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360" yWindow="45" windowWidth="11415" windowHeight="5610"/>
  </bookViews>
  <sheets>
    <sheet name="VERB" sheetId="10" r:id="rId1"/>
  </sheets>
  <definedNames>
    <definedName name="ENG">INDEX(#REF!,MATCH(#REF!,#REF!,0))</definedName>
    <definedName name="Pronouns">#REF!</definedName>
    <definedName name="VERB">VERB!$AF$4:$AF$203</definedName>
    <definedName name="वर्ण">VERB!$R$3:$R$52</definedName>
  </definedNames>
  <calcPr calcId="145621"/>
</workbook>
</file>

<file path=xl/calcChain.xml><?xml version="1.0" encoding="utf-8"?>
<calcChain xmlns="http://schemas.openxmlformats.org/spreadsheetml/2006/main">
  <c r="AK1" i="10" l="1"/>
  <c r="BE6" i="10" s="1"/>
  <c r="BW6" i="10" l="1"/>
  <c r="AO6" i="10"/>
  <c r="BD5" i="10"/>
  <c r="A230" i="10" l="1"/>
  <c r="AL23" i="10" l="1"/>
  <c r="A50" i="10" l="1"/>
  <c r="U2" i="10" l="1"/>
  <c r="U91" i="10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613" i="10"/>
  <c r="A614" i="10"/>
  <c r="A615" i="10"/>
  <c r="A616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61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99" i="10"/>
  <c r="A700" i="10"/>
  <c r="A701" i="10"/>
  <c r="A702" i="10"/>
  <c r="A703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28" i="10"/>
  <c r="A729" i="10"/>
  <c r="A730" i="10"/>
  <c r="A731" i="10"/>
  <c r="A732" i="10"/>
  <c r="A733" i="10"/>
  <c r="A734" i="10"/>
  <c r="A735" i="10"/>
  <c r="A736" i="10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49" i="10"/>
  <c r="A750" i="10"/>
  <c r="A751" i="10"/>
  <c r="A752" i="10"/>
  <c r="A753" i="10"/>
  <c r="A754" i="10"/>
  <c r="A756" i="10"/>
  <c r="A757" i="10"/>
  <c r="A758" i="10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810" i="10"/>
  <c r="A811" i="10"/>
  <c r="A812" i="10"/>
  <c r="A813" i="10"/>
  <c r="A814" i="10"/>
  <c r="A815" i="10"/>
  <c r="A816" i="10"/>
  <c r="A817" i="10"/>
  <c r="A818" i="10"/>
  <c r="A819" i="10"/>
  <c r="A820" i="10"/>
  <c r="A821" i="10"/>
  <c r="A822" i="10"/>
  <c r="A823" i="10"/>
  <c r="A824" i="10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838" i="10"/>
  <c r="A839" i="10"/>
  <c r="A840" i="10"/>
  <c r="A841" i="10"/>
  <c r="A842" i="10"/>
  <c r="A843" i="10"/>
  <c r="A844" i="10"/>
  <c r="A845" i="10"/>
  <c r="A846" i="10"/>
  <c r="A847" i="10"/>
  <c r="A849" i="10"/>
  <c r="A850" i="10"/>
  <c r="A851" i="10"/>
  <c r="A852" i="10"/>
  <c r="A853" i="10"/>
  <c r="A854" i="10"/>
  <c r="A855" i="10"/>
  <c r="A856" i="10"/>
  <c r="A857" i="10"/>
  <c r="A859" i="10"/>
  <c r="A860" i="10"/>
  <c r="A861" i="10"/>
  <c r="A862" i="10"/>
  <c r="A863" i="10"/>
  <c r="A864" i="10"/>
  <c r="A865" i="10"/>
  <c r="A866" i="10"/>
  <c r="A867" i="10"/>
  <c r="A869" i="10"/>
  <c r="A870" i="10"/>
  <c r="A871" i="10"/>
  <c r="A872" i="10"/>
  <c r="A873" i="10"/>
  <c r="A874" i="10"/>
  <c r="A875" i="10"/>
  <c r="A876" i="10"/>
  <c r="A877" i="10"/>
  <c r="A878" i="10"/>
  <c r="A879" i="10"/>
  <c r="A880" i="10"/>
  <c r="A881" i="10"/>
  <c r="A882" i="10"/>
  <c r="A883" i="10"/>
  <c r="A884" i="10"/>
  <c r="A885" i="10"/>
  <c r="A886" i="10"/>
  <c r="A887" i="10"/>
  <c r="A888" i="10"/>
  <c r="A889" i="10"/>
  <c r="A890" i="10"/>
  <c r="A891" i="10"/>
  <c r="A892" i="10"/>
  <c r="A893" i="10"/>
  <c r="A894" i="10"/>
  <c r="A895" i="10"/>
  <c r="A896" i="10"/>
  <c r="A897" i="10"/>
  <c r="A898" i="10"/>
  <c r="A899" i="10"/>
  <c r="A900" i="10"/>
  <c r="A901" i="10"/>
  <c r="A902" i="10"/>
  <c r="A903" i="10"/>
  <c r="A904" i="10"/>
  <c r="A905" i="10"/>
  <c r="A906" i="10"/>
  <c r="A907" i="10"/>
  <c r="A908" i="10"/>
  <c r="A909" i="10"/>
  <c r="A910" i="10"/>
  <c r="A911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38" i="10"/>
  <c r="A939" i="10"/>
  <c r="A940" i="10"/>
  <c r="A941" i="10"/>
  <c r="A942" i="10"/>
  <c r="A943" i="10"/>
  <c r="A944" i="10"/>
  <c r="A945" i="10"/>
  <c r="A946" i="10"/>
  <c r="A947" i="10"/>
  <c r="A948" i="10"/>
  <c r="A949" i="10"/>
  <c r="A950" i="10"/>
  <c r="A951" i="10"/>
  <c r="A952" i="10"/>
  <c r="A953" i="10"/>
  <c r="A954" i="10"/>
  <c r="A955" i="10"/>
  <c r="A956" i="10"/>
  <c r="A957" i="10"/>
  <c r="A958" i="10"/>
  <c r="A959" i="10"/>
  <c r="A960" i="10"/>
  <c r="A961" i="10"/>
  <c r="A962" i="10"/>
  <c r="A963" i="10"/>
  <c r="A964" i="10"/>
  <c r="A965" i="10"/>
  <c r="A966" i="10"/>
  <c r="A967" i="10"/>
  <c r="A968" i="10"/>
  <c r="A970" i="10"/>
  <c r="A971" i="10"/>
  <c r="A972" i="10"/>
  <c r="A973" i="10"/>
  <c r="A974" i="10"/>
  <c r="A975" i="10"/>
  <c r="A976" i="10"/>
  <c r="A977" i="10"/>
  <c r="A978" i="10"/>
  <c r="A979" i="10"/>
  <c r="A980" i="10"/>
  <c r="A981" i="10"/>
  <c r="A982" i="10"/>
  <c r="A983" i="10"/>
  <c r="A984" i="10"/>
  <c r="A985" i="10"/>
  <c r="A986" i="10"/>
  <c r="A987" i="10"/>
  <c r="A989" i="10"/>
  <c r="A990" i="10"/>
  <c r="A991" i="10"/>
  <c r="A992" i="10"/>
  <c r="A993" i="10"/>
  <c r="A994" i="10"/>
  <c r="A995" i="10"/>
  <c r="A996" i="10"/>
  <c r="A997" i="10"/>
  <c r="A998" i="10"/>
  <c r="A999" i="10"/>
  <c r="A1000" i="10"/>
  <c r="A1001" i="10"/>
  <c r="A1002" i="10"/>
  <c r="A1003" i="10"/>
  <c r="A1004" i="10"/>
  <c r="A1005" i="10"/>
  <c r="A1006" i="10"/>
  <c r="A1007" i="10"/>
  <c r="A1008" i="10"/>
  <c r="A1009" i="10"/>
  <c r="A1010" i="10"/>
  <c r="A1011" i="10"/>
  <c r="A1012" i="10"/>
  <c r="A1013" i="10"/>
  <c r="A1014" i="10"/>
  <c r="A1015" i="10"/>
  <c r="A1016" i="10"/>
  <c r="A1017" i="10"/>
  <c r="A1018" i="10"/>
  <c r="A1020" i="10"/>
  <c r="A1021" i="10"/>
  <c r="A1022" i="10"/>
  <c r="A1023" i="10"/>
  <c r="A1024" i="10"/>
  <c r="A1025" i="10"/>
  <c r="A1026" i="10"/>
  <c r="A1027" i="10"/>
  <c r="A1028" i="10"/>
  <c r="A1029" i="10"/>
  <c r="A1030" i="10"/>
  <c r="A1031" i="10"/>
  <c r="A1032" i="10"/>
  <c r="A1033" i="10"/>
  <c r="A1034" i="10"/>
  <c r="A1035" i="10"/>
  <c r="A1036" i="10"/>
  <c r="A1037" i="10"/>
  <c r="A1038" i="10"/>
  <c r="A1039" i="10"/>
  <c r="A1040" i="10"/>
  <c r="A1041" i="10"/>
  <c r="A1042" i="10"/>
  <c r="A1043" i="10"/>
  <c r="A1044" i="10"/>
  <c r="A1045" i="10"/>
  <c r="A1046" i="10"/>
  <c r="A1047" i="10"/>
  <c r="A1048" i="10"/>
  <c r="A1049" i="10"/>
  <c r="A1050" i="10"/>
  <c r="A1051" i="10"/>
  <c r="A1052" i="10"/>
  <c r="A1053" i="10"/>
  <c r="A1054" i="10"/>
  <c r="A1055" i="10"/>
  <c r="A1056" i="10"/>
  <c r="A1057" i="10"/>
  <c r="A1058" i="10"/>
  <c r="A1059" i="10"/>
  <c r="A1060" i="10"/>
  <c r="A1061" i="10"/>
  <c r="A1062" i="10"/>
  <c r="A1063" i="10"/>
  <c r="A1064" i="10"/>
  <c r="A1065" i="10"/>
  <c r="A1066" i="10"/>
  <c r="A1067" i="10"/>
  <c r="A1068" i="10"/>
  <c r="A1069" i="10"/>
  <c r="A1070" i="10"/>
  <c r="A1071" i="10"/>
  <c r="A1072" i="10"/>
  <c r="A1073" i="10"/>
  <c r="A1074" i="10"/>
  <c r="A1075" i="10"/>
  <c r="A1076" i="10"/>
  <c r="A1077" i="10"/>
  <c r="A1078" i="10"/>
  <c r="A1079" i="10"/>
  <c r="A1080" i="10"/>
  <c r="A1081" i="10"/>
  <c r="A1082" i="10"/>
  <c r="A1083" i="10"/>
  <c r="A1084" i="10"/>
  <c r="A1085" i="10"/>
  <c r="A1086" i="10"/>
  <c r="A1087" i="10"/>
  <c r="A1088" i="10"/>
  <c r="A1089" i="10"/>
  <c r="A1090" i="10"/>
  <c r="A1091" i="10"/>
  <c r="A1092" i="10"/>
  <c r="A1093" i="10"/>
  <c r="A1094" i="10"/>
  <c r="A1095" i="10"/>
  <c r="A1096" i="10"/>
  <c r="A1097" i="10"/>
  <c r="A1098" i="10"/>
  <c r="A1099" i="10"/>
  <c r="A1100" i="10"/>
  <c r="A1101" i="10"/>
  <c r="A1102" i="10"/>
  <c r="A1103" i="10"/>
  <c r="A1104" i="10"/>
  <c r="A1105" i="10"/>
  <c r="A1106" i="10"/>
  <c r="A1107" i="10"/>
  <c r="A1108" i="10"/>
  <c r="A1109" i="10"/>
  <c r="A1110" i="10"/>
  <c r="A1111" i="10"/>
  <c r="A1112" i="10"/>
  <c r="A1113" i="10"/>
  <c r="A1114" i="10"/>
  <c r="A1115" i="10"/>
  <c r="A1116" i="10"/>
  <c r="A1117" i="10"/>
  <c r="A1118" i="10"/>
  <c r="A1120" i="10"/>
  <c r="A1121" i="10"/>
  <c r="A1122" i="10"/>
  <c r="A1123" i="10"/>
  <c r="A1124" i="10"/>
  <c r="A1125" i="10"/>
  <c r="A1126" i="10"/>
  <c r="A1128" i="10"/>
  <c r="A1129" i="10"/>
  <c r="A1130" i="10"/>
  <c r="A1131" i="10"/>
  <c r="A1132" i="10"/>
  <c r="A1133" i="10"/>
  <c r="A1134" i="10"/>
  <c r="A1135" i="10"/>
  <c r="A1136" i="10"/>
  <c r="A1137" i="10"/>
  <c r="A1138" i="10"/>
  <c r="A1139" i="10"/>
  <c r="A1140" i="10"/>
  <c r="A1141" i="10"/>
  <c r="A1142" i="10"/>
  <c r="A1143" i="10"/>
  <c r="A1144" i="10"/>
  <c r="A1145" i="10"/>
  <c r="A1146" i="10"/>
  <c r="A1147" i="10"/>
  <c r="A1148" i="10"/>
  <c r="A1149" i="10"/>
  <c r="A1150" i="10"/>
  <c r="A1151" i="10"/>
  <c r="A1152" i="10"/>
  <c r="A1153" i="10"/>
  <c r="A1154" i="10"/>
  <c r="A1155" i="10"/>
  <c r="A1156" i="10"/>
  <c r="A1157" i="10"/>
  <c r="A1158" i="10"/>
  <c r="A1159" i="10"/>
  <c r="A1160" i="10"/>
  <c r="A1161" i="10"/>
  <c r="A1162" i="10"/>
  <c r="A1163" i="10"/>
  <c r="A1164" i="10"/>
  <c r="A1165" i="10"/>
  <c r="A1166" i="10"/>
  <c r="A1167" i="10"/>
  <c r="A1168" i="10"/>
  <c r="A1169" i="10"/>
  <c r="A1170" i="10"/>
  <c r="A1171" i="10"/>
  <c r="A1172" i="10"/>
  <c r="A1173" i="10"/>
  <c r="A1174" i="10"/>
  <c r="A1175" i="10"/>
  <c r="A1176" i="10"/>
  <c r="A1177" i="10"/>
  <c r="A1178" i="10"/>
  <c r="A1179" i="10"/>
  <c r="A1180" i="10"/>
  <c r="A1181" i="10"/>
  <c r="A1182" i="10"/>
  <c r="A1183" i="10"/>
  <c r="A1184" i="10"/>
  <c r="A1185" i="10"/>
  <c r="A1186" i="10"/>
  <c r="A1187" i="10"/>
  <c r="A1188" i="10"/>
  <c r="A1189" i="10"/>
  <c r="A1190" i="10"/>
  <c r="A1191" i="10"/>
  <c r="A1192" i="10"/>
  <c r="A1193" i="10"/>
  <c r="A1194" i="10"/>
  <c r="A1195" i="10"/>
  <c r="A1196" i="10"/>
  <c r="A1197" i="10"/>
  <c r="A1198" i="10"/>
  <c r="A1199" i="10"/>
  <c r="A1200" i="10"/>
  <c r="A1201" i="10"/>
  <c r="A1202" i="10"/>
  <c r="A1203" i="10"/>
  <c r="A1204" i="10"/>
  <c r="A1205" i="10"/>
  <c r="A1206" i="10"/>
  <c r="A1207" i="10"/>
  <c r="A1208" i="10"/>
  <c r="A1209" i="10"/>
  <c r="A1210" i="10"/>
  <c r="A1211" i="10"/>
  <c r="A1212" i="10"/>
  <c r="A1213" i="10"/>
  <c r="A1214" i="10"/>
  <c r="A1215" i="10"/>
  <c r="A1216" i="10"/>
  <c r="A1217" i="10"/>
  <c r="A1218" i="10"/>
  <c r="A1219" i="10"/>
  <c r="A1220" i="10"/>
  <c r="A1221" i="10"/>
  <c r="A1222" i="10"/>
  <c r="A1223" i="10"/>
  <c r="A1224" i="10"/>
  <c r="A1225" i="10"/>
  <c r="A1226" i="10"/>
  <c r="A1227" i="10"/>
  <c r="A1228" i="10"/>
  <c r="A1229" i="10"/>
  <c r="A1230" i="10"/>
  <c r="A1231" i="10"/>
  <c r="A1232" i="10"/>
  <c r="A1234" i="10"/>
  <c r="A1235" i="10"/>
  <c r="A1236" i="10"/>
  <c r="A1237" i="10"/>
  <c r="A1238" i="10"/>
  <c r="A1239" i="10"/>
  <c r="A1240" i="10"/>
  <c r="A1241" i="10"/>
  <c r="A1242" i="10"/>
  <c r="A1243" i="10"/>
  <c r="A1244" i="10"/>
  <c r="A1245" i="10"/>
  <c r="A1246" i="10"/>
  <c r="A1247" i="10"/>
  <c r="A1248" i="10"/>
  <c r="A1249" i="10"/>
  <c r="A1250" i="10"/>
  <c r="A1251" i="10"/>
  <c r="A1252" i="10"/>
  <c r="A1253" i="10"/>
  <c r="A1254" i="10"/>
  <c r="A1255" i="10"/>
  <c r="A1256" i="10"/>
  <c r="A1257" i="10"/>
  <c r="A1258" i="10"/>
  <c r="A1259" i="10"/>
  <c r="A1260" i="10"/>
  <c r="A1261" i="10"/>
  <c r="A1262" i="10"/>
  <c r="A1263" i="10"/>
  <c r="A1264" i="10"/>
  <c r="A1265" i="10"/>
  <c r="A1266" i="10"/>
  <c r="A1267" i="10"/>
  <c r="A1268" i="10"/>
  <c r="A1269" i="10"/>
  <c r="A1270" i="10"/>
  <c r="A1271" i="10"/>
  <c r="A1272" i="10"/>
  <c r="A1273" i="10"/>
  <c r="A1274" i="10"/>
  <c r="A1275" i="10"/>
  <c r="A1276" i="10"/>
  <c r="A1277" i="10"/>
  <c r="A1278" i="10"/>
  <c r="A1279" i="10"/>
  <c r="A1280" i="10"/>
  <c r="A1281" i="10"/>
  <c r="A1282" i="10"/>
  <c r="A1283" i="10"/>
  <c r="A1284" i="10"/>
  <c r="A1285" i="10"/>
  <c r="A1286" i="10"/>
  <c r="A1287" i="10"/>
  <c r="A1288" i="10"/>
  <c r="A1289" i="10"/>
  <c r="A1290" i="10"/>
  <c r="A1291" i="10"/>
  <c r="A1292" i="10"/>
  <c r="A1293" i="10"/>
  <c r="A1294" i="10"/>
  <c r="A1295" i="10"/>
  <c r="A1296" i="10"/>
  <c r="A1297" i="10"/>
  <c r="A1298" i="10"/>
  <c r="A1299" i="10"/>
  <c r="A1300" i="10"/>
  <c r="A1301" i="10"/>
  <c r="A1302" i="10"/>
  <c r="A1303" i="10"/>
  <c r="A1304" i="10"/>
  <c r="A1305" i="10"/>
  <c r="A1306" i="10"/>
  <c r="A1307" i="10"/>
  <c r="A1308" i="10"/>
  <c r="A1309" i="10"/>
  <c r="A1310" i="10"/>
  <c r="A1311" i="10"/>
  <c r="A1312" i="10"/>
  <c r="A1313" i="10"/>
  <c r="A1314" i="10"/>
  <c r="A1315" i="10"/>
  <c r="A1316" i="10"/>
  <c r="A1317" i="10"/>
  <c r="A1318" i="10"/>
  <c r="A1319" i="10"/>
  <c r="A1320" i="10"/>
  <c r="A1321" i="10"/>
  <c r="A1322" i="10"/>
  <c r="A1323" i="10"/>
  <c r="A1324" i="10"/>
  <c r="A1325" i="10"/>
  <c r="A1326" i="10"/>
  <c r="A1327" i="10"/>
  <c r="A1328" i="10"/>
  <c r="A1329" i="10"/>
  <c r="A1330" i="10"/>
  <c r="A1331" i="10"/>
  <c r="A1332" i="10"/>
  <c r="A1333" i="10"/>
  <c r="A1334" i="10"/>
  <c r="A1335" i="10"/>
  <c r="A1336" i="10"/>
  <c r="A1337" i="10"/>
  <c r="A1338" i="10"/>
  <c r="A1339" i="10"/>
  <c r="A1340" i="10"/>
  <c r="A1341" i="10"/>
  <c r="A1342" i="10"/>
  <c r="A1343" i="10"/>
  <c r="A1344" i="10"/>
  <c r="A1345" i="10"/>
  <c r="A1346" i="10"/>
  <c r="A1347" i="10"/>
  <c r="A1348" i="10"/>
  <c r="A1349" i="10"/>
  <c r="A1350" i="10"/>
  <c r="A1351" i="10"/>
  <c r="A1352" i="10"/>
  <c r="A1353" i="10"/>
  <c r="A1354" i="10"/>
  <c r="A1355" i="10"/>
  <c r="A1356" i="10"/>
  <c r="A1357" i="10"/>
  <c r="A1358" i="10"/>
  <c r="A1359" i="10"/>
  <c r="A1360" i="10"/>
  <c r="A1361" i="10"/>
  <c r="A1362" i="10"/>
  <c r="A1363" i="10"/>
  <c r="A1364" i="10"/>
  <c r="A1365" i="10"/>
  <c r="A1366" i="10"/>
  <c r="A1367" i="10"/>
  <c r="A1368" i="10"/>
  <c r="A1369" i="10"/>
  <c r="A1370" i="10"/>
  <c r="A1371" i="10"/>
  <c r="A1372" i="10"/>
  <c r="A1373" i="10"/>
  <c r="A1374" i="10"/>
  <c r="A1375" i="10"/>
  <c r="A1376" i="10"/>
  <c r="A1377" i="10"/>
  <c r="A1378" i="10"/>
  <c r="A1379" i="10"/>
  <c r="A1380" i="10"/>
  <c r="A1381" i="10"/>
  <c r="A1382" i="10"/>
  <c r="A1383" i="10"/>
  <c r="A1384" i="10"/>
  <c r="A1385" i="10"/>
  <c r="A1386" i="10"/>
  <c r="A1387" i="10"/>
  <c r="A1388" i="10"/>
  <c r="A1389" i="10"/>
  <c r="A1390" i="10"/>
  <c r="A1391" i="10"/>
  <c r="A1392" i="10"/>
  <c r="A1393" i="10"/>
  <c r="A1394" i="10"/>
  <c r="A1395" i="10"/>
  <c r="A1396" i="10"/>
  <c r="A1397" i="10"/>
  <c r="A1398" i="10"/>
  <c r="A1399" i="10"/>
  <c r="A1400" i="10"/>
  <c r="A1401" i="10"/>
  <c r="A1402" i="10"/>
  <c r="A1403" i="10"/>
  <c r="A1404" i="10"/>
  <c r="A1405" i="10"/>
  <c r="A1406" i="10"/>
  <c r="A1407" i="10"/>
  <c r="A1408" i="10"/>
  <c r="A1409" i="10"/>
  <c r="A1410" i="10"/>
  <c r="A1411" i="10"/>
  <c r="A1412" i="10"/>
  <c r="A1413" i="10"/>
  <c r="A1414" i="10"/>
  <c r="A1415" i="10"/>
  <c r="A1416" i="10"/>
  <c r="A1417" i="10"/>
  <c r="A1418" i="10"/>
  <c r="A1419" i="10"/>
  <c r="A1420" i="10"/>
  <c r="A1421" i="10"/>
  <c r="A1422" i="10"/>
  <c r="A1423" i="10"/>
  <c r="A1424" i="10"/>
  <c r="A1425" i="10"/>
  <c r="A1426" i="10"/>
  <c r="A1427" i="10"/>
  <c r="A1428" i="10"/>
  <c r="A1429" i="10"/>
  <c r="A1430" i="10"/>
  <c r="A1431" i="10"/>
  <c r="A1432" i="10"/>
  <c r="A1433" i="10"/>
  <c r="A1434" i="10"/>
  <c r="A1435" i="10"/>
  <c r="A1436" i="10"/>
  <c r="A1437" i="10"/>
  <c r="A1438" i="10"/>
  <c r="A1439" i="10"/>
  <c r="A1440" i="10"/>
  <c r="A1441" i="10"/>
  <c r="A1442" i="10"/>
  <c r="A1443" i="10"/>
  <c r="A1444" i="10"/>
  <c r="A1445" i="10"/>
  <c r="A1446" i="10"/>
  <c r="A1447" i="10"/>
  <c r="A1448" i="10"/>
  <c r="A1449" i="10"/>
  <c r="A1450" i="10"/>
  <c r="A1452" i="10"/>
  <c r="A1453" i="10"/>
  <c r="A1454" i="10"/>
  <c r="A1455" i="10"/>
  <c r="A1456" i="10"/>
  <c r="A1457" i="10"/>
  <c r="A1458" i="10"/>
  <c r="A1459" i="10"/>
  <c r="A1460" i="10"/>
  <c r="A1461" i="10"/>
  <c r="A1462" i="10"/>
  <c r="A1463" i="10"/>
  <c r="A1464" i="10"/>
  <c r="A1465" i="10"/>
  <c r="A1466" i="10"/>
  <c r="A1467" i="10"/>
  <c r="A1468" i="10"/>
  <c r="A1469" i="10"/>
  <c r="A1470" i="10"/>
  <c r="A1471" i="10"/>
  <c r="A1472" i="10"/>
  <c r="A1473" i="10"/>
  <c r="A1474" i="10"/>
  <c r="A1475" i="10"/>
  <c r="A1476" i="10"/>
  <c r="A1477" i="10"/>
  <c r="A1478" i="10"/>
  <c r="A1479" i="10"/>
  <c r="A1480" i="10"/>
  <c r="A1481" i="10"/>
  <c r="A1482" i="10"/>
  <c r="A1483" i="10"/>
  <c r="A1484" i="10"/>
  <c r="A1485" i="10"/>
  <c r="A1486" i="10"/>
  <c r="A1487" i="10"/>
  <c r="A1488" i="10"/>
  <c r="A1489" i="10"/>
  <c r="A1490" i="10"/>
  <c r="A1491" i="10"/>
  <c r="A1492" i="10"/>
  <c r="A1493" i="10"/>
  <c r="A1494" i="10"/>
  <c r="A1495" i="10"/>
  <c r="A1496" i="10"/>
  <c r="A1497" i="10"/>
  <c r="A1498" i="10"/>
  <c r="A1499" i="10"/>
  <c r="A1500" i="10"/>
  <c r="A1501" i="10"/>
  <c r="A1502" i="10"/>
  <c r="A1503" i="10"/>
  <c r="A1504" i="10"/>
  <c r="A1505" i="10"/>
  <c r="A1506" i="10"/>
  <c r="A1507" i="10"/>
  <c r="A1508" i="10"/>
  <c r="A1509" i="10"/>
  <c r="A1510" i="10"/>
  <c r="A1512" i="10"/>
  <c r="A1513" i="10"/>
  <c r="A1514" i="10"/>
  <c r="A1515" i="10"/>
  <c r="A1516" i="10"/>
  <c r="A1517" i="10"/>
  <c r="A1518" i="10"/>
  <c r="A1519" i="10"/>
  <c r="A1520" i="10"/>
  <c r="A1521" i="10"/>
  <c r="A1522" i="10"/>
  <c r="A1523" i="10"/>
  <c r="A1525" i="10"/>
  <c r="A1526" i="10"/>
  <c r="A1527" i="10"/>
  <c r="A1528" i="10"/>
  <c r="A1529" i="10"/>
  <c r="A1530" i="10"/>
  <c r="A1531" i="10"/>
  <c r="A1532" i="10"/>
  <c r="A1533" i="10"/>
  <c r="A1534" i="10"/>
  <c r="A1535" i="10"/>
  <c r="A1537" i="10"/>
  <c r="A1538" i="10"/>
  <c r="A1539" i="10"/>
  <c r="A1540" i="10"/>
  <c r="A1541" i="10"/>
  <c r="A1542" i="10"/>
  <c r="A1543" i="10"/>
  <c r="A1544" i="10"/>
  <c r="A1545" i="10"/>
  <c r="A1546" i="10"/>
  <c r="A1547" i="10"/>
  <c r="A1548" i="10"/>
  <c r="A1549" i="10"/>
  <c r="A1550" i="10"/>
  <c r="A1551" i="10"/>
  <c r="A1552" i="10"/>
  <c r="A1553" i="10"/>
  <c r="A1554" i="10"/>
  <c r="A1555" i="10"/>
  <c r="A1556" i="10"/>
  <c r="A1557" i="10"/>
  <c r="A1558" i="10"/>
  <c r="A1559" i="10"/>
  <c r="A1560" i="10"/>
  <c r="A1561" i="10"/>
  <c r="A1562" i="10"/>
  <c r="A1563" i="10"/>
  <c r="A1564" i="10"/>
  <c r="A1565" i="10"/>
  <c r="A1566" i="10"/>
  <c r="A1567" i="10"/>
  <c r="A1568" i="10"/>
  <c r="A1569" i="10"/>
  <c r="A1570" i="10"/>
  <c r="A1571" i="10"/>
  <c r="A1572" i="10"/>
  <c r="A1573" i="10"/>
  <c r="A1574" i="10"/>
  <c r="A1575" i="10"/>
  <c r="A1576" i="10"/>
  <c r="A1577" i="10"/>
  <c r="A1578" i="10"/>
  <c r="A1579" i="10"/>
  <c r="A1580" i="10"/>
  <c r="A1581" i="10"/>
  <c r="A1582" i="10"/>
  <c r="A1584" i="10"/>
  <c r="A1585" i="10"/>
  <c r="A1586" i="10"/>
  <c r="A1587" i="10"/>
  <c r="A1589" i="10"/>
  <c r="A1590" i="10"/>
  <c r="A1591" i="10"/>
  <c r="A1592" i="10"/>
  <c r="A1593" i="10"/>
  <c r="A2" i="10"/>
  <c r="U3" i="10"/>
  <c r="U4" i="10"/>
  <c r="U5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0" i="10"/>
  <c r="U81" i="10"/>
  <c r="U82" i="10"/>
  <c r="U83" i="10"/>
  <c r="U84" i="10"/>
  <c r="U85" i="10"/>
  <c r="U86" i="10"/>
  <c r="U87" i="10"/>
  <c r="U88" i="10"/>
  <c r="U89" i="10"/>
  <c r="U90" i="10"/>
  <c r="U93" i="10"/>
  <c r="U94" i="10"/>
  <c r="U95" i="10"/>
  <c r="U96" i="10"/>
  <c r="U97" i="10"/>
  <c r="U98" i="10"/>
  <c r="U99" i="10"/>
  <c r="U100" i="10"/>
  <c r="U101" i="10"/>
  <c r="U102" i="10"/>
  <c r="U103" i="10"/>
  <c r="U104" i="10"/>
  <c r="U105" i="10"/>
  <c r="U106" i="10"/>
  <c r="U107" i="10"/>
  <c r="U108" i="10"/>
  <c r="U109" i="10"/>
  <c r="U110" i="10"/>
  <c r="U111" i="10"/>
  <c r="U112" i="10"/>
  <c r="U113" i="10"/>
  <c r="U114" i="10"/>
  <c r="U115" i="10"/>
  <c r="U116" i="10"/>
  <c r="U117" i="10"/>
  <c r="U118" i="10"/>
  <c r="U119" i="10"/>
  <c r="U120" i="10"/>
  <c r="U121" i="10"/>
  <c r="U122" i="10"/>
  <c r="U123" i="10"/>
  <c r="U124" i="10"/>
  <c r="U125" i="10"/>
  <c r="U126" i="10"/>
  <c r="U127" i="10"/>
  <c r="U128" i="10"/>
  <c r="U129" i="10"/>
  <c r="U130" i="10"/>
  <c r="U131" i="10"/>
  <c r="U132" i="10"/>
  <c r="U133" i="10"/>
  <c r="U134" i="10"/>
  <c r="U135" i="10"/>
  <c r="U136" i="10"/>
  <c r="U137" i="10"/>
  <c r="U138" i="10"/>
  <c r="U139" i="10"/>
  <c r="U140" i="10"/>
  <c r="U141" i="10"/>
  <c r="U142" i="10"/>
  <c r="U143" i="10"/>
  <c r="U144" i="10"/>
  <c r="U145" i="10"/>
  <c r="U146" i="10"/>
  <c r="U147" i="10"/>
  <c r="U148" i="10"/>
  <c r="U149" i="10"/>
  <c r="U150" i="10"/>
  <c r="U151" i="10"/>
  <c r="U152" i="10"/>
  <c r="U153" i="10"/>
  <c r="U154" i="10"/>
  <c r="U155" i="10"/>
  <c r="U156" i="10"/>
  <c r="U157" i="10"/>
  <c r="U158" i="10"/>
  <c r="U159" i="10"/>
  <c r="U160" i="10"/>
  <c r="U161" i="10"/>
  <c r="U163" i="10"/>
  <c r="U164" i="10"/>
  <c r="U165" i="10"/>
  <c r="U166" i="10"/>
  <c r="U167" i="10"/>
  <c r="U168" i="10"/>
  <c r="U169" i="10"/>
  <c r="U170" i="10"/>
  <c r="U171" i="10"/>
  <c r="U172" i="10"/>
  <c r="U173" i="10"/>
  <c r="U174" i="10"/>
  <c r="U175" i="10"/>
  <c r="U176" i="10"/>
  <c r="U177" i="10"/>
  <c r="U178" i="10"/>
  <c r="U179" i="10"/>
  <c r="U180" i="10"/>
  <c r="U181" i="10"/>
  <c r="U182" i="10"/>
  <c r="U184" i="10"/>
  <c r="U186" i="10"/>
  <c r="U187" i="10"/>
  <c r="U188" i="10"/>
  <c r="U189" i="10"/>
  <c r="U190" i="10"/>
  <c r="U191" i="10"/>
  <c r="U192" i="10"/>
  <c r="U193" i="10"/>
  <c r="U194" i="10"/>
  <c r="U195" i="10"/>
  <c r="U196" i="10"/>
  <c r="U197" i="10"/>
  <c r="U198" i="10"/>
  <c r="U199" i="10"/>
  <c r="U200" i="10"/>
  <c r="U201" i="10"/>
  <c r="U202" i="10"/>
  <c r="U203" i="10"/>
  <c r="U204" i="10"/>
  <c r="U205" i="10"/>
  <c r="U206" i="10"/>
  <c r="U207" i="10"/>
  <c r="U208" i="10"/>
  <c r="U209" i="10"/>
  <c r="U210" i="10"/>
  <c r="U211" i="10"/>
  <c r="U212" i="10"/>
  <c r="U213" i="10"/>
  <c r="U214" i="10"/>
  <c r="U215" i="10"/>
  <c r="U216" i="10"/>
  <c r="U217" i="10"/>
  <c r="U218" i="10"/>
  <c r="U219" i="10"/>
  <c r="U220" i="10"/>
  <c r="U221" i="10"/>
  <c r="U222" i="10"/>
  <c r="U223" i="10"/>
  <c r="U224" i="10"/>
  <c r="U225" i="10"/>
  <c r="U226" i="10"/>
  <c r="U227" i="10"/>
  <c r="U228" i="10"/>
  <c r="U229" i="10"/>
  <c r="U230" i="10"/>
  <c r="U231" i="10"/>
  <c r="U232" i="10"/>
  <c r="U233" i="10"/>
  <c r="U234" i="10"/>
  <c r="U235" i="10"/>
  <c r="U236" i="10"/>
  <c r="U237" i="10"/>
  <c r="U238" i="10"/>
  <c r="U239" i="10"/>
  <c r="U240" i="10"/>
  <c r="U241" i="10"/>
  <c r="U242" i="10"/>
  <c r="U243" i="10"/>
  <c r="U244" i="10"/>
  <c r="U245" i="10"/>
  <c r="U246" i="10"/>
  <c r="U247" i="10"/>
  <c r="U249" i="10"/>
  <c r="U250" i="10"/>
  <c r="U251" i="10"/>
  <c r="U252" i="10"/>
  <c r="U253" i="10"/>
  <c r="U255" i="10"/>
  <c r="U256" i="10"/>
  <c r="U257" i="10"/>
  <c r="U258" i="10"/>
  <c r="U259" i="10"/>
  <c r="U260" i="10"/>
  <c r="U261" i="10"/>
  <c r="U262" i="10"/>
  <c r="U263" i="10"/>
  <c r="U264" i="10"/>
  <c r="U265" i="10"/>
  <c r="U266" i="10"/>
  <c r="U271" i="10"/>
  <c r="U272" i="10"/>
  <c r="U273" i="10"/>
  <c r="U274" i="10"/>
  <c r="U275" i="10"/>
  <c r="U276" i="10"/>
  <c r="U277" i="10"/>
  <c r="U278" i="10"/>
  <c r="U279" i="10"/>
  <c r="U280" i="10"/>
  <c r="U281" i="10"/>
  <c r="U282" i="10"/>
  <c r="U283" i="10"/>
  <c r="U284" i="10"/>
  <c r="U285" i="10"/>
  <c r="U286" i="10"/>
  <c r="U287" i="10"/>
  <c r="U288" i="10"/>
  <c r="U289" i="10"/>
  <c r="U290" i="10"/>
  <c r="U291" i="10"/>
  <c r="U292" i="10"/>
  <c r="U293" i="10"/>
  <c r="U294" i="10"/>
  <c r="U295" i="10"/>
  <c r="U296" i="10"/>
  <c r="U297" i="10"/>
  <c r="U298" i="10"/>
  <c r="U299" i="10"/>
  <c r="U300" i="10"/>
  <c r="U301" i="10"/>
  <c r="U302" i="10"/>
  <c r="U303" i="10"/>
  <c r="U304" i="10"/>
  <c r="U305" i="10"/>
  <c r="U306" i="10"/>
  <c r="U307" i="10"/>
  <c r="U308" i="10"/>
  <c r="U309" i="10"/>
  <c r="U310" i="10"/>
  <c r="U311" i="10"/>
  <c r="U312" i="10"/>
  <c r="U313" i="10"/>
  <c r="U314" i="10"/>
  <c r="U315" i="10"/>
  <c r="U316" i="10"/>
  <c r="U317" i="10"/>
  <c r="U318" i="10"/>
  <c r="U319" i="10"/>
  <c r="U320" i="10"/>
  <c r="U321" i="10"/>
  <c r="U322" i="10"/>
  <c r="U323" i="10"/>
  <c r="U324" i="10"/>
  <c r="U325" i="10"/>
  <c r="U326" i="10"/>
  <c r="U327" i="10"/>
  <c r="U328" i="10"/>
  <c r="U329" i="10"/>
  <c r="U330" i="10"/>
  <c r="U331" i="10"/>
  <c r="U332" i="10"/>
  <c r="U333" i="10"/>
  <c r="U334" i="10"/>
  <c r="U335" i="10"/>
  <c r="U336" i="10"/>
  <c r="U337" i="10"/>
  <c r="U338" i="10"/>
  <c r="U339" i="10"/>
  <c r="U340" i="10"/>
  <c r="U341" i="10"/>
  <c r="U342" i="10"/>
  <c r="U343" i="10"/>
  <c r="U344" i="10"/>
  <c r="U345" i="10"/>
  <c r="U346" i="10"/>
  <c r="U347" i="10"/>
  <c r="U348" i="10"/>
  <c r="U349" i="10"/>
  <c r="U350" i="10"/>
  <c r="U351" i="10"/>
  <c r="U352" i="10"/>
  <c r="U353" i="10"/>
  <c r="U354" i="10"/>
  <c r="U355" i="10"/>
  <c r="U356" i="10"/>
  <c r="U357" i="10"/>
  <c r="U358" i="10"/>
  <c r="U359" i="10"/>
  <c r="U360" i="10"/>
  <c r="U361" i="10"/>
  <c r="U362" i="10"/>
  <c r="U363" i="10"/>
  <c r="U364" i="10"/>
  <c r="U366" i="10"/>
  <c r="U367" i="10"/>
  <c r="U368" i="10"/>
  <c r="U369" i="10"/>
  <c r="U370" i="10"/>
  <c r="U371" i="10"/>
  <c r="U372" i="10"/>
  <c r="U373" i="10"/>
  <c r="U374" i="10"/>
  <c r="U375" i="10"/>
  <c r="U376" i="10"/>
  <c r="U377" i="10"/>
  <c r="U378" i="10"/>
  <c r="U379" i="10"/>
  <c r="U380" i="10"/>
  <c r="U381" i="10"/>
  <c r="U382" i="10"/>
  <c r="U383" i="10"/>
  <c r="U384" i="10"/>
  <c r="U385" i="10"/>
  <c r="U386" i="10"/>
  <c r="U387" i="10"/>
  <c r="U388" i="10"/>
  <c r="U389" i="10"/>
  <c r="U390" i="10"/>
  <c r="U391" i="10"/>
  <c r="U392" i="10"/>
  <c r="U393" i="10"/>
  <c r="U394" i="10"/>
  <c r="U395" i="10"/>
  <c r="U396" i="10"/>
  <c r="U397" i="10"/>
  <c r="U398" i="10"/>
  <c r="U399" i="10"/>
  <c r="U400" i="10"/>
  <c r="U401" i="10"/>
  <c r="U402" i="10"/>
  <c r="U403" i="10"/>
  <c r="U406" i="10"/>
  <c r="U407" i="10"/>
  <c r="U408" i="10"/>
  <c r="U409" i="10"/>
  <c r="U410" i="10"/>
  <c r="U411" i="10"/>
  <c r="U412" i="10"/>
  <c r="U413" i="10"/>
  <c r="U414" i="10"/>
  <c r="U415" i="10"/>
  <c r="U416" i="10"/>
  <c r="U417" i="10"/>
  <c r="U418" i="10"/>
  <c r="U420" i="10"/>
  <c r="U421" i="10"/>
  <c r="U422" i="10"/>
  <c r="U423" i="10"/>
  <c r="U424" i="10"/>
  <c r="U425" i="10"/>
  <c r="U426" i="10"/>
  <c r="U427" i="10"/>
  <c r="U428" i="10"/>
  <c r="U429" i="10"/>
  <c r="U430" i="10"/>
  <c r="U431" i="10"/>
  <c r="U432" i="10"/>
  <c r="U433" i="10"/>
  <c r="U434" i="10"/>
  <c r="U435" i="10"/>
  <c r="U436" i="10"/>
  <c r="U437" i="10"/>
  <c r="U438" i="10"/>
  <c r="U439" i="10"/>
  <c r="U440" i="10"/>
  <c r="U441" i="10"/>
  <c r="U442" i="10"/>
  <c r="U443" i="10"/>
  <c r="U444" i="10"/>
  <c r="U445" i="10"/>
  <c r="U446" i="10"/>
  <c r="U447" i="10"/>
  <c r="U448" i="10"/>
  <c r="U449" i="10"/>
  <c r="U450" i="10"/>
  <c r="U451" i="10"/>
  <c r="U452" i="10"/>
  <c r="U453" i="10"/>
  <c r="U454" i="10"/>
  <c r="U455" i="10"/>
  <c r="U456" i="10"/>
  <c r="U457" i="10"/>
  <c r="U458" i="10"/>
  <c r="U459" i="10"/>
  <c r="U460" i="10"/>
  <c r="U461" i="10"/>
  <c r="U462" i="10"/>
  <c r="U463" i="10"/>
  <c r="U464" i="10"/>
  <c r="U465" i="10"/>
  <c r="U466" i="10"/>
  <c r="U467" i="10"/>
  <c r="U468" i="10"/>
  <c r="U469" i="10"/>
  <c r="U470" i="10"/>
  <c r="U471" i="10"/>
  <c r="U472" i="10"/>
  <c r="U473" i="10"/>
  <c r="U474" i="10"/>
  <c r="U475" i="10"/>
  <c r="U476" i="10"/>
  <c r="U477" i="10"/>
  <c r="U478" i="10"/>
  <c r="U479" i="10"/>
  <c r="U481" i="10"/>
  <c r="U482" i="10"/>
  <c r="U483" i="10"/>
  <c r="U484" i="10"/>
  <c r="U485" i="10"/>
  <c r="U486" i="10"/>
  <c r="U487" i="10"/>
  <c r="U488" i="10"/>
  <c r="U489" i="10"/>
  <c r="U490" i="10"/>
  <c r="U491" i="10"/>
  <c r="U492" i="10"/>
  <c r="U493" i="10"/>
  <c r="U494" i="10"/>
  <c r="U495" i="10"/>
  <c r="U496" i="10"/>
  <c r="U497" i="10"/>
  <c r="U498" i="10"/>
  <c r="U499" i="10"/>
  <c r="U500" i="10"/>
  <c r="U501" i="10"/>
  <c r="U502" i="10"/>
  <c r="U503" i="10"/>
  <c r="U504" i="10"/>
  <c r="U505" i="10"/>
  <c r="U506" i="10"/>
  <c r="U507" i="10"/>
  <c r="U508" i="10"/>
  <c r="U510" i="10"/>
  <c r="U511" i="10"/>
  <c r="U512" i="10"/>
  <c r="U513" i="10"/>
  <c r="U514" i="10"/>
  <c r="U515" i="10"/>
  <c r="U516" i="10"/>
  <c r="U517" i="10"/>
  <c r="U518" i="10"/>
  <c r="U519" i="10"/>
  <c r="U520" i="10"/>
  <c r="U521" i="10"/>
  <c r="U522" i="10"/>
  <c r="U523" i="10"/>
  <c r="U524" i="10"/>
  <c r="U525" i="10"/>
  <c r="U526" i="10"/>
  <c r="U527" i="10"/>
  <c r="U528" i="10"/>
  <c r="U529" i="10"/>
  <c r="U530" i="10"/>
  <c r="U531" i="10"/>
  <c r="U532" i="10"/>
  <c r="U533" i="10"/>
  <c r="U534" i="10"/>
  <c r="U535" i="10"/>
  <c r="U536" i="10"/>
  <c r="U537" i="10"/>
  <c r="U538" i="10"/>
  <c r="U539" i="10"/>
  <c r="U540" i="10"/>
  <c r="U541" i="10"/>
  <c r="U542" i="10"/>
  <c r="U543" i="10"/>
  <c r="U544" i="10"/>
  <c r="U545" i="10"/>
  <c r="U546" i="10"/>
  <c r="U547" i="10"/>
  <c r="U548" i="10"/>
  <c r="U549" i="10"/>
  <c r="U550" i="10"/>
  <c r="U551" i="10"/>
  <c r="U552" i="10"/>
  <c r="U553" i="10"/>
  <c r="U554" i="10"/>
  <c r="U555" i="10"/>
  <c r="U556" i="10"/>
  <c r="U557" i="10"/>
  <c r="U558" i="10"/>
  <c r="U559" i="10"/>
  <c r="U560" i="10"/>
  <c r="U561" i="10"/>
  <c r="U562" i="10"/>
  <c r="U563" i="10"/>
  <c r="U564" i="10"/>
  <c r="U565" i="10"/>
  <c r="U566" i="10"/>
  <c r="U567" i="10"/>
  <c r="U568" i="10"/>
  <c r="U569" i="10"/>
  <c r="U570" i="10"/>
  <c r="U571" i="10"/>
  <c r="U572" i="10"/>
  <c r="U573" i="10"/>
  <c r="U574" i="10"/>
  <c r="U575" i="10"/>
  <c r="U576" i="10"/>
  <c r="U578" i="10"/>
  <c r="U579" i="10"/>
  <c r="U580" i="10"/>
  <c r="U581" i="10"/>
  <c r="U582" i="10"/>
  <c r="U583" i="10"/>
  <c r="U584" i="10"/>
  <c r="U585" i="10"/>
  <c r="U586" i="10"/>
  <c r="U587" i="10"/>
  <c r="U588" i="10"/>
  <c r="U589" i="10"/>
  <c r="U590" i="10"/>
  <c r="U591" i="10"/>
  <c r="U592" i="10"/>
  <c r="U593" i="10"/>
  <c r="U594" i="10"/>
  <c r="U595" i="10"/>
  <c r="U596" i="10"/>
  <c r="U597" i="10"/>
  <c r="U598" i="10"/>
  <c r="U599" i="10"/>
  <c r="U600" i="10"/>
  <c r="U601" i="10"/>
  <c r="U602" i="10"/>
  <c r="U604" i="10"/>
  <c r="U605" i="10"/>
  <c r="U606" i="10"/>
  <c r="U607" i="10"/>
  <c r="U608" i="10"/>
  <c r="U609" i="10"/>
  <c r="U610" i="10"/>
  <c r="U611" i="10"/>
  <c r="U612" i="10"/>
  <c r="U613" i="10"/>
  <c r="U614" i="10"/>
  <c r="U615" i="10"/>
  <c r="U616" i="10"/>
  <c r="U617" i="10"/>
  <c r="U618" i="10"/>
  <c r="U619" i="10"/>
  <c r="U620" i="10"/>
  <c r="U621" i="10"/>
  <c r="U622" i="10"/>
  <c r="U623" i="10"/>
  <c r="U624" i="10"/>
  <c r="U625" i="10"/>
  <c r="U626" i="10"/>
  <c r="U627" i="10"/>
  <c r="U628" i="10"/>
  <c r="U629" i="10"/>
  <c r="U630" i="10"/>
  <c r="U631" i="10"/>
  <c r="U632" i="10"/>
  <c r="U633" i="10"/>
  <c r="U634" i="10"/>
  <c r="U635" i="10"/>
  <c r="U636" i="10"/>
  <c r="U637" i="10"/>
  <c r="U638" i="10"/>
  <c r="U639" i="10"/>
  <c r="U640" i="10"/>
  <c r="U641" i="10"/>
  <c r="U642" i="10"/>
  <c r="U643" i="10"/>
  <c r="U644" i="10"/>
  <c r="U645" i="10"/>
  <c r="U646" i="10"/>
  <c r="U647" i="10"/>
  <c r="U648" i="10"/>
  <c r="U649" i="10"/>
  <c r="U650" i="10"/>
  <c r="U651" i="10"/>
  <c r="U652" i="10"/>
  <c r="U653" i="10"/>
  <c r="U656" i="10"/>
  <c r="U657" i="10"/>
  <c r="U658" i="10"/>
  <c r="U659" i="10"/>
  <c r="U660" i="10"/>
  <c r="U661" i="10"/>
  <c r="U662" i="10"/>
  <c r="U663" i="10"/>
  <c r="U664" i="10"/>
  <c r="U665" i="10"/>
  <c r="U666" i="10"/>
  <c r="U667" i="10"/>
  <c r="U668" i="10"/>
  <c r="U669" i="10"/>
  <c r="U670" i="10"/>
  <c r="U671" i="10"/>
  <c r="U672" i="10"/>
  <c r="U673" i="10"/>
  <c r="U674" i="10"/>
  <c r="U675" i="10"/>
  <c r="U676" i="10"/>
  <c r="U677" i="10"/>
  <c r="U678" i="10"/>
  <c r="U679" i="10"/>
  <c r="U680" i="10"/>
  <c r="U681" i="10"/>
  <c r="U682" i="10"/>
  <c r="U684" i="10"/>
  <c r="U685" i="10"/>
  <c r="U686" i="10"/>
  <c r="U687" i="10"/>
  <c r="U688" i="10"/>
  <c r="U689" i="10"/>
  <c r="U690" i="10"/>
  <c r="U691" i="10"/>
  <c r="U692" i="10"/>
  <c r="U693" i="10"/>
  <c r="U694" i="10"/>
  <c r="U695" i="10"/>
  <c r="U696" i="10"/>
  <c r="U697" i="10"/>
  <c r="U698" i="10"/>
  <c r="U699" i="10"/>
  <c r="U701" i="10"/>
  <c r="U702" i="10"/>
  <c r="U703" i="10"/>
  <c r="U704" i="10"/>
  <c r="U705" i="10"/>
  <c r="U706" i="10"/>
  <c r="U707" i="10"/>
  <c r="U708" i="10"/>
  <c r="U709" i="10"/>
  <c r="U710" i="10"/>
  <c r="U711" i="10"/>
  <c r="U712" i="10"/>
  <c r="U713" i="10"/>
  <c r="U714" i="10"/>
  <c r="U715" i="10"/>
  <c r="U716" i="10"/>
  <c r="U717" i="10"/>
  <c r="U718" i="10"/>
  <c r="U719" i="10"/>
  <c r="U720" i="10"/>
  <c r="U721" i="10"/>
  <c r="U722" i="10"/>
  <c r="U724" i="10"/>
  <c r="U725" i="10"/>
  <c r="U726" i="10"/>
  <c r="U727" i="10"/>
  <c r="U728" i="10"/>
  <c r="U729" i="10"/>
  <c r="U730" i="10"/>
  <c r="U731" i="10"/>
  <c r="U732" i="10"/>
  <c r="U733" i="10"/>
  <c r="U734" i="10"/>
  <c r="U735" i="10"/>
  <c r="U736" i="10"/>
  <c r="U738" i="10"/>
  <c r="U739" i="10"/>
  <c r="U740" i="10"/>
  <c r="U741" i="10"/>
  <c r="U742" i="10"/>
  <c r="U743" i="10"/>
  <c r="U744" i="10"/>
  <c r="U745" i="10"/>
  <c r="U746" i="10"/>
  <c r="U747" i="10"/>
  <c r="U748" i="10"/>
  <c r="U749" i="10"/>
  <c r="U750" i="10"/>
  <c r="U751" i="10"/>
  <c r="U752" i="10"/>
  <c r="U753" i="10"/>
  <c r="U754" i="10"/>
  <c r="U755" i="10"/>
  <c r="U756" i="10"/>
  <c r="U758" i="10"/>
  <c r="U759" i="10"/>
  <c r="U760" i="10"/>
  <c r="U761" i="10"/>
  <c r="U762" i="10"/>
  <c r="U763" i="10"/>
  <c r="U764" i="10"/>
  <c r="U766" i="10"/>
  <c r="U767" i="10"/>
  <c r="U768" i="10"/>
  <c r="U769" i="10"/>
  <c r="U770" i="10"/>
  <c r="U771" i="10"/>
  <c r="U772" i="10"/>
  <c r="U773" i="10"/>
  <c r="U774" i="10"/>
  <c r="U775" i="10"/>
  <c r="U776" i="10"/>
  <c r="U777" i="10"/>
  <c r="U778" i="10"/>
  <c r="U779" i="10"/>
  <c r="U780" i="10"/>
  <c r="U781" i="10"/>
  <c r="U782" i="10"/>
  <c r="U783" i="10"/>
  <c r="U784" i="10"/>
  <c r="U785" i="10"/>
  <c r="U786" i="10"/>
  <c r="U787" i="10"/>
  <c r="U788" i="10"/>
  <c r="U789" i="10"/>
  <c r="U790" i="10"/>
  <c r="U791" i="10"/>
  <c r="U792" i="10"/>
  <c r="U793" i="10"/>
  <c r="U794" i="10"/>
  <c r="U795" i="10"/>
  <c r="U796" i="10"/>
  <c r="U797" i="10"/>
  <c r="U798" i="10"/>
  <c r="U799" i="10"/>
  <c r="U800" i="10"/>
  <c r="U801" i="10"/>
  <c r="U802" i="10"/>
  <c r="U803" i="10"/>
  <c r="U804" i="10"/>
  <c r="U805" i="10"/>
  <c r="U806" i="10"/>
  <c r="U807" i="10"/>
  <c r="U808" i="10"/>
  <c r="U809" i="10"/>
  <c r="U811" i="10"/>
  <c r="U812" i="10"/>
  <c r="U813" i="10"/>
  <c r="U814" i="10"/>
  <c r="U815" i="10"/>
  <c r="U816" i="10"/>
  <c r="U817" i="10"/>
  <c r="U818" i="10"/>
  <c r="U819" i="10"/>
  <c r="U821" i="10"/>
  <c r="U822" i="10"/>
  <c r="U823" i="10"/>
  <c r="U824" i="10"/>
  <c r="U825" i="10"/>
  <c r="U826" i="10"/>
  <c r="U827" i="10"/>
  <c r="U828" i="10"/>
  <c r="U829" i="10"/>
  <c r="U830" i="10"/>
  <c r="U831" i="10"/>
  <c r="U832" i="10"/>
  <c r="U833" i="10"/>
  <c r="U834" i="10"/>
  <c r="U835" i="10"/>
  <c r="U836" i="10"/>
  <c r="U837" i="10"/>
  <c r="U838" i="10"/>
  <c r="U839" i="10"/>
  <c r="U840" i="10"/>
  <c r="U841" i="10"/>
  <c r="U842" i="10"/>
  <c r="U843" i="10"/>
  <c r="U844" i="10"/>
  <c r="U845" i="10"/>
  <c r="U846" i="10"/>
  <c r="U847" i="10"/>
  <c r="U848" i="10"/>
  <c r="U849" i="10"/>
  <c r="U850" i="10"/>
  <c r="U851" i="10"/>
  <c r="U852" i="10"/>
  <c r="U853" i="10"/>
  <c r="U854" i="10"/>
  <c r="U855" i="10"/>
  <c r="U856" i="10"/>
  <c r="U857" i="10"/>
  <c r="U858" i="10"/>
  <c r="U859" i="10"/>
  <c r="U860" i="10"/>
  <c r="U861" i="10"/>
  <c r="U862" i="10"/>
  <c r="U863" i="10"/>
  <c r="U864" i="10"/>
  <c r="U865" i="10"/>
  <c r="U866" i="10"/>
  <c r="U867" i="10"/>
  <c r="U868" i="10"/>
  <c r="U869" i="10"/>
  <c r="U870" i="10"/>
  <c r="U871" i="10"/>
  <c r="U872" i="10"/>
  <c r="U873" i="10"/>
  <c r="U874" i="10"/>
  <c r="U875" i="10"/>
  <c r="U876" i="10"/>
  <c r="U877" i="10"/>
  <c r="U878" i="10"/>
  <c r="U879" i="10"/>
  <c r="U880" i="10"/>
  <c r="U881" i="10"/>
  <c r="U882" i="10"/>
  <c r="U883" i="10"/>
  <c r="U884" i="10"/>
  <c r="U885" i="10"/>
  <c r="U886" i="10"/>
  <c r="U887" i="10"/>
  <c r="U888" i="10"/>
  <c r="U889" i="10"/>
  <c r="U890" i="10"/>
  <c r="U891" i="10"/>
  <c r="U893" i="10"/>
  <c r="U894" i="10"/>
  <c r="U895" i="10"/>
  <c r="U896" i="10"/>
  <c r="U897" i="10"/>
  <c r="U898" i="10"/>
  <c r="U899" i="10"/>
  <c r="U900" i="10"/>
  <c r="U901" i="10"/>
  <c r="U902" i="10"/>
  <c r="U903" i="10"/>
  <c r="U904" i="10"/>
  <c r="U905" i="10"/>
  <c r="U906" i="10"/>
  <c r="U907" i="10"/>
  <c r="U908" i="10"/>
  <c r="U909" i="10"/>
  <c r="U910" i="10"/>
  <c r="U911" i="10"/>
  <c r="U912" i="10"/>
  <c r="U913" i="10"/>
  <c r="U914" i="10"/>
  <c r="U915" i="10"/>
  <c r="U916" i="10"/>
  <c r="U917" i="10"/>
  <c r="U918" i="10"/>
  <c r="U920" i="10"/>
  <c r="U921" i="10"/>
  <c r="U922" i="10"/>
  <c r="U923" i="10"/>
  <c r="U924" i="10"/>
  <c r="U925" i="10"/>
  <c r="U926" i="10"/>
  <c r="U927" i="10"/>
  <c r="U928" i="10"/>
  <c r="U929" i="10"/>
  <c r="U930" i="10"/>
  <c r="U931" i="10"/>
  <c r="U932" i="10"/>
  <c r="U933" i="10"/>
  <c r="U934" i="10"/>
  <c r="U935" i="10"/>
  <c r="U936" i="10"/>
  <c r="U937" i="10"/>
  <c r="U938" i="10"/>
  <c r="U939" i="10"/>
  <c r="U940" i="10"/>
  <c r="U941" i="10"/>
  <c r="U942" i="10"/>
  <c r="U943" i="10"/>
  <c r="U944" i="10"/>
  <c r="U945" i="10"/>
  <c r="U946" i="10"/>
  <c r="U947" i="10"/>
  <c r="U948" i="10"/>
  <c r="U949" i="10"/>
  <c r="U950" i="10"/>
  <c r="U951" i="10"/>
  <c r="U952" i="10"/>
  <c r="U953" i="10"/>
  <c r="U954" i="10"/>
  <c r="U955" i="10"/>
  <c r="U956" i="10"/>
  <c r="U957" i="10"/>
  <c r="U958" i="10"/>
  <c r="U959" i="10"/>
  <c r="U960" i="10"/>
  <c r="U961" i="10"/>
  <c r="U962" i="10"/>
  <c r="U963" i="10"/>
  <c r="U964" i="10"/>
  <c r="U965" i="10"/>
  <c r="U966" i="10"/>
  <c r="U967" i="10"/>
  <c r="U968" i="10"/>
  <c r="U969" i="10"/>
  <c r="U970" i="10"/>
  <c r="U971" i="10"/>
  <c r="U972" i="10"/>
  <c r="U973" i="10"/>
  <c r="U974" i="10"/>
  <c r="U975" i="10"/>
  <c r="U976" i="10"/>
  <c r="U977" i="10"/>
  <c r="U978" i="10"/>
  <c r="U979" i="10"/>
  <c r="U980" i="10"/>
  <c r="U981" i="10"/>
  <c r="U982" i="10"/>
  <c r="U983" i="10"/>
  <c r="U984" i="10"/>
  <c r="U985" i="10"/>
  <c r="U986" i="10"/>
  <c r="U987" i="10"/>
  <c r="U988" i="10"/>
  <c r="U989" i="10"/>
  <c r="U990" i="10"/>
  <c r="U991" i="10"/>
  <c r="U992" i="10"/>
  <c r="U993" i="10"/>
  <c r="U994" i="10"/>
  <c r="U995" i="10"/>
  <c r="U996" i="10"/>
  <c r="U997" i="10"/>
  <c r="U998" i="10"/>
  <c r="U999" i="10"/>
  <c r="U1000" i="10"/>
  <c r="U1001" i="10"/>
  <c r="U1002" i="10"/>
  <c r="U1003" i="10"/>
  <c r="U1004" i="10"/>
  <c r="U1005" i="10"/>
  <c r="U1006" i="10"/>
  <c r="U1007" i="10"/>
  <c r="U1008" i="10"/>
  <c r="U1009" i="10"/>
  <c r="U1011" i="10"/>
  <c r="U1012" i="10"/>
  <c r="U1013" i="10"/>
  <c r="U1014" i="10"/>
  <c r="U1015" i="10"/>
  <c r="U1016" i="10"/>
  <c r="U1017" i="10"/>
  <c r="U1018" i="10"/>
  <c r="U1019" i="10"/>
  <c r="U1020" i="10"/>
  <c r="U1021" i="10"/>
  <c r="U1022" i="10"/>
  <c r="U1023" i="10"/>
  <c r="U1024" i="10"/>
  <c r="U1025" i="10"/>
  <c r="U1026" i="10"/>
  <c r="U1027" i="10"/>
  <c r="U1028" i="10"/>
  <c r="U1029" i="10"/>
  <c r="U1030" i="10"/>
  <c r="U1031" i="10"/>
  <c r="U1032" i="10"/>
  <c r="U1033" i="10"/>
  <c r="U1034" i="10"/>
  <c r="U1035" i="10"/>
  <c r="U1036" i="10"/>
  <c r="U1037" i="10"/>
  <c r="U1038" i="10"/>
  <c r="U1039" i="10"/>
  <c r="U1040" i="10"/>
  <c r="U1041" i="10"/>
  <c r="U1042" i="10"/>
  <c r="U1043" i="10"/>
  <c r="U1044" i="10"/>
  <c r="U1045" i="10"/>
  <c r="U1046" i="10"/>
  <c r="U1047" i="10"/>
  <c r="U1048" i="10"/>
  <c r="U1049" i="10"/>
  <c r="U1050" i="10"/>
  <c r="U1051" i="10"/>
  <c r="U1052" i="10"/>
  <c r="U1053" i="10"/>
  <c r="U1054" i="10"/>
  <c r="U1055" i="10"/>
  <c r="U1056" i="10"/>
  <c r="U1057" i="10"/>
  <c r="U1058" i="10"/>
  <c r="U1059" i="10"/>
  <c r="U1060" i="10"/>
  <c r="U1061" i="10"/>
  <c r="U1062" i="10"/>
  <c r="U1063" i="10"/>
  <c r="U1064" i="10"/>
  <c r="U1065" i="10"/>
  <c r="U1066" i="10"/>
  <c r="U1067" i="10"/>
  <c r="U1068" i="10"/>
  <c r="U1069" i="10"/>
  <c r="U1070" i="10"/>
  <c r="U1071" i="10"/>
  <c r="U1072" i="10"/>
  <c r="U1073" i="10"/>
  <c r="U1074" i="10"/>
  <c r="U1075" i="10"/>
  <c r="U1076" i="10"/>
  <c r="U1077" i="10"/>
  <c r="U1078" i="10"/>
  <c r="U1079" i="10"/>
  <c r="U1080" i="10"/>
  <c r="U1081" i="10"/>
  <c r="U1082" i="10"/>
  <c r="U1083" i="10"/>
  <c r="U1084" i="10"/>
  <c r="U1085" i="10"/>
  <c r="U1086" i="10"/>
  <c r="U1087" i="10"/>
  <c r="U1088" i="10"/>
  <c r="U1089" i="10"/>
  <c r="U1090" i="10"/>
  <c r="U1091" i="10"/>
  <c r="U1092" i="10"/>
  <c r="U1093" i="10"/>
  <c r="U1094" i="10"/>
  <c r="U1095" i="10"/>
  <c r="U1096" i="10"/>
  <c r="U1097" i="10"/>
  <c r="U1098" i="10"/>
  <c r="U1099" i="10"/>
  <c r="U1100" i="10"/>
  <c r="U1101" i="10"/>
  <c r="U1102" i="10"/>
  <c r="U1103" i="10"/>
  <c r="U1104" i="10"/>
  <c r="U1105" i="10"/>
  <c r="U1106" i="10"/>
  <c r="U1107" i="10"/>
  <c r="U1108" i="10"/>
  <c r="U1109" i="10"/>
  <c r="U1110" i="10"/>
  <c r="U1111" i="10"/>
  <c r="U1112" i="10"/>
  <c r="U1113" i="10"/>
  <c r="U1114" i="10"/>
  <c r="U1115" i="10"/>
  <c r="U1116" i="10"/>
  <c r="U1117" i="10"/>
  <c r="U1118" i="10"/>
  <c r="U1119" i="10"/>
  <c r="U1120" i="10"/>
  <c r="U1121" i="10"/>
  <c r="U1122" i="10"/>
  <c r="U1123" i="10"/>
  <c r="U1124" i="10"/>
  <c r="U1125" i="10"/>
  <c r="U1126" i="10"/>
  <c r="U1127" i="10"/>
  <c r="U1128" i="10"/>
  <c r="U1129" i="10"/>
  <c r="U1130" i="10"/>
  <c r="U1131" i="10"/>
  <c r="U1132" i="10"/>
  <c r="U1133" i="10"/>
  <c r="U1134" i="10"/>
  <c r="U1135" i="10"/>
  <c r="U1136" i="10"/>
  <c r="U1137" i="10"/>
  <c r="U1138" i="10"/>
  <c r="U1139" i="10"/>
  <c r="U1140" i="10"/>
  <c r="U1141" i="10"/>
  <c r="U1142" i="10"/>
  <c r="U1143" i="10"/>
  <c r="U1144" i="10"/>
  <c r="U1145" i="10"/>
  <c r="U1146" i="10"/>
  <c r="U1147" i="10"/>
  <c r="U1148" i="10"/>
  <c r="U1149" i="10"/>
  <c r="U1150" i="10"/>
  <c r="U1151" i="10"/>
  <c r="U1152" i="10"/>
  <c r="U1153" i="10"/>
  <c r="U1154" i="10"/>
  <c r="U1155" i="10"/>
  <c r="U1156" i="10"/>
  <c r="U1157" i="10"/>
  <c r="U1158" i="10"/>
  <c r="U1159" i="10"/>
  <c r="U1160" i="10"/>
  <c r="U1161" i="10"/>
  <c r="U1162" i="10"/>
  <c r="U1163" i="10"/>
  <c r="U1164" i="10"/>
  <c r="U1165" i="10"/>
  <c r="U1166" i="10"/>
  <c r="U1167" i="10"/>
  <c r="U1168" i="10"/>
  <c r="U1169" i="10"/>
  <c r="U1170" i="10"/>
  <c r="U1171" i="10"/>
  <c r="U1172" i="10"/>
  <c r="U1173" i="10"/>
  <c r="U1174" i="10"/>
  <c r="U1175" i="10"/>
  <c r="U1176" i="10"/>
  <c r="U1177" i="10"/>
  <c r="U1178" i="10"/>
  <c r="U1179" i="10"/>
  <c r="U1180" i="10"/>
  <c r="U1181" i="10"/>
  <c r="U1182" i="10"/>
  <c r="U1183" i="10"/>
  <c r="U1184" i="10"/>
  <c r="U1185" i="10"/>
  <c r="U1186" i="10"/>
  <c r="U1187" i="10"/>
  <c r="U1188" i="10"/>
  <c r="U1189" i="10"/>
  <c r="U1190" i="10"/>
  <c r="U1192" i="10"/>
  <c r="U1193" i="10"/>
  <c r="U1194" i="10"/>
  <c r="U1195" i="10"/>
  <c r="U1196" i="10"/>
  <c r="U1197" i="10"/>
  <c r="U1198" i="10"/>
  <c r="U1199" i="10"/>
  <c r="U1200" i="10"/>
  <c r="U1201" i="10"/>
  <c r="U1202" i="10"/>
  <c r="U1203" i="10"/>
  <c r="U1204" i="10"/>
  <c r="U1205" i="10"/>
  <c r="U1206" i="10"/>
  <c r="U1207" i="10"/>
  <c r="U1208" i="10"/>
  <c r="U1209" i="10"/>
  <c r="U1210" i="10"/>
  <c r="U1211" i="10"/>
  <c r="U1212" i="10"/>
  <c r="U1213" i="10"/>
  <c r="U1214" i="10"/>
  <c r="U1215" i="10"/>
  <c r="U1216" i="10"/>
  <c r="U1217" i="10"/>
  <c r="U1218" i="10"/>
  <c r="U1219" i="10"/>
  <c r="U1220" i="10"/>
  <c r="U1221" i="10"/>
  <c r="U1222" i="10"/>
  <c r="U1223" i="10"/>
  <c r="U1224" i="10"/>
  <c r="U1226" i="10"/>
  <c r="U1227" i="10"/>
  <c r="U1228" i="10"/>
  <c r="U1229" i="10"/>
  <c r="U1230" i="10"/>
  <c r="U1231" i="10"/>
  <c r="U1232" i="10"/>
  <c r="U1233" i="10"/>
  <c r="U1234" i="10"/>
  <c r="U1235" i="10"/>
  <c r="U1236" i="10"/>
  <c r="U1237" i="10"/>
  <c r="U1238" i="10"/>
  <c r="U1239" i="10"/>
  <c r="U1240" i="10"/>
  <c r="U1241" i="10"/>
  <c r="U1242" i="10"/>
  <c r="U1243" i="10"/>
  <c r="U1244" i="10"/>
  <c r="U1245" i="10"/>
  <c r="U1246" i="10"/>
  <c r="U1247" i="10"/>
  <c r="U1248" i="10"/>
  <c r="U1249" i="10"/>
  <c r="U1250" i="10"/>
  <c r="U1251" i="10"/>
  <c r="U1252" i="10"/>
  <c r="U1253" i="10"/>
  <c r="U1254" i="10"/>
  <c r="U1255" i="10"/>
  <c r="U1256" i="10"/>
  <c r="U1257" i="10"/>
  <c r="U1258" i="10"/>
  <c r="U1259" i="10"/>
  <c r="U1260" i="10"/>
  <c r="U1261" i="10"/>
  <c r="U1262" i="10"/>
  <c r="U1263" i="10"/>
  <c r="U1264" i="10"/>
  <c r="U1265" i="10"/>
  <c r="U1266" i="10"/>
  <c r="U1267" i="10"/>
  <c r="U1268" i="10"/>
  <c r="U1269" i="10"/>
  <c r="U1270" i="10"/>
  <c r="U1271" i="10"/>
  <c r="U1272" i="10"/>
  <c r="U1273" i="10"/>
  <c r="U1274" i="10"/>
  <c r="U1275" i="10"/>
  <c r="U1276" i="10"/>
  <c r="U1277" i="10"/>
  <c r="U1278" i="10"/>
  <c r="U1279" i="10"/>
  <c r="U1280" i="10"/>
  <c r="U1281" i="10"/>
  <c r="U1282" i="10"/>
  <c r="U1283" i="10"/>
  <c r="U1284" i="10"/>
  <c r="U1285" i="10"/>
  <c r="U1286" i="10"/>
  <c r="U1287" i="10"/>
  <c r="U1288" i="10"/>
  <c r="U1289" i="10"/>
  <c r="U1290" i="10"/>
  <c r="U1291" i="10"/>
  <c r="U1292" i="10"/>
  <c r="U1293" i="10"/>
  <c r="U1294" i="10"/>
  <c r="U1295" i="10"/>
  <c r="U1296" i="10"/>
  <c r="U1297" i="10"/>
  <c r="U1298" i="10"/>
  <c r="U1299" i="10"/>
  <c r="U1300" i="10"/>
  <c r="U1301" i="10"/>
  <c r="U1302" i="10"/>
  <c r="U1303" i="10"/>
  <c r="U1304" i="10"/>
  <c r="U1305" i="10"/>
  <c r="U1306" i="10"/>
  <c r="U1307" i="10"/>
  <c r="U1308" i="10"/>
  <c r="U1309" i="10"/>
  <c r="U1310" i="10"/>
  <c r="U1311" i="10"/>
  <c r="U1312" i="10"/>
  <c r="U1313" i="10"/>
  <c r="U1314" i="10"/>
  <c r="U1315" i="10"/>
  <c r="U1316" i="10"/>
  <c r="U1317" i="10"/>
  <c r="U1318" i="10"/>
  <c r="U1319" i="10"/>
  <c r="U1320" i="10"/>
  <c r="U1321" i="10"/>
  <c r="U1322" i="10"/>
  <c r="U1323" i="10"/>
  <c r="U1324" i="10"/>
  <c r="U1325" i="10"/>
  <c r="U1326" i="10"/>
  <c r="U1327" i="10"/>
  <c r="U1328" i="10"/>
  <c r="U1329" i="10"/>
  <c r="U1330" i="10"/>
  <c r="U1331" i="10"/>
  <c r="U1332" i="10"/>
  <c r="U1333" i="10"/>
  <c r="U1334" i="10"/>
  <c r="U1335" i="10"/>
  <c r="U1336" i="10"/>
  <c r="U1337" i="10"/>
  <c r="U1338" i="10"/>
  <c r="U1340" i="10"/>
  <c r="U1341" i="10"/>
  <c r="U1342" i="10"/>
  <c r="U1343" i="10"/>
  <c r="U1344" i="10"/>
  <c r="U1345" i="10"/>
  <c r="U1346" i="10"/>
  <c r="U1347" i="10"/>
  <c r="U1348" i="10"/>
  <c r="U1349" i="10"/>
  <c r="U1350" i="10"/>
  <c r="U1351" i="10"/>
  <c r="U1352" i="10"/>
  <c r="U1353" i="10"/>
  <c r="U1354" i="10"/>
  <c r="U1355" i="10"/>
  <c r="U1356" i="10"/>
  <c r="U1357" i="10"/>
  <c r="U1358" i="10"/>
  <c r="U1359" i="10"/>
  <c r="U1360" i="10"/>
  <c r="U1361" i="10"/>
  <c r="U1362" i="10"/>
  <c r="U1363" i="10"/>
  <c r="U1364" i="10"/>
  <c r="U1365" i="10"/>
  <c r="U1366" i="10"/>
  <c r="U1367" i="10"/>
  <c r="U1368" i="10"/>
  <c r="U1369" i="10"/>
  <c r="U1370" i="10"/>
  <c r="U1371" i="10"/>
  <c r="U1372" i="10"/>
  <c r="U1373" i="10"/>
  <c r="U1374" i="10"/>
  <c r="U1375" i="10"/>
  <c r="U1376" i="10"/>
  <c r="U1377" i="10"/>
  <c r="U1378" i="10"/>
  <c r="U1379" i="10"/>
  <c r="U1380" i="10"/>
  <c r="U1381" i="10"/>
  <c r="U1382" i="10"/>
  <c r="U1383" i="10"/>
  <c r="U1384" i="10"/>
  <c r="U1385" i="10"/>
  <c r="U1386" i="10"/>
  <c r="U1388" i="10"/>
  <c r="U1389" i="10"/>
  <c r="U1390" i="10"/>
  <c r="U1391" i="10"/>
  <c r="U1392" i="10"/>
  <c r="U1393" i="10"/>
  <c r="U1394" i="10"/>
  <c r="U1395" i="10"/>
  <c r="U1396" i="10"/>
  <c r="U1397" i="10"/>
  <c r="U1398" i="10"/>
  <c r="U1399" i="10"/>
  <c r="U1400" i="10"/>
  <c r="U1401" i="10"/>
  <c r="U1402" i="10"/>
  <c r="U1403" i="10"/>
  <c r="U1404" i="10"/>
  <c r="U1405" i="10"/>
  <c r="U1406" i="10"/>
  <c r="U1407" i="10"/>
  <c r="U1408" i="10"/>
  <c r="U1409" i="10"/>
  <c r="U1410" i="10"/>
  <c r="U1411" i="10"/>
  <c r="U1412" i="10"/>
  <c r="U1413" i="10"/>
  <c r="U1414" i="10"/>
  <c r="U1415" i="10"/>
  <c r="U1416" i="10"/>
  <c r="U1417" i="10"/>
  <c r="U1418" i="10"/>
  <c r="U1419" i="10"/>
  <c r="U1420" i="10"/>
  <c r="U1421" i="10"/>
  <c r="U1422" i="10"/>
  <c r="U1423" i="10"/>
  <c r="U1424" i="10"/>
  <c r="U1425" i="10"/>
  <c r="U1426" i="10"/>
  <c r="U1427" i="10"/>
  <c r="U1428" i="10"/>
  <c r="U1429" i="10"/>
  <c r="U1430" i="10"/>
  <c r="U1431" i="10"/>
  <c r="U1432" i="10"/>
  <c r="U1433" i="10"/>
  <c r="U1434" i="10"/>
  <c r="U1435" i="10"/>
  <c r="U1436" i="10"/>
  <c r="U1437" i="10"/>
  <c r="U1438" i="10"/>
  <c r="U1439" i="10"/>
  <c r="U1440" i="10"/>
  <c r="U1441" i="10"/>
  <c r="U1442" i="10"/>
  <c r="U1443" i="10"/>
  <c r="U1444" i="10"/>
  <c r="U1445" i="10"/>
  <c r="U1446" i="10"/>
  <c r="U1447" i="10"/>
  <c r="U1448" i="10"/>
  <c r="U1449" i="10"/>
  <c r="U1450" i="10"/>
  <c r="U1451" i="10"/>
  <c r="U1452" i="10"/>
  <c r="U1453" i="10"/>
  <c r="U1454" i="10"/>
  <c r="U1455" i="10"/>
  <c r="U1456" i="10"/>
  <c r="U1457" i="10"/>
  <c r="U1458" i="10"/>
  <c r="U1459" i="10"/>
  <c r="U1460" i="10"/>
  <c r="U1461" i="10"/>
  <c r="U1462" i="10"/>
  <c r="U1463" i="10"/>
  <c r="U1464" i="10"/>
  <c r="U1465" i="10"/>
  <c r="U1466" i="10"/>
  <c r="U1467" i="10"/>
  <c r="U1468" i="10"/>
  <c r="U1469" i="10"/>
  <c r="U1470" i="10"/>
  <c r="U1471" i="10"/>
  <c r="U1472" i="10"/>
  <c r="U1473" i="10"/>
  <c r="U1474" i="10"/>
  <c r="U1475" i="10"/>
  <c r="U1477" i="10"/>
  <c r="U1478" i="10"/>
  <c r="U1479" i="10"/>
  <c r="U1480" i="10"/>
  <c r="U1481" i="10"/>
  <c r="U1482" i="10"/>
  <c r="U1483" i="10"/>
  <c r="U1484" i="10"/>
  <c r="U1485" i="10"/>
  <c r="U1487" i="10"/>
  <c r="U1488" i="10"/>
  <c r="U1489" i="10"/>
  <c r="U1490" i="10"/>
  <c r="U1491" i="10"/>
  <c r="U1492" i="10"/>
  <c r="U1493" i="10"/>
  <c r="U1494" i="10"/>
  <c r="U1495" i="10"/>
  <c r="U1496" i="10"/>
  <c r="U1497" i="10"/>
  <c r="U1498" i="10"/>
  <c r="U1499" i="10"/>
  <c r="U1500" i="10"/>
  <c r="U1501" i="10"/>
  <c r="U1502" i="10"/>
  <c r="U1503" i="10"/>
  <c r="U1504" i="10"/>
  <c r="U1505" i="10"/>
  <c r="U1506" i="10"/>
  <c r="U1507" i="10"/>
  <c r="U1508" i="10"/>
  <c r="U1509" i="10"/>
  <c r="U1510" i="10"/>
  <c r="U1511" i="10"/>
  <c r="U1512" i="10"/>
  <c r="U1513" i="10"/>
  <c r="U1514" i="10"/>
  <c r="U1515" i="10"/>
  <c r="U1516" i="10"/>
  <c r="U1517" i="10"/>
  <c r="U1518" i="10"/>
  <c r="U1519" i="10"/>
  <c r="U1520" i="10"/>
  <c r="U1521" i="10"/>
  <c r="U1522" i="10"/>
  <c r="U1523" i="10"/>
  <c r="U1524" i="10"/>
  <c r="U1525" i="10"/>
  <c r="U1526" i="10"/>
  <c r="U1527" i="10"/>
  <c r="U1528" i="10"/>
  <c r="U1529" i="10"/>
  <c r="U1530" i="10"/>
  <c r="U1531" i="10"/>
  <c r="U1532" i="10"/>
  <c r="U1533" i="10"/>
  <c r="U1534" i="10"/>
  <c r="U1535" i="10"/>
  <c r="U1536" i="10"/>
  <c r="U1538" i="10"/>
  <c r="U1539" i="10"/>
  <c r="U1540" i="10"/>
  <c r="U1541" i="10"/>
  <c r="U1542" i="10"/>
  <c r="U1543" i="10"/>
  <c r="U1544" i="10"/>
  <c r="U1545" i="10"/>
  <c r="U1546" i="10"/>
  <c r="U1547" i="10"/>
  <c r="U1548" i="10"/>
  <c r="U1549" i="10"/>
  <c r="U1550" i="10"/>
  <c r="U1551" i="10"/>
  <c r="U1552" i="10"/>
  <c r="U1553" i="10"/>
  <c r="U1554" i="10"/>
  <c r="U1555" i="10"/>
  <c r="U1556" i="10"/>
  <c r="U1557" i="10"/>
  <c r="U1558" i="10"/>
  <c r="U1559" i="10"/>
  <c r="U1560" i="10"/>
  <c r="U1561" i="10"/>
  <c r="U1562" i="10"/>
  <c r="U1563" i="10"/>
  <c r="U1564" i="10"/>
  <c r="U1565" i="10"/>
  <c r="U1566" i="10"/>
  <c r="U1567" i="10"/>
  <c r="U1568" i="10"/>
  <c r="U1569" i="10"/>
  <c r="U1570" i="10"/>
  <c r="U1571" i="10"/>
  <c r="U1572" i="10"/>
  <c r="U1573" i="10"/>
  <c r="U1574" i="10"/>
  <c r="U1575" i="10"/>
  <c r="U1576" i="10"/>
  <c r="U1577" i="10"/>
  <c r="U1578" i="10"/>
  <c r="U1579" i="10"/>
  <c r="U1580" i="10"/>
  <c r="U1581" i="10"/>
  <c r="U1582" i="10"/>
  <c r="U1584" i="10"/>
  <c r="U1585" i="10"/>
  <c r="U1586" i="10"/>
  <c r="U1587" i="10"/>
  <c r="U1588" i="10"/>
  <c r="U1589" i="10"/>
  <c r="U1590" i="10"/>
  <c r="U1591" i="10"/>
  <c r="U1592" i="10"/>
  <c r="U1593" i="10"/>
  <c r="U1594" i="10"/>
  <c r="U1595" i="10"/>
  <c r="U1596" i="10"/>
  <c r="U1597" i="10"/>
  <c r="U1598" i="10"/>
  <c r="U1599" i="10"/>
  <c r="U1600" i="10"/>
  <c r="U1601" i="10"/>
  <c r="U1602" i="10"/>
  <c r="U1603" i="10"/>
  <c r="U1604" i="10"/>
  <c r="U1605" i="10"/>
  <c r="U1606" i="10"/>
  <c r="U1607" i="10"/>
  <c r="U1608" i="10"/>
  <c r="U1609" i="10"/>
  <c r="U1610" i="10"/>
  <c r="U1611" i="10"/>
  <c r="U1612" i="10"/>
  <c r="U1613" i="10"/>
  <c r="U1614" i="10"/>
  <c r="U1615" i="10"/>
  <c r="U1616" i="10"/>
  <c r="U1617" i="10"/>
  <c r="U1618" i="10"/>
  <c r="U1619" i="10"/>
  <c r="U1620" i="10"/>
  <c r="U1621" i="10"/>
  <c r="U1622" i="10"/>
  <c r="U1623" i="10"/>
  <c r="U1624" i="10"/>
  <c r="U1625" i="10"/>
  <c r="U1626" i="10"/>
  <c r="U1627" i="10"/>
  <c r="U1628" i="10"/>
  <c r="U1629" i="10"/>
  <c r="U1630" i="10"/>
  <c r="U1631" i="10"/>
  <c r="U1632" i="10"/>
  <c r="U1633" i="10"/>
  <c r="U1634" i="10"/>
  <c r="U1635" i="10"/>
  <c r="U1636" i="10"/>
  <c r="U1637" i="10"/>
  <c r="U1638" i="10"/>
  <c r="U1639" i="10"/>
  <c r="U1640" i="10"/>
  <c r="U1641" i="10"/>
  <c r="U1642" i="10"/>
  <c r="U1643" i="10"/>
  <c r="U1644" i="10"/>
  <c r="U1645" i="10"/>
  <c r="U1646" i="10"/>
  <c r="U1647" i="10"/>
  <c r="U1648" i="10"/>
  <c r="U1649" i="10"/>
  <c r="U1650" i="10"/>
  <c r="U1651" i="10"/>
  <c r="U1652" i="10"/>
  <c r="U1653" i="10"/>
  <c r="U1654" i="10"/>
  <c r="U1655" i="10"/>
  <c r="U1656" i="10"/>
  <c r="U1657" i="10"/>
  <c r="U1658" i="10"/>
  <c r="U1659" i="10"/>
  <c r="U1661" i="10"/>
  <c r="U1662" i="10"/>
  <c r="U1663" i="10"/>
  <c r="U1664" i="10"/>
  <c r="U1665" i="10"/>
  <c r="U1666" i="10"/>
  <c r="U1667" i="10"/>
  <c r="U1668" i="10"/>
  <c r="U1669" i="10"/>
  <c r="U1670" i="10"/>
  <c r="U1671" i="10"/>
  <c r="U1672" i="10"/>
  <c r="U1673" i="10"/>
  <c r="U1674" i="10"/>
  <c r="U1675" i="10"/>
  <c r="U1676" i="10"/>
  <c r="U1677" i="10"/>
  <c r="U1678" i="10"/>
  <c r="U1679" i="10"/>
  <c r="U1680" i="10"/>
  <c r="U1681" i="10"/>
  <c r="U1682" i="10"/>
  <c r="U1683" i="10"/>
  <c r="U1684" i="10"/>
  <c r="U1685" i="10"/>
  <c r="U1686" i="10"/>
  <c r="U1687" i="10"/>
  <c r="U1688" i="10"/>
  <c r="U1689" i="10"/>
  <c r="U1690" i="10"/>
  <c r="U1691" i="10"/>
  <c r="U1692" i="10"/>
  <c r="U1694" i="10"/>
  <c r="U1696" i="10"/>
  <c r="U1697" i="10"/>
  <c r="U1698" i="10"/>
  <c r="U1699" i="10"/>
  <c r="U1700" i="10"/>
  <c r="U1701" i="10"/>
  <c r="U1702" i="10"/>
  <c r="U1703" i="10"/>
  <c r="U1704" i="10"/>
  <c r="U1705" i="10"/>
  <c r="U1706" i="10"/>
  <c r="U1707" i="10"/>
  <c r="U1708" i="10"/>
  <c r="U1709" i="10"/>
  <c r="U1710" i="10"/>
  <c r="U1711" i="10"/>
  <c r="U1712" i="10"/>
  <c r="U1713" i="10"/>
  <c r="U1714" i="10"/>
  <c r="U1715" i="10"/>
  <c r="U1716" i="10"/>
  <c r="U1717" i="10"/>
  <c r="U1718" i="10"/>
  <c r="U1719" i="10"/>
  <c r="U1720" i="10"/>
  <c r="U1721" i="10"/>
  <c r="U1722" i="10"/>
  <c r="U1723" i="10"/>
  <c r="U1724" i="10"/>
  <c r="U1725" i="10"/>
  <c r="U1726" i="10"/>
  <c r="U1727" i="10"/>
  <c r="U1728" i="10"/>
  <c r="U1729" i="10"/>
  <c r="U1730" i="10"/>
  <c r="U1731" i="10"/>
  <c r="U1732" i="10"/>
  <c r="U1733" i="10"/>
  <c r="U1734" i="10"/>
  <c r="U1735" i="10"/>
  <c r="U1736" i="10"/>
  <c r="U1737" i="10"/>
  <c r="U1738" i="10"/>
  <c r="U1739" i="10"/>
  <c r="U1740" i="10"/>
  <c r="U1741" i="10"/>
  <c r="U1742" i="10"/>
  <c r="U1743" i="10"/>
  <c r="U1744" i="10"/>
  <c r="U1745" i="10"/>
  <c r="U1746" i="10"/>
  <c r="U1747" i="10"/>
  <c r="U1748" i="10"/>
  <c r="U1749" i="10"/>
  <c r="U1750" i="10"/>
  <c r="U1751" i="10"/>
  <c r="U1752" i="10"/>
  <c r="U1753" i="10"/>
  <c r="U1754" i="10"/>
  <c r="U1755" i="10"/>
  <c r="U1756" i="10"/>
  <c r="U1757" i="10"/>
  <c r="U1758" i="10"/>
  <c r="U1759" i="10"/>
  <c r="U1760" i="10"/>
  <c r="U1761" i="10"/>
  <c r="U1762" i="10"/>
  <c r="U1763" i="10"/>
  <c r="U1764" i="10"/>
  <c r="U1765" i="10"/>
  <c r="U1766" i="10"/>
  <c r="U1767" i="10"/>
  <c r="U1768" i="10"/>
  <c r="U1769" i="10"/>
  <c r="U1770" i="10"/>
  <c r="U1771" i="10"/>
  <c r="U1772" i="10"/>
  <c r="U1773" i="10"/>
  <c r="U1774" i="10"/>
  <c r="U1775" i="10"/>
  <c r="U1776" i="10"/>
  <c r="U1777" i="10"/>
  <c r="U1778" i="10"/>
  <c r="U1779" i="10"/>
  <c r="U1780" i="10"/>
  <c r="U1781" i="10"/>
  <c r="U1782" i="10"/>
  <c r="U1783" i="10"/>
  <c r="U1784" i="10"/>
  <c r="U1785" i="10"/>
  <c r="U1786" i="10"/>
  <c r="U1787" i="10"/>
  <c r="U1788" i="10"/>
  <c r="U1789" i="10"/>
  <c r="U1790" i="10"/>
  <c r="U1791" i="10"/>
  <c r="U1792" i="10"/>
  <c r="U1793" i="10"/>
  <c r="U1794" i="10"/>
  <c r="U1795" i="10"/>
  <c r="U1796" i="10"/>
  <c r="U1797" i="10"/>
  <c r="U1798" i="10"/>
  <c r="U1799" i="10"/>
  <c r="U1800" i="10"/>
  <c r="U1801" i="10"/>
  <c r="U1802" i="10"/>
  <c r="U1803" i="10"/>
  <c r="U1804" i="10"/>
  <c r="U1805" i="10"/>
  <c r="U1806" i="10"/>
  <c r="U1807" i="10"/>
  <c r="U1808" i="10"/>
  <c r="U1809" i="10"/>
  <c r="U1810" i="10"/>
  <c r="U1811" i="10"/>
  <c r="U1812" i="10"/>
  <c r="U1813" i="10"/>
  <c r="U1814" i="10"/>
  <c r="U1815" i="10"/>
  <c r="U1816" i="10"/>
  <c r="U1817" i="10"/>
  <c r="U1818" i="10"/>
  <c r="U1819" i="10"/>
  <c r="U1820" i="10"/>
  <c r="U1821" i="10"/>
  <c r="U1822" i="10"/>
  <c r="U1823" i="10"/>
  <c r="U1824" i="10"/>
  <c r="U1825" i="10"/>
  <c r="U1826" i="10"/>
  <c r="U1827" i="10"/>
  <c r="U1828" i="10"/>
  <c r="U1829" i="10"/>
  <c r="U1830" i="10"/>
  <c r="U1831" i="10"/>
  <c r="U1832" i="10"/>
  <c r="U1833" i="10"/>
  <c r="U1834" i="10"/>
  <c r="U1835" i="10"/>
  <c r="U1836" i="10"/>
  <c r="U1837" i="10"/>
  <c r="U1838" i="10"/>
  <c r="U1839" i="10"/>
  <c r="U1840" i="10"/>
  <c r="U1841" i="10"/>
  <c r="U1842" i="10"/>
  <c r="U1843" i="10"/>
  <c r="U1844" i="10"/>
  <c r="U1845" i="10"/>
  <c r="U1846" i="10"/>
  <c r="U1847" i="10"/>
  <c r="U1848" i="10"/>
  <c r="U1849" i="10"/>
  <c r="U1850" i="10"/>
  <c r="U1851" i="10"/>
  <c r="U1852" i="10"/>
  <c r="U1853" i="10"/>
  <c r="U1854" i="10"/>
  <c r="U1855" i="10"/>
  <c r="U1856" i="10"/>
  <c r="U1857" i="10"/>
  <c r="U1858" i="10"/>
  <c r="U1859" i="10"/>
  <c r="U1860" i="10"/>
  <c r="U1861" i="10"/>
  <c r="U1862" i="10"/>
  <c r="U1863" i="10"/>
  <c r="U1864" i="10"/>
  <c r="U1865" i="10"/>
  <c r="U1866" i="10"/>
  <c r="U1867" i="10"/>
  <c r="U1868" i="10"/>
  <c r="U1869" i="10"/>
  <c r="U1870" i="10"/>
  <c r="U1871" i="10"/>
  <c r="U1872" i="10"/>
  <c r="U1873" i="10"/>
  <c r="U1874" i="10"/>
  <c r="U1875" i="10"/>
  <c r="U1876" i="10"/>
  <c r="U1877" i="10"/>
  <c r="U1878" i="10"/>
  <c r="U1879" i="10"/>
  <c r="U1880" i="10"/>
  <c r="U1881" i="10"/>
  <c r="U1882" i="10"/>
  <c r="U1883" i="10"/>
  <c r="U1885" i="10"/>
  <c r="U1886" i="10"/>
  <c r="U1887" i="10"/>
  <c r="U1888" i="10"/>
  <c r="U1889" i="10"/>
  <c r="U1890" i="10"/>
  <c r="U1891" i="10"/>
  <c r="U1892" i="10"/>
  <c r="U1893" i="10"/>
  <c r="U1894" i="10"/>
  <c r="U1895" i="10"/>
  <c r="U1896" i="10"/>
  <c r="U1897" i="10"/>
  <c r="U1898" i="10"/>
  <c r="U1899" i="10"/>
  <c r="U1900" i="10"/>
  <c r="U1901" i="10"/>
  <c r="U1902" i="10"/>
  <c r="U1903" i="10"/>
  <c r="U1904" i="10"/>
  <c r="U1905" i="10"/>
  <c r="U1906" i="10"/>
  <c r="U1907" i="10"/>
  <c r="U1908" i="10"/>
  <c r="U1909" i="10"/>
  <c r="U1910" i="10"/>
  <c r="U1911" i="10"/>
  <c r="U1912" i="10"/>
  <c r="U1913" i="10"/>
  <c r="U1914" i="10"/>
  <c r="U1915" i="10"/>
  <c r="U1916" i="10"/>
  <c r="U1917" i="10"/>
  <c r="U1918" i="10"/>
  <c r="U1919" i="10"/>
  <c r="U1920" i="10"/>
  <c r="U1921" i="10"/>
  <c r="U1922" i="10"/>
  <c r="U1923" i="10"/>
  <c r="U1924" i="10"/>
  <c r="U1925" i="10"/>
  <c r="U1926" i="10"/>
  <c r="AM22" i="10"/>
  <c r="U92" i="10" l="1"/>
  <c r="A133" i="10"/>
  <c r="A252" i="10" s="1"/>
  <c r="D1" i="10"/>
  <c r="D4" i="10"/>
  <c r="D8" i="10"/>
  <c r="D12" i="10"/>
  <c r="D16" i="10"/>
  <c r="D20" i="10"/>
  <c r="D24" i="10"/>
  <c r="D28" i="10"/>
  <c r="D32" i="10"/>
  <c r="D36" i="10"/>
  <c r="D40" i="10"/>
  <c r="D44" i="10"/>
  <c r="D48" i="10"/>
  <c r="D52" i="10"/>
  <c r="D56" i="10"/>
  <c r="D60" i="10"/>
  <c r="D64" i="10"/>
  <c r="D68" i="10"/>
  <c r="D72" i="10"/>
  <c r="D76" i="10"/>
  <c r="D80" i="10"/>
  <c r="D84" i="10"/>
  <c r="D88" i="10"/>
  <c r="D92" i="10"/>
  <c r="D96" i="10"/>
  <c r="D100" i="10"/>
  <c r="D104" i="10"/>
  <c r="D108" i="10"/>
  <c r="D112" i="10"/>
  <c r="D116" i="10"/>
  <c r="D120" i="10"/>
  <c r="D124" i="10"/>
  <c r="D128" i="10"/>
  <c r="D132" i="10"/>
  <c r="D136" i="10"/>
  <c r="D140" i="10"/>
  <c r="D144" i="10"/>
  <c r="D148" i="10"/>
  <c r="D152" i="10"/>
  <c r="D156" i="10"/>
  <c r="D160" i="10"/>
  <c r="D164" i="10"/>
  <c r="D168" i="10"/>
  <c r="D172" i="10"/>
  <c r="D176" i="10"/>
  <c r="D180" i="10"/>
  <c r="D184" i="10"/>
  <c r="D188" i="10"/>
  <c r="D192" i="10"/>
  <c r="D196" i="10"/>
  <c r="D200" i="10"/>
  <c r="D204" i="10"/>
  <c r="D208" i="10"/>
  <c r="D212" i="10"/>
  <c r="D216" i="10"/>
  <c r="D220" i="10"/>
  <c r="D224" i="10"/>
  <c r="D228" i="10"/>
  <c r="D232" i="10"/>
  <c r="D236" i="10"/>
  <c r="D240" i="10"/>
  <c r="D244" i="10"/>
  <c r="D248" i="10"/>
  <c r="D252" i="10"/>
  <c r="D256" i="10"/>
  <c r="D260" i="10"/>
  <c r="D264" i="10"/>
  <c r="D268" i="10"/>
  <c r="D272" i="10"/>
  <c r="D276" i="10"/>
  <c r="D280" i="10"/>
  <c r="D284" i="10"/>
  <c r="D288" i="10"/>
  <c r="D292" i="10"/>
  <c r="D296" i="10"/>
  <c r="D300" i="10"/>
  <c r="D304" i="10"/>
  <c r="D308" i="10"/>
  <c r="D312" i="10"/>
  <c r="D316" i="10"/>
  <c r="D320" i="10"/>
  <c r="D324" i="10"/>
  <c r="D328" i="10"/>
  <c r="D332" i="10"/>
  <c r="D336" i="10"/>
  <c r="D340" i="10"/>
  <c r="D5" i="10"/>
  <c r="D9" i="10"/>
  <c r="D13" i="10"/>
  <c r="D17" i="10"/>
  <c r="D21" i="10"/>
  <c r="D25" i="10"/>
  <c r="D29" i="10"/>
  <c r="D33" i="10"/>
  <c r="D37" i="10"/>
  <c r="D41" i="10"/>
  <c r="D45" i="10"/>
  <c r="D49" i="10"/>
  <c r="D53" i="10"/>
  <c r="D57" i="10"/>
  <c r="D61" i="10"/>
  <c r="D65" i="10"/>
  <c r="D69" i="10"/>
  <c r="D73" i="10"/>
  <c r="D77" i="10"/>
  <c r="D81" i="10"/>
  <c r="D85" i="10"/>
  <c r="D89" i="10"/>
  <c r="D93" i="10"/>
  <c r="D97" i="10"/>
  <c r="D101" i="10"/>
  <c r="D105" i="10"/>
  <c r="D109" i="10"/>
  <c r="D113" i="10"/>
  <c r="D117" i="10"/>
  <c r="D121" i="10"/>
  <c r="D125" i="10"/>
  <c r="D129" i="10"/>
  <c r="D133" i="10"/>
  <c r="D137" i="10"/>
  <c r="D141" i="10"/>
  <c r="D145" i="10"/>
  <c r="D149" i="10"/>
  <c r="D153" i="10"/>
  <c r="D157" i="10"/>
  <c r="D161" i="10"/>
  <c r="D165" i="10"/>
  <c r="D169" i="10"/>
  <c r="D173" i="10"/>
  <c r="D177" i="10"/>
  <c r="D181" i="10"/>
  <c r="D185" i="10"/>
  <c r="D189" i="10"/>
  <c r="D193" i="10"/>
  <c r="D197" i="10"/>
  <c r="D201" i="10"/>
  <c r="D205" i="10"/>
  <c r="D209" i="10"/>
  <c r="D213" i="10"/>
  <c r="D217" i="10"/>
  <c r="D221" i="10"/>
  <c r="D225" i="10"/>
  <c r="D229" i="10"/>
  <c r="D233" i="10"/>
  <c r="D237" i="10"/>
  <c r="D241" i="10"/>
  <c r="D245" i="10"/>
  <c r="D249" i="10"/>
  <c r="D253" i="10"/>
  <c r="D257" i="10"/>
  <c r="D261" i="10"/>
  <c r="D265" i="10"/>
  <c r="D269" i="10"/>
  <c r="D273" i="10"/>
  <c r="D277" i="10"/>
  <c r="D281" i="10"/>
  <c r="D285" i="10"/>
  <c r="D289" i="10"/>
  <c r="D293" i="10"/>
  <c r="D297" i="10"/>
  <c r="D301" i="10"/>
  <c r="D305" i="10"/>
  <c r="D309" i="10"/>
  <c r="D313" i="10"/>
  <c r="D317" i="10"/>
  <c r="D321" i="10"/>
  <c r="D325" i="10"/>
  <c r="D329" i="10"/>
  <c r="D333" i="10"/>
  <c r="D337" i="10"/>
  <c r="D341" i="10"/>
  <c r="D6" i="10"/>
  <c r="D14" i="10"/>
  <c r="D22" i="10"/>
  <c r="D30" i="10"/>
  <c r="D38" i="10"/>
  <c r="D46" i="10"/>
  <c r="D54" i="10"/>
  <c r="D62" i="10"/>
  <c r="D70" i="10"/>
  <c r="D78" i="10"/>
  <c r="D86" i="10"/>
  <c r="D94" i="10"/>
  <c r="D102" i="10"/>
  <c r="D110" i="10"/>
  <c r="D118" i="10"/>
  <c r="D126" i="10"/>
  <c r="D134" i="10"/>
  <c r="D142" i="10"/>
  <c r="D150" i="10"/>
  <c r="D158" i="10"/>
  <c r="D166" i="10"/>
  <c r="D174" i="10"/>
  <c r="D182" i="10"/>
  <c r="D190" i="10"/>
  <c r="D198" i="10"/>
  <c r="D206" i="10"/>
  <c r="D214" i="10"/>
  <c r="D222" i="10"/>
  <c r="D230" i="10"/>
  <c r="D238" i="10"/>
  <c r="D246" i="10"/>
  <c r="D254" i="10"/>
  <c r="D262" i="10"/>
  <c r="D270" i="10"/>
  <c r="D278" i="10"/>
  <c r="D286" i="10"/>
  <c r="D294" i="10"/>
  <c r="D302" i="10"/>
  <c r="D310" i="10"/>
  <c r="D318" i="10"/>
  <c r="D326" i="10"/>
  <c r="D334" i="10"/>
  <c r="D342" i="10"/>
  <c r="D346" i="10"/>
  <c r="D350" i="10"/>
  <c r="D354" i="10"/>
  <c r="D358" i="10"/>
  <c r="D362" i="10"/>
  <c r="D366" i="10"/>
  <c r="D370" i="10"/>
  <c r="D374" i="10"/>
  <c r="D378" i="10"/>
  <c r="D382" i="10"/>
  <c r="D386" i="10"/>
  <c r="D390" i="10"/>
  <c r="D394" i="10"/>
  <c r="D398" i="10"/>
  <c r="D402" i="10"/>
  <c r="D406" i="10"/>
  <c r="D410" i="10"/>
  <c r="D414" i="10"/>
  <c r="D418" i="10"/>
  <c r="D422" i="10"/>
  <c r="D426" i="10"/>
  <c r="D430" i="10"/>
  <c r="D434" i="10"/>
  <c r="D438" i="10"/>
  <c r="D442" i="10"/>
  <c r="D446" i="10"/>
  <c r="D450" i="10"/>
  <c r="D454" i="10"/>
  <c r="D458" i="10"/>
  <c r="D462" i="10"/>
  <c r="D466" i="10"/>
  <c r="D470" i="10"/>
  <c r="D474" i="10"/>
  <c r="D478" i="10"/>
  <c r="D482" i="10"/>
  <c r="D486" i="10"/>
  <c r="D490" i="10"/>
  <c r="D494" i="10"/>
  <c r="D498" i="10"/>
  <c r="D502" i="10"/>
  <c r="D506" i="10"/>
  <c r="D510" i="10"/>
  <c r="D514" i="10"/>
  <c r="D518" i="10"/>
  <c r="D522" i="10"/>
  <c r="D526" i="10"/>
  <c r="D530" i="10"/>
  <c r="D534" i="10"/>
  <c r="D538" i="10"/>
  <c r="D542" i="10"/>
  <c r="D546" i="10"/>
  <c r="D550" i="10"/>
  <c r="D554" i="10"/>
  <c r="D558" i="10"/>
  <c r="D562" i="10"/>
  <c r="D566" i="10"/>
  <c r="D570" i="10"/>
  <c r="D574" i="10"/>
  <c r="D578" i="10"/>
  <c r="D582" i="10"/>
  <c r="D586" i="10"/>
  <c r="D590" i="10"/>
  <c r="D594" i="10"/>
  <c r="D598" i="10"/>
  <c r="D602" i="10"/>
  <c r="D606" i="10"/>
  <c r="D610" i="10"/>
  <c r="D614" i="10"/>
  <c r="D618" i="10"/>
  <c r="D622" i="10"/>
  <c r="D626" i="10"/>
  <c r="D630" i="10"/>
  <c r="D634" i="10"/>
  <c r="D638" i="10"/>
  <c r="D642" i="10"/>
  <c r="D646" i="10"/>
  <c r="D650" i="10"/>
  <c r="D654" i="10"/>
  <c r="D658" i="10"/>
  <c r="D662" i="10"/>
  <c r="D666" i="10"/>
  <c r="D670" i="10"/>
  <c r="D674" i="10"/>
  <c r="D678" i="10"/>
  <c r="D682" i="10"/>
  <c r="D686" i="10"/>
  <c r="D690" i="10"/>
  <c r="D694" i="10"/>
  <c r="D698" i="10"/>
  <c r="D702" i="10"/>
  <c r="D706" i="10"/>
  <c r="D710" i="10"/>
  <c r="D714" i="10"/>
  <c r="D718" i="10"/>
  <c r="D722" i="10"/>
  <c r="D726" i="10"/>
  <c r="D730" i="10"/>
  <c r="D734" i="10"/>
  <c r="D738" i="10"/>
  <c r="D742" i="10"/>
  <c r="D746" i="10"/>
  <c r="D750" i="10"/>
  <c r="D754" i="10"/>
  <c r="D758" i="10"/>
  <c r="D762" i="10"/>
  <c r="D766" i="10"/>
  <c r="D770" i="10"/>
  <c r="D774" i="10"/>
  <c r="D778" i="10"/>
  <c r="D782" i="10"/>
  <c r="D786" i="10"/>
  <c r="D790" i="10"/>
  <c r="D794" i="10"/>
  <c r="D798" i="10"/>
  <c r="D802" i="10"/>
  <c r="D806" i="10"/>
  <c r="D810" i="10"/>
  <c r="D814" i="10"/>
  <c r="D818" i="10"/>
  <c r="D822" i="10"/>
  <c r="D826" i="10"/>
  <c r="D830" i="10"/>
  <c r="D834" i="10"/>
  <c r="D838" i="10"/>
  <c r="D842" i="10"/>
  <c r="D846" i="10"/>
  <c r="D850" i="10"/>
  <c r="D7" i="10"/>
  <c r="D15" i="10"/>
  <c r="D23" i="10"/>
  <c r="D31" i="10"/>
  <c r="D39" i="10"/>
  <c r="D47" i="10"/>
  <c r="D55" i="10"/>
  <c r="D63" i="10"/>
  <c r="D71" i="10"/>
  <c r="D79" i="10"/>
  <c r="D87" i="10"/>
  <c r="D95" i="10"/>
  <c r="D103" i="10"/>
  <c r="D111" i="10"/>
  <c r="D119" i="10"/>
  <c r="D127" i="10"/>
  <c r="D135" i="10"/>
  <c r="D143" i="10"/>
  <c r="D151" i="10"/>
  <c r="D159" i="10"/>
  <c r="D167" i="10"/>
  <c r="D175" i="10"/>
  <c r="D183" i="10"/>
  <c r="D191" i="10"/>
  <c r="D199" i="10"/>
  <c r="D207" i="10"/>
  <c r="D215" i="10"/>
  <c r="D223" i="10"/>
  <c r="D231" i="10"/>
  <c r="D239" i="10"/>
  <c r="D247" i="10"/>
  <c r="D255" i="10"/>
  <c r="D263" i="10"/>
  <c r="D271" i="10"/>
  <c r="D279" i="10"/>
  <c r="D287" i="10"/>
  <c r="D295" i="10"/>
  <c r="D303" i="10"/>
  <c r="D311" i="10"/>
  <c r="D319" i="10"/>
  <c r="D327" i="10"/>
  <c r="D335" i="10"/>
  <c r="D343" i="10"/>
  <c r="D347" i="10"/>
  <c r="D351" i="10"/>
  <c r="D355" i="10"/>
  <c r="D359" i="10"/>
  <c r="D363" i="10"/>
  <c r="D367" i="10"/>
  <c r="D371" i="10"/>
  <c r="D375" i="10"/>
  <c r="D379" i="10"/>
  <c r="D383" i="10"/>
  <c r="D387" i="10"/>
  <c r="D391" i="10"/>
  <c r="D395" i="10"/>
  <c r="D399" i="10"/>
  <c r="D403" i="10"/>
  <c r="D407" i="10"/>
  <c r="D411" i="10"/>
  <c r="D415" i="10"/>
  <c r="D419" i="10"/>
  <c r="D423" i="10"/>
  <c r="D427" i="10"/>
  <c r="D431" i="10"/>
  <c r="D435" i="10"/>
  <c r="D439" i="10"/>
  <c r="D443" i="10"/>
  <c r="D447" i="10"/>
  <c r="D451" i="10"/>
  <c r="D455" i="10"/>
  <c r="D459" i="10"/>
  <c r="D463" i="10"/>
  <c r="D467" i="10"/>
  <c r="D471" i="10"/>
  <c r="D475" i="10"/>
  <c r="D479" i="10"/>
  <c r="D483" i="10"/>
  <c r="D487" i="10"/>
  <c r="D491" i="10"/>
  <c r="D495" i="10"/>
  <c r="D499" i="10"/>
  <c r="D503" i="10"/>
  <c r="D507" i="10"/>
  <c r="D511" i="10"/>
  <c r="D515" i="10"/>
  <c r="D519" i="10"/>
  <c r="D523" i="10"/>
  <c r="D527" i="10"/>
  <c r="D531" i="10"/>
  <c r="D535" i="10"/>
  <c r="D539" i="10"/>
  <c r="D543" i="10"/>
  <c r="D547" i="10"/>
  <c r="D551" i="10"/>
  <c r="D555" i="10"/>
  <c r="D559" i="10"/>
  <c r="D563" i="10"/>
  <c r="D567" i="10"/>
  <c r="D571" i="10"/>
  <c r="D575" i="10"/>
  <c r="D579" i="10"/>
  <c r="D583" i="10"/>
  <c r="D587" i="10"/>
  <c r="D591" i="10"/>
  <c r="D595" i="10"/>
  <c r="D599" i="10"/>
  <c r="D603" i="10"/>
  <c r="D607" i="10"/>
  <c r="D611" i="10"/>
  <c r="D615" i="10"/>
  <c r="D619" i="10"/>
  <c r="D623" i="10"/>
  <c r="D627" i="10"/>
  <c r="D631" i="10"/>
  <c r="D635" i="10"/>
  <c r="D639" i="10"/>
  <c r="D643" i="10"/>
  <c r="D647" i="10"/>
  <c r="D651" i="10"/>
  <c r="D655" i="10"/>
  <c r="D659" i="10"/>
  <c r="D663" i="10"/>
  <c r="D667" i="10"/>
  <c r="D671" i="10"/>
  <c r="D675" i="10"/>
  <c r="D679" i="10"/>
  <c r="D683" i="10"/>
  <c r="D687" i="10"/>
  <c r="D691" i="10"/>
  <c r="D695" i="10"/>
  <c r="D699" i="10"/>
  <c r="D703" i="10"/>
  <c r="D707" i="10"/>
  <c r="D711" i="10"/>
  <c r="D715" i="10"/>
  <c r="D719" i="10"/>
  <c r="D723" i="10"/>
  <c r="D727" i="10"/>
  <c r="D731" i="10"/>
  <c r="D735" i="10"/>
  <c r="D739" i="10"/>
  <c r="D743" i="10"/>
  <c r="D747" i="10"/>
  <c r="D751" i="10"/>
  <c r="D755" i="10"/>
  <c r="D759" i="10"/>
  <c r="D763" i="10"/>
  <c r="D767" i="10"/>
  <c r="D771" i="10"/>
  <c r="D775" i="10"/>
  <c r="D779" i="10"/>
  <c r="D783" i="10"/>
  <c r="D787" i="10"/>
  <c r="D791" i="10"/>
  <c r="D795" i="10"/>
  <c r="D799" i="10"/>
  <c r="D803" i="10"/>
  <c r="D807" i="10"/>
  <c r="D811" i="10"/>
  <c r="D815" i="10"/>
  <c r="D819" i="10"/>
  <c r="D823" i="10"/>
  <c r="D827" i="10"/>
  <c r="D831" i="10"/>
  <c r="D835" i="10"/>
  <c r="D839" i="10"/>
  <c r="D843" i="10"/>
  <c r="D847" i="10"/>
  <c r="D851" i="10"/>
  <c r="D2" i="10"/>
  <c r="D18" i="10"/>
  <c r="D34" i="10"/>
  <c r="D50" i="10"/>
  <c r="D66" i="10"/>
  <c r="D82" i="10"/>
  <c r="D98" i="10"/>
  <c r="D114" i="10"/>
  <c r="D130" i="10"/>
  <c r="D146" i="10"/>
  <c r="D162" i="10"/>
  <c r="D178" i="10"/>
  <c r="D194" i="10"/>
  <c r="D210" i="10"/>
  <c r="D226" i="10"/>
  <c r="D242" i="10"/>
  <c r="D258" i="10"/>
  <c r="D274" i="10"/>
  <c r="D290" i="10"/>
  <c r="D306" i="10"/>
  <c r="D322" i="10"/>
  <c r="D338" i="10"/>
  <c r="D348" i="10"/>
  <c r="D356" i="10"/>
  <c r="D364" i="10"/>
  <c r="D372" i="10"/>
  <c r="D380" i="10"/>
  <c r="D388" i="10"/>
  <c r="D396" i="10"/>
  <c r="D404" i="10"/>
  <c r="D412" i="10"/>
  <c r="D420" i="10"/>
  <c r="D428" i="10"/>
  <c r="D436" i="10"/>
  <c r="D444" i="10"/>
  <c r="D452" i="10"/>
  <c r="D460" i="10"/>
  <c r="D468" i="10"/>
  <c r="D476" i="10"/>
  <c r="D484" i="10"/>
  <c r="D492" i="10"/>
  <c r="D508" i="10"/>
  <c r="D516" i="10"/>
  <c r="D524" i="10"/>
  <c r="D532" i="10"/>
  <c r="D540" i="10"/>
  <c r="D548" i="10"/>
  <c r="D556" i="10"/>
  <c r="D564" i="10"/>
  <c r="D572" i="10"/>
  <c r="D580" i="10"/>
  <c r="D588" i="10"/>
  <c r="D596" i="10"/>
  <c r="D604" i="10"/>
  <c r="D612" i="10"/>
  <c r="D620" i="10"/>
  <c r="D628" i="10"/>
  <c r="D636" i="10"/>
  <c r="D644" i="10"/>
  <c r="D652" i="10"/>
  <c r="D660" i="10"/>
  <c r="D668" i="10"/>
  <c r="D676" i="10"/>
  <c r="D684" i="10"/>
  <c r="D692" i="10"/>
  <c r="D700" i="10"/>
  <c r="D708" i="10"/>
  <c r="D724" i="10"/>
  <c r="D732" i="10"/>
  <c r="D740" i="10"/>
  <c r="D748" i="10"/>
  <c r="D756" i="10"/>
  <c r="D764" i="10"/>
  <c r="D772" i="10"/>
  <c r="D780" i="10"/>
  <c r="D796" i="10"/>
  <c r="D804" i="10"/>
  <c r="D812" i="10"/>
  <c r="D820" i="10"/>
  <c r="D828" i="10"/>
  <c r="D836" i="10"/>
  <c r="D852" i="10"/>
  <c r="D3" i="10"/>
  <c r="D19" i="10"/>
  <c r="D35" i="10"/>
  <c r="D51" i="10"/>
  <c r="D67" i="10"/>
  <c r="D83" i="10"/>
  <c r="D99" i="10"/>
  <c r="D115" i="10"/>
  <c r="D131" i="10"/>
  <c r="D147" i="10"/>
  <c r="D163" i="10"/>
  <c r="D179" i="10"/>
  <c r="D195" i="10"/>
  <c r="D211" i="10"/>
  <c r="D227" i="10"/>
  <c r="D243" i="10"/>
  <c r="D259" i="10"/>
  <c r="D275" i="10"/>
  <c r="D291" i="10"/>
  <c r="D307" i="10"/>
  <c r="D323" i="10"/>
  <c r="D339" i="10"/>
  <c r="D349" i="10"/>
  <c r="D357" i="10"/>
  <c r="D365" i="10"/>
  <c r="D373" i="10"/>
  <c r="D381" i="10"/>
  <c r="D389" i="10"/>
  <c r="D397" i="10"/>
  <c r="D405" i="10"/>
  <c r="D413" i="10"/>
  <c r="D421" i="10"/>
  <c r="D429" i="10"/>
  <c r="D437" i="10"/>
  <c r="D445" i="10"/>
  <c r="D453" i="10"/>
  <c r="D461" i="10"/>
  <c r="D469" i="10"/>
  <c r="D477" i="10"/>
  <c r="D485" i="10"/>
  <c r="D493" i="10"/>
  <c r="D501" i="10"/>
  <c r="D509" i="10"/>
  <c r="D517" i="10"/>
  <c r="D525" i="10"/>
  <c r="D533" i="10"/>
  <c r="D541" i="10"/>
  <c r="D549" i="10"/>
  <c r="D557" i="10"/>
  <c r="D565" i="10"/>
  <c r="D573" i="10"/>
  <c r="D581" i="10"/>
  <c r="D589" i="10"/>
  <c r="D597" i="10"/>
  <c r="D605" i="10"/>
  <c r="D613" i="10"/>
  <c r="D621" i="10"/>
  <c r="D629" i="10"/>
  <c r="D637" i="10"/>
  <c r="D645" i="10"/>
  <c r="D653" i="10"/>
  <c r="D661" i="10"/>
  <c r="D669" i="10"/>
  <c r="D677" i="10"/>
  <c r="D685" i="10"/>
  <c r="D693" i="10"/>
  <c r="D701" i="10"/>
  <c r="D709" i="10"/>
  <c r="D717" i="10"/>
  <c r="D725" i="10"/>
  <c r="D733" i="10"/>
  <c r="D741" i="10"/>
  <c r="D749" i="10"/>
  <c r="D757" i="10"/>
  <c r="D765" i="10"/>
  <c r="D773" i="10"/>
  <c r="D781" i="10"/>
  <c r="D789" i="10"/>
  <c r="D797" i="10"/>
  <c r="D805" i="10"/>
  <c r="D813" i="10"/>
  <c r="D821" i="10"/>
  <c r="D829" i="10"/>
  <c r="D837" i="10"/>
  <c r="D845" i="10"/>
  <c r="D10" i="10"/>
  <c r="D26" i="10"/>
  <c r="D42" i="10"/>
  <c r="D58" i="10"/>
  <c r="D74" i="10"/>
  <c r="D90" i="10"/>
  <c r="D106" i="10"/>
  <c r="D122" i="10"/>
  <c r="D138" i="10"/>
  <c r="D154" i="10"/>
  <c r="D170" i="10"/>
  <c r="D186" i="10"/>
  <c r="D202" i="10"/>
  <c r="D218" i="10"/>
  <c r="D234" i="10"/>
  <c r="D250" i="10"/>
  <c r="D266" i="10"/>
  <c r="D282" i="10"/>
  <c r="D298" i="10"/>
  <c r="D314" i="10"/>
  <c r="D330" i="10"/>
  <c r="D344" i="10"/>
  <c r="D352" i="10"/>
  <c r="D360" i="10"/>
  <c r="D368" i="10"/>
  <c r="D376" i="10"/>
  <c r="D384" i="10"/>
  <c r="D392" i="10"/>
  <c r="D400" i="10"/>
  <c r="D408" i="10"/>
  <c r="D416" i="10"/>
  <c r="D424" i="10"/>
  <c r="D432" i="10"/>
  <c r="D440" i="10"/>
  <c r="D448" i="10"/>
  <c r="D456" i="10"/>
  <c r="D464" i="10"/>
  <c r="D472" i="10"/>
  <c r="D480" i="10"/>
  <c r="D488" i="10"/>
  <c r="D496" i="10"/>
  <c r="D504" i="10"/>
  <c r="D512" i="10"/>
  <c r="D520" i="10"/>
  <c r="D528" i="10"/>
  <c r="D536" i="10"/>
  <c r="D544" i="10"/>
  <c r="D552" i="10"/>
  <c r="D560" i="10"/>
  <c r="D568" i="10"/>
  <c r="D576" i="10"/>
  <c r="D584" i="10"/>
  <c r="D592" i="10"/>
  <c r="D600" i="10"/>
  <c r="D608" i="10"/>
  <c r="D616" i="10"/>
  <c r="D624" i="10"/>
  <c r="D632" i="10"/>
  <c r="D640" i="10"/>
  <c r="D648" i="10"/>
  <c r="D656" i="10"/>
  <c r="D664" i="10"/>
  <c r="D672" i="10"/>
  <c r="D680" i="10"/>
  <c r="D688" i="10"/>
  <c r="D696" i="10"/>
  <c r="D704" i="10"/>
  <c r="D712" i="10"/>
  <c r="D720" i="10"/>
  <c r="D728" i="10"/>
  <c r="D736" i="10"/>
  <c r="D744" i="10"/>
  <c r="D752" i="10"/>
  <c r="D760" i="10"/>
  <c r="D768" i="10"/>
  <c r="D776" i="10"/>
  <c r="D784" i="10"/>
  <c r="D792" i="10"/>
  <c r="D800" i="10"/>
  <c r="D808" i="10"/>
  <c r="D816" i="10"/>
  <c r="D824" i="10"/>
  <c r="D832" i="10"/>
  <c r="D840" i="10"/>
  <c r="D848" i="10"/>
  <c r="D854" i="10"/>
  <c r="D858" i="10"/>
  <c r="D862" i="10"/>
  <c r="D866" i="10"/>
  <c r="D870" i="10"/>
  <c r="D874" i="10"/>
  <c r="D878" i="10"/>
  <c r="D882" i="10"/>
  <c r="D886" i="10"/>
  <c r="D890" i="10"/>
  <c r="D894" i="10"/>
  <c r="D898" i="10"/>
  <c r="D902" i="10"/>
  <c r="D906" i="10"/>
  <c r="D910" i="10"/>
  <c r="D914" i="10"/>
  <c r="D918" i="10"/>
  <c r="D922" i="10"/>
  <c r="D926" i="10"/>
  <c r="D930" i="10"/>
  <c r="D934" i="10"/>
  <c r="D938" i="10"/>
  <c r="D942" i="10"/>
  <c r="D946" i="10"/>
  <c r="D950" i="10"/>
  <c r="D954" i="10"/>
  <c r="D958" i="10"/>
  <c r="D962" i="10"/>
  <c r="D966" i="10"/>
  <c r="D970" i="10"/>
  <c r="D974" i="10"/>
  <c r="D978" i="10"/>
  <c r="D982" i="10"/>
  <c r="D986" i="10"/>
  <c r="D990" i="10"/>
  <c r="D994" i="10"/>
  <c r="D998" i="10"/>
  <c r="D1002" i="10"/>
  <c r="D1006" i="10"/>
  <c r="D1010" i="10"/>
  <c r="D1014" i="10"/>
  <c r="D1018" i="10"/>
  <c r="D1022" i="10"/>
  <c r="D1026" i="10"/>
  <c r="D1030" i="10"/>
  <c r="D1034" i="10"/>
  <c r="D1038" i="10"/>
  <c r="D1042" i="10"/>
  <c r="D1046" i="10"/>
  <c r="D1050" i="10"/>
  <c r="D1054" i="10"/>
  <c r="D1058" i="10"/>
  <c r="D1062" i="10"/>
  <c r="D1066" i="10"/>
  <c r="D1070" i="10"/>
  <c r="D1074" i="10"/>
  <c r="D1078" i="10"/>
  <c r="D1082" i="10"/>
  <c r="D1086" i="10"/>
  <c r="D1090" i="10"/>
  <c r="D1094" i="10"/>
  <c r="D1098" i="10"/>
  <c r="D1102" i="10"/>
  <c r="D1106" i="10"/>
  <c r="D1110" i="10"/>
  <c r="D1114" i="10"/>
  <c r="D1118" i="10"/>
  <c r="D1122" i="10"/>
  <c r="D1126" i="10"/>
  <c r="D1130" i="10"/>
  <c r="D1134" i="10"/>
  <c r="D1138" i="10"/>
  <c r="D1142" i="10"/>
  <c r="D1146" i="10"/>
  <c r="D1150" i="10"/>
  <c r="D1154" i="10"/>
  <c r="D1158" i="10"/>
  <c r="D1162" i="10"/>
  <c r="D1166" i="10"/>
  <c r="D1170" i="10"/>
  <c r="D1174" i="10"/>
  <c r="D1178" i="10"/>
  <c r="D1182" i="10"/>
  <c r="D1186" i="10"/>
  <c r="D1190" i="10"/>
  <c r="D1194" i="10"/>
  <c r="D1198" i="10"/>
  <c r="D1202" i="10"/>
  <c r="D1206" i="10"/>
  <c r="D1210" i="10"/>
  <c r="D1214" i="10"/>
  <c r="D1218" i="10"/>
  <c r="D1222" i="10"/>
  <c r="D1226" i="10"/>
  <c r="D1230" i="10"/>
  <c r="D1234" i="10"/>
  <c r="D1238" i="10"/>
  <c r="D1242" i="10"/>
  <c r="D1246" i="10"/>
  <c r="D1250" i="10"/>
  <c r="D1254" i="10"/>
  <c r="D1258" i="10"/>
  <c r="D1262" i="10"/>
  <c r="D1266" i="10"/>
  <c r="D1270" i="10"/>
  <c r="D1274" i="10"/>
  <c r="D1278" i="10"/>
  <c r="D1282" i="10"/>
  <c r="D1286" i="10"/>
  <c r="D1290" i="10"/>
  <c r="D1294" i="10"/>
  <c r="D1298" i="10"/>
  <c r="D1302" i="10"/>
  <c r="D1306" i="10"/>
  <c r="D1310" i="10"/>
  <c r="D1314" i="10"/>
  <c r="D1318" i="10"/>
  <c r="D1322" i="10"/>
  <c r="D1326" i="10"/>
  <c r="D1330" i="10"/>
  <c r="D1334" i="10"/>
  <c r="D1338" i="10"/>
  <c r="D1342" i="10"/>
  <c r="D1346" i="10"/>
  <c r="D1350" i="10"/>
  <c r="D1354" i="10"/>
  <c r="D1358" i="10"/>
  <c r="D1362" i="10"/>
  <c r="D1366" i="10"/>
  <c r="D1370" i="10"/>
  <c r="D1374" i="10"/>
  <c r="D1378" i="10"/>
  <c r="D1382" i="10"/>
  <c r="D1386" i="10"/>
  <c r="D1390" i="10"/>
  <c r="D1394" i="10"/>
  <c r="D1398" i="10"/>
  <c r="D1402" i="10"/>
  <c r="D1406" i="10"/>
  <c r="D1410" i="10"/>
  <c r="D1414" i="10"/>
  <c r="D1418" i="10"/>
  <c r="D1422" i="10"/>
  <c r="D1426" i="10"/>
  <c r="D1430" i="10"/>
  <c r="D1434" i="10"/>
  <c r="D1438" i="10"/>
  <c r="D1442" i="10"/>
  <c r="D1446" i="10"/>
  <c r="D1450" i="10"/>
  <c r="D1454" i="10"/>
  <c r="D1458" i="10"/>
  <c r="D1462" i="10"/>
  <c r="D1466" i="10"/>
  <c r="D1470" i="10"/>
  <c r="D1474" i="10"/>
  <c r="D1478" i="10"/>
  <c r="D1482" i="10"/>
  <c r="D1486" i="10"/>
  <c r="D1490" i="10"/>
  <c r="D1494" i="10"/>
  <c r="D1498" i="10"/>
  <c r="D1502" i="10"/>
  <c r="D1506" i="10"/>
  <c r="D1510" i="10"/>
  <c r="D1514" i="10"/>
  <c r="D1518" i="10"/>
  <c r="D1522" i="10"/>
  <c r="D1526" i="10"/>
  <c r="D1530" i="10"/>
  <c r="D1534" i="10"/>
  <c r="D1538" i="10"/>
  <c r="D1542" i="10"/>
  <c r="D1546" i="10"/>
  <c r="D1550" i="10"/>
  <c r="D1554" i="10"/>
  <c r="D1558" i="10"/>
  <c r="D1562" i="10"/>
  <c r="D1566" i="10"/>
  <c r="D1570" i="10"/>
  <c r="D1574" i="10"/>
  <c r="D1578" i="10"/>
  <c r="D1582" i="10"/>
  <c r="D1586" i="10"/>
  <c r="D1590" i="10"/>
  <c r="D11" i="10"/>
  <c r="D27" i="10"/>
  <c r="D43" i="10"/>
  <c r="D59" i="10"/>
  <c r="D75" i="10"/>
  <c r="D91" i="10"/>
  <c r="D107" i="10"/>
  <c r="D123" i="10"/>
  <c r="D139" i="10"/>
  <c r="D155" i="10"/>
  <c r="D171" i="10"/>
  <c r="D187" i="10"/>
  <c r="D203" i="10"/>
  <c r="D219" i="10"/>
  <c r="D235" i="10"/>
  <c r="D251" i="10"/>
  <c r="D267" i="10"/>
  <c r="D283" i="10"/>
  <c r="D299" i="10"/>
  <c r="D315" i="10"/>
  <c r="D331" i="10"/>
  <c r="D345" i="10"/>
  <c r="D353" i="10"/>
  <c r="D361" i="10"/>
  <c r="D369" i="10"/>
  <c r="D377" i="10"/>
  <c r="D385" i="10"/>
  <c r="D393" i="10"/>
  <c r="D401" i="10"/>
  <c r="D409" i="10"/>
  <c r="D417" i="10"/>
  <c r="D425" i="10"/>
  <c r="D433" i="10"/>
  <c r="D441" i="10"/>
  <c r="D449" i="10"/>
  <c r="D457" i="10"/>
  <c r="D465" i="10"/>
  <c r="D473" i="10"/>
  <c r="D481" i="10"/>
  <c r="D489" i="10"/>
  <c r="D497" i="10"/>
  <c r="D505" i="10"/>
  <c r="D513" i="10"/>
  <c r="D521" i="10"/>
  <c r="D529" i="10"/>
  <c r="D537" i="10"/>
  <c r="D545" i="10"/>
  <c r="D553" i="10"/>
  <c r="D561" i="10"/>
  <c r="D569" i="10"/>
  <c r="D577" i="10"/>
  <c r="D585" i="10"/>
  <c r="D593" i="10"/>
  <c r="D601" i="10"/>
  <c r="D609" i="10"/>
  <c r="D617" i="10"/>
  <c r="D625" i="10"/>
  <c r="D633" i="10"/>
  <c r="D641" i="10"/>
  <c r="D649" i="10"/>
  <c r="D657" i="10"/>
  <c r="D665" i="10"/>
  <c r="D673" i="10"/>
  <c r="D681" i="10"/>
  <c r="D689" i="10"/>
  <c r="D697" i="10"/>
  <c r="D705" i="10"/>
  <c r="D713" i="10"/>
  <c r="D721" i="10"/>
  <c r="D729" i="10"/>
  <c r="D737" i="10"/>
  <c r="D745" i="10"/>
  <c r="D753" i="10"/>
  <c r="D761" i="10"/>
  <c r="D769" i="10"/>
  <c r="D777" i="10"/>
  <c r="D785" i="10"/>
  <c r="D793" i="10"/>
  <c r="D801" i="10"/>
  <c r="D809" i="10"/>
  <c r="D817" i="10"/>
  <c r="D825" i="10"/>
  <c r="D833" i="10"/>
  <c r="D841" i="10"/>
  <c r="D849" i="10"/>
  <c r="D855" i="10"/>
  <c r="D859" i="10"/>
  <c r="D863" i="10"/>
  <c r="D867" i="10"/>
  <c r="D871" i="10"/>
  <c r="D875" i="10"/>
  <c r="D879" i="10"/>
  <c r="D883" i="10"/>
  <c r="D887" i="10"/>
  <c r="D891" i="10"/>
  <c r="D895" i="10"/>
  <c r="D899" i="10"/>
  <c r="D903" i="10"/>
  <c r="D907" i="10"/>
  <c r="D911" i="10"/>
  <c r="D915" i="10"/>
  <c r="D919" i="10"/>
  <c r="D923" i="10"/>
  <c r="D927" i="10"/>
  <c r="D931" i="10"/>
  <c r="D935" i="10"/>
  <c r="D939" i="10"/>
  <c r="D943" i="10"/>
  <c r="D947" i="10"/>
  <c r="D951" i="10"/>
  <c r="D955" i="10"/>
  <c r="D959" i="10"/>
  <c r="D963" i="10"/>
  <c r="D967" i="10"/>
  <c r="D971" i="10"/>
  <c r="D975" i="10"/>
  <c r="D979" i="10"/>
  <c r="D983" i="10"/>
  <c r="D987" i="10"/>
  <c r="D991" i="10"/>
  <c r="D995" i="10"/>
  <c r="D999" i="10"/>
  <c r="D1003" i="10"/>
  <c r="D1007" i="10"/>
  <c r="D1011" i="10"/>
  <c r="D1015" i="10"/>
  <c r="D1019" i="10"/>
  <c r="D1023" i="10"/>
  <c r="D1027" i="10"/>
  <c r="D1031" i="10"/>
  <c r="D1035" i="10"/>
  <c r="D1039" i="10"/>
  <c r="D1043" i="10"/>
  <c r="D1047" i="10"/>
  <c r="D1051" i="10"/>
  <c r="D1055" i="10"/>
  <c r="D1059" i="10"/>
  <c r="D1063" i="10"/>
  <c r="D1067" i="10"/>
  <c r="D1071" i="10"/>
  <c r="D1075" i="10"/>
  <c r="D1079" i="10"/>
  <c r="D1083" i="10"/>
  <c r="D1087" i="10"/>
  <c r="D1091" i="10"/>
  <c r="D1095" i="10"/>
  <c r="D1099" i="10"/>
  <c r="D1103" i="10"/>
  <c r="D1107" i="10"/>
  <c r="D1111" i="10"/>
  <c r="D1115" i="10"/>
  <c r="D1119" i="10"/>
  <c r="D1123" i="10"/>
  <c r="D1127" i="10"/>
  <c r="D1131" i="10"/>
  <c r="D1135" i="10"/>
  <c r="D1139" i="10"/>
  <c r="D1143" i="10"/>
  <c r="D1147" i="10"/>
  <c r="D1151" i="10"/>
  <c r="D1155" i="10"/>
  <c r="D1159" i="10"/>
  <c r="D1163" i="10"/>
  <c r="D1167" i="10"/>
  <c r="D1171" i="10"/>
  <c r="D1175" i="10"/>
  <c r="D1179" i="10"/>
  <c r="D1183" i="10"/>
  <c r="D1187" i="10"/>
  <c r="D1191" i="10"/>
  <c r="D1195" i="10"/>
  <c r="D1199" i="10"/>
  <c r="D1203" i="10"/>
  <c r="D1207" i="10"/>
  <c r="D1211" i="10"/>
  <c r="D1215" i="10"/>
  <c r="D1219" i="10"/>
  <c r="D1223" i="10"/>
  <c r="D1227" i="10"/>
  <c r="D1231" i="10"/>
  <c r="D1235" i="10"/>
  <c r="D1239" i="10"/>
  <c r="D1243" i="10"/>
  <c r="D1247" i="10"/>
  <c r="D1251" i="10"/>
  <c r="D1255" i="10"/>
  <c r="D1259" i="10"/>
  <c r="D1263" i="10"/>
  <c r="D1267" i="10"/>
  <c r="D1271" i="10"/>
  <c r="D1275" i="10"/>
  <c r="D1279" i="10"/>
  <c r="D1283" i="10"/>
  <c r="D1287" i="10"/>
  <c r="D1291" i="10"/>
  <c r="D1295" i="10"/>
  <c r="D1299" i="10"/>
  <c r="D1303" i="10"/>
  <c r="D1307" i="10"/>
  <c r="D1311" i="10"/>
  <c r="D1315" i="10"/>
  <c r="D1319" i="10"/>
  <c r="D1323" i="10"/>
  <c r="D1327" i="10"/>
  <c r="D1331" i="10"/>
  <c r="D1335" i="10"/>
  <c r="D1339" i="10"/>
  <c r="D1343" i="10"/>
  <c r="D1347" i="10"/>
  <c r="D1351" i="10"/>
  <c r="D1355" i="10"/>
  <c r="D1359" i="10"/>
  <c r="D1363" i="10"/>
  <c r="D1367" i="10"/>
  <c r="D1371" i="10"/>
  <c r="D1375" i="10"/>
  <c r="D1379" i="10"/>
  <c r="D1383" i="10"/>
  <c r="D1387" i="10"/>
  <c r="D1391" i="10"/>
  <c r="D1395" i="10"/>
  <c r="D1399" i="10"/>
  <c r="D1403" i="10"/>
  <c r="D1407" i="10"/>
  <c r="D1411" i="10"/>
  <c r="D1415" i="10"/>
  <c r="D1419" i="10"/>
  <c r="D1423" i="10"/>
  <c r="D1427" i="10"/>
  <c r="D1431" i="10"/>
  <c r="D1435" i="10"/>
  <c r="D1439" i="10"/>
  <c r="D1443" i="10"/>
  <c r="D1447" i="10"/>
  <c r="D1451" i="10"/>
  <c r="D1455" i="10"/>
  <c r="D1459" i="10"/>
  <c r="D1463" i="10"/>
  <c r="D1467" i="10"/>
  <c r="D1471" i="10"/>
  <c r="D1475" i="10"/>
  <c r="D1479" i="10"/>
  <c r="D1483" i="10"/>
  <c r="D1487" i="10"/>
  <c r="D1491" i="10"/>
  <c r="D1495" i="10"/>
  <c r="D1499" i="10"/>
  <c r="D1503" i="10"/>
  <c r="D1507" i="10"/>
  <c r="D1511" i="10"/>
  <c r="D1515" i="10"/>
  <c r="D1519" i="10"/>
  <c r="D1523" i="10"/>
  <c r="D1527" i="10"/>
  <c r="D1531" i="10"/>
  <c r="D1535" i="10"/>
  <c r="D1539" i="10"/>
  <c r="D1543" i="10"/>
  <c r="D1547" i="10"/>
  <c r="D1551" i="10"/>
  <c r="D1555" i="10"/>
  <c r="D1559" i="10"/>
  <c r="D1563" i="10"/>
  <c r="D1567" i="10"/>
  <c r="D1571" i="10"/>
  <c r="D1575" i="10"/>
  <c r="D1579" i="10"/>
  <c r="D1583" i="10"/>
  <c r="D1587" i="10"/>
  <c r="D1591" i="10"/>
  <c r="T1" i="10"/>
  <c r="D500" i="10"/>
  <c r="D788" i="10"/>
  <c r="D844" i="10"/>
  <c r="D856" i="10"/>
  <c r="D853" i="10"/>
  <c r="D864" i="10"/>
  <c r="D872" i="10"/>
  <c r="D880" i="10"/>
  <c r="D888" i="10"/>
  <c r="D896" i="10"/>
  <c r="D904" i="10"/>
  <c r="D912" i="10"/>
  <c r="D920" i="10"/>
  <c r="D928" i="10"/>
  <c r="D936" i="10"/>
  <c r="D944" i="10"/>
  <c r="D952" i="10"/>
  <c r="D960" i="10"/>
  <c r="D968" i="10"/>
  <c r="D976" i="10"/>
  <c r="D984" i="10"/>
  <c r="D992" i="10"/>
  <c r="D1000" i="10"/>
  <c r="D1008" i="10"/>
  <c r="D1016" i="10"/>
  <c r="D1024" i="10"/>
  <c r="D1032" i="10"/>
  <c r="D1040" i="10"/>
  <c r="D1048" i="10"/>
  <c r="D1056" i="10"/>
  <c r="D1064" i="10"/>
  <c r="D1072" i="10"/>
  <c r="D1080" i="10"/>
  <c r="D1088" i="10"/>
  <c r="D1096" i="10"/>
  <c r="D1104" i="10"/>
  <c r="D1112" i="10"/>
  <c r="D1120" i="10"/>
  <c r="D1128" i="10"/>
  <c r="D1136" i="10"/>
  <c r="D1144" i="10"/>
  <c r="D1152" i="10"/>
  <c r="D1160" i="10"/>
  <c r="D1168" i="10"/>
  <c r="D1176" i="10"/>
  <c r="D1184" i="10"/>
  <c r="D1192" i="10"/>
  <c r="D1200" i="10"/>
  <c r="D1208" i="10"/>
  <c r="D1216" i="10"/>
  <c r="D1224" i="10"/>
  <c r="D1232" i="10"/>
  <c r="D1240" i="10"/>
  <c r="D1248" i="10"/>
  <c r="D1256" i="10"/>
  <c r="D1264" i="10"/>
  <c r="D1272" i="10"/>
  <c r="D1280" i="10"/>
  <c r="D1288" i="10"/>
  <c r="D1296" i="10"/>
  <c r="D1304" i="10"/>
  <c r="D1312" i="10"/>
  <c r="D1320" i="10"/>
  <c r="D1328" i="10"/>
  <c r="D1336" i="10"/>
  <c r="D1344" i="10"/>
  <c r="D1352" i="10"/>
  <c r="D1360" i="10"/>
  <c r="D1368" i="10"/>
  <c r="D1376" i="10"/>
  <c r="D1384" i="10"/>
  <c r="D1392" i="10"/>
  <c r="D1400" i="10"/>
  <c r="D1408" i="10"/>
  <c r="D1416" i="10"/>
  <c r="D1424" i="10"/>
  <c r="D1432" i="10"/>
  <c r="D1440" i="10"/>
  <c r="D1448" i="10"/>
  <c r="D1456" i="10"/>
  <c r="D1464" i="10"/>
  <c r="D1472" i="10"/>
  <c r="D1480" i="10"/>
  <c r="D1488" i="10"/>
  <c r="D1496" i="10"/>
  <c r="D1504" i="10"/>
  <c r="D1512" i="10"/>
  <c r="D1520" i="10"/>
  <c r="D1528" i="10"/>
  <c r="D1536" i="10"/>
  <c r="D1544" i="10"/>
  <c r="D1552" i="10"/>
  <c r="D1560" i="10"/>
  <c r="D1568" i="10"/>
  <c r="D1576" i="10"/>
  <c r="D1584" i="10"/>
  <c r="D1592" i="10"/>
  <c r="D857" i="10"/>
  <c r="D865" i="10"/>
  <c r="D873" i="10"/>
  <c r="D881" i="10"/>
  <c r="D889" i="10"/>
  <c r="D897" i="10"/>
  <c r="D905" i="10"/>
  <c r="D913" i="10"/>
  <c r="D921" i="10"/>
  <c r="D929" i="10"/>
  <c r="D937" i="10"/>
  <c r="D945" i="10"/>
  <c r="D953" i="10"/>
  <c r="D961" i="10"/>
  <c r="D969" i="10"/>
  <c r="D977" i="10"/>
  <c r="D985" i="10"/>
  <c r="D993" i="10"/>
  <c r="D1001" i="10"/>
  <c r="D1009" i="10"/>
  <c r="D1017" i="10"/>
  <c r="D1025" i="10"/>
  <c r="D1033" i="10"/>
  <c r="D1041" i="10"/>
  <c r="D1049" i="10"/>
  <c r="D1057" i="10"/>
  <c r="D1065" i="10"/>
  <c r="D1073" i="10"/>
  <c r="D1081" i="10"/>
  <c r="D1089" i="10"/>
  <c r="D1097" i="10"/>
  <c r="D1105" i="10"/>
  <c r="D1113" i="10"/>
  <c r="D1121" i="10"/>
  <c r="D1129" i="10"/>
  <c r="D1137" i="10"/>
  <c r="D1145" i="10"/>
  <c r="D1153" i="10"/>
  <c r="D1161" i="10"/>
  <c r="D1169" i="10"/>
  <c r="D1177" i="10"/>
  <c r="D1185" i="10"/>
  <c r="D1193" i="10"/>
  <c r="D1201" i="10"/>
  <c r="D1209" i="10"/>
  <c r="D1217" i="10"/>
  <c r="D1225" i="10"/>
  <c r="D1233" i="10"/>
  <c r="D1241" i="10"/>
  <c r="D1249" i="10"/>
  <c r="D1257" i="10"/>
  <c r="D1265" i="10"/>
  <c r="D1273" i="10"/>
  <c r="D1281" i="10"/>
  <c r="D1289" i="10"/>
  <c r="D1297" i="10"/>
  <c r="D1305" i="10"/>
  <c r="D1313" i="10"/>
  <c r="D1321" i="10"/>
  <c r="D1329" i="10"/>
  <c r="D1337" i="10"/>
  <c r="D1345" i="10"/>
  <c r="D1353" i="10"/>
  <c r="D1361" i="10"/>
  <c r="D1369" i="10"/>
  <c r="D1377" i="10"/>
  <c r="D1385" i="10"/>
  <c r="D1393" i="10"/>
  <c r="D1401" i="10"/>
  <c r="D1409" i="10"/>
  <c r="D1417" i="10"/>
  <c r="D1425" i="10"/>
  <c r="D1433" i="10"/>
  <c r="D1441" i="10"/>
  <c r="D1449" i="10"/>
  <c r="D1457" i="10"/>
  <c r="D1465" i="10"/>
  <c r="D860" i="10"/>
  <c r="D868" i="10"/>
  <c r="D876" i="10"/>
  <c r="D884" i="10"/>
  <c r="D892" i="10"/>
  <c r="D900" i="10"/>
  <c r="D908" i="10"/>
  <c r="D916" i="10"/>
  <c r="D924" i="10"/>
  <c r="D932" i="10"/>
  <c r="D940" i="10"/>
  <c r="D948" i="10"/>
  <c r="D956" i="10"/>
  <c r="D964" i="10"/>
  <c r="D972" i="10"/>
  <c r="D980" i="10"/>
  <c r="D988" i="10"/>
  <c r="D996" i="10"/>
  <c r="D1004" i="10"/>
  <c r="D1012" i="10"/>
  <c r="D1020" i="10"/>
  <c r="D1028" i="10"/>
  <c r="D1036" i="10"/>
  <c r="D1044" i="10"/>
  <c r="D1052" i="10"/>
  <c r="D1060" i="10"/>
  <c r="D1068" i="10"/>
  <c r="D1076" i="10"/>
  <c r="D1084" i="10"/>
  <c r="D1092" i="10"/>
  <c r="D1100" i="10"/>
  <c r="D1108" i="10"/>
  <c r="D1116" i="10"/>
  <c r="D1124" i="10"/>
  <c r="D1132" i="10"/>
  <c r="D1140" i="10"/>
  <c r="D1148" i="10"/>
  <c r="D1156" i="10"/>
  <c r="D1164" i="10"/>
  <c r="D1172" i="10"/>
  <c r="D1180" i="10"/>
  <c r="D1188" i="10"/>
  <c r="D1196" i="10"/>
  <c r="D1204" i="10"/>
  <c r="D1212" i="10"/>
  <c r="D1220" i="10"/>
  <c r="D1228" i="10"/>
  <c r="D1236" i="10"/>
  <c r="D1244" i="10"/>
  <c r="D1252" i="10"/>
  <c r="D1260" i="10"/>
  <c r="D1268" i="10"/>
  <c r="D1276" i="10"/>
  <c r="D1284" i="10"/>
  <c r="D1292" i="10"/>
  <c r="D1300" i="10"/>
  <c r="D1308" i="10"/>
  <c r="D1316" i="10"/>
  <c r="D1324" i="10"/>
  <c r="D1332" i="10"/>
  <c r="D1340" i="10"/>
  <c r="D1348" i="10"/>
  <c r="D1356" i="10"/>
  <c r="D1364" i="10"/>
  <c r="D1372" i="10"/>
  <c r="D1380" i="10"/>
  <c r="D1388" i="10"/>
  <c r="D1396" i="10"/>
  <c r="D1404" i="10"/>
  <c r="D1412" i="10"/>
  <c r="D1420" i="10"/>
  <c r="D1428" i="10"/>
  <c r="D1436" i="10"/>
  <c r="D1444" i="10"/>
  <c r="D1452" i="10"/>
  <c r="D1460" i="10"/>
  <c r="D1468" i="10"/>
  <c r="D1476" i="10"/>
  <c r="D1484" i="10"/>
  <c r="D1492" i="10"/>
  <c r="D1500" i="10"/>
  <c r="D1508" i="10"/>
  <c r="D1516" i="10"/>
  <c r="D1524" i="10"/>
  <c r="D1532" i="10"/>
  <c r="D1540" i="10"/>
  <c r="D1548" i="10"/>
  <c r="D1556" i="10"/>
  <c r="D1564" i="10"/>
  <c r="D1572" i="10"/>
  <c r="D1580" i="10"/>
  <c r="D1588" i="10"/>
  <c r="D716" i="10"/>
  <c r="D861" i="10"/>
  <c r="D869" i="10"/>
  <c r="D877" i="10"/>
  <c r="D885" i="10"/>
  <c r="D893" i="10"/>
  <c r="D901" i="10"/>
  <c r="D909" i="10"/>
  <c r="D917" i="10"/>
  <c r="D925" i="10"/>
  <c r="D933" i="10"/>
  <c r="D941" i="10"/>
  <c r="D949" i="10"/>
  <c r="D957" i="10"/>
  <c r="D965" i="10"/>
  <c r="D973" i="10"/>
  <c r="D981" i="10"/>
  <c r="D989" i="10"/>
  <c r="D997" i="10"/>
  <c r="D1005" i="10"/>
  <c r="D1013" i="10"/>
  <c r="D1021" i="10"/>
  <c r="D1029" i="10"/>
  <c r="D1037" i="10"/>
  <c r="D1045" i="10"/>
  <c r="D1053" i="10"/>
  <c r="D1061" i="10"/>
  <c r="D1069" i="10"/>
  <c r="D1077" i="10"/>
  <c r="D1085" i="10"/>
  <c r="D1093" i="10"/>
  <c r="D1101" i="10"/>
  <c r="D1109" i="10"/>
  <c r="D1117" i="10"/>
  <c r="D1125" i="10"/>
  <c r="D1133" i="10"/>
  <c r="D1141" i="10"/>
  <c r="D1149" i="10"/>
  <c r="D1157" i="10"/>
  <c r="D1165" i="10"/>
  <c r="D1173" i="10"/>
  <c r="D1181" i="10"/>
  <c r="D1189" i="10"/>
  <c r="D1197" i="10"/>
  <c r="D1205" i="10"/>
  <c r="D1213" i="10"/>
  <c r="D1221" i="10"/>
  <c r="D1229" i="10"/>
  <c r="D1237" i="10"/>
  <c r="D1245" i="10"/>
  <c r="D1253" i="10"/>
  <c r="D1261" i="10"/>
  <c r="D1269" i="10"/>
  <c r="D1277" i="10"/>
  <c r="D1285" i="10"/>
  <c r="D1293" i="10"/>
  <c r="D1301" i="10"/>
  <c r="D1309" i="10"/>
  <c r="D1317" i="10"/>
  <c r="D1325" i="10"/>
  <c r="D1333" i="10"/>
  <c r="D1341" i="10"/>
  <c r="D1349" i="10"/>
  <c r="D1357" i="10"/>
  <c r="D1365" i="10"/>
  <c r="D1373" i="10"/>
  <c r="D1381" i="10"/>
  <c r="D1389" i="10"/>
  <c r="D1397" i="10"/>
  <c r="D1405" i="10"/>
  <c r="D1413" i="10"/>
  <c r="D1421" i="10"/>
  <c r="D1429" i="10"/>
  <c r="D1437" i="10"/>
  <c r="D1445" i="10"/>
  <c r="D1453" i="10"/>
  <c r="D1461" i="10"/>
  <c r="D1469" i="10"/>
  <c r="D1477" i="10"/>
  <c r="D1481" i="10"/>
  <c r="D1497" i="10"/>
  <c r="D1513" i="10"/>
  <c r="D1529" i="10"/>
  <c r="D1545" i="10"/>
  <c r="D1561" i="10"/>
  <c r="D1577" i="10"/>
  <c r="D1593" i="10"/>
  <c r="D1485" i="10"/>
  <c r="D1501" i="10"/>
  <c r="D1517" i="10"/>
  <c r="D1533" i="10"/>
  <c r="D1549" i="10"/>
  <c r="D1565" i="10"/>
  <c r="D1581" i="10"/>
  <c r="D1541" i="10"/>
  <c r="D1573" i="10"/>
  <c r="D1489" i="10"/>
  <c r="D1505" i="10"/>
  <c r="D1521" i="10"/>
  <c r="D1537" i="10"/>
  <c r="D1553" i="10"/>
  <c r="D1569" i="10"/>
  <c r="D1585" i="10"/>
  <c r="D1473" i="10"/>
  <c r="D1493" i="10"/>
  <c r="D1509" i="10"/>
  <c r="D1525" i="10"/>
  <c r="D1557" i="10"/>
  <c r="D1589" i="10"/>
  <c r="T4" i="10"/>
  <c r="T8" i="10"/>
  <c r="T12" i="10"/>
  <c r="T16" i="10"/>
  <c r="T20" i="10"/>
  <c r="T24" i="10"/>
  <c r="T28" i="10"/>
  <c r="T32" i="10"/>
  <c r="T36" i="10"/>
  <c r="T40" i="10"/>
  <c r="T44" i="10"/>
  <c r="T48" i="10"/>
  <c r="T52" i="10"/>
  <c r="T56" i="10"/>
  <c r="T60" i="10"/>
  <c r="T64" i="10"/>
  <c r="T68" i="10"/>
  <c r="T72" i="10"/>
  <c r="T76" i="10"/>
  <c r="T80" i="10"/>
  <c r="T84" i="10"/>
  <c r="T88" i="10"/>
  <c r="T92" i="10"/>
  <c r="T96" i="10"/>
  <c r="T100" i="10"/>
  <c r="T104" i="10"/>
  <c r="T108" i="10"/>
  <c r="T112" i="10"/>
  <c r="T116" i="10"/>
  <c r="T120" i="10"/>
  <c r="T124" i="10"/>
  <c r="T128" i="10"/>
  <c r="T132" i="10"/>
  <c r="T136" i="10"/>
  <c r="T140" i="10"/>
  <c r="T144" i="10"/>
  <c r="T148" i="10"/>
  <c r="T152" i="10"/>
  <c r="T156" i="10"/>
  <c r="T160" i="10"/>
  <c r="T164" i="10"/>
  <c r="T168" i="10"/>
  <c r="T172" i="10"/>
  <c r="T176" i="10"/>
  <c r="T180" i="10"/>
  <c r="T184" i="10"/>
  <c r="T188" i="10"/>
  <c r="T192" i="10"/>
  <c r="T196" i="10"/>
  <c r="T200" i="10"/>
  <c r="T204" i="10"/>
  <c r="T208" i="10"/>
  <c r="T212" i="10"/>
  <c r="T216" i="10"/>
  <c r="T220" i="10"/>
  <c r="T224" i="10"/>
  <c r="T228" i="10"/>
  <c r="T232" i="10"/>
  <c r="T236" i="10"/>
  <c r="T240" i="10"/>
  <c r="T244" i="10"/>
  <c r="T248" i="10"/>
  <c r="T252" i="10"/>
  <c r="T256" i="10"/>
  <c r="T260" i="10"/>
  <c r="T264" i="10"/>
  <c r="T268" i="10"/>
  <c r="T272" i="10"/>
  <c r="T276" i="10"/>
  <c r="T280" i="10"/>
  <c r="T284" i="10"/>
  <c r="T288" i="10"/>
  <c r="T292" i="10"/>
  <c r="T296" i="10"/>
  <c r="T300" i="10"/>
  <c r="T304" i="10"/>
  <c r="T308" i="10"/>
  <c r="T312" i="10"/>
  <c r="T316" i="10"/>
  <c r="T320" i="10"/>
  <c r="T324" i="10"/>
  <c r="T328" i="10"/>
  <c r="T332" i="10"/>
  <c r="T336" i="10"/>
  <c r="T340" i="10"/>
  <c r="T5" i="10"/>
  <c r="T9" i="10"/>
  <c r="T13" i="10"/>
  <c r="T17" i="10"/>
  <c r="T21" i="10"/>
  <c r="T25" i="10"/>
  <c r="T29" i="10"/>
  <c r="T33" i="10"/>
  <c r="T37" i="10"/>
  <c r="T41" i="10"/>
  <c r="T45" i="10"/>
  <c r="T49" i="10"/>
  <c r="T53" i="10"/>
  <c r="T57" i="10"/>
  <c r="T61" i="10"/>
  <c r="T65" i="10"/>
  <c r="T69" i="10"/>
  <c r="T73" i="10"/>
  <c r="T77" i="10"/>
  <c r="T81" i="10"/>
  <c r="T85" i="10"/>
  <c r="T89" i="10"/>
  <c r="T93" i="10"/>
  <c r="T97" i="10"/>
  <c r="T101" i="10"/>
  <c r="T105" i="10"/>
  <c r="T109" i="10"/>
  <c r="T113" i="10"/>
  <c r="T117" i="10"/>
  <c r="T121" i="10"/>
  <c r="T125" i="10"/>
  <c r="T129" i="10"/>
  <c r="T133" i="10"/>
  <c r="T137" i="10"/>
  <c r="T141" i="10"/>
  <c r="T145" i="10"/>
  <c r="T149" i="10"/>
  <c r="T153" i="10"/>
  <c r="T157" i="10"/>
  <c r="T161" i="10"/>
  <c r="T165" i="10"/>
  <c r="T169" i="10"/>
  <c r="T173" i="10"/>
  <c r="T177" i="10"/>
  <c r="T181" i="10"/>
  <c r="T185" i="10"/>
  <c r="T189" i="10"/>
  <c r="T193" i="10"/>
  <c r="T197" i="10"/>
  <c r="T201" i="10"/>
  <c r="T205" i="10"/>
  <c r="T209" i="10"/>
  <c r="T213" i="10"/>
  <c r="T217" i="10"/>
  <c r="T221" i="10"/>
  <c r="T225" i="10"/>
  <c r="T229" i="10"/>
  <c r="T233" i="10"/>
  <c r="T237" i="10"/>
  <c r="T241" i="10"/>
  <c r="T245" i="10"/>
  <c r="T249" i="10"/>
  <c r="T253" i="10"/>
  <c r="T257" i="10"/>
  <c r="T261" i="10"/>
  <c r="T265" i="10"/>
  <c r="T269" i="10"/>
  <c r="T273" i="10"/>
  <c r="T277" i="10"/>
  <c r="T281" i="10"/>
  <c r="T285" i="10"/>
  <c r="T289" i="10"/>
  <c r="T293" i="10"/>
  <c r="T297" i="10"/>
  <c r="T301" i="10"/>
  <c r="T305" i="10"/>
  <c r="T309" i="10"/>
  <c r="T313" i="10"/>
  <c r="T317" i="10"/>
  <c r="T321" i="10"/>
  <c r="T325" i="10"/>
  <c r="T329" i="10"/>
  <c r="T333" i="10"/>
  <c r="T337" i="10"/>
  <c r="T341" i="10"/>
  <c r="T6" i="10"/>
  <c r="T14" i="10"/>
  <c r="T22" i="10"/>
  <c r="T30" i="10"/>
  <c r="T38" i="10"/>
  <c r="T46" i="10"/>
  <c r="T54" i="10"/>
  <c r="T62" i="10"/>
  <c r="T70" i="10"/>
  <c r="T78" i="10"/>
  <c r="T86" i="10"/>
  <c r="T94" i="10"/>
  <c r="T102" i="10"/>
  <c r="T110" i="10"/>
  <c r="T118" i="10"/>
  <c r="T126" i="10"/>
  <c r="T134" i="10"/>
  <c r="T142" i="10"/>
  <c r="T150" i="10"/>
  <c r="T158" i="10"/>
  <c r="T166" i="10"/>
  <c r="T174" i="10"/>
  <c r="T182" i="10"/>
  <c r="T190" i="10"/>
  <c r="T198" i="10"/>
  <c r="T206" i="10"/>
  <c r="T214" i="10"/>
  <c r="T222" i="10"/>
  <c r="T230" i="10"/>
  <c r="T238" i="10"/>
  <c r="T246" i="10"/>
  <c r="T254" i="10"/>
  <c r="T262" i="10"/>
  <c r="T270" i="10"/>
  <c r="T278" i="10"/>
  <c r="T286" i="10"/>
  <c r="T294" i="10"/>
  <c r="T302" i="10"/>
  <c r="T310" i="10"/>
  <c r="T318" i="10"/>
  <c r="T326" i="10"/>
  <c r="T334" i="10"/>
  <c r="T342" i="10"/>
  <c r="T346" i="10"/>
  <c r="T350" i="10"/>
  <c r="T354" i="10"/>
  <c r="T358" i="10"/>
  <c r="T362" i="10"/>
  <c r="T366" i="10"/>
  <c r="T370" i="10"/>
  <c r="T374" i="10"/>
  <c r="T378" i="10"/>
  <c r="T382" i="10"/>
  <c r="T386" i="10"/>
  <c r="T390" i="10"/>
  <c r="T394" i="10"/>
  <c r="T398" i="10"/>
  <c r="T402" i="10"/>
  <c r="T406" i="10"/>
  <c r="T410" i="10"/>
  <c r="T414" i="10"/>
  <c r="T418" i="10"/>
  <c r="T422" i="10"/>
  <c r="T426" i="10"/>
  <c r="T430" i="10"/>
  <c r="T434" i="10"/>
  <c r="T438" i="10"/>
  <c r="T442" i="10"/>
  <c r="T446" i="10"/>
  <c r="T450" i="10"/>
  <c r="T454" i="10"/>
  <c r="T458" i="10"/>
  <c r="T462" i="10"/>
  <c r="T466" i="10"/>
  <c r="T470" i="10"/>
  <c r="T474" i="10"/>
  <c r="T478" i="10"/>
  <c r="T482" i="10"/>
  <c r="T486" i="10"/>
  <c r="T490" i="10"/>
  <c r="T494" i="10"/>
  <c r="T498" i="10"/>
  <c r="T502" i="10"/>
  <c r="T506" i="10"/>
  <c r="T510" i="10"/>
  <c r="T514" i="10"/>
  <c r="T7" i="10"/>
  <c r="T15" i="10"/>
  <c r="T23" i="10"/>
  <c r="T31" i="10"/>
  <c r="T39" i="10"/>
  <c r="T47" i="10"/>
  <c r="T55" i="10"/>
  <c r="T63" i="10"/>
  <c r="T71" i="10"/>
  <c r="T79" i="10"/>
  <c r="T87" i="10"/>
  <c r="T95" i="10"/>
  <c r="T103" i="10"/>
  <c r="T111" i="10"/>
  <c r="T119" i="10"/>
  <c r="T127" i="10"/>
  <c r="T135" i="10"/>
  <c r="T143" i="10"/>
  <c r="T151" i="10"/>
  <c r="T159" i="10"/>
  <c r="T167" i="10"/>
  <c r="T175" i="10"/>
  <c r="T183" i="10"/>
  <c r="T191" i="10"/>
  <c r="T199" i="10"/>
  <c r="T207" i="10"/>
  <c r="T215" i="10"/>
  <c r="T223" i="10"/>
  <c r="T231" i="10"/>
  <c r="T239" i="10"/>
  <c r="T247" i="10"/>
  <c r="T255" i="10"/>
  <c r="T263" i="10"/>
  <c r="T271" i="10"/>
  <c r="T279" i="10"/>
  <c r="T287" i="10"/>
  <c r="T295" i="10"/>
  <c r="T303" i="10"/>
  <c r="T311" i="10"/>
  <c r="T319" i="10"/>
  <c r="T327" i="10"/>
  <c r="T335" i="10"/>
  <c r="T343" i="10"/>
  <c r="T347" i="10"/>
  <c r="T351" i="10"/>
  <c r="T355" i="10"/>
  <c r="T359" i="10"/>
  <c r="T363" i="10"/>
  <c r="T367" i="10"/>
  <c r="T371" i="10"/>
  <c r="T375" i="10"/>
  <c r="T379" i="10"/>
  <c r="T383" i="10"/>
  <c r="T387" i="10"/>
  <c r="T391" i="10"/>
  <c r="T395" i="10"/>
  <c r="T399" i="10"/>
  <c r="T403" i="10"/>
  <c r="T407" i="10"/>
  <c r="T411" i="10"/>
  <c r="T415" i="10"/>
  <c r="T419" i="10"/>
  <c r="T423" i="10"/>
  <c r="T427" i="10"/>
  <c r="T431" i="10"/>
  <c r="T435" i="10"/>
  <c r="T439" i="10"/>
  <c r="T443" i="10"/>
  <c r="T447" i="10"/>
  <c r="T451" i="10"/>
  <c r="T455" i="10"/>
  <c r="T459" i="10"/>
  <c r="T463" i="10"/>
  <c r="T467" i="10"/>
  <c r="T471" i="10"/>
  <c r="T475" i="10"/>
  <c r="T479" i="10"/>
  <c r="T483" i="10"/>
  <c r="T487" i="10"/>
  <c r="T491" i="10"/>
  <c r="T495" i="10"/>
  <c r="T499" i="10"/>
  <c r="T503" i="10"/>
  <c r="T507" i="10"/>
  <c r="T511" i="10"/>
  <c r="T10" i="10"/>
  <c r="T26" i="10"/>
  <c r="T42" i="10"/>
  <c r="T58" i="10"/>
  <c r="T74" i="10"/>
  <c r="T90" i="10"/>
  <c r="T106" i="10"/>
  <c r="T122" i="10"/>
  <c r="T138" i="10"/>
  <c r="T154" i="10"/>
  <c r="T170" i="10"/>
  <c r="T186" i="10"/>
  <c r="T202" i="10"/>
  <c r="T218" i="10"/>
  <c r="T234" i="10"/>
  <c r="T250" i="10"/>
  <c r="T266" i="10"/>
  <c r="T282" i="10"/>
  <c r="T298" i="10"/>
  <c r="T314" i="10"/>
  <c r="T330" i="10"/>
  <c r="T344" i="10"/>
  <c r="T352" i="10"/>
  <c r="T360" i="10"/>
  <c r="T368" i="10"/>
  <c r="T376" i="10"/>
  <c r="T384" i="10"/>
  <c r="T392" i="10"/>
  <c r="T400" i="10"/>
  <c r="T408" i="10"/>
  <c r="T416" i="10"/>
  <c r="T424" i="10"/>
  <c r="T432" i="10"/>
  <c r="T440" i="10"/>
  <c r="T448" i="10"/>
  <c r="T456" i="10"/>
  <c r="T464" i="10"/>
  <c r="T472" i="10"/>
  <c r="T480" i="10"/>
  <c r="T488" i="10"/>
  <c r="T496" i="10"/>
  <c r="T504" i="10"/>
  <c r="T512" i="10"/>
  <c r="T517" i="10"/>
  <c r="T521" i="10"/>
  <c r="T525" i="10"/>
  <c r="T529" i="10"/>
  <c r="T533" i="10"/>
  <c r="T537" i="10"/>
  <c r="T541" i="10"/>
  <c r="T545" i="10"/>
  <c r="T549" i="10"/>
  <c r="T553" i="10"/>
  <c r="T557" i="10"/>
  <c r="T561" i="10"/>
  <c r="T565" i="10"/>
  <c r="T569" i="10"/>
  <c r="T573" i="10"/>
  <c r="T577" i="10"/>
  <c r="T581" i="10"/>
  <c r="T585" i="10"/>
  <c r="T589" i="10"/>
  <c r="T593" i="10"/>
  <c r="T597" i="10"/>
  <c r="T601" i="10"/>
  <c r="T605" i="10"/>
  <c r="T609" i="10"/>
  <c r="T613" i="10"/>
  <c r="T617" i="10"/>
  <c r="T621" i="10"/>
  <c r="T625" i="10"/>
  <c r="T629" i="10"/>
  <c r="T633" i="10"/>
  <c r="T637" i="10"/>
  <c r="T641" i="10"/>
  <c r="T645" i="10"/>
  <c r="T649" i="10"/>
  <c r="T653" i="10"/>
  <c r="T657" i="10"/>
  <c r="T661" i="10"/>
  <c r="T665" i="10"/>
  <c r="T669" i="10"/>
  <c r="T673" i="10"/>
  <c r="T677" i="10"/>
  <c r="T681" i="10"/>
  <c r="T685" i="10"/>
  <c r="T689" i="10"/>
  <c r="T693" i="10"/>
  <c r="T697" i="10"/>
  <c r="T701" i="10"/>
  <c r="T705" i="10"/>
  <c r="T709" i="10"/>
  <c r="T713" i="10"/>
  <c r="T717" i="10"/>
  <c r="T721" i="10"/>
  <c r="T725" i="10"/>
  <c r="T729" i="10"/>
  <c r="T733" i="10"/>
  <c r="T737" i="10"/>
  <c r="T741" i="10"/>
  <c r="T745" i="10"/>
  <c r="T749" i="10"/>
  <c r="T753" i="10"/>
  <c r="T757" i="10"/>
  <c r="T761" i="10"/>
  <c r="T765" i="10"/>
  <c r="T769" i="10"/>
  <c r="T773" i="10"/>
  <c r="T777" i="10"/>
  <c r="T781" i="10"/>
  <c r="T785" i="10"/>
  <c r="T789" i="10"/>
  <c r="T793" i="10"/>
  <c r="T797" i="10"/>
  <c r="T801" i="10"/>
  <c r="T805" i="10"/>
  <c r="T809" i="10"/>
  <c r="T813" i="10"/>
  <c r="T817" i="10"/>
  <c r="T821" i="10"/>
  <c r="T825" i="10"/>
  <c r="T829" i="10"/>
  <c r="T833" i="10"/>
  <c r="T837" i="10"/>
  <c r="T841" i="10"/>
  <c r="T845" i="10"/>
  <c r="T849" i="10"/>
  <c r="T853" i="10"/>
  <c r="T857" i="10"/>
  <c r="T861" i="10"/>
  <c r="T865" i="10"/>
  <c r="T869" i="10"/>
  <c r="T873" i="10"/>
  <c r="T877" i="10"/>
  <c r="T881" i="10"/>
  <c r="T885" i="10"/>
  <c r="T889" i="10"/>
  <c r="T893" i="10"/>
  <c r="T897" i="10"/>
  <c r="T901" i="10"/>
  <c r="T905" i="10"/>
  <c r="T909" i="10"/>
  <c r="T913" i="10"/>
  <c r="T917" i="10"/>
  <c r="T921" i="10"/>
  <c r="T925" i="10"/>
  <c r="T929" i="10"/>
  <c r="T933" i="10"/>
  <c r="T937" i="10"/>
  <c r="T941" i="10"/>
  <c r="T945" i="10"/>
  <c r="T949" i="10"/>
  <c r="T953" i="10"/>
  <c r="T957" i="10"/>
  <c r="T961" i="10"/>
  <c r="T965" i="10"/>
  <c r="T969" i="10"/>
  <c r="T973" i="10"/>
  <c r="T977" i="10"/>
  <c r="T981" i="10"/>
  <c r="T985" i="10"/>
  <c r="T989" i="10"/>
  <c r="T993" i="10"/>
  <c r="T997" i="10"/>
  <c r="T1001" i="10"/>
  <c r="T1005" i="10"/>
  <c r="T1009" i="10"/>
  <c r="T1013" i="10"/>
  <c r="T1017" i="10"/>
  <c r="T1021" i="10"/>
  <c r="T11" i="10"/>
  <c r="T27" i="10"/>
  <c r="T43" i="10"/>
  <c r="T59" i="10"/>
  <c r="T75" i="10"/>
  <c r="T91" i="10"/>
  <c r="T107" i="10"/>
  <c r="T123" i="10"/>
  <c r="T139" i="10"/>
  <c r="T155" i="10"/>
  <c r="T171" i="10"/>
  <c r="T187" i="10"/>
  <c r="T203" i="10"/>
  <c r="T219" i="10"/>
  <c r="T235" i="10"/>
  <c r="T251" i="10"/>
  <c r="T267" i="10"/>
  <c r="T283" i="10"/>
  <c r="T299" i="10"/>
  <c r="T315" i="10"/>
  <c r="T331" i="10"/>
  <c r="T345" i="10"/>
  <c r="T353" i="10"/>
  <c r="T361" i="10"/>
  <c r="T369" i="10"/>
  <c r="T377" i="10"/>
  <c r="T385" i="10"/>
  <c r="T393" i="10"/>
  <c r="T401" i="10"/>
  <c r="T409" i="10"/>
  <c r="T417" i="10"/>
  <c r="T425" i="10"/>
  <c r="T433" i="10"/>
  <c r="T441" i="10"/>
  <c r="T449" i="10"/>
  <c r="T457" i="10"/>
  <c r="T465" i="10"/>
  <c r="T473" i="10"/>
  <c r="T481" i="10"/>
  <c r="T489" i="10"/>
  <c r="T497" i="10"/>
  <c r="T505" i="10"/>
  <c r="T513" i="10"/>
  <c r="T518" i="10"/>
  <c r="T522" i="10"/>
  <c r="T526" i="10"/>
  <c r="T530" i="10"/>
  <c r="T534" i="10"/>
  <c r="T538" i="10"/>
  <c r="T542" i="10"/>
  <c r="T546" i="10"/>
  <c r="T550" i="10"/>
  <c r="T554" i="10"/>
  <c r="T558" i="10"/>
  <c r="T562" i="10"/>
  <c r="T566" i="10"/>
  <c r="T570" i="10"/>
  <c r="T574" i="10"/>
  <c r="T578" i="10"/>
  <c r="T582" i="10"/>
  <c r="T586" i="10"/>
  <c r="T590" i="10"/>
  <c r="T594" i="10"/>
  <c r="T598" i="10"/>
  <c r="T602" i="10"/>
  <c r="T606" i="10"/>
  <c r="T610" i="10"/>
  <c r="T614" i="10"/>
  <c r="T618" i="10"/>
  <c r="T622" i="10"/>
  <c r="T626" i="10"/>
  <c r="T630" i="10"/>
  <c r="T634" i="10"/>
  <c r="T638" i="10"/>
  <c r="T642" i="10"/>
  <c r="T646" i="10"/>
  <c r="T650" i="10"/>
  <c r="T654" i="10"/>
  <c r="T658" i="10"/>
  <c r="T662" i="10"/>
  <c r="T666" i="10"/>
  <c r="T670" i="10"/>
  <c r="T674" i="10"/>
  <c r="T678" i="10"/>
  <c r="T682" i="10"/>
  <c r="T686" i="10"/>
  <c r="T690" i="10"/>
  <c r="T694" i="10"/>
  <c r="T698" i="10"/>
  <c r="T702" i="10"/>
  <c r="T706" i="10"/>
  <c r="T710" i="10"/>
  <c r="T714" i="10"/>
  <c r="T718" i="10"/>
  <c r="T722" i="10"/>
  <c r="T726" i="10"/>
  <c r="T730" i="10"/>
  <c r="T734" i="10"/>
  <c r="T738" i="10"/>
  <c r="T742" i="10"/>
  <c r="T746" i="10"/>
  <c r="T750" i="10"/>
  <c r="T754" i="10"/>
  <c r="T758" i="10"/>
  <c r="T762" i="10"/>
  <c r="T766" i="10"/>
  <c r="T770" i="10"/>
  <c r="T774" i="10"/>
  <c r="T778" i="10"/>
  <c r="T782" i="10"/>
  <c r="T786" i="10"/>
  <c r="T790" i="10"/>
  <c r="T794" i="10"/>
  <c r="T798" i="10"/>
  <c r="T802" i="10"/>
  <c r="T806" i="10"/>
  <c r="T810" i="10"/>
  <c r="T814" i="10"/>
  <c r="T818" i="10"/>
  <c r="T822" i="10"/>
  <c r="T826" i="10"/>
  <c r="T830" i="10"/>
  <c r="T834" i="10"/>
  <c r="T838" i="10"/>
  <c r="T842" i="10"/>
  <c r="T846" i="10"/>
  <c r="T850" i="10"/>
  <c r="T854" i="10"/>
  <c r="T858" i="10"/>
  <c r="T862" i="10"/>
  <c r="T866" i="10"/>
  <c r="T870" i="10"/>
  <c r="T874" i="10"/>
  <c r="T878" i="10"/>
  <c r="T882" i="10"/>
  <c r="T886" i="10"/>
  <c r="T890" i="10"/>
  <c r="T894" i="10"/>
  <c r="T898" i="10"/>
  <c r="T902" i="10"/>
  <c r="T906" i="10"/>
  <c r="T910" i="10"/>
  <c r="T914" i="10"/>
  <c r="T918" i="10"/>
  <c r="T922" i="10"/>
  <c r="T926" i="10"/>
  <c r="T930" i="10"/>
  <c r="T934" i="10"/>
  <c r="T938" i="10"/>
  <c r="T942" i="10"/>
  <c r="T946" i="10"/>
  <c r="T950" i="10"/>
  <c r="T954" i="10"/>
  <c r="T958" i="10"/>
  <c r="T962" i="10"/>
  <c r="T966" i="10"/>
  <c r="T970" i="10"/>
  <c r="T974" i="10"/>
  <c r="T978" i="10"/>
  <c r="T982" i="10"/>
  <c r="T986" i="10"/>
  <c r="T990" i="10"/>
  <c r="T994" i="10"/>
  <c r="T998" i="10"/>
  <c r="T1002" i="10"/>
  <c r="T1006" i="10"/>
  <c r="T1010" i="10"/>
  <c r="T1014" i="10"/>
  <c r="T1018" i="10"/>
  <c r="T1022" i="10"/>
  <c r="T18" i="10"/>
  <c r="T50" i="10"/>
  <c r="T82" i="10"/>
  <c r="T114" i="10"/>
  <c r="T146" i="10"/>
  <c r="T178" i="10"/>
  <c r="T210" i="10"/>
  <c r="T242" i="10"/>
  <c r="T274" i="10"/>
  <c r="T306" i="10"/>
  <c r="T338" i="10"/>
  <c r="T356" i="10"/>
  <c r="T372" i="10"/>
  <c r="T388" i="10"/>
  <c r="T404" i="10"/>
  <c r="T420" i="10"/>
  <c r="T436" i="10"/>
  <c r="T452" i="10"/>
  <c r="T468" i="10"/>
  <c r="T484" i="10"/>
  <c r="T500" i="10"/>
  <c r="T515" i="10"/>
  <c r="T523" i="10"/>
  <c r="T531" i="10"/>
  <c r="T539" i="10"/>
  <c r="T547" i="10"/>
  <c r="T555" i="10"/>
  <c r="T563" i="10"/>
  <c r="T571" i="10"/>
  <c r="T579" i="10"/>
  <c r="T587" i="10"/>
  <c r="T595" i="10"/>
  <c r="T603" i="10"/>
  <c r="T611" i="10"/>
  <c r="T619" i="10"/>
  <c r="T627" i="10"/>
  <c r="T635" i="10"/>
  <c r="T643" i="10"/>
  <c r="T651" i="10"/>
  <c r="T659" i="10"/>
  <c r="T667" i="10"/>
  <c r="T675" i="10"/>
  <c r="T683" i="10"/>
  <c r="T691" i="10"/>
  <c r="T699" i="10"/>
  <c r="T707" i="10"/>
  <c r="T715" i="10"/>
  <c r="T723" i="10"/>
  <c r="T731" i="10"/>
  <c r="T739" i="10"/>
  <c r="T747" i="10"/>
  <c r="T755" i="10"/>
  <c r="T763" i="10"/>
  <c r="T771" i="10"/>
  <c r="T779" i="10"/>
  <c r="T787" i="10"/>
  <c r="T795" i="10"/>
  <c r="T803" i="10"/>
  <c r="T811" i="10"/>
  <c r="T819" i="10"/>
  <c r="T827" i="10"/>
  <c r="T835" i="10"/>
  <c r="T843" i="10"/>
  <c r="T851" i="10"/>
  <c r="T859" i="10"/>
  <c r="T867" i="10"/>
  <c r="T875" i="10"/>
  <c r="T883" i="10"/>
  <c r="T891" i="10"/>
  <c r="T899" i="10"/>
  <c r="T907" i="10"/>
  <c r="T915" i="10"/>
  <c r="T923" i="10"/>
  <c r="T931" i="10"/>
  <c r="T939" i="10"/>
  <c r="T947" i="10"/>
  <c r="T955" i="10"/>
  <c r="T963" i="10"/>
  <c r="T971" i="10"/>
  <c r="T979" i="10"/>
  <c r="T987" i="10"/>
  <c r="T995" i="10"/>
  <c r="T1003" i="10"/>
  <c r="T1011" i="10"/>
  <c r="T1019" i="10"/>
  <c r="T1025" i="10"/>
  <c r="T1029" i="10"/>
  <c r="T1033" i="10"/>
  <c r="T1037" i="10"/>
  <c r="T1041" i="10"/>
  <c r="T1045" i="10"/>
  <c r="T1049" i="10"/>
  <c r="T1053" i="10"/>
  <c r="T1057" i="10"/>
  <c r="T1061" i="10"/>
  <c r="T1065" i="10"/>
  <c r="T1069" i="10"/>
  <c r="T1073" i="10"/>
  <c r="T1077" i="10"/>
  <c r="T1081" i="10"/>
  <c r="T1085" i="10"/>
  <c r="T1089" i="10"/>
  <c r="T1093" i="10"/>
  <c r="T1097" i="10"/>
  <c r="T1101" i="10"/>
  <c r="T1105" i="10"/>
  <c r="T1109" i="10"/>
  <c r="T1113" i="10"/>
  <c r="T1117" i="10"/>
  <c r="T1121" i="10"/>
  <c r="T1125" i="10"/>
  <c r="T1129" i="10"/>
  <c r="T1133" i="10"/>
  <c r="T1137" i="10"/>
  <c r="T1141" i="10"/>
  <c r="T1145" i="10"/>
  <c r="T1149" i="10"/>
  <c r="T1153" i="10"/>
  <c r="T1157" i="10"/>
  <c r="T1161" i="10"/>
  <c r="T1165" i="10"/>
  <c r="T1169" i="10"/>
  <c r="T1173" i="10"/>
  <c r="T1177" i="10"/>
  <c r="T1181" i="10"/>
  <c r="T1185" i="10"/>
  <c r="T1189" i="10"/>
  <c r="T1193" i="10"/>
  <c r="T1197" i="10"/>
  <c r="T1201" i="10"/>
  <c r="T1205" i="10"/>
  <c r="T1209" i="10"/>
  <c r="T1213" i="10"/>
  <c r="T1217" i="10"/>
  <c r="T1221" i="10"/>
  <c r="T1225" i="10"/>
  <c r="T1229" i="10"/>
  <c r="T1233" i="10"/>
  <c r="T1237" i="10"/>
  <c r="T1241" i="10"/>
  <c r="T1245" i="10"/>
  <c r="T1249" i="10"/>
  <c r="T1253" i="10"/>
  <c r="T1257" i="10"/>
  <c r="T1261" i="10"/>
  <c r="T1265" i="10"/>
  <c r="T1269" i="10"/>
  <c r="T1273" i="10"/>
  <c r="T1277" i="10"/>
  <c r="T1281" i="10"/>
  <c r="T1285" i="10"/>
  <c r="T1289" i="10"/>
  <c r="T1293" i="10"/>
  <c r="T1297" i="10"/>
  <c r="T1301" i="10"/>
  <c r="T1305" i="10"/>
  <c r="T1309" i="10"/>
  <c r="T1313" i="10"/>
  <c r="T1317" i="10"/>
  <c r="T1321" i="10"/>
  <c r="T1325" i="10"/>
  <c r="T1329" i="10"/>
  <c r="T1333" i="10"/>
  <c r="T1337" i="10"/>
  <c r="T1341" i="10"/>
  <c r="T1345" i="10"/>
  <c r="T1349" i="10"/>
  <c r="T1353" i="10"/>
  <c r="T1357" i="10"/>
  <c r="T1361" i="10"/>
  <c r="T1365" i="10"/>
  <c r="T19" i="10"/>
  <c r="T51" i="10"/>
  <c r="T83" i="10"/>
  <c r="T115" i="10"/>
  <c r="T147" i="10"/>
  <c r="T179" i="10"/>
  <c r="T211" i="10"/>
  <c r="T243" i="10"/>
  <c r="T275" i="10"/>
  <c r="T307" i="10"/>
  <c r="T339" i="10"/>
  <c r="T357" i="10"/>
  <c r="T373" i="10"/>
  <c r="T389" i="10"/>
  <c r="T405" i="10"/>
  <c r="T421" i="10"/>
  <c r="T437" i="10"/>
  <c r="T453" i="10"/>
  <c r="T469" i="10"/>
  <c r="T485" i="10"/>
  <c r="T501" i="10"/>
  <c r="T516" i="10"/>
  <c r="T524" i="10"/>
  <c r="T532" i="10"/>
  <c r="T540" i="10"/>
  <c r="T548" i="10"/>
  <c r="T556" i="10"/>
  <c r="T564" i="10"/>
  <c r="T572" i="10"/>
  <c r="T580" i="10"/>
  <c r="T588" i="10"/>
  <c r="T596" i="10"/>
  <c r="T604" i="10"/>
  <c r="T612" i="10"/>
  <c r="T620" i="10"/>
  <c r="T628" i="10"/>
  <c r="T636" i="10"/>
  <c r="T644" i="10"/>
  <c r="T652" i="10"/>
  <c r="T660" i="10"/>
  <c r="T668" i="10"/>
  <c r="T676" i="10"/>
  <c r="T684" i="10"/>
  <c r="T692" i="10"/>
  <c r="T700" i="10"/>
  <c r="T708" i="10"/>
  <c r="T716" i="10"/>
  <c r="T724" i="10"/>
  <c r="T732" i="10"/>
  <c r="T740" i="10"/>
  <c r="T748" i="10"/>
  <c r="T756" i="10"/>
  <c r="T764" i="10"/>
  <c r="T772" i="10"/>
  <c r="T780" i="10"/>
  <c r="T788" i="10"/>
  <c r="T796" i="10"/>
  <c r="T804" i="10"/>
  <c r="T812" i="10"/>
  <c r="T820" i="10"/>
  <c r="T828" i="10"/>
  <c r="T836" i="10"/>
  <c r="T844" i="10"/>
  <c r="T852" i="10"/>
  <c r="T860" i="10"/>
  <c r="T868" i="10"/>
  <c r="T876" i="10"/>
  <c r="T884" i="10"/>
  <c r="T892" i="10"/>
  <c r="T900" i="10"/>
  <c r="T908" i="10"/>
  <c r="T916" i="10"/>
  <c r="T924" i="10"/>
  <c r="T932" i="10"/>
  <c r="T940" i="10"/>
  <c r="T948" i="10"/>
  <c r="T956" i="10"/>
  <c r="T964" i="10"/>
  <c r="T972" i="10"/>
  <c r="T980" i="10"/>
  <c r="T988" i="10"/>
  <c r="T996" i="10"/>
  <c r="T1004" i="10"/>
  <c r="T1012" i="10"/>
  <c r="T1020" i="10"/>
  <c r="T1026" i="10"/>
  <c r="T1030" i="10"/>
  <c r="T1034" i="10"/>
  <c r="T1038" i="10"/>
  <c r="T1042" i="10"/>
  <c r="T1046" i="10"/>
  <c r="T1050" i="10"/>
  <c r="T1054" i="10"/>
  <c r="T1058" i="10"/>
  <c r="T1062" i="10"/>
  <c r="T1066" i="10"/>
  <c r="T1070" i="10"/>
  <c r="T1074" i="10"/>
  <c r="T1078" i="10"/>
  <c r="T1082" i="10"/>
  <c r="T1086" i="10"/>
  <c r="T1090" i="10"/>
  <c r="T1094" i="10"/>
  <c r="T1098" i="10"/>
  <c r="T1102" i="10"/>
  <c r="T1106" i="10"/>
  <c r="T1110" i="10"/>
  <c r="T1114" i="10"/>
  <c r="T1118" i="10"/>
  <c r="T1122" i="10"/>
  <c r="T1126" i="10"/>
  <c r="T1130" i="10"/>
  <c r="T1134" i="10"/>
  <c r="T1138" i="10"/>
  <c r="T1142" i="10"/>
  <c r="T1146" i="10"/>
  <c r="T1150" i="10"/>
  <c r="T1154" i="10"/>
  <c r="T1158" i="10"/>
  <c r="T1162" i="10"/>
  <c r="T1166" i="10"/>
  <c r="T1170" i="10"/>
  <c r="T1174" i="10"/>
  <c r="T1178" i="10"/>
  <c r="T1182" i="10"/>
  <c r="T1186" i="10"/>
  <c r="T1190" i="10"/>
  <c r="T1194" i="10"/>
  <c r="T1198" i="10"/>
  <c r="T1202" i="10"/>
  <c r="T1206" i="10"/>
  <c r="T1210" i="10"/>
  <c r="T1214" i="10"/>
  <c r="T1218" i="10"/>
  <c r="T1222" i="10"/>
  <c r="T1226" i="10"/>
  <c r="T1230" i="10"/>
  <c r="T1234" i="10"/>
  <c r="T1238" i="10"/>
  <c r="T1242" i="10"/>
  <c r="T1246" i="10"/>
  <c r="T1250" i="10"/>
  <c r="T1254" i="10"/>
  <c r="T1258" i="10"/>
  <c r="T1262" i="10"/>
  <c r="T1266" i="10"/>
  <c r="T1270" i="10"/>
  <c r="T1274" i="10"/>
  <c r="T1278" i="10"/>
  <c r="T1282" i="10"/>
  <c r="T1286" i="10"/>
  <c r="T1290" i="10"/>
  <c r="T1294" i="10"/>
  <c r="T1298" i="10"/>
  <c r="T1302" i="10"/>
  <c r="T1306" i="10"/>
  <c r="T1310" i="10"/>
  <c r="T1314" i="10"/>
  <c r="T1318" i="10"/>
  <c r="T1322" i="10"/>
  <c r="T1326" i="10"/>
  <c r="T1330" i="10"/>
  <c r="T1334" i="10"/>
  <c r="T1338" i="10"/>
  <c r="T1342" i="10"/>
  <c r="T1346" i="10"/>
  <c r="T1350" i="10"/>
  <c r="T1354" i="10"/>
  <c r="T1358" i="10"/>
  <c r="T1362" i="10"/>
  <c r="T2" i="10"/>
  <c r="T66" i="10"/>
  <c r="T130" i="10"/>
  <c r="T194" i="10"/>
  <c r="T258" i="10"/>
  <c r="T322" i="10"/>
  <c r="T364" i="10"/>
  <c r="T396" i="10"/>
  <c r="T428" i="10"/>
  <c r="T460" i="10"/>
  <c r="T492" i="10"/>
  <c r="T519" i="10"/>
  <c r="T535" i="10"/>
  <c r="T551" i="10"/>
  <c r="T567" i="10"/>
  <c r="T583" i="10"/>
  <c r="T599" i="10"/>
  <c r="T615" i="10"/>
  <c r="T631" i="10"/>
  <c r="T647" i="10"/>
  <c r="T663" i="10"/>
  <c r="T679" i="10"/>
  <c r="T695" i="10"/>
  <c r="T711" i="10"/>
  <c r="T727" i="10"/>
  <c r="T743" i="10"/>
  <c r="T759" i="10"/>
  <c r="T775" i="10"/>
  <c r="T791" i="10"/>
  <c r="T807" i="10"/>
  <c r="T823" i="10"/>
  <c r="T839" i="10"/>
  <c r="T855" i="10"/>
  <c r="T871" i="10"/>
  <c r="T887" i="10"/>
  <c r="T903" i="10"/>
  <c r="T919" i="10"/>
  <c r="T935" i="10"/>
  <c r="T951" i="10"/>
  <c r="T967" i="10"/>
  <c r="T983" i="10"/>
  <c r="T999" i="10"/>
  <c r="T1015" i="10"/>
  <c r="T1027" i="10"/>
  <c r="T1035" i="10"/>
  <c r="T1043" i="10"/>
  <c r="T1051" i="10"/>
  <c r="T1059" i="10"/>
  <c r="T1067" i="10"/>
  <c r="T1075" i="10"/>
  <c r="T1083" i="10"/>
  <c r="T1091" i="10"/>
  <c r="T1099" i="10"/>
  <c r="T1107" i="10"/>
  <c r="T1115" i="10"/>
  <c r="T1123" i="10"/>
  <c r="T1131" i="10"/>
  <c r="T1139" i="10"/>
  <c r="T1147" i="10"/>
  <c r="T1155" i="10"/>
  <c r="T1163" i="10"/>
  <c r="T1171" i="10"/>
  <c r="T1179" i="10"/>
  <c r="T1187" i="10"/>
  <c r="T1195" i="10"/>
  <c r="T1203" i="10"/>
  <c r="T1211" i="10"/>
  <c r="T1219" i="10"/>
  <c r="T1227" i="10"/>
  <c r="T1235" i="10"/>
  <c r="T1243" i="10"/>
  <c r="T1251" i="10"/>
  <c r="T1259" i="10"/>
  <c r="T3" i="10"/>
  <c r="T67" i="10"/>
  <c r="T131" i="10"/>
  <c r="T195" i="10"/>
  <c r="T259" i="10"/>
  <c r="T323" i="10"/>
  <c r="T365" i="10"/>
  <c r="T397" i="10"/>
  <c r="T429" i="10"/>
  <c r="T461" i="10"/>
  <c r="T493" i="10"/>
  <c r="T520" i="10"/>
  <c r="T536" i="10"/>
  <c r="T552" i="10"/>
  <c r="T568" i="10"/>
  <c r="T584" i="10"/>
  <c r="T600" i="10"/>
  <c r="T616" i="10"/>
  <c r="T632" i="10"/>
  <c r="T648" i="10"/>
  <c r="T664" i="10"/>
  <c r="T680" i="10"/>
  <c r="T696" i="10"/>
  <c r="T712" i="10"/>
  <c r="T728" i="10"/>
  <c r="T744" i="10"/>
  <c r="T760" i="10"/>
  <c r="T776" i="10"/>
  <c r="T792" i="10"/>
  <c r="T808" i="10"/>
  <c r="T824" i="10"/>
  <c r="T840" i="10"/>
  <c r="T856" i="10"/>
  <c r="T872" i="10"/>
  <c r="T888" i="10"/>
  <c r="T904" i="10"/>
  <c r="T920" i="10"/>
  <c r="T936" i="10"/>
  <c r="T952" i="10"/>
  <c r="T968" i="10"/>
  <c r="T984" i="10"/>
  <c r="T1000" i="10"/>
  <c r="T1016" i="10"/>
  <c r="T1028" i="10"/>
  <c r="T1036" i="10"/>
  <c r="T1044" i="10"/>
  <c r="T1052" i="10"/>
  <c r="T1060" i="10"/>
  <c r="T1068" i="10"/>
  <c r="T1076" i="10"/>
  <c r="T1084" i="10"/>
  <c r="T1092" i="10"/>
  <c r="T1100" i="10"/>
  <c r="T1108" i="10"/>
  <c r="T1116" i="10"/>
  <c r="T1124" i="10"/>
  <c r="T1132" i="10"/>
  <c r="T1140" i="10"/>
  <c r="T1148" i="10"/>
  <c r="T1156" i="10"/>
  <c r="T1164" i="10"/>
  <c r="T1172" i="10"/>
  <c r="T1180" i="10"/>
  <c r="T1188" i="10"/>
  <c r="T1196" i="10"/>
  <c r="T1204" i="10"/>
  <c r="T1212" i="10"/>
  <c r="T1220" i="10"/>
  <c r="T1228" i="10"/>
  <c r="T1236" i="10"/>
  <c r="T1244" i="10"/>
  <c r="T1252" i="10"/>
  <c r="T1260" i="10"/>
  <c r="T34" i="10"/>
  <c r="T98" i="10"/>
  <c r="T162" i="10"/>
  <c r="T226" i="10"/>
  <c r="T290" i="10"/>
  <c r="T348" i="10"/>
  <c r="T380" i="10"/>
  <c r="T412" i="10"/>
  <c r="T444" i="10"/>
  <c r="T476" i="10"/>
  <c r="T508" i="10"/>
  <c r="T527" i="10"/>
  <c r="T543" i="10"/>
  <c r="T559" i="10"/>
  <c r="T575" i="10"/>
  <c r="T591" i="10"/>
  <c r="T607" i="10"/>
  <c r="T623" i="10"/>
  <c r="T639" i="10"/>
  <c r="T655" i="10"/>
  <c r="T671" i="10"/>
  <c r="T687" i="10"/>
  <c r="T703" i="10"/>
  <c r="T719" i="10"/>
  <c r="T735" i="10"/>
  <c r="T751" i="10"/>
  <c r="T767" i="10"/>
  <c r="T783" i="10"/>
  <c r="T799" i="10"/>
  <c r="T815" i="10"/>
  <c r="T831" i="10"/>
  <c r="T847" i="10"/>
  <c r="T863" i="10"/>
  <c r="T879" i="10"/>
  <c r="T895" i="10"/>
  <c r="T911" i="10"/>
  <c r="T927" i="10"/>
  <c r="T943" i="10"/>
  <c r="T959" i="10"/>
  <c r="T975" i="10"/>
  <c r="T991" i="10"/>
  <c r="T1007" i="10"/>
  <c r="T1023" i="10"/>
  <c r="T1031" i="10"/>
  <c r="T1039" i="10"/>
  <c r="T1047" i="10"/>
  <c r="T1055" i="10"/>
  <c r="T1063" i="10"/>
  <c r="T1071" i="10"/>
  <c r="T1079" i="10"/>
  <c r="T1087" i="10"/>
  <c r="T1095" i="10"/>
  <c r="T1103" i="10"/>
  <c r="T1111" i="10"/>
  <c r="T1119" i="10"/>
  <c r="T1127" i="10"/>
  <c r="T1135" i="10"/>
  <c r="T1143" i="10"/>
  <c r="T1151" i="10"/>
  <c r="T1159" i="10"/>
  <c r="T1167" i="10"/>
  <c r="T1175" i="10"/>
  <c r="T1183" i="10"/>
  <c r="T1191" i="10"/>
  <c r="T1199" i="10"/>
  <c r="T1207" i="10"/>
  <c r="T1215" i="10"/>
  <c r="T1223" i="10"/>
  <c r="T1231" i="10"/>
  <c r="T1239" i="10"/>
  <c r="T1247" i="10"/>
  <c r="T1255" i="10"/>
  <c r="T1263" i="10"/>
  <c r="T1271" i="10"/>
  <c r="T1279" i="10"/>
  <c r="T1287" i="10"/>
  <c r="T1295" i="10"/>
  <c r="T1303" i="10"/>
  <c r="T1311" i="10"/>
  <c r="T1319" i="10"/>
  <c r="T1327" i="10"/>
  <c r="T1335" i="10"/>
  <c r="T1343" i="10"/>
  <c r="T1351" i="10"/>
  <c r="T1359" i="10"/>
  <c r="T1366" i="10"/>
  <c r="T1370" i="10"/>
  <c r="T1374" i="10"/>
  <c r="T1378" i="10"/>
  <c r="T1382" i="10"/>
  <c r="T1386" i="10"/>
  <c r="T1390" i="10"/>
  <c r="T1394" i="10"/>
  <c r="T1398" i="10"/>
  <c r="T1402" i="10"/>
  <c r="T1406" i="10"/>
  <c r="T1410" i="10"/>
  <c r="T1414" i="10"/>
  <c r="T1418" i="10"/>
  <c r="T1422" i="10"/>
  <c r="T1426" i="10"/>
  <c r="T1430" i="10"/>
  <c r="T1434" i="10"/>
  <c r="T1438" i="10"/>
  <c r="T1442" i="10"/>
  <c r="T1446" i="10"/>
  <c r="T1450" i="10"/>
  <c r="T1454" i="10"/>
  <c r="T1458" i="10"/>
  <c r="T1462" i="10"/>
  <c r="T1466" i="10"/>
  <c r="T1470" i="10"/>
  <c r="T1474" i="10"/>
  <c r="T1478" i="10"/>
  <c r="T1482" i="10"/>
  <c r="T1486" i="10"/>
  <c r="T1490" i="10"/>
  <c r="T1494" i="10"/>
  <c r="T1498" i="10"/>
  <c r="T1502" i="10"/>
  <c r="T1506" i="10"/>
  <c r="T1510" i="10"/>
  <c r="T1514" i="10"/>
  <c r="T1518" i="10"/>
  <c r="T1522" i="10"/>
  <c r="T1526" i="10"/>
  <c r="T1530" i="10"/>
  <c r="T1534" i="10"/>
  <c r="T1538" i="10"/>
  <c r="T1542" i="10"/>
  <c r="T1546" i="10"/>
  <c r="T1550" i="10"/>
  <c r="T1554" i="10"/>
  <c r="T1558" i="10"/>
  <c r="T1562" i="10"/>
  <c r="T1566" i="10"/>
  <c r="T1570" i="10"/>
  <c r="T1574" i="10"/>
  <c r="T1578" i="10"/>
  <c r="T1582" i="10"/>
  <c r="T1586" i="10"/>
  <c r="T1590" i="10"/>
  <c r="T1594" i="10"/>
  <c r="T1598" i="10"/>
  <c r="T1602" i="10"/>
  <c r="T1606" i="10"/>
  <c r="T1610" i="10"/>
  <c r="T1614" i="10"/>
  <c r="T1618" i="10"/>
  <c r="T1622" i="10"/>
  <c r="T1626" i="10"/>
  <c r="T1630" i="10"/>
  <c r="T1634" i="10"/>
  <c r="T1638" i="10"/>
  <c r="T1642" i="10"/>
  <c r="T1646" i="10"/>
  <c r="T1650" i="10"/>
  <c r="T1654" i="10"/>
  <c r="T1658" i="10"/>
  <c r="T1662" i="10"/>
  <c r="T1666" i="10"/>
  <c r="T1670" i="10"/>
  <c r="T1674" i="10"/>
  <c r="T1678" i="10"/>
  <c r="T1682" i="10"/>
  <c r="T1686" i="10"/>
  <c r="T1690" i="10"/>
  <c r="T1694" i="10"/>
  <c r="T1698" i="10"/>
  <c r="T1702" i="10"/>
  <c r="T1706" i="10"/>
  <c r="T1710" i="10"/>
  <c r="T1714" i="10"/>
  <c r="T1718" i="10"/>
  <c r="T1722" i="10"/>
  <c r="T1726" i="10"/>
  <c r="T1730" i="10"/>
  <c r="T1734" i="10"/>
  <c r="T1738" i="10"/>
  <c r="T1742" i="10"/>
  <c r="T1746" i="10"/>
  <c r="T1750" i="10"/>
  <c r="T1754" i="10"/>
  <c r="T1758" i="10"/>
  <c r="T1762" i="10"/>
  <c r="T1766" i="10"/>
  <c r="T1770" i="10"/>
  <c r="T1774" i="10"/>
  <c r="T1778" i="10"/>
  <c r="T1782" i="10"/>
  <c r="T1786" i="10"/>
  <c r="T1790" i="10"/>
  <c r="T1794" i="10"/>
  <c r="T1798" i="10"/>
  <c r="T1802" i="10"/>
  <c r="T1806" i="10"/>
  <c r="T1810" i="10"/>
  <c r="T1814" i="10"/>
  <c r="T1818" i="10"/>
  <c r="T1822" i="10"/>
  <c r="T1826" i="10"/>
  <c r="T1830" i="10"/>
  <c r="T1834" i="10"/>
  <c r="T1838" i="10"/>
  <c r="T1842" i="10"/>
  <c r="T1846" i="10"/>
  <c r="T1850" i="10"/>
  <c r="T1854" i="10"/>
  <c r="T1858" i="10"/>
  <c r="T1862" i="10"/>
  <c r="T1866" i="10"/>
  <c r="T1870" i="10"/>
  <c r="T1874" i="10"/>
  <c r="T1878" i="10"/>
  <c r="T1882" i="10"/>
  <c r="T1886" i="10"/>
  <c r="T1890" i="10"/>
  <c r="T1894" i="10"/>
  <c r="T1898" i="10"/>
  <c r="T1902" i="10"/>
  <c r="T1906" i="10"/>
  <c r="T1910" i="10"/>
  <c r="T1914" i="10"/>
  <c r="T1918" i="10"/>
  <c r="T1922" i="10"/>
  <c r="T1926" i="10"/>
  <c r="S88" i="10"/>
  <c r="S84" i="10"/>
  <c r="S80" i="10"/>
  <c r="S76" i="10"/>
  <c r="S72" i="10"/>
  <c r="S68" i="10"/>
  <c r="S64" i="10"/>
  <c r="S60" i="10"/>
  <c r="S56" i="10"/>
  <c r="S52" i="10"/>
  <c r="S48" i="10"/>
  <c r="S44" i="10"/>
  <c r="S40" i="10"/>
  <c r="S36" i="10"/>
  <c r="S32" i="10"/>
  <c r="S28" i="10"/>
  <c r="S24" i="10"/>
  <c r="S20" i="10"/>
  <c r="S16" i="10"/>
  <c r="S12" i="10"/>
  <c r="S8" i="10"/>
  <c r="S4" i="10"/>
  <c r="S183" i="10"/>
  <c r="S251" i="10"/>
  <c r="S267" i="10"/>
  <c r="S271" i="10"/>
  <c r="S275" i="10"/>
  <c r="S279" i="10"/>
  <c r="S283" i="10"/>
  <c r="S287" i="10"/>
  <c r="S291" i="10"/>
  <c r="S295" i="10"/>
  <c r="S299" i="10"/>
  <c r="S303" i="10"/>
  <c r="S307" i="10"/>
  <c r="S311" i="10"/>
  <c r="S315" i="10"/>
  <c r="S319" i="10"/>
  <c r="S323" i="10"/>
  <c r="S327" i="10"/>
  <c r="T35" i="10"/>
  <c r="T99" i="10"/>
  <c r="T163" i="10"/>
  <c r="T227" i="10"/>
  <c r="T291" i="10"/>
  <c r="T349" i="10"/>
  <c r="T381" i="10"/>
  <c r="T413" i="10"/>
  <c r="T445" i="10"/>
  <c r="T477" i="10"/>
  <c r="T509" i="10"/>
  <c r="T528" i="10"/>
  <c r="T544" i="10"/>
  <c r="T560" i="10"/>
  <c r="T576" i="10"/>
  <c r="T592" i="10"/>
  <c r="T608" i="10"/>
  <c r="T624" i="10"/>
  <c r="T640" i="10"/>
  <c r="T656" i="10"/>
  <c r="T672" i="10"/>
  <c r="T688" i="10"/>
  <c r="T704" i="10"/>
  <c r="T720" i="10"/>
  <c r="T736" i="10"/>
  <c r="T752" i="10"/>
  <c r="T768" i="10"/>
  <c r="T784" i="10"/>
  <c r="T800" i="10"/>
  <c r="T816" i="10"/>
  <c r="T832" i="10"/>
  <c r="T848" i="10"/>
  <c r="T864" i="10"/>
  <c r="T880" i="10"/>
  <c r="T896" i="10"/>
  <c r="T912" i="10"/>
  <c r="T928" i="10"/>
  <c r="T944" i="10"/>
  <c r="T960" i="10"/>
  <c r="T976" i="10"/>
  <c r="T992" i="10"/>
  <c r="T1008" i="10"/>
  <c r="T1024" i="10"/>
  <c r="T1032" i="10"/>
  <c r="T1040" i="10"/>
  <c r="T1048" i="10"/>
  <c r="T1056" i="10"/>
  <c r="T1064" i="10"/>
  <c r="T1072" i="10"/>
  <c r="T1080" i="10"/>
  <c r="T1088" i="10"/>
  <c r="T1096" i="10"/>
  <c r="T1104" i="10"/>
  <c r="T1112" i="10"/>
  <c r="T1120" i="10"/>
  <c r="T1128" i="10"/>
  <c r="T1136" i="10"/>
  <c r="T1144" i="10"/>
  <c r="T1152" i="10"/>
  <c r="T1160" i="10"/>
  <c r="T1168" i="10"/>
  <c r="T1176" i="10"/>
  <c r="T1184" i="10"/>
  <c r="T1192" i="10"/>
  <c r="T1200" i="10"/>
  <c r="T1208" i="10"/>
  <c r="T1216" i="10"/>
  <c r="T1224" i="10"/>
  <c r="T1232" i="10"/>
  <c r="T1240" i="10"/>
  <c r="T1248" i="10"/>
  <c r="T1256" i="10"/>
  <c r="T1264" i="10"/>
  <c r="T1272" i="10"/>
  <c r="T1280" i="10"/>
  <c r="T1288" i="10"/>
  <c r="T1296" i="10"/>
  <c r="T1304" i="10"/>
  <c r="T1312" i="10"/>
  <c r="T1320" i="10"/>
  <c r="T1328" i="10"/>
  <c r="T1336" i="10"/>
  <c r="T1344" i="10"/>
  <c r="T1352" i="10"/>
  <c r="T1360" i="10"/>
  <c r="T1367" i="10"/>
  <c r="T1371" i="10"/>
  <c r="T1375" i="10"/>
  <c r="T1379" i="10"/>
  <c r="T1383" i="10"/>
  <c r="T1387" i="10"/>
  <c r="T1391" i="10"/>
  <c r="T1395" i="10"/>
  <c r="T1399" i="10"/>
  <c r="T1403" i="10"/>
  <c r="T1407" i="10"/>
  <c r="T1411" i="10"/>
  <c r="T1415" i="10"/>
  <c r="T1419" i="10"/>
  <c r="T1423" i="10"/>
  <c r="T1427" i="10"/>
  <c r="T1431" i="10"/>
  <c r="T1435" i="10"/>
  <c r="T1439" i="10"/>
  <c r="T1443" i="10"/>
  <c r="T1447" i="10"/>
  <c r="T1451" i="10"/>
  <c r="T1455" i="10"/>
  <c r="T1459" i="10"/>
  <c r="T1463" i="10"/>
  <c r="T1467" i="10"/>
  <c r="T1471" i="10"/>
  <c r="T1475" i="10"/>
  <c r="T1479" i="10"/>
  <c r="T1483" i="10"/>
  <c r="T1487" i="10"/>
  <c r="T1491" i="10"/>
  <c r="T1495" i="10"/>
  <c r="T1499" i="10"/>
  <c r="T1503" i="10"/>
  <c r="T1507" i="10"/>
  <c r="T1511" i="10"/>
  <c r="T1515" i="10"/>
  <c r="T1519" i="10"/>
  <c r="T1523" i="10"/>
  <c r="T1527" i="10"/>
  <c r="T1531" i="10"/>
  <c r="T1535" i="10"/>
  <c r="T1539" i="10"/>
  <c r="T1543" i="10"/>
  <c r="T1547" i="10"/>
  <c r="T1551" i="10"/>
  <c r="T1555" i="10"/>
  <c r="T1559" i="10"/>
  <c r="T1563" i="10"/>
  <c r="T1567" i="10"/>
  <c r="T1571" i="10"/>
  <c r="T1575" i="10"/>
  <c r="T1579" i="10"/>
  <c r="T1583" i="10"/>
  <c r="T1587" i="10"/>
  <c r="T1591" i="10"/>
  <c r="T1595" i="10"/>
  <c r="T1599" i="10"/>
  <c r="T1603" i="10"/>
  <c r="T1607" i="10"/>
  <c r="T1611" i="10"/>
  <c r="T1615" i="10"/>
  <c r="T1619" i="10"/>
  <c r="T1623" i="10"/>
  <c r="T1627" i="10"/>
  <c r="T1631" i="10"/>
  <c r="T1635" i="10"/>
  <c r="T1639" i="10"/>
  <c r="T1643" i="10"/>
  <c r="T1647" i="10"/>
  <c r="T1651" i="10"/>
  <c r="T1655" i="10"/>
  <c r="T1659" i="10"/>
  <c r="T1663" i="10"/>
  <c r="T1667" i="10"/>
  <c r="T1671" i="10"/>
  <c r="T1675" i="10"/>
  <c r="T1679" i="10"/>
  <c r="T1683" i="10"/>
  <c r="T1687" i="10"/>
  <c r="T1691" i="10"/>
  <c r="T1695" i="10"/>
  <c r="T1699" i="10"/>
  <c r="T1703" i="10"/>
  <c r="T1707" i="10"/>
  <c r="T1711" i="10"/>
  <c r="T1715" i="10"/>
  <c r="T1719" i="10"/>
  <c r="T1723" i="10"/>
  <c r="T1727" i="10"/>
  <c r="T1731" i="10"/>
  <c r="T1735" i="10"/>
  <c r="T1739" i="10"/>
  <c r="T1743" i="10"/>
  <c r="T1747" i="10"/>
  <c r="T1751" i="10"/>
  <c r="T1755" i="10"/>
  <c r="T1759" i="10"/>
  <c r="T1763" i="10"/>
  <c r="T1767" i="10"/>
  <c r="T1771" i="10"/>
  <c r="T1775" i="10"/>
  <c r="T1779" i="10"/>
  <c r="T1783" i="10"/>
  <c r="T1787" i="10"/>
  <c r="T1791" i="10"/>
  <c r="T1795" i="10"/>
  <c r="T1799" i="10"/>
  <c r="T1803" i="10"/>
  <c r="T1807" i="10"/>
  <c r="T1811" i="10"/>
  <c r="T1815" i="10"/>
  <c r="T1819" i="10"/>
  <c r="T1823" i="10"/>
  <c r="T1827" i="10"/>
  <c r="T1831" i="10"/>
  <c r="T1835" i="10"/>
  <c r="T1839" i="10"/>
  <c r="T1843" i="10"/>
  <c r="T1847" i="10"/>
  <c r="T1851" i="10"/>
  <c r="T1855" i="10"/>
  <c r="T1859" i="10"/>
  <c r="T1863" i="10"/>
  <c r="T1867" i="10"/>
  <c r="T1871" i="10"/>
  <c r="T1875" i="10"/>
  <c r="T1879" i="10"/>
  <c r="T1883" i="10"/>
  <c r="T1887" i="10"/>
  <c r="T1891" i="10"/>
  <c r="T1895" i="10"/>
  <c r="T1899" i="10"/>
  <c r="T1903" i="10"/>
  <c r="T1907" i="10"/>
  <c r="T1911" i="10"/>
  <c r="T1915" i="10"/>
  <c r="T1919" i="10"/>
  <c r="T1923" i="10"/>
  <c r="S91" i="10"/>
  <c r="S87" i="10"/>
  <c r="S83" i="10"/>
  <c r="S79" i="10"/>
  <c r="S75" i="10"/>
  <c r="S71" i="10"/>
  <c r="S67" i="10"/>
  <c r="S63" i="10"/>
  <c r="S59" i="10"/>
  <c r="S55" i="10"/>
  <c r="S51" i="10"/>
  <c r="S47" i="10"/>
  <c r="S43" i="10"/>
  <c r="S39" i="10"/>
  <c r="S35" i="10"/>
  <c r="S31" i="10"/>
  <c r="S27" i="10"/>
  <c r="S23" i="10"/>
  <c r="S19" i="10"/>
  <c r="S15" i="10"/>
  <c r="S11" i="10"/>
  <c r="S7" i="10"/>
  <c r="S3" i="10"/>
  <c r="S184" i="10"/>
  <c r="S248" i="10"/>
  <c r="S252" i="10"/>
  <c r="S268" i="10"/>
  <c r="S272" i="10"/>
  <c r="S276" i="10"/>
  <c r="S280" i="10"/>
  <c r="S284" i="10"/>
  <c r="S288" i="10"/>
  <c r="S292" i="10"/>
  <c r="S296" i="10"/>
  <c r="S300" i="10"/>
  <c r="S304" i="10"/>
  <c r="S308" i="10"/>
  <c r="S312" i="10"/>
  <c r="S316" i="10"/>
  <c r="S320" i="10"/>
  <c r="S324" i="10"/>
  <c r="S328" i="10"/>
  <c r="T1268" i="10"/>
  <c r="T1284" i="10"/>
  <c r="T1300" i="10"/>
  <c r="T1316" i="10"/>
  <c r="T1332" i="10"/>
  <c r="T1348" i="10"/>
  <c r="T1364" i="10"/>
  <c r="T1373" i="10"/>
  <c r="T1381" i="10"/>
  <c r="T1389" i="10"/>
  <c r="T1397" i="10"/>
  <c r="T1405" i="10"/>
  <c r="T1413" i="10"/>
  <c r="T1421" i="10"/>
  <c r="T1429" i="10"/>
  <c r="T1437" i="10"/>
  <c r="T1445" i="10"/>
  <c r="T1453" i="10"/>
  <c r="T1461" i="10"/>
  <c r="T1469" i="10"/>
  <c r="T1477" i="10"/>
  <c r="T1485" i="10"/>
  <c r="T1493" i="10"/>
  <c r="T1501" i="10"/>
  <c r="T1509" i="10"/>
  <c r="T1517" i="10"/>
  <c r="T1525" i="10"/>
  <c r="T1533" i="10"/>
  <c r="T1541" i="10"/>
  <c r="T1549" i="10"/>
  <c r="T1557" i="10"/>
  <c r="T1565" i="10"/>
  <c r="T1573" i="10"/>
  <c r="T1581" i="10"/>
  <c r="T1589" i="10"/>
  <c r="T1597" i="10"/>
  <c r="T1605" i="10"/>
  <c r="T1613" i="10"/>
  <c r="T1621" i="10"/>
  <c r="T1629" i="10"/>
  <c r="T1637" i="10"/>
  <c r="T1645" i="10"/>
  <c r="T1653" i="10"/>
  <c r="T1661" i="10"/>
  <c r="T1669" i="10"/>
  <c r="T1677" i="10"/>
  <c r="T1685" i="10"/>
  <c r="T1693" i="10"/>
  <c r="T1701" i="10"/>
  <c r="T1709" i="10"/>
  <c r="T1717" i="10"/>
  <c r="T1725" i="10"/>
  <c r="T1733" i="10"/>
  <c r="T1741" i="10"/>
  <c r="T1749" i="10"/>
  <c r="T1757" i="10"/>
  <c r="T1765" i="10"/>
  <c r="T1773" i="10"/>
  <c r="T1781" i="10"/>
  <c r="T1789" i="10"/>
  <c r="T1797" i="10"/>
  <c r="T1805" i="10"/>
  <c r="T1813" i="10"/>
  <c r="T1821" i="10"/>
  <c r="T1829" i="10"/>
  <c r="T1837" i="10"/>
  <c r="T1845" i="10"/>
  <c r="T1853" i="10"/>
  <c r="T1861" i="10"/>
  <c r="T1869" i="10"/>
  <c r="T1877" i="10"/>
  <c r="T1885" i="10"/>
  <c r="T1893" i="10"/>
  <c r="T1901" i="10"/>
  <c r="T1909" i="10"/>
  <c r="T1917" i="10"/>
  <c r="T1925" i="10"/>
  <c r="T1276" i="10"/>
  <c r="T1292" i="10"/>
  <c r="T1308" i="10"/>
  <c r="T1324" i="10"/>
  <c r="T1340" i="10"/>
  <c r="T1356" i="10"/>
  <c r="T1369" i="10"/>
  <c r="T1377" i="10"/>
  <c r="T1385" i="10"/>
  <c r="T1393" i="10"/>
  <c r="T1401" i="10"/>
  <c r="T1409" i="10"/>
  <c r="T1417" i="10"/>
  <c r="T1425" i="10"/>
  <c r="T1433" i="10"/>
  <c r="T1441" i="10"/>
  <c r="T1449" i="10"/>
  <c r="T1457" i="10"/>
  <c r="T1465" i="10"/>
  <c r="T1473" i="10"/>
  <c r="T1481" i="10"/>
  <c r="T1489" i="10"/>
  <c r="T1497" i="10"/>
  <c r="T1505" i="10"/>
  <c r="T1513" i="10"/>
  <c r="T1521" i="10"/>
  <c r="T1529" i="10"/>
  <c r="T1537" i="10"/>
  <c r="T1545" i="10"/>
  <c r="T1553" i="10"/>
  <c r="T1561" i="10"/>
  <c r="T1569" i="10"/>
  <c r="T1577" i="10"/>
  <c r="T1585" i="10"/>
  <c r="T1593" i="10"/>
  <c r="T1601" i="10"/>
  <c r="T1609" i="10"/>
  <c r="T1617" i="10"/>
  <c r="T1625" i="10"/>
  <c r="T1633" i="10"/>
  <c r="T1641" i="10"/>
  <c r="T1649" i="10"/>
  <c r="T1657" i="10"/>
  <c r="T1665" i="10"/>
  <c r="T1673" i="10"/>
  <c r="T1681" i="10"/>
  <c r="T1689" i="10"/>
  <c r="T1697" i="10"/>
  <c r="T1705" i="10"/>
  <c r="T1713" i="10"/>
  <c r="T1721" i="10"/>
  <c r="T1729" i="10"/>
  <c r="T1737" i="10"/>
  <c r="T1745" i="10"/>
  <c r="T1753" i="10"/>
  <c r="T1761" i="10"/>
  <c r="T1769" i="10"/>
  <c r="T1777" i="10"/>
  <c r="T1785" i="10"/>
  <c r="T1793" i="10"/>
  <c r="T1801" i="10"/>
  <c r="T1809" i="10"/>
  <c r="T1817" i="10"/>
  <c r="T1825" i="10"/>
  <c r="T1833" i="10"/>
  <c r="T1841" i="10"/>
  <c r="T1849" i="10"/>
  <c r="T1857" i="10"/>
  <c r="T1865" i="10"/>
  <c r="T1873" i="10"/>
  <c r="T1881" i="10"/>
  <c r="T1889" i="10"/>
  <c r="T1897" i="10"/>
  <c r="T1905" i="10"/>
  <c r="T1913" i="10"/>
  <c r="T1921" i="10"/>
  <c r="T1275" i="10"/>
  <c r="T1307" i="10"/>
  <c r="T1339" i="10"/>
  <c r="T1368" i="10"/>
  <c r="T1384" i="10"/>
  <c r="T1400" i="10"/>
  <c r="T1416" i="10"/>
  <c r="T1432" i="10"/>
  <c r="T1448" i="10"/>
  <c r="T1464" i="10"/>
  <c r="T1480" i="10"/>
  <c r="T1496" i="10"/>
  <c r="T1512" i="10"/>
  <c r="T1528" i="10"/>
  <c r="T1544" i="10"/>
  <c r="T1560" i="10"/>
  <c r="T1576" i="10"/>
  <c r="T1592" i="10"/>
  <c r="T1608" i="10"/>
  <c r="T1624" i="10"/>
  <c r="T1640" i="10"/>
  <c r="T1656" i="10"/>
  <c r="T1672" i="10"/>
  <c r="T1688" i="10"/>
  <c r="T1704" i="10"/>
  <c r="T1720" i="10"/>
  <c r="T1736" i="10"/>
  <c r="T1752" i="10"/>
  <c r="T1768" i="10"/>
  <c r="T1784" i="10"/>
  <c r="T1800" i="10"/>
  <c r="T1816" i="10"/>
  <c r="T1832" i="10"/>
  <c r="T1848" i="10"/>
  <c r="T1864" i="10"/>
  <c r="T1880" i="10"/>
  <c r="T1896" i="10"/>
  <c r="T1912" i="10"/>
  <c r="S86" i="10"/>
  <c r="S78" i="10"/>
  <c r="S70" i="10"/>
  <c r="S62" i="10"/>
  <c r="S54" i="10"/>
  <c r="S46" i="10"/>
  <c r="S38" i="10"/>
  <c r="S30" i="10"/>
  <c r="S22" i="10"/>
  <c r="S14" i="10"/>
  <c r="S6" i="10"/>
  <c r="S253" i="10"/>
  <c r="S269" i="10"/>
  <c r="S277" i="10"/>
  <c r="S285" i="10"/>
  <c r="S293" i="10"/>
  <c r="S301" i="10"/>
  <c r="S309" i="10"/>
  <c r="S317" i="10"/>
  <c r="S325" i="10"/>
  <c r="S331" i="10"/>
  <c r="S335" i="10"/>
  <c r="S339" i="10"/>
  <c r="S343" i="10"/>
  <c r="S347" i="10"/>
  <c r="S351" i="10"/>
  <c r="S355" i="10"/>
  <c r="S359" i="10"/>
  <c r="S363" i="10"/>
  <c r="S419" i="10"/>
  <c r="S423" i="10"/>
  <c r="S427" i="10"/>
  <c r="S431" i="10"/>
  <c r="S435" i="10"/>
  <c r="S439" i="10"/>
  <c r="S443" i="10"/>
  <c r="S447" i="10"/>
  <c r="S451" i="10"/>
  <c r="S455" i="10"/>
  <c r="S459" i="10"/>
  <c r="S463" i="10"/>
  <c r="S467" i="10"/>
  <c r="S471" i="10"/>
  <c r="S475" i="10"/>
  <c r="S479" i="10"/>
  <c r="S483" i="10"/>
  <c r="S487" i="10"/>
  <c r="S491" i="10"/>
  <c r="S495" i="10"/>
  <c r="S499" i="10"/>
  <c r="S503" i="10"/>
  <c r="S507" i="10"/>
  <c r="S511" i="10"/>
  <c r="S515" i="10"/>
  <c r="S519" i="10"/>
  <c r="S523" i="10"/>
  <c r="S527" i="10"/>
  <c r="S531" i="10"/>
  <c r="S535" i="10"/>
  <c r="S539" i="10"/>
  <c r="S543" i="10"/>
  <c r="S547" i="10"/>
  <c r="S551" i="10"/>
  <c r="S555" i="10"/>
  <c r="S559" i="10"/>
  <c r="S563" i="10"/>
  <c r="S567" i="10"/>
  <c r="S571" i="10"/>
  <c r="S575" i="10"/>
  <c r="S579" i="10"/>
  <c r="S583" i="10"/>
  <c r="S587" i="10"/>
  <c r="S591" i="10"/>
  <c r="S595" i="10"/>
  <c r="S599" i="10"/>
  <c r="S603" i="10"/>
  <c r="S607" i="10"/>
  <c r="S611" i="10"/>
  <c r="S615" i="10"/>
  <c r="S619" i="10"/>
  <c r="S623" i="10"/>
  <c r="S627" i="10"/>
  <c r="S631" i="10"/>
  <c r="S635" i="10"/>
  <c r="S639" i="10"/>
  <c r="S643" i="10"/>
  <c r="T1291" i="10"/>
  <c r="T1323" i="10"/>
  <c r="T1355" i="10"/>
  <c r="T1376" i="10"/>
  <c r="T1392" i="10"/>
  <c r="T1408" i="10"/>
  <c r="T1424" i="10"/>
  <c r="T1440" i="10"/>
  <c r="T1456" i="10"/>
  <c r="T1472" i="10"/>
  <c r="T1488" i="10"/>
  <c r="T1504" i="10"/>
  <c r="T1520" i="10"/>
  <c r="T1536" i="10"/>
  <c r="T1552" i="10"/>
  <c r="T1568" i="10"/>
  <c r="T1584" i="10"/>
  <c r="T1600" i="10"/>
  <c r="T1616" i="10"/>
  <c r="T1632" i="10"/>
  <c r="T1648" i="10"/>
  <c r="T1664" i="10"/>
  <c r="T1680" i="10"/>
  <c r="T1696" i="10"/>
  <c r="T1712" i="10"/>
  <c r="T1728" i="10"/>
  <c r="T1744" i="10"/>
  <c r="T1760" i="10"/>
  <c r="T1776" i="10"/>
  <c r="T1792" i="10"/>
  <c r="T1808" i="10"/>
  <c r="T1824" i="10"/>
  <c r="T1840" i="10"/>
  <c r="T1856" i="10"/>
  <c r="T1872" i="10"/>
  <c r="T1888" i="10"/>
  <c r="T1904" i="10"/>
  <c r="T1920" i="10"/>
  <c r="S90" i="10"/>
  <c r="S82" i="10"/>
  <c r="S74" i="10"/>
  <c r="S66" i="10"/>
  <c r="S58" i="10"/>
  <c r="S50" i="10"/>
  <c r="S42" i="10"/>
  <c r="S34" i="10"/>
  <c r="S26" i="10"/>
  <c r="S18" i="10"/>
  <c r="S10" i="10"/>
  <c r="S2" i="10"/>
  <c r="S249" i="10"/>
  <c r="S273" i="10"/>
  <c r="S281" i="10"/>
  <c r="S289" i="10"/>
  <c r="S297" i="10"/>
  <c r="S305" i="10"/>
  <c r="S313" i="10"/>
  <c r="S321" i="10"/>
  <c r="S329" i="10"/>
  <c r="S333" i="10"/>
  <c r="S337" i="10"/>
  <c r="S341" i="10"/>
  <c r="S345" i="10"/>
  <c r="S349" i="10"/>
  <c r="S353" i="10"/>
  <c r="S357" i="10"/>
  <c r="S361" i="10"/>
  <c r="S421" i="10"/>
  <c r="S425" i="10"/>
  <c r="S429" i="10"/>
  <c r="S433" i="10"/>
  <c r="S437" i="10"/>
  <c r="S441" i="10"/>
  <c r="S445" i="10"/>
  <c r="S449" i="10"/>
  <c r="S453" i="10"/>
  <c r="S457" i="10"/>
  <c r="S461" i="10"/>
  <c r="S465" i="10"/>
  <c r="S469" i="10"/>
  <c r="S473" i="10"/>
  <c r="S477" i="10"/>
  <c r="S481" i="10"/>
  <c r="S485" i="10"/>
  <c r="S489" i="10"/>
  <c r="S493" i="10"/>
  <c r="S497" i="10"/>
  <c r="S501" i="10"/>
  <c r="S505" i="10"/>
  <c r="S509" i="10"/>
  <c r="S513" i="10"/>
  <c r="S517" i="10"/>
  <c r="S521" i="10"/>
  <c r="S525" i="10"/>
  <c r="S529" i="10"/>
  <c r="S533" i="10"/>
  <c r="S537" i="10"/>
  <c r="S541" i="10"/>
  <c r="S545" i="10"/>
  <c r="S549" i="10"/>
  <c r="S553" i="10"/>
  <c r="S557" i="10"/>
  <c r="S561" i="10"/>
  <c r="S565" i="10"/>
  <c r="S569" i="10"/>
  <c r="S573" i="10"/>
  <c r="S577" i="10"/>
  <c r="S581" i="10"/>
  <c r="S585" i="10"/>
  <c r="S589" i="10"/>
  <c r="S593" i="10"/>
  <c r="S597" i="10"/>
  <c r="S601" i="10"/>
  <c r="S605" i="10"/>
  <c r="S609" i="10"/>
  <c r="S613" i="10"/>
  <c r="S617" i="10"/>
  <c r="S621" i="10"/>
  <c r="S625" i="10"/>
  <c r="S629" i="10"/>
  <c r="S633" i="10"/>
  <c r="S637" i="10"/>
  <c r="S641" i="10"/>
  <c r="S645" i="10"/>
  <c r="T1267" i="10"/>
  <c r="T1331" i="10"/>
  <c r="T1380" i="10"/>
  <c r="T1412" i="10"/>
  <c r="T1444" i="10"/>
  <c r="T1476" i="10"/>
  <c r="T1508" i="10"/>
  <c r="T1540" i="10"/>
  <c r="T1572" i="10"/>
  <c r="T1604" i="10"/>
  <c r="T1636" i="10"/>
  <c r="T1668" i="10"/>
  <c r="T1700" i="10"/>
  <c r="T1732" i="10"/>
  <c r="T1764" i="10"/>
  <c r="T1796" i="10"/>
  <c r="T1828" i="10"/>
  <c r="T1860" i="10"/>
  <c r="T1892" i="10"/>
  <c r="T1924" i="10"/>
  <c r="S77" i="10"/>
  <c r="S61" i="10"/>
  <c r="S45" i="10"/>
  <c r="S29" i="10"/>
  <c r="S13" i="10"/>
  <c r="S278" i="10"/>
  <c r="S294" i="10"/>
  <c r="S310" i="10"/>
  <c r="S326" i="10"/>
  <c r="S336" i="10"/>
  <c r="S344" i="10"/>
  <c r="S352" i="10"/>
  <c r="S360" i="10"/>
  <c r="S424" i="10"/>
  <c r="S432" i="10"/>
  <c r="S440" i="10"/>
  <c r="S448" i="10"/>
  <c r="S456" i="10"/>
  <c r="S464" i="10"/>
  <c r="S472" i="10"/>
  <c r="S480" i="10"/>
  <c r="S488" i="10"/>
  <c r="S496" i="10"/>
  <c r="S504" i="10"/>
  <c r="S512" i="10"/>
  <c r="S520" i="10"/>
  <c r="S528" i="10"/>
  <c r="S536" i="10"/>
  <c r="S544" i="10"/>
  <c r="S552" i="10"/>
  <c r="S560" i="10"/>
  <c r="S568" i="10"/>
  <c r="S576" i="10"/>
  <c r="S584" i="10"/>
  <c r="S592" i="10"/>
  <c r="S600" i="10"/>
  <c r="S608" i="10"/>
  <c r="S616" i="10"/>
  <c r="S624" i="10"/>
  <c r="S632" i="10"/>
  <c r="T1283" i="10"/>
  <c r="T1347" i="10"/>
  <c r="T1388" i="10"/>
  <c r="T1420" i="10"/>
  <c r="T1452" i="10"/>
  <c r="T1484" i="10"/>
  <c r="T1516" i="10"/>
  <c r="T1548" i="10"/>
  <c r="T1580" i="10"/>
  <c r="T1612" i="10"/>
  <c r="T1644" i="10"/>
  <c r="T1676" i="10"/>
  <c r="T1708" i="10"/>
  <c r="T1740" i="10"/>
  <c r="T1772" i="10"/>
  <c r="T1804" i="10"/>
  <c r="T1836" i="10"/>
  <c r="T1868" i="10"/>
  <c r="T1900" i="10"/>
  <c r="S89" i="10"/>
  <c r="S73" i="10"/>
  <c r="S57" i="10"/>
  <c r="S41" i="10"/>
  <c r="S25" i="10"/>
  <c r="S9" i="10"/>
  <c r="S250" i="10"/>
  <c r="S282" i="10"/>
  <c r="S298" i="10"/>
  <c r="S314" i="10"/>
  <c r="S330" i="10"/>
  <c r="S338" i="10"/>
  <c r="S346" i="10"/>
  <c r="S354" i="10"/>
  <c r="S362" i="10"/>
  <c r="S426" i="10"/>
  <c r="S434" i="10"/>
  <c r="S442" i="10"/>
  <c r="S450" i="10"/>
  <c r="S458" i="10"/>
  <c r="S466" i="10"/>
  <c r="S474" i="10"/>
  <c r="S482" i="10"/>
  <c r="S490" i="10"/>
  <c r="S498" i="10"/>
  <c r="S506" i="10"/>
  <c r="S514" i="10"/>
  <c r="S522" i="10"/>
  <c r="S530" i="10"/>
  <c r="S538" i="10"/>
  <c r="S546" i="10"/>
  <c r="S554" i="10"/>
  <c r="S562" i="10"/>
  <c r="S570" i="10"/>
  <c r="S578" i="10"/>
  <c r="S586" i="10"/>
  <c r="S594" i="10"/>
  <c r="S602" i="10"/>
  <c r="S610" i="10"/>
  <c r="S618" i="10"/>
  <c r="S626" i="10"/>
  <c r="S634" i="10"/>
  <c r="S642" i="10"/>
  <c r="S648" i="10"/>
  <c r="S652" i="10"/>
  <c r="S656" i="10"/>
  <c r="S660" i="10"/>
  <c r="S664" i="10"/>
  <c r="S668" i="10"/>
  <c r="S672" i="10"/>
  <c r="S676" i="10"/>
  <c r="S680" i="10"/>
  <c r="S684" i="10"/>
  <c r="S688" i="10"/>
  <c r="S692" i="10"/>
  <c r="S696" i="10"/>
  <c r="S700" i="10"/>
  <c r="S704" i="10"/>
  <c r="S708" i="10"/>
  <c r="S712" i="10"/>
  <c r="S716" i="10"/>
  <c r="S720" i="10"/>
  <c r="S724" i="10"/>
  <c r="S728" i="10"/>
  <c r="S732" i="10"/>
  <c r="S736" i="10"/>
  <c r="S740" i="10"/>
  <c r="S744" i="10"/>
  <c r="S748" i="10"/>
  <c r="S752" i="10"/>
  <c r="S756" i="10"/>
  <c r="S760" i="10"/>
  <c r="S764" i="10"/>
  <c r="S768" i="10"/>
  <c r="S772" i="10"/>
  <c r="S776" i="10"/>
  <c r="S780" i="10"/>
  <c r="S784" i="10"/>
  <c r="S788" i="10"/>
  <c r="S792" i="10"/>
  <c r="S796" i="10"/>
  <c r="S800" i="10"/>
  <c r="S804" i="10"/>
  <c r="S808" i="10"/>
  <c r="S812" i="10"/>
  <c r="S816" i="10"/>
  <c r="S820" i="10"/>
  <c r="S824" i="10"/>
  <c r="S828" i="10"/>
  <c r="S832" i="10"/>
  <c r="S836" i="10"/>
  <c r="S840" i="10"/>
  <c r="S844" i="10"/>
  <c r="S848" i="10"/>
  <c r="S852" i="10"/>
  <c r="S856" i="10"/>
  <c r="S860" i="10"/>
  <c r="S864" i="10"/>
  <c r="S868" i="10"/>
  <c r="S872" i="10"/>
  <c r="S876" i="10"/>
  <c r="S880" i="10"/>
  <c r="S884" i="10"/>
  <c r="S888" i="10"/>
  <c r="S892" i="10"/>
  <c r="S896" i="10"/>
  <c r="S900" i="10"/>
  <c r="S904" i="10"/>
  <c r="S908" i="10"/>
  <c r="S912" i="10"/>
  <c r="S916" i="10"/>
  <c r="S920" i="10"/>
  <c r="S924" i="10"/>
  <c r="S928" i="10"/>
  <c r="S932" i="10"/>
  <c r="S936" i="10"/>
  <c r="S940" i="10"/>
  <c r="S944" i="10"/>
  <c r="S948" i="10"/>
  <c r="S952" i="10"/>
  <c r="S956" i="10"/>
  <c r="S960" i="10"/>
  <c r="S964" i="10"/>
  <c r="S968" i="10"/>
  <c r="S972" i="10"/>
  <c r="S976" i="10"/>
  <c r="S980" i="10"/>
  <c r="S984" i="10"/>
  <c r="S988" i="10"/>
  <c r="S992" i="10"/>
  <c r="S996" i="10"/>
  <c r="S1000" i="10"/>
  <c r="S1004" i="10"/>
  <c r="S1008" i="10"/>
  <c r="S1012" i="10"/>
  <c r="S1016" i="10"/>
  <c r="S1020" i="10"/>
  <c r="S1024" i="10"/>
  <c r="S1028" i="10"/>
  <c r="S1032" i="10"/>
  <c r="S1036" i="10"/>
  <c r="S1040" i="10"/>
  <c r="S1044" i="10"/>
  <c r="S1048" i="10"/>
  <c r="S1052" i="10"/>
  <c r="S1056" i="10"/>
  <c r="S1060" i="10"/>
  <c r="S1064" i="10"/>
  <c r="S1068" i="10"/>
  <c r="S1072" i="10"/>
  <c r="S1076" i="10"/>
  <c r="S1080" i="10"/>
  <c r="S1084" i="10"/>
  <c r="S1088" i="10"/>
  <c r="S1092" i="10"/>
  <c r="S1096" i="10"/>
  <c r="S1100" i="10"/>
  <c r="S1104" i="10"/>
  <c r="S1108" i="10"/>
  <c r="S1112" i="10"/>
  <c r="S1116" i="10"/>
  <c r="S1120" i="10"/>
  <c r="S1124" i="10"/>
  <c r="S1128" i="10"/>
  <c r="S1132" i="10"/>
  <c r="S1136" i="10"/>
  <c r="S1140" i="10"/>
  <c r="S1144" i="10"/>
  <c r="S1148" i="10"/>
  <c r="S1152" i="10"/>
  <c r="S1156" i="10"/>
  <c r="S1160" i="10"/>
  <c r="S1164" i="10"/>
  <c r="S1168" i="10"/>
  <c r="S1172" i="10"/>
  <c r="S1176" i="10"/>
  <c r="S1180" i="10"/>
  <c r="S1184" i="10"/>
  <c r="S1188" i="10"/>
  <c r="S1192" i="10"/>
  <c r="S1196" i="10"/>
  <c r="S1200" i="10"/>
  <c r="S1204" i="10"/>
  <c r="S1208" i="10"/>
  <c r="S1212" i="10"/>
  <c r="S1216" i="10"/>
  <c r="S1220" i="10"/>
  <c r="S1224" i="10"/>
  <c r="S1228" i="10"/>
  <c r="S1232" i="10"/>
  <c r="S1236" i="10"/>
  <c r="S1240" i="10"/>
  <c r="S1244" i="10"/>
  <c r="S1248" i="10"/>
  <c r="S1252" i="10"/>
  <c r="S1256" i="10"/>
  <c r="S1260" i="10"/>
  <c r="S1264" i="10"/>
  <c r="S1268" i="10"/>
  <c r="S1272" i="10"/>
  <c r="S1276" i="10"/>
  <c r="S1280" i="10"/>
  <c r="S1284" i="10"/>
  <c r="S1288" i="10"/>
  <c r="S1292" i="10"/>
  <c r="S1296" i="10"/>
  <c r="S1300" i="10"/>
  <c r="S1304" i="10"/>
  <c r="S1308" i="10"/>
  <c r="S1312" i="10"/>
  <c r="S1316" i="10"/>
  <c r="S1320" i="10"/>
  <c r="S1324" i="10"/>
  <c r="S1328" i="10"/>
  <c r="S1332" i="10"/>
  <c r="S1336" i="10"/>
  <c r="S1340" i="10"/>
  <c r="S1344" i="10"/>
  <c r="S1348" i="10"/>
  <c r="S1352" i="10"/>
  <c r="S1356" i="10"/>
  <c r="S1360" i="10"/>
  <c r="S1364" i="10"/>
  <c r="S1368" i="10"/>
  <c r="S1372" i="10"/>
  <c r="S1376" i="10"/>
  <c r="S1380" i="10"/>
  <c r="S1384" i="10"/>
  <c r="S1388" i="10"/>
  <c r="S1392" i="10"/>
  <c r="S1396" i="10"/>
  <c r="S1400" i="10"/>
  <c r="S1404" i="10"/>
  <c r="S1408" i="10"/>
  <c r="S1412" i="10"/>
  <c r="S1416" i="10"/>
  <c r="S1420" i="10"/>
  <c r="S1424" i="10"/>
  <c r="S1428" i="10"/>
  <c r="S1432" i="10"/>
  <c r="S1436" i="10"/>
  <c r="S1440" i="10"/>
  <c r="S1444" i="10"/>
  <c r="S1448" i="10"/>
  <c r="S1452" i="10"/>
  <c r="S1456" i="10"/>
  <c r="S1460" i="10"/>
  <c r="S1464" i="10"/>
  <c r="S1468" i="10"/>
  <c r="S1472" i="10"/>
  <c r="S1476" i="10"/>
  <c r="S1480" i="10"/>
  <c r="S1484" i="10"/>
  <c r="S1488" i="10"/>
  <c r="T1299" i="10"/>
  <c r="T1363" i="10"/>
  <c r="T1396" i="10"/>
  <c r="T1428" i="10"/>
  <c r="T1460" i="10"/>
  <c r="T1492" i="10"/>
  <c r="T1524" i="10"/>
  <c r="T1556" i="10"/>
  <c r="T1588" i="10"/>
  <c r="T1620" i="10"/>
  <c r="T1652" i="10"/>
  <c r="T1684" i="10"/>
  <c r="T1716" i="10"/>
  <c r="T1748" i="10"/>
  <c r="T1780" i="10"/>
  <c r="T1812" i="10"/>
  <c r="T1844" i="10"/>
  <c r="T1876" i="10"/>
  <c r="T1908" i="10"/>
  <c r="S85" i="10"/>
  <c r="S69" i="10"/>
  <c r="S53" i="10"/>
  <c r="S37" i="10"/>
  <c r="S21" i="10"/>
  <c r="S5" i="10"/>
  <c r="S270" i="10"/>
  <c r="S286" i="10"/>
  <c r="S302" i="10"/>
  <c r="S318" i="10"/>
  <c r="S332" i="10"/>
  <c r="S340" i="10"/>
  <c r="S348" i="10"/>
  <c r="S356" i="10"/>
  <c r="S364" i="10"/>
  <c r="S404" i="10"/>
  <c r="S420" i="10"/>
  <c r="S428" i="10"/>
  <c r="S436" i="10"/>
  <c r="S444" i="10"/>
  <c r="S452" i="10"/>
  <c r="S460" i="10"/>
  <c r="S468" i="10"/>
  <c r="S476" i="10"/>
  <c r="S484" i="10"/>
  <c r="S492" i="10"/>
  <c r="S500" i="10"/>
  <c r="S508" i="10"/>
  <c r="S516" i="10"/>
  <c r="S524" i="10"/>
  <c r="S532" i="10"/>
  <c r="S540" i="10"/>
  <c r="S548" i="10"/>
  <c r="S556" i="10"/>
  <c r="S564" i="10"/>
  <c r="S572" i="10"/>
  <c r="S580" i="10"/>
  <c r="S588" i="10"/>
  <c r="S596" i="10"/>
  <c r="S604" i="10"/>
  <c r="S612" i="10"/>
  <c r="S620" i="10"/>
  <c r="S628" i="10"/>
  <c r="S636" i="10"/>
  <c r="T1315" i="10"/>
  <c r="T1372" i="10"/>
  <c r="T1404" i="10"/>
  <c r="T1436" i="10"/>
  <c r="T1468" i="10"/>
  <c r="T1500" i="10"/>
  <c r="T1532" i="10"/>
  <c r="T1564" i="10"/>
  <c r="T1596" i="10"/>
  <c r="T1628" i="10"/>
  <c r="T1660" i="10"/>
  <c r="T1692" i="10"/>
  <c r="T1724" i="10"/>
  <c r="T1756" i="10"/>
  <c r="T1788" i="10"/>
  <c r="T1820" i="10"/>
  <c r="T1852" i="10"/>
  <c r="T1884" i="10"/>
  <c r="T1916" i="10"/>
  <c r="S81" i="10"/>
  <c r="S65" i="10"/>
  <c r="S49" i="10"/>
  <c r="S33" i="10"/>
  <c r="S17" i="10"/>
  <c r="S274" i="10"/>
  <c r="S290" i="10"/>
  <c r="S306" i="10"/>
  <c r="S322" i="10"/>
  <c r="S334" i="10"/>
  <c r="S342" i="10"/>
  <c r="S350" i="10"/>
  <c r="S358" i="10"/>
  <c r="S422" i="10"/>
  <c r="S430" i="10"/>
  <c r="S438" i="10"/>
  <c r="S446" i="10"/>
  <c r="S454" i="10"/>
  <c r="S462" i="10"/>
  <c r="S470" i="10"/>
  <c r="S478" i="10"/>
  <c r="S486" i="10"/>
  <c r="S494" i="10"/>
  <c r="S502" i="10"/>
  <c r="S510" i="10"/>
  <c r="S518" i="10"/>
  <c r="S526" i="10"/>
  <c r="S534" i="10"/>
  <c r="S542" i="10"/>
  <c r="S550" i="10"/>
  <c r="S558" i="10"/>
  <c r="S566" i="10"/>
  <c r="S574" i="10"/>
  <c r="S582" i="10"/>
  <c r="S590" i="10"/>
  <c r="S598" i="10"/>
  <c r="S606" i="10"/>
  <c r="S614" i="10"/>
  <c r="S622" i="10"/>
  <c r="S630" i="10"/>
  <c r="S638" i="10"/>
  <c r="S646" i="10"/>
  <c r="S650" i="10"/>
  <c r="S654" i="10"/>
  <c r="S658" i="10"/>
  <c r="S662" i="10"/>
  <c r="S666" i="10"/>
  <c r="S670" i="10"/>
  <c r="S674" i="10"/>
  <c r="S678" i="10"/>
  <c r="S682" i="10"/>
  <c r="S686" i="10"/>
  <c r="S690" i="10"/>
  <c r="S694" i="10"/>
  <c r="S698" i="10"/>
  <c r="S702" i="10"/>
  <c r="S706" i="10"/>
  <c r="S710" i="10"/>
  <c r="S714" i="10"/>
  <c r="S718" i="10"/>
  <c r="S722" i="10"/>
  <c r="S726" i="10"/>
  <c r="S730" i="10"/>
  <c r="S734" i="10"/>
  <c r="S738" i="10"/>
  <c r="S742" i="10"/>
  <c r="S746" i="10"/>
  <c r="S750" i="10"/>
  <c r="S754" i="10"/>
  <c r="S758" i="10"/>
  <c r="S762" i="10"/>
  <c r="S766" i="10"/>
  <c r="S770" i="10"/>
  <c r="S774" i="10"/>
  <c r="S778" i="10"/>
  <c r="S782" i="10"/>
  <c r="S786" i="10"/>
  <c r="S790" i="10"/>
  <c r="S794" i="10"/>
  <c r="S798" i="10"/>
  <c r="S802" i="10"/>
  <c r="S806" i="10"/>
  <c r="S810" i="10"/>
  <c r="S814" i="10"/>
  <c r="S818" i="10"/>
  <c r="S822" i="10"/>
  <c r="S826" i="10"/>
  <c r="S830" i="10"/>
  <c r="S834" i="10"/>
  <c r="S838" i="10"/>
  <c r="S842" i="10"/>
  <c r="S846" i="10"/>
  <c r="S850" i="10"/>
  <c r="S854" i="10"/>
  <c r="S858" i="10"/>
  <c r="S862" i="10"/>
  <c r="S866" i="10"/>
  <c r="S870" i="10"/>
  <c r="S874" i="10"/>
  <c r="S878" i="10"/>
  <c r="S882" i="10"/>
  <c r="S886" i="10"/>
  <c r="S890" i="10"/>
  <c r="S894" i="10"/>
  <c r="S898" i="10"/>
  <c r="S902" i="10"/>
  <c r="S906" i="10"/>
  <c r="S910" i="10"/>
  <c r="S914" i="10"/>
  <c r="S918" i="10"/>
  <c r="S922" i="10"/>
  <c r="S926" i="10"/>
  <c r="S930" i="10"/>
  <c r="S934" i="10"/>
  <c r="S938" i="10"/>
  <c r="S942" i="10"/>
  <c r="S946" i="10"/>
  <c r="S950" i="10"/>
  <c r="S954" i="10"/>
  <c r="S958" i="10"/>
  <c r="S962" i="10"/>
  <c r="S966" i="10"/>
  <c r="S970" i="10"/>
  <c r="S974" i="10"/>
  <c r="S978" i="10"/>
  <c r="S982" i="10"/>
  <c r="S986" i="10"/>
  <c r="S990" i="10"/>
  <c r="S994" i="10"/>
  <c r="S998" i="10"/>
  <c r="S1002" i="10"/>
  <c r="S1006" i="10"/>
  <c r="S1010" i="10"/>
  <c r="S1014" i="10"/>
  <c r="S1018" i="10"/>
  <c r="S1022" i="10"/>
  <c r="S1026" i="10"/>
  <c r="S1030" i="10"/>
  <c r="S1034" i="10"/>
  <c r="S1038" i="10"/>
  <c r="S1042" i="10"/>
  <c r="S1046" i="10"/>
  <c r="S1050" i="10"/>
  <c r="S1054" i="10"/>
  <c r="S1058" i="10"/>
  <c r="S1062" i="10"/>
  <c r="S1066" i="10"/>
  <c r="S1070" i="10"/>
  <c r="S1074" i="10"/>
  <c r="S1078" i="10"/>
  <c r="S1082" i="10"/>
  <c r="S1086" i="10"/>
  <c r="S1090" i="10"/>
  <c r="S1094" i="10"/>
  <c r="S1098" i="10"/>
  <c r="S1102" i="10"/>
  <c r="S1106" i="10"/>
  <c r="S1110" i="10"/>
  <c r="S1114" i="10"/>
  <c r="S1118" i="10"/>
  <c r="S1122" i="10"/>
  <c r="S1126" i="10"/>
  <c r="S1130" i="10"/>
  <c r="S1134" i="10"/>
  <c r="S1138" i="10"/>
  <c r="S1142" i="10"/>
  <c r="S1146" i="10"/>
  <c r="S1150" i="10"/>
  <c r="S1154" i="10"/>
  <c r="S1158" i="10"/>
  <c r="S1162" i="10"/>
  <c r="S1166" i="10"/>
  <c r="S1170" i="10"/>
  <c r="S1174" i="10"/>
  <c r="S1178" i="10"/>
  <c r="S1182" i="10"/>
  <c r="S1186" i="10"/>
  <c r="S1190" i="10"/>
  <c r="S1194" i="10"/>
  <c r="S1198" i="10"/>
  <c r="S1202" i="10"/>
  <c r="S1206" i="10"/>
  <c r="S1210" i="10"/>
  <c r="S1214" i="10"/>
  <c r="S1218" i="10"/>
  <c r="S1222" i="10"/>
  <c r="S1226" i="10"/>
  <c r="S1230" i="10"/>
  <c r="S1234" i="10"/>
  <c r="S1238" i="10"/>
  <c r="S1242" i="10"/>
  <c r="S1246" i="10"/>
  <c r="S1250" i="10"/>
  <c r="S1254" i="10"/>
  <c r="S1258" i="10"/>
  <c r="S1262" i="10"/>
  <c r="S1266" i="10"/>
  <c r="S1270" i="10"/>
  <c r="S1274" i="10"/>
  <c r="S1278" i="10"/>
  <c r="S1282" i="10"/>
  <c r="S1286" i="10"/>
  <c r="S1290" i="10"/>
  <c r="S1294" i="10"/>
  <c r="S1298" i="10"/>
  <c r="S1302" i="10"/>
  <c r="S1306" i="10"/>
  <c r="S1310" i="10"/>
  <c r="S1314" i="10"/>
  <c r="S1318" i="10"/>
  <c r="S1322" i="10"/>
  <c r="S1326" i="10"/>
  <c r="S1330" i="10"/>
  <c r="S1334" i="10"/>
  <c r="S1338" i="10"/>
  <c r="S1342" i="10"/>
  <c r="S1346" i="10"/>
  <c r="S1350" i="10"/>
  <c r="S1354" i="10"/>
  <c r="S1358" i="10"/>
  <c r="S1362" i="10"/>
  <c r="S1366" i="10"/>
  <c r="S1370" i="10"/>
  <c r="S1374" i="10"/>
  <c r="S1378" i="10"/>
  <c r="S1382" i="10"/>
  <c r="S1386" i="10"/>
  <c r="S1390" i="10"/>
  <c r="S1394" i="10"/>
  <c r="S1398" i="10"/>
  <c r="S1402" i="10"/>
  <c r="S1406" i="10"/>
  <c r="S1410" i="10"/>
  <c r="S1414" i="10"/>
  <c r="S1418" i="10"/>
  <c r="S1422" i="10"/>
  <c r="S1426" i="10"/>
  <c r="S1430" i="10"/>
  <c r="S1434" i="10"/>
  <c r="S1438" i="10"/>
  <c r="S1442" i="10"/>
  <c r="S1446" i="10"/>
  <c r="S1450" i="10"/>
  <c r="S1454" i="10"/>
  <c r="S1458" i="10"/>
  <c r="S1462" i="10"/>
  <c r="S1466" i="10"/>
  <c r="S1470" i="10"/>
  <c r="S1474" i="10"/>
  <c r="S1478" i="10"/>
  <c r="S1482" i="10"/>
  <c r="S1486" i="10"/>
  <c r="S1490" i="10"/>
  <c r="S649" i="10"/>
  <c r="S657" i="10"/>
  <c r="S665" i="10"/>
  <c r="S673" i="10"/>
  <c r="S681" i="10"/>
  <c r="S689" i="10"/>
  <c r="S697" i="10"/>
  <c r="S705" i="10"/>
  <c r="S713" i="10"/>
  <c r="S721" i="10"/>
  <c r="S729" i="10"/>
  <c r="S737" i="10"/>
  <c r="S745" i="10"/>
  <c r="S753" i="10"/>
  <c r="S761" i="10"/>
  <c r="S769" i="10"/>
  <c r="S777" i="10"/>
  <c r="S785" i="10"/>
  <c r="S793" i="10"/>
  <c r="S801" i="10"/>
  <c r="S809" i="10"/>
  <c r="S817" i="10"/>
  <c r="S825" i="10"/>
  <c r="S833" i="10"/>
  <c r="S841" i="10"/>
  <c r="S849" i="10"/>
  <c r="S857" i="10"/>
  <c r="S865" i="10"/>
  <c r="S873" i="10"/>
  <c r="S881" i="10"/>
  <c r="S889" i="10"/>
  <c r="S897" i="10"/>
  <c r="S905" i="10"/>
  <c r="S913" i="10"/>
  <c r="S921" i="10"/>
  <c r="S929" i="10"/>
  <c r="S937" i="10"/>
  <c r="S945" i="10"/>
  <c r="S953" i="10"/>
  <c r="S961" i="10"/>
  <c r="S969" i="10"/>
  <c r="S977" i="10"/>
  <c r="S985" i="10"/>
  <c r="S993" i="10"/>
  <c r="S1001" i="10"/>
  <c r="S1009" i="10"/>
  <c r="S1017" i="10"/>
  <c r="S1025" i="10"/>
  <c r="S1033" i="10"/>
  <c r="S1041" i="10"/>
  <c r="S1049" i="10"/>
  <c r="S1057" i="10"/>
  <c r="S1065" i="10"/>
  <c r="S1073" i="10"/>
  <c r="S1081" i="10"/>
  <c r="S1089" i="10"/>
  <c r="S1097" i="10"/>
  <c r="S1105" i="10"/>
  <c r="S1113" i="10"/>
  <c r="S1121" i="10"/>
  <c r="S1129" i="10"/>
  <c r="S1137" i="10"/>
  <c r="S1145" i="10"/>
  <c r="S1153" i="10"/>
  <c r="S1161" i="10"/>
  <c r="S1169" i="10"/>
  <c r="S1177" i="10"/>
  <c r="S1185" i="10"/>
  <c r="S1193" i="10"/>
  <c r="S1201" i="10"/>
  <c r="S1209" i="10"/>
  <c r="S1217" i="10"/>
  <c r="S1225" i="10"/>
  <c r="S1233" i="10"/>
  <c r="S1241" i="10"/>
  <c r="S1249" i="10"/>
  <c r="S1257" i="10"/>
  <c r="S1265" i="10"/>
  <c r="S1273" i="10"/>
  <c r="S1281" i="10"/>
  <c r="S1289" i="10"/>
  <c r="S1297" i="10"/>
  <c r="S1305" i="10"/>
  <c r="S1313" i="10"/>
  <c r="S1321" i="10"/>
  <c r="S1329" i="10"/>
  <c r="S1337" i="10"/>
  <c r="S1345" i="10"/>
  <c r="S1353" i="10"/>
  <c r="S1361" i="10"/>
  <c r="S1369" i="10"/>
  <c r="S1377" i="10"/>
  <c r="S1385" i="10"/>
  <c r="S1393" i="10"/>
  <c r="S1401" i="10"/>
  <c r="S1409" i="10"/>
  <c r="S1417" i="10"/>
  <c r="S1425" i="10"/>
  <c r="S1433" i="10"/>
  <c r="S1441" i="10"/>
  <c r="S1449" i="10"/>
  <c r="S1457" i="10"/>
  <c r="S1465" i="10"/>
  <c r="S1473" i="10"/>
  <c r="S1481" i="10"/>
  <c r="S1489" i="10"/>
  <c r="S640" i="10"/>
  <c r="S651" i="10"/>
  <c r="S659" i="10"/>
  <c r="S667" i="10"/>
  <c r="S675" i="10"/>
  <c r="S683" i="10"/>
  <c r="S691" i="10"/>
  <c r="S699" i="10"/>
  <c r="S707" i="10"/>
  <c r="S715" i="10"/>
  <c r="S723" i="10"/>
  <c r="S731" i="10"/>
  <c r="S739" i="10"/>
  <c r="S747" i="10"/>
  <c r="S755" i="10"/>
  <c r="S763" i="10"/>
  <c r="S771" i="10"/>
  <c r="S779" i="10"/>
  <c r="S787" i="10"/>
  <c r="S795" i="10"/>
  <c r="S803" i="10"/>
  <c r="S811" i="10"/>
  <c r="S819" i="10"/>
  <c r="S827" i="10"/>
  <c r="S835" i="10"/>
  <c r="S843" i="10"/>
  <c r="S851" i="10"/>
  <c r="S859" i="10"/>
  <c r="S867" i="10"/>
  <c r="S875" i="10"/>
  <c r="S883" i="10"/>
  <c r="S891" i="10"/>
  <c r="S899" i="10"/>
  <c r="S907" i="10"/>
  <c r="S915" i="10"/>
  <c r="S923" i="10"/>
  <c r="S931" i="10"/>
  <c r="S939" i="10"/>
  <c r="S947" i="10"/>
  <c r="S955" i="10"/>
  <c r="S963" i="10"/>
  <c r="S971" i="10"/>
  <c r="S979" i="10"/>
  <c r="S987" i="10"/>
  <c r="S995" i="10"/>
  <c r="S1003" i="10"/>
  <c r="S1011" i="10"/>
  <c r="S1019" i="10"/>
  <c r="S1027" i="10"/>
  <c r="S1035" i="10"/>
  <c r="S1043" i="10"/>
  <c r="S1051" i="10"/>
  <c r="S1059" i="10"/>
  <c r="S1067" i="10"/>
  <c r="S1075" i="10"/>
  <c r="S1083" i="10"/>
  <c r="S1091" i="10"/>
  <c r="S1099" i="10"/>
  <c r="S1107" i="10"/>
  <c r="S1115" i="10"/>
  <c r="S1123" i="10"/>
  <c r="S1131" i="10"/>
  <c r="S1139" i="10"/>
  <c r="S1147" i="10"/>
  <c r="S1155" i="10"/>
  <c r="S1163" i="10"/>
  <c r="S1171" i="10"/>
  <c r="S1179" i="10"/>
  <c r="S1187" i="10"/>
  <c r="S1195" i="10"/>
  <c r="S1203" i="10"/>
  <c r="S1211" i="10"/>
  <c r="S1219" i="10"/>
  <c r="S1227" i="10"/>
  <c r="S1235" i="10"/>
  <c r="S1243" i="10"/>
  <c r="S1251" i="10"/>
  <c r="S1259" i="10"/>
  <c r="S1267" i="10"/>
  <c r="S1275" i="10"/>
  <c r="S1283" i="10"/>
  <c r="S1291" i="10"/>
  <c r="S1299" i="10"/>
  <c r="S1307" i="10"/>
  <c r="S1315" i="10"/>
  <c r="S1323" i="10"/>
  <c r="S1331" i="10"/>
  <c r="S1339" i="10"/>
  <c r="S1347" i="10"/>
  <c r="S1355" i="10"/>
  <c r="S1363" i="10"/>
  <c r="S1371" i="10"/>
  <c r="S1379" i="10"/>
  <c r="S1387" i="10"/>
  <c r="S1395" i="10"/>
  <c r="S1403" i="10"/>
  <c r="S1411" i="10"/>
  <c r="S1419" i="10"/>
  <c r="S1427" i="10"/>
  <c r="S1435" i="10"/>
  <c r="S1443" i="10"/>
  <c r="S1451" i="10"/>
  <c r="S1459" i="10"/>
  <c r="S1467" i="10"/>
  <c r="S1475" i="10"/>
  <c r="S1483" i="10"/>
  <c r="S1491" i="10"/>
  <c r="S1495" i="10"/>
  <c r="S1499" i="10"/>
  <c r="S1503" i="10"/>
  <c r="S1507" i="10"/>
  <c r="S1511" i="10"/>
  <c r="S1515" i="10"/>
  <c r="S1519" i="10"/>
  <c r="S1523" i="10"/>
  <c r="S1527" i="10"/>
  <c r="S1531" i="10"/>
  <c r="S1535" i="10"/>
  <c r="S1539" i="10"/>
  <c r="S1543" i="10"/>
  <c r="S1547" i="10"/>
  <c r="S1551" i="10"/>
  <c r="S1555" i="10"/>
  <c r="S1559" i="10"/>
  <c r="S1563" i="10"/>
  <c r="S1567" i="10"/>
  <c r="S1571" i="10"/>
  <c r="S1575" i="10"/>
  <c r="S1579" i="10"/>
  <c r="S1583" i="10"/>
  <c r="S1587" i="10"/>
  <c r="S1591" i="10"/>
  <c r="S1595" i="10"/>
  <c r="S1599" i="10"/>
  <c r="S1603" i="10"/>
  <c r="S1607" i="10"/>
  <c r="S1611" i="10"/>
  <c r="S1615" i="10"/>
  <c r="S1619" i="10"/>
  <c r="S1623" i="10"/>
  <c r="S1627" i="10"/>
  <c r="S1631" i="10"/>
  <c r="S1635" i="10"/>
  <c r="S1639" i="10"/>
  <c r="S1643" i="10"/>
  <c r="S1647" i="10"/>
  <c r="S1651" i="10"/>
  <c r="S1655" i="10"/>
  <c r="S1659" i="10"/>
  <c r="S1663" i="10"/>
  <c r="S1667" i="10"/>
  <c r="S1671" i="10"/>
  <c r="S1675" i="10"/>
  <c r="S1679" i="10"/>
  <c r="S1683" i="10"/>
  <c r="S1687" i="10"/>
  <c r="S1691" i="10"/>
  <c r="S1695" i="10"/>
  <c r="S1699" i="10"/>
  <c r="S1703" i="10"/>
  <c r="S1707" i="10"/>
  <c r="S1711" i="10"/>
  <c r="S1715" i="10"/>
  <c r="S1719" i="10"/>
  <c r="S1723" i="10"/>
  <c r="S1727" i="10"/>
  <c r="S1731" i="10"/>
  <c r="S1735" i="10"/>
  <c r="S1739" i="10"/>
  <c r="S1743" i="10"/>
  <c r="S1747" i="10"/>
  <c r="S1751" i="10"/>
  <c r="S1755" i="10"/>
  <c r="S1759" i="10"/>
  <c r="S1763" i="10"/>
  <c r="S1767" i="10"/>
  <c r="S1771" i="10"/>
  <c r="S1775" i="10"/>
  <c r="S1779" i="10"/>
  <c r="S1783" i="10"/>
  <c r="S1787" i="10"/>
  <c r="S1791" i="10"/>
  <c r="S1795" i="10"/>
  <c r="S1799" i="10"/>
  <c r="S1803" i="10"/>
  <c r="S1807" i="10"/>
  <c r="S1811" i="10"/>
  <c r="S1815" i="10"/>
  <c r="S1819" i="10"/>
  <c r="S1823" i="10"/>
  <c r="S1827" i="10"/>
  <c r="S1831" i="10"/>
  <c r="S1835" i="10"/>
  <c r="S1839" i="10"/>
  <c r="S1843" i="10"/>
  <c r="S1847" i="10"/>
  <c r="S1851" i="10"/>
  <c r="S1855" i="10"/>
  <c r="S1859" i="10"/>
  <c r="S1863" i="10"/>
  <c r="S1867" i="10"/>
  <c r="S1871" i="10"/>
  <c r="S1875" i="10"/>
  <c r="S1879" i="10"/>
  <c r="S1883" i="10"/>
  <c r="S1887" i="10"/>
  <c r="S1891" i="10"/>
  <c r="S1895" i="10"/>
  <c r="S1899" i="10"/>
  <c r="S1903" i="10"/>
  <c r="S1907" i="10"/>
  <c r="S1911" i="10"/>
  <c r="S1915" i="10"/>
  <c r="S1919" i="10"/>
  <c r="S1923" i="10"/>
  <c r="S644" i="10"/>
  <c r="S653" i="10"/>
  <c r="S661" i="10"/>
  <c r="S669" i="10"/>
  <c r="S677" i="10"/>
  <c r="S685" i="10"/>
  <c r="S693" i="10"/>
  <c r="S701" i="10"/>
  <c r="S709" i="10"/>
  <c r="S717" i="10"/>
  <c r="S725" i="10"/>
  <c r="S733" i="10"/>
  <c r="S741" i="10"/>
  <c r="S749" i="10"/>
  <c r="S757" i="10"/>
  <c r="S765" i="10"/>
  <c r="S773" i="10"/>
  <c r="S781" i="10"/>
  <c r="S789" i="10"/>
  <c r="S797" i="10"/>
  <c r="S805" i="10"/>
  <c r="S813" i="10"/>
  <c r="S821" i="10"/>
  <c r="S829" i="10"/>
  <c r="S837" i="10"/>
  <c r="S845" i="10"/>
  <c r="S853" i="10"/>
  <c r="S861" i="10"/>
  <c r="S869" i="10"/>
  <c r="S877" i="10"/>
  <c r="S885" i="10"/>
  <c r="S893" i="10"/>
  <c r="S901" i="10"/>
  <c r="S909" i="10"/>
  <c r="S917" i="10"/>
  <c r="S925" i="10"/>
  <c r="S933" i="10"/>
  <c r="S941" i="10"/>
  <c r="S949" i="10"/>
  <c r="S957" i="10"/>
  <c r="S965" i="10"/>
  <c r="S973" i="10"/>
  <c r="S981" i="10"/>
  <c r="S989" i="10"/>
  <c r="S997" i="10"/>
  <c r="S1005" i="10"/>
  <c r="S1013" i="10"/>
  <c r="S1021" i="10"/>
  <c r="S1029" i="10"/>
  <c r="S1037" i="10"/>
  <c r="S1045" i="10"/>
  <c r="S1053" i="10"/>
  <c r="S1061" i="10"/>
  <c r="S1069" i="10"/>
  <c r="S1077" i="10"/>
  <c r="S1085" i="10"/>
  <c r="S1093" i="10"/>
  <c r="S1101" i="10"/>
  <c r="S1109" i="10"/>
  <c r="S1117" i="10"/>
  <c r="S1125" i="10"/>
  <c r="S1133" i="10"/>
  <c r="S1141" i="10"/>
  <c r="S1149" i="10"/>
  <c r="S1157" i="10"/>
  <c r="S1165" i="10"/>
  <c r="S1173" i="10"/>
  <c r="S1181" i="10"/>
  <c r="S1189" i="10"/>
  <c r="S1197" i="10"/>
  <c r="S1205" i="10"/>
  <c r="S1213" i="10"/>
  <c r="S1221" i="10"/>
  <c r="S1229" i="10"/>
  <c r="S1237" i="10"/>
  <c r="S1245" i="10"/>
  <c r="S1253" i="10"/>
  <c r="S1261" i="10"/>
  <c r="S1269" i="10"/>
  <c r="S1277" i="10"/>
  <c r="S1285" i="10"/>
  <c r="S1293" i="10"/>
  <c r="S1301" i="10"/>
  <c r="S1309" i="10"/>
  <c r="S1317" i="10"/>
  <c r="S1325" i="10"/>
  <c r="S1333" i="10"/>
  <c r="S1341" i="10"/>
  <c r="S1349" i="10"/>
  <c r="S1357" i="10"/>
  <c r="S1365" i="10"/>
  <c r="S1373" i="10"/>
  <c r="S1381" i="10"/>
  <c r="S1389" i="10"/>
  <c r="S1397" i="10"/>
  <c r="S1405" i="10"/>
  <c r="S1413" i="10"/>
  <c r="S1421" i="10"/>
  <c r="S1429" i="10"/>
  <c r="S1437" i="10"/>
  <c r="S1445" i="10"/>
  <c r="S1453" i="10"/>
  <c r="S1461" i="10"/>
  <c r="S1469" i="10"/>
  <c r="S1477" i="10"/>
  <c r="S1485" i="10"/>
  <c r="S1492" i="10"/>
  <c r="S647" i="10"/>
  <c r="S655" i="10"/>
  <c r="S663" i="10"/>
  <c r="S671" i="10"/>
  <c r="S679" i="10"/>
  <c r="S687" i="10"/>
  <c r="S695" i="10"/>
  <c r="S703" i="10"/>
  <c r="S711" i="10"/>
  <c r="S719" i="10"/>
  <c r="S727" i="10"/>
  <c r="S735" i="10"/>
  <c r="S743" i="10"/>
  <c r="S751" i="10"/>
  <c r="S759" i="10"/>
  <c r="S767" i="10"/>
  <c r="S775" i="10"/>
  <c r="S783" i="10"/>
  <c r="S791" i="10"/>
  <c r="S799" i="10"/>
  <c r="S807" i="10"/>
  <c r="S815" i="10"/>
  <c r="S823" i="10"/>
  <c r="S831" i="10"/>
  <c r="S839" i="10"/>
  <c r="S847" i="10"/>
  <c r="S855" i="10"/>
  <c r="S863" i="10"/>
  <c r="S871" i="10"/>
  <c r="S879" i="10"/>
  <c r="S887" i="10"/>
  <c r="S895" i="10"/>
  <c r="S903" i="10"/>
  <c r="S911" i="10"/>
  <c r="S919" i="10"/>
  <c r="S927" i="10"/>
  <c r="S935" i="10"/>
  <c r="S943" i="10"/>
  <c r="S951" i="10"/>
  <c r="S959" i="10"/>
  <c r="S967" i="10"/>
  <c r="S975" i="10"/>
  <c r="S983" i="10"/>
  <c r="S991" i="10"/>
  <c r="S999" i="10"/>
  <c r="S1007" i="10"/>
  <c r="S1015" i="10"/>
  <c r="S1023" i="10"/>
  <c r="S1031" i="10"/>
  <c r="S1039" i="10"/>
  <c r="S1047" i="10"/>
  <c r="S1055" i="10"/>
  <c r="S1063" i="10"/>
  <c r="S1071" i="10"/>
  <c r="S1079" i="10"/>
  <c r="S1087" i="10"/>
  <c r="S1095" i="10"/>
  <c r="S1103" i="10"/>
  <c r="S1111" i="10"/>
  <c r="S1119" i="10"/>
  <c r="S1127" i="10"/>
  <c r="S1135" i="10"/>
  <c r="S1143" i="10"/>
  <c r="S1151" i="10"/>
  <c r="S1159" i="10"/>
  <c r="S1167" i="10"/>
  <c r="S1175" i="10"/>
  <c r="S1183" i="10"/>
  <c r="S1191" i="10"/>
  <c r="S1199" i="10"/>
  <c r="S1207" i="10"/>
  <c r="S1215" i="10"/>
  <c r="S1223" i="10"/>
  <c r="S1231" i="10"/>
  <c r="S1239" i="10"/>
  <c r="S1247" i="10"/>
  <c r="S1255" i="10"/>
  <c r="S1263" i="10"/>
  <c r="S1271" i="10"/>
  <c r="S1279" i="10"/>
  <c r="S1287" i="10"/>
  <c r="S1295" i="10"/>
  <c r="S1303" i="10"/>
  <c r="S1311" i="10"/>
  <c r="S1319" i="10"/>
  <c r="S1327" i="10"/>
  <c r="S1335" i="10"/>
  <c r="S1343" i="10"/>
  <c r="S1351" i="10"/>
  <c r="S1359" i="10"/>
  <c r="S1367" i="10"/>
  <c r="S1375" i="10"/>
  <c r="S1383" i="10"/>
  <c r="S1391" i="10"/>
  <c r="S1399" i="10"/>
  <c r="S1407" i="10"/>
  <c r="S1415" i="10"/>
  <c r="S1423" i="10"/>
  <c r="S1431" i="10"/>
  <c r="S1439" i="10"/>
  <c r="S1447" i="10"/>
  <c r="S1455" i="10"/>
  <c r="S1463" i="10"/>
  <c r="S1471" i="10"/>
  <c r="S1479" i="10"/>
  <c r="S1487" i="10"/>
  <c r="S1493" i="10"/>
  <c r="S1497" i="10"/>
  <c r="S1501" i="10"/>
  <c r="S1505" i="10"/>
  <c r="S1509" i="10"/>
  <c r="S1513" i="10"/>
  <c r="S1517" i="10"/>
  <c r="S1521" i="10"/>
  <c r="S1525" i="10"/>
  <c r="S1529" i="10"/>
  <c r="S1533" i="10"/>
  <c r="S1537" i="10"/>
  <c r="S1541" i="10"/>
  <c r="S1545" i="10"/>
  <c r="S1549" i="10"/>
  <c r="S1553" i="10"/>
  <c r="S1557" i="10"/>
  <c r="S1561" i="10"/>
  <c r="S1565" i="10"/>
  <c r="S1569" i="10"/>
  <c r="S1573" i="10"/>
  <c r="S1577" i="10"/>
  <c r="S1581" i="10"/>
  <c r="S1585" i="10"/>
  <c r="S1589" i="10"/>
  <c r="S1593" i="10"/>
  <c r="S1597" i="10"/>
  <c r="S1601" i="10"/>
  <c r="S1605" i="10"/>
  <c r="S1609" i="10"/>
  <c r="S1613" i="10"/>
  <c r="S1617" i="10"/>
  <c r="S1621" i="10"/>
  <c r="S1625" i="10"/>
  <c r="S1629" i="10"/>
  <c r="S1633" i="10"/>
  <c r="S1637" i="10"/>
  <c r="S1641" i="10"/>
  <c r="S1645" i="10"/>
  <c r="S1649" i="10"/>
  <c r="S1653" i="10"/>
  <c r="S1657" i="10"/>
  <c r="S1661" i="10"/>
  <c r="S1665" i="10"/>
  <c r="S1669" i="10"/>
  <c r="S1673" i="10"/>
  <c r="S1677" i="10"/>
  <c r="S1681" i="10"/>
  <c r="S1685" i="10"/>
  <c r="S1689" i="10"/>
  <c r="S1693" i="10"/>
  <c r="S1697" i="10"/>
  <c r="S1701" i="10"/>
  <c r="S1705" i="10"/>
  <c r="S1709" i="10"/>
  <c r="S1713" i="10"/>
  <c r="S1717" i="10"/>
  <c r="S1721" i="10"/>
  <c r="S1725" i="10"/>
  <c r="S1729" i="10"/>
  <c r="S1733" i="10"/>
  <c r="S1737" i="10"/>
  <c r="S1741" i="10"/>
  <c r="S1745" i="10"/>
  <c r="S1749" i="10"/>
  <c r="S1753" i="10"/>
  <c r="S1757" i="10"/>
  <c r="S1761" i="10"/>
  <c r="S1765" i="10"/>
  <c r="S1769" i="10"/>
  <c r="S1773" i="10"/>
  <c r="S1777" i="10"/>
  <c r="S1781" i="10"/>
  <c r="S1785" i="10"/>
  <c r="S1789" i="10"/>
  <c r="S1793" i="10"/>
  <c r="S1797" i="10"/>
  <c r="S1801" i="10"/>
  <c r="S1805" i="10"/>
  <c r="S1809" i="10"/>
  <c r="S1813" i="10"/>
  <c r="S1817" i="10"/>
  <c r="S1821" i="10"/>
  <c r="S1825" i="10"/>
  <c r="S1829" i="10"/>
  <c r="S1833" i="10"/>
  <c r="S1837" i="10"/>
  <c r="S1841" i="10"/>
  <c r="S1845" i="10"/>
  <c r="S1849" i="10"/>
  <c r="S1853" i="10"/>
  <c r="S1857" i="10"/>
  <c r="S1861" i="10"/>
  <c r="S1865" i="10"/>
  <c r="S1869" i="10"/>
  <c r="S1873" i="10"/>
  <c r="S1877" i="10"/>
  <c r="S1881" i="10"/>
  <c r="S1885" i="10"/>
  <c r="S1889" i="10"/>
  <c r="S1893" i="10"/>
  <c r="S1897" i="10"/>
  <c r="S1901" i="10"/>
  <c r="S1905" i="10"/>
  <c r="S1909" i="10"/>
  <c r="S1913" i="10"/>
  <c r="S1917" i="10"/>
  <c r="S1921" i="10"/>
  <c r="S1925" i="10"/>
  <c r="S1500" i="10"/>
  <c r="S1508" i="10"/>
  <c r="S1516" i="10"/>
  <c r="S1524" i="10"/>
  <c r="S1532" i="10"/>
  <c r="S1540" i="10"/>
  <c r="S1548" i="10"/>
  <c r="S1556" i="10"/>
  <c r="S1564" i="10"/>
  <c r="S1572" i="10"/>
  <c r="S1580" i="10"/>
  <c r="S1588" i="10"/>
  <c r="S1596" i="10"/>
  <c r="S1604" i="10"/>
  <c r="S1612" i="10"/>
  <c r="S1620" i="10"/>
  <c r="S1628" i="10"/>
  <c r="S1636" i="10"/>
  <c r="S1644" i="10"/>
  <c r="S1652" i="10"/>
  <c r="S1660" i="10"/>
  <c r="S1668" i="10"/>
  <c r="S1676" i="10"/>
  <c r="S1684" i="10"/>
  <c r="S1692" i="10"/>
  <c r="S1700" i="10"/>
  <c r="S1708" i="10"/>
  <c r="S1716" i="10"/>
  <c r="S1724" i="10"/>
  <c r="S1732" i="10"/>
  <c r="S1740" i="10"/>
  <c r="S1748" i="10"/>
  <c r="S1756" i="10"/>
  <c r="S1764" i="10"/>
  <c r="S1772" i="10"/>
  <c r="S1780" i="10"/>
  <c r="S1788" i="10"/>
  <c r="S1796" i="10"/>
  <c r="S1804" i="10"/>
  <c r="S1812" i="10"/>
  <c r="S1820" i="10"/>
  <c r="S1828" i="10"/>
  <c r="S1836" i="10"/>
  <c r="S1844" i="10"/>
  <c r="S1852" i="10"/>
  <c r="S1860" i="10"/>
  <c r="S1868" i="10"/>
  <c r="S1876" i="10"/>
  <c r="S1884" i="10"/>
  <c r="S1892" i="10"/>
  <c r="S1900" i="10"/>
  <c r="S1908" i="10"/>
  <c r="S1916" i="10"/>
  <c r="S1924" i="10"/>
  <c r="S1494" i="10"/>
  <c r="S1502" i="10"/>
  <c r="S1510" i="10"/>
  <c r="S1518" i="10"/>
  <c r="S1526" i="10"/>
  <c r="S1534" i="10"/>
  <c r="S1542" i="10"/>
  <c r="S1550" i="10"/>
  <c r="S1558" i="10"/>
  <c r="S1566" i="10"/>
  <c r="S1574" i="10"/>
  <c r="S1582" i="10"/>
  <c r="S1590" i="10"/>
  <c r="S1598" i="10"/>
  <c r="S1606" i="10"/>
  <c r="S1614" i="10"/>
  <c r="S1622" i="10"/>
  <c r="S1630" i="10"/>
  <c r="S1638" i="10"/>
  <c r="S1646" i="10"/>
  <c r="S1654" i="10"/>
  <c r="S1662" i="10"/>
  <c r="S1670" i="10"/>
  <c r="S1678" i="10"/>
  <c r="S1686" i="10"/>
  <c r="S1694" i="10"/>
  <c r="S1702" i="10"/>
  <c r="S1710" i="10"/>
  <c r="S1718" i="10"/>
  <c r="S1726" i="10"/>
  <c r="S1734" i="10"/>
  <c r="S1742" i="10"/>
  <c r="S1750" i="10"/>
  <c r="S1758" i="10"/>
  <c r="S1766" i="10"/>
  <c r="S1774" i="10"/>
  <c r="S1782" i="10"/>
  <c r="S1790" i="10"/>
  <c r="S1798" i="10"/>
  <c r="S1806" i="10"/>
  <c r="S1814" i="10"/>
  <c r="S1822" i="10"/>
  <c r="S1830" i="10"/>
  <c r="S1838" i="10"/>
  <c r="S1846" i="10"/>
  <c r="S1854" i="10"/>
  <c r="S1862" i="10"/>
  <c r="S1870" i="10"/>
  <c r="S1878" i="10"/>
  <c r="S1886" i="10"/>
  <c r="S1894" i="10"/>
  <c r="S1902" i="10"/>
  <c r="S1910" i="10"/>
  <c r="S1918" i="10"/>
  <c r="S1926" i="10"/>
  <c r="C600" i="10"/>
  <c r="C604" i="10"/>
  <c r="C608" i="10"/>
  <c r="C612" i="10"/>
  <c r="C616" i="10"/>
  <c r="C620" i="10"/>
  <c r="C624" i="10"/>
  <c r="C628" i="10"/>
  <c r="C632" i="10"/>
  <c r="C636" i="10"/>
  <c r="C640" i="10"/>
  <c r="C644" i="10"/>
  <c r="C648" i="10"/>
  <c r="C652" i="10"/>
  <c r="C656" i="10"/>
  <c r="C756" i="10"/>
  <c r="C760" i="10"/>
  <c r="C764" i="10"/>
  <c r="C768" i="10"/>
  <c r="C772" i="10"/>
  <c r="C776" i="10"/>
  <c r="C780" i="10"/>
  <c r="C784" i="10"/>
  <c r="C788" i="10"/>
  <c r="C792" i="10"/>
  <c r="C796" i="10"/>
  <c r="C800" i="10"/>
  <c r="C804" i="10"/>
  <c r="C808" i="10"/>
  <c r="C812" i="10"/>
  <c r="C816" i="10"/>
  <c r="C820" i="10"/>
  <c r="C824" i="10"/>
  <c r="C828" i="10"/>
  <c r="C832" i="10"/>
  <c r="C836" i="10"/>
  <c r="C840" i="10"/>
  <c r="C844" i="10"/>
  <c r="C848" i="10"/>
  <c r="C852" i="10"/>
  <c r="C856" i="10"/>
  <c r="C860" i="10"/>
  <c r="C864" i="10"/>
  <c r="C868" i="10"/>
  <c r="C872" i="10"/>
  <c r="C876" i="10"/>
  <c r="C880" i="10"/>
  <c r="C884" i="10"/>
  <c r="C888" i="10"/>
  <c r="C892" i="10"/>
  <c r="C896" i="10"/>
  <c r="C900" i="10"/>
  <c r="C904" i="10"/>
  <c r="C908" i="10"/>
  <c r="C912" i="10"/>
  <c r="C916" i="10"/>
  <c r="C920" i="10"/>
  <c r="C924" i="10"/>
  <c r="C928" i="10"/>
  <c r="C932" i="10"/>
  <c r="C936" i="10"/>
  <c r="C940" i="10"/>
  <c r="C944" i="10"/>
  <c r="C948" i="10"/>
  <c r="C952" i="10"/>
  <c r="C956" i="10"/>
  <c r="C960" i="10"/>
  <c r="C964" i="10"/>
  <c r="C968" i="10"/>
  <c r="C972" i="10"/>
  <c r="C976" i="10"/>
  <c r="C980" i="10"/>
  <c r="C984" i="10"/>
  <c r="C988" i="10"/>
  <c r="C992" i="10"/>
  <c r="C996" i="10"/>
  <c r="C1000" i="10"/>
  <c r="C1004" i="10"/>
  <c r="C1008" i="10"/>
  <c r="C1012" i="10"/>
  <c r="C1016" i="10"/>
  <c r="C1020" i="10"/>
  <c r="C1024" i="10"/>
  <c r="C1028" i="10"/>
  <c r="C1032" i="10"/>
  <c r="C1036" i="10"/>
  <c r="C1040" i="10"/>
  <c r="C1044" i="10"/>
  <c r="C1048" i="10"/>
  <c r="C1052" i="10"/>
  <c r="C1056" i="10"/>
  <c r="C1060" i="10"/>
  <c r="C1064" i="10"/>
  <c r="C1068" i="10"/>
  <c r="C1072" i="10"/>
  <c r="C1076" i="10"/>
  <c r="C1080" i="10"/>
  <c r="C1084" i="10"/>
  <c r="C1088" i="10"/>
  <c r="C1092" i="10"/>
  <c r="C1096" i="10"/>
  <c r="C1100" i="10"/>
  <c r="C1104" i="10"/>
  <c r="C1108" i="10"/>
  <c r="C1112" i="10"/>
  <c r="C1116" i="10"/>
  <c r="C1120" i="10"/>
  <c r="C1124" i="10"/>
  <c r="C1128" i="10"/>
  <c r="C1132" i="10"/>
  <c r="C1136" i="10"/>
  <c r="C1140" i="10"/>
  <c r="C1144" i="10"/>
  <c r="C1148" i="10"/>
  <c r="C1152" i="10"/>
  <c r="C1156" i="10"/>
  <c r="C1160" i="10"/>
  <c r="C1164" i="10"/>
  <c r="C1168" i="10"/>
  <c r="C1172" i="10"/>
  <c r="C1176" i="10"/>
  <c r="C1180" i="10"/>
  <c r="C1184" i="10"/>
  <c r="C1188" i="10"/>
  <c r="C1192" i="10"/>
  <c r="C1196" i="10"/>
  <c r="C1200" i="10"/>
  <c r="C1204" i="10"/>
  <c r="C1208" i="10"/>
  <c r="C1212" i="10"/>
  <c r="C1216" i="10"/>
  <c r="C1220" i="10"/>
  <c r="C1224" i="10"/>
  <c r="C1228" i="10"/>
  <c r="C1232" i="10"/>
  <c r="C1236" i="10"/>
  <c r="C1240" i="10"/>
  <c r="C1244" i="10"/>
  <c r="C1248" i="10"/>
  <c r="C1252" i="10"/>
  <c r="C1256" i="10"/>
  <c r="C1260" i="10"/>
  <c r="C1264" i="10"/>
  <c r="C1268" i="10"/>
  <c r="C1272" i="10"/>
  <c r="C1276" i="10"/>
  <c r="C1280" i="10"/>
  <c r="C1284" i="10"/>
  <c r="C1288" i="10"/>
  <c r="C1292" i="10"/>
  <c r="C1296" i="10"/>
  <c r="C1300" i="10"/>
  <c r="C1304" i="10"/>
  <c r="C1308" i="10"/>
  <c r="C1312" i="10"/>
  <c r="C1316" i="10"/>
  <c r="C1320" i="10"/>
  <c r="C1324" i="10"/>
  <c r="C1328" i="10"/>
  <c r="C1332" i="10"/>
  <c r="C1336" i="10"/>
  <c r="C1340" i="10"/>
  <c r="C1344" i="10"/>
  <c r="C1348" i="10"/>
  <c r="C1352" i="10"/>
  <c r="C1356" i="10"/>
  <c r="C1360" i="10"/>
  <c r="C1364" i="10"/>
  <c r="C1368" i="10"/>
  <c r="C1372" i="10"/>
  <c r="C1376" i="10"/>
  <c r="C1380" i="10"/>
  <c r="C1384" i="10"/>
  <c r="C1388" i="10"/>
  <c r="C1392" i="10"/>
  <c r="C1396" i="10"/>
  <c r="S1496" i="10"/>
  <c r="S1504" i="10"/>
  <c r="S1512" i="10"/>
  <c r="S1520" i="10"/>
  <c r="S1528" i="10"/>
  <c r="S1536" i="10"/>
  <c r="S1544" i="10"/>
  <c r="S1552" i="10"/>
  <c r="S1560" i="10"/>
  <c r="S1568" i="10"/>
  <c r="S1576" i="10"/>
  <c r="S1584" i="10"/>
  <c r="S1592" i="10"/>
  <c r="S1600" i="10"/>
  <c r="S1608" i="10"/>
  <c r="S1616" i="10"/>
  <c r="S1624" i="10"/>
  <c r="S1632" i="10"/>
  <c r="S1640" i="10"/>
  <c r="S1648" i="10"/>
  <c r="S1656" i="10"/>
  <c r="S1664" i="10"/>
  <c r="S1672" i="10"/>
  <c r="S1680" i="10"/>
  <c r="S1688" i="10"/>
  <c r="S1696" i="10"/>
  <c r="S1704" i="10"/>
  <c r="S1712" i="10"/>
  <c r="S1720" i="10"/>
  <c r="S1728" i="10"/>
  <c r="S1736" i="10"/>
  <c r="S1744" i="10"/>
  <c r="S1752" i="10"/>
  <c r="S1760" i="10"/>
  <c r="S1768" i="10"/>
  <c r="S1776" i="10"/>
  <c r="S1784" i="10"/>
  <c r="S1792" i="10"/>
  <c r="S1800" i="10"/>
  <c r="S1808" i="10"/>
  <c r="S1816" i="10"/>
  <c r="S1824" i="10"/>
  <c r="S1832" i="10"/>
  <c r="S1840" i="10"/>
  <c r="S1848" i="10"/>
  <c r="S1856" i="10"/>
  <c r="S1864" i="10"/>
  <c r="S1872" i="10"/>
  <c r="S1880" i="10"/>
  <c r="S1888" i="10"/>
  <c r="S1896" i="10"/>
  <c r="S1904" i="10"/>
  <c r="S1912" i="10"/>
  <c r="S1920" i="10"/>
  <c r="S1498" i="10"/>
  <c r="S1506" i="10"/>
  <c r="S1514" i="10"/>
  <c r="S1522" i="10"/>
  <c r="S1530" i="10"/>
  <c r="S1538" i="10"/>
  <c r="S1546" i="10"/>
  <c r="S1554" i="10"/>
  <c r="S1562" i="10"/>
  <c r="S1570" i="10"/>
  <c r="S1578" i="10"/>
  <c r="S1586" i="10"/>
  <c r="S1594" i="10"/>
  <c r="S1602" i="10"/>
  <c r="S1610" i="10"/>
  <c r="S1618" i="10"/>
  <c r="S1626" i="10"/>
  <c r="S1634" i="10"/>
  <c r="S1642" i="10"/>
  <c r="S1650" i="10"/>
  <c r="S1658" i="10"/>
  <c r="S1666" i="10"/>
  <c r="S1674" i="10"/>
  <c r="S1682" i="10"/>
  <c r="S1690" i="10"/>
  <c r="S1698" i="10"/>
  <c r="S1706" i="10"/>
  <c r="S1714" i="10"/>
  <c r="S1722" i="10"/>
  <c r="S1730" i="10"/>
  <c r="S1738" i="10"/>
  <c r="S1746" i="10"/>
  <c r="S1754" i="10"/>
  <c r="S1762" i="10"/>
  <c r="S1770" i="10"/>
  <c r="S1778" i="10"/>
  <c r="S1786" i="10"/>
  <c r="S1794" i="10"/>
  <c r="S1802" i="10"/>
  <c r="S1810" i="10"/>
  <c r="S1818" i="10"/>
  <c r="S1826" i="10"/>
  <c r="S1834" i="10"/>
  <c r="S1842" i="10"/>
  <c r="S1850" i="10"/>
  <c r="S1858" i="10"/>
  <c r="S1866" i="10"/>
  <c r="S1874" i="10"/>
  <c r="S1882" i="10"/>
  <c r="S1890" i="10"/>
  <c r="S1898" i="10"/>
  <c r="S1906" i="10"/>
  <c r="S1914" i="10"/>
  <c r="S1922" i="10"/>
  <c r="C602" i="10"/>
  <c r="C606" i="10"/>
  <c r="C610" i="10"/>
  <c r="C614" i="10"/>
  <c r="C618" i="10"/>
  <c r="C622" i="10"/>
  <c r="C626" i="10"/>
  <c r="C630" i="10"/>
  <c r="C634" i="10"/>
  <c r="C638" i="10"/>
  <c r="C642" i="10"/>
  <c r="C646" i="10"/>
  <c r="C650" i="10"/>
  <c r="C654" i="10"/>
  <c r="C658" i="10"/>
  <c r="C758" i="10"/>
  <c r="C762" i="10"/>
  <c r="C766" i="10"/>
  <c r="C770" i="10"/>
  <c r="C774" i="10"/>
  <c r="C778" i="10"/>
  <c r="C782" i="10"/>
  <c r="C786" i="10"/>
  <c r="C790" i="10"/>
  <c r="C794" i="10"/>
  <c r="C798" i="10"/>
  <c r="C802" i="10"/>
  <c r="C806" i="10"/>
  <c r="C810" i="10"/>
  <c r="C814" i="10"/>
  <c r="C818" i="10"/>
  <c r="C822" i="10"/>
  <c r="C826" i="10"/>
  <c r="C830" i="10"/>
  <c r="C834" i="10"/>
  <c r="C838" i="10"/>
  <c r="C842" i="10"/>
  <c r="C846" i="10"/>
  <c r="C850" i="10"/>
  <c r="C854" i="10"/>
  <c r="C858" i="10"/>
  <c r="C862" i="10"/>
  <c r="C866" i="10"/>
  <c r="C870" i="10"/>
  <c r="C874" i="10"/>
  <c r="C878" i="10"/>
  <c r="C882" i="10"/>
  <c r="C886" i="10"/>
  <c r="C890" i="10"/>
  <c r="C894" i="10"/>
  <c r="C898" i="10"/>
  <c r="C902" i="10"/>
  <c r="C906" i="10"/>
  <c r="C910" i="10"/>
  <c r="C914" i="10"/>
  <c r="C918" i="10"/>
  <c r="C922" i="10"/>
  <c r="C926" i="10"/>
  <c r="C930" i="10"/>
  <c r="C934" i="10"/>
  <c r="C938" i="10"/>
  <c r="C942" i="10"/>
  <c r="C946" i="10"/>
  <c r="C950" i="10"/>
  <c r="C954" i="10"/>
  <c r="C958" i="10"/>
  <c r="C962" i="10"/>
  <c r="C966" i="10"/>
  <c r="C970" i="10"/>
  <c r="C974" i="10"/>
  <c r="C978" i="10"/>
  <c r="C982" i="10"/>
  <c r="C986" i="10"/>
  <c r="C990" i="10"/>
  <c r="C994" i="10"/>
  <c r="C998" i="10"/>
  <c r="C1002" i="10"/>
  <c r="C1006" i="10"/>
  <c r="C1010" i="10"/>
  <c r="C1014" i="10"/>
  <c r="C1018" i="10"/>
  <c r="C1022" i="10"/>
  <c r="C1026" i="10"/>
  <c r="C1030" i="10"/>
  <c r="C1034" i="10"/>
  <c r="C1038" i="10"/>
  <c r="C1042" i="10"/>
  <c r="C1046" i="10"/>
  <c r="C1050" i="10"/>
  <c r="C1054" i="10"/>
  <c r="C1058" i="10"/>
  <c r="C1062" i="10"/>
  <c r="C1066" i="10"/>
  <c r="C1070" i="10"/>
  <c r="C1074" i="10"/>
  <c r="C1078" i="10"/>
  <c r="C1082" i="10"/>
  <c r="C1086" i="10"/>
  <c r="C1090" i="10"/>
  <c r="C1094" i="10"/>
  <c r="C1098" i="10"/>
  <c r="C1102" i="10"/>
  <c r="C1106" i="10"/>
  <c r="C1110" i="10"/>
  <c r="C1114" i="10"/>
  <c r="C1118" i="10"/>
  <c r="C1122" i="10"/>
  <c r="C1126" i="10"/>
  <c r="C1130" i="10"/>
  <c r="C1134" i="10"/>
  <c r="C1138" i="10"/>
  <c r="C1142" i="10"/>
  <c r="C1146" i="10"/>
  <c r="C1150" i="10"/>
  <c r="C1154" i="10"/>
  <c r="C1158" i="10"/>
  <c r="C1162" i="10"/>
  <c r="C1166" i="10"/>
  <c r="C1170" i="10"/>
  <c r="C1174" i="10"/>
  <c r="C1178" i="10"/>
  <c r="C1182" i="10"/>
  <c r="C1186" i="10"/>
  <c r="C1190" i="10"/>
  <c r="C1194" i="10"/>
  <c r="C1198" i="10"/>
  <c r="C1202" i="10"/>
  <c r="C1206" i="10"/>
  <c r="C1210" i="10"/>
  <c r="C1214" i="10"/>
  <c r="C1218" i="10"/>
  <c r="C1222" i="10"/>
  <c r="C1226" i="10"/>
  <c r="C1230" i="10"/>
  <c r="C1234" i="10"/>
  <c r="C1238" i="10"/>
  <c r="C1242" i="10"/>
  <c r="C1246" i="10"/>
  <c r="C1250" i="10"/>
  <c r="C1254" i="10"/>
  <c r="C1258" i="10"/>
  <c r="C1262" i="10"/>
  <c r="C1266" i="10"/>
  <c r="C1270" i="10"/>
  <c r="C1274" i="10"/>
  <c r="C1278" i="10"/>
  <c r="C1282" i="10"/>
  <c r="C1286" i="10"/>
  <c r="C1290" i="10"/>
  <c r="C1294" i="10"/>
  <c r="C1298" i="10"/>
  <c r="C1302" i="10"/>
  <c r="C1306" i="10"/>
  <c r="C1310" i="10"/>
  <c r="C1314" i="10"/>
  <c r="C1318" i="10"/>
  <c r="C1322" i="10"/>
  <c r="C1326" i="10"/>
  <c r="C1330" i="10"/>
  <c r="C1334" i="10"/>
  <c r="C1338" i="10"/>
  <c r="C1342" i="10"/>
  <c r="C1346" i="10"/>
  <c r="C1350" i="10"/>
  <c r="C1354" i="10"/>
  <c r="C1358" i="10"/>
  <c r="C1362" i="10"/>
  <c r="C1366" i="10"/>
  <c r="C1370" i="10"/>
  <c r="C1374" i="10"/>
  <c r="C1378" i="10"/>
  <c r="C1382" i="10"/>
  <c r="C1386" i="10"/>
  <c r="C1390" i="10"/>
  <c r="C1394" i="10"/>
  <c r="C1398" i="10"/>
  <c r="C1402" i="10"/>
  <c r="C1406" i="10"/>
  <c r="C1410" i="10"/>
  <c r="C1414" i="10"/>
  <c r="C1418" i="10"/>
  <c r="C1422" i="10"/>
  <c r="C1426" i="10"/>
  <c r="C1430" i="10"/>
  <c r="C1434" i="10"/>
  <c r="C1438" i="10"/>
  <c r="C1442" i="10"/>
  <c r="C1446" i="10"/>
  <c r="C1450" i="10"/>
  <c r="C1454" i="10"/>
  <c r="C1458" i="10"/>
  <c r="C651" i="10"/>
  <c r="C755" i="10"/>
  <c r="C779" i="10"/>
  <c r="C803" i="10"/>
  <c r="C819" i="10"/>
  <c r="C835" i="10"/>
  <c r="C859" i="10"/>
  <c r="C875" i="10"/>
  <c r="C899" i="10"/>
  <c r="C915" i="10"/>
  <c r="C939" i="10"/>
  <c r="C963" i="10"/>
  <c r="C987" i="10"/>
  <c r="C1011" i="10"/>
  <c r="C1027" i="10"/>
  <c r="C1043" i="10"/>
  <c r="C1067" i="10"/>
  <c r="C1091" i="10"/>
  <c r="C1115" i="10"/>
  <c r="C1139" i="10"/>
  <c r="C1163" i="10"/>
  <c r="C1179" i="10"/>
  <c r="C1203" i="10"/>
  <c r="C1227" i="10"/>
  <c r="C1251" i="10"/>
  <c r="C1275" i="10"/>
  <c r="C1299" i="10"/>
  <c r="C1323" i="10"/>
  <c r="C1339" i="10"/>
  <c r="C1363" i="10"/>
  <c r="C1387" i="10"/>
  <c r="C1407" i="10"/>
  <c r="C1423" i="10"/>
  <c r="C1439" i="10"/>
  <c r="C1455" i="10"/>
  <c r="C1464" i="10"/>
  <c r="C1472" i="10"/>
  <c r="C1480" i="10"/>
  <c r="C1488" i="10"/>
  <c r="C1496" i="10"/>
  <c r="C1504" i="10"/>
  <c r="C1512" i="10"/>
  <c r="C1520" i="10"/>
  <c r="C1528" i="10"/>
  <c r="C1540" i="10"/>
  <c r="C1548" i="10"/>
  <c r="C1560" i="10"/>
  <c r="C1568" i="10"/>
  <c r="C1576" i="10"/>
  <c r="C1588" i="10"/>
  <c r="C605" i="10"/>
  <c r="C613" i="10"/>
  <c r="C621" i="10"/>
  <c r="C629" i="10"/>
  <c r="C637" i="10"/>
  <c r="C645" i="10"/>
  <c r="C653" i="10"/>
  <c r="C757" i="10"/>
  <c r="C765" i="10"/>
  <c r="C773" i="10"/>
  <c r="C781" i="10"/>
  <c r="C789" i="10"/>
  <c r="C797" i="10"/>
  <c r="C805" i="10"/>
  <c r="C813" i="10"/>
  <c r="C821" i="10"/>
  <c r="C829" i="10"/>
  <c r="C837" i="10"/>
  <c r="C845" i="10"/>
  <c r="C853" i="10"/>
  <c r="C861" i="10"/>
  <c r="C869" i="10"/>
  <c r="C877" i="10"/>
  <c r="C885" i="10"/>
  <c r="C893" i="10"/>
  <c r="C901" i="10"/>
  <c r="C909" i="10"/>
  <c r="C917" i="10"/>
  <c r="C925" i="10"/>
  <c r="C933" i="10"/>
  <c r="C941" i="10"/>
  <c r="C949" i="10"/>
  <c r="C957" i="10"/>
  <c r="C965" i="10"/>
  <c r="C973" i="10"/>
  <c r="C981" i="10"/>
  <c r="C989" i="10"/>
  <c r="C997" i="10"/>
  <c r="C1005" i="10"/>
  <c r="C1013" i="10"/>
  <c r="C1021" i="10"/>
  <c r="C1029" i="10"/>
  <c r="C1037" i="10"/>
  <c r="C1045" i="10"/>
  <c r="C1053" i="10"/>
  <c r="C1061" i="10"/>
  <c r="C1069" i="10"/>
  <c r="C1077" i="10"/>
  <c r="C1085" i="10"/>
  <c r="C1093" i="10"/>
  <c r="C1101" i="10"/>
  <c r="C1109" i="10"/>
  <c r="C1117" i="10"/>
  <c r="C1125" i="10"/>
  <c r="C1133" i="10"/>
  <c r="C1141" i="10"/>
  <c r="C1149" i="10"/>
  <c r="C1157" i="10"/>
  <c r="C1165" i="10"/>
  <c r="C1173" i="10"/>
  <c r="C1181" i="10"/>
  <c r="C1189" i="10"/>
  <c r="C1197" i="10"/>
  <c r="C1205" i="10"/>
  <c r="C1213" i="10"/>
  <c r="C1221" i="10"/>
  <c r="C1229" i="10"/>
  <c r="C1237" i="10"/>
  <c r="C1245" i="10"/>
  <c r="C1253" i="10"/>
  <c r="C1261" i="10"/>
  <c r="C1269" i="10"/>
  <c r="C1277" i="10"/>
  <c r="C1285" i="10"/>
  <c r="C1293" i="10"/>
  <c r="C1301" i="10"/>
  <c r="C1309" i="10"/>
  <c r="C1317" i="10"/>
  <c r="C1325" i="10"/>
  <c r="C1333" i="10"/>
  <c r="C1341" i="10"/>
  <c r="C1349" i="10"/>
  <c r="C1357" i="10"/>
  <c r="C1365" i="10"/>
  <c r="C1373" i="10"/>
  <c r="C1381" i="10"/>
  <c r="C1389" i="10"/>
  <c r="C1397" i="10"/>
  <c r="C1403" i="10"/>
  <c r="C1408" i="10"/>
  <c r="C1413" i="10"/>
  <c r="C1419" i="10"/>
  <c r="C1424" i="10"/>
  <c r="C1429" i="10"/>
  <c r="C1435" i="10"/>
  <c r="C1440" i="10"/>
  <c r="C1445" i="10"/>
  <c r="C1451" i="10"/>
  <c r="C1456" i="10"/>
  <c r="C1461" i="10"/>
  <c r="C1465" i="10"/>
  <c r="C1469" i="10"/>
  <c r="C1473" i="10"/>
  <c r="C1477" i="10"/>
  <c r="C1481" i="10"/>
  <c r="C1485" i="10"/>
  <c r="C1489" i="10"/>
  <c r="C1493" i="10"/>
  <c r="C1497" i="10"/>
  <c r="C1501" i="10"/>
  <c r="C1505" i="10"/>
  <c r="C1509" i="10"/>
  <c r="C1513" i="10"/>
  <c r="C1517" i="10"/>
  <c r="C1521" i="10"/>
  <c r="C1525" i="10"/>
  <c r="C1529" i="10"/>
  <c r="C1533" i="10"/>
  <c r="C1537" i="10"/>
  <c r="C1541" i="10"/>
  <c r="C1545" i="10"/>
  <c r="C1549" i="10"/>
  <c r="C1553" i="10"/>
  <c r="C1557" i="10"/>
  <c r="C1561" i="10"/>
  <c r="C1565" i="10"/>
  <c r="C1569" i="10"/>
  <c r="C1573" i="10"/>
  <c r="C1577" i="10"/>
  <c r="C1581" i="10"/>
  <c r="C1585" i="10"/>
  <c r="C1589" i="10"/>
  <c r="C1593" i="10"/>
  <c r="C599" i="10"/>
  <c r="C607" i="10"/>
  <c r="C615" i="10"/>
  <c r="C623" i="10"/>
  <c r="C631" i="10"/>
  <c r="C639" i="10"/>
  <c r="C647" i="10"/>
  <c r="C655" i="10"/>
  <c r="C759" i="10"/>
  <c r="C767" i="10"/>
  <c r="C775" i="10"/>
  <c r="C783" i="10"/>
  <c r="C791" i="10"/>
  <c r="C807" i="10"/>
  <c r="C815" i="10"/>
  <c r="C823" i="10"/>
  <c r="C839" i="10"/>
  <c r="C847" i="10"/>
  <c r="C863" i="10"/>
  <c r="C871" i="10"/>
  <c r="C887" i="10"/>
  <c r="C895" i="10"/>
  <c r="C911" i="10"/>
  <c r="C919" i="10"/>
  <c r="C935" i="10"/>
  <c r="C943" i="10"/>
  <c r="C959" i="10"/>
  <c r="C975" i="10"/>
  <c r="C991" i="10"/>
  <c r="C1007" i="10"/>
  <c r="C1015" i="10"/>
  <c r="C1031" i="10"/>
  <c r="C1039" i="10"/>
  <c r="C1055" i="10"/>
  <c r="C1071" i="10"/>
  <c r="C1079" i="10"/>
  <c r="C1095" i="10"/>
  <c r="C1103" i="10"/>
  <c r="C1119" i="10"/>
  <c r="C1135" i="10"/>
  <c r="C1151" i="10"/>
  <c r="C1167" i="10"/>
  <c r="C1175" i="10"/>
  <c r="C1191" i="10"/>
  <c r="C1199" i="10"/>
  <c r="C1215" i="10"/>
  <c r="C1231" i="10"/>
  <c r="C1239" i="10"/>
  <c r="C1255" i="10"/>
  <c r="C1263" i="10"/>
  <c r="C1279" i="10"/>
  <c r="C1287" i="10"/>
  <c r="C1303" i="10"/>
  <c r="C1311" i="10"/>
  <c r="C1327" i="10"/>
  <c r="C1335" i="10"/>
  <c r="C1351" i="10"/>
  <c r="C1367" i="10"/>
  <c r="C1375" i="10"/>
  <c r="C1391" i="10"/>
  <c r="C1399" i="10"/>
  <c r="C1409" i="10"/>
  <c r="C1415" i="10"/>
  <c r="C1425" i="10"/>
  <c r="C1431" i="10"/>
  <c r="C1441" i="10"/>
  <c r="C1452" i="10"/>
  <c r="C1457" i="10"/>
  <c r="C1466" i="10"/>
  <c r="C1470" i="10"/>
  <c r="C1478" i="10"/>
  <c r="C1486" i="10"/>
  <c r="C1494" i="10"/>
  <c r="C1502" i="10"/>
  <c r="C1510" i="10"/>
  <c r="C1518" i="10"/>
  <c r="C1526" i="10"/>
  <c r="C1530" i="10"/>
  <c r="C1538" i="10"/>
  <c r="C1546" i="10"/>
  <c r="C1554" i="10"/>
  <c r="C1562" i="10"/>
  <c r="C1566" i="10"/>
  <c r="C1574" i="10"/>
  <c r="C1582" i="10"/>
  <c r="C1590" i="10"/>
  <c r="S1" i="10"/>
  <c r="C799" i="10"/>
  <c r="C831" i="10"/>
  <c r="C855" i="10"/>
  <c r="C879" i="10"/>
  <c r="C903" i="10"/>
  <c r="C927" i="10"/>
  <c r="C951" i="10"/>
  <c r="C967" i="10"/>
  <c r="C983" i="10"/>
  <c r="C999" i="10"/>
  <c r="C1023" i="10"/>
  <c r="C1047" i="10"/>
  <c r="C1063" i="10"/>
  <c r="C1087" i="10"/>
  <c r="C1111" i="10"/>
  <c r="C1127" i="10"/>
  <c r="C1143" i="10"/>
  <c r="C1159" i="10"/>
  <c r="C1183" i="10"/>
  <c r="C1207" i="10"/>
  <c r="C1223" i="10"/>
  <c r="C1247" i="10"/>
  <c r="C1271" i="10"/>
  <c r="C1295" i="10"/>
  <c r="C1319" i="10"/>
  <c r="C1343" i="10"/>
  <c r="C1359" i="10"/>
  <c r="C1383" i="10"/>
  <c r="C1404" i="10"/>
  <c r="C1420" i="10"/>
  <c r="C1436" i="10"/>
  <c r="C1447" i="10"/>
  <c r="C1462" i="10"/>
  <c r="C1474" i="10"/>
  <c r="C1482" i="10"/>
  <c r="C1490" i="10"/>
  <c r="C1498" i="10"/>
  <c r="C1506" i="10"/>
  <c r="C1514" i="10"/>
  <c r="C1522" i="10"/>
  <c r="C1534" i="10"/>
  <c r="C1542" i="10"/>
  <c r="C1550" i="10"/>
  <c r="C1558" i="10"/>
  <c r="C1570" i="10"/>
  <c r="C1578" i="10"/>
  <c r="C1586" i="10"/>
  <c r="C601" i="10"/>
  <c r="C609" i="10"/>
  <c r="C617" i="10"/>
  <c r="C625" i="10"/>
  <c r="C633" i="10"/>
  <c r="C641" i="10"/>
  <c r="C649" i="10"/>
  <c r="C657" i="10"/>
  <c r="C761" i="10"/>
  <c r="C769" i="10"/>
  <c r="C777" i="10"/>
  <c r="C785" i="10"/>
  <c r="C793" i="10"/>
  <c r="C801" i="10"/>
  <c r="C809" i="10"/>
  <c r="C817" i="10"/>
  <c r="C825" i="10"/>
  <c r="C833" i="10"/>
  <c r="C841" i="10"/>
  <c r="C849" i="10"/>
  <c r="C857" i="10"/>
  <c r="C865" i="10"/>
  <c r="C873" i="10"/>
  <c r="C881" i="10"/>
  <c r="C889" i="10"/>
  <c r="C897" i="10"/>
  <c r="C905" i="10"/>
  <c r="C913" i="10"/>
  <c r="C921" i="10"/>
  <c r="C929" i="10"/>
  <c r="C937" i="10"/>
  <c r="C945" i="10"/>
  <c r="C953" i="10"/>
  <c r="C961" i="10"/>
  <c r="C969" i="10"/>
  <c r="C977" i="10"/>
  <c r="C985" i="10"/>
  <c r="C993" i="10"/>
  <c r="C1001" i="10"/>
  <c r="C1009" i="10"/>
  <c r="C1017" i="10"/>
  <c r="C1025" i="10"/>
  <c r="C1033" i="10"/>
  <c r="C1041" i="10"/>
  <c r="C1049" i="10"/>
  <c r="C1057" i="10"/>
  <c r="C1065" i="10"/>
  <c r="C1073" i="10"/>
  <c r="C1081" i="10"/>
  <c r="C1089" i="10"/>
  <c r="C1097" i="10"/>
  <c r="C1105" i="10"/>
  <c r="C1113" i="10"/>
  <c r="C1121" i="10"/>
  <c r="C1129" i="10"/>
  <c r="C1137" i="10"/>
  <c r="C1145" i="10"/>
  <c r="C1153" i="10"/>
  <c r="C1161" i="10"/>
  <c r="C1169" i="10"/>
  <c r="C1177" i="10"/>
  <c r="C1185" i="10"/>
  <c r="C1193" i="10"/>
  <c r="C1201" i="10"/>
  <c r="C1209" i="10"/>
  <c r="C1217" i="10"/>
  <c r="C1225" i="10"/>
  <c r="C1233" i="10"/>
  <c r="C1241" i="10"/>
  <c r="C1249" i="10"/>
  <c r="C1257" i="10"/>
  <c r="C1265" i="10"/>
  <c r="C1273" i="10"/>
  <c r="C1281" i="10"/>
  <c r="C1289" i="10"/>
  <c r="C1297" i="10"/>
  <c r="C1305" i="10"/>
  <c r="C1313" i="10"/>
  <c r="C1321" i="10"/>
  <c r="C1329" i="10"/>
  <c r="C1337" i="10"/>
  <c r="C1345" i="10"/>
  <c r="C1353" i="10"/>
  <c r="C1361" i="10"/>
  <c r="C1369" i="10"/>
  <c r="C1377" i="10"/>
  <c r="C1385" i="10"/>
  <c r="C1393" i="10"/>
  <c r="C1400" i="10"/>
  <c r="C1405" i="10"/>
  <c r="C1411" i="10"/>
  <c r="C1416" i="10"/>
  <c r="C1421" i="10"/>
  <c r="C1427" i="10"/>
  <c r="C1432" i="10"/>
  <c r="C1437" i="10"/>
  <c r="C1443" i="10"/>
  <c r="C1448" i="10"/>
  <c r="C1453" i="10"/>
  <c r="C1459" i="10"/>
  <c r="C1463" i="10"/>
  <c r="C1467" i="10"/>
  <c r="C1471" i="10"/>
  <c r="C1475" i="10"/>
  <c r="C1479" i="10"/>
  <c r="C1483" i="10"/>
  <c r="C1487" i="10"/>
  <c r="C1491" i="10"/>
  <c r="C1495" i="10"/>
  <c r="C1499" i="10"/>
  <c r="C1503" i="10"/>
  <c r="C1507" i="10"/>
  <c r="C1511" i="10"/>
  <c r="C1515" i="10"/>
  <c r="C1519" i="10"/>
  <c r="C1523" i="10"/>
  <c r="C1527" i="10"/>
  <c r="C1531" i="10"/>
  <c r="C1535" i="10"/>
  <c r="C1539" i="10"/>
  <c r="C1543" i="10"/>
  <c r="C1547" i="10"/>
  <c r="C1551" i="10"/>
  <c r="C1555" i="10"/>
  <c r="C1559" i="10"/>
  <c r="C1563" i="10"/>
  <c r="C1567" i="10"/>
  <c r="C1571" i="10"/>
  <c r="C1575" i="10"/>
  <c r="C1579" i="10"/>
  <c r="C1583" i="10"/>
  <c r="C1587" i="10"/>
  <c r="C1591" i="10"/>
  <c r="C1" i="10"/>
  <c r="C603" i="10"/>
  <c r="C611" i="10"/>
  <c r="C619" i="10"/>
  <c r="C627" i="10"/>
  <c r="C635" i="10"/>
  <c r="C643" i="10"/>
  <c r="C659" i="10"/>
  <c r="C763" i="10"/>
  <c r="C771" i="10"/>
  <c r="C787" i="10"/>
  <c r="C795" i="10"/>
  <c r="C811" i="10"/>
  <c r="C827" i="10"/>
  <c r="C843" i="10"/>
  <c r="C851" i="10"/>
  <c r="C867" i="10"/>
  <c r="C883" i="10"/>
  <c r="C891" i="10"/>
  <c r="C907" i="10"/>
  <c r="C923" i="10"/>
  <c r="C931" i="10"/>
  <c r="C947" i="10"/>
  <c r="C955" i="10"/>
  <c r="C971" i="10"/>
  <c r="C979" i="10"/>
  <c r="C995" i="10"/>
  <c r="C1003" i="10"/>
  <c r="C1019" i="10"/>
  <c r="C1035" i="10"/>
  <c r="C1051" i="10"/>
  <c r="C1059" i="10"/>
  <c r="C1075" i="10"/>
  <c r="C1083" i="10"/>
  <c r="C1099" i="10"/>
  <c r="C1107" i="10"/>
  <c r="C1123" i="10"/>
  <c r="C1131" i="10"/>
  <c r="C1147" i="10"/>
  <c r="C1155" i="10"/>
  <c r="C1171" i="10"/>
  <c r="C1187" i="10"/>
  <c r="C1195" i="10"/>
  <c r="C1211" i="10"/>
  <c r="C1219" i="10"/>
  <c r="C1235" i="10"/>
  <c r="C1243" i="10"/>
  <c r="C1259" i="10"/>
  <c r="C1267" i="10"/>
  <c r="C1283" i="10"/>
  <c r="C1291" i="10"/>
  <c r="C1307" i="10"/>
  <c r="C1315" i="10"/>
  <c r="C1331" i="10"/>
  <c r="C1347" i="10"/>
  <c r="C1355" i="10"/>
  <c r="C1371" i="10"/>
  <c r="C1379" i="10"/>
  <c r="C1395" i="10"/>
  <c r="C1401" i="10"/>
  <c r="C1412" i="10"/>
  <c r="C1417" i="10"/>
  <c r="C1428" i="10"/>
  <c r="C1433" i="10"/>
  <c r="C1444" i="10"/>
  <c r="C1449" i="10"/>
  <c r="C1460" i="10"/>
  <c r="C1468" i="10"/>
  <c r="C1476" i="10"/>
  <c r="C1484" i="10"/>
  <c r="C1492" i="10"/>
  <c r="C1500" i="10"/>
  <c r="C1508" i="10"/>
  <c r="C1516" i="10"/>
  <c r="C1524" i="10"/>
  <c r="C1532" i="10"/>
  <c r="C1536" i="10"/>
  <c r="C1544" i="10"/>
  <c r="C1552" i="10"/>
  <c r="C1556" i="10"/>
  <c r="C1564" i="10"/>
  <c r="C1572" i="10"/>
  <c r="C1580" i="10"/>
  <c r="C1584" i="10"/>
  <c r="C1592" i="10"/>
  <c r="U162" i="10"/>
  <c r="U183" i="10" s="1"/>
  <c r="A427" i="10"/>
  <c r="A529" i="10" s="1"/>
  <c r="AV3" i="10"/>
  <c r="C3" i="10" l="1"/>
  <c r="C2" i="10"/>
  <c r="A599" i="10"/>
  <c r="AL22" i="10"/>
  <c r="S92" i="10"/>
  <c r="C133" i="10"/>
  <c r="U185" i="10"/>
  <c r="U248" i="10" s="1"/>
  <c r="A660" i="10"/>
  <c r="AR26" i="10" l="1"/>
  <c r="AR25" i="10" s="1"/>
  <c r="BN26" i="10"/>
  <c r="C4" i="10"/>
  <c r="S93" i="10"/>
  <c r="C134" i="10"/>
  <c r="A704" i="10"/>
  <c r="U254" i="10"/>
  <c r="U267" i="10" s="1"/>
  <c r="AA308" i="10"/>
  <c r="C5" i="10" l="1"/>
  <c r="S94" i="10"/>
  <c r="C135" i="10"/>
  <c r="C137" i="10" s="1"/>
  <c r="C136" i="10"/>
  <c r="A755" i="10"/>
  <c r="A848" i="10" s="1"/>
  <c r="U268" i="10"/>
  <c r="U269" i="10" s="1"/>
  <c r="U270" i="10" s="1"/>
  <c r="C6" i="10" l="1"/>
  <c r="S95" i="10"/>
  <c r="C138" i="10"/>
  <c r="C139" i="10" s="1"/>
  <c r="C140" i="10" s="1"/>
  <c r="A858" i="10"/>
  <c r="A868" i="10" s="1"/>
  <c r="U365" i="10"/>
  <c r="C7" i="10" l="1"/>
  <c r="S96" i="10"/>
  <c r="C141" i="10"/>
  <c r="A912" i="10"/>
  <c r="A969" i="10" s="1"/>
  <c r="U404" i="10"/>
  <c r="U405" i="10" s="1"/>
  <c r="U419" i="10" s="1"/>
  <c r="U480" i="10" s="1"/>
  <c r="U509" i="10" s="1"/>
  <c r="U577" i="10" s="1"/>
  <c r="U603" i="10" s="1"/>
  <c r="U654" i="10" s="1"/>
  <c r="U655" i="10" s="1"/>
  <c r="U683" i="10" s="1"/>
  <c r="U700" i="10" s="1"/>
  <c r="U723" i="10" s="1"/>
  <c r="U737" i="10" s="1"/>
  <c r="U757" i="10" s="1"/>
  <c r="U765" i="10" s="1"/>
  <c r="U810" i="10" s="1"/>
  <c r="U820" i="10" s="1"/>
  <c r="U892" i="10" s="1"/>
  <c r="U919" i="10" s="1"/>
  <c r="U1010" i="10" s="1"/>
  <c r="U1191" i="10" s="1"/>
  <c r="U1225" i="10" s="1"/>
  <c r="U1339" i="10" s="1"/>
  <c r="U1387" i="10" s="1"/>
  <c r="U1476" i="10" s="1"/>
  <c r="U1486" i="10" s="1"/>
  <c r="U1537" i="10" s="1"/>
  <c r="U1583" i="10" s="1"/>
  <c r="U1660" i="10" s="1"/>
  <c r="U1693" i="10" s="1"/>
  <c r="U1695" i="10" s="1"/>
  <c r="U1884" i="10" s="1"/>
  <c r="C8" i="10" l="1"/>
  <c r="S97" i="10"/>
  <c r="C142" i="10"/>
  <c r="A988" i="10"/>
  <c r="A1019" i="10" s="1"/>
  <c r="A1119" i="10" s="1"/>
  <c r="A1127" i="10" s="1"/>
  <c r="A1233" i="10" s="1"/>
  <c r="A1451" i="10" s="1"/>
  <c r="A1511" i="10" s="1"/>
  <c r="A1524" i="10" s="1"/>
  <c r="A1536" i="10" s="1"/>
  <c r="A1583" i="10" s="1"/>
  <c r="A1588" i="10" s="1"/>
  <c r="C9" i="10" l="1"/>
  <c r="C10" i="10" s="1"/>
  <c r="C11" i="10" s="1"/>
  <c r="C12" i="10" s="1"/>
  <c r="C13" i="10" s="1"/>
  <c r="C14" i="10" s="1"/>
  <c r="Q1" i="10"/>
  <c r="R47" i="10" s="1"/>
  <c r="Q2" i="10"/>
  <c r="S98" i="10"/>
  <c r="C143" i="10"/>
  <c r="C15" i="10" l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R18" i="10"/>
  <c r="R5" i="10"/>
  <c r="R43" i="10"/>
  <c r="R30" i="10"/>
  <c r="R17" i="10"/>
  <c r="R4" i="10"/>
  <c r="R26" i="10"/>
  <c r="R35" i="10"/>
  <c r="R13" i="10"/>
  <c r="R6" i="10"/>
  <c r="R44" i="10"/>
  <c r="R31" i="10"/>
  <c r="R45" i="10"/>
  <c r="R3" i="10"/>
  <c r="R40" i="10"/>
  <c r="R27" i="10"/>
  <c r="R14" i="10"/>
  <c r="R52" i="10"/>
  <c r="R39" i="10"/>
  <c r="R29" i="10"/>
  <c r="R19" i="10"/>
  <c r="R51" i="10"/>
  <c r="R41" i="10"/>
  <c r="R28" i="10"/>
  <c r="R15" i="10"/>
  <c r="R50" i="10"/>
  <c r="R37" i="10"/>
  <c r="R24" i="10"/>
  <c r="R11" i="10"/>
  <c r="R49" i="10"/>
  <c r="R36" i="10"/>
  <c r="R23" i="10"/>
  <c r="R48" i="10"/>
  <c r="R42" i="10"/>
  <c r="R38" i="10"/>
  <c r="R25" i="10"/>
  <c r="R12" i="10"/>
  <c r="R16" i="10"/>
  <c r="R34" i="10"/>
  <c r="R21" i="10"/>
  <c r="R8" i="10"/>
  <c r="R46" i="10"/>
  <c r="R33" i="10"/>
  <c r="R20" i="10"/>
  <c r="R7" i="10"/>
  <c r="R32" i="10"/>
  <c r="R10" i="10"/>
  <c r="R22" i="10"/>
  <c r="R9" i="10"/>
  <c r="S99" i="10"/>
  <c r="S100" i="10" s="1"/>
  <c r="C144" i="10"/>
  <c r="S101" i="10" l="1"/>
  <c r="S365" i="10"/>
  <c r="S366" i="10" s="1"/>
  <c r="S367" i="10" s="1"/>
  <c r="S368" i="10" s="1"/>
  <c r="S369" i="10" s="1"/>
  <c r="S370" i="10" s="1"/>
  <c r="S371" i="10" s="1"/>
  <c r="S372" i="10" s="1"/>
  <c r="S373" i="10" s="1"/>
  <c r="S374" i="10" s="1"/>
  <c r="S375" i="10" s="1"/>
  <c r="S376" i="10" s="1"/>
  <c r="S377" i="10" s="1"/>
  <c r="S378" i="10" s="1"/>
  <c r="S379" i="10" s="1"/>
  <c r="S380" i="10" s="1"/>
  <c r="S381" i="10" s="1"/>
  <c r="S382" i="10" s="1"/>
  <c r="S383" i="10" s="1"/>
  <c r="S384" i="10" s="1"/>
  <c r="S385" i="10" s="1"/>
  <c r="S386" i="10" s="1"/>
  <c r="S387" i="10" s="1"/>
  <c r="S388" i="10" s="1"/>
  <c r="S389" i="10" s="1"/>
  <c r="S390" i="10" s="1"/>
  <c r="S391" i="10" s="1"/>
  <c r="S392" i="10" s="1"/>
  <c r="S393" i="10" s="1"/>
  <c r="S394" i="10" s="1"/>
  <c r="S395" i="10" s="1"/>
  <c r="S396" i="10" s="1"/>
  <c r="S397" i="10" s="1"/>
  <c r="S398" i="10" s="1"/>
  <c r="S399" i="10" s="1"/>
  <c r="S400" i="10" s="1"/>
  <c r="S401" i="10" s="1"/>
  <c r="S402" i="10" s="1"/>
  <c r="S403" i="10" s="1"/>
  <c r="S405" i="10" s="1"/>
  <c r="S406" i="10" s="1"/>
  <c r="S407" i="10" s="1"/>
  <c r="S408" i="10" s="1"/>
  <c r="S409" i="10" s="1"/>
  <c r="S410" i="10" s="1"/>
  <c r="S411" i="10" s="1"/>
  <c r="S412" i="10" s="1"/>
  <c r="S413" i="10" s="1"/>
  <c r="S414" i="10" s="1"/>
  <c r="S415" i="10" s="1"/>
  <c r="S416" i="10" s="1"/>
  <c r="S417" i="10" s="1"/>
  <c r="S418" i="10" s="1"/>
  <c r="S254" i="10"/>
  <c r="S255" i="10" s="1"/>
  <c r="S256" i="10" s="1"/>
  <c r="S257" i="10" s="1"/>
  <c r="S258" i="10" s="1"/>
  <c r="S259" i="10" s="1"/>
  <c r="S260" i="10" s="1"/>
  <c r="S261" i="10" s="1"/>
  <c r="S262" i="10" s="1"/>
  <c r="S263" i="10" s="1"/>
  <c r="S264" i="10" s="1"/>
  <c r="S265" i="10" s="1"/>
  <c r="S266" i="10" s="1"/>
  <c r="C145" i="10"/>
  <c r="C146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C292" i="10" s="1"/>
  <c r="C293" i="10" s="1"/>
  <c r="C294" i="10" s="1"/>
  <c r="C295" i="10" s="1"/>
  <c r="C296" i="10" s="1"/>
  <c r="C297" i="10" s="1"/>
  <c r="C298" i="10" s="1"/>
  <c r="C299" i="10" s="1"/>
  <c r="C300" i="10" s="1"/>
  <c r="C301" i="10" s="1"/>
  <c r="C302" i="10" s="1"/>
  <c r="C303" i="10" s="1"/>
  <c r="C304" i="10" s="1"/>
  <c r="C305" i="10" s="1"/>
  <c r="C306" i="10" s="1"/>
  <c r="C307" i="10" s="1"/>
  <c r="C308" i="10" s="1"/>
  <c r="C309" i="10" s="1"/>
  <c r="C310" i="10" s="1"/>
  <c r="C311" i="10" s="1"/>
  <c r="C312" i="10" s="1"/>
  <c r="C313" i="10" s="1"/>
  <c r="C314" i="10" s="1"/>
  <c r="C315" i="10" s="1"/>
  <c r="C316" i="10" s="1"/>
  <c r="C317" i="10" s="1"/>
  <c r="C318" i="10" s="1"/>
  <c r="C319" i="10" s="1"/>
  <c r="C320" i="10" s="1"/>
  <c r="C321" i="10" s="1"/>
  <c r="C322" i="10" s="1"/>
  <c r="C323" i="10" s="1"/>
  <c r="C324" i="10" s="1"/>
  <c r="C325" i="10" s="1"/>
  <c r="C326" i="10" s="1"/>
  <c r="C327" i="10" s="1"/>
  <c r="C328" i="10" s="1"/>
  <c r="C329" i="10" s="1"/>
  <c r="C330" i="10" s="1"/>
  <c r="C331" i="10" s="1"/>
  <c r="C332" i="10" s="1"/>
  <c r="C333" i="10" s="1"/>
  <c r="C334" i="10" s="1"/>
  <c r="C335" i="10" s="1"/>
  <c r="C336" i="10" s="1"/>
  <c r="C337" i="10" s="1"/>
  <c r="C338" i="10" s="1"/>
  <c r="C339" i="10" s="1"/>
  <c r="C340" i="10" s="1"/>
  <c r="C341" i="10" s="1"/>
  <c r="C342" i="10" s="1"/>
  <c r="C343" i="10" s="1"/>
  <c r="C344" i="10" s="1"/>
  <c r="C345" i="10" s="1"/>
  <c r="C346" i="10" s="1"/>
  <c r="C347" i="10" s="1"/>
  <c r="C348" i="10" s="1"/>
  <c r="C349" i="10" s="1"/>
  <c r="C350" i="10" s="1"/>
  <c r="C351" i="10" s="1"/>
  <c r="C352" i="10" s="1"/>
  <c r="C353" i="10" s="1"/>
  <c r="C354" i="10" s="1"/>
  <c r="C355" i="10" s="1"/>
  <c r="C356" i="10" s="1"/>
  <c r="C357" i="10" s="1"/>
  <c r="C358" i="10" s="1"/>
  <c r="C359" i="10" s="1"/>
  <c r="C360" i="10" s="1"/>
  <c r="C361" i="10" s="1"/>
  <c r="C362" i="10" s="1"/>
  <c r="C363" i="10" s="1"/>
  <c r="C364" i="10" s="1"/>
  <c r="C365" i="10" s="1"/>
  <c r="C366" i="10" s="1"/>
  <c r="C367" i="10" s="1"/>
  <c r="C368" i="10" s="1"/>
  <c r="C369" i="10" s="1"/>
  <c r="C370" i="10" s="1"/>
  <c r="C371" i="10" s="1"/>
  <c r="C372" i="10" s="1"/>
  <c r="C373" i="10" s="1"/>
  <c r="C374" i="10" s="1"/>
  <c r="C375" i="10" s="1"/>
  <c r="C376" i="10" s="1"/>
  <c r="C377" i="10" s="1"/>
  <c r="C378" i="10" s="1"/>
  <c r="C379" i="10" s="1"/>
  <c r="C380" i="10" s="1"/>
  <c r="C381" i="10" s="1"/>
  <c r="C382" i="10" s="1"/>
  <c r="C383" i="10" s="1"/>
  <c r="C384" i="10" s="1"/>
  <c r="C385" i="10" s="1"/>
  <c r="C386" i="10" s="1"/>
  <c r="C387" i="10" s="1"/>
  <c r="C388" i="10" s="1"/>
  <c r="C389" i="10" s="1"/>
  <c r="C390" i="10" s="1"/>
  <c r="C391" i="10" s="1"/>
  <c r="C392" i="10" s="1"/>
  <c r="C393" i="10" s="1"/>
  <c r="C394" i="10" s="1"/>
  <c r="C395" i="10" s="1"/>
  <c r="C396" i="10" s="1"/>
  <c r="C397" i="10" s="1"/>
  <c r="C398" i="10" s="1"/>
  <c r="C399" i="10" s="1"/>
  <c r="C400" i="10" s="1"/>
  <c r="C401" i="10" s="1"/>
  <c r="C402" i="10" s="1"/>
  <c r="C403" i="10" s="1"/>
  <c r="C404" i="10" s="1"/>
  <c r="C405" i="10" s="1"/>
  <c r="C406" i="10" s="1"/>
  <c r="C407" i="10" s="1"/>
  <c r="C408" i="10" s="1"/>
  <c r="C409" i="10" s="1"/>
  <c r="C410" i="10" s="1"/>
  <c r="C411" i="10" s="1"/>
  <c r="C412" i="10" s="1"/>
  <c r="C413" i="10" s="1"/>
  <c r="C414" i="10" s="1"/>
  <c r="C415" i="10" s="1"/>
  <c r="C416" i="10" s="1"/>
  <c r="C417" i="10" s="1"/>
  <c r="C418" i="10" s="1"/>
  <c r="C419" i="10" s="1"/>
  <c r="C420" i="10" s="1"/>
  <c r="C421" i="10" s="1"/>
  <c r="C422" i="10" s="1"/>
  <c r="C423" i="10" s="1"/>
  <c r="C424" i="10" s="1"/>
  <c r="C425" i="10" s="1"/>
  <c r="C426" i="10" s="1"/>
  <c r="S102" i="10" l="1"/>
  <c r="C704" i="10"/>
  <c r="C705" i="10" s="1"/>
  <c r="C706" i="10" s="1"/>
  <c r="C707" i="10" s="1"/>
  <c r="C708" i="10" s="1"/>
  <c r="C709" i="10" s="1"/>
  <c r="C710" i="10" s="1"/>
  <c r="C711" i="10" s="1"/>
  <c r="C712" i="10" s="1"/>
  <c r="C713" i="10" s="1"/>
  <c r="C714" i="10" s="1"/>
  <c r="C715" i="10" s="1"/>
  <c r="C716" i="10" s="1"/>
  <c r="C717" i="10" s="1"/>
  <c r="C718" i="10" s="1"/>
  <c r="C719" i="10" s="1"/>
  <c r="C720" i="10" s="1"/>
  <c r="C721" i="10" s="1"/>
  <c r="C722" i="10" s="1"/>
  <c r="C723" i="10" s="1"/>
  <c r="C724" i="10" s="1"/>
  <c r="C725" i="10" s="1"/>
  <c r="C726" i="10" s="1"/>
  <c r="C727" i="10" s="1"/>
  <c r="C728" i="10" s="1"/>
  <c r="C729" i="10" s="1"/>
  <c r="C730" i="10" s="1"/>
  <c r="C731" i="10" s="1"/>
  <c r="C732" i="10" s="1"/>
  <c r="C733" i="10" s="1"/>
  <c r="C734" i="10" s="1"/>
  <c r="C735" i="10" s="1"/>
  <c r="C736" i="10" s="1"/>
  <c r="C737" i="10" s="1"/>
  <c r="C738" i="10" s="1"/>
  <c r="C739" i="10" s="1"/>
  <c r="C740" i="10" s="1"/>
  <c r="C741" i="10" s="1"/>
  <c r="C742" i="10" s="1"/>
  <c r="C743" i="10" s="1"/>
  <c r="C744" i="10" s="1"/>
  <c r="C745" i="10" s="1"/>
  <c r="C746" i="10" s="1"/>
  <c r="C747" i="10" s="1"/>
  <c r="C748" i="10" s="1"/>
  <c r="C749" i="10" s="1"/>
  <c r="C750" i="10" s="1"/>
  <c r="C751" i="10" s="1"/>
  <c r="C752" i="10" s="1"/>
  <c r="C753" i="10" s="1"/>
  <c r="C754" i="10" s="1"/>
  <c r="C427" i="10"/>
  <c r="C428" i="10" s="1"/>
  <c r="C429" i="10" s="1"/>
  <c r="C430" i="10" s="1"/>
  <c r="C431" i="10" s="1"/>
  <c r="C432" i="10" s="1"/>
  <c r="C433" i="10" s="1"/>
  <c r="C434" i="10" s="1"/>
  <c r="C435" i="10" s="1"/>
  <c r="C436" i="10" s="1"/>
  <c r="C437" i="10" s="1"/>
  <c r="C438" i="10" s="1"/>
  <c r="C439" i="10" s="1"/>
  <c r="C440" i="10" s="1"/>
  <c r="C441" i="10" s="1"/>
  <c r="C442" i="10" s="1"/>
  <c r="C443" i="10" s="1"/>
  <c r="C444" i="10" s="1"/>
  <c r="C445" i="10" s="1"/>
  <c r="C446" i="10" s="1"/>
  <c r="C447" i="10" s="1"/>
  <c r="C448" i="10" s="1"/>
  <c r="C449" i="10" s="1"/>
  <c r="C450" i="10" s="1"/>
  <c r="C451" i="10" s="1"/>
  <c r="C452" i="10" s="1"/>
  <c r="C453" i="10" s="1"/>
  <c r="C454" i="10" s="1"/>
  <c r="C455" i="10" s="1"/>
  <c r="C456" i="10" s="1"/>
  <c r="C457" i="10" s="1"/>
  <c r="C458" i="10" s="1"/>
  <c r="C459" i="10" s="1"/>
  <c r="C460" i="10" s="1"/>
  <c r="C461" i="10" s="1"/>
  <c r="C462" i="10" s="1"/>
  <c r="C463" i="10" s="1"/>
  <c r="C464" i="10" s="1"/>
  <c r="C465" i="10" s="1"/>
  <c r="C466" i="10" s="1"/>
  <c r="C467" i="10" s="1"/>
  <c r="C468" i="10" s="1"/>
  <c r="C469" i="10" s="1"/>
  <c r="C470" i="10" s="1"/>
  <c r="C471" i="10" s="1"/>
  <c r="C472" i="10" s="1"/>
  <c r="C473" i="10" s="1"/>
  <c r="C474" i="10" s="1"/>
  <c r="C475" i="10" s="1"/>
  <c r="C476" i="10" s="1"/>
  <c r="C477" i="10" s="1"/>
  <c r="C478" i="10" s="1"/>
  <c r="C479" i="10" s="1"/>
  <c r="C480" i="10" s="1"/>
  <c r="C481" i="10" s="1"/>
  <c r="C482" i="10" s="1"/>
  <c r="C483" i="10" s="1"/>
  <c r="C484" i="10" s="1"/>
  <c r="C485" i="10" s="1"/>
  <c r="C486" i="10" s="1"/>
  <c r="C487" i="10" s="1"/>
  <c r="C488" i="10" s="1"/>
  <c r="C489" i="10" s="1"/>
  <c r="C490" i="10" s="1"/>
  <c r="C491" i="10" s="1"/>
  <c r="C492" i="10" s="1"/>
  <c r="C493" i="10" s="1"/>
  <c r="C494" i="10" s="1"/>
  <c r="C495" i="10" s="1"/>
  <c r="C496" i="10" s="1"/>
  <c r="C497" i="10" s="1"/>
  <c r="C498" i="10" s="1"/>
  <c r="C499" i="10" s="1"/>
  <c r="C500" i="10" s="1"/>
  <c r="C501" i="10" s="1"/>
  <c r="C502" i="10" s="1"/>
  <c r="C503" i="10" s="1"/>
  <c r="C504" i="10" s="1"/>
  <c r="C505" i="10" s="1"/>
  <c r="C506" i="10" s="1"/>
  <c r="C507" i="10" s="1"/>
  <c r="C508" i="10" s="1"/>
  <c r="C509" i="10" s="1"/>
  <c r="C510" i="10" s="1"/>
  <c r="C511" i="10" s="1"/>
  <c r="C512" i="10" s="1"/>
  <c r="C513" i="10" s="1"/>
  <c r="C514" i="10" s="1"/>
  <c r="C515" i="10" s="1"/>
  <c r="C516" i="10" s="1"/>
  <c r="C517" i="10" s="1"/>
  <c r="C518" i="10" s="1"/>
  <c r="C519" i="10" s="1"/>
  <c r="C520" i="10" s="1"/>
  <c r="C521" i="10" s="1"/>
  <c r="C522" i="10" s="1"/>
  <c r="C523" i="10" s="1"/>
  <c r="C524" i="10" s="1"/>
  <c r="C525" i="10" s="1"/>
  <c r="C526" i="10" s="1"/>
  <c r="C527" i="10" s="1"/>
  <c r="C528" i="10" s="1"/>
  <c r="C529" i="10" s="1"/>
  <c r="C530" i="10" s="1"/>
  <c r="C531" i="10" s="1"/>
  <c r="C532" i="10" s="1"/>
  <c r="C533" i="10" s="1"/>
  <c r="C534" i="10" s="1"/>
  <c r="C535" i="10" s="1"/>
  <c r="C536" i="10" s="1"/>
  <c r="C537" i="10" s="1"/>
  <c r="C538" i="10" s="1"/>
  <c r="C539" i="10" s="1"/>
  <c r="C540" i="10" s="1"/>
  <c r="C541" i="10" s="1"/>
  <c r="C542" i="10" s="1"/>
  <c r="C543" i="10" s="1"/>
  <c r="C544" i="10" s="1"/>
  <c r="C545" i="10" s="1"/>
  <c r="C546" i="10" s="1"/>
  <c r="C547" i="10" s="1"/>
  <c r="C548" i="10" s="1"/>
  <c r="C549" i="10" s="1"/>
  <c r="C550" i="10" s="1"/>
  <c r="C551" i="10" s="1"/>
  <c r="C552" i="10" s="1"/>
  <c r="C553" i="10" s="1"/>
  <c r="C554" i="10" s="1"/>
  <c r="C555" i="10" s="1"/>
  <c r="C556" i="10" s="1"/>
  <c r="C557" i="10" s="1"/>
  <c r="C558" i="10" s="1"/>
  <c r="C559" i="10" s="1"/>
  <c r="C560" i="10" s="1"/>
  <c r="C561" i="10" s="1"/>
  <c r="C562" i="10" s="1"/>
  <c r="C563" i="10" s="1"/>
  <c r="C564" i="10" s="1"/>
  <c r="C565" i="10" s="1"/>
  <c r="C566" i="10" s="1"/>
  <c r="C567" i="10" s="1"/>
  <c r="C568" i="10" s="1"/>
  <c r="C569" i="10" s="1"/>
  <c r="C570" i="10" s="1"/>
  <c r="C571" i="10" s="1"/>
  <c r="C572" i="10" s="1"/>
  <c r="C573" i="10" s="1"/>
  <c r="C574" i="10" s="1"/>
  <c r="C575" i="10" s="1"/>
  <c r="C576" i="10" s="1"/>
  <c r="C577" i="10" s="1"/>
  <c r="C578" i="10" s="1"/>
  <c r="C579" i="10" s="1"/>
  <c r="C580" i="10" s="1"/>
  <c r="C581" i="10" s="1"/>
  <c r="C582" i="10" s="1"/>
  <c r="C583" i="10" s="1"/>
  <c r="C584" i="10" s="1"/>
  <c r="C585" i="10" s="1"/>
  <c r="C586" i="10" s="1"/>
  <c r="C587" i="10" s="1"/>
  <c r="C588" i="10" s="1"/>
  <c r="C589" i="10" s="1"/>
  <c r="C590" i="10" s="1"/>
  <c r="C591" i="10" s="1"/>
  <c r="C592" i="10" s="1"/>
  <c r="C593" i="10" s="1"/>
  <c r="C594" i="10" s="1"/>
  <c r="C595" i="10" s="1"/>
  <c r="C596" i="10" s="1"/>
  <c r="C597" i="10" s="1"/>
  <c r="C598" i="10" s="1"/>
  <c r="C660" i="10" s="1"/>
  <c r="C661" i="10" s="1"/>
  <c r="C662" i="10" s="1"/>
  <c r="C663" i="10" s="1"/>
  <c r="C664" i="10" s="1"/>
  <c r="C665" i="10" s="1"/>
  <c r="C666" i="10" s="1"/>
  <c r="C667" i="10" s="1"/>
  <c r="C668" i="10" s="1"/>
  <c r="C669" i="10" s="1"/>
  <c r="C670" i="10" s="1"/>
  <c r="C671" i="10" s="1"/>
  <c r="C672" i="10" s="1"/>
  <c r="C673" i="10" s="1"/>
  <c r="C674" i="10" s="1"/>
  <c r="C675" i="10" s="1"/>
  <c r="C676" i="10" s="1"/>
  <c r="C677" i="10" s="1"/>
  <c r="C678" i="10" s="1"/>
  <c r="C679" i="10" s="1"/>
  <c r="C680" i="10" s="1"/>
  <c r="C681" i="10" s="1"/>
  <c r="C682" i="10" s="1"/>
  <c r="C683" i="10" s="1"/>
  <c r="C684" i="10" s="1"/>
  <c r="C685" i="10" s="1"/>
  <c r="C686" i="10" s="1"/>
  <c r="C687" i="10" s="1"/>
  <c r="C688" i="10" s="1"/>
  <c r="C689" i="10" s="1"/>
  <c r="C690" i="10" s="1"/>
  <c r="C691" i="10" s="1"/>
  <c r="C692" i="10" s="1"/>
  <c r="C693" i="10" s="1"/>
  <c r="C694" i="10" s="1"/>
  <c r="C695" i="10" s="1"/>
  <c r="C696" i="10" s="1"/>
  <c r="C697" i="10" s="1"/>
  <c r="C698" i="10" s="1"/>
  <c r="C699" i="10" s="1"/>
  <c r="C700" i="10" s="1"/>
  <c r="C701" i="10" s="1"/>
  <c r="C702" i="10" s="1"/>
  <c r="C703" i="10" s="1"/>
  <c r="S103" i="10" l="1"/>
  <c r="BN25" i="10"/>
  <c r="BC26" i="10"/>
  <c r="BY26" i="10"/>
  <c r="BX25" i="10" l="1"/>
  <c r="AM26" i="10"/>
  <c r="AP32" i="10"/>
  <c r="S104" i="10"/>
  <c r="AM25" i="10"/>
  <c r="BM24" i="10"/>
  <c r="AM29" i="10" l="1"/>
  <c r="CN23" i="10"/>
  <c r="BG32" i="10"/>
  <c r="BX32" i="10"/>
  <c r="S105" i="10"/>
  <c r="CO23" i="10" l="1"/>
  <c r="CQ23" i="10" s="1"/>
  <c r="CT23" i="10" s="1"/>
  <c r="CW23" i="10" s="1"/>
  <c r="CP23" i="10"/>
  <c r="S106" i="10"/>
  <c r="CR23" i="10" l="1"/>
  <c r="CU23" i="10" s="1"/>
  <c r="CX23" i="10" s="1"/>
  <c r="CS23" i="10"/>
  <c r="CV23" i="10" s="1"/>
  <c r="CY23" i="10" s="1"/>
  <c r="S107" i="10"/>
  <c r="CZ23" i="10" l="1"/>
  <c r="DA23" i="10" s="1"/>
  <c r="DC23" i="10" s="1"/>
  <c r="S108" i="10"/>
  <c r="S109" i="10" s="1"/>
  <c r="S110" i="10" s="1"/>
  <c r="S111" i="10" s="1"/>
  <c r="S112" i="10" s="1"/>
  <c r="S113" i="10" s="1"/>
  <c r="S114" i="10" s="1"/>
  <c r="S115" i="10" s="1"/>
  <c r="S116" i="10" s="1"/>
  <c r="S117" i="10" s="1"/>
  <c r="S118" i="10" s="1"/>
  <c r="S119" i="10" s="1"/>
  <c r="S120" i="10" s="1"/>
  <c r="S121" i="10" s="1"/>
  <c r="S122" i="10" s="1"/>
  <c r="S123" i="10" s="1"/>
  <c r="S124" i="10" s="1"/>
  <c r="S125" i="10" s="1"/>
  <c r="S126" i="10" s="1"/>
  <c r="S127" i="10" s="1"/>
  <c r="S128" i="10" s="1"/>
  <c r="S129" i="10" s="1"/>
  <c r="S130" i="10" s="1"/>
  <c r="S131" i="10" s="1"/>
  <c r="S132" i="10" s="1"/>
  <c r="S133" i="10" s="1"/>
  <c r="S134" i="10" s="1"/>
  <c r="S135" i="10" s="1"/>
  <c r="S136" i="10" s="1"/>
  <c r="S137" i="10" s="1"/>
  <c r="S138" i="10" s="1"/>
  <c r="S139" i="10" s="1"/>
  <c r="S140" i="10" s="1"/>
  <c r="S141" i="10" s="1"/>
  <c r="S142" i="10" s="1"/>
  <c r="S143" i="10" s="1"/>
  <c r="S144" i="10" s="1"/>
  <c r="S145" i="10" s="1"/>
  <c r="S146" i="10" s="1"/>
  <c r="S147" i="10" s="1"/>
  <c r="S148" i="10" s="1"/>
  <c r="S149" i="10" s="1"/>
  <c r="S150" i="10" s="1"/>
  <c r="S151" i="10" s="1"/>
  <c r="S152" i="10" s="1"/>
  <c r="S153" i="10" s="1"/>
  <c r="S154" i="10" s="1"/>
  <c r="S155" i="10" s="1"/>
  <c r="S156" i="10" s="1"/>
  <c r="S157" i="10" s="1"/>
  <c r="S158" i="10" s="1"/>
  <c r="S159" i="10" s="1"/>
  <c r="S160" i="10" s="1"/>
  <c r="S161" i="10" s="1"/>
  <c r="S162" i="10" s="1"/>
  <c r="S163" i="10" s="1"/>
  <c r="S164" i="10" s="1"/>
  <c r="S165" i="10" s="1"/>
  <c r="S166" i="10" s="1"/>
  <c r="S167" i="10" s="1"/>
  <c r="S168" i="10" s="1"/>
  <c r="S169" i="10" s="1"/>
  <c r="S170" i="10" s="1"/>
  <c r="S171" i="10" s="1"/>
  <c r="S172" i="10" s="1"/>
  <c r="S173" i="10" s="1"/>
  <c r="S174" i="10" s="1"/>
  <c r="S175" i="10" s="1"/>
  <c r="S176" i="10" s="1"/>
  <c r="S177" i="10" s="1"/>
  <c r="S178" i="10" s="1"/>
  <c r="S179" i="10" s="1"/>
  <c r="S180" i="10" s="1"/>
  <c r="S181" i="10" s="1"/>
  <c r="S182" i="10" s="1"/>
  <c r="CN24" i="10" l="1"/>
  <c r="CO24" i="10" s="1"/>
  <c r="S185" i="10"/>
  <c r="S186" i="10" s="1"/>
  <c r="S187" i="10" s="1"/>
  <c r="S188" i="10" s="1"/>
  <c r="S189" i="10" s="1"/>
  <c r="S190" i="10" s="1"/>
  <c r="S191" i="10" s="1"/>
  <c r="S192" i="10" s="1"/>
  <c r="S193" i="10" s="1"/>
  <c r="S194" i="10" s="1"/>
  <c r="S195" i="10" s="1"/>
  <c r="S196" i="10" s="1"/>
  <c r="S197" i="10" s="1"/>
  <c r="S198" i="10" s="1"/>
  <c r="S199" i="10" s="1"/>
  <c r="S200" i="10" s="1"/>
  <c r="S201" i="10" s="1"/>
  <c r="S202" i="10" s="1"/>
  <c r="S203" i="10" s="1"/>
  <c r="S204" i="10" s="1"/>
  <c r="S205" i="10" s="1"/>
  <c r="S206" i="10" s="1"/>
  <c r="S207" i="10" s="1"/>
  <c r="S208" i="10" s="1"/>
  <c r="S209" i="10" s="1"/>
  <c r="S210" i="10" s="1"/>
  <c r="S211" i="10" s="1"/>
  <c r="S212" i="10" s="1"/>
  <c r="S213" i="10" s="1"/>
  <c r="S214" i="10" s="1"/>
  <c r="S215" i="10" s="1"/>
  <c r="S216" i="10" s="1"/>
  <c r="S217" i="10" s="1"/>
  <c r="S218" i="10" s="1"/>
  <c r="S219" i="10" s="1"/>
  <c r="S220" i="10" s="1"/>
  <c r="S221" i="10" s="1"/>
  <c r="S222" i="10" s="1"/>
  <c r="S223" i="10" s="1"/>
  <c r="S224" i="10" s="1"/>
  <c r="S225" i="10" s="1"/>
  <c r="S226" i="10" s="1"/>
  <c r="S227" i="10" s="1"/>
  <c r="S228" i="10" s="1"/>
  <c r="S229" i="10" s="1"/>
  <c r="S230" i="10" s="1"/>
  <c r="S231" i="10" s="1"/>
  <c r="S232" i="10" s="1"/>
  <c r="S233" i="10" s="1"/>
  <c r="S234" i="10" s="1"/>
  <c r="S235" i="10" s="1"/>
  <c r="S236" i="10" s="1"/>
  <c r="S237" i="10" s="1"/>
  <c r="S238" i="10" s="1"/>
  <c r="S239" i="10" s="1"/>
  <c r="S240" i="10" s="1"/>
  <c r="S241" i="10" s="1"/>
  <c r="S242" i="10" s="1"/>
  <c r="S243" i="10" s="1"/>
  <c r="S244" i="10" s="1"/>
  <c r="S245" i="10" s="1"/>
  <c r="S246" i="10" s="1"/>
  <c r="S247" i="10" s="1"/>
  <c r="CP24" i="10" l="1"/>
  <c r="CS24" i="10" s="1"/>
  <c r="CV24" i="10" s="1"/>
  <c r="CY24" i="10" s="1"/>
  <c r="AE1" i="10"/>
  <c r="AF33" i="10" s="1"/>
  <c r="AM68" i="10" s="1"/>
  <c r="AO68" i="10" s="1"/>
  <c r="AE2" i="10"/>
  <c r="CR24" i="10" l="1"/>
  <c r="CU24" i="10" s="1"/>
  <c r="CX24" i="10" s="1"/>
  <c r="CZ24" i="10" s="1"/>
  <c r="CN25" i="10" s="1"/>
  <c r="AF179" i="10"/>
  <c r="AM214" i="10" s="1"/>
  <c r="AO214" i="10" s="1"/>
  <c r="AF15" i="10"/>
  <c r="AM50" i="10" s="1"/>
  <c r="AO50" i="10" s="1"/>
  <c r="AF192" i="10"/>
  <c r="AM227" i="10" s="1"/>
  <c r="AO227" i="10" s="1"/>
  <c r="AF169" i="10"/>
  <c r="AM204" i="10" s="1"/>
  <c r="AO204" i="10" s="1"/>
  <c r="AF51" i="10"/>
  <c r="AM86" i="10" s="1"/>
  <c r="AO86" i="10" s="1"/>
  <c r="AF129" i="10"/>
  <c r="AM164" i="10" s="1"/>
  <c r="AO164" i="10" s="1"/>
  <c r="AF195" i="10"/>
  <c r="AM230" i="10" s="1"/>
  <c r="AO230" i="10" s="1"/>
  <c r="AF134" i="10"/>
  <c r="AM169" i="10" s="1"/>
  <c r="AO169" i="10" s="1"/>
  <c r="AF175" i="10"/>
  <c r="AM210" i="10" s="1"/>
  <c r="AO210" i="10" s="1"/>
  <c r="AF4" i="10"/>
  <c r="AF13" i="10"/>
  <c r="AM48" i="10" s="1"/>
  <c r="AO48" i="10" s="1"/>
  <c r="BJ48" i="10" s="1"/>
  <c r="AF55" i="10"/>
  <c r="AM90" i="10" s="1"/>
  <c r="AO90" i="10" s="1"/>
  <c r="AF84" i="10"/>
  <c r="AM119" i="10" s="1"/>
  <c r="AO119" i="10" s="1"/>
  <c r="AF117" i="10"/>
  <c r="AM152" i="10" s="1"/>
  <c r="AO152" i="10" s="1"/>
  <c r="AF118" i="10"/>
  <c r="AM153" i="10" s="1"/>
  <c r="AO153" i="10" s="1"/>
  <c r="BJ153" i="10" s="1"/>
  <c r="AF144" i="10"/>
  <c r="AM179" i="10" s="1"/>
  <c r="AO179" i="10" s="1"/>
  <c r="AF10" i="10"/>
  <c r="AM45" i="10" s="1"/>
  <c r="AO45" i="10" s="1"/>
  <c r="AF199" i="10"/>
  <c r="AM234" i="10" s="1"/>
  <c r="AO234" i="10" s="1"/>
  <c r="AF49" i="10"/>
  <c r="AM84" i="10" s="1"/>
  <c r="AO84" i="10" s="1"/>
  <c r="BJ84" i="10" s="1"/>
  <c r="AF110" i="10"/>
  <c r="AM145" i="10" s="1"/>
  <c r="AO145" i="10" s="1"/>
  <c r="AF16" i="10"/>
  <c r="AM51" i="10" s="1"/>
  <c r="AO51" i="10" s="1"/>
  <c r="AF145" i="10"/>
  <c r="AM180" i="10" s="1"/>
  <c r="AO180" i="10" s="1"/>
  <c r="AF197" i="10"/>
  <c r="AM232" i="10" s="1"/>
  <c r="AO232" i="10" s="1"/>
  <c r="AF106" i="10"/>
  <c r="AM141" i="10" s="1"/>
  <c r="AO141" i="10" s="1"/>
  <c r="AF12" i="10"/>
  <c r="AM47" i="10" s="1"/>
  <c r="AO47" i="10" s="1"/>
  <c r="AF154" i="10"/>
  <c r="AM189" i="10" s="1"/>
  <c r="AO189" i="10" s="1"/>
  <c r="AF125" i="10"/>
  <c r="AM160" i="10" s="1"/>
  <c r="AO160" i="10" s="1"/>
  <c r="BJ160" i="10" s="1"/>
  <c r="AF91" i="10"/>
  <c r="AM126" i="10" s="1"/>
  <c r="AO126" i="10" s="1"/>
  <c r="AF120" i="10"/>
  <c r="AM155" i="10" s="1"/>
  <c r="AO155" i="10" s="1"/>
  <c r="AF189" i="10"/>
  <c r="AM224" i="10" s="1"/>
  <c r="AO224" i="10" s="1"/>
  <c r="AF98" i="10"/>
  <c r="AM133" i="10" s="1"/>
  <c r="AO133" i="10" s="1"/>
  <c r="CE133" i="10" s="1"/>
  <c r="AF161" i="10"/>
  <c r="AM196" i="10" s="1"/>
  <c r="AO196" i="10" s="1"/>
  <c r="AF47" i="10"/>
  <c r="AM82" i="10" s="1"/>
  <c r="AO82" i="10" s="1"/>
  <c r="AF76" i="10"/>
  <c r="AM111" i="10" s="1"/>
  <c r="AO111" i="10" s="1"/>
  <c r="AF187" i="10"/>
  <c r="AM222" i="10" s="1"/>
  <c r="AO222" i="10" s="1"/>
  <c r="AF54" i="10"/>
  <c r="AM89" i="10" s="1"/>
  <c r="AO89" i="10" s="1"/>
  <c r="AF155" i="10"/>
  <c r="AM190" i="10" s="1"/>
  <c r="AO190" i="10" s="1"/>
  <c r="AF184" i="10"/>
  <c r="AM219" i="10" s="1"/>
  <c r="AO219" i="10" s="1"/>
  <c r="AF153" i="10"/>
  <c r="AM188" i="10" s="1"/>
  <c r="AO188" i="10" s="1"/>
  <c r="CE188" i="10" s="1"/>
  <c r="AF102" i="10"/>
  <c r="AM137" i="10" s="1"/>
  <c r="AO137" i="10" s="1"/>
  <c r="AF44" i="10"/>
  <c r="AM79" i="10" s="1"/>
  <c r="AO79" i="10" s="1"/>
  <c r="AF67" i="10"/>
  <c r="AM102" i="10" s="1"/>
  <c r="AO102" i="10" s="1"/>
  <c r="AF30" i="10"/>
  <c r="AM65" i="10" s="1"/>
  <c r="AO65" i="10" s="1"/>
  <c r="CE65" i="10" s="1"/>
  <c r="AF111" i="10"/>
  <c r="AM146" i="10" s="1"/>
  <c r="AO146" i="10" s="1"/>
  <c r="AF140" i="10"/>
  <c r="AM175" i="10" s="1"/>
  <c r="AO175" i="10" s="1"/>
  <c r="AF116" i="10"/>
  <c r="AM151" i="10" s="1"/>
  <c r="AO151" i="10" s="1"/>
  <c r="AF74" i="10"/>
  <c r="AM109" i="10" s="1"/>
  <c r="AO109" i="10" s="1"/>
  <c r="CE109" i="10" s="1"/>
  <c r="AF20" i="10"/>
  <c r="AM55" i="10" s="1"/>
  <c r="AO55" i="10" s="1"/>
  <c r="AF21" i="10"/>
  <c r="AM56" i="10" s="1"/>
  <c r="AO56" i="10" s="1"/>
  <c r="AF190" i="10"/>
  <c r="AM225" i="10" s="1"/>
  <c r="AO225" i="10" s="1"/>
  <c r="AF103" i="10"/>
  <c r="AM138" i="10" s="1"/>
  <c r="AO138" i="10" s="1"/>
  <c r="CE138" i="10" s="1"/>
  <c r="AF107" i="10"/>
  <c r="AM142" i="10" s="1"/>
  <c r="AO142" i="10" s="1"/>
  <c r="AF42" i="10"/>
  <c r="AM77" i="10" s="1"/>
  <c r="AO77" i="10" s="1"/>
  <c r="AF32" i="10"/>
  <c r="AM67" i="10" s="1"/>
  <c r="AO67" i="10" s="1"/>
  <c r="AF82" i="10"/>
  <c r="AM117" i="10" s="1"/>
  <c r="AO117" i="10" s="1"/>
  <c r="AV117" i="10" s="1"/>
  <c r="AF174" i="10"/>
  <c r="AM209" i="10" s="1"/>
  <c r="AO209" i="10" s="1"/>
  <c r="AF170" i="10"/>
  <c r="AM205" i="10" s="1"/>
  <c r="AO205" i="10" s="1"/>
  <c r="AF77" i="10"/>
  <c r="AM112" i="10" s="1"/>
  <c r="AO112" i="10" s="1"/>
  <c r="AF93" i="10"/>
  <c r="AM128" i="10" s="1"/>
  <c r="AO128" i="10" s="1"/>
  <c r="BC128" i="10" s="1"/>
  <c r="AF143" i="10"/>
  <c r="AM178" i="10" s="1"/>
  <c r="AO178" i="10" s="1"/>
  <c r="AF180" i="10"/>
  <c r="AM215" i="10" s="1"/>
  <c r="AO215" i="10" s="1"/>
  <c r="AF68" i="10"/>
  <c r="AM103" i="10" s="1"/>
  <c r="AO103" i="10" s="1"/>
  <c r="AF38" i="10"/>
  <c r="AM73" i="10" s="1"/>
  <c r="AO73" i="10" s="1"/>
  <c r="BJ73" i="10" s="1"/>
  <c r="AF176" i="10"/>
  <c r="AM211" i="10" s="1"/>
  <c r="AO211" i="10" s="1"/>
  <c r="AF35" i="10"/>
  <c r="AM70" i="10" s="1"/>
  <c r="AO70" i="10" s="1"/>
  <c r="AF24" i="10"/>
  <c r="AM59" i="10" s="1"/>
  <c r="AO59" i="10" s="1"/>
  <c r="AF26" i="10"/>
  <c r="AM61" i="10" s="1"/>
  <c r="AO61" i="10" s="1"/>
  <c r="AV61" i="10" s="1"/>
  <c r="AF25" i="10"/>
  <c r="AM60" i="10" s="1"/>
  <c r="AO60" i="10" s="1"/>
  <c r="AF158" i="10"/>
  <c r="AM193" i="10" s="1"/>
  <c r="AO193" i="10" s="1"/>
  <c r="AF8" i="10"/>
  <c r="AM43" i="10" s="1"/>
  <c r="AO43" i="10" s="1"/>
  <c r="AF123" i="10"/>
  <c r="AM158" i="10" s="1"/>
  <c r="AO158" i="10" s="1"/>
  <c r="BC158" i="10" s="1"/>
  <c r="AF196" i="10"/>
  <c r="AM231" i="10" s="1"/>
  <c r="AO231" i="10" s="1"/>
  <c r="AF87" i="10"/>
  <c r="AM122" i="10" s="1"/>
  <c r="AO122" i="10" s="1"/>
  <c r="AF101" i="10"/>
  <c r="AM136" i="10" s="1"/>
  <c r="AO136" i="10" s="1"/>
  <c r="AF86" i="10"/>
  <c r="AM121" i="10" s="1"/>
  <c r="AO121" i="10" s="1"/>
  <c r="BX121" i="10" s="1"/>
  <c r="AF59" i="10"/>
  <c r="AM94" i="10" s="1"/>
  <c r="AO94" i="10" s="1"/>
  <c r="AF122" i="10"/>
  <c r="AM157" i="10" s="1"/>
  <c r="AO157" i="10" s="1"/>
  <c r="AF78" i="10"/>
  <c r="AM113" i="10" s="1"/>
  <c r="AO113" i="10" s="1"/>
  <c r="AF79" i="10"/>
  <c r="AM114" i="10" s="1"/>
  <c r="AO114" i="10" s="1"/>
  <c r="BX114" i="10" s="1"/>
  <c r="AF108" i="10"/>
  <c r="AM143" i="10" s="1"/>
  <c r="AO143" i="10" s="1"/>
  <c r="AF52" i="10"/>
  <c r="AM87" i="10" s="1"/>
  <c r="AO87" i="10" s="1"/>
  <c r="AF162" i="10"/>
  <c r="AM197" i="10" s="1"/>
  <c r="AO197" i="10" s="1"/>
  <c r="AF203" i="10"/>
  <c r="AM238" i="10" s="1"/>
  <c r="AO238" i="10" s="1"/>
  <c r="AF57" i="10"/>
  <c r="AM92" i="10" s="1"/>
  <c r="AO92" i="10" s="1"/>
  <c r="AF126" i="10"/>
  <c r="AM161" i="10" s="1"/>
  <c r="AO161" i="10" s="1"/>
  <c r="AF159" i="10"/>
  <c r="AM194" i="10" s="1"/>
  <c r="AO194" i="10" s="1"/>
  <c r="AF112" i="10"/>
  <c r="AM147" i="10" s="1"/>
  <c r="AO147" i="10" s="1"/>
  <c r="AV147" i="10" s="1"/>
  <c r="AF173" i="10"/>
  <c r="AM208" i="10" s="1"/>
  <c r="AO208" i="10" s="1"/>
  <c r="AF46" i="10"/>
  <c r="AM81" i="10" s="1"/>
  <c r="AO81" i="10" s="1"/>
  <c r="AF64" i="10"/>
  <c r="AM99" i="10" s="1"/>
  <c r="AO99" i="10" s="1"/>
  <c r="AF29" i="10"/>
  <c r="AM64" i="10" s="1"/>
  <c r="AO64" i="10" s="1"/>
  <c r="BJ64" i="10" s="1"/>
  <c r="AF149" i="10"/>
  <c r="AM184" i="10" s="1"/>
  <c r="AO184" i="10" s="1"/>
  <c r="AF37" i="10"/>
  <c r="AM72" i="10" s="1"/>
  <c r="AO72" i="10" s="1"/>
  <c r="AF62" i="10"/>
  <c r="AM97" i="10" s="1"/>
  <c r="AO97" i="10" s="1"/>
  <c r="AF115" i="10"/>
  <c r="AM150" i="10" s="1"/>
  <c r="AO150" i="10" s="1"/>
  <c r="BQ150" i="10" s="1"/>
  <c r="AF70" i="10"/>
  <c r="AM105" i="10" s="1"/>
  <c r="AO105" i="10" s="1"/>
  <c r="AF124" i="10"/>
  <c r="AM159" i="10" s="1"/>
  <c r="AO159" i="10" s="1"/>
  <c r="AF11" i="10"/>
  <c r="AM46" i="10" s="1"/>
  <c r="AO46" i="10" s="1"/>
  <c r="AF40" i="10"/>
  <c r="AM75" i="10" s="1"/>
  <c r="AO75" i="10" s="1"/>
  <c r="BQ75" i="10" s="1"/>
  <c r="AF61" i="10"/>
  <c r="AM96" i="10" s="1"/>
  <c r="AO96" i="10" s="1"/>
  <c r="AF73" i="10"/>
  <c r="AM108" i="10" s="1"/>
  <c r="AO108" i="10" s="1"/>
  <c r="AF119" i="10"/>
  <c r="AM154" i="10" s="1"/>
  <c r="AO154" i="10" s="1"/>
  <c r="AF148" i="10"/>
  <c r="AM183" i="10" s="1"/>
  <c r="AO183" i="10" s="1"/>
  <c r="BQ183" i="10" s="1"/>
  <c r="AF81" i="10"/>
  <c r="AM116" i="10" s="1"/>
  <c r="AO116" i="10" s="1"/>
  <c r="AF202" i="10"/>
  <c r="AM237" i="10" s="1"/>
  <c r="AO237" i="10" s="1"/>
  <c r="AF109" i="10"/>
  <c r="AM144" i="10" s="1"/>
  <c r="AO144" i="10" s="1"/>
  <c r="AF75" i="10"/>
  <c r="AM110" i="10" s="1"/>
  <c r="AO110" i="10" s="1"/>
  <c r="BX110" i="10" s="1"/>
  <c r="AF104" i="10"/>
  <c r="AM139" i="10" s="1"/>
  <c r="AO139" i="10" s="1"/>
  <c r="AF157" i="10"/>
  <c r="AM192" i="10" s="1"/>
  <c r="AO192" i="10" s="1"/>
  <c r="AF130" i="10"/>
  <c r="AM165" i="10" s="1"/>
  <c r="AO165" i="10" s="1"/>
  <c r="AF183" i="10"/>
  <c r="AM218" i="10" s="1"/>
  <c r="AO218" i="10" s="1"/>
  <c r="AF17" i="10"/>
  <c r="AM52" i="10" s="1"/>
  <c r="AO52" i="10" s="1"/>
  <c r="AF22" i="10"/>
  <c r="AM57" i="10" s="1"/>
  <c r="AO57" i="10" s="1"/>
  <c r="AF90" i="10"/>
  <c r="AM125" i="10" s="1"/>
  <c r="AO125" i="10" s="1"/>
  <c r="AF71" i="10"/>
  <c r="AM106" i="10" s="1"/>
  <c r="AO106" i="10" s="1"/>
  <c r="AF182" i="10"/>
  <c r="AM217" i="10" s="1"/>
  <c r="AO217" i="10" s="1"/>
  <c r="AF89" i="10"/>
  <c r="AM124" i="10" s="1"/>
  <c r="AO124" i="10" s="1"/>
  <c r="AF139" i="10"/>
  <c r="AM174" i="10" s="1"/>
  <c r="AO174" i="10" s="1"/>
  <c r="AF168" i="10"/>
  <c r="AM203" i="10" s="1"/>
  <c r="AO203" i="10" s="1"/>
  <c r="BX203" i="10" s="1"/>
  <c r="AF121" i="10"/>
  <c r="AM156" i="10" s="1"/>
  <c r="AO156" i="10" s="1"/>
  <c r="AF31" i="10"/>
  <c r="AM66" i="10" s="1"/>
  <c r="AO66" i="10" s="1"/>
  <c r="AF48" i="10"/>
  <c r="AM83" i="10" s="1"/>
  <c r="AO83" i="10" s="1"/>
  <c r="AF18" i="10"/>
  <c r="AM53" i="10" s="1"/>
  <c r="AO53" i="10" s="1"/>
  <c r="BQ53" i="10" s="1"/>
  <c r="AF146" i="10"/>
  <c r="AM181" i="10" s="1"/>
  <c r="AO181" i="10" s="1"/>
  <c r="AF7" i="10"/>
  <c r="AM42" i="10" s="1"/>
  <c r="AO42" i="10" s="1"/>
  <c r="AF133" i="10"/>
  <c r="AM168" i="10" s="1"/>
  <c r="AO168" i="10" s="1"/>
  <c r="CE168" i="10" s="1"/>
  <c r="AF69" i="10"/>
  <c r="AM104" i="10" s="1"/>
  <c r="AO104" i="10" s="1"/>
  <c r="BX104" i="10" s="1"/>
  <c r="AF136" i="10"/>
  <c r="AM171" i="10" s="1"/>
  <c r="AO171" i="10" s="1"/>
  <c r="AF14" i="10"/>
  <c r="AM49" i="10" s="1"/>
  <c r="AO49" i="10" s="1"/>
  <c r="AF45" i="10"/>
  <c r="AM80" i="10" s="1"/>
  <c r="AO80" i="10" s="1"/>
  <c r="AF151" i="10"/>
  <c r="AM186" i="10" s="1"/>
  <c r="AO186" i="10" s="1"/>
  <c r="BX186" i="10" s="1"/>
  <c r="AF58" i="10"/>
  <c r="AM93" i="10" s="1"/>
  <c r="AO93" i="10" s="1"/>
  <c r="AF28" i="10"/>
  <c r="AM63" i="10" s="1"/>
  <c r="AO63" i="10" s="1"/>
  <c r="AF128" i="10"/>
  <c r="AM163" i="10" s="1"/>
  <c r="AO163" i="10" s="1"/>
  <c r="AF178" i="10"/>
  <c r="AM213" i="10" s="1"/>
  <c r="AO213" i="10" s="1"/>
  <c r="BX213" i="10" s="1"/>
  <c r="AF172" i="10"/>
  <c r="AM207" i="10" s="1"/>
  <c r="AO207" i="10" s="1"/>
  <c r="AF39" i="10"/>
  <c r="AM74" i="10" s="1"/>
  <c r="AO74" i="10" s="1"/>
  <c r="AF85" i="10"/>
  <c r="AM120" i="10" s="1"/>
  <c r="AO120" i="10" s="1"/>
  <c r="AF88" i="10"/>
  <c r="AM123" i="10" s="1"/>
  <c r="AO123" i="10" s="1"/>
  <c r="BQ123" i="10" s="1"/>
  <c r="AF137" i="10"/>
  <c r="AM172" i="10" s="1"/>
  <c r="AO172" i="10" s="1"/>
  <c r="AF36" i="10"/>
  <c r="AM71" i="10" s="1"/>
  <c r="AO71" i="10" s="1"/>
  <c r="AF132" i="10"/>
  <c r="AM167" i="10" s="1"/>
  <c r="AO167" i="10" s="1"/>
  <c r="AF138" i="10"/>
  <c r="AM173" i="10" s="1"/>
  <c r="AO173" i="10" s="1"/>
  <c r="BX173" i="10" s="1"/>
  <c r="AF5" i="10"/>
  <c r="AM40" i="10" s="1"/>
  <c r="AO40" i="10" s="1"/>
  <c r="AF99" i="10"/>
  <c r="AM134" i="10" s="1"/>
  <c r="AO134" i="10" s="1"/>
  <c r="AF100" i="10"/>
  <c r="AM135" i="10" s="1"/>
  <c r="AO135" i="10" s="1"/>
  <c r="AF167" i="10"/>
  <c r="AM202" i="10" s="1"/>
  <c r="AO202" i="10" s="1"/>
  <c r="AV202" i="10" s="1"/>
  <c r="AF177" i="10"/>
  <c r="AM212" i="10" s="1"/>
  <c r="AO212" i="10" s="1"/>
  <c r="AF181" i="10"/>
  <c r="AM216" i="10" s="1"/>
  <c r="AO216" i="10" s="1"/>
  <c r="AF163" i="10"/>
  <c r="AM198" i="10" s="1"/>
  <c r="AO198" i="10" s="1"/>
  <c r="AF150" i="10"/>
  <c r="AM185" i="10" s="1"/>
  <c r="AO185" i="10" s="1"/>
  <c r="BQ185" i="10" s="1"/>
  <c r="AF97" i="10"/>
  <c r="AM132" i="10" s="1"/>
  <c r="AO132" i="10" s="1"/>
  <c r="AF135" i="10"/>
  <c r="AM170" i="10" s="1"/>
  <c r="AO170" i="10" s="1"/>
  <c r="AF164" i="10"/>
  <c r="AM199" i="10" s="1"/>
  <c r="AO199" i="10" s="1"/>
  <c r="AF113" i="10"/>
  <c r="AM148" i="10" s="1"/>
  <c r="AO148" i="10" s="1"/>
  <c r="CE148" i="10" s="1"/>
  <c r="AF23" i="10"/>
  <c r="AM58" i="10" s="1"/>
  <c r="AO58" i="10" s="1"/>
  <c r="AF34" i="10"/>
  <c r="AM69" i="10" s="1"/>
  <c r="AO69" i="10" s="1"/>
  <c r="AF66" i="10"/>
  <c r="AM101" i="10" s="1"/>
  <c r="AO101" i="10" s="1"/>
  <c r="AF194" i="10"/>
  <c r="AM229" i="10" s="1"/>
  <c r="AO229" i="10" s="1"/>
  <c r="AF147" i="10"/>
  <c r="AM182" i="10" s="1"/>
  <c r="AO182" i="10" s="1"/>
  <c r="AF142" i="10"/>
  <c r="AM177" i="10" s="1"/>
  <c r="AO177" i="10" s="1"/>
  <c r="AF188" i="10"/>
  <c r="AM223" i="10" s="1"/>
  <c r="AO223" i="10" s="1"/>
  <c r="AF27" i="10"/>
  <c r="AM62" i="10" s="1"/>
  <c r="AO62" i="10" s="1"/>
  <c r="AV62" i="10" s="1"/>
  <c r="AF56" i="10"/>
  <c r="AM91" i="10" s="1"/>
  <c r="AO91" i="10" s="1"/>
  <c r="AF50" i="10"/>
  <c r="AM85" i="10" s="1"/>
  <c r="AO85" i="10" s="1"/>
  <c r="AF6" i="10"/>
  <c r="AM41" i="10" s="1"/>
  <c r="AO41" i="10" s="1"/>
  <c r="AF43" i="10"/>
  <c r="AM78" i="10" s="1"/>
  <c r="AO78" i="10" s="1"/>
  <c r="BQ78" i="10" s="1"/>
  <c r="AF201" i="10"/>
  <c r="AM236" i="10" s="1"/>
  <c r="AO236" i="10" s="1"/>
  <c r="AF171" i="10"/>
  <c r="AM206" i="10" s="1"/>
  <c r="AO206" i="10" s="1"/>
  <c r="AF200" i="10"/>
  <c r="AM235" i="10" s="1"/>
  <c r="AO235" i="10" s="1"/>
  <c r="AF185" i="10"/>
  <c r="AM220" i="10" s="1"/>
  <c r="AO220" i="10" s="1"/>
  <c r="AF95" i="10"/>
  <c r="AM130" i="10" s="1"/>
  <c r="AO130" i="10" s="1"/>
  <c r="AF96" i="10"/>
  <c r="AM131" i="10" s="1"/>
  <c r="AO131" i="10" s="1"/>
  <c r="AF141" i="10"/>
  <c r="AM176" i="10" s="1"/>
  <c r="AO176" i="10" s="1"/>
  <c r="AF166" i="10"/>
  <c r="AM201" i="10" s="1"/>
  <c r="AO201" i="10" s="1"/>
  <c r="AV201" i="10" s="1"/>
  <c r="AF80" i="10"/>
  <c r="AM115" i="10" s="1"/>
  <c r="AO115" i="10" s="1"/>
  <c r="AF186" i="10"/>
  <c r="AM221" i="10" s="1"/>
  <c r="AO221" i="10" s="1"/>
  <c r="AF193" i="10"/>
  <c r="AM228" i="10" s="1"/>
  <c r="AO228" i="10" s="1"/>
  <c r="AF63" i="10"/>
  <c r="AM98" i="10" s="1"/>
  <c r="AO98" i="10" s="1"/>
  <c r="BQ98" i="10" s="1"/>
  <c r="AF92" i="10"/>
  <c r="AM127" i="10" s="1"/>
  <c r="AO127" i="10" s="1"/>
  <c r="AF53" i="10"/>
  <c r="AM88" i="10" s="1"/>
  <c r="AO88" i="10" s="1"/>
  <c r="AF160" i="10"/>
  <c r="AM195" i="10" s="1"/>
  <c r="AO195" i="10" s="1"/>
  <c r="AF105" i="10"/>
  <c r="AM140" i="10" s="1"/>
  <c r="AO140" i="10" s="1"/>
  <c r="CE140" i="10" s="1"/>
  <c r="AF19" i="10"/>
  <c r="AM54" i="10" s="1"/>
  <c r="AO54" i="10" s="1"/>
  <c r="AF9" i="10"/>
  <c r="AM44" i="10" s="1"/>
  <c r="AO44" i="10" s="1"/>
  <c r="AF131" i="10"/>
  <c r="AM166" i="10" s="1"/>
  <c r="AO166" i="10" s="1"/>
  <c r="AF114" i="10"/>
  <c r="AM149" i="10" s="1"/>
  <c r="AO149" i="10" s="1"/>
  <c r="BX149" i="10" s="1"/>
  <c r="AF127" i="10"/>
  <c r="AM162" i="10" s="1"/>
  <c r="AO162" i="10" s="1"/>
  <c r="AF156" i="10"/>
  <c r="AM191" i="10" s="1"/>
  <c r="AO191" i="10" s="1"/>
  <c r="AF65" i="10"/>
  <c r="AM100" i="10" s="1"/>
  <c r="AO100" i="10" s="1"/>
  <c r="BX100" i="10" s="1"/>
  <c r="AF72" i="10"/>
  <c r="AM107" i="10" s="1"/>
  <c r="AO107" i="10" s="1"/>
  <c r="BQ107" i="10" s="1"/>
  <c r="AF152" i="10"/>
  <c r="AM187" i="10" s="1"/>
  <c r="AO187" i="10" s="1"/>
  <c r="AF41" i="10"/>
  <c r="AM76" i="10" s="1"/>
  <c r="AO76" i="10" s="1"/>
  <c r="AF94" i="10"/>
  <c r="AM129" i="10" s="1"/>
  <c r="AO129" i="10" s="1"/>
  <c r="AF83" i="10"/>
  <c r="AM118" i="10" s="1"/>
  <c r="AO118" i="10" s="1"/>
  <c r="BX118" i="10" s="1"/>
  <c r="AF165" i="10"/>
  <c r="AM200" i="10" s="1"/>
  <c r="AO200" i="10" s="1"/>
  <c r="AF60" i="10"/>
  <c r="AM95" i="10" s="1"/>
  <c r="AO95" i="10" s="1"/>
  <c r="AF198" i="10"/>
  <c r="AM233" i="10" s="1"/>
  <c r="AO233" i="10" s="1"/>
  <c r="AF191" i="10"/>
  <c r="AM226" i="10" s="1"/>
  <c r="AO226" i="10" s="1"/>
  <c r="AL87" i="10"/>
  <c r="CE87" i="10"/>
  <c r="BX168" i="10"/>
  <c r="AV168" i="10"/>
  <c r="BQ168" i="10"/>
  <c r="BX142" i="10"/>
  <c r="BC142" i="10"/>
  <c r="AV142" i="10"/>
  <c r="AL142" i="10"/>
  <c r="CE142" i="10"/>
  <c r="BJ142" i="10"/>
  <c r="BQ142" i="10"/>
  <c r="BJ171" i="10"/>
  <c r="BX171" i="10"/>
  <c r="AL171" i="10"/>
  <c r="BC171" i="10"/>
  <c r="AL77" i="10"/>
  <c r="BQ77" i="10"/>
  <c r="AL67" i="10"/>
  <c r="BQ67" i="10"/>
  <c r="AL80" i="10"/>
  <c r="BJ80" i="10"/>
  <c r="CE209" i="10"/>
  <c r="BX209" i="10"/>
  <c r="BC209" i="10"/>
  <c r="AV209" i="10"/>
  <c r="BQ209" i="10"/>
  <c r="BJ209" i="10"/>
  <c r="AL209" i="10"/>
  <c r="AL93" i="10"/>
  <c r="BX93" i="10"/>
  <c r="CE205" i="10"/>
  <c r="AV205" i="10"/>
  <c r="BC205" i="10"/>
  <c r="BX205" i="10"/>
  <c r="BQ205" i="10"/>
  <c r="BJ205" i="10"/>
  <c r="AL205" i="10"/>
  <c r="AV112" i="10"/>
  <c r="BC112" i="10"/>
  <c r="BQ112" i="10"/>
  <c r="AL112" i="10"/>
  <c r="CE112" i="10"/>
  <c r="BX112" i="10"/>
  <c r="BJ112" i="10"/>
  <c r="AV163" i="10"/>
  <c r="CE163" i="10"/>
  <c r="BX163" i="10"/>
  <c r="AL163" i="10"/>
  <c r="BC163" i="10"/>
  <c r="BQ163" i="10"/>
  <c r="BJ163" i="10"/>
  <c r="AL128" i="10"/>
  <c r="BX128" i="10"/>
  <c r="AV178" i="10"/>
  <c r="AL178" i="10"/>
  <c r="CE178" i="10"/>
  <c r="BJ178" i="10"/>
  <c r="BC178" i="10"/>
  <c r="BX178" i="10"/>
  <c r="BQ178" i="10"/>
  <c r="BQ207" i="10"/>
  <c r="BJ207" i="10"/>
  <c r="BX207" i="10"/>
  <c r="CE207" i="10"/>
  <c r="AV207" i="10"/>
  <c r="AL207" i="10"/>
  <c r="BC207" i="10"/>
  <c r="CE215" i="10"/>
  <c r="BX215" i="10"/>
  <c r="AL215" i="10"/>
  <c r="BC215" i="10"/>
  <c r="BQ215" i="10"/>
  <c r="BJ215" i="10"/>
  <c r="AV215" i="10"/>
  <c r="AL103" i="10"/>
  <c r="CE103" i="10"/>
  <c r="AL120" i="10"/>
  <c r="AV120" i="10"/>
  <c r="BC120" i="10"/>
  <c r="CE120" i="10"/>
  <c r="BJ120" i="10"/>
  <c r="BX120" i="10"/>
  <c r="BQ120" i="10"/>
  <c r="AL73" i="10"/>
  <c r="AL211" i="10"/>
  <c r="BC211" i="10"/>
  <c r="BQ211" i="10"/>
  <c r="BJ211" i="10"/>
  <c r="BX211" i="10"/>
  <c r="CE211" i="10"/>
  <c r="AV211" i="10"/>
  <c r="AV172" i="10"/>
  <c r="BQ172" i="10"/>
  <c r="BJ172" i="10"/>
  <c r="CE172" i="10"/>
  <c r="AL172" i="10"/>
  <c r="BC172" i="10"/>
  <c r="BX172" i="10"/>
  <c r="BJ70" i="10"/>
  <c r="AL70" i="10"/>
  <c r="AL59" i="10"/>
  <c r="BQ59" i="10"/>
  <c r="BQ167" i="10"/>
  <c r="BJ167" i="10"/>
  <c r="BX167" i="10"/>
  <c r="CE167" i="10"/>
  <c r="AV167" i="10"/>
  <c r="AL167" i="10"/>
  <c r="BC167" i="10"/>
  <c r="AL60" i="10"/>
  <c r="AV60" i="10"/>
  <c r="AL40" i="10"/>
  <c r="BQ40" i="10"/>
  <c r="BC40" i="10"/>
  <c r="AL193" i="10"/>
  <c r="CE193" i="10"/>
  <c r="BX193" i="10"/>
  <c r="BC193" i="10"/>
  <c r="AV193" i="10"/>
  <c r="BQ193" i="10"/>
  <c r="BJ193" i="10"/>
  <c r="BQ43" i="10"/>
  <c r="AL43" i="10"/>
  <c r="AL135" i="10"/>
  <c r="BX135" i="10"/>
  <c r="BC135" i="10"/>
  <c r="AV135" i="10"/>
  <c r="BJ135" i="10"/>
  <c r="CE135" i="10"/>
  <c r="BQ135" i="10"/>
  <c r="AL158" i="10"/>
  <c r="AL231" i="10"/>
  <c r="AV231" i="10"/>
  <c r="BQ231" i="10"/>
  <c r="BJ231" i="10"/>
  <c r="CE231" i="10"/>
  <c r="BC231" i="10"/>
  <c r="BX231" i="10"/>
  <c r="BC212" i="10"/>
  <c r="BX212" i="10"/>
  <c r="AL212" i="10"/>
  <c r="AV212" i="10"/>
  <c r="BQ212" i="10"/>
  <c r="BJ212" i="10"/>
  <c r="CE212" i="10"/>
  <c r="AL122" i="10"/>
  <c r="BJ122" i="10"/>
  <c r="BQ122" i="10"/>
  <c r="CE122" i="10"/>
  <c r="BX122" i="10"/>
  <c r="AV122" i="10"/>
  <c r="BC122" i="10"/>
  <c r="AL136" i="10"/>
  <c r="BX136" i="10"/>
  <c r="AV136" i="10"/>
  <c r="CE136" i="10"/>
  <c r="BC136" i="10"/>
  <c r="BQ136" i="10"/>
  <c r="BJ136" i="10"/>
  <c r="CE121" i="10"/>
  <c r="BX198" i="10"/>
  <c r="BQ198" i="10"/>
  <c r="AV198" i="10"/>
  <c r="BJ198" i="10"/>
  <c r="BC198" i="10"/>
  <c r="AL198" i="10"/>
  <c r="CE198" i="10"/>
  <c r="AL157" i="10"/>
  <c r="CE157" i="10"/>
  <c r="AV157" i="10"/>
  <c r="BC157" i="10"/>
  <c r="BX157" i="10"/>
  <c r="BQ157" i="10"/>
  <c r="BJ157" i="10"/>
  <c r="BJ132" i="10"/>
  <c r="BC132" i="10"/>
  <c r="AV132" i="10"/>
  <c r="AL132" i="10"/>
  <c r="BX132" i="10"/>
  <c r="BQ132" i="10"/>
  <c r="CE132" i="10"/>
  <c r="AL199" i="10"/>
  <c r="BC199" i="10"/>
  <c r="BQ199" i="10"/>
  <c r="BJ199" i="10"/>
  <c r="AV199" i="10"/>
  <c r="CE199" i="10"/>
  <c r="BX199" i="10"/>
  <c r="AV58" i="10"/>
  <c r="AL58" i="10"/>
  <c r="BQ58" i="10"/>
  <c r="AL101" i="10"/>
  <c r="BC101" i="10"/>
  <c r="BX182" i="10"/>
  <c r="BQ182" i="10"/>
  <c r="AV182" i="10"/>
  <c r="BJ182" i="10"/>
  <c r="BC182" i="10"/>
  <c r="AL182" i="10"/>
  <c r="CE182" i="10"/>
  <c r="BC223" i="10"/>
  <c r="BX223" i="10"/>
  <c r="AL223" i="10"/>
  <c r="AV223" i="10"/>
  <c r="BQ223" i="10"/>
  <c r="BJ223" i="10"/>
  <c r="CE223" i="10"/>
  <c r="AL62" i="10"/>
  <c r="CE91" i="10"/>
  <c r="AL91" i="10"/>
  <c r="BX41" i="10"/>
  <c r="AL41" i="10"/>
  <c r="AV236" i="10"/>
  <c r="BC236" i="10"/>
  <c r="BQ236" i="10"/>
  <c r="BJ236" i="10"/>
  <c r="CE236" i="10"/>
  <c r="BX236" i="10"/>
  <c r="AL236" i="10"/>
  <c r="BC235" i="10"/>
  <c r="AV235" i="10"/>
  <c r="AL235" i="10"/>
  <c r="BX235" i="10"/>
  <c r="BQ235" i="10"/>
  <c r="BJ235" i="10"/>
  <c r="CE235" i="10"/>
  <c r="BC130" i="10"/>
  <c r="AL130" i="10"/>
  <c r="CE130" i="10"/>
  <c r="BX130" i="10"/>
  <c r="BJ130" i="10"/>
  <c r="BQ130" i="10"/>
  <c r="AV130" i="10"/>
  <c r="BX176" i="10"/>
  <c r="AV176" i="10"/>
  <c r="AL176" i="10"/>
  <c r="BJ176" i="10"/>
  <c r="BC176" i="10"/>
  <c r="BQ176" i="10"/>
  <c r="CE176" i="10"/>
  <c r="BJ115" i="10"/>
  <c r="AV115" i="10"/>
  <c r="BQ115" i="10"/>
  <c r="AL115" i="10"/>
  <c r="BC115" i="10"/>
  <c r="CE115" i="10"/>
  <c r="BX115" i="10"/>
  <c r="BJ228" i="10"/>
  <c r="CE228" i="10"/>
  <c r="BX228" i="10"/>
  <c r="AV228" i="10"/>
  <c r="AL228" i="10"/>
  <c r="BC228" i="10"/>
  <c r="BQ228" i="10"/>
  <c r="BC127" i="10"/>
  <c r="AL127" i="10"/>
  <c r="AV127" i="10"/>
  <c r="BJ127" i="10"/>
  <c r="BX127" i="10"/>
  <c r="BQ127" i="10"/>
  <c r="CE127" i="10"/>
  <c r="AL195" i="10"/>
  <c r="BC195" i="10"/>
  <c r="BQ195" i="10"/>
  <c r="BJ195" i="10"/>
  <c r="AV195" i="10"/>
  <c r="CE195" i="10"/>
  <c r="BX195" i="10"/>
  <c r="AL54" i="10"/>
  <c r="BQ54" i="10"/>
  <c r="BX166" i="10"/>
  <c r="BQ166" i="10"/>
  <c r="AV166" i="10"/>
  <c r="BJ166" i="10"/>
  <c r="BC166" i="10"/>
  <c r="AL166" i="10"/>
  <c r="CE166" i="10"/>
  <c r="AL162" i="10"/>
  <c r="CE162" i="10"/>
  <c r="BJ162" i="10"/>
  <c r="BC162" i="10"/>
  <c r="BX162" i="10"/>
  <c r="BQ162" i="10"/>
  <c r="AV162" i="10"/>
  <c r="AL100" i="10"/>
  <c r="AL187" i="10"/>
  <c r="BC187" i="10"/>
  <c r="BQ187" i="10"/>
  <c r="BJ187" i="10"/>
  <c r="BX187" i="10"/>
  <c r="CE187" i="10"/>
  <c r="AV187" i="10"/>
  <c r="CE129" i="10"/>
  <c r="AL129" i="10"/>
  <c r="BC129" i="10"/>
  <c r="AV129" i="10"/>
  <c r="BJ200" i="10"/>
  <c r="BC200" i="10"/>
  <c r="BQ200" i="10"/>
  <c r="AL200" i="10"/>
  <c r="BX200" i="10"/>
  <c r="AV200" i="10"/>
  <c r="CE200" i="10"/>
  <c r="BJ233" i="10"/>
  <c r="CE233" i="10"/>
  <c r="AL233" i="10"/>
  <c r="BC233" i="10"/>
  <c r="BC68" i="10"/>
  <c r="AL68" i="10"/>
  <c r="AL113" i="10"/>
  <c r="BC113" i="10"/>
  <c r="BX113" i="10"/>
  <c r="CE113" i="10"/>
  <c r="BQ113" i="10"/>
  <c r="AV113" i="10"/>
  <c r="BJ113" i="10"/>
  <c r="BX214" i="10"/>
  <c r="BQ214" i="10"/>
  <c r="AV214" i="10"/>
  <c r="BJ214" i="10"/>
  <c r="BC214" i="10"/>
  <c r="AL214" i="10"/>
  <c r="CE214" i="10"/>
  <c r="AL50" i="10"/>
  <c r="BQ50" i="10"/>
  <c r="AL227" i="10"/>
  <c r="BX227" i="10"/>
  <c r="BQ227" i="10"/>
  <c r="BJ227" i="10"/>
  <c r="CE227" i="10"/>
  <c r="BC227" i="10"/>
  <c r="AV227" i="10"/>
  <c r="BJ204" i="10"/>
  <c r="BC204" i="10"/>
  <c r="AL204" i="10"/>
  <c r="CE204" i="10"/>
  <c r="BX204" i="10"/>
  <c r="AV204" i="10"/>
  <c r="BQ204" i="10"/>
  <c r="BQ86" i="10"/>
  <c r="AL86" i="10"/>
  <c r="BX164" i="10"/>
  <c r="AL164" i="10"/>
  <c r="AV164" i="10"/>
  <c r="BQ164" i="10"/>
  <c r="BJ164" i="10"/>
  <c r="CE164" i="10"/>
  <c r="BC164" i="10"/>
  <c r="BJ230" i="10"/>
  <c r="BC230" i="10"/>
  <c r="BQ230" i="10"/>
  <c r="CE230" i="10"/>
  <c r="BX230" i="10"/>
  <c r="AL230" i="10"/>
  <c r="AV230" i="10"/>
  <c r="AL169" i="10"/>
  <c r="CE169" i="10"/>
  <c r="BX169" i="10"/>
  <c r="BC169" i="10"/>
  <c r="AV169" i="10"/>
  <c r="BQ169" i="10"/>
  <c r="BJ169" i="10"/>
  <c r="BJ210" i="10"/>
  <c r="BC210" i="10"/>
  <c r="BX210" i="10"/>
  <c r="BQ210" i="10"/>
  <c r="AV210" i="10"/>
  <c r="AL210" i="10"/>
  <c r="CE210" i="10"/>
  <c r="AM39" i="10"/>
  <c r="AO39" i="10" s="1"/>
  <c r="AV39" i="10" s="1"/>
  <c r="AL48" i="10"/>
  <c r="BQ90" i="10"/>
  <c r="AL90" i="10"/>
  <c r="BC90" i="10"/>
  <c r="AL119" i="10"/>
  <c r="CE119" i="10"/>
  <c r="BC119" i="10"/>
  <c r="BX119" i="10"/>
  <c r="BQ119" i="10"/>
  <c r="AV119" i="10"/>
  <c r="BJ119" i="10"/>
  <c r="BJ152" i="10"/>
  <c r="AL152" i="10"/>
  <c r="BQ152" i="10"/>
  <c r="BC152" i="10"/>
  <c r="BX152" i="10"/>
  <c r="AV152" i="10"/>
  <c r="CE152" i="10"/>
  <c r="BQ153" i="10"/>
  <c r="AL153" i="10"/>
  <c r="BX153" i="10"/>
  <c r="CE179" i="10"/>
  <c r="AV179" i="10"/>
  <c r="AL179" i="10"/>
  <c r="BC179" i="10"/>
  <c r="BQ179" i="10"/>
  <c r="BJ179" i="10"/>
  <c r="BX179" i="10"/>
  <c r="AV45" i="10"/>
  <c r="AL45" i="10"/>
  <c r="AV234" i="10"/>
  <c r="BQ234" i="10"/>
  <c r="BJ234" i="10"/>
  <c r="CE234" i="10"/>
  <c r="AL234" i="10"/>
  <c r="BC234" i="10"/>
  <c r="BX234" i="10"/>
  <c r="AL84" i="10"/>
  <c r="CE145" i="10"/>
  <c r="AV145" i="10"/>
  <c r="BC145" i="10"/>
  <c r="BX145" i="10"/>
  <c r="BQ145" i="10"/>
  <c r="BJ145" i="10"/>
  <c r="AL145" i="10"/>
  <c r="BX51" i="10"/>
  <c r="BQ51" i="10"/>
  <c r="AL51" i="10"/>
  <c r="BJ51" i="10"/>
  <c r="BX180" i="10"/>
  <c r="AL180" i="10"/>
  <c r="AV180" i="10"/>
  <c r="BQ180" i="10"/>
  <c r="BJ180" i="10"/>
  <c r="CE180" i="10"/>
  <c r="BC180" i="10"/>
  <c r="AV232" i="10"/>
  <c r="AL232" i="10"/>
  <c r="CE232" i="10"/>
  <c r="BJ232" i="10"/>
  <c r="BC232" i="10"/>
  <c r="BX232" i="10"/>
  <c r="BQ232" i="10"/>
  <c r="AL141" i="10"/>
  <c r="CE141" i="10"/>
  <c r="BX141" i="10"/>
  <c r="BC141" i="10"/>
  <c r="BJ141" i="10"/>
  <c r="BQ141" i="10"/>
  <c r="AV141" i="10"/>
  <c r="BX47" i="10"/>
  <c r="AL47" i="10"/>
  <c r="BQ189" i="10"/>
  <c r="BJ189" i="10"/>
  <c r="AL189" i="10"/>
  <c r="CE189" i="10"/>
  <c r="AV189" i="10"/>
  <c r="BC189" i="10"/>
  <c r="BX189" i="10"/>
  <c r="BC160" i="10"/>
  <c r="AL160" i="10"/>
  <c r="CE160" i="10"/>
  <c r="AL126" i="10"/>
  <c r="BJ126" i="10"/>
  <c r="BX126" i="10"/>
  <c r="AV126" i="10"/>
  <c r="BQ126" i="10"/>
  <c r="CE126" i="10"/>
  <c r="BC126" i="10"/>
  <c r="BX155" i="10"/>
  <c r="CE155" i="10"/>
  <c r="AV155" i="10"/>
  <c r="AL155" i="10"/>
  <c r="BC155" i="10"/>
  <c r="BQ155" i="10"/>
  <c r="BJ155" i="10"/>
  <c r="BJ224" i="10"/>
  <c r="BC224" i="10"/>
  <c r="BX224" i="10"/>
  <c r="BQ224" i="10"/>
  <c r="AV224" i="10"/>
  <c r="CE224" i="10"/>
  <c r="AL224" i="10"/>
  <c r="BC133" i="10"/>
  <c r="AL133" i="10"/>
  <c r="BQ133" i="10"/>
  <c r="BX196" i="10"/>
  <c r="AL196" i="10"/>
  <c r="AV196" i="10"/>
  <c r="BQ196" i="10"/>
  <c r="BJ196" i="10"/>
  <c r="CE196" i="10"/>
  <c r="BC196" i="10"/>
  <c r="BJ82" i="10"/>
  <c r="BX82" i="10"/>
  <c r="AL82" i="10"/>
  <c r="CE82" i="10"/>
  <c r="BQ111" i="10"/>
  <c r="BX111" i="10"/>
  <c r="BJ111" i="10"/>
  <c r="AV111" i="10"/>
  <c r="BC111" i="10"/>
  <c r="AL111" i="10"/>
  <c r="CE111" i="10"/>
  <c r="BJ222" i="10"/>
  <c r="BC222" i="10"/>
  <c r="BQ222" i="10"/>
  <c r="BX222" i="10"/>
  <c r="AL222" i="10"/>
  <c r="AV222" i="10"/>
  <c r="CE222" i="10"/>
  <c r="BX89" i="10"/>
  <c r="AL89" i="10"/>
  <c r="AV190" i="10"/>
  <c r="BQ190" i="10"/>
  <c r="BJ190" i="10"/>
  <c r="BC190" i="10"/>
  <c r="AL190" i="10"/>
  <c r="CE190" i="10"/>
  <c r="BX190" i="10"/>
  <c r="CE219" i="10"/>
  <c r="BC219" i="10"/>
  <c r="AV219" i="10"/>
  <c r="AL219" i="10"/>
  <c r="BX219" i="10"/>
  <c r="BQ219" i="10"/>
  <c r="BJ219" i="10"/>
  <c r="AL188" i="10"/>
  <c r="BQ188" i="10"/>
  <c r="BJ137" i="10"/>
  <c r="BX137" i="10"/>
  <c r="CE137" i="10"/>
  <c r="AV137" i="10"/>
  <c r="BC137" i="10"/>
  <c r="AL137" i="10"/>
  <c r="BQ137" i="10"/>
  <c r="AL79" i="10"/>
  <c r="BC79" i="10"/>
  <c r="BQ79" i="10"/>
  <c r="BQ102" i="10"/>
  <c r="AL102" i="10"/>
  <c r="AL65" i="10"/>
  <c r="AV146" i="10"/>
  <c r="AL146" i="10"/>
  <c r="CE146" i="10"/>
  <c r="BJ146" i="10"/>
  <c r="BC146" i="10"/>
  <c r="BX146" i="10"/>
  <c r="BQ146" i="10"/>
  <c r="AL175" i="10"/>
  <c r="BC175" i="10"/>
  <c r="BQ175" i="10"/>
  <c r="BJ175" i="10"/>
  <c r="BX175" i="10"/>
  <c r="CE175" i="10"/>
  <c r="AV175" i="10"/>
  <c r="AV151" i="10"/>
  <c r="CE151" i="10"/>
  <c r="BX151" i="10"/>
  <c r="AL151" i="10"/>
  <c r="BC151" i="10"/>
  <c r="BQ151" i="10"/>
  <c r="BJ151" i="10"/>
  <c r="AL109" i="10"/>
  <c r="BC109" i="10"/>
  <c r="AL55" i="10"/>
  <c r="BX55" i="10"/>
  <c r="AL56" i="10"/>
  <c r="BC56" i="10"/>
  <c r="BX225" i="10"/>
  <c r="CE225" i="10"/>
  <c r="AV225" i="10"/>
  <c r="AL225" i="10"/>
  <c r="BC225" i="10"/>
  <c r="BQ225" i="10"/>
  <c r="BJ225" i="10"/>
  <c r="AL94" i="10"/>
  <c r="BQ94" i="10"/>
  <c r="AL114" i="10"/>
  <c r="BJ114" i="10"/>
  <c r="BX143" i="10"/>
  <c r="CE143" i="10"/>
  <c r="BJ143" i="10"/>
  <c r="AL143" i="10"/>
  <c r="BC143" i="10"/>
  <c r="BQ143" i="10"/>
  <c r="AV143" i="10"/>
  <c r="BC197" i="10"/>
  <c r="BX197" i="10"/>
  <c r="BQ197" i="10"/>
  <c r="BJ197" i="10"/>
  <c r="AL197" i="10"/>
  <c r="CE197" i="10"/>
  <c r="AV197" i="10"/>
  <c r="BJ92" i="10"/>
  <c r="AL92" i="10"/>
  <c r="BC161" i="10"/>
  <c r="AV161" i="10"/>
  <c r="BQ161" i="10"/>
  <c r="BJ161" i="10"/>
  <c r="AL161" i="10"/>
  <c r="CE161" i="10"/>
  <c r="BX161" i="10"/>
  <c r="BJ194" i="10"/>
  <c r="BC194" i="10"/>
  <c r="BX194" i="10"/>
  <c r="BQ194" i="10"/>
  <c r="AV194" i="10"/>
  <c r="AL194" i="10"/>
  <c r="CE194" i="10"/>
  <c r="BX147" i="10"/>
  <c r="AL147" i="10"/>
  <c r="BJ147" i="10"/>
  <c r="AV208" i="10"/>
  <c r="AL208" i="10"/>
  <c r="BJ208" i="10"/>
  <c r="BC208" i="10"/>
  <c r="BQ208" i="10"/>
  <c r="CE208" i="10"/>
  <c r="BX208" i="10"/>
  <c r="AL81" i="10"/>
  <c r="AV81" i="10"/>
  <c r="CE81" i="10"/>
  <c r="BQ99" i="10"/>
  <c r="AL99" i="10"/>
  <c r="AV99" i="10"/>
  <c r="BJ99" i="10"/>
  <c r="BC99" i="10"/>
  <c r="BX99" i="10"/>
  <c r="AL64" i="10"/>
  <c r="BX184" i="10"/>
  <c r="AV184" i="10"/>
  <c r="CE184" i="10"/>
  <c r="BJ184" i="10"/>
  <c r="AL184" i="10"/>
  <c r="BQ184" i="10"/>
  <c r="BC184" i="10"/>
  <c r="AL72" i="10"/>
  <c r="BJ72" i="10"/>
  <c r="BX97" i="10"/>
  <c r="AL97" i="10"/>
  <c r="AL150" i="10"/>
  <c r="BX150" i="10"/>
  <c r="BC150" i="10"/>
  <c r="AL105" i="10"/>
  <c r="BX105" i="10"/>
  <c r="AL159" i="10"/>
  <c r="BC159" i="10"/>
  <c r="BQ159" i="10"/>
  <c r="BJ159" i="10"/>
  <c r="BX159" i="10"/>
  <c r="CE159" i="10"/>
  <c r="AV159" i="10"/>
  <c r="BC46" i="10"/>
  <c r="AL46" i="10"/>
  <c r="BQ46" i="10"/>
  <c r="CE46" i="10"/>
  <c r="AL75" i="10"/>
  <c r="CE96" i="10"/>
  <c r="AL96" i="10"/>
  <c r="AL108" i="10"/>
  <c r="AV108" i="10"/>
  <c r="BC108" i="10"/>
  <c r="CE108" i="10"/>
  <c r="AL154" i="10"/>
  <c r="CE154" i="10"/>
  <c r="BJ154" i="10"/>
  <c r="BC154" i="10"/>
  <c r="BX154" i="10"/>
  <c r="BQ154" i="10"/>
  <c r="AV154" i="10"/>
  <c r="CE183" i="10"/>
  <c r="AL183" i="10"/>
  <c r="AV116" i="10"/>
  <c r="CE116" i="10"/>
  <c r="BC116" i="10"/>
  <c r="BQ116" i="10"/>
  <c r="BJ116" i="10"/>
  <c r="AL116" i="10"/>
  <c r="BX116" i="10"/>
  <c r="AL237" i="10"/>
  <c r="BC237" i="10"/>
  <c r="BQ237" i="10"/>
  <c r="BJ237" i="10"/>
  <c r="AV237" i="10"/>
  <c r="CE237" i="10"/>
  <c r="BX237" i="10"/>
  <c r="BX144" i="10"/>
  <c r="AV144" i="10"/>
  <c r="CE144" i="10"/>
  <c r="BJ144" i="10"/>
  <c r="BQ144" i="10"/>
  <c r="AL144" i="10"/>
  <c r="BC144" i="10"/>
  <c r="AL110" i="10"/>
  <c r="CE110" i="10"/>
  <c r="AV139" i="10"/>
  <c r="AL139" i="10"/>
  <c r="BC139" i="10"/>
  <c r="BJ139" i="10"/>
  <c r="BX139" i="10"/>
  <c r="BQ139" i="10"/>
  <c r="CE139" i="10"/>
  <c r="BJ192" i="10"/>
  <c r="AL192" i="10"/>
  <c r="BQ192" i="10"/>
  <c r="CE192" i="10"/>
  <c r="BX192" i="10"/>
  <c r="AV192" i="10"/>
  <c r="BC192" i="10"/>
  <c r="BC165" i="10"/>
  <c r="BX165" i="10"/>
  <c r="BQ165" i="10"/>
  <c r="BJ165" i="10"/>
  <c r="AL165" i="10"/>
  <c r="CE165" i="10"/>
  <c r="AV165" i="10"/>
  <c r="AV218" i="10"/>
  <c r="AL218" i="10"/>
  <c r="CE218" i="10"/>
  <c r="BJ218" i="10"/>
  <c r="BC218" i="10"/>
  <c r="BX218" i="10"/>
  <c r="BQ218" i="10"/>
  <c r="AL52" i="10"/>
  <c r="BQ52" i="10"/>
  <c r="AL57" i="10"/>
  <c r="BX57" i="10"/>
  <c r="BC57" i="10"/>
  <c r="AL125" i="10"/>
  <c r="CE125" i="10"/>
  <c r="BJ125" i="10"/>
  <c r="BX125" i="10"/>
  <c r="BC125" i="10"/>
  <c r="BQ125" i="10"/>
  <c r="AV125" i="10"/>
  <c r="BQ106" i="10"/>
  <c r="AL106" i="10"/>
  <c r="AL217" i="10"/>
  <c r="CE217" i="10"/>
  <c r="BX217" i="10"/>
  <c r="BC217" i="10"/>
  <c r="AV217" i="10"/>
  <c r="BQ217" i="10"/>
  <c r="BJ217" i="10"/>
  <c r="BJ124" i="10"/>
  <c r="CE124" i="10"/>
  <c r="BQ124" i="10"/>
  <c r="BC124" i="10"/>
  <c r="AL124" i="10"/>
  <c r="AV124" i="10"/>
  <c r="BX124" i="10"/>
  <c r="BX174" i="10"/>
  <c r="BQ174" i="10"/>
  <c r="AV174" i="10"/>
  <c r="BJ174" i="10"/>
  <c r="BC174" i="10"/>
  <c r="AL174" i="10"/>
  <c r="CE174" i="10"/>
  <c r="AV203" i="10"/>
  <c r="AL203" i="10"/>
  <c r="BJ203" i="10"/>
  <c r="BX156" i="10"/>
  <c r="AV156" i="10"/>
  <c r="BQ156" i="10"/>
  <c r="BJ156" i="10"/>
  <c r="BC156" i="10"/>
  <c r="AL156" i="10"/>
  <c r="CE156" i="10"/>
  <c r="BJ66" i="10"/>
  <c r="AL66" i="10"/>
  <c r="AL83" i="10"/>
  <c r="BQ83" i="10"/>
  <c r="AL53" i="10"/>
  <c r="BC181" i="10"/>
  <c r="BX181" i="10"/>
  <c r="BQ181" i="10"/>
  <c r="BJ181" i="10"/>
  <c r="AL181" i="10"/>
  <c r="CE181" i="10"/>
  <c r="AV181" i="10"/>
  <c r="AL42" i="10"/>
  <c r="BQ42" i="10"/>
  <c r="AV226" i="10" l="1"/>
  <c r="BJ149" i="10"/>
  <c r="AV220" i="10"/>
  <c r="BC121" i="10"/>
  <c r="BX49" i="10"/>
  <c r="AL148" i="10"/>
  <c r="CE226" i="10"/>
  <c r="CE185" i="10"/>
  <c r="AL229" i="10"/>
  <c r="AL185" i="10"/>
  <c r="BX226" i="10"/>
  <c r="BJ226" i="10"/>
  <c r="CE118" i="10"/>
  <c r="AV229" i="10"/>
  <c r="AL121" i="10"/>
  <c r="BJ158" i="10"/>
  <c r="BQ238" i="10"/>
  <c r="BC226" i="10"/>
  <c r="AL118" i="10"/>
  <c r="AL107" i="10"/>
  <c r="BX140" i="10"/>
  <c r="CE220" i="10"/>
  <c r="BJ229" i="10"/>
  <c r="BJ148" i="10"/>
  <c r="BQ226" i="10"/>
  <c r="AL226" i="10"/>
  <c r="AL149" i="10"/>
  <c r="AL201" i="10"/>
  <c r="BC220" i="10"/>
  <c r="BJ62" i="10"/>
  <c r="BC229" i="10"/>
  <c r="BX158" i="10"/>
  <c r="AL61" i="10"/>
  <c r="BC149" i="10"/>
  <c r="AL140" i="10"/>
  <c r="AL98" i="10"/>
  <c r="BC201" i="10"/>
  <c r="BJ220" i="10"/>
  <c r="AL220" i="10"/>
  <c r="CE78" i="10"/>
  <c r="BX229" i="10"/>
  <c r="BQ229" i="10"/>
  <c r="BC213" i="10"/>
  <c r="AV171" i="10"/>
  <c r="BQ171" i="10"/>
  <c r="AL238" i="10"/>
  <c r="BQ220" i="10"/>
  <c r="BX220" i="10"/>
  <c r="AL78" i="10"/>
  <c r="CE229" i="10"/>
  <c r="BJ202" i="10"/>
  <c r="BQ128" i="10"/>
  <c r="CE171" i="10"/>
  <c r="AL173" i="10"/>
  <c r="AL117" i="10"/>
  <c r="BC238" i="10"/>
  <c r="BX238" i="10"/>
  <c r="AL202" i="10"/>
  <c r="AL186" i="10"/>
  <c r="AL104" i="10"/>
  <c r="BJ238" i="10"/>
  <c r="BQ202" i="10"/>
  <c r="AL123" i="10"/>
  <c r="AL213" i="10"/>
  <c r="AV186" i="10"/>
  <c r="AL138" i="10"/>
  <c r="CE238" i="10"/>
  <c r="AV238" i="10"/>
  <c r="BJ123" i="10"/>
  <c r="BC173" i="10"/>
  <c r="BC123" i="10"/>
  <c r="BC186" i="10"/>
  <c r="BQ117" i="10"/>
  <c r="AV138" i="10"/>
  <c r="BJ150" i="10"/>
  <c r="CE150" i="10"/>
  <c r="BQ147" i="10"/>
  <c r="CE147" i="10"/>
  <c r="BQ114" i="10"/>
  <c r="BC114" i="10"/>
  <c r="BX109" i="10"/>
  <c r="AV109" i="10"/>
  <c r="AV65" i="10"/>
  <c r="BC65" i="10"/>
  <c r="AV188" i="10"/>
  <c r="BC188" i="10"/>
  <c r="AV133" i="10"/>
  <c r="BX133" i="10"/>
  <c r="BQ160" i="10"/>
  <c r="AV160" i="10"/>
  <c r="CE153" i="10"/>
  <c r="BX148" i="10"/>
  <c r="AV185" i="10"/>
  <c r="BC118" i="10"/>
  <c r="AV118" i="10"/>
  <c r="AV149" i="10"/>
  <c r="BQ149" i="10"/>
  <c r="AV140" i="10"/>
  <c r="BQ140" i="10"/>
  <c r="BJ201" i="10"/>
  <c r="BX201" i="10"/>
  <c r="BJ78" i="10"/>
  <c r="BC62" i="10"/>
  <c r="CE62" i="10"/>
  <c r="AV121" i="10"/>
  <c r="CE202" i="10"/>
  <c r="BX202" i="10"/>
  <c r="CE158" i="10"/>
  <c r="BJ173" i="10"/>
  <c r="BX123" i="10"/>
  <c r="BX73" i="10"/>
  <c r="BJ213" i="10"/>
  <c r="AV213" i="10"/>
  <c r="AV128" i="10"/>
  <c r="BJ186" i="10"/>
  <c r="BQ186" i="10"/>
  <c r="BC117" i="10"/>
  <c r="CE117" i="10"/>
  <c r="BQ138" i="10"/>
  <c r="BC138" i="10"/>
  <c r="BQ203" i="10"/>
  <c r="CE203" i="10"/>
  <c r="AV150" i="10"/>
  <c r="BC147" i="10"/>
  <c r="AV114" i="10"/>
  <c r="CE114" i="10"/>
  <c r="BJ109" i="10"/>
  <c r="BJ65" i="10"/>
  <c r="BQ65" i="10"/>
  <c r="BX188" i="10"/>
  <c r="BJ188" i="10"/>
  <c r="BJ133" i="10"/>
  <c r="BX160" i="10"/>
  <c r="AV153" i="10"/>
  <c r="BQ148" i="10"/>
  <c r="BC148" i="10"/>
  <c r="BC185" i="10"/>
  <c r="BJ185" i="10"/>
  <c r="BJ118" i="10"/>
  <c r="CE149" i="10"/>
  <c r="BC140" i="10"/>
  <c r="BQ201" i="10"/>
  <c r="CE201" i="10"/>
  <c r="BC78" i="10"/>
  <c r="BX62" i="10"/>
  <c r="BQ121" i="10"/>
  <c r="BJ121" i="10"/>
  <c r="BQ158" i="10"/>
  <c r="AV173" i="10"/>
  <c r="BQ173" i="10"/>
  <c r="CE123" i="10"/>
  <c r="AV123" i="10"/>
  <c r="BQ213" i="10"/>
  <c r="CE213" i="10"/>
  <c r="CE128" i="10"/>
  <c r="CE186" i="10"/>
  <c r="BX117" i="10"/>
  <c r="BJ138" i="10"/>
  <c r="BQ110" i="10"/>
  <c r="BC110" i="10"/>
  <c r="BC183" i="10"/>
  <c r="AV183" i="10"/>
  <c r="BC203" i="10"/>
  <c r="BJ110" i="10"/>
  <c r="AV110" i="10"/>
  <c r="BJ183" i="10"/>
  <c r="BX183" i="10"/>
  <c r="BQ109" i="10"/>
  <c r="BX65" i="10"/>
  <c r="BC153" i="10"/>
  <c r="AV148" i="10"/>
  <c r="BX185" i="10"/>
  <c r="BQ118" i="10"/>
  <c r="BJ140" i="10"/>
  <c r="BX78" i="10"/>
  <c r="BC202" i="10"/>
  <c r="AV158" i="10"/>
  <c r="CE173" i="10"/>
  <c r="BJ128" i="10"/>
  <c r="BJ117" i="10"/>
  <c r="BX138" i="10"/>
  <c r="BC168" i="10"/>
  <c r="AL168" i="10"/>
  <c r="BJ168" i="10"/>
  <c r="AV233" i="10"/>
  <c r="BQ129" i="10"/>
  <c r="AV191" i="10"/>
  <c r="AV216" i="10"/>
  <c r="BQ221" i="10"/>
  <c r="BX233" i="10"/>
  <c r="BQ233" i="10"/>
  <c r="BJ129" i="10"/>
  <c r="BX129" i="10"/>
  <c r="DC24" i="10"/>
  <c r="DA24" i="10"/>
  <c r="AV170" i="10"/>
  <c r="BX206" i="10"/>
  <c r="CE177" i="10"/>
  <c r="BQ134" i="10"/>
  <c r="BC63" i="10"/>
  <c r="BJ170" i="10"/>
  <c r="BX76" i="10"/>
  <c r="AL44" i="10"/>
  <c r="BJ131" i="10"/>
  <c r="BJ206" i="10"/>
  <c r="AV177" i="10"/>
  <c r="AV134" i="10"/>
  <c r="CE76" i="10"/>
  <c r="BJ191" i="10"/>
  <c r="BX221" i="10"/>
  <c r="BX131" i="10"/>
  <c r="CO25" i="10"/>
  <c r="CP25" i="10"/>
  <c r="BQ170" i="10"/>
  <c r="CE170" i="10"/>
  <c r="BJ95" i="10"/>
  <c r="BQ76" i="10"/>
  <c r="BQ191" i="10"/>
  <c r="CE191" i="10"/>
  <c r="BX44" i="10"/>
  <c r="CE221" i="10"/>
  <c r="BC221" i="10"/>
  <c r="AL131" i="10"/>
  <c r="AV131" i="10"/>
  <c r="CE206" i="10"/>
  <c r="BQ206" i="10"/>
  <c r="AL177" i="10"/>
  <c r="BC177" i="10"/>
  <c r="CE216" i="10"/>
  <c r="BX216" i="10"/>
  <c r="AL134" i="10"/>
  <c r="BX134" i="10"/>
  <c r="AL71" i="10"/>
  <c r="CE63" i="10"/>
  <c r="O1" i="10"/>
  <c r="BX170" i="10"/>
  <c r="AL170" i="10"/>
  <c r="AL95" i="10"/>
  <c r="BC76" i="10"/>
  <c r="BC191" i="10"/>
  <c r="BX191" i="10"/>
  <c r="BX88" i="10"/>
  <c r="AV221" i="10"/>
  <c r="AL221" i="10"/>
  <c r="CE131" i="10"/>
  <c r="BQ131" i="10"/>
  <c r="AL206" i="10"/>
  <c r="AV206" i="10"/>
  <c r="CE85" i="10"/>
  <c r="BJ177" i="10"/>
  <c r="BX69" i="10"/>
  <c r="BJ216" i="10"/>
  <c r="BC216" i="10"/>
  <c r="BJ134" i="10"/>
  <c r="CE134" i="10"/>
  <c r="BQ71" i="10"/>
  <c r="BJ74" i="10"/>
  <c r="BQ63" i="10"/>
  <c r="BC170" i="10"/>
  <c r="AL76" i="10"/>
  <c r="AL191" i="10"/>
  <c r="AL88" i="10"/>
  <c r="BJ221" i="10"/>
  <c r="BC131" i="10"/>
  <c r="BC206" i="10"/>
  <c r="AL85" i="10"/>
  <c r="BX177" i="10"/>
  <c r="BQ177" i="10"/>
  <c r="AL69" i="10"/>
  <c r="AL216" i="10"/>
  <c r="BQ216" i="10"/>
  <c r="BC134" i="10"/>
  <c r="AL74" i="10"/>
  <c r="AL63" i="10"/>
  <c r="AL49" i="10"/>
  <c r="AV91" i="10"/>
  <c r="BQ61" i="10"/>
  <c r="BC70" i="10"/>
  <c r="AV49" i="10"/>
  <c r="AV96" i="10"/>
  <c r="BQ105" i="10"/>
  <c r="BC47" i="10"/>
  <c r="BJ108" i="10"/>
  <c r="BJ46" i="10"/>
  <c r="BX46" i="10"/>
  <c r="BQ92" i="10"/>
  <c r="CE89" i="10"/>
  <c r="BX50" i="10"/>
  <c r="AV78" i="10"/>
  <c r="BC91" i="10"/>
  <c r="BJ61" i="10"/>
  <c r="BQ103" i="10"/>
  <c r="BX63" i="10"/>
  <c r="BJ63" i="10"/>
  <c r="BJ83" i="10"/>
  <c r="BQ89" i="10"/>
  <c r="BJ50" i="10"/>
  <c r="BX61" i="10"/>
  <c r="AV94" i="10"/>
  <c r="BJ94" i="10"/>
  <c r="CE56" i="10"/>
  <c r="CE83" i="10"/>
  <c r="CE57" i="10"/>
  <c r="BQ108" i="10"/>
  <c r="BX96" i="10"/>
  <c r="AV105" i="10"/>
  <c r="CE105" i="10"/>
  <c r="CE99" i="10"/>
  <c r="BX92" i="10"/>
  <c r="BC94" i="10"/>
  <c r="BQ56" i="10"/>
  <c r="AV56" i="10"/>
  <c r="BC102" i="10"/>
  <c r="BC89" i="10"/>
  <c r="BQ82" i="10"/>
  <c r="BJ47" i="10"/>
  <c r="AV51" i="10"/>
  <c r="AV84" i="10"/>
  <c r="BQ45" i="10"/>
  <c r="BJ90" i="10"/>
  <c r="CE48" i="10"/>
  <c r="BQ95" i="10"/>
  <c r="BX95" i="10"/>
  <c r="BC107" i="10"/>
  <c r="BJ54" i="10"/>
  <c r="BC85" i="10"/>
  <c r="BQ91" i="10"/>
  <c r="BC58" i="10"/>
  <c r="CE61" i="10"/>
  <c r="BC61" i="10"/>
  <c r="CE73" i="10"/>
  <c r="BQ49" i="10"/>
  <c r="CE104" i="10"/>
  <c r="BC53" i="10"/>
  <c r="BJ96" i="10"/>
  <c r="BC96" i="10"/>
  <c r="BX81" i="10"/>
  <c r="BC92" i="10"/>
  <c r="CE94" i="10"/>
  <c r="BX56" i="10"/>
  <c r="AV90" i="10"/>
  <c r="AV95" i="10"/>
  <c r="CE88" i="10"/>
  <c r="AV88" i="10"/>
  <c r="BX85" i="10"/>
  <c r="CE70" i="10"/>
  <c r="AV83" i="10"/>
  <c r="BQ96" i="10"/>
  <c r="CE84" i="10"/>
  <c r="BX84" i="10"/>
  <c r="CE90" i="10"/>
  <c r="BJ88" i="10"/>
  <c r="AV70" i="10"/>
  <c r="BJ49" i="10"/>
  <c r="BX53" i="10"/>
  <c r="AV53" i="10"/>
  <c r="CE53" i="10"/>
  <c r="BC97" i="10"/>
  <c r="BQ64" i="10"/>
  <c r="BQ60" i="10"/>
  <c r="AV66" i="10"/>
  <c r="BX66" i="10"/>
  <c r="BX75" i="10"/>
  <c r="BQ81" i="10"/>
  <c r="BJ53" i="10"/>
  <c r="BC66" i="10"/>
  <c r="CE106" i="10"/>
  <c r="BX108" i="10"/>
  <c r="BJ105" i="10"/>
  <c r="BQ72" i="10"/>
  <c r="CE64" i="10"/>
  <c r="AV64" i="10"/>
  <c r="CE92" i="10"/>
  <c r="BX102" i="10"/>
  <c r="CE102" i="10"/>
  <c r="CE79" i="10"/>
  <c r="AV79" i="10"/>
  <c r="BJ89" i="10"/>
  <c r="AV89" i="10"/>
  <c r="CE47" i="10"/>
  <c r="CE51" i="10"/>
  <c r="BC51" i="10"/>
  <c r="BQ44" i="10"/>
  <c r="CE54" i="10"/>
  <c r="BC88" i="10"/>
  <c r="AV41" i="10"/>
  <c r="AV85" i="10"/>
  <c r="BJ91" i="10"/>
  <c r="BX91" i="10"/>
  <c r="BQ62" i="10"/>
  <c r="BJ69" i="10"/>
  <c r="AV69" i="10"/>
  <c r="BX58" i="10"/>
  <c r="BJ40" i="10"/>
  <c r="BX40" i="10"/>
  <c r="CE60" i="10"/>
  <c r="CE59" i="10"/>
  <c r="BJ71" i="10"/>
  <c r="BC73" i="10"/>
  <c r="BQ73" i="10"/>
  <c r="AV103" i="10"/>
  <c r="BC103" i="10"/>
  <c r="AV93" i="10"/>
  <c r="BC93" i="10"/>
  <c r="BC80" i="10"/>
  <c r="BC87" i="10"/>
  <c r="BJ107" i="10"/>
  <c r="BJ100" i="10"/>
  <c r="BC69" i="10"/>
  <c r="AV43" i="10"/>
  <c r="CE40" i="10"/>
  <c r="CE71" i="10"/>
  <c r="BQ93" i="10"/>
  <c r="BX67" i="10"/>
  <c r="BC67" i="10"/>
  <c r="BX72" i="10"/>
  <c r="BC64" i="10"/>
  <c r="BC81" i="10"/>
  <c r="AV102" i="10"/>
  <c r="BJ102" i="10"/>
  <c r="BJ79" i="10"/>
  <c r="AV76" i="10"/>
  <c r="CE107" i="10"/>
  <c r="AV100" i="10"/>
  <c r="AV44" i="10"/>
  <c r="AV54" i="10"/>
  <c r="BQ85" i="10"/>
  <c r="CE69" i="10"/>
  <c r="BQ69" i="10"/>
  <c r="AV40" i="10"/>
  <c r="BJ60" i="10"/>
  <c r="BC60" i="10"/>
  <c r="AV73" i="10"/>
  <c r="BJ103" i="10"/>
  <c r="BX103" i="10"/>
  <c r="CE93" i="10"/>
  <c r="BQ80" i="10"/>
  <c r="CE67" i="10"/>
  <c r="BQ104" i="10"/>
  <c r="AV106" i="10"/>
  <c r="BX106" i="10"/>
  <c r="AV52" i="10"/>
  <c r="CE55" i="10"/>
  <c r="AV50" i="10"/>
  <c r="CE68" i="10"/>
  <c r="AV68" i="10"/>
  <c r="CE41" i="10"/>
  <c r="BJ41" i="10"/>
  <c r="BX101" i="10"/>
  <c r="BX43" i="10"/>
  <c r="CE43" i="10"/>
  <c r="AV42" i="10"/>
  <c r="BC42" i="10"/>
  <c r="BX83" i="10"/>
  <c r="BC83" i="10"/>
  <c r="BQ66" i="10"/>
  <c r="CE66" i="10"/>
  <c r="AV57" i="10"/>
  <c r="BJ57" i="10"/>
  <c r="BC52" i="10"/>
  <c r="CE52" i="10"/>
  <c r="CE75" i="10"/>
  <c r="BJ75" i="10"/>
  <c r="AV46" i="10"/>
  <c r="BQ97" i="10"/>
  <c r="CE97" i="10"/>
  <c r="CE72" i="10"/>
  <c r="BC72" i="10"/>
  <c r="BX64" i="10"/>
  <c r="BJ81" i="10"/>
  <c r="AV92" i="10"/>
  <c r="BX94" i="10"/>
  <c r="BJ56" i="10"/>
  <c r="AV55" i="10"/>
  <c r="BC55" i="10"/>
  <c r="BX79" i="10"/>
  <c r="AV82" i="10"/>
  <c r="BC82" i="10"/>
  <c r="BQ47" i="10"/>
  <c r="BQ84" i="10"/>
  <c r="BC84" i="10"/>
  <c r="BX45" i="10"/>
  <c r="BC45" i="10"/>
  <c r="BX90" i="10"/>
  <c r="BX48" i="10"/>
  <c r="BJ86" i="10"/>
  <c r="CE86" i="10"/>
  <c r="BC50" i="10"/>
  <c r="BJ68" i="10"/>
  <c r="BC95" i="10"/>
  <c r="BJ76" i="10"/>
  <c r="AV107" i="10"/>
  <c r="BC100" i="10"/>
  <c r="CE100" i="10"/>
  <c r="BC44" i="10"/>
  <c r="BJ44" i="10"/>
  <c r="BC54" i="10"/>
  <c r="BX54" i="10"/>
  <c r="BQ88" i="10"/>
  <c r="BC98" i="10"/>
  <c r="CE98" i="10"/>
  <c r="BQ41" i="10"/>
  <c r="BJ85" i="10"/>
  <c r="BQ101" i="10"/>
  <c r="CE101" i="10"/>
  <c r="CE58" i="10"/>
  <c r="BC43" i="10"/>
  <c r="BX60" i="10"/>
  <c r="AV59" i="10"/>
  <c r="AV71" i="10"/>
  <c r="BX71" i="10"/>
  <c r="BQ70" i="10"/>
  <c r="BX70" i="10"/>
  <c r="CE74" i="10"/>
  <c r="BQ74" i="10"/>
  <c r="AV63" i="10"/>
  <c r="CE80" i="10"/>
  <c r="AV80" i="10"/>
  <c r="AV67" i="10"/>
  <c r="BC49" i="10"/>
  <c r="BX77" i="10"/>
  <c r="CE77" i="10"/>
  <c r="BJ104" i="10"/>
  <c r="BC104" i="10"/>
  <c r="BQ87" i="10"/>
  <c r="BX68" i="10"/>
  <c r="BC59" i="10"/>
  <c r="BX74" i="10"/>
  <c r="BC74" i="10"/>
  <c r="AV77" i="10"/>
  <c r="BJ87" i="10"/>
  <c r="BJ55" i="10"/>
  <c r="BJ39" i="10"/>
  <c r="CE39" i="10"/>
  <c r="AL39" i="10"/>
  <c r="BC39" i="10"/>
  <c r="BX39" i="10"/>
  <c r="CE42" i="10"/>
  <c r="BJ42" i="10"/>
  <c r="BC106" i="10"/>
  <c r="BJ106" i="10"/>
  <c r="BQ57" i="10"/>
  <c r="BX52" i="10"/>
  <c r="BJ52" i="10"/>
  <c r="AV75" i="10"/>
  <c r="BC105" i="10"/>
  <c r="AV97" i="10"/>
  <c r="BJ97" i="10"/>
  <c r="AV72" i="10"/>
  <c r="BQ55" i="10"/>
  <c r="AV47" i="10"/>
  <c r="BQ48" i="10"/>
  <c r="BC48" i="10"/>
  <c r="BX86" i="10"/>
  <c r="AV86" i="10"/>
  <c r="CE50" i="10"/>
  <c r="BQ68" i="10"/>
  <c r="CE95" i="10"/>
  <c r="BX107" i="10"/>
  <c r="BQ100" i="10"/>
  <c r="CE44" i="10"/>
  <c r="AV98" i="10"/>
  <c r="BJ98" i="10"/>
  <c r="BC41" i="10"/>
  <c r="BJ101" i="10"/>
  <c r="AV101" i="10"/>
  <c r="BJ58" i="10"/>
  <c r="BJ43" i="10"/>
  <c r="BX59" i="10"/>
  <c r="BJ59" i="10"/>
  <c r="BC71" i="10"/>
  <c r="AV74" i="10"/>
  <c r="BJ93" i="10"/>
  <c r="BX80" i="10"/>
  <c r="BJ67" i="10"/>
  <c r="CE49" i="10"/>
  <c r="BC77" i="10"/>
  <c r="BJ77" i="10"/>
  <c r="AV104" i="10"/>
  <c r="AV87" i="10"/>
  <c r="BX87" i="10"/>
  <c r="BX42" i="10"/>
  <c r="BC75" i="10"/>
  <c r="CE45" i="10"/>
  <c r="BJ45" i="10"/>
  <c r="AV48" i="10"/>
  <c r="BC86" i="10"/>
  <c r="BX98" i="10"/>
  <c r="CS25" i="10" l="1"/>
  <c r="CV25" i="10" s="1"/>
  <c r="CY25" i="10" s="1"/>
  <c r="CR25" i="10"/>
  <c r="CU25" i="10" s="1"/>
  <c r="CX25" i="10" s="1"/>
  <c r="BQ39" i="10"/>
  <c r="CZ25" i="10" l="1"/>
  <c r="DA25" i="10" s="1"/>
  <c r="DC25" i="10" s="1"/>
  <c r="CN26" i="10" l="1"/>
  <c r="CT26" i="10" s="1"/>
  <c r="CZ26" i="10" s="1"/>
  <c r="DA26" i="10" s="1"/>
  <c r="DC26" i="10" s="1"/>
  <c r="CZ27" i="10" l="1"/>
  <c r="BN34" i="10" s="1"/>
</calcChain>
</file>

<file path=xl/sharedStrings.xml><?xml version="1.0" encoding="utf-8"?>
<sst xmlns="http://schemas.openxmlformats.org/spreadsheetml/2006/main" count="30082" uniqueCount="5264">
  <si>
    <t>Abandon</t>
  </si>
  <si>
    <t>Abate</t>
  </si>
  <si>
    <t>Abduct</t>
  </si>
  <si>
    <t>Abide</t>
  </si>
  <si>
    <t>Abort</t>
  </si>
  <si>
    <t>Abuse</t>
  </si>
  <si>
    <t>Accelerate</t>
  </si>
  <si>
    <t>Accept</t>
  </si>
  <si>
    <t>Accommodate</t>
  </si>
  <si>
    <t>Accompany</t>
  </si>
  <si>
    <t>Accuse</t>
  </si>
  <si>
    <t>Acquit</t>
  </si>
  <si>
    <t>Adapt</t>
  </si>
  <si>
    <t>Addict</t>
  </si>
  <si>
    <t>Adhere</t>
  </si>
  <si>
    <t>Adjourn</t>
  </si>
  <si>
    <t>Adjust</t>
  </si>
  <si>
    <t>Admire</t>
  </si>
  <si>
    <t>Admit</t>
  </si>
  <si>
    <t>Admix</t>
  </si>
  <si>
    <t>Advertise</t>
  </si>
  <si>
    <t>Advise</t>
  </si>
  <si>
    <t>Affect</t>
  </si>
  <si>
    <t>Affirm</t>
  </si>
  <si>
    <t>Afford</t>
  </si>
  <si>
    <t>Agree</t>
  </si>
  <si>
    <t>Aim</t>
  </si>
  <si>
    <t>Air</t>
  </si>
  <si>
    <t>Allow</t>
  </si>
  <si>
    <t>Amaze</t>
  </si>
  <si>
    <t>Amuse</t>
  </si>
  <si>
    <t>Analyse</t>
  </si>
  <si>
    <t>Answer</t>
  </si>
  <si>
    <t>Apologize</t>
  </si>
  <si>
    <t>Appeal</t>
  </si>
  <si>
    <t>Appoint</t>
  </si>
  <si>
    <t>Appreciate</t>
  </si>
  <si>
    <t>Apprehend</t>
  </si>
  <si>
    <t>Approach</t>
  </si>
  <si>
    <t>Approve</t>
  </si>
  <si>
    <t>Argue</t>
  </si>
  <si>
    <t>Arise</t>
  </si>
  <si>
    <t>Arouse</t>
  </si>
  <si>
    <t>Arrange</t>
  </si>
  <si>
    <t>Arrest</t>
  </si>
  <si>
    <t>Arrive</t>
  </si>
  <si>
    <t>Ascend</t>
  </si>
  <si>
    <t>Ask</t>
  </si>
  <si>
    <t>Aspire</t>
  </si>
  <si>
    <t>Assemble</t>
  </si>
  <si>
    <t>Assess</t>
  </si>
  <si>
    <t>Assist</t>
  </si>
  <si>
    <t>Associate</t>
  </si>
  <si>
    <t>Astonish</t>
  </si>
  <si>
    <t>Attach</t>
  </si>
  <si>
    <t>Attack</t>
  </si>
  <si>
    <t>Attempt</t>
  </si>
  <si>
    <t>Attend</t>
  </si>
  <si>
    <t>Attest</t>
  </si>
  <si>
    <t>Attract</t>
  </si>
  <si>
    <t>Spread</t>
  </si>
  <si>
    <t>Abode</t>
  </si>
  <si>
    <t>Aboded</t>
  </si>
  <si>
    <t>Acquitted</t>
  </si>
  <si>
    <t>Admitted</t>
  </si>
  <si>
    <t>Arose</t>
  </si>
  <si>
    <t>Arisen</t>
  </si>
  <si>
    <t>Audit</t>
  </si>
  <si>
    <t>Auditted</t>
  </si>
  <si>
    <t>Awake</t>
  </si>
  <si>
    <t>Awoke</t>
  </si>
  <si>
    <t>Be</t>
  </si>
  <si>
    <t>Was</t>
  </si>
  <si>
    <t>Been</t>
  </si>
  <si>
    <t>Bear</t>
  </si>
  <si>
    <t>Bore</t>
  </si>
  <si>
    <t>Borne</t>
  </si>
  <si>
    <t>Beat</t>
  </si>
  <si>
    <t>Beaten</t>
  </si>
  <si>
    <t>Become</t>
  </si>
  <si>
    <t>Became</t>
  </si>
  <si>
    <t>Befit</t>
  </si>
  <si>
    <t>Befitted</t>
  </si>
  <si>
    <t>Beg</t>
  </si>
  <si>
    <t>Begged</t>
  </si>
  <si>
    <t>Beget</t>
  </si>
  <si>
    <t>Begot</t>
  </si>
  <si>
    <t>Begotten</t>
  </si>
  <si>
    <t>Begin</t>
  </si>
  <si>
    <t>Began</t>
  </si>
  <si>
    <t>Begun</t>
  </si>
  <si>
    <t>Behold</t>
  </si>
  <si>
    <t>Beheld</t>
  </si>
  <si>
    <t>Beholden</t>
  </si>
  <si>
    <t>Bend</t>
  </si>
  <si>
    <t>Bent</t>
  </si>
  <si>
    <t>Besought</t>
  </si>
  <si>
    <t>Bet</t>
  </si>
  <si>
    <t>Bid</t>
  </si>
  <si>
    <t>Bsde</t>
  </si>
  <si>
    <t>Bidden</t>
  </si>
  <si>
    <t>Bite</t>
  </si>
  <si>
    <t>Bit</t>
  </si>
  <si>
    <t>Bitten</t>
  </si>
  <si>
    <t>Blow</t>
  </si>
  <si>
    <t>Blew</t>
  </si>
  <si>
    <t>Blown</t>
  </si>
  <si>
    <t>Bob</t>
  </si>
  <si>
    <t>Bobbed</t>
  </si>
  <si>
    <t>Break</t>
  </si>
  <si>
    <t>Broke</t>
  </si>
  <si>
    <t>Broken</t>
  </si>
  <si>
    <t>Bring</t>
  </si>
  <si>
    <t>Brought</t>
  </si>
  <si>
    <t>Broadcast</t>
  </si>
  <si>
    <t>Build</t>
  </si>
  <si>
    <t>Built</t>
  </si>
  <si>
    <t>Burn</t>
  </si>
  <si>
    <t>Burst</t>
  </si>
  <si>
    <t>Buy</t>
  </si>
  <si>
    <t>Bought</t>
  </si>
  <si>
    <t>Cast</t>
  </si>
  <si>
    <t>Catch</t>
  </si>
  <si>
    <t>Caught</t>
  </si>
  <si>
    <t>Choose</t>
  </si>
  <si>
    <t>Chose</t>
  </si>
  <si>
    <t>Clap</t>
  </si>
  <si>
    <t>Clapped</t>
  </si>
  <si>
    <t>Cling</t>
  </si>
  <si>
    <t>Clung</t>
  </si>
  <si>
    <t>Come</t>
  </si>
  <si>
    <t>Came</t>
  </si>
  <si>
    <t>Commit</t>
  </si>
  <si>
    <t>Committed</t>
  </si>
  <si>
    <t>Compel</t>
  </si>
  <si>
    <t>Compelled</t>
  </si>
  <si>
    <t>Concur</t>
  </si>
  <si>
    <t>Concurred</t>
  </si>
  <si>
    <t>Cost</t>
  </si>
  <si>
    <t>Counsel</t>
  </si>
  <si>
    <t>Counselled</t>
  </si>
  <si>
    <t>Cut</t>
  </si>
  <si>
    <t>Deal</t>
  </si>
  <si>
    <t>Dealt</t>
  </si>
  <si>
    <t>Defer</t>
  </si>
  <si>
    <t>Deferred</t>
  </si>
  <si>
    <t>Dig</t>
  </si>
  <si>
    <t>Dug</t>
  </si>
  <si>
    <t>Dip</t>
  </si>
  <si>
    <t>Dipped</t>
  </si>
  <si>
    <t>Do</t>
  </si>
  <si>
    <t>Did</t>
  </si>
  <si>
    <t>Done</t>
  </si>
  <si>
    <t>Draw</t>
  </si>
  <si>
    <t>Drew</t>
  </si>
  <si>
    <t>Drawn</t>
  </si>
  <si>
    <t>Dream</t>
  </si>
  <si>
    <t>Drink</t>
  </si>
  <si>
    <t>Drank</t>
  </si>
  <si>
    <t>Drunk</t>
  </si>
  <si>
    <t>Drive</t>
  </si>
  <si>
    <t>Drove</t>
  </si>
  <si>
    <t>Droven</t>
  </si>
  <si>
    <t>Drop</t>
  </si>
  <si>
    <t>Dropped</t>
  </si>
  <si>
    <t>Dwell</t>
  </si>
  <si>
    <t>Dwelt</t>
  </si>
  <si>
    <t>Edit</t>
  </si>
  <si>
    <t>Emit</t>
  </si>
  <si>
    <t>Emitted</t>
  </si>
  <si>
    <t>Exceed</t>
  </si>
  <si>
    <t>Exceeded</t>
  </si>
  <si>
    <t>Excel</t>
  </si>
  <si>
    <t>Excelled</t>
  </si>
  <si>
    <t>Exhibit</t>
  </si>
  <si>
    <t>Exhibitted</t>
  </si>
  <si>
    <t>Fall</t>
  </si>
  <si>
    <t>Fell</t>
  </si>
  <si>
    <t>Fallen</t>
  </si>
  <si>
    <t>Fight</t>
  </si>
  <si>
    <t>Fought</t>
  </si>
  <si>
    <t>Flee</t>
  </si>
  <si>
    <t>Fled</t>
  </si>
  <si>
    <t>Fly</t>
  </si>
  <si>
    <t>Flew</t>
  </si>
  <si>
    <t>Flown</t>
  </si>
  <si>
    <t>Forbid</t>
  </si>
  <si>
    <t>Forbade</t>
  </si>
  <si>
    <t>Forbidden</t>
  </si>
  <si>
    <t>Forget</t>
  </si>
  <si>
    <t>Forgot</t>
  </si>
  <si>
    <t>Forgotten</t>
  </si>
  <si>
    <t>Forgive</t>
  </si>
  <si>
    <t>Forgave</t>
  </si>
  <si>
    <t>Forgiven</t>
  </si>
  <si>
    <t>Forsake</t>
  </si>
  <si>
    <t>Forsook</t>
  </si>
  <si>
    <t>Forsaken</t>
  </si>
  <si>
    <t>Freeze</t>
  </si>
  <si>
    <t>Froze</t>
  </si>
  <si>
    <t>Frozen</t>
  </si>
  <si>
    <t>Get</t>
  </si>
  <si>
    <t>Got</t>
  </si>
  <si>
    <t>Give</t>
  </si>
  <si>
    <t>Gave</t>
  </si>
  <si>
    <t>Given</t>
  </si>
  <si>
    <t>Go</t>
  </si>
  <si>
    <t>Went</t>
  </si>
  <si>
    <t>Gone</t>
  </si>
  <si>
    <t>Grave</t>
  </si>
  <si>
    <t>Grove</t>
  </si>
  <si>
    <t>Graven</t>
  </si>
  <si>
    <t>Grow</t>
  </si>
  <si>
    <t>Grew</t>
  </si>
  <si>
    <t>Grown</t>
  </si>
  <si>
    <t>Hang</t>
  </si>
  <si>
    <t>Have</t>
  </si>
  <si>
    <t>Had</t>
  </si>
  <si>
    <t>Hear</t>
  </si>
  <si>
    <t>Heard</t>
  </si>
  <si>
    <t>Hide</t>
  </si>
  <si>
    <t>Hid</t>
  </si>
  <si>
    <t>Hidden</t>
  </si>
  <si>
    <t>Hit</t>
  </si>
  <si>
    <t>Hold</t>
  </si>
  <si>
    <t>Held</t>
  </si>
  <si>
    <t>Hurt</t>
  </si>
  <si>
    <t>Impel</t>
  </si>
  <si>
    <t>Impelled</t>
  </si>
  <si>
    <t>Inherit</t>
  </si>
  <si>
    <t>Job</t>
  </si>
  <si>
    <t>Jobbed</t>
  </si>
  <si>
    <t>Kidnap</t>
  </si>
  <si>
    <t>Knit</t>
  </si>
  <si>
    <t>Knitted</t>
  </si>
  <si>
    <t>Lay</t>
  </si>
  <si>
    <t>Laid</t>
  </si>
  <si>
    <t>Lain</t>
  </si>
  <si>
    <t>Lead</t>
  </si>
  <si>
    <t>Led</t>
  </si>
  <si>
    <t>Lean</t>
  </si>
  <si>
    <t>Leap</t>
  </si>
  <si>
    <t>Leapt</t>
  </si>
  <si>
    <t>Learn</t>
  </si>
  <si>
    <t>Learnt</t>
  </si>
  <si>
    <t>Leave</t>
  </si>
  <si>
    <t>Left</t>
  </si>
  <si>
    <t>Lend</t>
  </si>
  <si>
    <t>Lent</t>
  </si>
  <si>
    <t>Let</t>
  </si>
  <si>
    <t>Level</t>
  </si>
  <si>
    <t>Lose</t>
  </si>
  <si>
    <t>Lost</t>
  </si>
  <si>
    <t>Make</t>
  </si>
  <si>
    <t>Made</t>
  </si>
  <si>
    <t>Man</t>
  </si>
  <si>
    <t>Manned</t>
  </si>
  <si>
    <t>Mean</t>
  </si>
  <si>
    <t>Meant</t>
  </si>
  <si>
    <t>Meet</t>
  </si>
  <si>
    <t>Met</t>
  </si>
  <si>
    <t>Mind</t>
  </si>
  <si>
    <t>Minded</t>
  </si>
  <si>
    <t>Mistake</t>
  </si>
  <si>
    <t>Mistook</t>
  </si>
  <si>
    <t>Mistaken</t>
  </si>
  <si>
    <t>Need</t>
  </si>
  <si>
    <t>Needed</t>
  </si>
  <si>
    <t>Occur</t>
  </si>
  <si>
    <t>Occurred</t>
  </si>
  <si>
    <t>Omit</t>
  </si>
  <si>
    <t>Omitted</t>
  </si>
  <si>
    <t>Outdo</t>
  </si>
  <si>
    <t>Outdid</t>
  </si>
  <si>
    <t>Outdone</t>
  </si>
  <si>
    <t>Outwit</t>
  </si>
  <si>
    <t>Outwitted</t>
  </si>
  <si>
    <t>Patrol</t>
  </si>
  <si>
    <t>Patrolled</t>
  </si>
  <si>
    <t>Pay</t>
  </si>
  <si>
    <t>Paid</t>
  </si>
  <si>
    <t>Pencil</t>
  </si>
  <si>
    <t>Pencilled</t>
  </si>
  <si>
    <t>Permit</t>
  </si>
  <si>
    <t>Permitted</t>
  </si>
  <si>
    <t>Pig</t>
  </si>
  <si>
    <t>Pigged</t>
  </si>
  <si>
    <t>Pin</t>
  </si>
  <si>
    <t>Pinned</t>
  </si>
  <si>
    <t>Profit</t>
  </si>
  <si>
    <t>Profitted</t>
  </si>
  <si>
    <t>Prohibit</t>
  </si>
  <si>
    <t>Prohibitted</t>
  </si>
  <si>
    <t>Propel</t>
  </si>
  <si>
    <t>Propelled</t>
  </si>
  <si>
    <t>Put</t>
  </si>
  <si>
    <t>Quarrel</t>
  </si>
  <si>
    <t>Quarrelled</t>
  </si>
  <si>
    <t>Quit</t>
  </si>
  <si>
    <t>Quitted</t>
  </si>
  <si>
    <t>Quiz</t>
  </si>
  <si>
    <t>Quizzed</t>
  </si>
  <si>
    <t>Read</t>
  </si>
  <si>
    <t>Rebel</t>
  </si>
  <si>
    <t>Rebelled</t>
  </si>
  <si>
    <t>Redo</t>
  </si>
  <si>
    <t>Redid</t>
  </si>
  <si>
    <t>Redone</t>
  </si>
  <si>
    <t>Regret</t>
  </si>
  <si>
    <t>Regretted</t>
  </si>
  <si>
    <t>Remind</t>
  </si>
  <si>
    <t>Reminded</t>
  </si>
  <si>
    <t>Repay</t>
  </si>
  <si>
    <t>Repaid</t>
  </si>
  <si>
    <t>Repel</t>
  </si>
  <si>
    <t>Repelled</t>
  </si>
  <si>
    <t>Ride</t>
  </si>
  <si>
    <t>Rode</t>
  </si>
  <si>
    <t>Ridden</t>
  </si>
  <si>
    <t>Ring</t>
  </si>
  <si>
    <t>Rang</t>
  </si>
  <si>
    <t>Rung</t>
  </si>
  <si>
    <t>Rise</t>
  </si>
  <si>
    <t>Risen</t>
  </si>
  <si>
    <t>Run</t>
  </si>
  <si>
    <t>Say</t>
  </si>
  <si>
    <t>Said</t>
  </si>
  <si>
    <t>See</t>
  </si>
  <si>
    <t>Saw</t>
  </si>
  <si>
    <t>Seen</t>
  </si>
  <si>
    <t>Seek</t>
  </si>
  <si>
    <t>Sought</t>
  </si>
  <si>
    <t>Set</t>
  </si>
  <si>
    <t>Shake</t>
  </si>
  <si>
    <t>Shook</t>
  </si>
  <si>
    <t>Shaken</t>
  </si>
  <si>
    <t>Shine</t>
  </si>
  <si>
    <t>Shone</t>
  </si>
  <si>
    <t>Shoot</t>
  </si>
  <si>
    <t>Shot</t>
  </si>
  <si>
    <t>Shrink</t>
  </si>
  <si>
    <t>Shrank</t>
  </si>
  <si>
    <t>Shut</t>
  </si>
  <si>
    <t>Sing</t>
  </si>
  <si>
    <t>Sang</t>
  </si>
  <si>
    <t>Sung</t>
  </si>
  <si>
    <t>Sink</t>
  </si>
  <si>
    <t>Sank</t>
  </si>
  <si>
    <t>Sunk</t>
  </si>
  <si>
    <t>Sit</t>
  </si>
  <si>
    <t>Sat</t>
  </si>
  <si>
    <t>Skip</t>
  </si>
  <si>
    <t>Skipped</t>
  </si>
  <si>
    <t>Slay</t>
  </si>
  <si>
    <t>Slew</t>
  </si>
  <si>
    <t>Slain</t>
  </si>
  <si>
    <t>Slide</t>
  </si>
  <si>
    <t>Slid</t>
  </si>
  <si>
    <t>Slip</t>
  </si>
  <si>
    <t>Slipped</t>
  </si>
  <si>
    <t>Smell</t>
  </si>
  <si>
    <t>Smelt</t>
  </si>
  <si>
    <t>Sob</t>
  </si>
  <si>
    <t>Sobbed</t>
  </si>
  <si>
    <t>Speak</t>
  </si>
  <si>
    <t>Spoke</t>
  </si>
  <si>
    <t>Spoken</t>
  </si>
  <si>
    <t>Spend</t>
  </si>
  <si>
    <t>Spent</t>
  </si>
  <si>
    <t>Spin</t>
  </si>
  <si>
    <t>Spun</t>
  </si>
  <si>
    <t>Spit</t>
  </si>
  <si>
    <t>Spat</t>
  </si>
  <si>
    <t>Spring</t>
  </si>
  <si>
    <t>Sprang</t>
  </si>
  <si>
    <t>Sprung</t>
  </si>
  <si>
    <t>Stand</t>
  </si>
  <si>
    <t>Stood</t>
  </si>
  <si>
    <t>Steal</t>
  </si>
  <si>
    <t>Stole</t>
  </si>
  <si>
    <t>Stolen</t>
  </si>
  <si>
    <t>Step</t>
  </si>
  <si>
    <t>Stepped</t>
  </si>
  <si>
    <t>Stick</t>
  </si>
  <si>
    <t>Stuck</t>
  </si>
  <si>
    <t>Sting</t>
  </si>
  <si>
    <t>Stung</t>
  </si>
  <si>
    <t>Stop</t>
  </si>
  <si>
    <t>Stopped</t>
  </si>
  <si>
    <t>Strike</t>
  </si>
  <si>
    <t>Struck</t>
  </si>
  <si>
    <t>String</t>
  </si>
  <si>
    <t>Strung</t>
  </si>
  <si>
    <t>Submit</t>
  </si>
  <si>
    <t>Submitted</t>
  </si>
  <si>
    <t>Succeed</t>
  </si>
  <si>
    <t>Succeeded</t>
  </si>
  <si>
    <t>Swear</t>
  </si>
  <si>
    <t>Swore</t>
  </si>
  <si>
    <t>Swim</t>
  </si>
  <si>
    <t>Swam</t>
  </si>
  <si>
    <t>Swum</t>
  </si>
  <si>
    <t>Swing</t>
  </si>
  <si>
    <t>Swung</t>
  </si>
  <si>
    <t>Take</t>
  </si>
  <si>
    <t>Took</t>
  </si>
  <si>
    <t>Taken</t>
  </si>
  <si>
    <t>Teach</t>
  </si>
  <si>
    <t>Taught</t>
  </si>
  <si>
    <t>Tear</t>
  </si>
  <si>
    <t>Tore</t>
  </si>
  <si>
    <t>Torn</t>
  </si>
  <si>
    <t>Tell</t>
  </si>
  <si>
    <t>Told</t>
  </si>
  <si>
    <t>Think</t>
  </si>
  <si>
    <t>Thought</t>
  </si>
  <si>
    <t>Throw</t>
  </si>
  <si>
    <t>Threw</t>
  </si>
  <si>
    <t>Thrown</t>
  </si>
  <si>
    <t>Thrust</t>
  </si>
  <si>
    <t>Travel</t>
  </si>
  <si>
    <t>Travelled</t>
  </si>
  <si>
    <t>Undergo</t>
  </si>
  <si>
    <t>Underwent</t>
  </si>
  <si>
    <t>Undergone</t>
  </si>
  <si>
    <t>Understand</t>
  </si>
  <si>
    <t>Understood</t>
  </si>
  <si>
    <t>Undertake</t>
  </si>
  <si>
    <t>Undertook</t>
  </si>
  <si>
    <t>Undertaken</t>
  </si>
  <si>
    <t>Upset</t>
  </si>
  <si>
    <t>Wake</t>
  </si>
  <si>
    <t>Woke</t>
  </si>
  <si>
    <t>Woken</t>
  </si>
  <si>
    <t>Warp</t>
  </si>
  <si>
    <t>Warpped</t>
  </si>
  <si>
    <t>Wear</t>
  </si>
  <si>
    <t>Wore</t>
  </si>
  <si>
    <t>Worn</t>
  </si>
  <si>
    <t>Weave</t>
  </si>
  <si>
    <t>Wove</t>
  </si>
  <si>
    <t>Woven</t>
  </si>
  <si>
    <t>Wed</t>
  </si>
  <si>
    <t>Wet</t>
  </si>
  <si>
    <t>Whip</t>
  </si>
  <si>
    <t>Whipped</t>
  </si>
  <si>
    <t>Win</t>
  </si>
  <si>
    <t>Won</t>
  </si>
  <si>
    <t>Withdraw</t>
  </si>
  <si>
    <t>Withdrew</t>
  </si>
  <si>
    <t>Withdrawn</t>
  </si>
  <si>
    <t>Withhold</t>
  </si>
  <si>
    <t>Withheld</t>
  </si>
  <si>
    <t>Wring</t>
  </si>
  <si>
    <t>Wrung</t>
  </si>
  <si>
    <t>Write</t>
  </si>
  <si>
    <t>Wrote</t>
  </si>
  <si>
    <t>Written</t>
  </si>
  <si>
    <t>Yap</t>
  </si>
  <si>
    <t>Yapped</t>
  </si>
  <si>
    <t>Authorize</t>
  </si>
  <si>
    <t>Avail</t>
  </si>
  <si>
    <t>Avert</t>
  </si>
  <si>
    <t>Avoid</t>
  </si>
  <si>
    <t>Await</t>
  </si>
  <si>
    <t>Award</t>
  </si>
  <si>
    <t>Bake</t>
  </si>
  <si>
    <t>Balance</t>
  </si>
  <si>
    <t>Ban</t>
  </si>
  <si>
    <t>Banish</t>
  </si>
  <si>
    <t>Baptize</t>
  </si>
  <si>
    <t>Bare</t>
  </si>
  <si>
    <t>Base</t>
  </si>
  <si>
    <t>Bathe</t>
  </si>
  <si>
    <t>Befriend</t>
  </si>
  <si>
    <t>Behave</t>
  </si>
  <si>
    <t>Behead</t>
  </si>
  <si>
    <t>Believe</t>
  </si>
  <si>
    <t>Bellow</t>
  </si>
  <si>
    <t>Bestow</t>
  </si>
  <si>
    <t>Bethink</t>
  </si>
  <si>
    <t>Betray</t>
  </si>
  <si>
    <t>Betroth</t>
  </si>
  <si>
    <t>Better</t>
  </si>
  <si>
    <t>Beware</t>
  </si>
  <si>
    <t>Bind</t>
  </si>
  <si>
    <t>Blacken</t>
  </si>
  <si>
    <t>Bleed</t>
  </si>
  <si>
    <t>Bless</t>
  </si>
  <si>
    <t>Boil</t>
  </si>
  <si>
    <t>Borrow</t>
  </si>
  <si>
    <t>Bother</t>
  </si>
  <si>
    <t>Bow</t>
  </si>
  <si>
    <t>Boycott</t>
  </si>
  <si>
    <t>Breed</t>
  </si>
  <si>
    <t>Brush</t>
  </si>
  <si>
    <t>Bury</t>
  </si>
  <si>
    <t>Butcher</t>
  </si>
  <si>
    <t>Butt</t>
  </si>
  <si>
    <t>Butter</t>
  </si>
  <si>
    <t>Calculate</t>
  </si>
  <si>
    <t>Call</t>
  </si>
  <si>
    <t>Calve</t>
  </si>
  <si>
    <t>Canvass</t>
  </si>
  <si>
    <t>Capitulate</t>
  </si>
  <si>
    <t>Capture</t>
  </si>
  <si>
    <t>Care</t>
  </si>
  <si>
    <t>Carry</t>
  </si>
  <si>
    <t>Carve</t>
  </si>
  <si>
    <t>Celebrate</t>
  </si>
  <si>
    <t>Centralize</t>
  </si>
  <si>
    <t>Certify</t>
  </si>
  <si>
    <t>Change</t>
  </si>
  <si>
    <t>Charge</t>
  </si>
  <si>
    <t>Chase</t>
  </si>
  <si>
    <t>Chatter</t>
  </si>
  <si>
    <t>Cheat</t>
  </si>
  <si>
    <t>Cheer</t>
  </si>
  <si>
    <t>Chew</t>
  </si>
  <si>
    <t>Chirp</t>
  </si>
  <si>
    <t>Circulate</t>
  </si>
  <si>
    <t>Civilize</t>
  </si>
  <si>
    <t>Claim</t>
  </si>
  <si>
    <t>Clarify</t>
  </si>
  <si>
    <t>Classify</t>
  </si>
  <si>
    <t>Cleanse</t>
  </si>
  <si>
    <t>Cleave</t>
  </si>
  <si>
    <t>Climb</t>
  </si>
  <si>
    <t>Clinch</t>
  </si>
  <si>
    <t>Clink</t>
  </si>
  <si>
    <t>Close</t>
  </si>
  <si>
    <t>Clutch</t>
  </si>
  <si>
    <t>Clutter</t>
  </si>
  <si>
    <t>Coax</t>
  </si>
  <si>
    <t>Coerce</t>
  </si>
  <si>
    <t>Coil</t>
  </si>
  <si>
    <t>Coincide</t>
  </si>
  <si>
    <t>Collapse</t>
  </si>
  <si>
    <t>Collect</t>
  </si>
  <si>
    <t>Collide</t>
  </si>
  <si>
    <t>Colonize</t>
  </si>
  <si>
    <t>Colour</t>
  </si>
  <si>
    <t>Command</t>
  </si>
  <si>
    <t>Commence</t>
  </si>
  <si>
    <t>Commend</t>
  </si>
  <si>
    <t>Communicate</t>
  </si>
  <si>
    <t>Compare</t>
  </si>
  <si>
    <t>Compensate</t>
  </si>
  <si>
    <t>Comply</t>
  </si>
  <si>
    <t>Compose</t>
  </si>
  <si>
    <t>Comprehend</t>
  </si>
  <si>
    <t>Comprise</t>
  </si>
  <si>
    <t>Compute</t>
  </si>
  <si>
    <t>Conceal</t>
  </si>
  <si>
    <t>Conceive</t>
  </si>
  <si>
    <t>Concentrate</t>
  </si>
  <si>
    <t>Concern</t>
  </si>
  <si>
    <t>Conclude</t>
  </si>
  <si>
    <t>Concrete</t>
  </si>
  <si>
    <t>Condemn</t>
  </si>
  <si>
    <t>Condense</t>
  </si>
  <si>
    <t>Condole</t>
  </si>
  <si>
    <t>Conduct</t>
  </si>
  <si>
    <t>Confess</t>
  </si>
  <si>
    <t>Confine</t>
  </si>
  <si>
    <t>Confirm</t>
  </si>
  <si>
    <t>Conflict</t>
  </si>
  <si>
    <t>Confuse</t>
  </si>
  <si>
    <t>Congratulate</t>
  </si>
  <si>
    <t>Consider</t>
  </si>
  <si>
    <t>Console</t>
  </si>
  <si>
    <t>Conspire</t>
  </si>
  <si>
    <t>Construct</t>
  </si>
  <si>
    <t>Consume</t>
  </si>
  <si>
    <t>Continue</t>
  </si>
  <si>
    <t>Contribute</t>
  </si>
  <si>
    <t>Convert</t>
  </si>
  <si>
    <t>Convict</t>
  </si>
  <si>
    <t>Copulate</t>
  </si>
  <si>
    <t>Copy</t>
  </si>
  <si>
    <t>Correspond</t>
  </si>
  <si>
    <t>Create</t>
  </si>
  <si>
    <t>Creep</t>
  </si>
  <si>
    <t>Cry</t>
  </si>
  <si>
    <t>Dance</t>
  </si>
  <si>
    <t>Dare</t>
  </si>
  <si>
    <t>Darken</t>
  </si>
  <si>
    <t>Debate</t>
  </si>
  <si>
    <t>Deceive</t>
  </si>
  <si>
    <t>Decide</t>
  </si>
  <si>
    <t>Declare</t>
  </si>
  <si>
    <t>Decline</t>
  </si>
  <si>
    <t>Decorate</t>
  </si>
  <si>
    <t>Decrease</t>
  </si>
  <si>
    <t>Decry</t>
  </si>
  <si>
    <t>Dedicate</t>
  </si>
  <si>
    <t>Defeat</t>
  </si>
  <si>
    <t>Defend</t>
  </si>
  <si>
    <t>Defy</t>
  </si>
  <si>
    <t>Demote</t>
  </si>
  <si>
    <t>Deny</t>
  </si>
  <si>
    <t>Depart</t>
  </si>
  <si>
    <t>Derive</t>
  </si>
  <si>
    <t>Descend</t>
  </si>
  <si>
    <t>Describe</t>
  </si>
  <si>
    <t>Despair</t>
  </si>
  <si>
    <t>Detect</t>
  </si>
  <si>
    <t>Devastate</t>
  </si>
  <si>
    <t>Develop</t>
  </si>
  <si>
    <t>Deviate</t>
  </si>
  <si>
    <t>Diagnose</t>
  </si>
  <si>
    <t>Dictate</t>
  </si>
  <si>
    <t>Die</t>
  </si>
  <si>
    <t>Dim</t>
  </si>
  <si>
    <t>Disappear</t>
  </si>
  <si>
    <t>Disappoint</t>
  </si>
  <si>
    <t>Disclose</t>
  </si>
  <si>
    <t>Discourage</t>
  </si>
  <si>
    <t>Discuss</t>
  </si>
  <si>
    <t>Disguise</t>
  </si>
  <si>
    <t>Dismiss</t>
  </si>
  <si>
    <t>Disperse</t>
  </si>
  <si>
    <t>Displace</t>
  </si>
  <si>
    <t>Display</t>
  </si>
  <si>
    <t>Dispute</t>
  </si>
  <si>
    <t>Distinguish</t>
  </si>
  <si>
    <t>Divorce</t>
  </si>
  <si>
    <t>Donate</t>
  </si>
  <si>
    <t>Dry</t>
  </si>
  <si>
    <t>Dye</t>
  </si>
  <si>
    <t>Earn</t>
  </si>
  <si>
    <t>Eat</t>
  </si>
  <si>
    <t>Educate</t>
  </si>
  <si>
    <t>Eject</t>
  </si>
  <si>
    <t>Elaborate</t>
  </si>
  <si>
    <t>Elapse</t>
  </si>
  <si>
    <t>Elect</t>
  </si>
  <si>
    <t>Electrify</t>
  </si>
  <si>
    <t>Emancipate</t>
  </si>
  <si>
    <t>Embrace</t>
  </si>
  <si>
    <t>Embroider</t>
  </si>
  <si>
    <t>Emphasize</t>
  </si>
  <si>
    <t>Employ</t>
  </si>
  <si>
    <t>Encroach</t>
  </si>
  <si>
    <t>End</t>
  </si>
  <si>
    <t>Enforce</t>
  </si>
  <si>
    <t>Enhance</t>
  </si>
  <si>
    <t>Enjoy</t>
  </si>
  <si>
    <t>Enlarge</t>
  </si>
  <si>
    <t>Entangle</t>
  </si>
  <si>
    <t>Enter</t>
  </si>
  <si>
    <t>Entertain</t>
  </si>
  <si>
    <t>Eradicate</t>
  </si>
  <si>
    <t>Escape</t>
  </si>
  <si>
    <t>Establish</t>
  </si>
  <si>
    <t>Estimate</t>
  </si>
  <si>
    <t>Evaluate</t>
  </si>
  <si>
    <t>Exaggerate</t>
  </si>
  <si>
    <t>Excite</t>
  </si>
  <si>
    <t>Exclude</t>
  </si>
  <si>
    <t>Excuse</t>
  </si>
  <si>
    <t>Exercise</t>
  </si>
  <si>
    <t>Exhaust</t>
  </si>
  <si>
    <t>Expire</t>
  </si>
  <si>
    <t>Explode</t>
  </si>
  <si>
    <t>Exploit</t>
  </si>
  <si>
    <t>Eye</t>
  </si>
  <si>
    <t>Face</t>
  </si>
  <si>
    <t>Fail</t>
  </si>
  <si>
    <t>Falsify</t>
  </si>
  <si>
    <t>Farm</t>
  </si>
  <si>
    <t>Fascinate</t>
  </si>
  <si>
    <t>Favour</t>
  </si>
  <si>
    <t>Fear</t>
  </si>
  <si>
    <t>Feed</t>
  </si>
  <si>
    <t>Feel</t>
  </si>
  <si>
    <t>Fertilize</t>
  </si>
  <si>
    <t>Filtrate</t>
  </si>
  <si>
    <t>Find</t>
  </si>
  <si>
    <t>Finish</t>
  </si>
  <si>
    <t>Fire</t>
  </si>
  <si>
    <t>Fish</t>
  </si>
  <si>
    <t>Flatten</t>
  </si>
  <si>
    <t>Flourish</t>
  </si>
  <si>
    <t>Flow</t>
  </si>
  <si>
    <t>Fold</t>
  </si>
  <si>
    <t>Follow</t>
  </si>
  <si>
    <t>Forbear</t>
  </si>
  <si>
    <t>Force</t>
  </si>
  <si>
    <t>Forecast</t>
  </si>
  <si>
    <t>Foretell</t>
  </si>
  <si>
    <t>Form</t>
  </si>
  <si>
    <t>Found</t>
  </si>
  <si>
    <t>Fry</t>
  </si>
  <si>
    <t>Gain</t>
  </si>
  <si>
    <t>Gamble</t>
  </si>
  <si>
    <t>Gargle</t>
  </si>
  <si>
    <t>Gasp</t>
  </si>
  <si>
    <t>Gather</t>
  </si>
  <si>
    <t>Germinate</t>
  </si>
  <si>
    <t>Glance</t>
  </si>
  <si>
    <t>Glitter</t>
  </si>
  <si>
    <t>Gnaw</t>
  </si>
  <si>
    <t>Gobble</t>
  </si>
  <si>
    <t>Goggle</t>
  </si>
  <si>
    <t>Govern</t>
  </si>
  <si>
    <t>Grant</t>
  </si>
  <si>
    <t>Grasp</t>
  </si>
  <si>
    <t>Gratify</t>
  </si>
  <si>
    <t>Graze</t>
  </si>
  <si>
    <t>Greet</t>
  </si>
  <si>
    <t>Grieve</t>
  </si>
  <si>
    <t>Grind</t>
  </si>
  <si>
    <t>Groan</t>
  </si>
  <si>
    <t>Growl</t>
  </si>
  <si>
    <t>Guarantee</t>
  </si>
  <si>
    <t>Guard</t>
  </si>
  <si>
    <t>Guess</t>
  </si>
  <si>
    <t>Gyp</t>
  </si>
  <si>
    <t>Hand</t>
  </si>
  <si>
    <t>Harden</t>
  </si>
  <si>
    <t>Harvest</t>
  </si>
  <si>
    <t>Hasten</t>
  </si>
  <si>
    <t>Hatch</t>
  </si>
  <si>
    <t>Hate</t>
  </si>
  <si>
    <t>Heat</t>
  </si>
  <si>
    <t>Help</t>
  </si>
  <si>
    <t>Hesitate</t>
  </si>
  <si>
    <t>Hinder</t>
  </si>
  <si>
    <t>Hire</t>
  </si>
  <si>
    <t>Hoist</t>
  </si>
  <si>
    <t>Honour</t>
  </si>
  <si>
    <t>Hope</t>
  </si>
  <si>
    <t>Horrify</t>
  </si>
  <si>
    <t>Hospitalize</t>
  </si>
  <si>
    <t>House</t>
  </si>
  <si>
    <t>Hover</t>
  </si>
  <si>
    <t>Humanize</t>
  </si>
  <si>
    <t>Humiliate</t>
  </si>
  <si>
    <t>Hunt</t>
  </si>
  <si>
    <t>Hurl</t>
  </si>
  <si>
    <t>Hush</t>
  </si>
  <si>
    <t>Identify</t>
  </si>
  <si>
    <t>Ignore</t>
  </si>
  <si>
    <t>Illuminate</t>
  </si>
  <si>
    <t>Imagine</t>
  </si>
  <si>
    <t>Imitate</t>
  </si>
  <si>
    <t>Immerse</t>
  </si>
  <si>
    <t>Immigrate</t>
  </si>
  <si>
    <t>Import</t>
  </si>
  <si>
    <t>Impose</t>
  </si>
  <si>
    <t>Impress</t>
  </si>
  <si>
    <t>Improve</t>
  </si>
  <si>
    <t>Increase</t>
  </si>
  <si>
    <t>Induce</t>
  </si>
  <si>
    <t>Infect</t>
  </si>
  <si>
    <t>Inflict</t>
  </si>
  <si>
    <t>Inform</t>
  </si>
  <si>
    <t>Initiate</t>
  </si>
  <si>
    <t>Inject</t>
  </si>
  <si>
    <t>Injure</t>
  </si>
  <si>
    <t>Inquire</t>
  </si>
  <si>
    <t>Insert</t>
  </si>
  <si>
    <t>Insist</t>
  </si>
  <si>
    <t>Inspect</t>
  </si>
  <si>
    <t>Inspire</t>
  </si>
  <si>
    <t>Instruct</t>
  </si>
  <si>
    <t>Insult</t>
  </si>
  <si>
    <t>Interchange</t>
  </si>
  <si>
    <t>Interest</t>
  </si>
  <si>
    <t>Interfere</t>
  </si>
  <si>
    <t>Interrupt</t>
  </si>
  <si>
    <t>Introduce</t>
  </si>
  <si>
    <t>Invade</t>
  </si>
  <si>
    <t>Invent</t>
  </si>
  <si>
    <t>Investigate</t>
  </si>
  <si>
    <t>Invite</t>
  </si>
  <si>
    <t>Iron</t>
  </si>
  <si>
    <t>Irrigate</t>
  </si>
  <si>
    <t>Irritate</t>
  </si>
  <si>
    <t>Jeer</t>
  </si>
  <si>
    <t>Join</t>
  </si>
  <si>
    <t>Joint</t>
  </si>
  <si>
    <t>Jolt</t>
  </si>
  <si>
    <t>Judge</t>
  </si>
  <si>
    <t>Jump</t>
  </si>
  <si>
    <t>Justify</t>
  </si>
  <si>
    <t>Keep</t>
  </si>
  <si>
    <t>Kick</t>
  </si>
  <si>
    <t>Kill</t>
  </si>
  <si>
    <t>Kiss</t>
  </si>
  <si>
    <t>Kneel</t>
  </si>
  <si>
    <t>Knock</t>
  </si>
  <si>
    <t>Know</t>
  </si>
  <si>
    <t>Labour</t>
  </si>
  <si>
    <t>Land</t>
  </si>
  <si>
    <t>Languish</t>
  </si>
  <si>
    <t>Lash</t>
  </si>
  <si>
    <t>Late</t>
  </si>
  <si>
    <t>Laugh</t>
  </si>
  <si>
    <t>Launch</t>
  </si>
  <si>
    <t>Lecture</t>
  </si>
  <si>
    <t>Liberate</t>
  </si>
  <si>
    <t>Lie</t>
  </si>
  <si>
    <t>Lift</t>
  </si>
  <si>
    <t>Like</t>
  </si>
  <si>
    <t>Limit</t>
  </si>
  <si>
    <t>Listen</t>
  </si>
  <si>
    <t>Live</t>
  </si>
  <si>
    <t>Load</t>
  </si>
  <si>
    <t>Lock</t>
  </si>
  <si>
    <t>Lodge</t>
  </si>
  <si>
    <t>Look</t>
  </si>
  <si>
    <t>Love</t>
  </si>
  <si>
    <t>Lower</t>
  </si>
  <si>
    <t>Luxuriate</t>
  </si>
  <si>
    <t>Magnify</t>
  </si>
  <si>
    <t>Maintain</t>
  </si>
  <si>
    <t>Maltreat</t>
  </si>
  <si>
    <t>Manage</t>
  </si>
  <si>
    <t>March</t>
  </si>
  <si>
    <t>Mark</t>
  </si>
  <si>
    <t>Market</t>
  </si>
  <si>
    <t>Marry</t>
  </si>
  <si>
    <t>Master</t>
  </si>
  <si>
    <t>Match</t>
  </si>
  <si>
    <t>Mediate</t>
  </si>
  <si>
    <t>Meditate</t>
  </si>
  <si>
    <t>Melt</t>
  </si>
  <si>
    <t>Memorize</t>
  </si>
  <si>
    <t>Mend</t>
  </si>
  <si>
    <t>Mention</t>
  </si>
  <si>
    <t>Merge</t>
  </si>
  <si>
    <t>Migrate</t>
  </si>
  <si>
    <t>Milk</t>
  </si>
  <si>
    <t>Mine</t>
  </si>
  <si>
    <t>Mingle</t>
  </si>
  <si>
    <t>Minimize</t>
  </si>
  <si>
    <t>Misapprehend</t>
  </si>
  <si>
    <t>Misbehave</t>
  </si>
  <si>
    <t>Mock</t>
  </si>
  <si>
    <t>Modify</t>
  </si>
  <si>
    <t>Mount</t>
  </si>
  <si>
    <t>Mourn</t>
  </si>
  <si>
    <t>Move</t>
  </si>
  <si>
    <t>Multiply</t>
  </si>
  <si>
    <t>Murder</t>
  </si>
  <si>
    <t>Mystify</t>
  </si>
  <si>
    <t>Name</t>
  </si>
  <si>
    <t>Narrate</t>
  </si>
  <si>
    <t>Nationalize</t>
  </si>
  <si>
    <t>Neglect</t>
  </si>
  <si>
    <t>Negotiate</t>
  </si>
  <si>
    <t>Neigh</t>
  </si>
  <si>
    <t>Nod</t>
  </si>
  <si>
    <t>Nominate</t>
  </si>
  <si>
    <t>Note</t>
  </si>
  <si>
    <t>Notice</t>
  </si>
  <si>
    <t>Notify</t>
  </si>
  <si>
    <t>Nourish</t>
  </si>
  <si>
    <t>Nurse</t>
  </si>
  <si>
    <t>Nuzzle</t>
  </si>
  <si>
    <t>Obey</t>
  </si>
  <si>
    <t>Object</t>
  </si>
  <si>
    <t>Obligate</t>
  </si>
  <si>
    <t>Oblige</t>
  </si>
  <si>
    <t>Observe</t>
  </si>
  <si>
    <t>Obstruct</t>
  </si>
  <si>
    <t>Obtain</t>
  </si>
  <si>
    <t>Occupy</t>
  </si>
  <si>
    <t>Offer</t>
  </si>
  <si>
    <t>Open</t>
  </si>
  <si>
    <t>Operate</t>
  </si>
  <si>
    <t>Oppress</t>
  </si>
  <si>
    <t>Order</t>
  </si>
  <si>
    <t>Organize</t>
  </si>
  <si>
    <t>Overflow</t>
  </si>
  <si>
    <t>Own</t>
  </si>
  <si>
    <t>Pacify</t>
  </si>
  <si>
    <t>Pack</t>
  </si>
  <si>
    <t>Pardon</t>
  </si>
  <si>
    <t>Part</t>
  </si>
  <si>
    <t>Participate</t>
  </si>
  <si>
    <t>Pass</t>
  </si>
  <si>
    <t>Pat</t>
  </si>
  <si>
    <t>Peak</t>
  </si>
  <si>
    <t>Pee</t>
  </si>
  <si>
    <t>Penetrate</t>
  </si>
  <si>
    <t>Perceive</t>
  </si>
  <si>
    <t>Perish</t>
  </si>
  <si>
    <t>Perplex</t>
  </si>
  <si>
    <t>Persist</t>
  </si>
  <si>
    <t>Personify</t>
  </si>
  <si>
    <t>Persuade</t>
  </si>
  <si>
    <t>Phone</t>
  </si>
  <si>
    <t>Pick</t>
  </si>
  <si>
    <t>Pierce</t>
  </si>
  <si>
    <t>Place</t>
  </si>
  <si>
    <t>Plant</t>
  </si>
  <si>
    <t>Play</t>
  </si>
  <si>
    <t>Please</t>
  </si>
  <si>
    <t>Plough</t>
  </si>
  <si>
    <t>Point</t>
  </si>
  <si>
    <t>Poll</t>
  </si>
  <si>
    <t>Possess</t>
  </si>
  <si>
    <t>Pounce</t>
  </si>
  <si>
    <t>Pour</t>
  </si>
  <si>
    <t>Practise</t>
  </si>
  <si>
    <t>Praise</t>
  </si>
  <si>
    <t>Pray</t>
  </si>
  <si>
    <t>Preach</t>
  </si>
  <si>
    <t>Predict</t>
  </si>
  <si>
    <t>Prefer</t>
  </si>
  <si>
    <t>Prescribe</t>
  </si>
  <si>
    <t>Preserve</t>
  </si>
  <si>
    <t>Presume</t>
  </si>
  <si>
    <t>Pretend</t>
  </si>
  <si>
    <t>Prevail</t>
  </si>
  <si>
    <t>Prevent</t>
  </si>
  <si>
    <t>Print</t>
  </si>
  <si>
    <t>Produce</t>
  </si>
  <si>
    <t>Project</t>
  </si>
  <si>
    <t>Pronounce</t>
  </si>
  <si>
    <t>Propose</t>
  </si>
  <si>
    <t>Prosecute</t>
  </si>
  <si>
    <t>Protect</t>
  </si>
  <si>
    <t>Protest</t>
  </si>
  <si>
    <t>Prove</t>
  </si>
  <si>
    <t>Provide</t>
  </si>
  <si>
    <t>Publish</t>
  </si>
  <si>
    <t>Punctuate</t>
  </si>
  <si>
    <t>Punish</t>
  </si>
  <si>
    <t>Purchase</t>
  </si>
  <si>
    <t>Purify</t>
  </si>
  <si>
    <t>Push</t>
  </si>
  <si>
    <t>Puzzle</t>
  </si>
  <si>
    <t>Qualify</t>
  </si>
  <si>
    <t>Question</t>
  </si>
  <si>
    <t>Quieten</t>
  </si>
  <si>
    <t>Radiate</t>
  </si>
  <si>
    <t>Rain</t>
  </si>
  <si>
    <t>Raise</t>
  </si>
  <si>
    <t>Range</t>
  </si>
  <si>
    <t>Rationalize</t>
  </si>
  <si>
    <t>Reach</t>
  </si>
  <si>
    <t>Realize</t>
  </si>
  <si>
    <t>Reap</t>
  </si>
  <si>
    <t>Rear</t>
  </si>
  <si>
    <t>Rebuke</t>
  </si>
  <si>
    <t>Recall</t>
  </si>
  <si>
    <t>Receive</t>
  </si>
  <si>
    <t>Recite</t>
  </si>
  <si>
    <t>Recognize</t>
  </si>
  <si>
    <t>Recommend</t>
  </si>
  <si>
    <t>Record</t>
  </si>
  <si>
    <t>Recover</t>
  </si>
  <si>
    <t>Rectify</t>
  </si>
  <si>
    <t>Redden</t>
  </si>
  <si>
    <t>Reduce</t>
  </si>
  <si>
    <t>Refine</t>
  </si>
  <si>
    <t>Reform</t>
  </si>
  <si>
    <t>Refrain</t>
  </si>
  <si>
    <t>Refuse</t>
  </si>
  <si>
    <t>Regard</t>
  </si>
  <si>
    <t>Regulate</t>
  </si>
  <si>
    <t>Reject</t>
  </si>
  <si>
    <t>Relax</t>
  </si>
  <si>
    <t>Release</t>
  </si>
  <si>
    <t>Relieve</t>
  </si>
  <si>
    <t>Rely</t>
  </si>
  <si>
    <t>Remand</t>
  </si>
  <si>
    <t>Remember</t>
  </si>
  <si>
    <t>Remove</t>
  </si>
  <si>
    <t>Repair</t>
  </si>
  <si>
    <t>Repent</t>
  </si>
  <si>
    <t>Reply</t>
  </si>
  <si>
    <t>Report</t>
  </si>
  <si>
    <t>Resist</t>
  </si>
  <si>
    <t>Sail</t>
  </si>
  <si>
    <t>Satisfy</t>
  </si>
  <si>
    <t>Save</t>
  </si>
  <si>
    <t>Scatter</t>
  </si>
  <si>
    <t>School</t>
  </si>
  <si>
    <t>Scold</t>
  </si>
  <si>
    <t>Scratch</t>
  </si>
  <si>
    <t>Scream</t>
  </si>
  <si>
    <t>Search</t>
  </si>
  <si>
    <t>Secured</t>
  </si>
  <si>
    <t>Select</t>
  </si>
  <si>
    <t>Sentence</t>
  </si>
  <si>
    <t>Serve</t>
  </si>
  <si>
    <t>Sew</t>
  </si>
  <si>
    <t>Shave</t>
  </si>
  <si>
    <t>Shiver</t>
  </si>
  <si>
    <t>Shorten</t>
  </si>
  <si>
    <t>Shout</t>
  </si>
  <si>
    <t>Show</t>
  </si>
  <si>
    <t>Shriek</t>
  </si>
  <si>
    <t>Sign</t>
  </si>
  <si>
    <t>Signify</t>
  </si>
  <si>
    <t>Simplify</t>
  </si>
  <si>
    <t>Sleep</t>
  </si>
  <si>
    <t>Smile</t>
  </si>
  <si>
    <t>Snatch</t>
  </si>
  <si>
    <t>Soften</t>
  </si>
  <si>
    <t>Solicit</t>
  </si>
  <si>
    <t>Soothe</t>
  </si>
  <si>
    <t>Sow</t>
  </si>
  <si>
    <t>Spoil</t>
  </si>
  <si>
    <t>Spray</t>
  </si>
  <si>
    <t>Stare</t>
  </si>
  <si>
    <t>Start</t>
  </si>
  <si>
    <t>Starve</t>
  </si>
  <si>
    <t>Stay</t>
  </si>
  <si>
    <t>Stock</t>
  </si>
  <si>
    <t>Study</t>
  </si>
  <si>
    <t>Suffer</t>
  </si>
  <si>
    <t>Suffocate</t>
  </si>
  <si>
    <t>Suggest</t>
  </si>
  <si>
    <t>Summon</t>
  </si>
  <si>
    <t>Supervise</t>
  </si>
  <si>
    <t>Supply</t>
  </si>
  <si>
    <t>Suppress</t>
  </si>
  <si>
    <t>Surrender</t>
  </si>
  <si>
    <t>Survive</t>
  </si>
  <si>
    <t>Swallow</t>
  </si>
  <si>
    <t>Sweep</t>
  </si>
  <si>
    <t>Sympathize</t>
  </si>
  <si>
    <t>Talk</t>
  </si>
  <si>
    <t>Tame</t>
  </si>
  <si>
    <t>Tease</t>
  </si>
  <si>
    <t>Telecast</t>
  </si>
  <si>
    <t>Terrify</t>
  </si>
  <si>
    <t>Thank</t>
  </si>
  <si>
    <t>Thearten</t>
  </si>
  <si>
    <t>Thresh</t>
  </si>
  <si>
    <t>Tie</t>
  </si>
  <si>
    <t>Toil</t>
  </si>
  <si>
    <t>Torture</t>
  </si>
  <si>
    <t>Trade</t>
  </si>
  <si>
    <t>Train</t>
  </si>
  <si>
    <t>Trample</t>
  </si>
  <si>
    <t>Transfer</t>
  </si>
  <si>
    <t>Transport</t>
  </si>
  <si>
    <t>Treat</t>
  </si>
  <si>
    <t>Tremble</t>
  </si>
  <si>
    <t>Trespass</t>
  </si>
  <si>
    <t>Trouble</t>
  </si>
  <si>
    <t>Try</t>
  </si>
  <si>
    <t>Twitter</t>
  </si>
  <si>
    <t>Use</t>
  </si>
  <si>
    <t>Walk</t>
  </si>
  <si>
    <t>Want</t>
  </si>
  <si>
    <t>Ware</t>
  </si>
  <si>
    <t>Warm</t>
  </si>
  <si>
    <t>Warn</t>
  </si>
  <si>
    <t>Wash</t>
  </si>
  <si>
    <t>Watch</t>
  </si>
  <si>
    <t>Water</t>
  </si>
  <si>
    <t>Weep</t>
  </si>
  <si>
    <t>Whistle</t>
  </si>
  <si>
    <t>Wipe</t>
  </si>
  <si>
    <t>Work</t>
  </si>
  <si>
    <t>Worship</t>
  </si>
  <si>
    <t>Wrestle</t>
  </si>
  <si>
    <t>Yell</t>
  </si>
  <si>
    <t>Yield</t>
  </si>
  <si>
    <t/>
  </si>
  <si>
    <t>Ate</t>
  </si>
  <si>
    <t>Eaten</t>
  </si>
  <si>
    <t>I</t>
  </si>
  <si>
    <t>A</t>
  </si>
  <si>
    <t>B</t>
  </si>
  <si>
    <t>G</t>
  </si>
  <si>
    <t>F</t>
  </si>
  <si>
    <t>E</t>
  </si>
  <si>
    <t>D</t>
  </si>
  <si>
    <t>C</t>
  </si>
  <si>
    <t>H</t>
  </si>
  <si>
    <t>L</t>
  </si>
  <si>
    <t>K</t>
  </si>
  <si>
    <t>J</t>
  </si>
  <si>
    <t>Loved</t>
  </si>
  <si>
    <t>Helped</t>
  </si>
  <si>
    <t>Played</t>
  </si>
  <si>
    <t>Published</t>
  </si>
  <si>
    <t>Finished</t>
  </si>
  <si>
    <t>Watered</t>
  </si>
  <si>
    <t>Talked</t>
  </si>
  <si>
    <t>N</t>
  </si>
  <si>
    <t>T</t>
  </si>
  <si>
    <t>V</t>
  </si>
  <si>
    <t>S</t>
  </si>
  <si>
    <t>R</t>
  </si>
  <si>
    <t>P</t>
  </si>
  <si>
    <t>M</t>
  </si>
  <si>
    <t>e</t>
  </si>
  <si>
    <t>Y</t>
  </si>
  <si>
    <t>a</t>
  </si>
  <si>
    <t>क</t>
  </si>
  <si>
    <t>ख</t>
  </si>
  <si>
    <t>ग</t>
  </si>
  <si>
    <t>घ</t>
  </si>
  <si>
    <t>च</t>
  </si>
  <si>
    <t>छ</t>
  </si>
  <si>
    <t>ज</t>
  </si>
  <si>
    <t>झ</t>
  </si>
  <si>
    <t>ट</t>
  </si>
  <si>
    <t>ठ</t>
  </si>
  <si>
    <t>ड</t>
  </si>
  <si>
    <t>ढ</t>
  </si>
  <si>
    <t>त</t>
  </si>
  <si>
    <t>थ</t>
  </si>
  <si>
    <t>द</t>
  </si>
  <si>
    <t>ध</t>
  </si>
  <si>
    <t>न</t>
  </si>
  <si>
    <t>प</t>
  </si>
  <si>
    <t>फ</t>
  </si>
  <si>
    <t>ब</t>
  </si>
  <si>
    <t>भ</t>
  </si>
  <si>
    <t>म</t>
  </si>
  <si>
    <t>य</t>
  </si>
  <si>
    <t>र</t>
  </si>
  <si>
    <t>ल</t>
  </si>
  <si>
    <t>व</t>
  </si>
  <si>
    <t>स</t>
  </si>
  <si>
    <t>ष</t>
  </si>
  <si>
    <t>श</t>
  </si>
  <si>
    <t>ह</t>
  </si>
  <si>
    <t>अ</t>
  </si>
  <si>
    <t>आ</t>
  </si>
  <si>
    <t>इ</t>
  </si>
  <si>
    <t>ई</t>
  </si>
  <si>
    <t>उ</t>
  </si>
  <si>
    <t>ऊ</t>
  </si>
  <si>
    <t>ए</t>
  </si>
  <si>
    <t>ऐ</t>
  </si>
  <si>
    <t>ओ</t>
  </si>
  <si>
    <t>औ</t>
  </si>
  <si>
    <t>हिन्दी</t>
  </si>
  <si>
    <t>अंग्रेजी</t>
  </si>
  <si>
    <t>O</t>
  </si>
  <si>
    <t>Q</t>
  </si>
  <si>
    <t>U</t>
  </si>
  <si>
    <t>W</t>
  </si>
  <si>
    <t>Z</t>
  </si>
  <si>
    <t>चीखना</t>
  </si>
  <si>
    <t>सिकुड़ना</t>
  </si>
  <si>
    <t>बंद करना</t>
  </si>
  <si>
    <t>हस्ताक्षर करना</t>
  </si>
  <si>
    <t>सूचित करना</t>
  </si>
  <si>
    <t>सरल करना</t>
  </si>
  <si>
    <t>गाना</t>
  </si>
  <si>
    <t>बैठना</t>
  </si>
  <si>
    <t>उछलना</t>
  </si>
  <si>
    <t>कत्ल करना</t>
  </si>
  <si>
    <t>सोना</t>
  </si>
  <si>
    <t>पिघलना</t>
  </si>
  <si>
    <t>संतुलन खोना</t>
  </si>
  <si>
    <t>सूंघना</t>
  </si>
  <si>
    <t>मुस्कराना</t>
  </si>
  <si>
    <t>छिनना</t>
  </si>
  <si>
    <t>सिसकना</t>
  </si>
  <si>
    <t>मुलायम करना</t>
  </si>
  <si>
    <t>कम करना</t>
  </si>
  <si>
    <t>अपहरण करना</t>
  </si>
  <si>
    <t>दृढ़ता से पालन करना</t>
  </si>
  <si>
    <t>Abandoned</t>
  </si>
  <si>
    <t>Abateed</t>
  </si>
  <si>
    <t>Abducted</t>
  </si>
  <si>
    <t>Aborted</t>
  </si>
  <si>
    <t>Abuseed</t>
  </si>
  <si>
    <t>Accelerateed</t>
  </si>
  <si>
    <t>Accepted</t>
  </si>
  <si>
    <t>Accommodateed</t>
  </si>
  <si>
    <t>Accompanyed</t>
  </si>
  <si>
    <t>Accuseed</t>
  </si>
  <si>
    <t>Adapted</t>
  </si>
  <si>
    <t>Addicted</t>
  </si>
  <si>
    <t>Adhereed</t>
  </si>
  <si>
    <t>Adjourned</t>
  </si>
  <si>
    <t>Adjusted</t>
  </si>
  <si>
    <t>Admireed</t>
  </si>
  <si>
    <t>Admixed</t>
  </si>
  <si>
    <t>Advertiseed</t>
  </si>
  <si>
    <t>Adviseed</t>
  </si>
  <si>
    <t>Affected</t>
  </si>
  <si>
    <t>Affirmed</t>
  </si>
  <si>
    <t>Afforded</t>
  </si>
  <si>
    <t>Agreeed</t>
  </si>
  <si>
    <t>Aimed</t>
  </si>
  <si>
    <t>Aired</t>
  </si>
  <si>
    <t>Allowed</t>
  </si>
  <si>
    <t>Amazeed</t>
  </si>
  <si>
    <t>Amuseed</t>
  </si>
  <si>
    <t>Analyseed</t>
  </si>
  <si>
    <t>Answered</t>
  </si>
  <si>
    <t>Apologizeed</t>
  </si>
  <si>
    <t>Appealed</t>
  </si>
  <si>
    <t>Appointed</t>
  </si>
  <si>
    <t>Appreciateed</t>
  </si>
  <si>
    <t>Apprehended</t>
  </si>
  <si>
    <t>Approached</t>
  </si>
  <si>
    <t>Approveed</t>
  </si>
  <si>
    <t>Argueed</t>
  </si>
  <si>
    <t>Arouseed</t>
  </si>
  <si>
    <t>Arrangeed</t>
  </si>
  <si>
    <t>Arrested</t>
  </si>
  <si>
    <t>Arriveed</t>
  </si>
  <si>
    <t>Ascended</t>
  </si>
  <si>
    <t>Asked</t>
  </si>
  <si>
    <t>Aspireed</t>
  </si>
  <si>
    <t>Assembleed</t>
  </si>
  <si>
    <t>Assessed</t>
  </si>
  <si>
    <t>Assisted</t>
  </si>
  <si>
    <t>Associateed</t>
  </si>
  <si>
    <t>Astonished</t>
  </si>
  <si>
    <t>Attached</t>
  </si>
  <si>
    <t>Attacked</t>
  </si>
  <si>
    <t>Attempted</t>
  </si>
  <si>
    <t>Attended</t>
  </si>
  <si>
    <t>Attested</t>
  </si>
  <si>
    <t>Attracted</t>
  </si>
  <si>
    <t>Authorizeed</t>
  </si>
  <si>
    <t>Availed</t>
  </si>
  <si>
    <t>Averted</t>
  </si>
  <si>
    <t>Avoided</t>
  </si>
  <si>
    <t>Awaited</t>
  </si>
  <si>
    <t>Awarded</t>
  </si>
  <si>
    <t>Bakeed</t>
  </si>
  <si>
    <t>Balanceed</t>
  </si>
  <si>
    <t>Baned</t>
  </si>
  <si>
    <t>Banished</t>
  </si>
  <si>
    <t>Baptizeed</t>
  </si>
  <si>
    <t>Bareed</t>
  </si>
  <si>
    <t>Baseed</t>
  </si>
  <si>
    <t>Batheed</t>
  </si>
  <si>
    <t>Befriended</t>
  </si>
  <si>
    <t>Behaveed</t>
  </si>
  <si>
    <t>Beheaded</t>
  </si>
  <si>
    <t>Bellowed</t>
  </si>
  <si>
    <t>Bestowed</t>
  </si>
  <si>
    <t>Bethinked</t>
  </si>
  <si>
    <t>Betrayed</t>
  </si>
  <si>
    <t>Betrothed</t>
  </si>
  <si>
    <t>Bettered</t>
  </si>
  <si>
    <t>Bewareed</t>
  </si>
  <si>
    <t>Binded</t>
  </si>
  <si>
    <t>Blackened</t>
  </si>
  <si>
    <t>Bleeded</t>
  </si>
  <si>
    <t>Blessed</t>
  </si>
  <si>
    <t>Boiled</t>
  </si>
  <si>
    <t>Borrowed</t>
  </si>
  <si>
    <t>Bothered</t>
  </si>
  <si>
    <t>Bowed</t>
  </si>
  <si>
    <t>Boycotted</t>
  </si>
  <si>
    <t>Breeded</t>
  </si>
  <si>
    <t>Brushed</t>
  </si>
  <si>
    <t>Butchered</t>
  </si>
  <si>
    <t>Butted</t>
  </si>
  <si>
    <t>Buttered</t>
  </si>
  <si>
    <t>Called</t>
  </si>
  <si>
    <t>Calveed</t>
  </si>
  <si>
    <t>Canvassed</t>
  </si>
  <si>
    <t>Capitulateed</t>
  </si>
  <si>
    <t>Captureed</t>
  </si>
  <si>
    <t>Carveed</t>
  </si>
  <si>
    <t>Centralizeed</t>
  </si>
  <si>
    <t>Certifyed</t>
  </si>
  <si>
    <t>Chattered</t>
  </si>
  <si>
    <t>Cheated</t>
  </si>
  <si>
    <t>Cheered</t>
  </si>
  <si>
    <t>Chewed</t>
  </si>
  <si>
    <t>Chirped</t>
  </si>
  <si>
    <t>Civilizeed</t>
  </si>
  <si>
    <t>Claimed</t>
  </si>
  <si>
    <t>Cleanseed</t>
  </si>
  <si>
    <t>Climbed</t>
  </si>
  <si>
    <t>Clinched</t>
  </si>
  <si>
    <t>Clinked</t>
  </si>
  <si>
    <t>Clutched</t>
  </si>
  <si>
    <t>Cluttered</t>
  </si>
  <si>
    <t>Coaxed</t>
  </si>
  <si>
    <t>Coerceed</t>
  </si>
  <si>
    <t>Coiled</t>
  </si>
  <si>
    <t>Coincideed</t>
  </si>
  <si>
    <t>Collected</t>
  </si>
  <si>
    <t>Collideed</t>
  </si>
  <si>
    <t>Colonizeed</t>
  </si>
  <si>
    <t>Coloured</t>
  </si>
  <si>
    <t>Commanded</t>
  </si>
  <si>
    <t>Commenceed</t>
  </si>
  <si>
    <t>Commended</t>
  </si>
  <si>
    <t>Communicateed</t>
  </si>
  <si>
    <t>Compensateed</t>
  </si>
  <si>
    <t>Complyed</t>
  </si>
  <si>
    <t>Composeed</t>
  </si>
  <si>
    <t>Comprehended</t>
  </si>
  <si>
    <t>Compriseed</t>
  </si>
  <si>
    <t>Computeed</t>
  </si>
  <si>
    <t>Concealed</t>
  </si>
  <si>
    <t>Conceiveed</t>
  </si>
  <si>
    <t>Concentrateed</t>
  </si>
  <si>
    <t>Concerned</t>
  </si>
  <si>
    <t>Concreteed</t>
  </si>
  <si>
    <t>Condemned</t>
  </si>
  <si>
    <t>Condenseed</t>
  </si>
  <si>
    <t>Condoleed</t>
  </si>
  <si>
    <t>Conducted</t>
  </si>
  <si>
    <t>Confessed</t>
  </si>
  <si>
    <t>Confineed</t>
  </si>
  <si>
    <t>Confirmed</t>
  </si>
  <si>
    <t>Conflicted</t>
  </si>
  <si>
    <t>Considered</t>
  </si>
  <si>
    <t>Consoleed</t>
  </si>
  <si>
    <t>Conspireed</t>
  </si>
  <si>
    <t>Constructed</t>
  </si>
  <si>
    <t>Consumeed</t>
  </si>
  <si>
    <t>Contributeed</t>
  </si>
  <si>
    <t>Converted</t>
  </si>
  <si>
    <t>Convicted</t>
  </si>
  <si>
    <t>Copulateed</t>
  </si>
  <si>
    <t>Corresponded</t>
  </si>
  <si>
    <t>Danceed</t>
  </si>
  <si>
    <t>Darkened</t>
  </si>
  <si>
    <t>Debateed</t>
  </si>
  <si>
    <t>Declineed</t>
  </si>
  <si>
    <t>Decryed</t>
  </si>
  <si>
    <t>Defeated</t>
  </si>
  <si>
    <t>Defended</t>
  </si>
  <si>
    <t>Defyed</t>
  </si>
  <si>
    <t>Demoteed</t>
  </si>
  <si>
    <t>Denyed</t>
  </si>
  <si>
    <t>Departed</t>
  </si>
  <si>
    <t>Deriveed</t>
  </si>
  <si>
    <t>Descended</t>
  </si>
  <si>
    <t>Despaired</t>
  </si>
  <si>
    <t>Detected</t>
  </si>
  <si>
    <t>Devastateed</t>
  </si>
  <si>
    <t>Developed</t>
  </si>
  <si>
    <t>Deviateed</t>
  </si>
  <si>
    <t>Diagnoseed</t>
  </si>
  <si>
    <t>Dictateed</t>
  </si>
  <si>
    <t>Disappeared</t>
  </si>
  <si>
    <t>Disappointed</t>
  </si>
  <si>
    <t>Discloseed</t>
  </si>
  <si>
    <t>Discourageed</t>
  </si>
  <si>
    <t>Discussed</t>
  </si>
  <si>
    <t>Disguiseed</t>
  </si>
  <si>
    <t>Dismissed</t>
  </si>
  <si>
    <t>Disperseed</t>
  </si>
  <si>
    <t>Displaceed</t>
  </si>
  <si>
    <t>Displayed</t>
  </si>
  <si>
    <t>Disputeed</t>
  </si>
  <si>
    <t>Distinguished</t>
  </si>
  <si>
    <t>Divorceed</t>
  </si>
  <si>
    <t>Dyeed</t>
  </si>
  <si>
    <t>Earned</t>
  </si>
  <si>
    <t>Ejected</t>
  </si>
  <si>
    <t>Elaborateed</t>
  </si>
  <si>
    <t>Elapseed</t>
  </si>
  <si>
    <t>Elected</t>
  </si>
  <si>
    <t>Emancipateed</t>
  </si>
  <si>
    <t>Embroidered</t>
  </si>
  <si>
    <t>Emphasizeed</t>
  </si>
  <si>
    <t>Employed</t>
  </si>
  <si>
    <t>Encroached</t>
  </si>
  <si>
    <t>Ended</t>
  </si>
  <si>
    <t>Enforceed</t>
  </si>
  <si>
    <t>Enhanceed</t>
  </si>
  <si>
    <t>Enjoyed</t>
  </si>
  <si>
    <t>Enlargeed</t>
  </si>
  <si>
    <t>Entangleed</t>
  </si>
  <si>
    <t>Entered</t>
  </si>
  <si>
    <t>Entertained</t>
  </si>
  <si>
    <t>Eradicateed</t>
  </si>
  <si>
    <t>Escapeed</t>
  </si>
  <si>
    <t>Established</t>
  </si>
  <si>
    <t>Estimateed</t>
  </si>
  <si>
    <t>Evaluateed</t>
  </si>
  <si>
    <t>Exaggerateed</t>
  </si>
  <si>
    <t>Excludeed</t>
  </si>
  <si>
    <t>Exerciseed</t>
  </si>
  <si>
    <t>Exhausted</t>
  </si>
  <si>
    <t>Expireed</t>
  </si>
  <si>
    <t>Explodeed</t>
  </si>
  <si>
    <t>Exploited</t>
  </si>
  <si>
    <t>Eyeed</t>
  </si>
  <si>
    <t>Failed</t>
  </si>
  <si>
    <t>Falsifyed</t>
  </si>
  <si>
    <t>Farmed</t>
  </si>
  <si>
    <t>Fascinateed</t>
  </si>
  <si>
    <t>Favoured</t>
  </si>
  <si>
    <t>Feared</t>
  </si>
  <si>
    <t>Felled</t>
  </si>
  <si>
    <t>Fertilizeed</t>
  </si>
  <si>
    <t>Filtrateed</t>
  </si>
  <si>
    <t>Finded</t>
  </si>
  <si>
    <t>Fireed</t>
  </si>
  <si>
    <t>Fished</t>
  </si>
  <si>
    <t>Flattened</t>
  </si>
  <si>
    <t>Flourished</t>
  </si>
  <si>
    <t>Flowed</t>
  </si>
  <si>
    <t>Folded</t>
  </si>
  <si>
    <t>Followed</t>
  </si>
  <si>
    <t>Formed</t>
  </si>
  <si>
    <t>Founded</t>
  </si>
  <si>
    <t>Gained</t>
  </si>
  <si>
    <t>Gargleed</t>
  </si>
  <si>
    <t>Gasped</t>
  </si>
  <si>
    <t>Gathered</t>
  </si>
  <si>
    <t>Germinateed</t>
  </si>
  <si>
    <t>Glanceed</t>
  </si>
  <si>
    <t>Glittered</t>
  </si>
  <si>
    <t>Gnawed</t>
  </si>
  <si>
    <t>Gobbleed</t>
  </si>
  <si>
    <t>Goggleed</t>
  </si>
  <si>
    <t>Governed</t>
  </si>
  <si>
    <t>Granted</t>
  </si>
  <si>
    <t>Grasped</t>
  </si>
  <si>
    <t>Gratifyed</t>
  </si>
  <si>
    <t>Greeted</t>
  </si>
  <si>
    <t>Grieveed</t>
  </si>
  <si>
    <t>Grinded</t>
  </si>
  <si>
    <t>Groaned</t>
  </si>
  <si>
    <t>Growled</t>
  </si>
  <si>
    <t>Guaranteeed</t>
  </si>
  <si>
    <t>Guarded</t>
  </si>
  <si>
    <t>Guessed</t>
  </si>
  <si>
    <t>Gyped</t>
  </si>
  <si>
    <t>Handed</t>
  </si>
  <si>
    <t>Hardened</t>
  </si>
  <si>
    <t>Harvested</t>
  </si>
  <si>
    <t>Hastened</t>
  </si>
  <si>
    <t>Hatched</t>
  </si>
  <si>
    <t>Heated</t>
  </si>
  <si>
    <t>Hesitateed</t>
  </si>
  <si>
    <t>Hindered</t>
  </si>
  <si>
    <t>Hoisted</t>
  </si>
  <si>
    <t>Honoured</t>
  </si>
  <si>
    <t>Hospitalizeed</t>
  </si>
  <si>
    <t>Houseed</t>
  </si>
  <si>
    <t>Hovered</t>
  </si>
  <si>
    <t>Humanizeed</t>
  </si>
  <si>
    <t>Hunted</t>
  </si>
  <si>
    <t>Hurled</t>
  </si>
  <si>
    <t>Hushed</t>
  </si>
  <si>
    <t>Illuminateed</t>
  </si>
  <si>
    <t>Immigrateed</t>
  </si>
  <si>
    <t>Imported</t>
  </si>
  <si>
    <t>Impressed</t>
  </si>
  <si>
    <t>Infected</t>
  </si>
  <si>
    <t>Inflicted</t>
  </si>
  <si>
    <t>Informed</t>
  </si>
  <si>
    <t>Injected</t>
  </si>
  <si>
    <t>Inserted</t>
  </si>
  <si>
    <t>Insisted</t>
  </si>
  <si>
    <t>Inspected</t>
  </si>
  <si>
    <t>Inspireed</t>
  </si>
  <si>
    <t>Instructed</t>
  </si>
  <si>
    <t>Insulted</t>
  </si>
  <si>
    <t>Interchangeed</t>
  </si>
  <si>
    <t>Interested</t>
  </si>
  <si>
    <t>Interfereed</t>
  </si>
  <si>
    <t>Interrupted</t>
  </si>
  <si>
    <t>Introduceed</t>
  </si>
  <si>
    <t>Invented</t>
  </si>
  <si>
    <t>Investigateed</t>
  </si>
  <si>
    <t>Inviteed</t>
  </si>
  <si>
    <t>Ironed</t>
  </si>
  <si>
    <t>Irrigateed</t>
  </si>
  <si>
    <t>Irritateed</t>
  </si>
  <si>
    <t>Jeered</t>
  </si>
  <si>
    <t>Joined</t>
  </si>
  <si>
    <t>Jointed</t>
  </si>
  <si>
    <t>Jolted</t>
  </si>
  <si>
    <t>Jumped</t>
  </si>
  <si>
    <t>Kicked</t>
  </si>
  <si>
    <t>Killed</t>
  </si>
  <si>
    <t>Kissed</t>
  </si>
  <si>
    <t>Knocked</t>
  </si>
  <si>
    <t>Laboured</t>
  </si>
  <si>
    <t>Landed</t>
  </si>
  <si>
    <t>Languished</t>
  </si>
  <si>
    <t>Lashed</t>
  </si>
  <si>
    <t>Lateed</t>
  </si>
  <si>
    <t>Laughed</t>
  </si>
  <si>
    <t>Launched</t>
  </si>
  <si>
    <t>Lectureed</t>
  </si>
  <si>
    <t>Liberateed</t>
  </si>
  <si>
    <t>Lifted</t>
  </si>
  <si>
    <t>Limited</t>
  </si>
  <si>
    <t>Listened</t>
  </si>
  <si>
    <t>Loaded</t>
  </si>
  <si>
    <t>Locked</t>
  </si>
  <si>
    <t>Lodgeed</t>
  </si>
  <si>
    <t>Looked</t>
  </si>
  <si>
    <t>Lowered</t>
  </si>
  <si>
    <t>Luxuriateed</t>
  </si>
  <si>
    <t>Magnifyed</t>
  </si>
  <si>
    <t>Maintained</t>
  </si>
  <si>
    <t>Maltreated</t>
  </si>
  <si>
    <t>Manageed</t>
  </si>
  <si>
    <t>Marched</t>
  </si>
  <si>
    <t>Marked</t>
  </si>
  <si>
    <t>Marketed</t>
  </si>
  <si>
    <t>Mastered</t>
  </si>
  <si>
    <t>Matched</t>
  </si>
  <si>
    <t>Mediateed</t>
  </si>
  <si>
    <t>Meditateed</t>
  </si>
  <si>
    <t>Melted</t>
  </si>
  <si>
    <t>Memorizeed</t>
  </si>
  <si>
    <t>Mended</t>
  </si>
  <si>
    <t>Mentioned</t>
  </si>
  <si>
    <t>Migrateed</t>
  </si>
  <si>
    <t>Milked</t>
  </si>
  <si>
    <t>Mineed</t>
  </si>
  <si>
    <t>Mingleed</t>
  </si>
  <si>
    <t>Minimizeed</t>
  </si>
  <si>
    <t>Misapprehended</t>
  </si>
  <si>
    <t>Misbehaveed</t>
  </si>
  <si>
    <t>Mocked</t>
  </si>
  <si>
    <t>Modifyed</t>
  </si>
  <si>
    <t>Mounted</t>
  </si>
  <si>
    <t>Mourned</t>
  </si>
  <si>
    <t>Moveed</t>
  </si>
  <si>
    <t>Murdered</t>
  </si>
  <si>
    <t>Mystifyed</t>
  </si>
  <si>
    <t>Nameed</t>
  </si>
  <si>
    <t>Nationalizeed</t>
  </si>
  <si>
    <t>Neglected</t>
  </si>
  <si>
    <t>Negotiateed</t>
  </si>
  <si>
    <t>Neighed</t>
  </si>
  <si>
    <t>Nourished</t>
  </si>
  <si>
    <t>Nuzzleed</t>
  </si>
  <si>
    <t>Obeyed</t>
  </si>
  <si>
    <t>Objected</t>
  </si>
  <si>
    <t>Obligateed</t>
  </si>
  <si>
    <t>Obstructed</t>
  </si>
  <si>
    <t>Obtained</t>
  </si>
  <si>
    <t>Offered</t>
  </si>
  <si>
    <t>Opened</t>
  </si>
  <si>
    <t>Oppressed</t>
  </si>
  <si>
    <t>Ordered</t>
  </si>
  <si>
    <t>Overflowed</t>
  </si>
  <si>
    <t>Owned</t>
  </si>
  <si>
    <t>Packed</t>
  </si>
  <si>
    <t>Pardoned</t>
  </si>
  <si>
    <t>Parted</t>
  </si>
  <si>
    <t>Participateed</t>
  </si>
  <si>
    <t>Passed</t>
  </si>
  <si>
    <t>Peaked</t>
  </si>
  <si>
    <t>Penetrateed</t>
  </si>
  <si>
    <t>Perceiveed</t>
  </si>
  <si>
    <t>Perished</t>
  </si>
  <si>
    <t>Perplexed</t>
  </si>
  <si>
    <t>Persisted</t>
  </si>
  <si>
    <t>Personifyed</t>
  </si>
  <si>
    <t>Persuadeed</t>
  </si>
  <si>
    <t>Picked</t>
  </si>
  <si>
    <t>Pierceed</t>
  </si>
  <si>
    <t>Planted</t>
  </si>
  <si>
    <t>Pleaseed</t>
  </si>
  <si>
    <t>Ploughed</t>
  </si>
  <si>
    <t>Pointed</t>
  </si>
  <si>
    <t>Polled</t>
  </si>
  <si>
    <t>Possessed</t>
  </si>
  <si>
    <t>Pounceed</t>
  </si>
  <si>
    <t>Poured</t>
  </si>
  <si>
    <t>Prayed</t>
  </si>
  <si>
    <t>Preached</t>
  </si>
  <si>
    <t>Predicted</t>
  </si>
  <si>
    <t>Prefered</t>
  </si>
  <si>
    <t>Prescribeed</t>
  </si>
  <si>
    <t>Preserveed</t>
  </si>
  <si>
    <t>Presumeed</t>
  </si>
  <si>
    <t>Pretended</t>
  </si>
  <si>
    <t>Prevailed</t>
  </si>
  <si>
    <t>Prevented</t>
  </si>
  <si>
    <t>Printed</t>
  </si>
  <si>
    <t>Projected</t>
  </si>
  <si>
    <t>Pronounceed</t>
  </si>
  <si>
    <t>Proposeed</t>
  </si>
  <si>
    <t>Prosecuteed</t>
  </si>
  <si>
    <t>Protected</t>
  </si>
  <si>
    <t>Protested</t>
  </si>
  <si>
    <t>Provideed</t>
  </si>
  <si>
    <t>Punctuateed</t>
  </si>
  <si>
    <t>Punished</t>
  </si>
  <si>
    <t>Purifyed</t>
  </si>
  <si>
    <t>Pushed</t>
  </si>
  <si>
    <t>Puzzleed</t>
  </si>
  <si>
    <t>Questioned</t>
  </si>
  <si>
    <t>Quietened</t>
  </si>
  <si>
    <t>Radiateed</t>
  </si>
  <si>
    <t>Rained</t>
  </si>
  <si>
    <t>Rangeed</t>
  </si>
  <si>
    <t>Rationalizeed</t>
  </si>
  <si>
    <t>Reached</t>
  </si>
  <si>
    <t>Realizeed</t>
  </si>
  <si>
    <t>Reaped</t>
  </si>
  <si>
    <t>Reared</t>
  </si>
  <si>
    <t>Recalled</t>
  </si>
  <si>
    <t>Recommended</t>
  </si>
  <si>
    <t>Recorded</t>
  </si>
  <si>
    <t>Recovered</t>
  </si>
  <si>
    <t>Reddened</t>
  </si>
  <si>
    <t>Reformed</t>
  </si>
  <si>
    <t>Refrained</t>
  </si>
  <si>
    <t>Regarded</t>
  </si>
  <si>
    <t>Regulateed</t>
  </si>
  <si>
    <t>Rejected</t>
  </si>
  <si>
    <t>Relaxed</t>
  </si>
  <si>
    <t>Releaseed</t>
  </si>
  <si>
    <t>Relieveed</t>
  </si>
  <si>
    <t>Remanded</t>
  </si>
  <si>
    <t>Remembered</t>
  </si>
  <si>
    <t>Repaired</t>
  </si>
  <si>
    <t>Repented</t>
  </si>
  <si>
    <t>Reported</t>
  </si>
  <si>
    <t>Resisted</t>
  </si>
  <si>
    <t>Sailed</t>
  </si>
  <si>
    <t>Satisfyed</t>
  </si>
  <si>
    <t>Scattered</t>
  </si>
  <si>
    <t>Schooled</t>
  </si>
  <si>
    <t>Scolded</t>
  </si>
  <si>
    <t>Scratched</t>
  </si>
  <si>
    <t>Screamed</t>
  </si>
  <si>
    <t>Searched</t>
  </si>
  <si>
    <t>Secureded</t>
  </si>
  <si>
    <t>Selected</t>
  </si>
  <si>
    <t>Sewed</t>
  </si>
  <si>
    <t>Shivered</t>
  </si>
  <si>
    <t>Shortened</t>
  </si>
  <si>
    <t>Shouted</t>
  </si>
  <si>
    <t>Showed</t>
  </si>
  <si>
    <t>Shrieked</t>
  </si>
  <si>
    <t>Signed</t>
  </si>
  <si>
    <t>Signifyed</t>
  </si>
  <si>
    <t>Simplifyed</t>
  </si>
  <si>
    <t>Snatched</t>
  </si>
  <si>
    <t>Softened</t>
  </si>
  <si>
    <t>Solicited</t>
  </si>
  <si>
    <t>Sowed</t>
  </si>
  <si>
    <t>Spoiled</t>
  </si>
  <si>
    <t>Sprayed</t>
  </si>
  <si>
    <t>Started</t>
  </si>
  <si>
    <t>Starveed</t>
  </si>
  <si>
    <t>Stayed</t>
  </si>
  <si>
    <t>Stocked</t>
  </si>
  <si>
    <t>Suffered</t>
  </si>
  <si>
    <t>Suffocateed</t>
  </si>
  <si>
    <t>Suggested</t>
  </si>
  <si>
    <t>Summoned</t>
  </si>
  <si>
    <t>Superviseed</t>
  </si>
  <si>
    <t>Suppressed</t>
  </si>
  <si>
    <t>Surrendered</t>
  </si>
  <si>
    <t>Swallowed</t>
  </si>
  <si>
    <t>Tameed</t>
  </si>
  <si>
    <t>Teaseed</t>
  </si>
  <si>
    <t>Thanked</t>
  </si>
  <si>
    <t>Theartened</t>
  </si>
  <si>
    <t>Threshed</t>
  </si>
  <si>
    <t>Toiled</t>
  </si>
  <si>
    <t>Tortureed</t>
  </si>
  <si>
    <t>Trained</t>
  </si>
  <si>
    <t>Transported</t>
  </si>
  <si>
    <t>Treated</t>
  </si>
  <si>
    <t>Trespassed</t>
  </si>
  <si>
    <t>Twittered</t>
  </si>
  <si>
    <t>Walked</t>
  </si>
  <si>
    <t>Wanted</t>
  </si>
  <si>
    <t>Wareed</t>
  </si>
  <si>
    <t>Warmed</t>
  </si>
  <si>
    <t>Warned</t>
  </si>
  <si>
    <t>Washed</t>
  </si>
  <si>
    <t>Watched</t>
  </si>
  <si>
    <t>Worked</t>
  </si>
  <si>
    <t>Wrestleed</t>
  </si>
  <si>
    <t>Yelled</t>
  </si>
  <si>
    <t>Yielded</t>
  </si>
  <si>
    <t>त्याग करना</t>
  </si>
  <si>
    <t>Abase</t>
  </si>
  <si>
    <t>Abased</t>
  </si>
  <si>
    <t>नीचा दिखाना</t>
  </si>
  <si>
    <t>Abash</t>
  </si>
  <si>
    <t>Abashed</t>
  </si>
  <si>
    <t>लज्जित करना</t>
  </si>
  <si>
    <t>रोक-थाम करना</t>
  </si>
  <si>
    <t>Abbreviate</t>
  </si>
  <si>
    <t>Abbreviated</t>
  </si>
  <si>
    <t>संक्षिप्त करना</t>
  </si>
  <si>
    <t>Abdicate</t>
  </si>
  <si>
    <t>Abdicated</t>
  </si>
  <si>
    <t>पद त्याग करना</t>
  </si>
  <si>
    <t>Aberrate</t>
  </si>
  <si>
    <t>Aberrated</t>
  </si>
  <si>
    <t>भटकना</t>
  </si>
  <si>
    <t>Abet</t>
  </si>
  <si>
    <t>Abetted</t>
  </si>
  <si>
    <t>बहकाना</t>
  </si>
  <si>
    <t>Abhor</t>
  </si>
  <si>
    <t>Abhorred</t>
  </si>
  <si>
    <t>घृणा करना</t>
  </si>
  <si>
    <t>पालन करना</t>
  </si>
  <si>
    <t>Abjure</t>
  </si>
  <si>
    <t>Abjured</t>
  </si>
  <si>
    <t>शपथपूर्वक त्याग करना</t>
  </si>
  <si>
    <t>Abnegate</t>
  </si>
  <si>
    <t>Abnegated</t>
  </si>
  <si>
    <t>नकारना</t>
  </si>
  <si>
    <t>Abolish</t>
  </si>
  <si>
    <t>Abolished</t>
  </si>
  <si>
    <t>हटाना</t>
  </si>
  <si>
    <t>Abominate</t>
  </si>
  <si>
    <t>Abominated</t>
  </si>
  <si>
    <t>बहुत नफ़रत करना</t>
  </si>
  <si>
    <t>गर्भपात कराना</t>
  </si>
  <si>
    <t>Abound</t>
  </si>
  <si>
    <t>Abounded</t>
  </si>
  <si>
    <t>बहुत होना</t>
  </si>
  <si>
    <t>Abridge</t>
  </si>
  <si>
    <t>Abridged</t>
  </si>
  <si>
    <t>संक्षेप करना</t>
  </si>
  <si>
    <t>Abrogate</t>
  </si>
  <si>
    <t>Abrogated</t>
  </si>
  <si>
    <t>निष्प्रभाव करना</t>
  </si>
  <si>
    <t>Abscond</t>
  </si>
  <si>
    <t>Absconded</t>
  </si>
  <si>
    <t>फरार होना</t>
  </si>
  <si>
    <t>Absolve</t>
  </si>
  <si>
    <t>Absolved</t>
  </si>
  <si>
    <t>मुक्त करना</t>
  </si>
  <si>
    <t>Absorb</t>
  </si>
  <si>
    <t>Absorbed</t>
  </si>
  <si>
    <t>सोख लेना</t>
  </si>
  <si>
    <t>Abstain</t>
  </si>
  <si>
    <t>Abstained</t>
  </si>
  <si>
    <t>बचना / से दूर रहना</t>
  </si>
  <si>
    <t>Abstract</t>
  </si>
  <si>
    <t>Abstracted</t>
  </si>
  <si>
    <t>गाली  देना</t>
  </si>
  <si>
    <t>त्वरित ( तेज़ )  करना</t>
  </si>
  <si>
    <t>स्वीकार करना</t>
  </si>
  <si>
    <t>Acclaim</t>
  </si>
  <si>
    <t>Acclaimed</t>
  </si>
  <si>
    <t>जयजयकार करना</t>
  </si>
  <si>
    <t>Acclimatise</t>
  </si>
  <si>
    <t>Acclimatised</t>
  </si>
  <si>
    <t>नई जलवायु से अभ्यस्त होना</t>
  </si>
  <si>
    <t>Acclimatize</t>
  </si>
  <si>
    <t>Acclimatized</t>
  </si>
  <si>
    <t>जलवायु का अभ्यस्त बनाना</t>
  </si>
  <si>
    <t>के लिये उपयुक्त होना</t>
  </si>
  <si>
    <t>साथ देना</t>
  </si>
  <si>
    <t>Accomplish</t>
  </si>
  <si>
    <t>Accomplished</t>
  </si>
  <si>
    <t>पूरा करना</t>
  </si>
  <si>
    <t>Accost</t>
  </si>
  <si>
    <t>Accosted</t>
  </si>
  <si>
    <t>टोकना</t>
  </si>
  <si>
    <t>Account</t>
  </si>
  <si>
    <t>Accounted</t>
  </si>
  <si>
    <t>ज़िम्मेदार  होना</t>
  </si>
  <si>
    <t>Accredit</t>
  </si>
  <si>
    <t>Accredited</t>
  </si>
  <si>
    <t>मान्यता देना</t>
  </si>
  <si>
    <t>Accrue</t>
  </si>
  <si>
    <t>Accrued</t>
  </si>
  <si>
    <t>बढ़ना</t>
  </si>
  <si>
    <t>Accumulate</t>
  </si>
  <si>
    <t>Accumulated</t>
  </si>
  <si>
    <t>इकठ्ठा करना</t>
  </si>
  <si>
    <t>आरोप लगाना</t>
  </si>
  <si>
    <t>Accustom</t>
  </si>
  <si>
    <t>Accustomed</t>
  </si>
  <si>
    <t>अभ्यस्त करना</t>
  </si>
  <si>
    <t>Ache</t>
  </si>
  <si>
    <t>Ached</t>
  </si>
  <si>
    <t>दर्द करना</t>
  </si>
  <si>
    <t>Achieve</t>
  </si>
  <si>
    <t>Achieved</t>
  </si>
  <si>
    <t>पूरा  करना</t>
  </si>
  <si>
    <t>Achromatize</t>
  </si>
  <si>
    <t>Achromatized</t>
  </si>
  <si>
    <t>वर्णहीन करना</t>
  </si>
  <si>
    <t>Acidify</t>
  </si>
  <si>
    <t>Acidified</t>
  </si>
  <si>
    <t>खट्टा करना</t>
  </si>
  <si>
    <t>Acidulate</t>
  </si>
  <si>
    <t>Acidulated</t>
  </si>
  <si>
    <t>ackle</t>
  </si>
  <si>
    <t>Tackled</t>
  </si>
  <si>
    <t>सम्भाल  लेना</t>
  </si>
  <si>
    <t>Acknowledge</t>
  </si>
  <si>
    <t>Acknowledged</t>
  </si>
  <si>
    <t>स्वीकार  करना</t>
  </si>
  <si>
    <t>Acquiesce</t>
  </si>
  <si>
    <t>Acquiesced</t>
  </si>
  <si>
    <t>चुपचाप स्वीकार करना</t>
  </si>
  <si>
    <t>Acquire</t>
  </si>
  <si>
    <t>Acquired</t>
  </si>
  <si>
    <t>प्राप्त करना</t>
  </si>
  <si>
    <t>अपराध से मुक्त करना</t>
  </si>
  <si>
    <t>Act</t>
  </si>
  <si>
    <t>Acted</t>
  </si>
  <si>
    <t>अभिनय  करना</t>
  </si>
  <si>
    <t>Activate</t>
  </si>
  <si>
    <t>Activated</t>
  </si>
  <si>
    <t>चालू  करना</t>
  </si>
  <si>
    <t>Actualise</t>
  </si>
  <si>
    <t>Actualised</t>
  </si>
  <si>
    <t>कार्यान्वित करना</t>
  </si>
  <si>
    <t>Actualize</t>
  </si>
  <si>
    <t>Actualized</t>
  </si>
  <si>
    <t>Actuate</t>
  </si>
  <si>
    <t>Actuated</t>
  </si>
  <si>
    <t>प्रारम्भ ( शुरू ) करना</t>
  </si>
  <si>
    <t>सामंजस्य स्थापित करना</t>
  </si>
  <si>
    <t>Add</t>
  </si>
  <si>
    <t>Added</t>
  </si>
  <si>
    <t>Address</t>
  </si>
  <si>
    <t>Addressed</t>
  </si>
  <si>
    <t>सम्बोधित करना</t>
  </si>
  <si>
    <t>Adduce</t>
  </si>
  <si>
    <t>Adduced</t>
  </si>
  <si>
    <t>सामने रखना</t>
  </si>
  <si>
    <t>Adjoin</t>
  </si>
  <si>
    <t>Adjoined</t>
  </si>
  <si>
    <t>जोड़ना</t>
  </si>
  <si>
    <t>स्थगित करना</t>
  </si>
  <si>
    <t>Administer</t>
  </si>
  <si>
    <t>Administered</t>
  </si>
  <si>
    <t>प्रबन्ध करना</t>
  </si>
  <si>
    <t>प्रशंसा करना</t>
  </si>
  <si>
    <t>Adopt</t>
  </si>
  <si>
    <t>Adopted</t>
  </si>
  <si>
    <t>गोद लेना</t>
  </si>
  <si>
    <t>Adore</t>
  </si>
  <si>
    <t>Adored</t>
  </si>
  <si>
    <t>पूजना</t>
  </si>
  <si>
    <t>Adorn</t>
  </si>
  <si>
    <t>Adorned</t>
  </si>
  <si>
    <t>सजाना</t>
  </si>
  <si>
    <t>Adulate</t>
  </si>
  <si>
    <t>Adulated</t>
  </si>
  <si>
    <t>चापलूसी करना</t>
  </si>
  <si>
    <t>Adulterate</t>
  </si>
  <si>
    <t>Adulterated</t>
  </si>
  <si>
    <t>मिलावट करना</t>
  </si>
  <si>
    <t>Advance</t>
  </si>
  <si>
    <t>Advanced</t>
  </si>
  <si>
    <t>आगे बढ़ना</t>
  </si>
  <si>
    <t>सलाह  देना</t>
  </si>
  <si>
    <t>Aerate</t>
  </si>
  <si>
    <t>Aerated</t>
  </si>
  <si>
    <t>प्रभाव  डालना</t>
  </si>
  <si>
    <t>Affiliate</t>
  </si>
  <si>
    <t>Affiliated</t>
  </si>
  <si>
    <t>संबद्ध होना</t>
  </si>
  <si>
    <t>दृढ़तापूर्वक कहना</t>
  </si>
  <si>
    <t>Alight</t>
  </si>
  <si>
    <t>Alit</t>
  </si>
  <si>
    <t>प्रदीप्त करना</t>
  </si>
  <si>
    <t>परवानगी देना</t>
  </si>
  <si>
    <t>Animate</t>
  </si>
  <si>
    <t>Animated</t>
  </si>
  <si>
    <t>Announce</t>
  </si>
  <si>
    <t>Announced</t>
  </si>
  <si>
    <t>जाहिर करना</t>
  </si>
  <si>
    <t>जवाब देना</t>
  </si>
  <si>
    <t>Appear</t>
  </si>
  <si>
    <t>Appeared</t>
  </si>
  <si>
    <t>Applaud</t>
  </si>
  <si>
    <t>Applauded</t>
  </si>
  <si>
    <t>सराहना</t>
  </si>
  <si>
    <t>Apply</t>
  </si>
  <si>
    <t>Applied</t>
  </si>
  <si>
    <t>आवेदन करना</t>
  </si>
  <si>
    <t>नियुक्त करना</t>
  </si>
  <si>
    <t>बहस करना</t>
  </si>
  <si>
    <t>गिरफ़्तार करना</t>
  </si>
  <si>
    <t>आगमन होना</t>
  </si>
  <si>
    <t>पूछना</t>
  </si>
  <si>
    <t>Assert</t>
  </si>
  <si>
    <t>Asserted</t>
  </si>
  <si>
    <t>Assort</t>
  </si>
  <si>
    <t>Assorted</t>
  </si>
  <si>
    <t>छांटना</t>
  </si>
  <si>
    <t>चकित करना</t>
  </si>
  <si>
    <t>जोड़ना</t>
  </si>
  <si>
    <t>आक्रमण करना</t>
  </si>
  <si>
    <t>प्रयास करना</t>
  </si>
  <si>
    <t>उपस्थित होना</t>
  </si>
  <si>
    <t>इंतजार करना</t>
  </si>
  <si>
    <t>जागना</t>
  </si>
  <si>
    <t>इनाम देना</t>
  </si>
  <si>
    <t>Babble</t>
  </si>
  <si>
    <t>Babbled</t>
  </si>
  <si>
    <t>तुतलाना</t>
  </si>
  <si>
    <t>Back</t>
  </si>
  <si>
    <t>Backed</t>
  </si>
  <si>
    <t>सहारा देना</t>
  </si>
  <si>
    <t>Backfire</t>
  </si>
  <si>
    <t>Backfired</t>
  </si>
  <si>
    <t>उलटना</t>
  </si>
  <si>
    <t>Backslide</t>
  </si>
  <si>
    <t>Backslid</t>
  </si>
  <si>
    <t>Backslidden</t>
  </si>
  <si>
    <t>पतित  होना </t>
  </si>
  <si>
    <t>Bag</t>
  </si>
  <si>
    <t>Bagged</t>
  </si>
  <si>
    <t>शिकार करना</t>
  </si>
  <si>
    <t>Bail</t>
  </si>
  <si>
    <t>Bailed</t>
  </si>
  <si>
    <t>ज़मानत पर छोड़ना</t>
  </si>
  <si>
    <t>Bait</t>
  </si>
  <si>
    <t>Baited</t>
  </si>
  <si>
    <t>लुभाना</t>
  </si>
  <si>
    <t>धीमी  आंच  में  सेंकना</t>
  </si>
  <si>
    <t>बराबर करना</t>
  </si>
  <si>
    <t>Ball</t>
  </si>
  <si>
    <t>Balled</t>
  </si>
  <si>
    <t>गोला बनना</t>
  </si>
  <si>
    <t>Ballast</t>
  </si>
  <si>
    <t>Ballasted</t>
  </si>
  <si>
    <t>गिट्टी या रोड़ी से भरना</t>
  </si>
  <si>
    <t>Bamboozle</t>
  </si>
  <si>
    <t>Bamboozled</t>
  </si>
  <si>
    <t>आँखों में धूल झोंकना</t>
  </si>
  <si>
    <t>Bandage</t>
  </si>
  <si>
    <t>Bandaged</t>
  </si>
  <si>
    <t>पट्टी बाधँना</t>
  </si>
  <si>
    <t>Bang</t>
  </si>
  <si>
    <t>Banged</t>
  </si>
  <si>
    <t>जोर से मारना</t>
  </si>
  <si>
    <t>निर्वासित करना</t>
  </si>
  <si>
    <t>Bank</t>
  </si>
  <si>
    <t>Banked</t>
  </si>
  <si>
    <t>जमा करना</t>
  </si>
  <si>
    <t>Banter</t>
  </si>
  <si>
    <t>Bantered</t>
  </si>
  <si>
    <t>मज़ाक करना</t>
  </si>
  <si>
    <t>Baptise</t>
  </si>
  <si>
    <t>Baptised</t>
  </si>
  <si>
    <t>नाम रखना</t>
  </si>
  <si>
    <t>Bar</t>
  </si>
  <si>
    <t>Barred</t>
  </si>
  <si>
    <t>रोकना</t>
  </si>
  <si>
    <t>Bard</t>
  </si>
  <si>
    <t>Barded</t>
  </si>
  <si>
    <t>Bargain</t>
  </si>
  <si>
    <t>Bargained</t>
  </si>
  <si>
    <t>सट्टेबाजी करना</t>
  </si>
  <si>
    <t>Bark</t>
  </si>
  <si>
    <t>Barked</t>
  </si>
  <si>
    <t>भौंकना</t>
  </si>
  <si>
    <t>Barrack</t>
  </si>
  <si>
    <t>Barracked</t>
  </si>
  <si>
    <t>खिल्ली उड़ाना</t>
  </si>
  <si>
    <t>Barricade</t>
  </si>
  <si>
    <t>Barricaded</t>
  </si>
  <si>
    <t>रुकावट डालना</t>
  </si>
  <si>
    <t>Barrow</t>
  </si>
  <si>
    <t>Barrowed</t>
  </si>
  <si>
    <t>Barter</t>
  </si>
  <si>
    <t>Bartered</t>
  </si>
  <si>
    <t>एक वस्तु देकर दूसरी वस्तु लेना</t>
  </si>
  <si>
    <t>नींव डालना</t>
  </si>
  <si>
    <t>Bash</t>
  </si>
  <si>
    <t>Bashed</t>
  </si>
  <si>
    <t>दे घुमा के</t>
  </si>
  <si>
    <t>Bask</t>
  </si>
  <si>
    <t>Basked</t>
  </si>
  <si>
    <t>धूप में गरम करना या सेंकना</t>
  </si>
  <si>
    <t>Baste</t>
  </si>
  <si>
    <t>Basted</t>
  </si>
  <si>
    <t>तागना</t>
  </si>
  <si>
    <t>Bat</t>
  </si>
  <si>
    <t>Batted</t>
  </si>
  <si>
    <t>बल्ले से मारना</t>
  </si>
  <si>
    <t>Bath</t>
  </si>
  <si>
    <t>Bathed</t>
  </si>
  <si>
    <t>नहाना</t>
  </si>
  <si>
    <t>Batter</t>
  </si>
  <si>
    <t>Battered</t>
  </si>
  <si>
    <t>पीटना</t>
  </si>
  <si>
    <t>Battle</t>
  </si>
  <si>
    <t>Battled</t>
  </si>
  <si>
    <t>युध्द करना</t>
  </si>
  <si>
    <t>Bawl</t>
  </si>
  <si>
    <t>Bawled</t>
  </si>
  <si>
    <t>ज़ोर से चिल्लाना</t>
  </si>
  <si>
    <t>होना</t>
  </si>
  <si>
    <t>Be (am,are)</t>
  </si>
  <si>
    <t>Was / were</t>
  </si>
  <si>
    <t>रहो (हूँ, हैं)</t>
  </si>
  <si>
    <t>Bead</t>
  </si>
  <si>
    <t>Beaded</t>
  </si>
  <si>
    <t>मोतियों से सजाना</t>
  </si>
  <si>
    <t>Beam</t>
  </si>
  <si>
    <t>Beamed</t>
  </si>
  <si>
    <t>मुस्कुराना, प्रकाश डालना</t>
  </si>
  <si>
    <t>हराना</t>
  </si>
  <si>
    <t>Beatify</t>
  </si>
  <si>
    <t>Beatified</t>
  </si>
  <si>
    <t>Beautify</t>
  </si>
  <si>
    <t>Beautified</t>
  </si>
  <si>
    <t>सुंदर बनाएं</t>
  </si>
  <si>
    <t>Bed</t>
  </si>
  <si>
    <t>Bedded</t>
  </si>
  <si>
    <t>संभोग करना</t>
  </si>
  <si>
    <t>Bedeck</t>
  </si>
  <si>
    <t>Bedecked</t>
  </si>
  <si>
    <t>Bedevil</t>
  </si>
  <si>
    <t>Bedevilled</t>
  </si>
  <si>
    <t>सताना</t>
  </si>
  <si>
    <t>Befall</t>
  </si>
  <si>
    <t>Befell</t>
  </si>
  <si>
    <t>Befallen</t>
  </si>
  <si>
    <t>आ  पड़ना , </t>
  </si>
  <si>
    <t>निवेदन करना</t>
  </si>
  <si>
    <t>शुरू  करना</t>
  </si>
  <si>
    <t>व्यवहार करना</t>
  </si>
  <si>
    <t>सिर काटना</t>
  </si>
  <si>
    <t>Bejewel</t>
  </si>
  <si>
    <t>Bejeweled</t>
  </si>
  <si>
    <t>रत्नों से सजाना</t>
  </si>
  <si>
    <t>Belch</t>
  </si>
  <si>
    <t>Belched</t>
  </si>
  <si>
    <t>डकार लेना</t>
  </si>
  <si>
    <t>Believed</t>
  </si>
  <si>
    <t>विश्वास  करना</t>
  </si>
  <si>
    <t>Belittle</t>
  </si>
  <si>
    <t>Belittled</t>
  </si>
  <si>
    <t>छोटा महसूस कराना</t>
  </si>
  <si>
    <t>गुस्से से चिल्लाना</t>
  </si>
  <si>
    <t>Belong</t>
  </si>
  <si>
    <t>Belonged</t>
  </si>
  <si>
    <t>सदस्य  होना</t>
  </si>
  <si>
    <t>Bemuse</t>
  </si>
  <si>
    <t>Bemused</t>
  </si>
  <si>
    <t>मदहोश कर देना</t>
  </si>
  <si>
    <t>Benefit</t>
  </si>
  <si>
    <t>Benefitted</t>
  </si>
  <si>
    <t>भला  करना</t>
  </si>
  <si>
    <t>Benumb</t>
  </si>
  <si>
    <t>Benumbed</t>
  </si>
  <si>
    <t>सुन्न या शक्तिहीन कर देना</t>
  </si>
  <si>
    <t>Bequeath</t>
  </si>
  <si>
    <t>Bequeathed</t>
  </si>
  <si>
    <t>वसीयत करना</t>
  </si>
  <si>
    <t>Bereave</t>
  </si>
  <si>
    <t>Bereft</t>
  </si>
  <si>
    <t>असहाय छोड़ना, शोकाकुल होना</t>
  </si>
  <si>
    <t>Berth</t>
  </si>
  <si>
    <t>Berthed</t>
  </si>
  <si>
    <t>जगह देना</t>
  </si>
  <si>
    <t>Beseech</t>
  </si>
  <si>
    <t>प्रार्थना करना</t>
  </si>
  <si>
    <t>Besiege</t>
  </si>
  <si>
    <t>Besieged</t>
  </si>
  <si>
    <t>Bespangle</t>
  </si>
  <si>
    <t>Bespangled</t>
  </si>
  <si>
    <t>सितारे या चमकियाँ लगाना</t>
  </si>
  <si>
    <t>प्रदान  करना</t>
  </si>
  <si>
    <t>शर्त  लगाना</t>
  </si>
  <si>
    <t>प्रकट करना</t>
  </si>
  <si>
    <t>सगाई होना</t>
  </si>
  <si>
    <t>आज्ञा देना</t>
  </si>
  <si>
    <t>दांत से काटना</t>
  </si>
  <si>
    <t>खून बहाना</t>
  </si>
  <si>
    <t>आशीर्वाद देना</t>
  </si>
  <si>
    <t>Blossom</t>
  </si>
  <si>
    <t>Blossomed</t>
  </si>
  <si>
    <t>खिलना</t>
  </si>
  <si>
    <t>Blur</t>
  </si>
  <si>
    <t>Blurred</t>
  </si>
  <si>
    <t>कलंक</t>
  </si>
  <si>
    <t>Blush</t>
  </si>
  <si>
    <t>Blushed</t>
  </si>
  <si>
    <t>शरमाना</t>
  </si>
  <si>
    <t>Board</t>
  </si>
  <si>
    <t>Boarded</t>
  </si>
  <si>
    <t>मंडल</t>
  </si>
  <si>
    <t>Boast</t>
  </si>
  <si>
    <t>Boasted</t>
  </si>
  <si>
    <t>डींग</t>
  </si>
  <si>
    <t>उधार लेना</t>
  </si>
  <si>
    <t>Box</t>
  </si>
  <si>
    <t>Boxed</t>
  </si>
  <si>
    <t>Bray</t>
  </si>
  <si>
    <t>Brayed</t>
  </si>
  <si>
    <t>चूर करना</t>
  </si>
  <si>
    <t>तोड़ना</t>
  </si>
  <si>
    <t>Breathe</t>
  </si>
  <si>
    <t>Breathed</t>
  </si>
  <si>
    <t>साँस लेना</t>
  </si>
  <si>
    <t>लाना</t>
  </si>
  <si>
    <t>Burned /Burnt</t>
  </si>
  <si>
    <t>Burned/Burnt</t>
  </si>
  <si>
    <t>Buried</t>
  </si>
  <si>
    <t>गाढ़ देना</t>
  </si>
  <si>
    <t>Bust</t>
  </si>
  <si>
    <t>खरीदना</t>
  </si>
  <si>
    <t>Buzz</t>
  </si>
  <si>
    <t>Buzzed</t>
  </si>
  <si>
    <t>भनभनाना</t>
  </si>
  <si>
    <t>Calculated</t>
  </si>
  <si>
    <t>हिसाब  लगाना</t>
  </si>
  <si>
    <t>Calibrate</t>
  </si>
  <si>
    <t>Calibrated</t>
  </si>
  <si>
    <t>मापन  करना</t>
  </si>
  <si>
    <t>पु का र ना</t>
  </si>
  <si>
    <t>Can</t>
  </si>
  <si>
    <t>Could</t>
  </si>
  <si>
    <t>सकना</t>
  </si>
  <si>
    <t>Cancel</t>
  </si>
  <si>
    <t>Canceled</t>
  </si>
  <si>
    <t>रद्द करना</t>
  </si>
  <si>
    <t>वोट मांगना</t>
  </si>
  <si>
    <t>Cared</t>
  </si>
  <si>
    <t>देखभाल करना</t>
  </si>
  <si>
    <t>Caress</t>
  </si>
  <si>
    <t>Caressed</t>
  </si>
  <si>
    <t>Carried</t>
  </si>
  <si>
    <t>ले जाना</t>
  </si>
  <si>
    <t>काटना</t>
  </si>
  <si>
    <t>Cause</t>
  </si>
  <si>
    <t>Caused</t>
  </si>
  <si>
    <t>कारण</t>
  </si>
  <si>
    <t>Cease</t>
  </si>
  <si>
    <t>Ceased</t>
  </si>
  <si>
    <t>Celebrated</t>
  </si>
  <si>
    <t>उत्सव मनाना</t>
  </si>
  <si>
    <t>Chain</t>
  </si>
  <si>
    <t>Chained</t>
  </si>
  <si>
    <t>ज़ंजीर  से  बाँधना</t>
  </si>
  <si>
    <t>Challenge</t>
  </si>
  <si>
    <t>Challenged</t>
  </si>
  <si>
    <t>चुनौती देना</t>
  </si>
  <si>
    <t>Changed</t>
  </si>
  <si>
    <t>Charged</t>
  </si>
  <si>
    <t>Chased</t>
  </si>
  <si>
    <t>Chat</t>
  </si>
  <si>
    <t>Chatted</t>
  </si>
  <si>
    <t>Check</t>
  </si>
  <si>
    <t>Checked</t>
  </si>
  <si>
    <t>Chide</t>
  </si>
  <si>
    <t>Chid, Chided</t>
  </si>
  <si>
    <t>Chid, Chidden</t>
  </si>
  <si>
    <t>Chill</t>
  </si>
  <si>
    <t>Chilled</t>
  </si>
  <si>
    <t>ठंडा  करना</t>
  </si>
  <si>
    <t>Chip</t>
  </si>
  <si>
    <t>Chipped</t>
  </si>
  <si>
    <t>Choke</t>
  </si>
  <si>
    <t>Choked</t>
  </si>
  <si>
    <t>गला घोंटना</t>
  </si>
  <si>
    <t>Chosen</t>
  </si>
  <si>
    <t>Chop</t>
  </si>
  <si>
    <t>Chopped</t>
  </si>
  <si>
    <t>टुकड़े  करना</t>
  </si>
  <si>
    <t>Chuckle</t>
  </si>
  <si>
    <t>Chuckled</t>
  </si>
  <si>
    <t>दबी  हँसी  हँसना</t>
  </si>
  <si>
    <t>Circle</t>
  </si>
  <si>
    <t>Circled</t>
  </si>
  <si>
    <t>Circulated</t>
  </si>
  <si>
    <t>दावा  करना</t>
  </si>
  <si>
    <t>ताली  बजाना</t>
  </si>
  <si>
    <t>Clarified</t>
  </si>
  <si>
    <t>स्पष्ट करना</t>
  </si>
  <si>
    <t>Classified</t>
  </si>
  <si>
    <t>Clean</t>
  </si>
  <si>
    <t>Cleaned</t>
  </si>
  <si>
    <t>Clear</t>
  </si>
  <si>
    <t>Cleared</t>
  </si>
  <si>
    <t>साफ करना</t>
  </si>
  <si>
    <t>Clove</t>
  </si>
  <si>
    <t>Cloven</t>
  </si>
  <si>
    <t>Click</t>
  </si>
  <si>
    <t>Clicked</t>
  </si>
  <si>
    <t>Closed</t>
  </si>
  <si>
    <t>Clothe</t>
  </si>
  <si>
    <t>Clothed</t>
  </si>
  <si>
    <t>Collapsed</t>
  </si>
  <si>
    <t>इक्कठा करना</t>
  </si>
  <si>
    <t>हुकुम चलाना</t>
  </si>
  <si>
    <t>Comment</t>
  </si>
  <si>
    <t>Commented</t>
  </si>
  <si>
    <t>टिपण्णी करना</t>
  </si>
  <si>
    <t>Compared</t>
  </si>
  <si>
    <t>तुलना करना</t>
  </si>
  <si>
    <t>Compete</t>
  </si>
  <si>
    <t>Competed</t>
  </si>
  <si>
    <t>प्रतिस्पर्धा</t>
  </si>
  <si>
    <t>Complain</t>
  </si>
  <si>
    <t>Complained</t>
  </si>
  <si>
    <t>Complete</t>
  </si>
  <si>
    <t>Completed</t>
  </si>
  <si>
    <t>Concluded</t>
  </si>
  <si>
    <t>निष्कर्ष निकालना</t>
  </si>
  <si>
    <t>पुष्टि करना</t>
  </si>
  <si>
    <t>Confiscate</t>
  </si>
  <si>
    <t>Confiscated</t>
  </si>
  <si>
    <t>ज़ब्त करना</t>
  </si>
  <si>
    <t>Confused</t>
  </si>
  <si>
    <t>Congratulated</t>
  </si>
  <si>
    <t>Connect</t>
  </si>
  <si>
    <t>Connected</t>
  </si>
  <si>
    <t>Connote</t>
  </si>
  <si>
    <t>Connoted</t>
  </si>
  <si>
    <t>Conquer</t>
  </si>
  <si>
    <t>Conquered</t>
  </si>
  <si>
    <t>जीतना</t>
  </si>
  <si>
    <t>Consecrate</t>
  </si>
  <si>
    <t>Consecrated</t>
  </si>
  <si>
    <t>ज्ञान देना</t>
  </si>
  <si>
    <t>Consent</t>
  </si>
  <si>
    <t>Consented</t>
  </si>
  <si>
    <t>सहमति</t>
  </si>
  <si>
    <t>Conserve</t>
  </si>
  <si>
    <t>Conserved</t>
  </si>
  <si>
    <t>संरक्षण</t>
  </si>
  <si>
    <t>Consign</t>
  </si>
  <si>
    <t>Consigned</t>
  </si>
  <si>
    <t>सुपुर्द करना</t>
  </si>
  <si>
    <t>Consist</t>
  </si>
  <si>
    <t>Consisted</t>
  </si>
  <si>
    <t>मिलकर बनता है</t>
  </si>
  <si>
    <t>Consort</t>
  </si>
  <si>
    <t>Consorted</t>
  </si>
  <si>
    <t>बातचीत करना</t>
  </si>
  <si>
    <t>मिल जाना</t>
  </si>
  <si>
    <t>Constitute</t>
  </si>
  <si>
    <t>Constituted</t>
  </si>
  <si>
    <t>गठित करना</t>
  </si>
  <si>
    <t>Constrain</t>
  </si>
  <si>
    <t>Constrained</t>
  </si>
  <si>
    <t>विवश करना</t>
  </si>
  <si>
    <t>निर्माण करना</t>
  </si>
  <si>
    <t>Construe</t>
  </si>
  <si>
    <t>Construed</t>
  </si>
  <si>
    <t>टीका करना</t>
  </si>
  <si>
    <t>Consult</t>
  </si>
  <si>
    <t>Consulted</t>
  </si>
  <si>
    <t>परामर्श करना</t>
  </si>
  <si>
    <t>Contain</t>
  </si>
  <si>
    <t>Contained</t>
  </si>
  <si>
    <t>होते हैं</t>
  </si>
  <si>
    <t>Contemn</t>
  </si>
  <si>
    <t>Contemned</t>
  </si>
  <si>
    <t>नफ़रत करना</t>
  </si>
  <si>
    <t>Contend</t>
  </si>
  <si>
    <t>Contended</t>
  </si>
  <si>
    <t>संघर्ष करना</t>
  </si>
  <si>
    <t>Contest</t>
  </si>
  <si>
    <t>Contested</t>
  </si>
  <si>
    <t>प्रतियोगिता</t>
  </si>
  <si>
    <t>Continued</t>
  </si>
  <si>
    <t>जारी रहना</t>
  </si>
  <si>
    <t>Contract</t>
  </si>
  <si>
    <t>Contracted</t>
  </si>
  <si>
    <t>Contradict</t>
  </si>
  <si>
    <t>Contradicted</t>
  </si>
  <si>
    <t>Contrast</t>
  </si>
  <si>
    <t>Contrasted</t>
  </si>
  <si>
    <t>Contrive</t>
  </si>
  <si>
    <t>Contrived</t>
  </si>
  <si>
    <t>ईजाद करना</t>
  </si>
  <si>
    <t>Control</t>
  </si>
  <si>
    <t>Controlled</t>
  </si>
  <si>
    <t>नियंत्रण करना</t>
  </si>
  <si>
    <t>Convene</t>
  </si>
  <si>
    <t>Convened</t>
  </si>
  <si>
    <t>बुलाना</t>
  </si>
  <si>
    <t>Converge</t>
  </si>
  <si>
    <t>Converged</t>
  </si>
  <si>
    <t>मिलना</t>
  </si>
  <si>
    <t>Converse</t>
  </si>
  <si>
    <t>Conversed</t>
  </si>
  <si>
    <t>उलटा</t>
  </si>
  <si>
    <t>बदलना</t>
  </si>
  <si>
    <t>Convey</t>
  </si>
  <si>
    <t>Conveyed</t>
  </si>
  <si>
    <t>Convince</t>
  </si>
  <si>
    <t>Convinced</t>
  </si>
  <si>
    <t>समझाने</t>
  </si>
  <si>
    <t>Coo</t>
  </si>
  <si>
    <t>Cooed</t>
  </si>
  <si>
    <t>कूजना</t>
  </si>
  <si>
    <t>Cook</t>
  </si>
  <si>
    <t>Cooked</t>
  </si>
  <si>
    <t>खाना बनाना</t>
  </si>
  <si>
    <t>Cool</t>
  </si>
  <si>
    <t>Cooled</t>
  </si>
  <si>
    <t>Co-operate</t>
  </si>
  <si>
    <t>Co-operated</t>
  </si>
  <si>
    <t>सहयोग</t>
  </si>
  <si>
    <t>Cope</t>
  </si>
  <si>
    <t>Coped</t>
  </si>
  <si>
    <t>Copied</t>
  </si>
  <si>
    <t>Correct</t>
  </si>
  <si>
    <t>Corrected</t>
  </si>
  <si>
    <t>Corrode</t>
  </si>
  <si>
    <t>Corroded</t>
  </si>
  <si>
    <t>Corrupt</t>
  </si>
  <si>
    <t>Corrupted</t>
  </si>
  <si>
    <t>Cough</t>
  </si>
  <si>
    <t>Coughed</t>
  </si>
  <si>
    <t>Count</t>
  </si>
  <si>
    <t>Counted</t>
  </si>
  <si>
    <t>Course</t>
  </si>
  <si>
    <t>Coursed</t>
  </si>
  <si>
    <t>कोर्स</t>
  </si>
  <si>
    <t>Cover</t>
  </si>
  <si>
    <t>Covered</t>
  </si>
  <si>
    <t>आवरण</t>
  </si>
  <si>
    <t>Cower</t>
  </si>
  <si>
    <t>Cowered</t>
  </si>
  <si>
    <t>Crack</t>
  </si>
  <si>
    <t>Cracked</t>
  </si>
  <si>
    <t>दरार</t>
  </si>
  <si>
    <t>Crackle</t>
  </si>
  <si>
    <t>Crackled</t>
  </si>
  <si>
    <t>Crash</t>
  </si>
  <si>
    <t>Crashed</t>
  </si>
  <si>
    <t>Crave</t>
  </si>
  <si>
    <t>Craved</t>
  </si>
  <si>
    <t>Created</t>
  </si>
  <si>
    <t>सर्जन करना</t>
  </si>
  <si>
    <t>Crept</t>
  </si>
  <si>
    <t>Crib</t>
  </si>
  <si>
    <t>Cribbed</t>
  </si>
  <si>
    <t>पालना</t>
  </si>
  <si>
    <t>Cross</t>
  </si>
  <si>
    <t>Crossed</t>
  </si>
  <si>
    <t>पार करना, विरोध करना</t>
  </si>
  <si>
    <t>Crow</t>
  </si>
  <si>
    <t>Crew/Crowed</t>
  </si>
  <si>
    <t>Crowed</t>
  </si>
  <si>
    <t>कांव कांव करना, डींग हांकना</t>
  </si>
  <si>
    <t>Crowd</t>
  </si>
  <si>
    <t>Crowded</t>
  </si>
  <si>
    <t>Crush</t>
  </si>
  <si>
    <t>Crushed</t>
  </si>
  <si>
    <t>Cried</t>
  </si>
  <si>
    <t>Curb</t>
  </si>
  <si>
    <t>Curbed</t>
  </si>
  <si>
    <t>नियंत्रण</t>
  </si>
  <si>
    <t>Cure</t>
  </si>
  <si>
    <t>Cured</t>
  </si>
  <si>
    <t>इलाज करना</t>
  </si>
  <si>
    <t>Curve</t>
  </si>
  <si>
    <t>Curved</t>
  </si>
  <si>
    <t>Cycle</t>
  </si>
  <si>
    <t>Cycled</t>
  </si>
  <si>
    <t>Damage</t>
  </si>
  <si>
    <t>Damaged</t>
  </si>
  <si>
    <t>Damp</t>
  </si>
  <si>
    <t>Damped</t>
  </si>
  <si>
    <t>Dared</t>
  </si>
  <si>
    <t>Dash</t>
  </si>
  <si>
    <t>Dashed</t>
  </si>
  <si>
    <t>Daydream</t>
  </si>
  <si>
    <t>Daydreamed</t>
  </si>
  <si>
    <t>दिन  में  स्वप्न  देखना</t>
  </si>
  <si>
    <t>Dazzle</t>
  </si>
  <si>
    <t>Dazzled</t>
  </si>
  <si>
    <t>चकाचौंध</t>
  </si>
  <si>
    <t>Decay</t>
  </si>
  <si>
    <t>Decayed</t>
  </si>
  <si>
    <t>Deceived</t>
  </si>
  <si>
    <t>धोखा  देना</t>
  </si>
  <si>
    <t>Decelerate</t>
  </si>
  <si>
    <t>Decelerated</t>
  </si>
  <si>
    <t>मंद ( धीमा )  करना</t>
  </si>
  <si>
    <t>Decided</t>
  </si>
  <si>
    <t>निर्णय लेना</t>
  </si>
  <si>
    <t>Declared</t>
  </si>
  <si>
    <t>घोषित करना</t>
  </si>
  <si>
    <t>Decorated</t>
  </si>
  <si>
    <t>Decreased</t>
  </si>
  <si>
    <t>Dedicated</t>
  </si>
  <si>
    <t>समर्पित करना</t>
  </si>
  <si>
    <t>पराजित करना</t>
  </si>
  <si>
    <t>बचाव  करना</t>
  </si>
  <si>
    <t>Deflate</t>
  </si>
  <si>
    <t>Deflated</t>
  </si>
  <si>
    <t>हवा  निकालना</t>
  </si>
  <si>
    <t>Defrost</t>
  </si>
  <si>
    <t>Defrosted</t>
  </si>
  <si>
    <t>वाष्पित  करना</t>
  </si>
  <si>
    <t>Delay</t>
  </si>
  <si>
    <t>Delayed</t>
  </si>
  <si>
    <t>Delete</t>
  </si>
  <si>
    <t>Deleted</t>
  </si>
  <si>
    <t>Deliver</t>
  </si>
  <si>
    <t>Delivered</t>
  </si>
  <si>
    <t>पहुँचाना</t>
  </si>
  <si>
    <t>Demand</t>
  </si>
  <si>
    <t>Demanded</t>
  </si>
  <si>
    <t>मांग करना</t>
  </si>
  <si>
    <t>Demonstrate</t>
  </si>
  <si>
    <t>Demonstrated</t>
  </si>
  <si>
    <t>प्रदर्शित  करना</t>
  </si>
  <si>
    <t>Depend</t>
  </si>
  <si>
    <t>Depended</t>
  </si>
  <si>
    <t>आश्रित रहना</t>
  </si>
  <si>
    <t>Deposit</t>
  </si>
  <si>
    <t>Deposited</t>
  </si>
  <si>
    <t>जमा  करना</t>
  </si>
  <si>
    <t>Deprive</t>
  </si>
  <si>
    <t>Deprived</t>
  </si>
  <si>
    <t>वंचित (अलग)  रखना</t>
  </si>
  <si>
    <t>Derived</t>
  </si>
  <si>
    <t>प्राप्त</t>
  </si>
  <si>
    <t>Described</t>
  </si>
  <si>
    <t>Design</t>
  </si>
  <si>
    <t>Designed</t>
  </si>
  <si>
    <t>बनाना</t>
  </si>
  <si>
    <t>Designate</t>
  </si>
  <si>
    <t>Designated</t>
  </si>
  <si>
    <t>नामांकित करना</t>
  </si>
  <si>
    <t>Desire</t>
  </si>
  <si>
    <t>Desired</t>
  </si>
  <si>
    <t>इच्छा जताना</t>
  </si>
  <si>
    <t>Destroy</t>
  </si>
  <si>
    <t>Destroyed</t>
  </si>
  <si>
    <t>नाश करना</t>
  </si>
  <si>
    <t>Detach</t>
  </si>
  <si>
    <t>Detached</t>
  </si>
  <si>
    <t>अलग  करना</t>
  </si>
  <si>
    <t>पता लगाना</t>
  </si>
  <si>
    <t>Determine</t>
  </si>
  <si>
    <t>Determined</t>
  </si>
  <si>
    <t>निर्धारित</t>
  </si>
  <si>
    <t>विकसित करना</t>
  </si>
  <si>
    <t>Devote</t>
  </si>
  <si>
    <t>Devoted</t>
  </si>
  <si>
    <t>समप्रित करना</t>
  </si>
  <si>
    <t>Died</t>
  </si>
  <si>
    <t>Differ</t>
  </si>
  <si>
    <t>Differed</t>
  </si>
  <si>
    <t>विभिन्न  प्रकार  का  होना</t>
  </si>
  <si>
    <t>गड्ढा करना</t>
  </si>
  <si>
    <t>Digest</t>
  </si>
  <si>
    <t>Digested</t>
  </si>
  <si>
    <t>Dimmed</t>
  </si>
  <si>
    <t>Diminish</t>
  </si>
  <si>
    <t>Diminished</t>
  </si>
  <si>
    <t>घटाना</t>
  </si>
  <si>
    <t>Dine</t>
  </si>
  <si>
    <t>Dined</t>
  </si>
  <si>
    <t>दोपहर का खाना खाना</t>
  </si>
  <si>
    <t>Direct</t>
  </si>
  <si>
    <t>Directed</t>
  </si>
  <si>
    <t>गायब होना</t>
  </si>
  <si>
    <t>Discover</t>
  </si>
  <si>
    <t>Discovered</t>
  </si>
  <si>
    <t>चर्चा करना</t>
  </si>
  <si>
    <t>Dislike</t>
  </si>
  <si>
    <t>Disliked</t>
  </si>
  <si>
    <t>नापसंद करना</t>
  </si>
  <si>
    <t>Disobey</t>
  </si>
  <si>
    <t>Disobeyed</t>
  </si>
  <si>
    <t>अवज्ञा करना</t>
  </si>
  <si>
    <t>Dispatch</t>
  </si>
  <si>
    <t>Dispatched</t>
  </si>
  <si>
    <t>भेजना</t>
  </si>
  <si>
    <t>Dispose</t>
  </si>
  <si>
    <t>Disposed</t>
  </si>
  <si>
    <t>निपटाना</t>
  </si>
  <si>
    <t>Distribute</t>
  </si>
  <si>
    <t>Distributed</t>
  </si>
  <si>
    <t>बाँटना</t>
  </si>
  <si>
    <t>Disturb</t>
  </si>
  <si>
    <t>Disturbed</t>
  </si>
  <si>
    <t>परेशान</t>
  </si>
  <si>
    <t>Disuse</t>
  </si>
  <si>
    <t>Disused</t>
  </si>
  <si>
    <t>अप्रचार</t>
  </si>
  <si>
    <t>Dive</t>
  </si>
  <si>
    <t>Dived</t>
  </si>
  <si>
    <t>डुबकी</t>
  </si>
  <si>
    <t>Divide</t>
  </si>
  <si>
    <t>Divided</t>
  </si>
  <si>
    <t>भाग करना, अलग अलग करना</t>
  </si>
  <si>
    <t>करना</t>
  </si>
  <si>
    <t>Donated</t>
  </si>
  <si>
    <t>दान करना</t>
  </si>
  <si>
    <t>Doubt</t>
  </si>
  <si>
    <t>Doubted</t>
  </si>
  <si>
    <t>शक करना</t>
  </si>
  <si>
    <t>Download</t>
  </si>
  <si>
    <t>Downloaded</t>
  </si>
  <si>
    <t>Drag</t>
  </si>
  <si>
    <t>Dragged</t>
  </si>
  <si>
    <t>Dreamed/Dreamt</t>
  </si>
  <si>
    <t>स्वप्न देखना</t>
  </si>
  <si>
    <t>Dress</t>
  </si>
  <si>
    <t>Dressed</t>
  </si>
  <si>
    <t>Drill</t>
  </si>
  <si>
    <t>Drilled</t>
  </si>
  <si>
    <t>गिराना</t>
  </si>
  <si>
    <t>Dried</t>
  </si>
  <si>
    <t>सुखाना</t>
  </si>
  <si>
    <t>Dump</t>
  </si>
  <si>
    <t>Dumped</t>
  </si>
  <si>
    <t>ढेर</t>
  </si>
  <si>
    <t>ध्यान केन्द्रित करना</t>
  </si>
  <si>
    <t>कमाना</t>
  </si>
  <si>
    <t>Edited</t>
  </si>
  <si>
    <t>ठीक  करना</t>
  </si>
  <si>
    <t>Educated</t>
  </si>
  <si>
    <t>शिक्षित  करना</t>
  </si>
  <si>
    <t>Electrified</t>
  </si>
  <si>
    <t>Embed</t>
  </si>
  <si>
    <t>Embedded</t>
  </si>
  <si>
    <t>अन्तर्निहित  करना</t>
  </si>
  <si>
    <t>Embraced</t>
  </si>
  <si>
    <t>गले लगाना</t>
  </si>
  <si>
    <t>नौकरी देना</t>
  </si>
  <si>
    <t>Empower</t>
  </si>
  <si>
    <t>Empowered</t>
  </si>
  <si>
    <t>सशक्त</t>
  </si>
  <si>
    <t>Empty</t>
  </si>
  <si>
    <t>Emptied</t>
  </si>
  <si>
    <t>Encircle</t>
  </si>
  <si>
    <t>Encircled</t>
  </si>
  <si>
    <t>घेरना</t>
  </si>
  <si>
    <t>Encourage</t>
  </si>
  <si>
    <t>Encouraged</t>
  </si>
  <si>
    <t>प्रोत्साहित करना</t>
  </si>
  <si>
    <t>अतिक्रमण करना</t>
  </si>
  <si>
    <t>समाप्त  करना</t>
  </si>
  <si>
    <t>Endanger</t>
  </si>
  <si>
    <t>Endangered</t>
  </si>
  <si>
    <t>जोखिम में डालना</t>
  </si>
  <si>
    <t>Endorse</t>
  </si>
  <si>
    <t>Endorsed</t>
  </si>
  <si>
    <t>समर्थन</t>
  </si>
  <si>
    <t>Endure</t>
  </si>
  <si>
    <t>Endured</t>
  </si>
  <si>
    <t>सहना</t>
  </si>
  <si>
    <t>Engrave</t>
  </si>
  <si>
    <t>Engraved</t>
  </si>
  <si>
    <t>उत्कीर्ण करना</t>
  </si>
  <si>
    <t>विस्तार करना</t>
  </si>
  <si>
    <t>Enlighten</t>
  </si>
  <si>
    <t>Enlightened</t>
  </si>
  <si>
    <t>Enquire</t>
  </si>
  <si>
    <t>Enquired</t>
  </si>
  <si>
    <t>पूछताछ करना</t>
  </si>
  <si>
    <t>Enroll</t>
  </si>
  <si>
    <t>Enrolled</t>
  </si>
  <si>
    <t>भर्ती करना, नाम लिखाना</t>
  </si>
  <si>
    <t>Envy</t>
  </si>
  <si>
    <t>Envied</t>
  </si>
  <si>
    <t>डाह</t>
  </si>
  <si>
    <t>Erase</t>
  </si>
  <si>
    <t>Erased</t>
  </si>
  <si>
    <t>मिटाना</t>
  </si>
  <si>
    <t>erk</t>
  </si>
  <si>
    <t>Jerked</t>
  </si>
  <si>
    <t>झटका  लगना</t>
  </si>
  <si>
    <t>Err</t>
  </si>
  <si>
    <t>Erred</t>
  </si>
  <si>
    <t>गलती करना</t>
  </si>
  <si>
    <t>स्थापित करना</t>
  </si>
  <si>
    <t>Evaporate</t>
  </si>
  <si>
    <t>Evaporated</t>
  </si>
  <si>
    <t>लुप्त हो जाना</t>
  </si>
  <si>
    <t>Exchange</t>
  </si>
  <si>
    <t>Exchanged</t>
  </si>
  <si>
    <t>Excited</t>
  </si>
  <si>
    <t>उत्तेजित होना</t>
  </si>
  <si>
    <t>Exclaim</t>
  </si>
  <si>
    <t>Exclaimed</t>
  </si>
  <si>
    <t>चिल्लाना</t>
  </si>
  <si>
    <t>निकालना</t>
  </si>
  <si>
    <t>Excused</t>
  </si>
  <si>
    <t>Exist</t>
  </si>
  <si>
    <t>Existed</t>
  </si>
  <si>
    <t>Expand</t>
  </si>
  <si>
    <t>Expanded</t>
  </si>
  <si>
    <t>Expect</t>
  </si>
  <si>
    <t>Expected</t>
  </si>
  <si>
    <t>अपेक्षा करना</t>
  </si>
  <si>
    <t>Experience</t>
  </si>
  <si>
    <t>Experienced</t>
  </si>
  <si>
    <t>अनुभव करना</t>
  </si>
  <si>
    <t>Explain</t>
  </si>
  <si>
    <t>Explained</t>
  </si>
  <si>
    <t>समझाना</t>
  </si>
  <si>
    <t>Explore</t>
  </si>
  <si>
    <t>Explored</t>
  </si>
  <si>
    <t>अन्वेषण</t>
  </si>
  <si>
    <t>Export</t>
  </si>
  <si>
    <t>Exported</t>
  </si>
  <si>
    <t>निर्यात करना</t>
  </si>
  <si>
    <t>Express</t>
  </si>
  <si>
    <t>Expressed</t>
  </si>
  <si>
    <t>व्यक्त</t>
  </si>
  <si>
    <t>Extend</t>
  </si>
  <si>
    <t>Extended</t>
  </si>
  <si>
    <t>बढ़ाएँ</t>
  </si>
  <si>
    <t>Fabricate</t>
  </si>
  <si>
    <t>Fabricated</t>
  </si>
  <si>
    <t>Faced</t>
  </si>
  <si>
    <t>सामना करना</t>
  </si>
  <si>
    <t>Fade</t>
  </si>
  <si>
    <t>Faded</t>
  </si>
  <si>
    <t>फीका पड़ना</t>
  </si>
  <si>
    <t>Faint</t>
  </si>
  <si>
    <t>Fainted</t>
  </si>
  <si>
    <t>Fan</t>
  </si>
  <si>
    <t>Fanned</t>
  </si>
  <si>
    <t>Fancy</t>
  </si>
  <si>
    <t>Fancied</t>
  </si>
  <si>
    <t>कल्पना</t>
  </si>
  <si>
    <t>खेती  करना</t>
  </si>
  <si>
    <t>Fax</t>
  </si>
  <si>
    <t>Faxed</t>
  </si>
  <si>
    <t>फैक्स</t>
  </si>
  <si>
    <t>घबराना</t>
  </si>
  <si>
    <t>Fed</t>
  </si>
  <si>
    <t>Felt</t>
  </si>
  <si>
    <t>Ferry</t>
  </si>
  <si>
    <t>Ferried</t>
  </si>
  <si>
    <t>Fetch</t>
  </si>
  <si>
    <t>Fetched</t>
  </si>
  <si>
    <t>जाकार लाना</t>
  </si>
  <si>
    <t>Fill</t>
  </si>
  <si>
    <t>Filled</t>
  </si>
  <si>
    <t>भरना</t>
  </si>
  <si>
    <t>मछली  मारना</t>
  </si>
  <si>
    <t>Fit</t>
  </si>
  <si>
    <t>Fitted</t>
  </si>
  <si>
    <t>लगाना</t>
  </si>
  <si>
    <t>Fix</t>
  </si>
  <si>
    <t>Fixed</t>
  </si>
  <si>
    <t>Fizz</t>
  </si>
  <si>
    <t>Fizzed</t>
  </si>
  <si>
    <t>Flap</t>
  </si>
  <si>
    <t>Flapped</t>
  </si>
  <si>
    <t>Flash</t>
  </si>
  <si>
    <t>Flashed</t>
  </si>
  <si>
    <t>Flatter</t>
  </si>
  <si>
    <t>Flattered</t>
  </si>
  <si>
    <t>खुशामद करना</t>
  </si>
  <si>
    <t>Fling</t>
  </si>
  <si>
    <t>Flung</t>
  </si>
  <si>
    <t>Float</t>
  </si>
  <si>
    <t>Floated</t>
  </si>
  <si>
    <t>Flop</t>
  </si>
  <si>
    <t>Flopped</t>
  </si>
  <si>
    <t>Forbore</t>
  </si>
  <si>
    <t>Forborne</t>
  </si>
  <si>
    <t>Forced</t>
  </si>
  <si>
    <t>जबरदस्ती करना</t>
  </si>
  <si>
    <t>Foretold</t>
  </si>
  <si>
    <t>पहले से कह देना</t>
  </si>
  <si>
    <t>क्षमा करना</t>
  </si>
  <si>
    <t>Forlese</t>
  </si>
  <si>
    <t>Forlore</t>
  </si>
  <si>
    <t>Forlorn</t>
  </si>
  <si>
    <t>Forward</t>
  </si>
  <si>
    <t>Forwarded</t>
  </si>
  <si>
    <t>आगे भेजना</t>
  </si>
  <si>
    <t>Frame</t>
  </si>
  <si>
    <t>Framed</t>
  </si>
  <si>
    <t>Free</t>
  </si>
  <si>
    <t>Freed</t>
  </si>
  <si>
    <t>Frighten</t>
  </si>
  <si>
    <t>Frightened</t>
  </si>
  <si>
    <t>डराना</t>
  </si>
  <si>
    <t>Fried</t>
  </si>
  <si>
    <t>तलना</t>
  </si>
  <si>
    <t>Fulfil</t>
  </si>
  <si>
    <t>Fulfilled</t>
  </si>
  <si>
    <t>Gag</t>
  </si>
  <si>
    <t>Gagged</t>
  </si>
  <si>
    <t>Gainsay</t>
  </si>
  <si>
    <t>Gainsaid</t>
  </si>
  <si>
    <t>विरोध करना</t>
  </si>
  <si>
    <t>Gambled</t>
  </si>
  <si>
    <t>Gash</t>
  </si>
  <si>
    <t>Gashed</t>
  </si>
  <si>
    <t>Gaze</t>
  </si>
  <si>
    <t>Gazed</t>
  </si>
  <si>
    <t>टकटकी</t>
  </si>
  <si>
    <t>Generate</t>
  </si>
  <si>
    <t>Generated</t>
  </si>
  <si>
    <t>उत्पन्न करना</t>
  </si>
  <si>
    <t>Got (sometimes gotten)</t>
  </si>
  <si>
    <t>Gild</t>
  </si>
  <si>
    <t>Gilded</t>
  </si>
  <si>
    <t>कलई  करना</t>
  </si>
  <si>
    <t>Gird</t>
  </si>
  <si>
    <t>Girded</t>
  </si>
  <si>
    <t>बाधना</t>
  </si>
  <si>
    <t>देना</t>
  </si>
  <si>
    <t>Glow</t>
  </si>
  <si>
    <t>Glowed</t>
  </si>
  <si>
    <t>निकल जाना</t>
  </si>
  <si>
    <t>Google</t>
  </si>
  <si>
    <t>Googled</t>
  </si>
  <si>
    <t>राज करना</t>
  </si>
  <si>
    <t>Grab</t>
  </si>
  <si>
    <t>Grabbed</t>
  </si>
  <si>
    <t>लपकना</t>
  </si>
  <si>
    <t>Grade</t>
  </si>
  <si>
    <t>Graded</t>
  </si>
  <si>
    <t>Grazed</t>
  </si>
  <si>
    <t>घास चरना</t>
  </si>
  <si>
    <t>प्रणाम करना</t>
  </si>
  <si>
    <t>Grip</t>
  </si>
  <si>
    <t>Gripped</t>
  </si>
  <si>
    <t>Grumble</t>
  </si>
  <si>
    <t>Grumbled</t>
  </si>
  <si>
    <t>रक्षा करना</t>
  </si>
  <si>
    <t>Guide</t>
  </si>
  <si>
    <t>Guided</t>
  </si>
  <si>
    <t>Halt</t>
  </si>
  <si>
    <t>Halted</t>
  </si>
  <si>
    <t>रुकना</t>
  </si>
  <si>
    <t>Hammer</t>
  </si>
  <si>
    <t>Hammered</t>
  </si>
  <si>
    <t>Hamper</t>
  </si>
  <si>
    <t>Hampered</t>
  </si>
  <si>
    <t>रुकावट  आना</t>
  </si>
  <si>
    <t>Handcuff</t>
  </si>
  <si>
    <t>Handcuffed</t>
  </si>
  <si>
    <t>बेडी ठोकना</t>
  </si>
  <si>
    <t>Hand-feed</t>
  </si>
  <si>
    <t>Hand-fed</t>
  </si>
  <si>
    <t>हाथ  से  खिलाना</t>
  </si>
  <si>
    <t>Handle</t>
  </si>
  <si>
    <t>Handled</t>
  </si>
  <si>
    <t>Handwrite</t>
  </si>
  <si>
    <t>Handwrote</t>
  </si>
  <si>
    <t>Handwritten</t>
  </si>
  <si>
    <t>हाथ  से  लिखना</t>
  </si>
  <si>
    <t>Hung/Hanged</t>
  </si>
  <si>
    <t>Happen</t>
  </si>
  <si>
    <t>Happened</t>
  </si>
  <si>
    <t>Harass</t>
  </si>
  <si>
    <t>Harassed</t>
  </si>
  <si>
    <t>Harm</t>
  </si>
  <si>
    <t>Harmed</t>
  </si>
  <si>
    <t>नुकसान  पहुँचाना</t>
  </si>
  <si>
    <t>फसल  काटना</t>
  </si>
  <si>
    <t>Has, have</t>
  </si>
  <si>
    <t>अंडे से निकलना</t>
  </si>
  <si>
    <t>Hated</t>
  </si>
  <si>
    <t>पास रखना</t>
  </si>
  <si>
    <t>Heal</t>
  </si>
  <si>
    <t>Healed</t>
  </si>
  <si>
    <t>Heave</t>
  </si>
  <si>
    <t>Hove</t>
  </si>
  <si>
    <t>Hew</t>
  </si>
  <si>
    <t>Hewed</t>
  </si>
  <si>
    <t>Hewn</t>
  </si>
  <si>
    <t>बाधा पहुंचाना</t>
  </si>
  <si>
    <t>Hired</t>
  </si>
  <si>
    <t>Hiss</t>
  </si>
  <si>
    <t>Hissed</t>
  </si>
  <si>
    <t>Hoax</t>
  </si>
  <si>
    <t>Hoaxed</t>
  </si>
  <si>
    <t>खड़ा करना</t>
  </si>
  <si>
    <t>Hoped</t>
  </si>
  <si>
    <t>आशा करना</t>
  </si>
  <si>
    <t>Horrified</t>
  </si>
  <si>
    <t>भयभीत करना</t>
  </si>
  <si>
    <t>Hug</t>
  </si>
  <si>
    <t>Hugged</t>
  </si>
  <si>
    <t>Hum</t>
  </si>
  <si>
    <t>Hummed</t>
  </si>
  <si>
    <t>Humiliated</t>
  </si>
  <si>
    <t>उछालना</t>
  </si>
  <si>
    <t>Hurry</t>
  </si>
  <si>
    <t>Hurried</t>
  </si>
  <si>
    <t>जल्दबाजी करना</t>
  </si>
  <si>
    <t>चुप रहना</t>
  </si>
  <si>
    <t>Hustle</t>
  </si>
  <si>
    <t>Hustled</t>
  </si>
  <si>
    <t>Hypnotize</t>
  </si>
  <si>
    <t>Hypnotized</t>
  </si>
  <si>
    <t>Idealize</t>
  </si>
  <si>
    <t>Idealized</t>
  </si>
  <si>
    <t>आदर्श बनाना</t>
  </si>
  <si>
    <t>Identified</t>
  </si>
  <si>
    <t>Idolize</t>
  </si>
  <si>
    <t>Idolized</t>
  </si>
  <si>
    <t>देवता मानना</t>
  </si>
  <si>
    <t>Ignite</t>
  </si>
  <si>
    <t>Ignited</t>
  </si>
  <si>
    <t>आग  लगाना</t>
  </si>
  <si>
    <t>Ignored</t>
  </si>
  <si>
    <t>Ill-treat</t>
  </si>
  <si>
    <t>Ill-treated</t>
  </si>
  <si>
    <t>बीमार का इलाज</t>
  </si>
  <si>
    <t>Illumine</t>
  </si>
  <si>
    <t>Illumined</t>
  </si>
  <si>
    <t>Illustrate</t>
  </si>
  <si>
    <t>Illustrated</t>
  </si>
  <si>
    <t>उदाहरण देकर स्पष्ट करना</t>
  </si>
  <si>
    <t>Imagined</t>
  </si>
  <si>
    <t>Imbibe</t>
  </si>
  <si>
    <t>Imbibed</t>
  </si>
  <si>
    <t>पी लेना</t>
  </si>
  <si>
    <t>Imitated</t>
  </si>
  <si>
    <t>Immersed</t>
  </si>
  <si>
    <t>Immolate</t>
  </si>
  <si>
    <t>Immolated</t>
  </si>
  <si>
    <t>यज्ञ का</t>
  </si>
  <si>
    <t>Immure</t>
  </si>
  <si>
    <t>Immured</t>
  </si>
  <si>
    <t>क़ैद करना</t>
  </si>
  <si>
    <t>Impair</t>
  </si>
  <si>
    <t>Impaired</t>
  </si>
  <si>
    <t>बिगाड़ना</t>
  </si>
  <si>
    <t>Impart</t>
  </si>
  <si>
    <t>Imparted</t>
  </si>
  <si>
    <t>Impeach</t>
  </si>
  <si>
    <t>Impeached</t>
  </si>
  <si>
    <t>दोषी ठहराना</t>
  </si>
  <si>
    <t>Impede</t>
  </si>
  <si>
    <t>Impeded</t>
  </si>
  <si>
    <t>बाधा डालना</t>
  </si>
  <si>
    <t>उत्तेजित करना</t>
  </si>
  <si>
    <t>Impend</t>
  </si>
  <si>
    <t>Impended</t>
  </si>
  <si>
    <t>समीप आ जाना</t>
  </si>
  <si>
    <t>Imperil</t>
  </si>
  <si>
    <t>Imperilled</t>
  </si>
  <si>
    <t>संकट में डालना</t>
  </si>
  <si>
    <t>Impinge</t>
  </si>
  <si>
    <t>Impinged</t>
  </si>
  <si>
    <t>टकराना</t>
  </si>
  <si>
    <t>Implant</t>
  </si>
  <si>
    <t>Implanted</t>
  </si>
  <si>
    <t>प्रत्यारोपण</t>
  </si>
  <si>
    <t>Implicate</t>
  </si>
  <si>
    <t>Implicated</t>
  </si>
  <si>
    <t>फंसाना</t>
  </si>
  <si>
    <t>Implode</t>
  </si>
  <si>
    <t>Imploded</t>
  </si>
  <si>
    <t>फटना</t>
  </si>
  <si>
    <t>Implore</t>
  </si>
  <si>
    <t>Implored</t>
  </si>
  <si>
    <t>Imply</t>
  </si>
  <si>
    <t>Implied</t>
  </si>
  <si>
    <t>मतलब</t>
  </si>
  <si>
    <t>Imposed</t>
  </si>
  <si>
    <t>थोपना</t>
  </si>
  <si>
    <t>प्रभावित करना</t>
  </si>
  <si>
    <t>Imprint</t>
  </si>
  <si>
    <t>Imprinted</t>
  </si>
  <si>
    <t>छाप</t>
  </si>
  <si>
    <t>Imprison</t>
  </si>
  <si>
    <t>Imprisoned</t>
  </si>
  <si>
    <t>बंदी बनाना</t>
  </si>
  <si>
    <t>Improved</t>
  </si>
  <si>
    <t>Inaugurate</t>
  </si>
  <si>
    <t>Inaugurated</t>
  </si>
  <si>
    <t>Incise</t>
  </si>
  <si>
    <t>Incised</t>
  </si>
  <si>
    <t>काटकर अलग कर देना</t>
  </si>
  <si>
    <t>Include</t>
  </si>
  <si>
    <t>Included</t>
  </si>
  <si>
    <t>शामिल</t>
  </si>
  <si>
    <t>Increased</t>
  </si>
  <si>
    <t>बढ़ना</t>
  </si>
  <si>
    <t>Inculcate</t>
  </si>
  <si>
    <t>Inculcated</t>
  </si>
  <si>
    <t>मन में बैठाना</t>
  </si>
  <si>
    <t>Indent</t>
  </si>
  <si>
    <t>Indented</t>
  </si>
  <si>
    <t>Index</t>
  </si>
  <si>
    <t>Indexed</t>
  </si>
  <si>
    <t>सूचीबद्ध  करना</t>
  </si>
  <si>
    <t>Indicate</t>
  </si>
  <si>
    <t>Indicated</t>
  </si>
  <si>
    <t>इंगित  /  संकेत  करना</t>
  </si>
  <si>
    <t>Induced</t>
  </si>
  <si>
    <t>प्रेरित करना</t>
  </si>
  <si>
    <t>Indulge</t>
  </si>
  <si>
    <t>Indulged</t>
  </si>
  <si>
    <t>Infest</t>
  </si>
  <si>
    <t>Infested</t>
  </si>
  <si>
    <t>हमला करना</t>
  </si>
  <si>
    <t>Inflame</t>
  </si>
  <si>
    <t>Inflamed</t>
  </si>
  <si>
    <t>भड़काना</t>
  </si>
  <si>
    <t>Inflate</t>
  </si>
  <si>
    <t>Inflated</t>
  </si>
  <si>
    <t>Inflect</t>
  </si>
  <si>
    <t>Inflected</t>
  </si>
  <si>
    <t>बांका करना</t>
  </si>
  <si>
    <t>Infringe</t>
  </si>
  <si>
    <t>Infringed</t>
  </si>
  <si>
    <t>Infuse</t>
  </si>
  <si>
    <t>Infused</t>
  </si>
  <si>
    <t>पानी में डालना</t>
  </si>
  <si>
    <t>Ingest</t>
  </si>
  <si>
    <t>Ingested</t>
  </si>
  <si>
    <t>निगलना</t>
  </si>
  <si>
    <t>Inhabit</t>
  </si>
  <si>
    <t>Inhabited</t>
  </si>
  <si>
    <t>निवास करना</t>
  </si>
  <si>
    <t>Inhale</t>
  </si>
  <si>
    <t>Inhaled</t>
  </si>
  <si>
    <t>Inherited</t>
  </si>
  <si>
    <t>Initiated</t>
  </si>
  <si>
    <t>Injured</t>
  </si>
  <si>
    <t>Inlay</t>
  </si>
  <si>
    <t>Inlaid</t>
  </si>
  <si>
    <t>जड़ाई  करना</t>
  </si>
  <si>
    <t>Innovate</t>
  </si>
  <si>
    <t>Innovated</t>
  </si>
  <si>
    <t>Input</t>
  </si>
  <si>
    <t>Inputted</t>
  </si>
  <si>
    <t>कंप्यूटर  में  संगणन  करना</t>
  </si>
  <si>
    <t>Inquired</t>
  </si>
  <si>
    <t>Inscribe</t>
  </si>
  <si>
    <t>Inscribed</t>
  </si>
  <si>
    <t>लिखना</t>
  </si>
  <si>
    <t>Insecure</t>
  </si>
  <si>
    <t>Insecured</t>
  </si>
  <si>
    <t>Install</t>
  </si>
  <si>
    <t>Installed</t>
  </si>
  <si>
    <t>निर्देश  देना</t>
  </si>
  <si>
    <t>Instrument</t>
  </si>
  <si>
    <t>Instrumented</t>
  </si>
  <si>
    <t>यंत्र  बनाना</t>
  </si>
  <si>
    <t>अपमान करना</t>
  </si>
  <si>
    <t>Insure</t>
  </si>
  <si>
    <t>Insured</t>
  </si>
  <si>
    <t>ठीक कर लेना</t>
  </si>
  <si>
    <t>Integrate</t>
  </si>
  <si>
    <t>Integrated</t>
  </si>
  <si>
    <t>Intend</t>
  </si>
  <si>
    <t>Intended</t>
  </si>
  <si>
    <t>Interview</t>
  </si>
  <si>
    <t>Interviewed</t>
  </si>
  <si>
    <t>मुलाखत</t>
  </si>
  <si>
    <t>Interweave</t>
  </si>
  <si>
    <t>Interwove</t>
  </si>
  <si>
    <t>Interwoven</t>
  </si>
  <si>
    <t>गूंथना</t>
  </si>
  <si>
    <t>पहचान करवाना</t>
  </si>
  <si>
    <t>Invaded</t>
  </si>
  <si>
    <t>आविष्कार करना</t>
  </si>
  <si>
    <t>Invest</t>
  </si>
  <si>
    <t>Invested</t>
  </si>
  <si>
    <t>पैसा लगाना</t>
  </si>
  <si>
    <t>इस्त्री करना</t>
  </si>
  <si>
    <t>Jog</t>
  </si>
  <si>
    <t>Jogged</t>
  </si>
  <si>
    <t>धीरे - धीरे  दौड़ना</t>
  </si>
  <si>
    <t>Joke</t>
  </si>
  <si>
    <t>Joked</t>
  </si>
  <si>
    <t>हंसी-मजाक करना</t>
  </si>
  <si>
    <t>Judged</t>
  </si>
  <si>
    <t>Justified</t>
  </si>
  <si>
    <t>Kept</t>
  </si>
  <si>
    <t>रखना</t>
  </si>
  <si>
    <t>ठोकर  लगाना</t>
  </si>
  <si>
    <t>Kid</t>
  </si>
  <si>
    <t>Kidded</t>
  </si>
  <si>
    <t>Kidnaped</t>
  </si>
  <si>
    <t>Knelt</t>
  </si>
  <si>
    <t>घुटने  टेकना</t>
  </si>
  <si>
    <t>बुनना</t>
  </si>
  <si>
    <t>Knew</t>
  </si>
  <si>
    <t>Known</t>
  </si>
  <si>
    <t>Lade</t>
  </si>
  <si>
    <t>Laded</t>
  </si>
  <si>
    <t>Laden</t>
  </si>
  <si>
    <t>भार रखना</t>
  </si>
  <si>
    <t>Lap</t>
  </si>
  <si>
    <t>Lapped</t>
  </si>
  <si>
    <t>गोद  लेना</t>
  </si>
  <si>
    <t>Lapse</t>
  </si>
  <si>
    <t>Lapsed</t>
  </si>
  <si>
    <t>खत्म ( समाप्त )  होना</t>
  </si>
  <si>
    <t>Last</t>
  </si>
  <si>
    <t>Lasted</t>
  </si>
  <si>
    <t>Latch</t>
  </si>
  <si>
    <t>Latched</t>
  </si>
  <si>
    <t>हँसना</t>
  </si>
  <si>
    <t>Leak</t>
  </si>
  <si>
    <t>Leaked</t>
  </si>
  <si>
    <t>Leaned</t>
  </si>
  <si>
    <t>सीखना</t>
  </si>
  <si>
    <t>Leer</t>
  </si>
  <si>
    <t>Leered</t>
  </si>
  <si>
    <t>Leveled</t>
  </si>
  <si>
    <t>समतल  करना</t>
  </si>
  <si>
    <t>Lick</t>
  </si>
  <si>
    <t>Licked</t>
  </si>
  <si>
    <t>चाटना</t>
  </si>
  <si>
    <t>ऊपर उठाना</t>
  </si>
  <si>
    <t>Light</t>
  </si>
  <si>
    <t>Lit</t>
  </si>
  <si>
    <t>Liked</t>
  </si>
  <si>
    <t>Limp</t>
  </si>
  <si>
    <t>Limped</t>
  </si>
  <si>
    <t>Lived</t>
  </si>
  <si>
    <t>Locate</t>
  </si>
  <si>
    <t>Located</t>
  </si>
  <si>
    <t>ढूंड निकालना</t>
  </si>
  <si>
    <t>Loot</t>
  </si>
  <si>
    <t>Looted</t>
  </si>
  <si>
    <t>लूटना</t>
  </si>
  <si>
    <t>बढ़ाना</t>
  </si>
  <si>
    <t>Malfunction</t>
  </si>
  <si>
    <t>Malfunctioned</t>
  </si>
  <si>
    <t>त्रुटि  करना</t>
  </si>
  <si>
    <t>Mar</t>
  </si>
  <si>
    <t>Marred</t>
  </si>
  <si>
    <t>Married</t>
  </si>
  <si>
    <t>शादी  करना</t>
  </si>
  <si>
    <t>Mash</t>
  </si>
  <si>
    <t>Mashed</t>
  </si>
  <si>
    <t>मिलाना</t>
  </si>
  <si>
    <t>Matter</t>
  </si>
  <si>
    <t>Mattered</t>
  </si>
  <si>
    <t>May</t>
  </si>
  <si>
    <t>Might</t>
  </si>
  <si>
    <t>सम्भवतः, शायद</t>
  </si>
  <si>
    <t>Measure</t>
  </si>
  <si>
    <t>Measured</t>
  </si>
  <si>
    <t>नापना</t>
  </si>
  <si>
    <t>उल्लेख करना</t>
  </si>
  <si>
    <t>Merged</t>
  </si>
  <si>
    <t>Mew</t>
  </si>
  <si>
    <t>Mewed</t>
  </si>
  <si>
    <t>दूध  दुहना</t>
  </si>
  <si>
    <t>घुल  मिल  जाना</t>
  </si>
  <si>
    <t>Mislead</t>
  </si>
  <si>
    <t>Misled</t>
  </si>
  <si>
    <t>गुमराह करना</t>
  </si>
  <si>
    <t>Miss</t>
  </si>
  <si>
    <t>Missed</t>
  </si>
  <si>
    <t>चूक जाना, कमी महसूस करना, असफल होना</t>
  </si>
  <si>
    <t>Misuse</t>
  </si>
  <si>
    <t>Misused</t>
  </si>
  <si>
    <t>गलत इस्तेमाल</t>
  </si>
  <si>
    <t>Mix</t>
  </si>
  <si>
    <t>Mixed</t>
  </si>
  <si>
    <t>मिलाना, मिश्रित</t>
  </si>
  <si>
    <t>Moan</t>
  </si>
  <si>
    <t>Moaned</t>
  </si>
  <si>
    <t>विलाप</t>
  </si>
  <si>
    <t>Moo</t>
  </si>
  <si>
    <t>Mooed</t>
  </si>
  <si>
    <t>राँभना</t>
  </si>
  <si>
    <t>Mortgage</t>
  </si>
  <si>
    <t>Mortgaged</t>
  </si>
  <si>
    <t>Motivate</t>
  </si>
  <si>
    <t>Motivated</t>
  </si>
  <si>
    <t>उत्साह करना</t>
  </si>
  <si>
    <t>Mould</t>
  </si>
  <si>
    <t>Moulded</t>
  </si>
  <si>
    <t>ढालना</t>
  </si>
  <si>
    <t>Moult</t>
  </si>
  <si>
    <t>Moulted</t>
  </si>
  <si>
    <t>गिरना</t>
  </si>
  <si>
    <t>Mow</t>
  </si>
  <si>
    <t>Mowed</t>
  </si>
  <si>
    <t>Mown</t>
  </si>
  <si>
    <t>घास काटना</t>
  </si>
  <si>
    <t>Multiplied</t>
  </si>
  <si>
    <t>Murmur</t>
  </si>
  <si>
    <t>Murmured</t>
  </si>
  <si>
    <t>Nab</t>
  </si>
  <si>
    <t>Nabbed</t>
  </si>
  <si>
    <t>उठा  कर  पकड़  लेना</t>
  </si>
  <si>
    <t>Nail</t>
  </si>
  <si>
    <t>Nailed</t>
  </si>
  <si>
    <t>कील  ठोकना</t>
  </si>
  <si>
    <t>Nap</t>
  </si>
  <si>
    <t>Napped</t>
  </si>
  <si>
    <t>झपकी  लेना</t>
  </si>
  <si>
    <t>Narrated</t>
  </si>
  <si>
    <t>बयान करना</t>
  </si>
  <si>
    <t>जरुरत होना</t>
  </si>
  <si>
    <t>Nip</t>
  </si>
  <si>
    <t>Nipped</t>
  </si>
  <si>
    <t>Nodded</t>
  </si>
  <si>
    <t>Nominated</t>
  </si>
  <si>
    <t>नामित करना</t>
  </si>
  <si>
    <t>Noted</t>
  </si>
  <si>
    <t>Noticed</t>
  </si>
  <si>
    <t>Notified</t>
  </si>
  <si>
    <t>लालन-पालन करना</t>
  </si>
  <si>
    <t>Nursed</t>
  </si>
  <si>
    <t>Obliged</t>
  </si>
  <si>
    <t>मेहरबानी करना</t>
  </si>
  <si>
    <t>Observed</t>
  </si>
  <si>
    <t>Occupied</t>
  </si>
  <si>
    <t>Offend</t>
  </si>
  <si>
    <t>Offended</t>
  </si>
  <si>
    <t>Offset</t>
  </si>
  <si>
    <t>निकाल  देना</t>
  </si>
  <si>
    <t>Ooze</t>
  </si>
  <si>
    <t>Oozed</t>
  </si>
  <si>
    <t>रसना</t>
  </si>
  <si>
    <t>Operated</t>
  </si>
  <si>
    <t>Opine</t>
  </si>
  <si>
    <t>Opined</t>
  </si>
  <si>
    <t>मान लेना</t>
  </si>
  <si>
    <t>Oppose</t>
  </si>
  <si>
    <t>Opposed</t>
  </si>
  <si>
    <t>विरूद्ध करना</t>
  </si>
  <si>
    <t>Opt</t>
  </si>
  <si>
    <t>Opted</t>
  </si>
  <si>
    <t>Optimize</t>
  </si>
  <si>
    <t>Optimized</t>
  </si>
  <si>
    <t>Organized</t>
  </si>
  <si>
    <t>Originate</t>
  </si>
  <si>
    <t>Originated</t>
  </si>
  <si>
    <t>Output</t>
  </si>
  <si>
    <t>Overtake</t>
  </si>
  <si>
    <t>Overtook</t>
  </si>
  <si>
    <t>Overtaken</t>
  </si>
  <si>
    <t>आगे पहुंचना</t>
  </si>
  <si>
    <t>Owe</t>
  </si>
  <si>
    <t>Owed</t>
  </si>
  <si>
    <t>आभारी होना, एहसानमंद होना</t>
  </si>
  <si>
    <t>Pacified</t>
  </si>
  <si>
    <t>शांत करना</t>
  </si>
  <si>
    <t>Pain</t>
  </si>
  <si>
    <t>Pained</t>
  </si>
  <si>
    <t>दर्द</t>
  </si>
  <si>
    <t>Paint</t>
  </si>
  <si>
    <t>Painted</t>
  </si>
  <si>
    <t>रंग  /  पेंट  से  रंगना</t>
  </si>
  <si>
    <t>Park</t>
  </si>
  <si>
    <t>Parked</t>
  </si>
  <si>
    <t>सड़क  किनारे  खड़ा  करना</t>
  </si>
  <si>
    <t>Partake</t>
  </si>
  <si>
    <t>Partook</t>
  </si>
  <si>
    <t>Partaken</t>
  </si>
  <si>
    <t>भाग लेना</t>
  </si>
  <si>
    <t>Paste</t>
  </si>
  <si>
    <t>Pasted</t>
  </si>
  <si>
    <t>चिपकाएं</t>
  </si>
  <si>
    <t>Patted</t>
  </si>
  <si>
    <t>थपथपाना</t>
  </si>
  <si>
    <t>Patch</t>
  </si>
  <si>
    <t>Patched</t>
  </si>
  <si>
    <t>थिगरी  लगाना</t>
  </si>
  <si>
    <t>Pause</t>
  </si>
  <si>
    <t>Paused</t>
  </si>
  <si>
    <t>ठहराव</t>
  </si>
  <si>
    <t>Peed</t>
  </si>
  <si>
    <t>Peel</t>
  </si>
  <si>
    <t>Peeled</t>
  </si>
  <si>
    <t>छिलका  छिलना</t>
  </si>
  <si>
    <t>Peep</t>
  </si>
  <si>
    <t>Peeped</t>
  </si>
  <si>
    <t>झाँकना</t>
  </si>
  <si>
    <t>नष्ट  होना</t>
  </si>
  <si>
    <t>Phoned</t>
  </si>
  <si>
    <t>Placed</t>
  </si>
  <si>
    <t>चीज  रखना</t>
  </si>
  <si>
    <t>Plan</t>
  </si>
  <si>
    <t>Planned</t>
  </si>
  <si>
    <t>Plead</t>
  </si>
  <si>
    <t>Pled</t>
  </si>
  <si>
    <t>Plod</t>
  </si>
  <si>
    <t>Plodded</t>
  </si>
  <si>
    <t>धीरे-धीरे काम करना</t>
  </si>
  <si>
    <t>Plot</t>
  </si>
  <si>
    <t>Plotted</t>
  </si>
  <si>
    <t>Pluck</t>
  </si>
  <si>
    <t>Plucked</t>
  </si>
  <si>
    <t>Ply</t>
  </si>
  <si>
    <t>Plied</t>
  </si>
  <si>
    <t>काम में लाना</t>
  </si>
  <si>
    <t>Poison</t>
  </si>
  <si>
    <t>Poisoned</t>
  </si>
  <si>
    <t>Polish</t>
  </si>
  <si>
    <t>Polished</t>
  </si>
  <si>
    <t>Pollute</t>
  </si>
  <si>
    <t>Polluted</t>
  </si>
  <si>
    <t>Ponder</t>
  </si>
  <si>
    <t>Pondered</t>
  </si>
  <si>
    <t>Post</t>
  </si>
  <si>
    <t>Posted</t>
  </si>
  <si>
    <t>Postpone</t>
  </si>
  <si>
    <t>Postponed</t>
  </si>
  <si>
    <t>बहना</t>
  </si>
  <si>
    <t>Pout</t>
  </si>
  <si>
    <t>Pouted</t>
  </si>
  <si>
    <t>Practised</t>
  </si>
  <si>
    <t>Praised</t>
  </si>
  <si>
    <t>धर्म का उपदेश देना</t>
  </si>
  <si>
    <t>Prepare</t>
  </si>
  <si>
    <t>Prepared</t>
  </si>
  <si>
    <t>Present</t>
  </si>
  <si>
    <t>Presented</t>
  </si>
  <si>
    <t>Preset</t>
  </si>
  <si>
    <t>Preside</t>
  </si>
  <si>
    <t>Presided</t>
  </si>
  <si>
    <t>सभापति होना</t>
  </si>
  <si>
    <t>Press</t>
  </si>
  <si>
    <t>Pressed</t>
  </si>
  <si>
    <t>Prick</t>
  </si>
  <si>
    <t>Pricked</t>
  </si>
  <si>
    <t>Proceed</t>
  </si>
  <si>
    <t>Proceeded</t>
  </si>
  <si>
    <t>Produced</t>
  </si>
  <si>
    <t>Progress</t>
  </si>
  <si>
    <t>Progressed</t>
  </si>
  <si>
    <t>उन्नति करना, विकास करना</t>
  </si>
  <si>
    <t>निषेध</t>
  </si>
  <si>
    <t>Promise</t>
  </si>
  <si>
    <t>Promised</t>
  </si>
  <si>
    <t>Proved</t>
  </si>
  <si>
    <t>उपलब्ध कराना</t>
  </si>
  <si>
    <t>प्रकाशित करना</t>
  </si>
  <si>
    <t>Pull</t>
  </si>
  <si>
    <t>Pulled</t>
  </si>
  <si>
    <t>Purchased</t>
  </si>
  <si>
    <t>शुद्ध</t>
  </si>
  <si>
    <t>Qualified</t>
  </si>
  <si>
    <t>योग्य  होना</t>
  </si>
  <si>
    <t>Quench</t>
  </si>
  <si>
    <t>Quenched</t>
  </si>
  <si>
    <t>प्रश्न करना</t>
  </si>
  <si>
    <t>Queue</t>
  </si>
  <si>
    <t>Queued</t>
  </si>
  <si>
    <t>कतार ( लाइन )  बनाना</t>
  </si>
  <si>
    <t>Race</t>
  </si>
  <si>
    <t>Raced</t>
  </si>
  <si>
    <t>Raft</t>
  </si>
  <si>
    <t>Rafted</t>
  </si>
  <si>
    <t>पथरीली  जगह  में  तेज  बहाव  में  नाव  खेना</t>
  </si>
  <si>
    <t>वर्षा  होना</t>
  </si>
  <si>
    <t>Raised</t>
  </si>
  <si>
    <t>आवाज उठाना</t>
  </si>
  <si>
    <t>Rattle</t>
  </si>
  <si>
    <t>Rattled</t>
  </si>
  <si>
    <t>पहुंचना</t>
  </si>
  <si>
    <t>React</t>
  </si>
  <si>
    <t>Reacted</t>
  </si>
  <si>
    <t>प्रतिक्रिया  करना  /  होना</t>
  </si>
  <si>
    <t>पढ़ना</t>
  </si>
  <si>
    <t>महसूस  करना</t>
  </si>
  <si>
    <t>पकना</t>
  </si>
  <si>
    <t>Rebuild</t>
  </si>
  <si>
    <t>Rebuilt</t>
  </si>
  <si>
    <t>फिर से बनाना</t>
  </si>
  <si>
    <t>Rebuked</t>
  </si>
  <si>
    <t>Recast</t>
  </si>
  <si>
    <t>Received</t>
  </si>
  <si>
    <t>Recharge</t>
  </si>
  <si>
    <t>Recharged</t>
  </si>
  <si>
    <t>दुबारा  शक्ति  ग्रहण  करना</t>
  </si>
  <si>
    <t>Recited</t>
  </si>
  <si>
    <t>Reclaim</t>
  </si>
  <si>
    <t>Reclaimed</t>
  </si>
  <si>
    <t>वापस  पा  लेना ,  पुन:  अर्जित  करना</t>
  </si>
  <si>
    <t>Recognized</t>
  </si>
  <si>
    <t>पहचानना</t>
  </si>
  <si>
    <t>Recollect</t>
  </si>
  <si>
    <t>Recollected</t>
  </si>
  <si>
    <t>स्मरण करना</t>
  </si>
  <si>
    <t>Reconcile</t>
  </si>
  <si>
    <t>Reconciled</t>
  </si>
  <si>
    <t>मेल बिठाना</t>
  </si>
  <si>
    <t>Rectified</t>
  </si>
  <si>
    <t>सुधार करना</t>
  </si>
  <si>
    <t>Recur</t>
  </si>
  <si>
    <t>Recurred</t>
  </si>
  <si>
    <t>पुनरावृत्ति होना</t>
  </si>
  <si>
    <t>दुबारा  करना</t>
  </si>
  <si>
    <t>Reduced</t>
  </si>
  <si>
    <t>Refer</t>
  </si>
  <si>
    <t>Referred</t>
  </si>
  <si>
    <t>Refined</t>
  </si>
  <si>
    <t>साफ़ करना</t>
  </si>
  <si>
    <t>Reflect</t>
  </si>
  <si>
    <t>Reflected</t>
  </si>
  <si>
    <t>प्रतिबिंब देखना</t>
  </si>
  <si>
    <t>Refresh</t>
  </si>
  <si>
    <t>Refreshed</t>
  </si>
  <si>
    <t>ऊर्जा  संचरण</t>
  </si>
  <si>
    <t>Refund</t>
  </si>
  <si>
    <t>Refunded</t>
  </si>
  <si>
    <t>लौटाना</t>
  </si>
  <si>
    <t>Refused</t>
  </si>
  <si>
    <t>इन्कार  करना</t>
  </si>
  <si>
    <t>Regain</t>
  </si>
  <si>
    <t>Regained</t>
  </si>
  <si>
    <t>वापस  पाना</t>
  </si>
  <si>
    <t>Relate</t>
  </si>
  <si>
    <t>Related</t>
  </si>
  <si>
    <t>संबंधित</t>
  </si>
  <si>
    <t>Relay</t>
  </si>
  <si>
    <t>Relaid</t>
  </si>
  <si>
    <t>Relied</t>
  </si>
  <si>
    <t>भरोसा करना</t>
  </si>
  <si>
    <t>Remain</t>
  </si>
  <si>
    <t>Remained</t>
  </si>
  <si>
    <t>रहना</t>
  </si>
  <si>
    <t>Remake</t>
  </si>
  <si>
    <t>Remade</t>
  </si>
  <si>
    <t>याद  करना</t>
  </si>
  <si>
    <t>याद दिलाना</t>
  </si>
  <si>
    <t>Removed</t>
  </si>
  <si>
    <t>Rend</t>
  </si>
  <si>
    <t>Rent</t>
  </si>
  <si>
    <t>Renew</t>
  </si>
  <si>
    <t>Renewed</t>
  </si>
  <si>
    <t>Renounce</t>
  </si>
  <si>
    <t>Renounced</t>
  </si>
  <si>
    <t>छोड़ना</t>
  </si>
  <si>
    <t>Repeat</t>
  </si>
  <si>
    <t>Repeated</t>
  </si>
  <si>
    <t>दोहराना</t>
  </si>
  <si>
    <t>Replace</t>
  </si>
  <si>
    <t>Replaced</t>
  </si>
  <si>
    <t>Replied</t>
  </si>
  <si>
    <t>Represent</t>
  </si>
  <si>
    <t>Represented</t>
  </si>
  <si>
    <t>प्रतिनिधित्व</t>
  </si>
  <si>
    <t>Request</t>
  </si>
  <si>
    <t>Requested</t>
  </si>
  <si>
    <t>Require</t>
  </si>
  <si>
    <t>Required</t>
  </si>
  <si>
    <t>Resell</t>
  </si>
  <si>
    <t>Resold</t>
  </si>
  <si>
    <t>फिर से बेचना</t>
  </si>
  <si>
    <t>Resemble</t>
  </si>
  <si>
    <t>Resembled</t>
  </si>
  <si>
    <t>जैसे लगते हैं</t>
  </si>
  <si>
    <t>Reserve</t>
  </si>
  <si>
    <t>Reserved</t>
  </si>
  <si>
    <t>आरक्षित रखना</t>
  </si>
  <si>
    <t>Reset</t>
  </si>
  <si>
    <t>रीसेट</t>
  </si>
  <si>
    <t>Resign</t>
  </si>
  <si>
    <t>Resigned</t>
  </si>
  <si>
    <t>इस्तीफा देना</t>
  </si>
  <si>
    <t>Resolve</t>
  </si>
  <si>
    <t>Resolved</t>
  </si>
  <si>
    <t>Respect</t>
  </si>
  <si>
    <t>Respected</t>
  </si>
  <si>
    <t>आदर करना</t>
  </si>
  <si>
    <t>Rest</t>
  </si>
  <si>
    <t>Rested</t>
  </si>
  <si>
    <t>आराम करना</t>
  </si>
  <si>
    <t>Restrain</t>
  </si>
  <si>
    <t>Restrained</t>
  </si>
  <si>
    <t>नियंत्रित करना</t>
  </si>
  <si>
    <t>Retain</t>
  </si>
  <si>
    <t>Retained</t>
  </si>
  <si>
    <t>Retch</t>
  </si>
  <si>
    <t>Retched</t>
  </si>
  <si>
    <t>उबकना</t>
  </si>
  <si>
    <t>Retire</t>
  </si>
  <si>
    <t>Retired</t>
  </si>
  <si>
    <t>Return</t>
  </si>
  <si>
    <t>Returned</t>
  </si>
  <si>
    <t>वापसी</t>
  </si>
  <si>
    <t>Reuse</t>
  </si>
  <si>
    <t>Reused</t>
  </si>
  <si>
    <t>पुन: उपयोग</t>
  </si>
  <si>
    <t>Reveal</t>
  </si>
  <si>
    <t>Revealed</t>
  </si>
  <si>
    <t>Review</t>
  </si>
  <si>
    <t>Reviewed</t>
  </si>
  <si>
    <t>Revise</t>
  </si>
  <si>
    <t>Revised</t>
  </si>
  <si>
    <t>Rewind</t>
  </si>
  <si>
    <t>Rewound</t>
  </si>
  <si>
    <t>Rid</t>
  </si>
  <si>
    <t>Rose</t>
  </si>
  <si>
    <t>Roam</t>
  </si>
  <si>
    <t>Roamed</t>
  </si>
  <si>
    <t>Roar</t>
  </si>
  <si>
    <t>Roared</t>
  </si>
  <si>
    <t>Rob</t>
  </si>
  <si>
    <t>Robbed</t>
  </si>
  <si>
    <t>चोरी करना</t>
  </si>
  <si>
    <t>Roll</t>
  </si>
  <si>
    <t>Rolled</t>
  </si>
  <si>
    <t>Rot</t>
  </si>
  <si>
    <t>Rotted</t>
  </si>
  <si>
    <t>Rotten/rotted</t>
  </si>
  <si>
    <t>Rub</t>
  </si>
  <si>
    <t>Rubbed</t>
  </si>
  <si>
    <t>रगड़</t>
  </si>
  <si>
    <t>Ruin</t>
  </si>
  <si>
    <t>Ruined</t>
  </si>
  <si>
    <t>Rule</t>
  </si>
  <si>
    <t>Ruled</t>
  </si>
  <si>
    <t>Rush</t>
  </si>
  <si>
    <t>Rushed</t>
  </si>
  <si>
    <t>घुश पड़ना</t>
  </si>
  <si>
    <t>Sabotage</t>
  </si>
  <si>
    <t>Sabotaged</t>
  </si>
  <si>
    <t>Sack</t>
  </si>
  <si>
    <t>Sacked</t>
  </si>
  <si>
    <t>Sacrifice</t>
  </si>
  <si>
    <t>Sacrificed</t>
  </si>
  <si>
    <t>Sadden</t>
  </si>
  <si>
    <t>Saddened</t>
  </si>
  <si>
    <t>काला बनाना</t>
  </si>
  <si>
    <t>Saddle</t>
  </si>
  <si>
    <t>Saddled</t>
  </si>
  <si>
    <t>Sag</t>
  </si>
  <si>
    <t>Sagged</t>
  </si>
  <si>
    <t>नाव  खेना / चलाना</t>
  </si>
  <si>
    <t>Sally</t>
  </si>
  <si>
    <t>Sallied</t>
  </si>
  <si>
    <t>Salute</t>
  </si>
  <si>
    <t>Saluted</t>
  </si>
  <si>
    <t>Salvage</t>
  </si>
  <si>
    <t>Salvaged</t>
  </si>
  <si>
    <t>Salve</t>
  </si>
  <si>
    <t>Salved</t>
  </si>
  <si>
    <t>Sample</t>
  </si>
  <si>
    <t>Sampled</t>
  </si>
  <si>
    <t>Sanctify</t>
  </si>
  <si>
    <t>Sanctified</t>
  </si>
  <si>
    <t>Sanction</t>
  </si>
  <si>
    <t>Sanctioned</t>
  </si>
  <si>
    <t>Sap</t>
  </si>
  <si>
    <t>Sapped</t>
  </si>
  <si>
    <t>Saponify</t>
  </si>
  <si>
    <t>Saponified</t>
  </si>
  <si>
    <t>साबुन बनाना</t>
  </si>
  <si>
    <t>Sash</t>
  </si>
  <si>
    <t>Sashed</t>
  </si>
  <si>
    <t>Sashay</t>
  </si>
  <si>
    <t>Sashayed</t>
  </si>
  <si>
    <t>Sass</t>
  </si>
  <si>
    <t>Sassed</t>
  </si>
  <si>
    <t>Sate</t>
  </si>
  <si>
    <t>Sated</t>
  </si>
  <si>
    <t>Satiate</t>
  </si>
  <si>
    <t>Satiated</t>
  </si>
  <si>
    <t>Satirise</t>
  </si>
  <si>
    <t>Satirised</t>
  </si>
  <si>
    <t>Saturate</t>
  </si>
  <si>
    <t>Saturated</t>
  </si>
  <si>
    <t>Saunter</t>
  </si>
  <si>
    <t>Sauntered</t>
  </si>
  <si>
    <t>Saved</t>
  </si>
  <si>
    <t>Savor</t>
  </si>
  <si>
    <t>Savored</t>
  </si>
  <si>
    <t>Savvy</t>
  </si>
  <si>
    <t>Savvied</t>
  </si>
  <si>
    <t>Sawed</t>
  </si>
  <si>
    <t>Scab</t>
  </si>
  <si>
    <t>Scabbed</t>
  </si>
  <si>
    <t>Scabble</t>
  </si>
  <si>
    <t>Scabbled</t>
  </si>
  <si>
    <t>Scald</t>
  </si>
  <si>
    <t>Scalded</t>
  </si>
  <si>
    <t>जलाने की क्रिया</t>
  </si>
  <si>
    <t>Scale</t>
  </si>
  <si>
    <t>Scaled</t>
  </si>
  <si>
    <t>अनुसूचित जाति</t>
  </si>
  <si>
    <t>Scam</t>
  </si>
  <si>
    <t>Scammed</t>
  </si>
  <si>
    <t>Scan</t>
  </si>
  <si>
    <t>Scanned</t>
  </si>
  <si>
    <t>Scant</t>
  </si>
  <si>
    <t>Scanted</t>
  </si>
  <si>
    <t>Scar</t>
  </si>
  <si>
    <t>Scarred</t>
  </si>
  <si>
    <t>Scare</t>
  </si>
  <si>
    <t>Scared</t>
  </si>
  <si>
    <t>Scarify</t>
  </si>
  <si>
    <t>Scarified</t>
  </si>
  <si>
    <t>धमकी देना</t>
  </si>
  <si>
    <t>Scarp</t>
  </si>
  <si>
    <t>Scarped</t>
  </si>
  <si>
    <t>Scat</t>
  </si>
  <si>
    <t>Scatted</t>
  </si>
  <si>
    <t>गोबर</t>
  </si>
  <si>
    <t>डांटना</t>
  </si>
  <si>
    <t>Scorch</t>
  </si>
  <si>
    <t>Scorched</t>
  </si>
  <si>
    <t>जलाकर राख कर देना</t>
  </si>
  <si>
    <t>Scowl</t>
  </si>
  <si>
    <t>Scowled</t>
  </si>
  <si>
    <t>खरोंचना</t>
  </si>
  <si>
    <t>Scrawl</t>
  </si>
  <si>
    <t>Scrawled</t>
  </si>
  <si>
    <t>Screw</t>
  </si>
  <si>
    <t>Screwed</t>
  </si>
  <si>
    <t>पेंच  लगाना</t>
  </si>
  <si>
    <t>Scroll</t>
  </si>
  <si>
    <t>Scrolled</t>
  </si>
  <si>
    <t>ऊपर - नीचे  जाना</t>
  </si>
  <si>
    <t>Scrub</t>
  </si>
  <si>
    <t>Scrubbed</t>
  </si>
  <si>
    <t>खुरखुराना</t>
  </si>
  <si>
    <t>खोजना</t>
  </si>
  <si>
    <t>Seat</t>
  </si>
  <si>
    <t>Seated</t>
  </si>
  <si>
    <t>Secure</t>
  </si>
  <si>
    <t>सुरक्षित  करना</t>
  </si>
  <si>
    <t>Seem</t>
  </si>
  <si>
    <t>Seemed</t>
  </si>
  <si>
    <t>Seethe</t>
  </si>
  <si>
    <t>Seethed</t>
  </si>
  <si>
    <t>Seethed/Sodden</t>
  </si>
  <si>
    <t>Segregate</t>
  </si>
  <si>
    <t>Segregated</t>
  </si>
  <si>
    <t>बीनना</t>
  </si>
  <si>
    <t>Seize</t>
  </si>
  <si>
    <t>Seized</t>
  </si>
  <si>
    <t>sell</t>
  </si>
  <si>
    <t>sold</t>
  </si>
  <si>
    <t>send</t>
  </si>
  <si>
    <t>sent</t>
  </si>
  <si>
    <t>Sentenced</t>
  </si>
  <si>
    <t>Separate</t>
  </si>
  <si>
    <t>Separated</t>
  </si>
  <si>
    <t>अलग करना</t>
  </si>
  <si>
    <t>Served</t>
  </si>
  <si>
    <t>परोसना</t>
  </si>
  <si>
    <t>Settle</t>
  </si>
  <si>
    <t>Settled</t>
  </si>
  <si>
    <t>स्थिर होना</t>
  </si>
  <si>
    <t>Sever</t>
  </si>
  <si>
    <t>Severed</t>
  </si>
  <si>
    <t>काटकर अलग करना</t>
  </si>
  <si>
    <t>Sewn</t>
  </si>
  <si>
    <t>Shape</t>
  </si>
  <si>
    <t>Shaped</t>
  </si>
  <si>
    <t>Share</t>
  </si>
  <si>
    <t>Shared</t>
  </si>
  <si>
    <t>हिस्सा करना</t>
  </si>
  <si>
    <t>Shatter</t>
  </si>
  <si>
    <t>Shattered</t>
  </si>
  <si>
    <t>Shaved</t>
  </si>
  <si>
    <t>Shaved/Shaven</t>
  </si>
  <si>
    <t>Shear</t>
  </si>
  <si>
    <t>Sheared</t>
  </si>
  <si>
    <t>Shed</t>
  </si>
  <si>
    <t>चमकाना</t>
  </si>
  <si>
    <t>Shirk</t>
  </si>
  <si>
    <t>Shirked</t>
  </si>
  <si>
    <t>भागना</t>
  </si>
  <si>
    <t>Shit</t>
  </si>
  <si>
    <t>Shock</t>
  </si>
  <si>
    <t>Shocked</t>
  </si>
  <si>
    <t>Shoe</t>
  </si>
  <si>
    <t>Shod</t>
  </si>
  <si>
    <t>जूता  पहनना  या  पहनाना</t>
  </si>
  <si>
    <t>गोली  मारना</t>
  </si>
  <si>
    <t>Showed/Shown</t>
  </si>
  <si>
    <t>Shun</t>
  </si>
  <si>
    <t>Shunned</t>
  </si>
  <si>
    <t>Shunt</t>
  </si>
  <si>
    <t>Shunted</t>
  </si>
  <si>
    <t>इधर - उधर  आना - जाना</t>
  </si>
  <si>
    <t>बन्द करना</t>
  </si>
  <si>
    <t>Sieve</t>
  </si>
  <si>
    <t>Sieved</t>
  </si>
  <si>
    <t>छानना</t>
  </si>
  <si>
    <t>Sight</t>
  </si>
  <si>
    <t>Sighted</t>
  </si>
  <si>
    <t>Signal</t>
  </si>
  <si>
    <t>Signalled</t>
  </si>
  <si>
    <t>Sip</t>
  </si>
  <si>
    <t>Sipped</t>
  </si>
  <si>
    <t>सुड़कना</t>
  </si>
  <si>
    <t>Ski</t>
  </si>
  <si>
    <t>Skied</t>
  </si>
  <si>
    <t>स्की</t>
  </si>
  <si>
    <t>Skid</t>
  </si>
  <si>
    <t>Skidded</t>
  </si>
  <si>
    <t>फिसलने की क्रिया</t>
  </si>
  <si>
    <t>Slam</t>
  </si>
  <si>
    <t>Slammed</t>
  </si>
  <si>
    <t>स्लैम</t>
  </si>
  <si>
    <t>Slap</t>
  </si>
  <si>
    <t>Slapped</t>
  </si>
  <si>
    <t>थप्पड़  मारना</t>
  </si>
  <si>
    <t>Slaughter</t>
  </si>
  <si>
    <t>Slaughtered</t>
  </si>
  <si>
    <t>मांस  हेतु  पशु  वध  करना</t>
  </si>
  <si>
    <t>Slept</t>
  </si>
  <si>
    <t>Slim</t>
  </si>
  <si>
    <t>Slimmed</t>
  </si>
  <si>
    <t>Sling</t>
  </si>
  <si>
    <t>Slung</t>
  </si>
  <si>
    <t>Slink</t>
  </si>
  <si>
    <t>Slunk</t>
  </si>
  <si>
    <t>छिपकर जाना</t>
  </si>
  <si>
    <t>Slit</t>
  </si>
  <si>
    <t>Smash</t>
  </si>
  <si>
    <t>Smashed</t>
  </si>
  <si>
    <t>गरज</t>
  </si>
  <si>
    <t>Smiled</t>
  </si>
  <si>
    <t>Smite</t>
  </si>
  <si>
    <t>Smote</t>
  </si>
  <si>
    <t>Smitten</t>
  </si>
  <si>
    <t>Smooth</t>
  </si>
  <si>
    <t>Smoothed</t>
  </si>
  <si>
    <t>चिकना</t>
  </si>
  <si>
    <t>Smother</t>
  </si>
  <si>
    <t>Smothered</t>
  </si>
  <si>
    <t>Snap</t>
  </si>
  <si>
    <t>Snapped</t>
  </si>
  <si>
    <t>Sneak</t>
  </si>
  <si>
    <t>Snuck</t>
  </si>
  <si>
    <t>Sneeze</t>
  </si>
  <si>
    <t>Sneezed</t>
  </si>
  <si>
    <t>Sniff</t>
  </si>
  <si>
    <t>Sniffed</t>
  </si>
  <si>
    <t>Soar</t>
  </si>
  <si>
    <t>Soared</t>
  </si>
  <si>
    <t>ऊंची उड़ान भरना</t>
  </si>
  <si>
    <t>मांगना</t>
  </si>
  <si>
    <t>Solve</t>
  </si>
  <si>
    <t>Solved</t>
  </si>
  <si>
    <t>Soothed</t>
  </si>
  <si>
    <t>Sort</t>
  </si>
  <si>
    <t>Sorted</t>
  </si>
  <si>
    <t>तरह</t>
  </si>
  <si>
    <t>Spare</t>
  </si>
  <si>
    <t>Spared</t>
  </si>
  <si>
    <t>Sparkle</t>
  </si>
  <si>
    <t>Sparkled</t>
  </si>
  <si>
    <t>Speed</t>
  </si>
  <si>
    <t>Sped</t>
  </si>
  <si>
    <t>Spell</t>
  </si>
  <si>
    <t>Spelt</t>
  </si>
  <si>
    <t>Spill</t>
  </si>
  <si>
    <t>Spilt</t>
  </si>
  <si>
    <t>Split</t>
  </si>
  <si>
    <t>Sprout</t>
  </si>
  <si>
    <t>Sprouted</t>
  </si>
  <si>
    <t>Squeeze</t>
  </si>
  <si>
    <t>Squeezed</t>
  </si>
  <si>
    <t>Stab</t>
  </si>
  <si>
    <t>Stabbed</t>
  </si>
  <si>
    <t>Stared</t>
  </si>
  <si>
    <t>एकटक देखना</t>
  </si>
  <si>
    <t>State</t>
  </si>
  <si>
    <t>Stated</t>
  </si>
  <si>
    <t>कथन करना</t>
  </si>
  <si>
    <t>Steep</t>
  </si>
  <si>
    <t>Steeped</t>
  </si>
  <si>
    <t>Stem</t>
  </si>
  <si>
    <t>Stemmed</t>
  </si>
  <si>
    <t>Sterilize</t>
  </si>
  <si>
    <t>Sterilized</t>
  </si>
  <si>
    <t>बाँझ बनाना</t>
  </si>
  <si>
    <t>Stimulate</t>
  </si>
  <si>
    <t>Stimulated</t>
  </si>
  <si>
    <t>Stink</t>
  </si>
  <si>
    <t>Stank</t>
  </si>
  <si>
    <t>Stunk</t>
  </si>
  <si>
    <t>Stir</t>
  </si>
  <si>
    <t>Stirred</t>
  </si>
  <si>
    <t>Stitch</t>
  </si>
  <si>
    <t>Stitched</t>
  </si>
  <si>
    <t>सिलाई करना</t>
  </si>
  <si>
    <t>Stoop</t>
  </si>
  <si>
    <t>Stooped</t>
  </si>
  <si>
    <t>Store</t>
  </si>
  <si>
    <t>Stored</t>
  </si>
  <si>
    <t>Strain</t>
  </si>
  <si>
    <t>Strained</t>
  </si>
  <si>
    <t>Stray</t>
  </si>
  <si>
    <t>Strayed</t>
  </si>
  <si>
    <t>Stress</t>
  </si>
  <si>
    <t>Stressed</t>
  </si>
  <si>
    <t>Stretch</t>
  </si>
  <si>
    <t>Stretched</t>
  </si>
  <si>
    <t>Strew</t>
  </si>
  <si>
    <t>Strewed</t>
  </si>
  <si>
    <t>Strewn</t>
  </si>
  <si>
    <t>Stride</t>
  </si>
  <si>
    <t>Strode</t>
  </si>
  <si>
    <t>Stridden</t>
  </si>
  <si>
    <t>Strive</t>
  </si>
  <si>
    <t>Strove</t>
  </si>
  <si>
    <t>Striven</t>
  </si>
  <si>
    <t>Studied</t>
  </si>
  <si>
    <t>पढाई करना</t>
  </si>
  <si>
    <t>प्रस्तुत करना</t>
  </si>
  <si>
    <t>Subscribe</t>
  </si>
  <si>
    <t>Subscribed</t>
  </si>
  <si>
    <t>Subtract</t>
  </si>
  <si>
    <t>Subtracted</t>
  </si>
  <si>
    <t>सफल होना</t>
  </si>
  <si>
    <t>Suck</t>
  </si>
  <si>
    <t>Sucked</t>
  </si>
  <si>
    <t>चूसना</t>
  </si>
  <si>
    <t>भुगतना</t>
  </si>
  <si>
    <t>सलाह देना</t>
  </si>
  <si>
    <t>Supplied</t>
  </si>
  <si>
    <t>आपूर्ति करना</t>
  </si>
  <si>
    <t>Support</t>
  </si>
  <si>
    <t>Supported</t>
  </si>
  <si>
    <t>आधार देना</t>
  </si>
  <si>
    <t>Suppose</t>
  </si>
  <si>
    <t>Supposed</t>
  </si>
  <si>
    <t>कल्पना करना</t>
  </si>
  <si>
    <t>Surge</t>
  </si>
  <si>
    <t>Surged</t>
  </si>
  <si>
    <t>Surmise</t>
  </si>
  <si>
    <t>Surmised</t>
  </si>
  <si>
    <t>Surpass</t>
  </si>
  <si>
    <t>Surpassed</t>
  </si>
  <si>
    <t>Surprise</t>
  </si>
  <si>
    <t>Surprised</t>
  </si>
  <si>
    <t>चकित होना</t>
  </si>
  <si>
    <t>शरण  जाना</t>
  </si>
  <si>
    <t>Surround</t>
  </si>
  <si>
    <t>Surrounded</t>
  </si>
  <si>
    <t>चारों ओर से घेरना</t>
  </si>
  <si>
    <t>Survey</t>
  </si>
  <si>
    <t>Surveyed</t>
  </si>
  <si>
    <t>सर्वेक्षण करना</t>
  </si>
  <si>
    <t>Survived</t>
  </si>
  <si>
    <t>बना रहना</t>
  </si>
  <si>
    <t>Sway</t>
  </si>
  <si>
    <t>Swayed</t>
  </si>
  <si>
    <t>Sworn</t>
  </si>
  <si>
    <t>Sweat</t>
  </si>
  <si>
    <t>Swept</t>
  </si>
  <si>
    <t>Swell</t>
  </si>
  <si>
    <t>Swelled</t>
  </si>
  <si>
    <t>फुलाना, हवा भरना, बढ़ कर बोलना</t>
  </si>
  <si>
    <t>तैरना</t>
  </si>
  <si>
    <t>Swot</t>
  </si>
  <si>
    <t>Swotted</t>
  </si>
  <si>
    <t>परिश्रम से अध्ययन करना</t>
  </si>
  <si>
    <t>Sympathized</t>
  </si>
  <si>
    <t>Tailor</t>
  </si>
  <si>
    <t>Tailored</t>
  </si>
  <si>
    <t>नाप  कर  बनाना</t>
  </si>
  <si>
    <t>बात  करना</t>
  </si>
  <si>
    <t>Tally</t>
  </si>
  <si>
    <t>Tallied</t>
  </si>
  <si>
    <t>Tap</t>
  </si>
  <si>
    <t>Tapped</t>
  </si>
  <si>
    <t>Target</t>
  </si>
  <si>
    <t>Targeted</t>
  </si>
  <si>
    <t>निशाना  बनाना</t>
  </si>
  <si>
    <t>Taste</t>
  </si>
  <si>
    <t>Tasted</t>
  </si>
  <si>
    <t>Tax</t>
  </si>
  <si>
    <t>Taxed</t>
  </si>
  <si>
    <t>Tee</t>
  </si>
  <si>
    <t>Teed</t>
  </si>
  <si>
    <t>प्रसारित  होना</t>
  </si>
  <si>
    <t>Tempt</t>
  </si>
  <si>
    <t>Tempted</t>
  </si>
  <si>
    <t>Tend</t>
  </si>
  <si>
    <t>Tended</t>
  </si>
  <si>
    <t>Terminate</t>
  </si>
  <si>
    <t>Terminated</t>
  </si>
  <si>
    <t>Terrified</t>
  </si>
  <si>
    <t>ख़ौफ़ में डालना</t>
  </si>
  <si>
    <t>Test</t>
  </si>
  <si>
    <t>Tested</t>
  </si>
  <si>
    <t>Test-drive</t>
  </si>
  <si>
    <t>Test-drove</t>
  </si>
  <si>
    <t>Test-driven</t>
  </si>
  <si>
    <t>परीक्षण  चालन  करना</t>
  </si>
  <si>
    <t>Threaten</t>
  </si>
  <si>
    <t>Threatened</t>
  </si>
  <si>
    <t>डरना</t>
  </si>
  <si>
    <t>Thrive</t>
  </si>
  <si>
    <t>Throve/Thrived</t>
  </si>
  <si>
    <t>Thriven/Thrived</t>
  </si>
  <si>
    <t>Thump</t>
  </si>
  <si>
    <t>Thumped</t>
  </si>
  <si>
    <t>प्रहार</t>
  </si>
  <si>
    <t>Tied</t>
  </si>
  <si>
    <t>Tire</t>
  </si>
  <si>
    <t>Tired</t>
  </si>
  <si>
    <t>मेहनत करना</t>
  </si>
  <si>
    <t>Tolerate</t>
  </si>
  <si>
    <t>Tolerated</t>
  </si>
  <si>
    <t>सहन करना</t>
  </si>
  <si>
    <t>Toss</t>
  </si>
  <si>
    <t>Tossed</t>
  </si>
  <si>
    <t>Touch</t>
  </si>
  <si>
    <t>Touched</t>
  </si>
  <si>
    <t>स्पर्श करना</t>
  </si>
  <si>
    <t>Traded</t>
  </si>
  <si>
    <t>व्यापार करना</t>
  </si>
  <si>
    <t>Trampled</t>
  </si>
  <si>
    <t>Transferred</t>
  </si>
  <si>
    <t>तबादला करना</t>
  </si>
  <si>
    <t>Transform</t>
  </si>
  <si>
    <t>Transformed</t>
  </si>
  <si>
    <t>Translate</t>
  </si>
  <si>
    <t>Translated</t>
  </si>
  <si>
    <t>भाषांतर करना</t>
  </si>
  <si>
    <t>परिवहन करना</t>
  </si>
  <si>
    <t>Trap</t>
  </si>
  <si>
    <t>Trapped</t>
  </si>
  <si>
    <t>Tread</t>
  </si>
  <si>
    <t>Trod</t>
  </si>
  <si>
    <t>Trodden</t>
  </si>
  <si>
    <t>Treasure</t>
  </si>
  <si>
    <t>Treasured</t>
  </si>
  <si>
    <t>Tree</t>
  </si>
  <si>
    <t>Treed</t>
  </si>
  <si>
    <t>पेड़</t>
  </si>
  <si>
    <t>Trembled</t>
  </si>
  <si>
    <t>Triumph</t>
  </si>
  <si>
    <t>Triumphed</t>
  </si>
  <si>
    <t>Troubled</t>
  </si>
  <si>
    <t>तकलीफ देना</t>
  </si>
  <si>
    <t>Trust</t>
  </si>
  <si>
    <t>Trusted</t>
  </si>
  <si>
    <t>भरोसा रखना</t>
  </si>
  <si>
    <t>Tried</t>
  </si>
  <si>
    <t>Turn</t>
  </si>
  <si>
    <t>Turned</t>
  </si>
  <si>
    <t>घुमाना</t>
  </si>
  <si>
    <t>Type</t>
  </si>
  <si>
    <t>Typed</t>
  </si>
  <si>
    <t>Typeset</t>
  </si>
  <si>
    <t>Undo</t>
  </si>
  <si>
    <t>Undid</t>
  </si>
  <si>
    <t>Undone</t>
  </si>
  <si>
    <t>Unify</t>
  </si>
  <si>
    <t>Unified</t>
  </si>
  <si>
    <t>Unlock</t>
  </si>
  <si>
    <t>Unlocked</t>
  </si>
  <si>
    <t>खोलना</t>
  </si>
  <si>
    <t>Unscrew</t>
  </si>
  <si>
    <t>Unscrewed</t>
  </si>
  <si>
    <t>पेंच  खोलना</t>
  </si>
  <si>
    <t>Uproot</t>
  </si>
  <si>
    <t>Uprooted</t>
  </si>
  <si>
    <t>जड़ से उखाड़ना</t>
  </si>
  <si>
    <t>Urge</t>
  </si>
  <si>
    <t>Urged</t>
  </si>
  <si>
    <t>Used</t>
  </si>
  <si>
    <t>Utilize</t>
  </si>
  <si>
    <t>Utilized</t>
  </si>
  <si>
    <t>उपयोग करना</t>
  </si>
  <si>
    <t>Utter</t>
  </si>
  <si>
    <t>Uttered</t>
  </si>
  <si>
    <t>Vacant</t>
  </si>
  <si>
    <t>Vacated</t>
  </si>
  <si>
    <t>Value</t>
  </si>
  <si>
    <t>Valued</t>
  </si>
  <si>
    <t>Vanish</t>
  </si>
  <si>
    <t>Vanished</t>
  </si>
  <si>
    <t>Vary</t>
  </si>
  <si>
    <t>Varied</t>
  </si>
  <si>
    <t>Verify</t>
  </si>
  <si>
    <t>Verified</t>
  </si>
  <si>
    <t>ध्यानपूर्वक देखना</t>
  </si>
  <si>
    <t>Vet</t>
  </si>
  <si>
    <t>Vetted</t>
  </si>
  <si>
    <t>निरीक्षण  करना</t>
  </si>
  <si>
    <t>Vex</t>
  </si>
  <si>
    <t>Vexed</t>
  </si>
  <si>
    <t>Vie</t>
  </si>
  <si>
    <t>Vied</t>
  </si>
  <si>
    <t>होड़ करना</t>
  </si>
  <si>
    <t>View</t>
  </si>
  <si>
    <t>Viewed</t>
  </si>
  <si>
    <t>देखना</t>
  </si>
  <si>
    <t>Violate</t>
  </si>
  <si>
    <t>Violated</t>
  </si>
  <si>
    <t>Visit</t>
  </si>
  <si>
    <t>Visited</t>
  </si>
  <si>
    <t>भेंट देना</t>
  </si>
  <si>
    <t>Vomit</t>
  </si>
  <si>
    <t>Vomited</t>
  </si>
  <si>
    <t>Wag</t>
  </si>
  <si>
    <t>Wagged</t>
  </si>
  <si>
    <t>पूँछ हिलाना</t>
  </si>
  <si>
    <t>Wait</t>
  </si>
  <si>
    <t>Waited</t>
  </si>
  <si>
    <t>Wander</t>
  </si>
  <si>
    <t>Wandered</t>
  </si>
  <si>
    <t>गर्म  करना</t>
  </si>
  <si>
    <t>चेतावनी  देना</t>
  </si>
  <si>
    <t>Waste</t>
  </si>
  <si>
    <t>Wasted</t>
  </si>
  <si>
    <t>नजर रखना</t>
  </si>
  <si>
    <t>Wave</t>
  </si>
  <si>
    <t>Waved</t>
  </si>
  <si>
    <t>Wax</t>
  </si>
  <si>
    <t>Waxed</t>
  </si>
  <si>
    <t>Waylay</t>
  </si>
  <si>
    <t>Waylaid</t>
  </si>
  <si>
    <t>ताक में रहना</t>
  </si>
  <si>
    <t>Weaken</t>
  </si>
  <si>
    <t>Weakened</t>
  </si>
  <si>
    <t>Wearout</t>
  </si>
  <si>
    <t>Woreout</t>
  </si>
  <si>
    <t>Wornout</t>
  </si>
  <si>
    <t>घिस जाना</t>
  </si>
  <si>
    <t>Wed , Wedded</t>
  </si>
  <si>
    <t>Wept</t>
  </si>
  <si>
    <t>Weigh</t>
  </si>
  <si>
    <t>Weighed</t>
  </si>
  <si>
    <t>Welcome</t>
  </si>
  <si>
    <t>Welcomed</t>
  </si>
  <si>
    <t>Wend</t>
  </si>
  <si>
    <t>बीतना</t>
  </si>
  <si>
    <t>Whisper</t>
  </si>
  <si>
    <t>Whispered</t>
  </si>
  <si>
    <t>फुसफुसाना</t>
  </si>
  <si>
    <t>Whistled</t>
  </si>
  <si>
    <t>सिटी बजाना</t>
  </si>
  <si>
    <t>Wind</t>
  </si>
  <si>
    <t>Wound</t>
  </si>
  <si>
    <t>Wink</t>
  </si>
  <si>
    <t>Winked</t>
  </si>
  <si>
    <t>Wiped</t>
  </si>
  <si>
    <t>Wire</t>
  </si>
  <si>
    <t>Wired</t>
  </si>
  <si>
    <t>Wish</t>
  </si>
  <si>
    <t>Wished</t>
  </si>
  <si>
    <t>इच्छा जाहिर करना</t>
  </si>
  <si>
    <t>Witness</t>
  </si>
  <si>
    <t>Witnessed</t>
  </si>
  <si>
    <t>गवाही देना</t>
  </si>
  <si>
    <t>Wonder</t>
  </si>
  <si>
    <t>Wondered</t>
  </si>
  <si>
    <t>आश्चर्य करना</t>
  </si>
  <si>
    <t>Worry</t>
  </si>
  <si>
    <t>Worried</t>
  </si>
  <si>
    <t>चिंता करना</t>
  </si>
  <si>
    <t>Worshipped</t>
  </si>
  <si>
    <t>Writhe</t>
  </si>
  <si>
    <t>Writhed</t>
  </si>
  <si>
    <t>Yawn</t>
  </si>
  <si>
    <t>Yawned</t>
  </si>
  <si>
    <t>Yoke</t>
  </si>
  <si>
    <t>Yoked</t>
  </si>
  <si>
    <t>Zest</t>
  </si>
  <si>
    <t>Zested</t>
  </si>
  <si>
    <t>स्वादिष्ट  करना</t>
  </si>
  <si>
    <t>ZigZag</t>
  </si>
  <si>
    <t>ZigZagged</t>
  </si>
  <si>
    <t>घुमावदार  रास्ते  से  हो  कर  चलना</t>
  </si>
  <si>
    <t>Zinc</t>
  </si>
  <si>
    <t>Zincked</t>
  </si>
  <si>
    <t>जस्ता</t>
  </si>
  <si>
    <t>Zip</t>
  </si>
  <si>
    <t>Zipped</t>
  </si>
  <si>
    <t>ज़िप  खोलना  या  बंद  करना</t>
  </si>
  <si>
    <t>Zone</t>
  </si>
  <si>
    <t>Zoned</t>
  </si>
  <si>
    <t>Zoom</t>
  </si>
  <si>
    <t>Zoomed</t>
  </si>
  <si>
    <t>बुरा बर्ताव करना</t>
  </si>
  <si>
    <t>दुरूपयोग करना</t>
  </si>
  <si>
    <t>चाल बढना</t>
  </si>
  <si>
    <t>तेजी से चलना</t>
  </si>
  <si>
    <t>अनुकूल बनाना</t>
  </si>
  <si>
    <t>अभियोग लगाना</t>
  </si>
  <si>
    <t>अभियोग से मुक्त करना</t>
  </si>
  <si>
    <t>व्यसन में लिप्त होना</t>
  </si>
  <si>
    <t>जुड़ना</t>
  </si>
  <si>
    <t>चिपकना</t>
  </si>
  <si>
    <t>ठीक करना</t>
  </si>
  <si>
    <t>प्रवेश करने देना</t>
  </si>
  <si>
    <t>मिश्रण करना</t>
  </si>
  <si>
    <t>विज्ञापन करना</t>
  </si>
  <si>
    <t>विज्ञापन देना</t>
  </si>
  <si>
    <t>प्रचार करना</t>
  </si>
  <si>
    <t>परामर्श देना</t>
  </si>
  <si>
    <t>असर करना</t>
  </si>
  <si>
    <t>हवा भरना</t>
  </si>
  <si>
    <t>गैस भरना</t>
  </si>
  <si>
    <t>खर्च कर सकना</t>
  </si>
  <si>
    <t>बर्दाश्त करना</t>
  </si>
  <si>
    <t>सहमत होना</t>
  </si>
  <si>
    <t>अनुमति देना</t>
  </si>
  <si>
    <t>मंजूर करना</t>
  </si>
  <si>
    <t>हवा में सुखाना</t>
  </si>
  <si>
    <t>निशाना लगाना</t>
  </si>
  <si>
    <t>अचम्भे में डालना</t>
  </si>
  <si>
    <t>मन बहलाना</t>
  </si>
  <si>
    <t>विश्लेषण करना</t>
  </si>
  <si>
    <t>चेतन करना</t>
  </si>
  <si>
    <t>उत्तर देना</t>
  </si>
  <si>
    <t>माफ़ी मांगना</t>
  </si>
  <si>
    <t>क्षमा याचना करना</t>
  </si>
  <si>
    <t>दिखाई देना</t>
  </si>
  <si>
    <t>दृष्टिगोचर होना</t>
  </si>
  <si>
    <t>पहुंच होना</t>
  </si>
  <si>
    <t>समझना</t>
  </si>
  <si>
    <t>अधिक महत्व देना</t>
  </si>
  <si>
    <t>प्रार्थना लेकर जाना</t>
  </si>
  <si>
    <t>प्रस्ताव लेकर जाना</t>
  </si>
  <si>
    <t>स्वीकृति प्रदान करना</t>
  </si>
  <si>
    <t>मंजूरी देना</t>
  </si>
  <si>
    <t>उठना</t>
  </si>
  <si>
    <t>उदय होना</t>
  </si>
  <si>
    <t>तर्क करना</t>
  </si>
  <si>
    <t>प्रमाणित करना</t>
  </si>
  <si>
    <t>व्यवस्थित करना</t>
  </si>
  <si>
    <t>कैद करना</t>
  </si>
  <si>
    <t>कम में रखना</t>
  </si>
  <si>
    <t>प्रबंध करना</t>
  </si>
  <si>
    <t>जागृत करना</t>
  </si>
  <si>
    <t>उतेजित करना</t>
  </si>
  <si>
    <t>सहायता करना</t>
  </si>
  <si>
    <t>सम्पत्ति का मूल्याङ्कन करना</t>
  </si>
  <si>
    <t>शामिल हो जाना</t>
  </si>
  <si>
    <t>एकत्र करना</t>
  </si>
  <si>
    <t>आकांक्षा करना</t>
  </si>
  <si>
    <t>जोर करना</t>
  </si>
  <si>
    <t>बांधना</t>
  </si>
  <si>
    <t>ध्यान देना</t>
  </si>
  <si>
    <t>आकर्षित करना</t>
  </si>
  <si>
    <t>हिसाब-किताब की जाँच करना</t>
  </si>
  <si>
    <t>लेखा परीक्षा करना</t>
  </si>
  <si>
    <t>प्राधिकृत करना</t>
  </si>
  <si>
    <t>फायदा उठाना</t>
  </si>
  <si>
    <t>टालना</t>
  </si>
  <si>
    <t>दूर रहना</t>
  </si>
  <si>
    <t>बचना</t>
  </si>
  <si>
    <t>प्रतीक्षा करना</t>
  </si>
  <si>
    <t>जगना</t>
  </si>
  <si>
    <t>सक्रिय होना</t>
  </si>
  <si>
    <t>पकाना</t>
  </si>
  <si>
    <t>संतुलित करना</t>
  </si>
  <si>
    <t>तौलना</t>
  </si>
  <si>
    <t>प्रतिबन्ध लगाना</t>
  </si>
  <si>
    <t>रोक लगाना</t>
  </si>
  <si>
    <t>देश निकाला देना</t>
  </si>
  <si>
    <t>ईसाईं बनाना</t>
  </si>
  <si>
    <t>आधार बनाना</t>
  </si>
  <si>
    <t>स्नान करना</t>
  </si>
  <si>
    <t>पानी से धोना</t>
  </si>
  <si>
    <t>जन्म देना</t>
  </si>
  <si>
    <t>ढोना</t>
  </si>
  <si>
    <t>बन जाना</t>
  </si>
  <si>
    <t>शोभा देना</t>
  </si>
  <si>
    <t>अच्छा लगना</t>
  </si>
  <si>
    <t>मित्र बनाना</t>
  </si>
  <si>
    <t>दोस्ती करना</t>
  </si>
  <si>
    <t>भीख मांगना</t>
  </si>
  <si>
    <t>पैदा करना</t>
  </si>
  <si>
    <t>ध्यान पूर्वक देखना</t>
  </si>
  <si>
    <t>निहारना</t>
  </si>
  <si>
    <t>डकारना</t>
  </si>
  <si>
    <t>गरजना</t>
  </si>
  <si>
    <t>मोड़ना</t>
  </si>
  <si>
    <t>झुकाना</t>
  </si>
  <si>
    <t>घेरा डालना</t>
  </si>
  <si>
    <t>घेर लेना</t>
  </si>
  <si>
    <t>अर्पण करना</t>
  </si>
  <si>
    <t>बाजी लगाना</t>
  </si>
  <si>
    <t>सोचना</t>
  </si>
  <si>
    <t>विचारना</t>
  </si>
  <si>
    <t>धोखा देना</t>
  </si>
  <si>
    <t>नीलामी में बोली लगाना</t>
  </si>
  <si>
    <t>सावधान रहना</t>
  </si>
  <si>
    <t>सुधारना</t>
  </si>
  <si>
    <t>बाइंडिंग करना</t>
  </si>
  <si>
    <t>आमंत्रित करना</t>
  </si>
  <si>
    <t>ध्यान रखना</t>
  </si>
  <si>
    <t>काला करना</t>
  </si>
  <si>
    <t>फूंक मारना</t>
  </si>
  <si>
    <t>हवा का बहना</t>
  </si>
  <si>
    <t>फट जाना</t>
  </si>
  <si>
    <t>उबलना</t>
  </si>
  <si>
    <t>गुस्सा होना</t>
  </si>
  <si>
    <t>औरतों, लड़कियों के बाल काटना</t>
  </si>
  <si>
    <t>परेशान होना</t>
  </si>
  <si>
    <t>चिन्ता करना</t>
  </si>
  <si>
    <t>सलाम करना</t>
  </si>
  <si>
    <t>सिर झुकाना</t>
  </si>
  <si>
    <t>डिब्बा में डालना</t>
  </si>
  <si>
    <t>बहिष्कार करना</t>
  </si>
  <si>
    <t>प्रसारण करना</t>
  </si>
  <si>
    <t>सफाई करना</t>
  </si>
  <si>
    <t>गरम होना</t>
  </si>
  <si>
    <t>जलाना</t>
  </si>
  <si>
    <t>विस्फोट होना</t>
  </si>
  <si>
    <t>अकस्मात् घुस जाना</t>
  </si>
  <si>
    <t>रोटी पर मक्खन लगाना</t>
  </si>
  <si>
    <t>काम में लगाना</t>
  </si>
  <si>
    <t>जोर देकर बात कहना</t>
  </si>
  <si>
    <t>उत्सर्जन करना</t>
  </si>
  <si>
    <t>बाहर निकालना</t>
  </si>
  <si>
    <t>कसीदा करना</t>
  </si>
  <si>
    <t>आलिगन करना</t>
  </si>
  <si>
    <t>तार लगाना</t>
  </si>
  <si>
    <t>बिजली पहुंचाना</t>
  </si>
  <si>
    <t>बिजली लगाना</t>
  </si>
  <si>
    <t>चुनाव करना</t>
  </si>
  <si>
    <t>चुनना</t>
  </si>
  <si>
    <t>निर्वाचित करना</t>
  </si>
  <si>
    <t>खाली करना</t>
  </si>
  <si>
    <t>अंत होना</t>
  </si>
  <si>
    <t>अंत करना</t>
  </si>
  <si>
    <t>बाध्य करना</t>
  </si>
  <si>
    <t>बढ़ाना</t>
  </si>
  <si>
    <t>वृद्धि करना</t>
  </si>
  <si>
    <t>ख़ुशी मनाना</t>
  </si>
  <si>
    <t>आनंद लेना</t>
  </si>
  <si>
    <t>भोग करना</t>
  </si>
  <si>
    <t>आकार बढ़ाना</t>
  </si>
  <si>
    <t>वर्णन करना</t>
  </si>
  <si>
    <t>रंगना</t>
  </si>
  <si>
    <t>भोजन करना</t>
  </si>
  <si>
    <t>खाना</t>
  </si>
  <si>
    <t>सम्पादन करना</t>
  </si>
  <si>
    <t>बेदखल करना</t>
  </si>
  <si>
    <t>समय गुजारना</t>
  </si>
  <si>
    <t>हांकना, चलाना</t>
  </si>
  <si>
    <t>संचालित करना</t>
  </si>
  <si>
    <t>सवारी करना</t>
  </si>
  <si>
    <t>वाहन चलाना</t>
  </si>
  <si>
    <t>पीना</t>
  </si>
  <si>
    <t>मदिरा पान करना</t>
  </si>
  <si>
    <t>व्यायाम करना</t>
  </si>
  <si>
    <t>पोशाक पहनना</t>
  </si>
  <si>
    <t>खींच कर निकालना</t>
  </si>
  <si>
    <t>अनिर्णित करना</t>
  </si>
  <si>
    <t>खींचना</t>
  </si>
  <si>
    <t>घसीटना</t>
  </si>
  <si>
    <t>डाउनलोड करना</t>
  </si>
  <si>
    <t>तलाक देना</t>
  </si>
  <si>
    <t>प्रदर्शन करना</t>
  </si>
  <si>
    <t>भिन्नता करना</t>
  </si>
  <si>
    <t>सेवा समाप्त करना</t>
  </si>
  <si>
    <t>तितर-बितर करना</t>
  </si>
  <si>
    <t>जगह से हटाना</t>
  </si>
  <si>
    <t>भेष बदलना</t>
  </si>
  <si>
    <t>विवाद करना</t>
  </si>
  <si>
    <t>पूर्ति करना</t>
  </si>
  <si>
    <t>अदृश्य होना</t>
  </si>
  <si>
    <t>निराश करना</t>
  </si>
  <si>
    <t>हतोत्साहित करना</t>
  </si>
  <si>
    <t>डुबाना</t>
  </si>
  <si>
    <t>डुबना</t>
  </si>
  <si>
    <t>प्रत्यक्ष संबंध बनाना</t>
  </si>
  <si>
    <t>धुंधला करना</t>
  </si>
  <si>
    <t>मंद करना</t>
  </si>
  <si>
    <t>संग्रह करना</t>
  </si>
  <si>
    <t>खोदना</t>
  </si>
  <si>
    <t>मरना</t>
  </si>
  <si>
    <t>मृत होना</t>
  </si>
  <si>
    <t>मर जाना</t>
  </si>
  <si>
    <t>बोलकर लिखाना</t>
  </si>
  <si>
    <t>रोग का निदान करना</t>
  </si>
  <si>
    <t>उपचार करना</t>
  </si>
  <si>
    <t>विकास करना</t>
  </si>
  <si>
    <t>विचलित होना</t>
  </si>
  <si>
    <t>नष्ट करना</t>
  </si>
  <si>
    <t>उजाड़ना</t>
  </si>
  <si>
    <t>बर्बाद करना</t>
  </si>
  <si>
    <t>निराश होना</t>
  </si>
  <si>
    <t>उतारना</t>
  </si>
  <si>
    <t>पाना</t>
  </si>
  <si>
    <t>पद घटाना</t>
  </si>
  <si>
    <t>अस्वीकार करना</t>
  </si>
  <si>
    <t>मना करना</t>
  </si>
  <si>
    <t>प्रस्थान करना</t>
  </si>
  <si>
    <t>आश्रित होना</t>
  </si>
  <si>
    <t>झुकना</t>
  </si>
  <si>
    <t>घोषणा करना</t>
  </si>
  <si>
    <t>कम होना</t>
  </si>
  <si>
    <t>जी जान से लग जाना</t>
  </si>
  <si>
    <t>निंदा करना</t>
  </si>
  <si>
    <t>संबंध विच्छेद करना</t>
  </si>
  <si>
    <t>गिरावट आना</t>
  </si>
  <si>
    <t>क्षय होना</t>
  </si>
  <si>
    <t>सौदा करना</t>
  </si>
  <si>
    <t>समझौता करना</t>
  </si>
  <si>
    <t>पानी छांटना</t>
  </si>
  <si>
    <t>हिम्मत करना</t>
  </si>
  <si>
    <t>ललकारना</t>
  </si>
  <si>
    <t>साहस  करना</t>
  </si>
  <si>
    <t>अँधेरा करना</t>
  </si>
  <si>
    <t>नाचना</t>
  </si>
  <si>
    <t>नृत्य करना</t>
  </si>
  <si>
    <t>नम होना</t>
  </si>
  <si>
    <t>क्षति होना</t>
  </si>
  <si>
    <t>क्षतिग्रस्त होना</t>
  </si>
  <si>
    <t>चक्कर काटना</t>
  </si>
  <si>
    <t>चीरना</t>
  </si>
  <si>
    <t>वक्र (टेढ़ा) होना</t>
  </si>
  <si>
    <t>रोना</t>
  </si>
  <si>
    <t>भीड़ होना</t>
  </si>
  <si>
    <t>रेंगना</t>
  </si>
  <si>
    <t>धीरे धीरे चलना</t>
  </si>
  <si>
    <t>दुर्घटना होना</t>
  </si>
  <si>
    <t>लालसा करना</t>
  </si>
  <si>
    <t>गिनना</t>
  </si>
  <si>
    <t>नुकसान पहुंचाना</t>
  </si>
  <si>
    <t>कीमत चुकाना</t>
  </si>
  <si>
    <t>लागत होना</t>
  </si>
  <si>
    <t>खांसना</t>
  </si>
  <si>
    <t>भ्रष्ट होना</t>
  </si>
  <si>
    <t>अनुरूप होना</t>
  </si>
  <si>
    <t>समतुल्य होना</t>
  </si>
  <si>
    <t>सही बात होना</t>
  </si>
  <si>
    <t>अनुकरण करना</t>
  </si>
  <si>
    <t>नकल करना</t>
  </si>
  <si>
    <t>मैथुन करना</t>
  </si>
  <si>
    <t>सम्भोग करना</t>
  </si>
  <si>
    <t>सामना होना</t>
  </si>
  <si>
    <t>ठंडा होना</t>
  </si>
  <si>
    <t>अपराध ठहराना</t>
  </si>
  <si>
    <t>संप्रेषित करना</t>
  </si>
  <si>
    <t>रूपांतरण करना</t>
  </si>
  <si>
    <t>हत्या करना</t>
  </si>
  <si>
    <t>सिर या सींग से धक्का मारना</t>
  </si>
  <si>
    <t>बछड़ा देना</t>
  </si>
  <si>
    <t>बियाना</t>
  </si>
  <si>
    <t>मतयाचना करना</t>
  </si>
  <si>
    <t>पक्ष प्रचार करना</t>
  </si>
  <si>
    <t>पकड़ना</t>
  </si>
  <si>
    <t>कब्जे में लेना</t>
  </si>
  <si>
    <t>आत्म समर्पण करना</t>
  </si>
  <si>
    <t>परवाह करना</t>
  </si>
  <si>
    <t>दुलार करना</t>
  </si>
  <si>
    <t>नक्काशी करना</t>
  </si>
  <si>
    <t>पकड़ना</t>
  </si>
  <si>
    <t>थाम लेना</t>
  </si>
  <si>
    <t>फेंकना</t>
  </si>
  <si>
    <t>नाटक के लिये चयन करना</t>
  </si>
  <si>
    <t>त्यागना</t>
  </si>
  <si>
    <t>केन्द्रीयकरण करना</t>
  </si>
  <si>
    <t>परिवर्तन करना</t>
  </si>
  <si>
    <t>दोषारोपण करना</t>
  </si>
  <si>
    <t>आरोप    लगाना</t>
  </si>
  <si>
    <t>शक्ति  ग्रहण  करना</t>
  </si>
  <si>
    <t>पीछा करना</t>
  </si>
  <si>
    <t>व्यर्थ की बात करना</t>
  </si>
  <si>
    <t>ठगना</t>
  </si>
  <si>
    <t>बेईमानी करना</t>
  </si>
  <si>
    <t>जाँच   करना</t>
  </si>
  <si>
    <t>जाँचना</t>
  </si>
  <si>
    <t>जयकार करना</t>
  </si>
  <si>
    <t>प्रसन्न करना</t>
  </si>
  <si>
    <t>दांत से चबाना</t>
  </si>
  <si>
    <t>टुकड़ा करना</t>
  </si>
  <si>
    <t>झिड़कना</t>
  </si>
  <si>
    <t>चहचहाना</t>
  </si>
  <si>
    <t>चूं-चूं करना</t>
  </si>
  <si>
    <t>पसंद करना</t>
  </si>
  <si>
    <t>चक्कर  मारना</t>
  </si>
  <si>
    <t>संचार होना</t>
  </si>
  <si>
    <t>फैलाना</t>
  </si>
  <si>
    <t>चारों  ओर  भेजना</t>
  </si>
  <si>
    <t>अधिकार जताना</t>
  </si>
  <si>
    <t>सभ्य बनाना</t>
  </si>
  <si>
    <t>फल देना</t>
  </si>
  <si>
    <t>क्षेत्रों  में  विभाजित  करना</t>
  </si>
  <si>
    <t>जोत देना</t>
  </si>
  <si>
    <t>दास बनाना</t>
  </si>
  <si>
    <t>अधीन करना</t>
  </si>
  <si>
    <t>अंगड़ाई लेना</t>
  </si>
  <si>
    <t>उबासी लेना</t>
  </si>
  <si>
    <t>कुत्ते का भोंकना</t>
  </si>
  <si>
    <t>ऐंठना</t>
  </si>
  <si>
    <t>मरोड़ना</t>
  </si>
  <si>
    <t>उमेठना</t>
  </si>
  <si>
    <t>कसमसाना</t>
  </si>
  <si>
    <t>छापना</t>
  </si>
  <si>
    <t>पूजा करना</t>
  </si>
  <si>
    <t>मरोड़ना</t>
  </si>
  <si>
    <t>रूप बिगाड़ना</t>
  </si>
  <si>
    <t>निचोड़ना</t>
  </si>
  <si>
    <t>कुश्ती लड़ना</t>
  </si>
  <si>
    <t>काम करना</t>
  </si>
  <si>
    <t>नौकरी करना</t>
  </si>
  <si>
    <t>रोके रखना</t>
  </si>
  <si>
    <t>वापस लेना</t>
  </si>
  <si>
    <t>बिजली के तार लगाना</t>
  </si>
  <si>
    <t>तार देना</t>
  </si>
  <si>
    <t>झाड़ना</t>
  </si>
  <si>
    <t>निर्मल करना</t>
  </si>
  <si>
    <t>पोंछना</t>
  </si>
  <si>
    <t>आंख मारना</t>
  </si>
  <si>
    <t>गैस निकालना</t>
  </si>
  <si>
    <t>इशारा करना</t>
  </si>
  <si>
    <t>चाबी देना</t>
  </si>
  <si>
    <t>पलक झपकाना</t>
  </si>
  <si>
    <t>घूम जाना,</t>
  </si>
  <si>
    <t>कोड़ा मारना</t>
  </si>
  <si>
    <t>चाबुक मारना</t>
  </si>
  <si>
    <t>भिगोना</t>
  </si>
  <si>
    <t>स्वागत करना</t>
  </si>
  <si>
    <t>शिकायत करना</t>
  </si>
  <si>
    <t>विलाप करना</t>
  </si>
  <si>
    <t>महत्व देना</t>
  </si>
  <si>
    <t>घुड़सवारी करना</t>
  </si>
  <si>
    <t>सवार होना</t>
  </si>
  <si>
    <t>टेलिफोन करना</t>
  </si>
  <si>
    <t>घंटी बजाना</t>
  </si>
  <si>
    <t>उभारना</t>
  </si>
  <si>
    <t>उन्नति करना</t>
  </si>
  <si>
    <t>उठाना</t>
  </si>
  <si>
    <t>समीक्षा करना</t>
  </si>
  <si>
    <t>रिवाइंड करना</t>
  </si>
  <si>
    <t>छुटकारा पाना</t>
  </si>
  <si>
    <t>गर्जन करना</t>
  </si>
  <si>
    <t>रोल करना</t>
  </si>
  <si>
    <t>अभिनय करना</t>
  </si>
  <si>
    <t>सड़ना</t>
  </si>
  <si>
    <t>खराब होना</t>
  </si>
  <si>
    <t>नियम से चलना</t>
  </si>
  <si>
    <t>दौड़ना</t>
  </si>
  <si>
    <t>चलना</t>
  </si>
  <si>
    <t>फिरना</t>
  </si>
  <si>
    <t>तोड़-फोड़ करना</t>
  </si>
  <si>
    <t>सैडल पहनना</t>
  </si>
  <si>
    <t>शिथिल होना</t>
  </si>
  <si>
    <t>विप्लव होना</t>
  </si>
  <si>
    <t>मरहम लगाना</t>
  </si>
  <si>
    <t>नमूना देना</t>
  </si>
  <si>
    <t>तृप्त करना</t>
  </si>
  <si>
    <t>संतुष्ट करना</t>
  </si>
  <si>
    <t>कमरबंद लगाना</t>
  </si>
  <si>
    <t>पौधों का रस निकालना</t>
  </si>
  <si>
    <t>पवित्र होना</t>
  </si>
  <si>
    <t>प्रतिबंधित करना</t>
  </si>
  <si>
    <t>उबार होना</t>
  </si>
  <si>
    <t>किफायत करना</t>
  </si>
  <si>
    <t>बचाना</t>
  </si>
  <si>
    <t>सुरक्षित करना</t>
  </si>
  <si>
    <t>तर करना</t>
  </si>
  <si>
    <t>सैर करना</t>
  </si>
  <si>
    <t>स्वाद लेना</t>
  </si>
  <si>
    <t>सामान्य बुद्धि होना</t>
  </si>
  <si>
    <t>आरे से चीरना</t>
  </si>
  <si>
    <t>आरा चलाना</t>
  </si>
  <si>
    <t>घोटाला होना</t>
  </si>
  <si>
    <t>स्कैन करना</t>
  </si>
  <si>
    <t>अल्प होना</t>
  </si>
  <si>
    <t>चोट का निशान होना</t>
  </si>
  <si>
    <t>सीधी ढाल होना</t>
  </si>
  <si>
    <t>राय देना</t>
  </si>
  <si>
    <t>बोलना</t>
  </si>
  <si>
    <t>कहना</t>
  </si>
  <si>
    <t>पपड़ी होना</t>
  </si>
  <si>
    <t>शिक्षा प्रदान करना</t>
  </si>
  <si>
    <t>भ्रूभंग होना</t>
  </si>
  <si>
    <t>लकीर खींचना</t>
  </si>
  <si>
    <t>निंयत्रण में रखना</t>
  </si>
  <si>
    <t>अनुशासन प्रदान करना</t>
  </si>
  <si>
    <t>तलाशी लेना</t>
  </si>
  <si>
    <t>सुनिश्चित करना</t>
  </si>
  <si>
    <t>तलाश करना</t>
  </si>
  <si>
    <t>रौंदना</t>
  </si>
  <si>
    <t>पैरों से कुचलना</t>
  </si>
  <si>
    <t>रेल गाडी चलाना</t>
  </si>
  <si>
    <t>स्थानान्तरण करना</t>
  </si>
  <si>
    <t>जाल में फ़साना</t>
  </si>
  <si>
    <t>घूमना</t>
  </si>
  <si>
    <t>गौर करना</t>
  </si>
  <si>
    <t>विचार करना</t>
  </si>
  <si>
    <t>चाहना</t>
  </si>
  <si>
    <t>लपेटना</t>
  </si>
  <si>
    <t>बहा कर ले जाना</t>
  </si>
  <si>
    <t>धोना</t>
  </si>
  <si>
    <t>दुरुपयोग करना</t>
  </si>
  <si>
    <t>रखवाली करना</t>
  </si>
  <si>
    <t>किसी चीज में पानी मिलाना</t>
  </si>
  <si>
    <t>पानी देना</t>
  </si>
  <si>
    <t>क्षय करना</t>
  </si>
  <si>
    <t>कपड़े पहनना</t>
  </si>
  <si>
    <t>कमजोर बना देना</t>
  </si>
  <si>
    <t>शक्तिहीन करना</t>
  </si>
  <si>
    <t>लहराना</t>
  </si>
  <si>
    <t>हाथ से इशारा करना</t>
  </si>
  <si>
    <t>हिलाना</t>
  </si>
  <si>
    <t xml:space="preserve">प्रशिक्षण प्रदान </t>
  </si>
  <si>
    <t>टॉस करना</t>
  </si>
  <si>
    <t>कष्ट पहुंचाना</t>
  </si>
  <si>
    <t>परिश्रम करना</t>
  </si>
  <si>
    <t>उपलब्ध करना</t>
  </si>
  <si>
    <t>दबा देना</t>
  </si>
  <si>
    <t>पार करना</t>
  </si>
  <si>
    <t>समर्पण करना</t>
  </si>
  <si>
    <t>टहलना</t>
  </si>
  <si>
    <t xml:space="preserve">टहलना </t>
  </si>
  <si>
    <t>बहकना</t>
  </si>
  <si>
    <t>इधर उधर भटकना</t>
  </si>
  <si>
    <t>जगाना</t>
  </si>
  <si>
    <t>पूर्ण होना</t>
  </si>
  <si>
    <t>यात्रा करना</t>
  </si>
  <si>
    <t>किसी वस्तु के ऊपर होकर चलना</t>
  </si>
  <si>
    <t>कुचल देना</t>
  </si>
  <si>
    <t>बर्ताव करना</t>
  </si>
  <si>
    <t>खजाना से पास होना</t>
  </si>
  <si>
    <t>कांपना</t>
  </si>
  <si>
    <t>थरथराना</t>
  </si>
  <si>
    <t>कष्ट सहना</t>
  </si>
  <si>
    <t>आजमाना</t>
  </si>
  <si>
    <t>चेष्टा करना</t>
  </si>
  <si>
    <t>प्रयत्न करना</t>
  </si>
  <si>
    <t>प्रकार का होना</t>
  </si>
  <si>
    <t>भोगना</t>
  </si>
  <si>
    <t>झेलना</t>
  </si>
  <si>
    <t>टाइपसेट करना</t>
  </si>
  <si>
    <t>जानना</t>
  </si>
  <si>
    <t>उत्तरदायित्व  लेना</t>
  </si>
  <si>
    <t>काम करने के लिए राजी होना</t>
  </si>
  <si>
    <t>गड़बड़ा  देना</t>
  </si>
  <si>
    <t>उलट देना</t>
  </si>
  <si>
    <t>एक करना</t>
  </si>
  <si>
    <t>एक रूप बनाना</t>
  </si>
  <si>
    <t>आग्रह करना</t>
  </si>
  <si>
    <t>प्रयोग करना</t>
  </si>
  <si>
    <t>इस्तेमाल करना</t>
  </si>
  <si>
    <t>बेकार होना</t>
  </si>
  <si>
    <t>विचारहीन होना</t>
  </si>
  <si>
    <t>खाली होना</t>
  </si>
  <si>
    <t>प्रतिष्ठा करना</t>
  </si>
  <si>
    <t>मूल्याँकन करना</t>
  </si>
  <si>
    <t>दाम लगाना</t>
  </si>
  <si>
    <t>दृष्टि से बाहर होना</t>
  </si>
  <si>
    <t>समाप्त हो जाना</t>
  </si>
  <si>
    <t>चंपत हो जाना</t>
  </si>
  <si>
    <t>चिन्तित  होना</t>
  </si>
  <si>
    <t>गुस्सा करना</t>
  </si>
  <si>
    <t>भंग करना</t>
  </si>
  <si>
    <t>उलंघन करना</t>
  </si>
  <si>
    <t>निकाल देना</t>
  </si>
  <si>
    <t>वमन करना</t>
  </si>
  <si>
    <t>उल्टी करना</t>
  </si>
  <si>
    <t>राह देखना</t>
  </si>
  <si>
    <t>खा लेना</t>
  </si>
  <si>
    <t>लेना</t>
  </si>
  <si>
    <t>पालतू बनाना</t>
  </si>
  <si>
    <t>नल टोटी लगाना</t>
  </si>
  <si>
    <t>चखना</t>
  </si>
  <si>
    <t>स्वाद  लेना</t>
  </si>
  <si>
    <t>कर देना</t>
  </si>
  <si>
    <t>पढ़ाना</t>
  </si>
  <si>
    <t>तंग करना</t>
  </si>
  <si>
    <t>टीवी पर प्रसारित करना</t>
  </si>
  <si>
    <t>सूचना देना</t>
  </si>
  <si>
    <t>व्यक्त करना</t>
  </si>
  <si>
    <t>बतलाना</t>
  </si>
  <si>
    <t>बर्खास्त करना</t>
  </si>
  <si>
    <t>परखना</t>
  </si>
  <si>
    <t>जांच करना</t>
  </si>
  <si>
    <t>छानबीन करना</t>
  </si>
  <si>
    <t>आभार मानना</t>
  </si>
  <si>
    <t>शुक्रिया करना</t>
  </si>
  <si>
    <t>धन्यवाद करना</t>
  </si>
  <si>
    <t>याद करना</t>
  </si>
  <si>
    <t>भूसे से अनाज निकालना</t>
  </si>
  <si>
    <t>फूलना फलना</t>
  </si>
  <si>
    <t>पनपना</t>
  </si>
  <si>
    <t>चाल चलना</t>
  </si>
  <si>
    <t>दे मारना</t>
  </si>
  <si>
    <t>नीचे गिरा देना</t>
  </si>
  <si>
    <t>धकेल कर राह निकालना</t>
  </si>
  <si>
    <t>जोर डालना</t>
  </si>
  <si>
    <t>धकेलना</t>
  </si>
  <si>
    <t>दबाना</t>
  </si>
  <si>
    <t>कसना</t>
  </si>
  <si>
    <t>गाँठ मारना</t>
  </si>
  <si>
    <t>सहानुभति दिखाना</t>
  </si>
  <si>
    <t>डोलना</t>
  </si>
  <si>
    <t>झूलना</t>
  </si>
  <si>
    <t>तेजी से गुजर जाना</t>
  </si>
  <si>
    <t>बहा ले जाना</t>
  </si>
  <si>
    <t>झाड़ू लगाना</t>
  </si>
  <si>
    <t>वचन देना</t>
  </si>
  <si>
    <t>शपथ लेना/देना</t>
  </si>
  <si>
    <t>कसम खाना</t>
  </si>
  <si>
    <t>पसीना होना</t>
  </si>
  <si>
    <t>बोलबाला होना</t>
  </si>
  <si>
    <t>शंका होना</t>
  </si>
  <si>
    <t>जीवित रहना</t>
  </si>
  <si>
    <t>निरिक्षण करना</t>
  </si>
  <si>
    <t>प्रस्ताव करना</t>
  </si>
  <si>
    <t>दम घुटना</t>
  </si>
  <si>
    <t>तकलीफ सहना</t>
  </si>
  <si>
    <t>सदस्यता लेना</t>
  </si>
  <si>
    <t>बंद कर देना</t>
  </si>
  <si>
    <t>पढ़ना</t>
  </si>
  <si>
    <t>अध्ययन करना</t>
  </si>
  <si>
    <t>किसी वस्तु को रस्सी से बांधना</t>
  </si>
  <si>
    <t>डोरी लगाना/लटकाना</t>
  </si>
  <si>
    <t>माला पिरोना</t>
  </si>
  <si>
    <t>तार चढ़ाना</t>
  </si>
  <si>
    <t>अचानक घटित होना</t>
  </si>
  <si>
    <t>अचानक मारना</t>
  </si>
  <si>
    <t>हड़ताल करना</t>
  </si>
  <si>
    <t>तनाव होना</t>
  </si>
  <si>
    <t>भटका हुआ होना</t>
  </si>
  <si>
    <t>खिंचाव होना</t>
  </si>
  <si>
    <t>लांघना</t>
  </si>
  <si>
    <t>लम्बे कदम रखना</t>
  </si>
  <si>
    <t>छितराना</t>
  </si>
  <si>
    <t>बिखेरना</t>
  </si>
  <si>
    <t>माल जमा करना</t>
  </si>
  <si>
    <t>बंदगी करना</t>
  </si>
  <si>
    <t>संचय करना</t>
  </si>
  <si>
    <t>हलचल होना</t>
  </si>
  <si>
    <t>डंक मारना</t>
  </si>
  <si>
    <t>दुर्गन्ध आना</t>
  </si>
  <si>
    <t>बदबू मारना</t>
  </si>
  <si>
    <t>ज़ूम करना</t>
  </si>
  <si>
    <t>विस्तृत करना</t>
  </si>
  <si>
    <t>बड़ा करना</t>
  </si>
  <si>
    <t>जोर मारना</t>
  </si>
  <si>
    <t xml:space="preserve">परिश्रम करना </t>
  </si>
  <si>
    <t>चुराना</t>
  </si>
  <si>
    <t>ठहरना</t>
  </si>
  <si>
    <t>खड़ी करना</t>
  </si>
  <si>
    <t>तना हुआ होना</t>
  </si>
  <si>
    <t>कदम रखना</t>
  </si>
  <si>
    <t>टेक लगाना</t>
  </si>
  <si>
    <t>चिपकाना</t>
  </si>
  <si>
    <t>वर्गीकृत करना</t>
  </si>
  <si>
    <t>अच्छी तरह साफ करना</t>
  </si>
  <si>
    <t>क्लिक करना</t>
  </si>
  <si>
    <t>दो भागों में खंडित करना</t>
  </si>
  <si>
    <t>फाड़ना</t>
  </si>
  <si>
    <t>चढ़ाना</t>
  </si>
  <si>
    <t>बने  रहना</t>
  </si>
  <si>
    <t>कसकर  लिपट  जाना</t>
  </si>
  <si>
    <t>कील गाड़ना</t>
  </si>
  <si>
    <t>फुसलाना</t>
  </si>
  <si>
    <t>बहलाना</t>
  </si>
  <si>
    <t>अस्त-व्यस्त कर देना</t>
  </si>
  <si>
    <t>धमकाना</t>
  </si>
  <si>
    <t>ढ़कना</t>
  </si>
  <si>
    <t>समाप्त होना</t>
  </si>
  <si>
    <t>बंद होना</t>
  </si>
  <si>
    <t>टन-टन की आवाज करना</t>
  </si>
  <si>
    <t>लपेटकर गोलाकार बनाना</t>
  </si>
  <si>
    <t>आकार में समानता होना</t>
  </si>
  <si>
    <t>विचार में समानता होना</t>
  </si>
  <si>
    <t>गिरावट होना</t>
  </si>
  <si>
    <t>ढहना</t>
  </si>
  <si>
    <t>एकाएक नष्ट होना</t>
  </si>
  <si>
    <t>एकत्रित करना</t>
  </si>
  <si>
    <t>टक्कर हो जाना</t>
  </si>
  <si>
    <t>उपनिवेश करना</t>
  </si>
  <si>
    <t>बस्ती बनाना</t>
  </si>
  <si>
    <t>आना</t>
  </si>
  <si>
    <t>पधारना</t>
  </si>
  <si>
    <t>आदेश देना</t>
  </si>
  <si>
    <t>प्रारम्भ करना</t>
  </si>
  <si>
    <t>वादा करना</t>
  </si>
  <si>
    <t>खबर देना</t>
  </si>
  <si>
    <t>मजबूर करना</t>
  </si>
  <si>
    <t>क्षतिपूर्ति करना</t>
  </si>
  <si>
    <t>सम्बन्ध करना</t>
  </si>
  <si>
    <t>व्यस्त रहना</t>
  </si>
  <si>
    <t>गर्भवती होना</t>
  </si>
  <si>
    <t>छिपाना</t>
  </si>
  <si>
    <t>गुप्त रखना</t>
  </si>
  <si>
    <t>हिसाब लगाना</t>
  </si>
  <si>
    <t>शामिल करना</t>
  </si>
  <si>
    <t>पूरी तरह समझ लेना</t>
  </si>
  <si>
    <t>प्रार्थना अनुसार काम करना</t>
  </si>
  <si>
    <t>आज्ञा अनुसार काम करना</t>
  </si>
  <si>
    <t>इच्छा अनुसार काम करना</t>
  </si>
  <si>
    <t>आचरण करना</t>
  </si>
  <si>
    <t>संचालन करना</t>
  </si>
  <si>
    <t>ठोस बनाना</t>
  </si>
  <si>
    <t>एकमत होना</t>
  </si>
  <si>
    <t>बुरा बताना</t>
  </si>
  <si>
    <t>अपराधी ठहराना</t>
  </si>
  <si>
    <t>माल जब्त करना</t>
  </si>
  <si>
    <t>गाढ़ा करना</t>
  </si>
  <si>
    <t>खेद प्रकट करना</t>
  </si>
  <si>
    <t>सहानुभूति दिखलाना</t>
  </si>
  <si>
    <t>संक्षेप रूप से कहना</t>
  </si>
  <si>
    <t>कबूलना</t>
  </si>
  <si>
    <t>अपराध स्वीकार करना</t>
  </si>
  <si>
    <t>दोष स्वीकार करना</t>
  </si>
  <si>
    <t>कैदकर रखना</t>
  </si>
  <si>
    <t>सीमित करना</t>
  </si>
  <si>
    <t>तालमेल रखना</t>
  </si>
  <si>
    <t>भ्रमित होना</t>
  </si>
  <si>
    <t>बधाई देना</t>
  </si>
  <si>
    <t>अतिरिक्त मतलब रखना</t>
  </si>
  <si>
    <t>सांत्वना देना</t>
  </si>
  <si>
    <t>षडयंत्र करना</t>
  </si>
  <si>
    <t>योगदान देना</t>
  </si>
  <si>
    <t>चंदा देना</t>
  </si>
  <si>
    <t>खंडन करना</t>
  </si>
  <si>
    <t>अनुबंध करना</t>
  </si>
  <si>
    <t>भरपूर इस्तेमाल करना</t>
  </si>
  <si>
    <t>खुला विरोध करना</t>
  </si>
  <si>
    <t>विलंब होना</t>
  </si>
  <si>
    <t>भीतर आना</t>
  </si>
  <si>
    <t>प्रवेश करना</t>
  </si>
  <si>
    <t>जाल में फांसना</t>
  </si>
  <si>
    <t>मनोरंजन प्रदान करना</t>
  </si>
  <si>
    <t>उत्तीर्ण  होना</t>
  </si>
  <si>
    <t>( कहीं  से ) निकलना</t>
  </si>
  <si>
    <t>भुगतान करना</t>
  </si>
  <si>
    <t>कीमत अदा करना</t>
  </si>
  <si>
    <t>चुकाना</t>
  </si>
  <si>
    <t>रक्षार्थ गश्त करना</t>
  </si>
  <si>
    <t>गट्ठर बनाना</t>
  </si>
  <si>
    <t>दुबारा कहना</t>
  </si>
  <si>
    <t>माफ़ करना</t>
  </si>
  <si>
    <t>विभाजित करना</t>
  </si>
  <si>
    <t>सम्मलित होना</t>
  </si>
  <si>
    <t>अधिक अच्छा काम करना</t>
  </si>
  <si>
    <t>बाढ़ आना</t>
  </si>
  <si>
    <t>लबालब भर जाना</t>
  </si>
  <si>
    <t>उमड़ना</t>
  </si>
  <si>
    <t>अधिक चातुर्य दिखाना</t>
  </si>
  <si>
    <t>अपना होना</t>
  </si>
  <si>
    <t>अधिकार में होना</t>
  </si>
  <si>
    <t>मूतना</t>
  </si>
  <si>
    <t>पेशाब  करना </t>
  </si>
  <si>
    <t>चोटी पर पहुंचना</t>
  </si>
  <si>
    <t>उत्पादन देना</t>
  </si>
  <si>
    <t>हुकम करना</t>
  </si>
  <si>
    <t>प्रचालन करना</t>
  </si>
  <si>
    <t>शल्य क्रिया करना</t>
  </si>
  <si>
    <t>शुरू करना</t>
  </si>
  <si>
    <t>उद्घाटन करना</t>
  </si>
  <si>
    <t>भूल जाना</t>
  </si>
  <si>
    <t>छोड़ देना</t>
  </si>
  <si>
    <t>प्रस्ताव देना</t>
  </si>
  <si>
    <t>प्रदान करना</t>
  </si>
  <si>
    <t>नाराज करना</t>
  </si>
  <si>
    <t>घटित होना</t>
  </si>
  <si>
    <t>ध्यान में आना</t>
  </si>
  <si>
    <t xml:space="preserve">कब्ज़ा करना, </t>
  </si>
  <si>
    <t>जगह घेरना</t>
  </si>
  <si>
    <t>प्रभाव डालना</t>
  </si>
  <si>
    <t>मन पर गहरा प्रभाव डालना</t>
  </si>
  <si>
    <t>मनाना</t>
  </si>
  <si>
    <t>लिप्त होना</t>
  </si>
  <si>
    <t>संक्रमित करना</t>
  </si>
  <si>
    <t>असर होना</t>
  </si>
  <si>
    <t>हवा  भरना</t>
  </si>
  <si>
    <t>फुलाना</t>
  </si>
  <si>
    <t>चोट पहुँचाना</t>
  </si>
  <si>
    <t>जानकारी देना</t>
  </si>
  <si>
    <t>उल्लंघन होना</t>
  </si>
  <si>
    <t>उत्तराधिकार में पैतृक सम्पति पाना</t>
  </si>
  <si>
    <t>पूर्वजों के गुण प्राप्त करना</t>
  </si>
  <si>
    <t>आरंभ करना</t>
  </si>
  <si>
    <t>इंजेक्शन देना</t>
  </si>
  <si>
    <t>घुसाना</t>
  </si>
  <si>
    <t>प्रविष्ट कर देना</t>
  </si>
  <si>
    <t>जख्मी करना</t>
  </si>
  <si>
    <t>हानि पहुंचाना</t>
  </si>
  <si>
    <t>घायल करना</t>
  </si>
  <si>
    <t>कुछ नया करना</t>
  </si>
  <si>
    <t>असुरक्षित होना</t>
  </si>
  <si>
    <t>असुरक्षित  करना</t>
  </si>
  <si>
    <t>बीच  में  घुसाना</t>
  </si>
  <si>
    <t>बीच  में  रखना</t>
  </si>
  <si>
    <t>निरीक्षण करना</t>
  </si>
  <si>
    <t>मुआयना करना</t>
  </si>
  <si>
    <t>प्ररेणा देना</t>
  </si>
  <si>
    <t>रचनात्मक शक्ति प्रदान करना</t>
  </si>
  <si>
    <t>इंस्टॉल करना</t>
  </si>
  <si>
    <t>बीच में डालना</t>
  </si>
  <si>
    <t>निर्देशित करना</t>
  </si>
  <si>
    <t>अपमानित करना</t>
  </si>
  <si>
    <t>एकीकृत करना</t>
  </si>
  <si>
    <t>विचार होना</t>
  </si>
  <si>
    <t>इरादा रखना</t>
  </si>
  <si>
    <t>विध्न डालना</t>
  </si>
  <si>
    <t>हस्तक्षेप करना</t>
  </si>
  <si>
    <t>दखल देना</t>
  </si>
  <si>
    <t>रूचि पैदा करना</t>
  </si>
  <si>
    <t>विनिमय करना</t>
  </si>
  <si>
    <t>लेन-देन करना</t>
  </si>
  <si>
    <t>परिचय कराना</t>
  </si>
  <si>
    <t>चढ़ाई करना</t>
  </si>
  <si>
    <t>भीड़ लगाना</t>
  </si>
  <si>
    <t>निमंत्रण देना</t>
  </si>
  <si>
    <t>लालच देना</t>
  </si>
  <si>
    <t>आमंत्रण देना</t>
  </si>
  <si>
    <t>न्याय से प्रमाणित करना</t>
  </si>
  <si>
    <t>न्याय संगत ठहराना</t>
  </si>
  <si>
    <t>कूदना</t>
  </si>
  <si>
    <t>लॉघना</t>
  </si>
  <si>
    <t>सींचना</t>
  </si>
  <si>
    <t>कष्टदायक होना</t>
  </si>
  <si>
    <t>हँसी उड़ाना</t>
  </si>
  <si>
    <t>खिल्ली उड़ाना</t>
  </si>
  <si>
    <t>सम्मिलित  होना</t>
  </si>
  <si>
    <t>कार्यग्रहण करना</t>
  </si>
  <si>
    <t>जुड़ना</t>
  </si>
  <si>
    <t>झटका देना</t>
  </si>
  <si>
    <t>आयात करना</t>
  </si>
  <si>
    <t>जुर्माना करना</t>
  </si>
  <si>
    <t>विदेश में बसना</t>
  </si>
  <si>
    <t>विसर्जित करना</t>
  </si>
  <si>
    <t>अनुमान करना</t>
  </si>
  <si>
    <t>अनदेखा करना</t>
  </si>
  <si>
    <t>नजर अन्दाज करना</t>
  </si>
  <si>
    <t>उपेक्षा करना</t>
  </si>
  <si>
    <t>ध्यान नहीं देना</t>
  </si>
  <si>
    <t>ऊधम करना</t>
  </si>
  <si>
    <t>सम्मोहित होना</t>
  </si>
  <si>
    <t>खामोश होना</t>
  </si>
  <si>
    <t>खामोश करना</t>
  </si>
  <si>
    <t>दुख देना</t>
  </si>
  <si>
    <t>चोट पहुंचाना</t>
  </si>
  <si>
    <t>क्षति पहुंचाना</t>
  </si>
  <si>
    <t>जोर से फेंककर मारना</t>
  </si>
  <si>
    <t>नीचे दिखाना</t>
  </si>
  <si>
    <t>दयालु होना</t>
  </si>
  <si>
    <t>दयालु बनाना</t>
  </si>
  <si>
    <t>संयम में रखना</t>
  </si>
  <si>
    <t>मजबूती से पकड़ना</t>
  </si>
  <si>
    <t>काम रोकना</t>
  </si>
  <si>
    <t>सम्मान देना</t>
  </si>
  <si>
    <t>आंतकित करना</t>
  </si>
  <si>
    <t>अस्पताल में भर्ती करना</t>
  </si>
  <si>
    <t>घर पर ठहराना</t>
  </si>
  <si>
    <t>संरक्षण प्रदान करना</t>
  </si>
  <si>
    <t>मंडराना</t>
  </si>
  <si>
    <t>झप्पीं लेना</t>
  </si>
  <si>
    <t>गुनगुनाहट करना</t>
  </si>
  <si>
    <t>जड़ से उखाड़ना</t>
  </si>
  <si>
    <t>भाग जाना</t>
  </si>
  <si>
    <t>पलायन करना</t>
  </si>
  <si>
    <t>आकलन करना</t>
  </si>
  <si>
    <t>मूल्यांकन करना</t>
  </si>
  <si>
    <t>बढ़ा-चढ़ा कर कहना</t>
  </si>
  <si>
    <t>अदला-बदली करना</t>
  </si>
  <si>
    <t>उत्तम होना</t>
  </si>
  <si>
    <t>दुसरे से श्रेष्ठ होना</t>
  </si>
  <si>
    <t>वर्जित करना</t>
  </si>
  <si>
    <t>माफ करना</t>
  </si>
  <si>
    <t>कसरत करना</t>
  </si>
  <si>
    <t>थकान होना</t>
  </si>
  <si>
    <t>प्रदर्शित होना</t>
  </si>
  <si>
    <t>मौजूद होना</t>
  </si>
  <si>
    <t>अवधि पार होना</t>
  </si>
  <si>
    <t>शोषण करना</t>
  </si>
  <si>
    <t>सावधानी से देखना</t>
  </si>
  <si>
    <t>सामने देखना</t>
  </si>
  <si>
    <t>असफल होना</t>
  </si>
  <si>
    <t>बेहोश होना</t>
  </si>
  <si>
    <t>पतन होना</t>
  </si>
  <si>
    <t>पंखा चालू करना</t>
  </si>
  <si>
    <t>झूठा बनाना</t>
  </si>
  <si>
    <t>पशु पालना</t>
  </si>
  <si>
    <t>समर्थन करना</t>
  </si>
  <si>
    <t>पालनपोषण करना</t>
  </si>
  <si>
    <t>खिलाना</t>
  </si>
  <si>
    <t>सहानुभूति रखना</t>
  </si>
  <si>
    <t>टटोलना</t>
  </si>
  <si>
    <t>महसूस करना</t>
  </si>
  <si>
    <t>पेड़ काटना</t>
  </si>
  <si>
    <t>नौकायान करना</t>
  </si>
  <si>
    <t>उर्वर बनाना</t>
  </si>
  <si>
    <t>लड़ाई करना</t>
  </si>
  <si>
    <t>लड़ना</t>
  </si>
  <si>
    <t>खत्म करना</t>
  </si>
  <si>
    <t>समाप्त करना</t>
  </si>
  <si>
    <t>खोज करना</t>
  </si>
  <si>
    <t>ढूंढना</t>
  </si>
  <si>
    <t>सरकना</t>
  </si>
  <si>
    <t>फलना-फूलना</t>
  </si>
  <si>
    <t>समतल करना</t>
  </si>
  <si>
    <t>सीटी बजाना</t>
  </si>
  <si>
    <t>एक जगह पर व्यवस्थित करना</t>
  </si>
  <si>
    <t>मछली पकड़ना</t>
  </si>
  <si>
    <t>आग लगाना</t>
  </si>
  <si>
    <t>तेज रफतार से जाना</t>
  </si>
  <si>
    <t>उड़ाना</t>
  </si>
  <si>
    <t>उड़ना</t>
  </si>
  <si>
    <t>तह करना</t>
  </si>
  <si>
    <t>मोड़ना</t>
  </si>
  <si>
    <t>धीरज रखना</t>
  </si>
  <si>
    <t>दबाव डालना</t>
  </si>
  <si>
    <t>पूर्वानुमान करना</t>
  </si>
  <si>
    <t>भविष्यवाणी करना</t>
  </si>
  <si>
    <t>सोचना बंद कर देना</t>
  </si>
  <si>
    <t>भूलना</t>
  </si>
  <si>
    <t>प्रपत्र भरना</t>
  </si>
  <si>
    <t>त्याग देना</t>
  </si>
  <si>
    <t>साथ छोड़ देना</t>
  </si>
  <si>
    <t>ढांचा बनाना</t>
  </si>
  <si>
    <t>स्थिर रखना</t>
  </si>
  <si>
    <t>जमा देना</t>
  </si>
  <si>
    <t>जमना</t>
  </si>
  <si>
    <t>पूरा भरना</t>
  </si>
  <si>
    <t>बढ़त प्राप्त करना</t>
  </si>
  <si>
    <t>लाभ होना</t>
  </si>
  <si>
    <t>हासिल करना</t>
  </si>
  <si>
    <t>अर्जित करना</t>
  </si>
  <si>
    <t>दांव पर लगाना</t>
  </si>
  <si>
    <t>जुआ खेलना</t>
  </si>
  <si>
    <t>गरारा करना</t>
  </si>
  <si>
    <t>कुल्ला करना</t>
  </si>
  <si>
    <t>मुश्किल से बोलना</t>
  </si>
  <si>
    <t>इकट्ठा  होना</t>
  </si>
  <si>
    <t>संग्रह करना</t>
  </si>
  <si>
    <t>भीड़  होना</t>
  </si>
  <si>
    <t>निगाह डालना</t>
  </si>
  <si>
    <t>चमकना</t>
  </si>
  <si>
    <t>झलकना</t>
  </si>
  <si>
    <t>जगमगाना</t>
  </si>
  <si>
    <t>जाना</t>
  </si>
  <si>
    <t>कुतरना</t>
  </si>
  <si>
    <t>आँख फाड़कर देखना</t>
  </si>
  <si>
    <t>गूगल पर काम करना</t>
  </si>
  <si>
    <t>शासन करना</t>
  </si>
  <si>
    <t>अधीन होना</t>
  </si>
  <si>
    <t>ग्रेड प्रदान करना</t>
  </si>
  <si>
    <t>अनुदान देना</t>
  </si>
  <si>
    <t>थामना</t>
  </si>
  <si>
    <t>तराशना</t>
  </si>
  <si>
    <t>दुःख देना</t>
  </si>
  <si>
    <t>दुःखी करना</t>
  </si>
  <si>
    <t>शोक मनाना</t>
  </si>
  <si>
    <t>पीसना</t>
  </si>
  <si>
    <t>चक्की चलाना</t>
  </si>
  <si>
    <t>दर्द से चिल्लाना</t>
  </si>
  <si>
    <t>दर्द से कराहना</t>
  </si>
  <si>
    <t>उगना</t>
  </si>
  <si>
    <t>उगाना</t>
  </si>
  <si>
    <t>विकसित होना</t>
  </si>
  <si>
    <t>बढना</t>
  </si>
  <si>
    <t>गुर्राना</t>
  </si>
  <si>
    <t>बड़बड़ाना</t>
  </si>
  <si>
    <t>गारंटी देना</t>
  </si>
  <si>
    <t>अनुमान लगाना</t>
  </si>
  <si>
    <t>अंदाज लगाना</t>
  </si>
  <si>
    <t>मार्गदर्शन करना</t>
  </si>
  <si>
    <t xml:space="preserve">राह दिखाना </t>
  </si>
  <si>
    <t>नेत्तृत्व करना</t>
  </si>
  <si>
    <t>हथौड़े से पीटना</t>
  </si>
  <si>
    <t>ठोकना</t>
  </si>
  <si>
    <t>लटकाना</t>
  </si>
  <si>
    <t>फांसी देना</t>
  </si>
  <si>
    <t>टांगना</t>
  </si>
  <si>
    <t>मजबूत करना</t>
  </si>
  <si>
    <t>पास होना</t>
  </si>
  <si>
    <t>जल्दी करना</t>
  </si>
  <si>
    <t>अंडा सेकना</t>
  </si>
  <si>
    <t>षडयंत्र रचना</t>
  </si>
  <si>
    <t>द्वेष करना</t>
  </si>
  <si>
    <t>चंगा होना</t>
  </si>
  <si>
    <t>सुनना</t>
  </si>
  <si>
    <t>गरम करना</t>
  </si>
  <si>
    <t>उसांस लेना</t>
  </si>
  <si>
    <t>सेवा करना</t>
  </si>
  <si>
    <t>मदद करना</t>
  </si>
  <si>
    <t>हिचकिचाना</t>
  </si>
  <si>
    <t>कुल्हाड़ी से काटना</t>
  </si>
  <si>
    <t>मजदूरी पर रखना</t>
  </si>
  <si>
    <t>किराये पर रखना</t>
  </si>
  <si>
    <t>फुफकारना</t>
  </si>
  <si>
    <t>प्रहार करना</t>
  </si>
  <si>
    <t>मारना</t>
  </si>
  <si>
    <t>छल करना</t>
  </si>
  <si>
    <t>ऊँचा करना</t>
  </si>
  <si>
    <t>लात मारना</t>
  </si>
  <si>
    <t>बचपना होना</t>
  </si>
  <si>
    <t>अंकुरण होना</t>
  </si>
  <si>
    <t>अन्कुराना</t>
  </si>
  <si>
    <t>बर्बाद कर देना</t>
  </si>
  <si>
    <t>जान से मारना</t>
  </si>
  <si>
    <t>रद्द कर देना</t>
  </si>
  <si>
    <t>चूमना</t>
  </si>
  <si>
    <t>खटखटाना</t>
  </si>
  <si>
    <t>एक साथ बांधना</t>
  </si>
  <si>
    <t>गांठ लगाना</t>
  </si>
  <si>
    <t>मजदूरी करना</t>
  </si>
  <si>
    <t>परिचित होना</t>
  </si>
  <si>
    <t>पता होना</t>
  </si>
  <si>
    <t>भूमि जोतना</t>
  </si>
  <si>
    <t>उतरना</t>
  </si>
  <si>
    <t>निरुत्साहित होना</t>
  </si>
  <si>
    <t>अंतिम होना</t>
  </si>
  <si>
    <t>कुंडी लगाना</t>
  </si>
  <si>
    <t>देरी करना</t>
  </si>
  <si>
    <t>आरम्भ करना</t>
  </si>
  <si>
    <t>नई शुरुआत करना</t>
  </si>
  <si>
    <t>आधारशिला रखना</t>
  </si>
  <si>
    <t>लिटा देना</t>
  </si>
  <si>
    <t>अंडा देना</t>
  </si>
  <si>
    <t>आगे होना</t>
  </si>
  <si>
    <t>नेतृत्व करना</t>
  </si>
  <si>
    <t>बूंद बूंद कर टपकना</t>
  </si>
  <si>
    <t>रिसना</t>
  </si>
  <si>
    <t>सहारे रखना</t>
  </si>
  <si>
    <t>निर्भर होना</t>
  </si>
  <si>
    <t>छलांग लगाना</t>
  </si>
  <si>
    <t>चले जाना</t>
  </si>
  <si>
    <t>अलविदा कहना</t>
  </si>
  <si>
    <t>विदा होना</t>
  </si>
  <si>
    <t>छोड़ना</t>
  </si>
  <si>
    <t>भाषण देना</t>
  </si>
  <si>
    <t>छली होना</t>
  </si>
  <si>
    <t>किराये पर देना</t>
  </si>
  <si>
    <t>उधार देना</t>
  </si>
  <si>
    <t>दासता से मुक्त करना</t>
  </si>
  <si>
    <t>लेटना</t>
  </si>
  <si>
    <t>झूठ बोलना</t>
  </si>
  <si>
    <t>विश्राम करना</t>
  </si>
  <si>
    <t>प्रकाश करना</t>
  </si>
  <si>
    <t>जीवन का आनंद लेना</t>
  </si>
  <si>
    <t>लादना</t>
  </si>
  <si>
    <t>फंस जाना</t>
  </si>
  <si>
    <t>ताला लगाना</t>
  </si>
  <si>
    <t>मामला बनाना</t>
  </si>
  <si>
    <t>रुकावट करना</t>
  </si>
  <si>
    <t>ध्यान से देखना</t>
  </si>
  <si>
    <t>अनुसरण करना</t>
  </si>
  <si>
    <t>कृपा करना</t>
  </si>
  <si>
    <t>एहसान करना</t>
  </si>
  <si>
    <t>आपत्ति व्यक्त करना</t>
  </si>
  <si>
    <t>आज्ञा पालन करना</t>
  </si>
  <si>
    <t>नाक रगड़ना</t>
  </si>
  <si>
    <t>परिचर्या करना</t>
  </si>
  <si>
    <t>ख्याल रखना</t>
  </si>
  <si>
    <t>अभिवादन/स्वीकृति हेतु सिर झुकाना</t>
  </si>
  <si>
    <t>हिनहिनाना</t>
  </si>
  <si>
    <t>राष्ट्रीयकरण करना</t>
  </si>
  <si>
    <t>आवश्यक होना</t>
  </si>
  <si>
    <t>ध्यान ना देना</t>
  </si>
  <si>
    <t>लापरवही करना</t>
  </si>
  <si>
    <t>तय करना</t>
  </si>
  <si>
    <t>चिढाना</t>
  </si>
  <si>
    <t>तिरस्कार करना</t>
  </si>
  <si>
    <t>संशोधित करना</t>
  </si>
  <si>
    <t>विशेषता बताना</t>
  </si>
  <si>
    <t>गिरवी रखना</t>
  </si>
  <si>
    <t>बन्धक रखना</t>
  </si>
  <si>
    <t>चढ़ना</t>
  </si>
  <si>
    <t>धोक करना</t>
  </si>
  <si>
    <t>अफ़सोस प्रकट करना</t>
  </si>
  <si>
    <t>मातम करना</t>
  </si>
  <si>
    <t>हिलना</t>
  </si>
  <si>
    <t>गुणा करना</t>
  </si>
  <si>
    <t>बिगाड़ देना</t>
  </si>
  <si>
    <t>खून करना</t>
  </si>
  <si>
    <t>बड़बड़ाहट करना</t>
  </si>
  <si>
    <t>विस्मित करना</t>
  </si>
  <si>
    <t>रहस्यमय बनाना</t>
  </si>
  <si>
    <t>परिचय करना</t>
  </si>
  <si>
    <t>गलाना</t>
  </si>
  <si>
    <t>नरम करना</t>
  </si>
  <si>
    <t>जिक्र करना</t>
  </si>
  <si>
    <t>लीन होना</t>
  </si>
  <si>
    <t>बिल्ली की बोली बोलना</t>
  </si>
  <si>
    <t>प्रवास करना</t>
  </si>
  <si>
    <t>दिमाग लगाना</t>
  </si>
  <si>
    <t>खान खोदना</t>
  </si>
  <si>
    <t>कंठस्थ करना</t>
  </si>
  <si>
    <t>मरम्मत करना</t>
  </si>
  <si>
    <t>न्यूनतम करना</t>
  </si>
  <si>
    <t>गलत समझना</t>
  </si>
  <si>
    <t>दुराचरण करना</t>
  </si>
  <si>
    <t>छोटा करना</t>
  </si>
  <si>
    <t>बुरा व्यवहार करना</t>
  </si>
  <si>
    <t>आदमी जुटाना</t>
  </si>
  <si>
    <t>व्यवस्था करना</t>
  </si>
  <si>
    <t>निशान लगाना</t>
  </si>
  <si>
    <t>कदमताल करना</t>
  </si>
  <si>
    <t>प्रगति पर होना</t>
  </si>
  <si>
    <t>तेजी से चलाना</t>
  </si>
  <si>
    <t>दूषित करना</t>
  </si>
  <si>
    <t>प्रबन्धन करना</t>
  </si>
  <si>
    <t>क्रय-विक्रय करना</t>
  </si>
  <si>
    <t>मुहब्बत करना</t>
  </si>
  <si>
    <t>चतुर होना</t>
  </si>
  <si>
    <t>समान होना</t>
  </si>
  <si>
    <t>दक्षता प्राप्त करना</t>
  </si>
  <si>
    <t>अर्थ होना</t>
  </si>
  <si>
    <t>मतलब होना</t>
  </si>
  <si>
    <t>अर्थ बताना</t>
  </si>
  <si>
    <t>मध्यस्थता करना</t>
  </si>
  <si>
    <t>चिन्तन करना</t>
  </si>
  <si>
    <t>बसाना</t>
  </si>
  <si>
    <t>तलाशना</t>
  </si>
  <si>
    <t>पीछे हो जाना</t>
  </si>
  <si>
    <t>बर्बाद होना</t>
  </si>
  <si>
    <t>खो देना</t>
  </si>
  <si>
    <t>प्यार करना</t>
  </si>
  <si>
    <t>प्रेम करना</t>
  </si>
  <si>
    <t>चालू रखना</t>
  </si>
  <si>
    <t>पालन-पोषण करना</t>
  </si>
  <si>
    <t>नीचे करना</t>
  </si>
  <si>
    <t>विलासी जीवन बिताना</t>
  </si>
  <si>
    <t>आवर्धन करना</t>
  </si>
  <si>
    <t>बनाए रखना</t>
  </si>
  <si>
    <t>भूल करना</t>
  </si>
  <si>
    <t>संकल्प करना</t>
  </si>
  <si>
    <t>सेवानिवृत होना</t>
  </si>
  <si>
    <t>बनाये रखना</t>
  </si>
  <si>
    <t>आगे बढ़ने से रोकना</t>
  </si>
  <si>
    <t>थैला सीना</t>
  </si>
  <si>
    <t>पेन्सिल से लिखना</t>
  </si>
  <si>
    <t>आर-पार हो जाना</t>
  </si>
  <si>
    <t xml:space="preserve">अनुभव होना </t>
  </si>
  <si>
    <t>ज्ञात करना</t>
  </si>
  <si>
    <t>घबरा देना</t>
  </si>
  <si>
    <t>हठ करना</t>
  </si>
  <si>
    <t>डटे रहना</t>
  </si>
  <si>
    <t>मानवीकृत करना</t>
  </si>
  <si>
    <t>विश्वास दिलाना</t>
  </si>
  <si>
    <t>फ़ोन करना</t>
  </si>
  <si>
    <t>कुरेदना</t>
  </si>
  <si>
    <t>चयन करना</t>
  </si>
  <si>
    <t>भेदना</t>
  </si>
  <si>
    <t>घुसना</t>
  </si>
  <si>
    <t>गन्दी जगह में रहना</t>
  </si>
  <si>
    <t>आलपिन से नत्थी करना</t>
  </si>
  <si>
    <t>नियत करना</t>
  </si>
  <si>
    <t>योजना बनाना</t>
  </si>
  <si>
    <t>पेड़-पौधे लगाना</t>
  </si>
  <si>
    <t>खेलना</t>
  </si>
  <si>
    <t>बजाना</t>
  </si>
  <si>
    <t>संतोष प्रदान करना</t>
  </si>
  <si>
    <t>खेत जोतना</t>
  </si>
  <si>
    <t>हल चलाना</t>
  </si>
  <si>
    <t>भूखंड काटना</t>
  </si>
  <si>
    <t>साहस करना</t>
  </si>
  <si>
    <t>संकेत करना</t>
  </si>
  <si>
    <t>बिंदु लगाना</t>
  </si>
  <si>
    <t>दूषित कर देना</t>
  </si>
  <si>
    <t>जहर देना</t>
  </si>
  <si>
    <t>संवारना</t>
  </si>
  <si>
    <t>मतदान करना</t>
  </si>
  <si>
    <t>नापाक होना</t>
  </si>
  <si>
    <t>मनन करना</t>
  </si>
  <si>
    <t>डाक भेजना</t>
  </si>
  <si>
    <t>विलम्ब करना</t>
  </si>
  <si>
    <t>टाल देना</t>
  </si>
  <si>
    <t>उडेलना</t>
  </si>
  <si>
    <t>झपटना</t>
  </si>
  <si>
    <t>एक प्रकार की मछली होना</t>
  </si>
  <si>
    <t>अभ्यास करना</t>
  </si>
  <si>
    <t>आदत डालना</t>
  </si>
  <si>
    <t>रिहर्सल करना</t>
  </si>
  <si>
    <t>विनती करना</t>
  </si>
  <si>
    <t>भविषयवाणी करना</t>
  </si>
  <si>
    <t>अधिक पसंद करना</t>
  </si>
  <si>
    <t>तैयार करना</t>
  </si>
  <si>
    <t>ओषध निर्देश करना</t>
  </si>
  <si>
    <t>वर्तमान का होना</t>
  </si>
  <si>
    <t>संरक्षित करना</t>
  </si>
  <si>
    <t>रक्षित करना</t>
  </si>
  <si>
    <t>पूर्व निर्धारित होना</t>
  </si>
  <si>
    <t>पीड़ित करना</t>
  </si>
  <si>
    <t>सत्य मन लेना</t>
  </si>
  <si>
    <t>बहाना करना</t>
  </si>
  <si>
    <t>नाटक करना</t>
  </si>
  <si>
    <t>विजय पाना</t>
  </si>
  <si>
    <t>मना लेना</t>
  </si>
  <si>
    <t>छेद करना</t>
  </si>
  <si>
    <t>चुभाना</t>
  </si>
  <si>
    <t>उत्पादित करना</t>
  </si>
  <si>
    <t>फूटना</t>
  </si>
  <si>
    <t>हरा भरा होना</t>
  </si>
  <si>
    <t>अंकुरित होना</t>
  </si>
  <si>
    <t>लाड़ प्यार से बिगाड़ना</t>
  </si>
  <si>
    <t>खराब करना</t>
  </si>
  <si>
    <t>फुहारा देना</t>
  </si>
  <si>
    <t>फ़ैलाना</t>
  </si>
  <si>
    <t>टुकड़े करना</t>
  </si>
  <si>
    <t>जोर से बोलना</t>
  </si>
  <si>
    <t>उगल देना</t>
  </si>
  <si>
    <t>थूकना</t>
  </si>
  <si>
    <t>सूत काटना</t>
  </si>
  <si>
    <t>गिर जाना</t>
  </si>
  <si>
    <t>व्यय करना</t>
  </si>
  <si>
    <t>खर्च करना</t>
  </si>
  <si>
    <t>छलकना</t>
  </si>
  <si>
    <t>बिताना</t>
  </si>
  <si>
    <t>बात करना</t>
  </si>
  <si>
    <t>बताना</t>
  </si>
  <si>
    <t>गति देना</t>
  </si>
  <si>
    <t>अक्षर विन्यास करना</t>
  </si>
  <si>
    <t>शब्द बनाना</t>
  </si>
  <si>
    <t>उच्चारण करना या लिखना</t>
  </si>
  <si>
    <t>आधिक वस्तु रखना</t>
  </si>
  <si>
    <t>आभास होना</t>
  </si>
  <si>
    <t>गुस्से में खौलना</t>
  </si>
  <si>
    <t>जब्त करना</t>
  </si>
  <si>
    <t>बिक्री करना</t>
  </si>
  <si>
    <t>बेचना</t>
  </si>
  <si>
    <t>प्रेषित करना</t>
  </si>
  <si>
    <t>वाक्य बनाना</t>
  </si>
  <si>
    <t>निर्णय देना</t>
  </si>
  <si>
    <t>दण्ड देना</t>
  </si>
  <si>
    <t>बैठाना</t>
  </si>
  <si>
    <t>जमाना</t>
  </si>
  <si>
    <t>जड़ना</t>
  </si>
  <si>
    <t>सीलकर बंद करना</t>
  </si>
  <si>
    <t>सीना</t>
  </si>
  <si>
    <t>डांवाडोल करना</t>
  </si>
  <si>
    <t>मूर्ति बनाना</t>
  </si>
  <si>
    <t>सांचे में ढालना</t>
  </si>
  <si>
    <t>टूटना</t>
  </si>
  <si>
    <t>छीलना</t>
  </si>
  <si>
    <t>दाढी बनाना</t>
  </si>
  <si>
    <t>कतरना</t>
  </si>
  <si>
    <t>खाल  उतारना</t>
  </si>
  <si>
    <t>छोड़  देना</t>
  </si>
  <si>
    <t>बहाना</t>
  </si>
  <si>
    <t>मलना</t>
  </si>
  <si>
    <t>कंपकंपी होना</t>
  </si>
  <si>
    <t>डर या सर्दी से कांपना</t>
  </si>
  <si>
    <t>जोर से चिल्लाना</t>
  </si>
  <si>
    <t>काम से जी चुराना</t>
  </si>
  <si>
    <t>घटना</t>
  </si>
  <si>
    <t>ठहाका लगाना</t>
  </si>
  <si>
    <t>राह बतलाना</t>
  </si>
  <si>
    <t>दिखलाना</t>
  </si>
  <si>
    <t>दर्शाना</t>
  </si>
  <si>
    <t>सीधे खड़े होना</t>
  </si>
  <si>
    <t>दृष्टि देना</t>
  </si>
  <si>
    <t>संकेत देना</t>
  </si>
  <si>
    <t>आसन लगाना</t>
  </si>
  <si>
    <t>वध करना</t>
  </si>
  <si>
    <t>झपकी लेना</t>
  </si>
  <si>
    <t>छुरा मारना</t>
  </si>
  <si>
    <t>खड़ा होना</t>
  </si>
  <si>
    <t>टक-टकी लगाकर देखना</t>
  </si>
  <si>
    <t>शुरुआत करना</t>
  </si>
  <si>
    <t>भूख से मरना</t>
  </si>
  <si>
    <t>मार डालना</t>
  </si>
  <si>
    <t>चुपके से देना</t>
  </si>
  <si>
    <t>खिसकना</t>
  </si>
  <si>
    <t>फिसलना</t>
  </si>
  <si>
    <t>पतला होना</t>
  </si>
  <si>
    <t>लापरवाही से फेंकना</t>
  </si>
  <si>
    <t>गुलैल से फेंकना</t>
  </si>
  <si>
    <t>चूकना</t>
  </si>
  <si>
    <t>कष्ट देना</t>
  </si>
  <si>
    <t>छींक आना</t>
  </si>
  <si>
    <t>उचक्का होना</t>
  </si>
  <si>
    <t>समस्या का समाधान निकालना</t>
  </si>
  <si>
    <t>बोना</t>
  </si>
  <si>
    <t>रोपना</t>
  </si>
  <si>
    <t>प्लांट/पौधा लगाना</t>
  </si>
  <si>
    <t>लाभान्वित होना</t>
  </si>
  <si>
    <t>लाभ कमाना</t>
  </si>
  <si>
    <t>प्रतिज्ञा करना</t>
  </si>
  <si>
    <t>शब्द का उच्चारण करना</t>
  </si>
  <si>
    <t>आगे बढना</t>
  </si>
  <si>
    <t>प्रस्ताव रखना</t>
  </si>
  <si>
    <t>जारी रखना</t>
  </si>
  <si>
    <t>अभियोग चलाना</t>
  </si>
  <si>
    <t>शरण देना</t>
  </si>
  <si>
    <t>सहायता देना</t>
  </si>
  <si>
    <t>साबित करना</t>
  </si>
  <si>
    <t>अलग कर देना</t>
  </si>
  <si>
    <t>खींच ले जाना</t>
  </si>
  <si>
    <t>दंड देना</t>
  </si>
  <si>
    <t>सजा देना</t>
  </si>
  <si>
    <t>विराम चिन्ह लगाना</t>
  </si>
  <si>
    <t>धक्का देना</t>
  </si>
  <si>
    <t>लड़ाई झगड़ा करना</t>
  </si>
  <si>
    <t>बुझाना</t>
  </si>
  <si>
    <t>आजाद  करना</t>
  </si>
  <si>
    <t>जाँच हेतु प्रश्न पूछना</t>
  </si>
  <si>
    <t>दौड़ लगाना</t>
  </si>
  <si>
    <t>विकिरण करना</t>
  </si>
  <si>
    <t>कतार में लगाना</t>
  </si>
  <si>
    <t>तर्क सहित समझाना</t>
  </si>
  <si>
    <t>खड़खड़ करना</t>
  </si>
  <si>
    <t>फसल काटना</t>
  </si>
  <si>
    <t>बगावत करना</t>
  </si>
  <si>
    <t>रिपोर्ट करना</t>
  </si>
  <si>
    <t>पछताना</t>
  </si>
  <si>
    <t>लेने से मना करना</t>
  </si>
  <si>
    <t>दूर करना</t>
  </si>
  <si>
    <t>रकम वापस करना</t>
  </si>
  <si>
    <t>नवीकरण करना</t>
  </si>
  <si>
    <t>उखाड़ फेंकना</t>
  </si>
  <si>
    <t>फ़ाड़ डालना</t>
  </si>
  <si>
    <t>हिरासत में भेजना</t>
  </si>
  <si>
    <t>पुनर्निर्माण करना</t>
  </si>
  <si>
    <t>राजद्रोह करना</t>
  </si>
  <si>
    <t>बुरा-भला कहना</t>
  </si>
  <si>
    <t>सख्ती से बर्ताव करना</t>
  </si>
  <si>
    <t>वापस बुलाना</t>
  </si>
  <si>
    <t>स्वीकारना</t>
  </si>
  <si>
    <t>गायन</t>
  </si>
  <si>
    <t>वादन</t>
  </si>
  <si>
    <t>पाठ  करना</t>
  </si>
  <si>
    <t>सुनाना</t>
  </si>
  <si>
    <t>अनुमोदन करना</t>
  </si>
  <si>
    <t>खोई हुई चीज प्राप्त करना</t>
  </si>
  <si>
    <t>ठीक  होना</t>
  </si>
  <si>
    <t>उगाही करना</t>
  </si>
  <si>
    <t>लिपिबद्ध करना</t>
  </si>
  <si>
    <t>अंकित करना</t>
  </si>
  <si>
    <t>सही करना</t>
  </si>
  <si>
    <t>लाल करना</t>
  </si>
  <si>
    <t>शुद्ध करना</t>
  </si>
  <si>
    <t>दोष दूर करना</t>
  </si>
  <si>
    <t>सुधार होना</t>
  </si>
  <si>
    <t>बचते रहना</t>
  </si>
  <si>
    <t>अभिवादन करना</t>
  </si>
  <si>
    <t>पश्चाताप करना</t>
  </si>
  <si>
    <t>नियमित करना</t>
  </si>
  <si>
    <t>फिर बटोरना</t>
  </si>
  <si>
    <t>पीड़ा दूर करना</t>
  </si>
  <si>
    <t>राहत प्रदान करना</t>
  </si>
  <si>
    <t>ह्रास होना</t>
  </si>
  <si>
    <t>कमजोर पड़ना</t>
  </si>
  <si>
    <t>ड़ुबाना</t>
  </si>
  <si>
    <t>ठोकर मारना</t>
  </si>
  <si>
    <t>रोक रखना</t>
  </si>
  <si>
    <t>जोतना</t>
  </si>
  <si>
    <t>इच्छा करना</t>
  </si>
  <si>
    <t>छिपना</t>
  </si>
  <si>
    <t>बरसना</t>
  </si>
  <si>
    <t>मुकदमा चलाना</t>
  </si>
  <si>
    <t>लाभ पहुंचाना</t>
  </si>
  <si>
    <t>स्वीकार कर लेना</t>
  </si>
  <si>
    <t>विस्तारित होना</t>
  </si>
  <si>
    <t>कहीं  से निकलना</t>
  </si>
  <si>
    <t>ख़</t>
  </si>
  <si>
    <t>ज़</t>
  </si>
  <si>
    <t>s</t>
  </si>
  <si>
    <t>क्रिया</t>
  </si>
  <si>
    <t>VERB</t>
  </si>
  <si>
    <t>क्रिया, वह शब्द या शब्द समूह है जो किसी व्यक्ति या वस्तु के सम्बन्ध में बताये या उनके द्वारा किए गए किसी कार्य को प्रकट करते हैं I</t>
  </si>
  <si>
    <t>कोई व्यक्ति या वस्तु क्या कर रही है ?</t>
  </si>
  <si>
    <t>कोई व्यक्ति या वस्तु किस स्थिति में है ?</t>
  </si>
  <si>
    <t xml:space="preserve">What a person or thing is doing ? 
</t>
  </si>
  <si>
    <t>What is being done to a person or thing ?</t>
  </si>
  <si>
    <t xml:space="preserve">What the status of a person or thing ?
</t>
  </si>
  <si>
    <t xml:space="preserve">Verb is that word or group of words in sentence that specifies the action taken or the state of the subject. 
</t>
  </si>
  <si>
    <t xml:space="preserve"> ---- एक क्रिया से हमें इनमें से एक जानकारी मिलती है ---- </t>
  </si>
  <si>
    <t>कोई व्यक्ति या वस्तु के साथ क्या हो रहा है ?</t>
  </si>
  <si>
    <t xml:space="preserve"> ---भाषा चयन करें--- </t>
  </si>
  <si>
    <t xml:space="preserve"> --- किसी क्रिया (Verb) के तीनों रूप (Form) ज्ञात करने के लिए सर्वप्रथम भाषा चयन, फिर वर्ण तथा अंत में क्रिया शब्द चयन करें --- </t>
  </si>
  <si>
    <t xml:space="preserve"> ---क्रिया (Verb) चयन करें--- </t>
  </si>
  <si>
    <t xml:space="preserve"> ---वर्ण चयन करें--- </t>
  </si>
  <si>
    <t>आ  पड़ना</t>
  </si>
  <si>
    <t>क्रिया-रूप-----------VERB FORMS</t>
  </si>
  <si>
    <t xml:space="preserve"> Present Tense Verb - वर्तमानकालिक क्रिया </t>
  </si>
  <si>
    <t>Past Tense Verb - भूतकालिक क्रिया</t>
  </si>
  <si>
    <t>Past Participle Verb - पूर्ण भूतकालिक क्रिया</t>
  </si>
  <si>
    <r>
      <t>V</t>
    </r>
    <r>
      <rPr>
        <b/>
        <vertAlign val="subscript"/>
        <sz val="22"/>
        <color rgb="FFFFFF00"/>
        <rFont val="Wide Latin"/>
        <family val="1"/>
      </rPr>
      <t>1</t>
    </r>
  </si>
  <si>
    <r>
      <t>V</t>
    </r>
    <r>
      <rPr>
        <b/>
        <vertAlign val="subscript"/>
        <sz val="22"/>
        <color rgb="FF00FFFF"/>
        <rFont val="Wide Latin"/>
        <family val="1"/>
      </rPr>
      <t>2</t>
    </r>
  </si>
  <si>
    <r>
      <t>V</t>
    </r>
    <r>
      <rPr>
        <b/>
        <vertAlign val="subscript"/>
        <sz val="22"/>
        <color rgb="FF99FF33"/>
        <rFont val="Wide Latin"/>
        <family val="1"/>
      </rPr>
      <t>3</t>
    </r>
  </si>
  <si>
    <t>Continous Verb(अपूर्ण काल क्रिया)</t>
  </si>
  <si>
    <t>हिन्दी शब्दार्थ</t>
  </si>
  <si>
    <r>
      <t>V</t>
    </r>
    <r>
      <rPr>
        <b/>
        <vertAlign val="subscript"/>
        <sz val="16"/>
        <color theme="2"/>
        <rFont val="Copperplate Gothic Bold"/>
        <family val="2"/>
      </rPr>
      <t>1</t>
    </r>
  </si>
  <si>
    <r>
      <t>V</t>
    </r>
    <r>
      <rPr>
        <b/>
        <vertAlign val="subscript"/>
        <sz val="16"/>
        <color theme="2"/>
        <rFont val="Copperplate Gothic Bold"/>
        <family val="2"/>
      </rPr>
      <t>2</t>
    </r>
  </si>
  <si>
    <r>
      <t>V</t>
    </r>
    <r>
      <rPr>
        <b/>
        <vertAlign val="subscript"/>
        <sz val="16"/>
        <color theme="2"/>
        <rFont val="Copperplate Gothic Bold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</si>
</sst>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99"/>
      <name val="Arial"/>
      <family val="2"/>
    </font>
    <font>
      <sz val="11"/>
      <color theme="0"/>
      <name val="Calibri"/>
      <family val="2"/>
      <scheme val="minor"/>
    </font>
    <font>
      <b/>
      <sz val="20"/>
      <color rgb="FF000099"/>
      <name val="Arial"/>
      <family val="2"/>
    </font>
    <font>
      <b/>
      <sz val="28"/>
      <color theme="0"/>
      <name val="Arial"/>
      <family val="2"/>
    </font>
    <font>
      <b/>
      <sz val="36"/>
      <color rgb="FF000099"/>
      <name val="Arial"/>
      <family val="2"/>
    </font>
    <font>
      <b/>
      <sz val="36"/>
      <color rgb="FFFFFF00"/>
      <name val="Arial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rgb="FF006600"/>
      <name val="Calibri"/>
      <family val="2"/>
      <scheme val="minor"/>
    </font>
    <font>
      <b/>
      <sz val="16"/>
      <color rgb="FF000099"/>
      <name val="Calibri"/>
      <family val="2"/>
      <scheme val="minor"/>
    </font>
    <font>
      <b/>
      <sz val="12"/>
      <color rgb="FF00FFFF"/>
      <name val="Calibri"/>
      <family val="2"/>
      <scheme val="minor"/>
    </font>
    <font>
      <sz val="12"/>
      <name val="Arial"/>
      <family val="2"/>
    </font>
    <font>
      <sz val="12"/>
      <name val="Kruti Dev 010"/>
    </font>
    <font>
      <b/>
      <sz val="36"/>
      <color rgb="FFFF0000"/>
      <name val="Engravers MT"/>
      <family val="1"/>
    </font>
    <font>
      <b/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0000"/>
      <name val="Times New Roman"/>
      <family val="1"/>
    </font>
    <font>
      <b/>
      <sz val="20"/>
      <color rgb="FF006600"/>
      <name val="Times New Roman"/>
      <family val="1"/>
    </font>
    <font>
      <b/>
      <sz val="20"/>
      <color rgb="FFCC00CC"/>
      <name val="Times New Roman"/>
      <family val="1"/>
    </font>
    <font>
      <b/>
      <sz val="20"/>
      <color rgb="FF7030A0"/>
      <name val="Times New Roman"/>
      <family val="1"/>
    </font>
    <font>
      <b/>
      <sz val="22"/>
      <color theme="1"/>
      <name val="Bahnschrift SemiBold SemiConden"/>
      <family val="2"/>
    </font>
    <font>
      <b/>
      <sz val="14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22"/>
      <color rgb="FFFFFF00"/>
      <name val="Wide Latin"/>
      <family val="1"/>
    </font>
    <font>
      <b/>
      <vertAlign val="subscript"/>
      <sz val="22"/>
      <color rgb="FFFFFF00"/>
      <name val="Wide Latin"/>
      <family val="1"/>
    </font>
    <font>
      <b/>
      <sz val="22"/>
      <color rgb="FF00FFFF"/>
      <name val="Wide Latin"/>
      <family val="1"/>
    </font>
    <font>
      <b/>
      <vertAlign val="subscript"/>
      <sz val="22"/>
      <color rgb="FF00FFFF"/>
      <name val="Wide Latin"/>
      <family val="1"/>
    </font>
    <font>
      <b/>
      <sz val="14"/>
      <color rgb="FFFFFF00"/>
      <name val="Arial"/>
      <family val="2"/>
    </font>
    <font>
      <b/>
      <sz val="14"/>
      <color rgb="FF99FF33"/>
      <name val="Arial"/>
      <family val="2"/>
    </font>
    <font>
      <b/>
      <sz val="14"/>
      <color rgb="FF00FFFF"/>
      <name val="Arial"/>
      <family val="2"/>
    </font>
    <font>
      <b/>
      <sz val="22"/>
      <color rgb="FF99FF33"/>
      <name val="Wide Latin"/>
      <family val="1"/>
    </font>
    <font>
      <b/>
      <vertAlign val="subscript"/>
      <sz val="22"/>
      <color rgb="FF99FF33"/>
      <name val="Wide Latin"/>
      <family val="1"/>
    </font>
    <font>
      <b/>
      <sz val="24"/>
      <color rgb="FFFF99FF"/>
      <name val="Arial"/>
      <family val="2"/>
    </font>
    <font>
      <b/>
      <sz val="36"/>
      <color rgb="FF006600"/>
      <name val="Arial"/>
      <family val="2"/>
    </font>
    <font>
      <b/>
      <sz val="36"/>
      <color theme="9" tint="-0.499984740745262"/>
      <name val="Arial"/>
      <family val="2"/>
    </font>
    <font>
      <sz val="11"/>
      <color theme="8" tint="-0.499984740745262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CC00CC"/>
      <name val="Arial"/>
      <family val="2"/>
    </font>
    <font>
      <b/>
      <sz val="14"/>
      <color theme="8" tint="-0.499984740745262"/>
      <name val="Arial"/>
      <family val="2"/>
    </font>
    <font>
      <b/>
      <sz val="14"/>
      <color theme="9" tint="-0.499984740745262"/>
      <name val="Arial"/>
      <family val="2"/>
    </font>
    <font>
      <b/>
      <sz val="14"/>
      <color theme="6" tint="-0.499984740745262"/>
      <name val="Arial"/>
      <family val="2"/>
    </font>
    <font>
      <b/>
      <sz val="14"/>
      <color theme="5" tint="-0.499984740745262"/>
      <name val="Arial"/>
      <family val="2"/>
    </font>
    <font>
      <sz val="11"/>
      <color theme="2"/>
      <name val="Calibri"/>
      <family val="2"/>
      <scheme val="minor"/>
    </font>
    <font>
      <b/>
      <sz val="16"/>
      <color theme="2"/>
      <name val="Copperplate Gothic Bold"/>
      <family val="2"/>
    </font>
    <font>
      <b/>
      <vertAlign val="subscript"/>
      <sz val="16"/>
      <color theme="2"/>
      <name val="Copperplate Gothic Bold"/>
      <family val="2"/>
    </font>
    <font>
      <b/>
      <sz val="22"/>
      <color theme="0"/>
      <name val="Arial"/>
      <family val="2"/>
    </font>
    <font>
      <b/>
      <sz val="16"/>
      <color rgb="FFFFFF00"/>
      <name val="Arial"/>
      <family val="2"/>
    </font>
    <font>
      <b/>
      <sz val="14"/>
      <color rgb="FFC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</borders>
  <cellStyleXfs count="2">
    <xf numFmtId="0" fontId="0" fillId="0" borderId="0"/>
    <xf numFmtId="0" fontId="3" fillId="18" borderId="0" applyNumberFormat="0" applyBorder="0" applyAlignment="0" applyProtection="0"/>
  </cellStyleXfs>
  <cellXfs count="78">
    <xf numFmtId="0" fontId="0" fillId="0" borderId="0" xfId="0"/>
    <xf numFmtId="0" fontId="1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13" borderId="0" xfId="0" applyFill="1" applyProtection="1">
      <protection hidden="1"/>
    </xf>
    <xf numFmtId="0" fontId="13" fillId="0" borderId="1" xfId="0" applyFont="1" applyFill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13" fillId="16" borderId="0" xfId="0" applyFont="1" applyFill="1" applyBorder="1" applyAlignment="1" applyProtection="1">
      <alignment horizontal="left" vertical="center" wrapText="1"/>
      <protection hidden="1"/>
    </xf>
    <xf numFmtId="0" fontId="13" fillId="16" borderId="1" xfId="0" applyFont="1" applyFill="1" applyBorder="1" applyAlignment="1" applyProtection="1">
      <alignment horizontal="left" vertical="center" wrapText="1"/>
      <protection hidden="1"/>
    </xf>
    <xf numFmtId="0" fontId="0" fillId="14" borderId="0" xfId="0" applyFill="1" applyProtection="1"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3" fillId="17" borderId="1" xfId="0" applyFont="1" applyFill="1" applyBorder="1" applyAlignment="1" applyProtection="1">
      <alignment horizontal="left" vertical="center" wrapText="1"/>
      <protection hidden="1"/>
    </xf>
    <xf numFmtId="0" fontId="37" fillId="14" borderId="0" xfId="0" applyFont="1" applyFill="1" applyProtection="1">
      <protection hidden="1"/>
    </xf>
    <xf numFmtId="0" fontId="0" fillId="13" borderId="0" xfId="0" applyFill="1" applyAlignment="1" applyProtection="1">
      <protection hidden="1"/>
    </xf>
    <xf numFmtId="0" fontId="22" fillId="13" borderId="0" xfId="0" applyFont="1" applyFill="1" applyAlignment="1" applyProtection="1">
      <protection hidden="1"/>
    </xf>
    <xf numFmtId="0" fontId="23" fillId="13" borderId="0" xfId="0" applyFont="1" applyFill="1" applyAlignment="1" applyProtection="1">
      <alignment horizontal="center" vertical="center"/>
      <protection hidden="1"/>
    </xf>
    <xf numFmtId="0" fontId="23" fillId="13" borderId="0" xfId="0" applyFont="1" applyFill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 wrapText="1"/>
      <protection hidden="1"/>
    </xf>
    <xf numFmtId="0" fontId="24" fillId="7" borderId="0" xfId="0" applyFont="1" applyFill="1" applyAlignment="1" applyProtection="1">
      <alignment vertical="center" wrapText="1"/>
      <protection hidden="1"/>
    </xf>
    <xf numFmtId="0" fontId="44" fillId="8" borderId="0" xfId="0" applyFont="1" applyFill="1" applyProtection="1">
      <protection hidden="1"/>
    </xf>
    <xf numFmtId="0" fontId="0" fillId="8" borderId="0" xfId="0" applyFill="1" applyProtection="1"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4" fillId="0" borderId="1" xfId="0" applyFont="1" applyFill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 wrapText="1"/>
      <protection hidden="1"/>
    </xf>
    <xf numFmtId="0" fontId="0" fillId="13" borderId="0" xfId="0" applyFill="1" applyProtection="1">
      <protection locked="0"/>
    </xf>
    <xf numFmtId="0" fontId="0" fillId="0" borderId="0" xfId="0" applyFill="1" applyProtection="1">
      <protection locked="0"/>
    </xf>
    <xf numFmtId="0" fontId="37" fillId="14" borderId="0" xfId="0" applyFont="1" applyFill="1" applyProtection="1">
      <protection locked="0"/>
    </xf>
    <xf numFmtId="0" fontId="0" fillId="0" borderId="0" xfId="0" applyProtection="1">
      <protection locked="0"/>
    </xf>
    <xf numFmtId="0" fontId="48" fillId="14" borderId="0" xfId="0" applyFont="1" applyFill="1" applyAlignment="1" applyProtection="1">
      <alignment horizontal="center" vertical="center"/>
      <protection hidden="1"/>
    </xf>
    <xf numFmtId="0" fontId="37" fillId="14" borderId="0" xfId="0" applyFont="1" applyFill="1" applyBorder="1" applyAlignment="1" applyProtection="1">
      <alignment horizontal="center"/>
      <protection locked="0"/>
    </xf>
    <xf numFmtId="0" fontId="37" fillId="14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 vertical="center"/>
      <protection hidden="1"/>
    </xf>
    <xf numFmtId="0" fontId="11" fillId="5" borderId="2" xfId="0" applyFont="1" applyFill="1" applyBorder="1" applyAlignment="1" applyProtection="1">
      <alignment horizontal="center" vertical="center"/>
      <protection hidden="1"/>
    </xf>
    <xf numFmtId="0" fontId="11" fillId="5" borderId="3" xfId="0" applyFont="1" applyFill="1" applyBorder="1" applyAlignment="1" applyProtection="1">
      <alignment horizontal="center" vertical="center"/>
      <protection hidden="1"/>
    </xf>
    <xf numFmtId="0" fontId="11" fillId="5" borderId="4" xfId="0" applyFont="1" applyFill="1" applyBorder="1" applyAlignment="1" applyProtection="1">
      <alignment horizontal="center" vertical="center"/>
      <protection hidden="1"/>
    </xf>
    <xf numFmtId="0" fontId="10" fillId="5" borderId="2" xfId="0" applyFont="1" applyFill="1" applyBorder="1" applyAlignment="1" applyProtection="1">
      <alignment horizontal="center" vertical="center"/>
      <protection hidden="1"/>
    </xf>
    <xf numFmtId="0" fontId="10" fillId="5" borderId="3" xfId="0" applyFont="1" applyFill="1" applyBorder="1" applyAlignment="1" applyProtection="1">
      <alignment horizontal="center" vertical="center"/>
      <protection hidden="1"/>
    </xf>
    <xf numFmtId="0" fontId="10" fillId="5" borderId="4" xfId="0" applyFont="1" applyFill="1" applyBorder="1" applyAlignment="1" applyProtection="1">
      <alignment horizontal="center" vertical="center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0" fontId="17" fillId="11" borderId="5" xfId="0" applyFont="1" applyFill="1" applyBorder="1" applyAlignment="1" applyProtection="1">
      <alignment horizontal="center" vertical="center"/>
      <protection locked="0"/>
    </xf>
    <xf numFmtId="0" fontId="17" fillId="11" borderId="6" xfId="0" applyFont="1" applyFill="1" applyBorder="1" applyAlignment="1" applyProtection="1">
      <alignment horizontal="center" vertical="center"/>
      <protection locked="0"/>
    </xf>
    <xf numFmtId="0" fontId="17" fillId="11" borderId="7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7" fillId="14" borderId="0" xfId="1" applyNumberFormat="1" applyFont="1" applyFill="1" applyAlignment="1" applyProtection="1">
      <alignment horizontal="center" vertical="center" wrapText="1"/>
      <protection hidden="1"/>
    </xf>
    <xf numFmtId="0" fontId="15" fillId="14" borderId="0" xfId="0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/>
      <protection hidden="1"/>
    </xf>
    <xf numFmtId="0" fontId="36" fillId="15" borderId="0" xfId="0" applyFont="1" applyFill="1" applyAlignment="1" applyProtection="1">
      <alignment horizontal="center"/>
      <protection hidden="1"/>
    </xf>
    <xf numFmtId="0" fontId="6" fillId="15" borderId="0" xfId="0" applyFont="1" applyFill="1" applyAlignment="1" applyProtection="1">
      <alignment horizontal="center"/>
      <protection hidden="1"/>
    </xf>
    <xf numFmtId="0" fontId="35" fillId="15" borderId="0" xfId="0" applyFont="1" applyFill="1" applyAlignment="1" applyProtection="1">
      <alignment horizontal="center"/>
      <protection hidden="1"/>
    </xf>
    <xf numFmtId="0" fontId="29" fillId="8" borderId="0" xfId="0" applyFont="1" applyFill="1" applyAlignment="1" applyProtection="1">
      <alignment horizontal="center" vertical="center" wrapText="1"/>
      <protection hidden="1"/>
    </xf>
    <xf numFmtId="0" fontId="31" fillId="8" borderId="0" xfId="0" applyFont="1" applyFill="1" applyAlignment="1" applyProtection="1">
      <alignment horizontal="center" vertical="center" wrapText="1"/>
      <protection hidden="1"/>
    </xf>
    <xf numFmtId="0" fontId="30" fillId="8" borderId="0" xfId="0" applyFont="1" applyFill="1" applyAlignment="1" applyProtection="1">
      <alignment horizontal="center" vertical="center" wrapText="1"/>
      <protection hidden="1"/>
    </xf>
    <xf numFmtId="0" fontId="25" fillId="8" borderId="0" xfId="0" applyFont="1" applyFill="1" applyAlignment="1" applyProtection="1">
      <alignment horizontal="center"/>
      <protection hidden="1"/>
    </xf>
    <xf numFmtId="0" fontId="27" fillId="8" borderId="0" xfId="0" applyFont="1" applyFill="1" applyAlignment="1" applyProtection="1">
      <alignment horizontal="center"/>
      <protection hidden="1"/>
    </xf>
    <xf numFmtId="0" fontId="0" fillId="12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/>
      <protection locked="0"/>
    </xf>
    <xf numFmtId="0" fontId="0" fillId="19" borderId="0" xfId="0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left" vertical="center"/>
      <protection hidden="1"/>
    </xf>
    <xf numFmtId="0" fontId="38" fillId="6" borderId="0" xfId="0" applyFont="1" applyFill="1" applyAlignment="1" applyProtection="1">
      <alignment horizontal="left" vertical="center"/>
      <protection hidden="1"/>
    </xf>
    <xf numFmtId="0" fontId="39" fillId="6" borderId="0" xfId="0" applyFont="1" applyFill="1" applyAlignment="1" applyProtection="1">
      <alignment horizontal="left" vertical="center"/>
      <protection hidden="1"/>
    </xf>
    <xf numFmtId="0" fontId="45" fillId="8" borderId="0" xfId="0" applyFont="1" applyFill="1" applyAlignment="1" applyProtection="1">
      <alignment horizontal="center" vertical="center"/>
      <protection hidden="1"/>
    </xf>
    <xf numFmtId="0" fontId="40" fillId="6" borderId="0" xfId="0" applyFont="1" applyFill="1" applyAlignment="1" applyProtection="1">
      <alignment horizontal="left" vertical="center"/>
      <protection hidden="1"/>
    </xf>
    <xf numFmtId="0" fontId="41" fillId="6" borderId="0" xfId="0" applyFont="1" applyFill="1" applyAlignment="1" applyProtection="1">
      <alignment horizontal="left" vertical="center"/>
      <protection hidden="1"/>
    </xf>
    <xf numFmtId="0" fontId="42" fillId="6" borderId="0" xfId="0" applyFont="1" applyFill="1" applyAlignment="1" applyProtection="1">
      <alignment horizontal="left" vertical="center"/>
      <protection hidden="1"/>
    </xf>
    <xf numFmtId="0" fontId="43" fillId="6" borderId="0" xfId="0" applyFont="1" applyFill="1" applyAlignment="1" applyProtection="1">
      <alignment horizontal="left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horizontal="center" vertical="center" wrapText="1"/>
      <protection hidden="1"/>
    </xf>
    <xf numFmtId="0" fontId="32" fillId="8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18" fillId="10" borderId="0" xfId="0" applyFont="1" applyFill="1" applyAlignment="1" applyProtection="1">
      <alignment horizontal="center"/>
      <protection hidden="1"/>
    </xf>
    <xf numFmtId="0" fontId="8" fillId="13" borderId="0" xfId="0" applyFont="1" applyFill="1" applyProtection="1">
      <protection hidden="1"/>
    </xf>
    <xf numFmtId="0" fontId="19" fillId="10" borderId="0" xfId="0" applyFont="1" applyFill="1" applyAlignment="1" applyProtection="1">
      <alignment horizontal="center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21" fillId="10" borderId="0" xfId="0" applyFont="1" applyFill="1" applyAlignment="1" applyProtection="1">
      <alignment horizontal="center"/>
      <protection hidden="1"/>
    </xf>
  </cellXfs>
  <cellStyles count="2">
    <cellStyle name="Accent2" xfId="1" builtinId="33"/>
    <cellStyle name="Normal" xfId="0" builtinId="0"/>
  </cellStyles>
  <dxfs count="10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00FFFF"/>
      <color rgb="FFCC00CC"/>
      <color rgb="FF006600"/>
      <color rgb="FF000099"/>
      <color rgb="FF99FF33"/>
      <color rgb="FFCCFF33"/>
      <color rgb="FFFF99FF"/>
      <color rgb="FFFFCCFF"/>
      <color rgb="FFCC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M$2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133350</xdr:colOff>
          <xdr:row>26</xdr:row>
          <xdr:rowOff>0</xdr:rowOff>
        </xdr:from>
        <xdr:to>
          <xdr:col>48</xdr:col>
          <xdr:colOff>123825</xdr:colOff>
          <xdr:row>27</xdr:row>
          <xdr:rowOff>19050</xdr:rowOff>
        </xdr:to>
        <xdr:sp macro="" textlink="">
          <xdr:nvSpPr>
            <xdr:cNvPr id="6149" name="Option Button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133350</xdr:colOff>
          <xdr:row>25</xdr:row>
          <xdr:rowOff>390525</xdr:rowOff>
        </xdr:from>
        <xdr:to>
          <xdr:col>59</xdr:col>
          <xdr:colOff>123825</xdr:colOff>
          <xdr:row>27</xdr:row>
          <xdr:rowOff>9525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133350</xdr:colOff>
          <xdr:row>25</xdr:row>
          <xdr:rowOff>381000</xdr:rowOff>
        </xdr:from>
        <xdr:to>
          <xdr:col>70</xdr:col>
          <xdr:colOff>123825</xdr:colOff>
          <xdr:row>27</xdr:row>
          <xdr:rowOff>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123825</xdr:colOff>
          <xdr:row>25</xdr:row>
          <xdr:rowOff>390525</xdr:rowOff>
        </xdr:from>
        <xdr:to>
          <xdr:col>81</xdr:col>
          <xdr:colOff>114300</xdr:colOff>
          <xdr:row>27</xdr:row>
          <xdr:rowOff>9525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H1926"/>
  <sheetViews>
    <sheetView tabSelected="1" view="pageBreakPreview" topLeftCell="AN3" zoomScaleNormal="100" zoomScaleSheetLayoutView="100" workbookViewId="0">
      <selection activeCell="BF23" sqref="BF23:BT23"/>
    </sheetView>
  </sheetViews>
  <sheetFormatPr defaultRowHeight="15" x14ac:dyDescent="0.25"/>
  <cols>
    <col min="1" max="10" width="9.140625" style="2" hidden="1" customWidth="1"/>
    <col min="11" max="12" width="9.28515625" style="2" hidden="1" customWidth="1"/>
    <col min="13" max="14" width="9.140625" style="2" hidden="1" customWidth="1"/>
    <col min="15" max="19" width="9.28515625" style="2" hidden="1" customWidth="1"/>
    <col min="20" max="21" width="9.140625" style="2" hidden="1" customWidth="1"/>
    <col min="22" max="26" width="9.28515625" style="2" hidden="1" customWidth="1"/>
    <col min="27" max="28" width="9.140625" style="2" hidden="1" customWidth="1"/>
    <col min="29" max="33" width="9.28515625" style="2" hidden="1" customWidth="1"/>
    <col min="34" max="35" width="9.140625" style="2" hidden="1" customWidth="1"/>
    <col min="36" max="39" width="9.28515625" style="2" hidden="1" customWidth="1"/>
    <col min="40" max="40" width="1.7109375" style="2" customWidth="1"/>
    <col min="41" max="89" width="3.7109375" style="2" customWidth="1"/>
    <col min="90" max="90" width="1.7109375" style="2" customWidth="1"/>
    <col min="91" max="91" width="9.140625" style="2" hidden="1" customWidth="1"/>
    <col min="92" max="95" width="9.28515625" style="2" hidden="1" customWidth="1"/>
    <col min="96" max="98" width="9.140625" style="2" hidden="1" customWidth="1"/>
    <col min="99" max="102" width="9.28515625" style="2" hidden="1" customWidth="1"/>
    <col min="103" max="105" width="9.140625" style="2" hidden="1" customWidth="1"/>
    <col min="106" max="107" width="9.28515625" style="2" hidden="1" customWidth="1"/>
    <col min="108" max="109" width="9.28515625" bestFit="1" customWidth="1"/>
    <col min="113" max="116" width="9.28515625" style="2" bestFit="1" customWidth="1"/>
    <col min="117" max="119" width="9.140625" style="2"/>
    <col min="120" max="123" width="9.28515625" style="2" bestFit="1" customWidth="1"/>
    <col min="124" max="126" width="9.140625" style="2"/>
    <col min="127" max="130" width="9.28515625" style="2" bestFit="1" customWidth="1"/>
    <col min="131" max="133" width="9.140625" style="2"/>
    <col min="134" max="137" width="9.28515625" style="2" bestFit="1" customWidth="1"/>
    <col min="138" max="140" width="9.140625" style="2"/>
    <col min="141" max="144" width="9.28515625" style="2" bestFit="1" customWidth="1"/>
    <col min="145" max="147" width="9.140625" style="2"/>
    <col min="148" max="150" width="9.28515625" style="2" bestFit="1" customWidth="1"/>
    <col min="151" max="16384" width="9.140625" style="2"/>
  </cols>
  <sheetData>
    <row r="1" spans="1:90" ht="19.5" hidden="1" customHeight="1" x14ac:dyDescent="0.25">
      <c r="A1" s="2">
        <v>1</v>
      </c>
      <c r="B1" s="2" t="s">
        <v>1071</v>
      </c>
      <c r="C1" s="2">
        <f>IF($AM$22=2,(IF(LEN($BZ$23)&gt;=1,(IF($BZ$23=B1,1,0)),0)),0)</f>
        <v>0</v>
      </c>
      <c r="D1" s="2">
        <f>IFERROR(IF($AM$22=2,(IF(LEN($BF$23)&gt;=2,(IF(MATCH($BF$23,F1,0)&gt;=1,COUNTIF(I1:L1,"*?*"),0)),0)),0),0)</f>
        <v>0</v>
      </c>
      <c r="F1" s="2" t="s">
        <v>0</v>
      </c>
      <c r="G1" s="2" t="s">
        <v>1167</v>
      </c>
      <c r="H1" s="2" t="s">
        <v>1167</v>
      </c>
      <c r="I1" s="2" t="s">
        <v>1681</v>
      </c>
      <c r="J1" s="2" t="s">
        <v>1067</v>
      </c>
      <c r="K1" s="2" t="s">
        <v>1067</v>
      </c>
      <c r="L1" s="2" t="s">
        <v>1067</v>
      </c>
      <c r="O1" s="2" t="e">
        <f ca="1">OFFSET(VERB,,,COUNTIF(VERB,"*?*"))</f>
        <v>#VALUE!</v>
      </c>
      <c r="Q1" s="2">
        <f>IF(AM22=1,LARGE(U1:U1926,1),IF(AM22=2,LARGE(A1:A1593,1),0))</f>
        <v>25</v>
      </c>
      <c r="S1" s="2">
        <f>IF($AM$22=1,(IF(LEN($BZ$23)&gt;=1,(IF($BZ$23=V1,1,0)),0)),0)</f>
        <v>0</v>
      </c>
      <c r="T1" s="2">
        <f>IFERROR(IF($AM$22=1,(IF(LEN($BF$23)&gt;=2,(IF(MATCH($BF$23,W1,0)&gt;=1,COUNTIF(AA1:AD1,"*?*"),0)),0)),0),0)</f>
        <v>0</v>
      </c>
      <c r="U1" s="2">
        <v>1</v>
      </c>
      <c r="V1" s="2" t="s">
        <v>1129</v>
      </c>
      <c r="W1" s="4" t="s">
        <v>4190</v>
      </c>
      <c r="X1" s="4" t="s">
        <v>586</v>
      </c>
      <c r="Y1" s="5" t="s">
        <v>1324</v>
      </c>
      <c r="Z1" s="5" t="s">
        <v>1324</v>
      </c>
      <c r="AA1" s="6" t="s">
        <v>586</v>
      </c>
      <c r="AB1" s="6" t="s">
        <v>1067</v>
      </c>
      <c r="AC1" s="6" t="s">
        <v>1067</v>
      </c>
      <c r="AD1" s="6" t="s">
        <v>1067</v>
      </c>
      <c r="AE1" s="2">
        <f>IF(AM22=1,COUNTIF(S1:S1926,"&gt;=1"),IF(AM22=2,COUNTIF(C1:C1593,"&gt;=1"),0))</f>
        <v>44</v>
      </c>
      <c r="AK1" s="27">
        <f>IFERROR(IF(LEN(AW23)&gt;=3,VLOOKUP(AW23,AL1:AM2,2,0),0),0)</f>
        <v>2</v>
      </c>
      <c r="AL1" s="27" t="s">
        <v>1139</v>
      </c>
      <c r="AM1" s="27">
        <v>1</v>
      </c>
    </row>
    <row r="2" spans="1:90" ht="30" hidden="1" customHeight="1" x14ac:dyDescent="0.25">
      <c r="A2" s="2">
        <f>IF(LEN(B2)&gt;=1,(IF(B1=B2,0,LARGE(A$1:$A1,1)+1)),0)</f>
        <v>0</v>
      </c>
      <c r="B2" s="2" t="s">
        <v>1071</v>
      </c>
      <c r="C2" s="2">
        <f>IF($AM$22=2,(IF(LEN($BZ$23)&gt;=1,(IF($BZ$23=B2,LARGE($C$1:C1,1)+1,0)),0)),0)</f>
        <v>0</v>
      </c>
      <c r="D2" s="2">
        <f t="shared" ref="D2:D65" si="0">IFERROR(IF($AM$22=2,(IF(LEN($BF$23)&gt;=2,(IF(MATCH($BF$23,F2,0)&gt;=1,COUNTIF(I2:L2,"*?*"),0)),0)),0),0)</f>
        <v>0</v>
      </c>
      <c r="F2" s="2" t="s">
        <v>1682</v>
      </c>
      <c r="G2" s="2" t="s">
        <v>1683</v>
      </c>
      <c r="H2" s="2" t="s">
        <v>1683</v>
      </c>
      <c r="I2" s="2" t="s">
        <v>1684</v>
      </c>
      <c r="J2" s="2" t="s">
        <v>1687</v>
      </c>
      <c r="K2" s="2" t="s">
        <v>1067</v>
      </c>
      <c r="L2" s="2" t="s">
        <v>1067</v>
      </c>
      <c r="Q2" s="2">
        <f>IF(AM22=1,COUNTIF(U1:U1926,"0"),IF(AM22=2,COUNTIF(A1:A1593,"0"),0))</f>
        <v>1568</v>
      </c>
      <c r="S2" s="2">
        <f>IF($AM$22=1,(IF(LEN($BZ$23)&gt;=1,(IF($BZ$23=V2,LARGE($S$1:S1,1)+1,0)),0)),0)</f>
        <v>0</v>
      </c>
      <c r="T2" s="2">
        <f t="shared" ref="T2:T65" si="1">IFERROR(IF($AM$22=1,(IF(LEN($BF$23)&gt;=2,(IF(MATCH($BF$23,W2,0)&gt;=1,COUNTIF(AA2:AD2,"*?*"),0)),0)),0),0)</f>
        <v>0</v>
      </c>
      <c r="U2" s="2">
        <f>IF(LEN(V2)&gt;=1,(IF(V1=V2,0,LARGE($U$1:U1,1)+1)),0)</f>
        <v>0</v>
      </c>
      <c r="V2" s="2" t="s">
        <v>1129</v>
      </c>
      <c r="W2" s="4" t="s">
        <v>5206</v>
      </c>
      <c r="X2" s="7" t="s">
        <v>954</v>
      </c>
      <c r="Y2" s="7" t="s">
        <v>1604</v>
      </c>
      <c r="Z2" s="7" t="s">
        <v>1604</v>
      </c>
      <c r="AA2" s="6" t="s">
        <v>954</v>
      </c>
      <c r="AB2" s="6" t="s">
        <v>1067</v>
      </c>
      <c r="AC2" s="6" t="s">
        <v>1067</v>
      </c>
      <c r="AD2" s="6" t="s">
        <v>1067</v>
      </c>
      <c r="AE2" s="2">
        <f>IF(AM22=1,COUNTIF(S1:S1926,"0"),IF(AM22=2,COUNTIF(C1:C1593,"0"),0))</f>
        <v>1549</v>
      </c>
      <c r="AK2" s="27"/>
      <c r="AL2" s="27" t="s">
        <v>1140</v>
      </c>
      <c r="AM2" s="27">
        <v>2</v>
      </c>
    </row>
    <row r="3" spans="1:90" ht="30" customHeight="1" x14ac:dyDescent="0.25">
      <c r="A3" s="2">
        <f>IF(LEN(B3)&gt;=1,(IF(B2=B3,0,LARGE(A$1:$A2,1)+1)),0)</f>
        <v>0</v>
      </c>
      <c r="B3" s="2" t="s">
        <v>1071</v>
      </c>
      <c r="C3" s="2">
        <f>IF($AM$22=2,(IF(LEN($BZ$23)&gt;=1,(IF($BZ$23=B3,LARGE($C$1:C2,1)+1,0)),0)),0)</f>
        <v>0</v>
      </c>
      <c r="D3" s="2">
        <f t="shared" si="0"/>
        <v>0</v>
      </c>
      <c r="F3" s="2" t="s">
        <v>1685</v>
      </c>
      <c r="G3" s="2" t="s">
        <v>1686</v>
      </c>
      <c r="H3" s="2" t="s">
        <v>1686</v>
      </c>
      <c r="I3" s="2" t="s">
        <v>1687</v>
      </c>
      <c r="J3" s="2" t="s">
        <v>1067</v>
      </c>
      <c r="K3" s="2" t="s">
        <v>1067</v>
      </c>
      <c r="L3" s="2" t="s">
        <v>1067</v>
      </c>
      <c r="Q3" s="2">
        <v>1</v>
      </c>
      <c r="R3" s="2" t="str">
        <f>IF($Q$1&gt;=Q3,(IF($AM$22=1,VLOOKUP(Q3,$U$1:$V$1926,2,0),IF($AM$22=2,VLOOKUP(Q3,$A$1:$B$1593,2,0),""))),"")</f>
        <v>A</v>
      </c>
      <c r="S3" s="2">
        <f>IF($AM$22=1,(IF(LEN($BZ$23)&gt;=1,(IF($BZ$23=V3,LARGE($S$1:S2,1)+1,0)),0)),0)</f>
        <v>0</v>
      </c>
      <c r="T3" s="2">
        <f t="shared" si="1"/>
        <v>0</v>
      </c>
      <c r="U3" s="2">
        <f>IF(LEN(V3)&gt;=1,(IF(V2=V3,0,LARGE($U$1:U2,1)+1)),0)</f>
        <v>0</v>
      </c>
      <c r="V3" s="2" t="s">
        <v>1129</v>
      </c>
      <c r="W3" s="4" t="s">
        <v>4874</v>
      </c>
      <c r="X3" s="4" t="s">
        <v>699</v>
      </c>
      <c r="Y3" s="5" t="s">
        <v>1411</v>
      </c>
      <c r="Z3" s="5" t="s">
        <v>1411</v>
      </c>
      <c r="AA3" s="6" t="s">
        <v>699</v>
      </c>
      <c r="AB3" s="6" t="s">
        <v>1067</v>
      </c>
      <c r="AC3" s="6" t="s">
        <v>1067</v>
      </c>
      <c r="AD3" s="6" t="s">
        <v>1067</v>
      </c>
      <c r="AK3" s="27"/>
      <c r="AL3" s="27"/>
      <c r="AM3" s="27"/>
      <c r="AN3" s="8"/>
      <c r="AO3" s="46" t="s">
        <v>5236</v>
      </c>
      <c r="AP3" s="46"/>
      <c r="AQ3" s="46"/>
      <c r="AR3" s="46"/>
      <c r="AS3" s="46"/>
      <c r="AT3" s="46"/>
      <c r="AU3" s="46"/>
      <c r="AV3" s="45" t="str">
        <f>IF(AK1=1,AL4,IF(AK1=2,AL5,""))</f>
        <v xml:space="preserve">Verb is that word or group of words in sentence that specifies the action taken or the state of the subject. 
</v>
      </c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6" t="s">
        <v>5237</v>
      </c>
      <c r="CF3" s="46"/>
      <c r="CG3" s="46"/>
      <c r="CH3" s="46"/>
      <c r="CI3" s="46"/>
      <c r="CJ3" s="46"/>
      <c r="CK3" s="46"/>
      <c r="CL3" s="8"/>
    </row>
    <row r="4" spans="1:90" ht="30" customHeight="1" x14ac:dyDescent="0.25">
      <c r="A4" s="2">
        <f>IF(LEN(B4)&gt;=1,(IF(B3=B4,0,LARGE(A$1:$A3,1)+1)),0)</f>
        <v>0</v>
      </c>
      <c r="B4" s="2" t="s">
        <v>1071</v>
      </c>
      <c r="C4" s="2">
        <f>IF($AM$22=2,(IF(LEN($BZ$23)&gt;=1,(IF($BZ$23=B4,LARGE($C$1:C3,1)+1,0)),0)),0)</f>
        <v>0</v>
      </c>
      <c r="D4" s="2">
        <f t="shared" si="0"/>
        <v>0</v>
      </c>
      <c r="F4" s="2" t="s">
        <v>1</v>
      </c>
      <c r="G4" s="2" t="s">
        <v>1168</v>
      </c>
      <c r="H4" s="2" t="s">
        <v>1168</v>
      </c>
      <c r="I4" s="2" t="s">
        <v>1164</v>
      </c>
      <c r="J4" s="2" t="s">
        <v>2452</v>
      </c>
      <c r="K4" s="2" t="s">
        <v>1688</v>
      </c>
      <c r="L4" s="2" t="s">
        <v>1067</v>
      </c>
      <c r="Q4" s="2">
        <v>2</v>
      </c>
      <c r="R4" s="2" t="str">
        <f t="shared" ref="R4:R52" si="2">IF($Q$1&gt;=Q4,(IF($AM$22=1,VLOOKUP(Q4,$U$1:$V$1926,2,0),IF($AM$22=2,VLOOKUP(Q4,$A$1:$B$1593,2,0),""))),"")</f>
        <v>B</v>
      </c>
      <c r="S4" s="2">
        <f>IF($AM$22=1,(IF(LEN($BZ$23)&gt;=1,(IF($BZ$23=V4,LARGE($S$1:S3,1)+1,0)),0)),0)</f>
        <v>0</v>
      </c>
      <c r="T4" s="2">
        <f t="shared" si="1"/>
        <v>0</v>
      </c>
      <c r="U4" s="2">
        <f>IF(LEN(V4)&gt;=1,(IF(V3=V4,0,LARGE($U$1:U3,1)+1)),0)</f>
        <v>0</v>
      </c>
      <c r="V4" s="2" t="s">
        <v>1129</v>
      </c>
      <c r="W4" s="9" t="s">
        <v>5072</v>
      </c>
      <c r="X4" s="9" t="s">
        <v>3645</v>
      </c>
      <c r="Y4" s="9" t="s">
        <v>3646</v>
      </c>
      <c r="Z4" s="9" t="s">
        <v>3646</v>
      </c>
      <c r="AA4" s="6" t="s">
        <v>3645</v>
      </c>
      <c r="AB4" s="6" t="s">
        <v>1067</v>
      </c>
      <c r="AC4" s="6" t="s">
        <v>1067</v>
      </c>
      <c r="AD4" s="6" t="s">
        <v>1067</v>
      </c>
      <c r="AE4" s="2">
        <v>1</v>
      </c>
      <c r="AF4" s="2" t="str">
        <f>IF($AE$1&gt;=AE4,(IF($AM$22=1,VLOOKUP(AE4,$S$1:$W$1926,5,0),IF($AM$22=2,VLOOKUP(AE4,$C$1:$F$1593,4,0),""))),"")</f>
        <v>Gag</v>
      </c>
      <c r="AK4" s="27"/>
      <c r="AL4" s="71" t="s">
        <v>5238</v>
      </c>
      <c r="AM4" s="27"/>
      <c r="AN4" s="8"/>
      <c r="AO4" s="46"/>
      <c r="AP4" s="46"/>
      <c r="AQ4" s="46"/>
      <c r="AR4" s="46"/>
      <c r="AS4" s="46"/>
      <c r="AT4" s="46"/>
      <c r="AU4" s="46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6"/>
      <c r="CF4" s="46"/>
      <c r="CG4" s="46"/>
      <c r="CH4" s="46"/>
      <c r="CI4" s="46"/>
      <c r="CJ4" s="46"/>
      <c r="CK4" s="46"/>
      <c r="CL4" s="8"/>
    </row>
    <row r="5" spans="1:90" ht="20.25" customHeight="1" thickBot="1" x14ac:dyDescent="0.3">
      <c r="A5" s="2">
        <f>IF(LEN(B5)&gt;=1,(IF(B4=B5,0,LARGE(A$1:$A4,1)+1)),0)</f>
        <v>0</v>
      </c>
      <c r="B5" s="2" t="s">
        <v>1071</v>
      </c>
      <c r="C5" s="2">
        <f>IF($AM$22=2,(IF(LEN($BZ$23)&gt;=1,(IF($BZ$23=B5,LARGE($C$1:C4,1)+1,0)),0)),0)</f>
        <v>0</v>
      </c>
      <c r="D5" s="2">
        <f t="shared" si="0"/>
        <v>0</v>
      </c>
      <c r="F5" s="2" t="s">
        <v>1689</v>
      </c>
      <c r="G5" s="2" t="s">
        <v>1690</v>
      </c>
      <c r="H5" s="2" t="s">
        <v>1690</v>
      </c>
      <c r="I5" s="2" t="s">
        <v>1691</v>
      </c>
      <c r="J5" s="2" t="s">
        <v>1067</v>
      </c>
      <c r="K5" s="2" t="s">
        <v>1067</v>
      </c>
      <c r="L5" s="2" t="s">
        <v>1067</v>
      </c>
      <c r="Q5" s="2">
        <v>3</v>
      </c>
      <c r="R5" s="2" t="str">
        <f t="shared" si="2"/>
        <v>C</v>
      </c>
      <c r="S5" s="2">
        <f>IF($AM$22=1,(IF(LEN($BZ$23)&gt;=1,(IF($BZ$23=V5,LARGE($S$1:S4,1)+1,0)),0)),0)</f>
        <v>0</v>
      </c>
      <c r="T5" s="2">
        <f t="shared" si="1"/>
        <v>0</v>
      </c>
      <c r="U5" s="2">
        <f>IF(LEN(V5)&gt;=1,(IF(V4=V5,0,LARGE($U$1:U4,1)+1)),0)</f>
        <v>0</v>
      </c>
      <c r="V5" s="2" t="s">
        <v>1129</v>
      </c>
      <c r="W5" s="9" t="s">
        <v>4270</v>
      </c>
      <c r="X5" s="7" t="s">
        <v>3946</v>
      </c>
      <c r="Y5" s="7" t="s">
        <v>3947</v>
      </c>
      <c r="Z5" s="7" t="s">
        <v>3947</v>
      </c>
      <c r="AA5" s="6" t="s">
        <v>3946</v>
      </c>
      <c r="AB5" s="6" t="s">
        <v>1067</v>
      </c>
      <c r="AC5" s="6" t="s">
        <v>1067</v>
      </c>
      <c r="AD5" s="6" t="s">
        <v>1067</v>
      </c>
      <c r="AE5" s="2">
        <v>2</v>
      </c>
      <c r="AF5" s="2" t="str">
        <f t="shared" ref="AF5:AF68" si="3">IF($AE$1&gt;=AE5,(IF($AM$22=1,VLOOKUP(AE5,$S$1:$W$1926,5,0),IF($AM$22=2,VLOOKUP(AE5,$C$1:$F$1593,4,0),""))),"")</f>
        <v>Gain</v>
      </c>
      <c r="AK5" s="27"/>
      <c r="AL5" s="71" t="s">
        <v>5244</v>
      </c>
      <c r="AM5" s="27"/>
      <c r="AN5" s="8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1" t="str">
        <f>IF(AK1=1,AL12,IF(AK1=2,AL12,""))</f>
        <v xml:space="preserve"> ---- एक क्रिया से हमें इनमें से एक जानकारी मिलती है ---- </v>
      </c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8"/>
    </row>
    <row r="6" spans="1:90" ht="29.25" customHeight="1" thickBot="1" x14ac:dyDescent="0.3">
      <c r="A6" s="2">
        <f>IF(LEN(B6)&gt;=1,(IF(B5=B6,0,LARGE(A$1:$A5,1)+1)),0)</f>
        <v>0</v>
      </c>
      <c r="B6" s="2" t="s">
        <v>1071</v>
      </c>
      <c r="C6" s="2">
        <f>IF($AM$22=2,(IF(LEN($BZ$23)&gt;=1,(IF($BZ$23=B6,LARGE($C$1:C5,1)+1,0)),0)),0)</f>
        <v>0</v>
      </c>
      <c r="D6" s="2">
        <f t="shared" si="0"/>
        <v>0</v>
      </c>
      <c r="F6" s="2" t="s">
        <v>1692</v>
      </c>
      <c r="G6" s="2" t="s">
        <v>1693</v>
      </c>
      <c r="H6" s="2" t="s">
        <v>1693</v>
      </c>
      <c r="I6" s="2" t="s">
        <v>1694</v>
      </c>
      <c r="J6" s="2" t="s">
        <v>1067</v>
      </c>
      <c r="K6" s="2" t="s">
        <v>1067</v>
      </c>
      <c r="L6" s="2" t="s">
        <v>1067</v>
      </c>
      <c r="Q6" s="2">
        <v>4</v>
      </c>
      <c r="R6" s="2" t="str">
        <f t="shared" si="2"/>
        <v>D</v>
      </c>
      <c r="S6" s="2">
        <f>IF($AM$22=1,(IF(LEN($BZ$23)&gt;=1,(IF($BZ$23=V6,LARGE($S$1:S5,1)+1,0)),0)),0)</f>
        <v>0</v>
      </c>
      <c r="T6" s="2">
        <f t="shared" si="1"/>
        <v>0</v>
      </c>
      <c r="U6" s="2">
        <f>IF(LEN(V6)&gt;=1,(IF(V5=V6,0,LARGE($U$1:U5,1)+1)),0)</f>
        <v>0</v>
      </c>
      <c r="V6" s="2" t="s">
        <v>1129</v>
      </c>
      <c r="W6" s="5" t="s">
        <v>4896</v>
      </c>
      <c r="X6" s="7" t="s">
        <v>235</v>
      </c>
      <c r="Y6" s="7" t="s">
        <v>236</v>
      </c>
      <c r="Z6" s="7" t="s">
        <v>236</v>
      </c>
      <c r="AA6" s="6" t="s">
        <v>235</v>
      </c>
      <c r="AB6" s="6" t="s">
        <v>1067</v>
      </c>
      <c r="AC6" s="6" t="s">
        <v>1067</v>
      </c>
      <c r="AD6" s="6" t="s">
        <v>1067</v>
      </c>
      <c r="AE6" s="2">
        <v>3</v>
      </c>
      <c r="AF6" s="2" t="str">
        <f t="shared" si="3"/>
        <v>Gainsay</v>
      </c>
      <c r="AK6" s="27"/>
      <c r="AL6" s="71" t="s">
        <v>5239</v>
      </c>
      <c r="AM6" s="27"/>
      <c r="AN6" s="8"/>
      <c r="AO6" s="32" t="str">
        <f>IF(AK1=1,AL6,IF(AK1=2,AL7,""))</f>
        <v xml:space="preserve">What a person or thing is doing ? 
</v>
      </c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4"/>
      <c r="BD6" s="10"/>
      <c r="BE6" s="35" t="str">
        <f>IF(AK1=1,AL8,IF(AK1=2,AL9,""))</f>
        <v>What is being done to a person or thing ?</v>
      </c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7"/>
      <c r="BV6" s="10"/>
      <c r="BW6" s="32" t="str">
        <f>IF(AK1=1,AL10,IF(AK1=2,AL11,""))</f>
        <v xml:space="preserve">What the status of a person or thing ?
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4"/>
      <c r="CL6" s="8"/>
    </row>
    <row r="7" spans="1:90" hidden="1" x14ac:dyDescent="0.25">
      <c r="A7" s="2">
        <f>IF(LEN(B7)&gt;=1,(IF(B6=B7,0,LARGE(A$1:$A6,1)+1)),0)</f>
        <v>0</v>
      </c>
      <c r="B7" s="2" t="s">
        <v>1071</v>
      </c>
      <c r="C7" s="2">
        <f>IF($AM$22=2,(IF(LEN($BZ$23)&gt;=1,(IF($BZ$23=B7,LARGE($C$1:C6,1)+1,0)),0)),0)</f>
        <v>0</v>
      </c>
      <c r="D7" s="2">
        <f t="shared" si="0"/>
        <v>0</v>
      </c>
      <c r="F7" s="2" t="s">
        <v>2</v>
      </c>
      <c r="G7" s="2" t="s">
        <v>1169</v>
      </c>
      <c r="H7" s="2" t="s">
        <v>1169</v>
      </c>
      <c r="I7" s="2" t="s">
        <v>1165</v>
      </c>
      <c r="J7" s="2" t="s">
        <v>1067</v>
      </c>
      <c r="K7" s="2" t="s">
        <v>1067</v>
      </c>
      <c r="L7" s="2" t="s">
        <v>1067</v>
      </c>
      <c r="Q7" s="2">
        <v>5</v>
      </c>
      <c r="R7" s="2" t="str">
        <f t="shared" si="2"/>
        <v>E</v>
      </c>
      <c r="S7" s="2">
        <f>IF($AM$22=1,(IF(LEN($BZ$23)&gt;=1,(IF($BZ$23=V7,LARGE($S$1:S6,1)+1,0)),0)),0)</f>
        <v>0</v>
      </c>
      <c r="T7" s="2">
        <f t="shared" si="1"/>
        <v>0</v>
      </c>
      <c r="U7" s="2">
        <f>IF(LEN(V7)&gt;=1,(IF(V6=V7,0,LARGE($U$1:U6,1)+1)),0)</f>
        <v>0</v>
      </c>
      <c r="V7" s="2" t="s">
        <v>1129</v>
      </c>
      <c r="W7" s="4" t="s">
        <v>4854</v>
      </c>
      <c r="X7" s="4" t="s">
        <v>723</v>
      </c>
      <c r="Y7" s="5" t="s">
        <v>1434</v>
      </c>
      <c r="Z7" s="5" t="s">
        <v>1434</v>
      </c>
      <c r="AA7" s="6" t="s">
        <v>723</v>
      </c>
      <c r="AB7" s="6" t="s">
        <v>1067</v>
      </c>
      <c r="AC7" s="6" t="s">
        <v>1067</v>
      </c>
      <c r="AD7" s="6" t="s">
        <v>1067</v>
      </c>
      <c r="AE7" s="2">
        <v>4</v>
      </c>
      <c r="AF7" s="2" t="str">
        <f t="shared" si="3"/>
        <v>Gamble</v>
      </c>
      <c r="AK7" s="27"/>
      <c r="AL7" s="71" t="s">
        <v>5241</v>
      </c>
      <c r="AM7" s="27"/>
    </row>
    <row r="8" spans="1:90" ht="30" hidden="1" x14ac:dyDescent="0.25">
      <c r="A8" s="2">
        <f>IF(LEN(B8)&gt;=1,(IF(B7=B8,0,LARGE(A$1:$A7,1)+1)),0)</f>
        <v>0</v>
      </c>
      <c r="B8" s="2" t="s">
        <v>1071</v>
      </c>
      <c r="C8" s="2">
        <f>IF($AM$22=2,(IF(LEN($BZ$23)&gt;=1,(IF($BZ$23=B8,LARGE($C$1:C7,1)+1,0)),0)),0)</f>
        <v>0</v>
      </c>
      <c r="D8" s="2">
        <f t="shared" si="0"/>
        <v>0</v>
      </c>
      <c r="F8" s="2" t="s">
        <v>1695</v>
      </c>
      <c r="G8" s="2" t="s">
        <v>1696</v>
      </c>
      <c r="H8" s="2" t="s">
        <v>1696</v>
      </c>
      <c r="I8" s="2" t="s">
        <v>1697</v>
      </c>
      <c r="J8" s="2" t="s">
        <v>1067</v>
      </c>
      <c r="K8" s="2" t="s">
        <v>1067</v>
      </c>
      <c r="L8" s="2" t="s">
        <v>1067</v>
      </c>
      <c r="Q8" s="2">
        <v>6</v>
      </c>
      <c r="R8" s="2" t="str">
        <f t="shared" si="2"/>
        <v>F</v>
      </c>
      <c r="S8" s="2">
        <f>IF($AM$22=1,(IF(LEN($BZ$23)&gt;=1,(IF($BZ$23=V8,LARGE($S$1:S7,1)+1,0)),0)),0)</f>
        <v>0</v>
      </c>
      <c r="T8" s="2">
        <f t="shared" si="1"/>
        <v>0</v>
      </c>
      <c r="U8" s="2">
        <f>IF(LEN(V8)&gt;=1,(IF(V7=V8,0,LARGE($U$1:U7,1)+1)),0)</f>
        <v>0</v>
      </c>
      <c r="V8" s="2" t="s">
        <v>1129</v>
      </c>
      <c r="W8" s="9" t="s">
        <v>2755</v>
      </c>
      <c r="X8" s="7" t="s">
        <v>723</v>
      </c>
      <c r="Y8" s="7" t="s">
        <v>1434</v>
      </c>
      <c r="Z8" s="7" t="s">
        <v>1434</v>
      </c>
      <c r="AA8" s="6" t="s">
        <v>723</v>
      </c>
      <c r="AB8" s="6" t="s">
        <v>1067</v>
      </c>
      <c r="AC8" s="6" t="s">
        <v>1067</v>
      </c>
      <c r="AD8" s="6" t="s">
        <v>1067</v>
      </c>
      <c r="AE8" s="2">
        <v>5</v>
      </c>
      <c r="AF8" s="2" t="str">
        <f t="shared" si="3"/>
        <v>Gargle</v>
      </c>
      <c r="AK8" s="27"/>
      <c r="AL8" s="71" t="s">
        <v>5246</v>
      </c>
      <c r="AM8" s="27"/>
    </row>
    <row r="9" spans="1:90" hidden="1" x14ac:dyDescent="0.25">
      <c r="A9" s="2">
        <f>IF(LEN(B9)&gt;=1,(IF(B8=B9,0,LARGE(A$1:$A8,1)+1)),0)</f>
        <v>0</v>
      </c>
      <c r="B9" s="2" t="s">
        <v>1071</v>
      </c>
      <c r="C9" s="2">
        <f>IF($AM$22=2,(IF(LEN($BZ$23)&gt;=1,(IF($BZ$23=B9,LARGE($C$1:C8,1)+1,0)),0)),0)</f>
        <v>0</v>
      </c>
      <c r="D9" s="2">
        <f t="shared" si="0"/>
        <v>0</v>
      </c>
      <c r="F9" s="2" t="s">
        <v>1698</v>
      </c>
      <c r="G9" s="2" t="s">
        <v>1699</v>
      </c>
      <c r="H9" s="2" t="s">
        <v>1699</v>
      </c>
      <c r="I9" s="2" t="s">
        <v>1700</v>
      </c>
      <c r="J9" s="2" t="s">
        <v>1067</v>
      </c>
      <c r="K9" s="2" t="s">
        <v>1067</v>
      </c>
      <c r="L9" s="2" t="s">
        <v>1067</v>
      </c>
      <c r="Q9" s="2">
        <v>7</v>
      </c>
      <c r="R9" s="2" t="str">
        <f t="shared" si="2"/>
        <v>G</v>
      </c>
      <c r="S9" s="2">
        <f>IF($AM$22=1,(IF(LEN($BZ$23)&gt;=1,(IF($BZ$23=V9,LARGE($S$1:S8,1)+1,0)),0)),0)</f>
        <v>0</v>
      </c>
      <c r="T9" s="2">
        <f t="shared" si="1"/>
        <v>0</v>
      </c>
      <c r="U9" s="2">
        <f>IF(LEN(V9)&gt;=1,(IF(V8=V9,0,LARGE($U$1:U8,1)+1)),0)</f>
        <v>0</v>
      </c>
      <c r="V9" s="2" t="s">
        <v>1129</v>
      </c>
      <c r="W9" s="4" t="s">
        <v>4110</v>
      </c>
      <c r="X9" s="7" t="s">
        <v>644</v>
      </c>
      <c r="Y9" s="7" t="s">
        <v>1367</v>
      </c>
      <c r="Z9" s="7" t="s">
        <v>1367</v>
      </c>
      <c r="AA9" s="6" t="s">
        <v>644</v>
      </c>
      <c r="AB9" s="6" t="s">
        <v>1067</v>
      </c>
      <c r="AC9" s="6" t="s">
        <v>1067</v>
      </c>
      <c r="AD9" s="6" t="s">
        <v>1067</v>
      </c>
      <c r="AE9" s="2">
        <v>6</v>
      </c>
      <c r="AF9" s="2" t="str">
        <f t="shared" si="3"/>
        <v>Gash</v>
      </c>
      <c r="AK9" s="27"/>
      <c r="AL9" s="71" t="s">
        <v>5242</v>
      </c>
      <c r="AM9" s="27"/>
    </row>
    <row r="10" spans="1:90" ht="30" hidden="1" x14ac:dyDescent="0.25">
      <c r="A10" s="2">
        <f>IF(LEN(B10)&gt;=1,(IF(B9=B10,0,LARGE(A$1:$A9,1)+1)),0)</f>
        <v>0</v>
      </c>
      <c r="B10" s="2" t="s">
        <v>1071</v>
      </c>
      <c r="C10" s="2">
        <f>IF($AM$22=2,(IF(LEN($BZ$23)&gt;=1,(IF($BZ$23=B10,LARGE($C$1:C9,1)+1,0)),0)),0)</f>
        <v>0</v>
      </c>
      <c r="D10" s="2">
        <f t="shared" si="0"/>
        <v>0</v>
      </c>
      <c r="F10" s="2" t="s">
        <v>1701</v>
      </c>
      <c r="G10" s="2" t="s">
        <v>1702</v>
      </c>
      <c r="H10" s="2" t="s">
        <v>1702</v>
      </c>
      <c r="I10" s="2" t="s">
        <v>1703</v>
      </c>
      <c r="J10" s="2" t="s">
        <v>1067</v>
      </c>
      <c r="K10" s="2" t="s">
        <v>1067</v>
      </c>
      <c r="L10" s="2" t="s">
        <v>1067</v>
      </c>
      <c r="Q10" s="2">
        <v>8</v>
      </c>
      <c r="R10" s="2" t="str">
        <f t="shared" si="2"/>
        <v>H</v>
      </c>
      <c r="S10" s="2">
        <f>IF($AM$22=1,(IF(LEN($BZ$23)&gt;=1,(IF($BZ$23=V10,LARGE($S$1:S9,1)+1,0)),0)),0)</f>
        <v>0</v>
      </c>
      <c r="T10" s="2">
        <f t="shared" si="1"/>
        <v>0</v>
      </c>
      <c r="U10" s="2">
        <f>IF(LEN(V10)&gt;=1,(IF(V9=V10,0,LARGE($U$1:U9,1)+1)),0)</f>
        <v>0</v>
      </c>
      <c r="V10" s="2" t="s">
        <v>1129</v>
      </c>
      <c r="W10" s="5" t="s">
        <v>4109</v>
      </c>
      <c r="X10" s="7" t="s">
        <v>557</v>
      </c>
      <c r="Y10" s="7" t="s">
        <v>2201</v>
      </c>
      <c r="Z10" s="7" t="s">
        <v>2201</v>
      </c>
      <c r="AA10" s="6" t="s">
        <v>557</v>
      </c>
      <c r="AB10" s="6" t="s">
        <v>644</v>
      </c>
      <c r="AC10" s="6" t="s">
        <v>663</v>
      </c>
      <c r="AD10" s="6" t="s">
        <v>1067</v>
      </c>
      <c r="AE10" s="2">
        <v>7</v>
      </c>
      <c r="AF10" s="2" t="str">
        <f t="shared" si="3"/>
        <v>Gasp</v>
      </c>
      <c r="AK10" s="27"/>
      <c r="AL10" s="71" t="s">
        <v>5240</v>
      </c>
      <c r="AM10" s="27"/>
    </row>
    <row r="11" spans="1:90" hidden="1" x14ac:dyDescent="0.25">
      <c r="A11" s="2">
        <f>IF(LEN(B11)&gt;=1,(IF(B10=B11,0,LARGE(A$1:$A10,1)+1)),0)</f>
        <v>0</v>
      </c>
      <c r="B11" s="2" t="s">
        <v>1071</v>
      </c>
      <c r="C11" s="2">
        <f>IF($AM$22=2,(IF(LEN($BZ$23)&gt;=1,(IF($BZ$23=B11,LARGE($C$1:C10,1)+1,0)),0)),0)</f>
        <v>0</v>
      </c>
      <c r="D11" s="2">
        <f t="shared" si="0"/>
        <v>0</v>
      </c>
      <c r="F11" s="2" t="s">
        <v>3</v>
      </c>
      <c r="G11" s="2" t="s">
        <v>61</v>
      </c>
      <c r="H11" s="2" t="s">
        <v>62</v>
      </c>
      <c r="I11" s="2" t="s">
        <v>1166</v>
      </c>
      <c r="J11" s="2" t="s">
        <v>1704</v>
      </c>
      <c r="K11" s="2" t="s">
        <v>1067</v>
      </c>
      <c r="L11" s="2" t="s">
        <v>1067</v>
      </c>
      <c r="Q11" s="2">
        <v>9</v>
      </c>
      <c r="R11" s="2" t="str">
        <f t="shared" si="2"/>
        <v>I</v>
      </c>
      <c r="S11" s="2">
        <f>IF($AM$22=1,(IF(LEN($BZ$23)&gt;=1,(IF($BZ$23=V11,LARGE($S$1:S10,1)+1,0)),0)),0)</f>
        <v>0</v>
      </c>
      <c r="T11" s="2">
        <f t="shared" si="1"/>
        <v>0</v>
      </c>
      <c r="U11" s="2">
        <f>IF(LEN(V11)&gt;=1,(IF(V10=V11,0,LARGE($U$1:U10,1)+1)),0)</f>
        <v>0</v>
      </c>
      <c r="V11" s="2" t="s">
        <v>1129</v>
      </c>
      <c r="W11" s="9" t="s">
        <v>4889</v>
      </c>
      <c r="X11" s="9" t="s">
        <v>2989</v>
      </c>
      <c r="Y11" s="9" t="s">
        <v>2990</v>
      </c>
      <c r="Z11" s="9" t="s">
        <v>2990</v>
      </c>
      <c r="AA11" s="6" t="s">
        <v>2989</v>
      </c>
      <c r="AB11" s="6" t="s">
        <v>1067</v>
      </c>
      <c r="AC11" s="6" t="s">
        <v>1067</v>
      </c>
      <c r="AD11" s="6" t="s">
        <v>1067</v>
      </c>
      <c r="AE11" s="2">
        <v>8</v>
      </c>
      <c r="AF11" s="2" t="str">
        <f t="shared" si="3"/>
        <v>Gather</v>
      </c>
      <c r="AK11" s="27"/>
      <c r="AL11" s="71" t="s">
        <v>5243</v>
      </c>
      <c r="AM11" s="27"/>
    </row>
    <row r="12" spans="1:90" ht="30" hidden="1" x14ac:dyDescent="0.25">
      <c r="A12" s="2">
        <f>IF(LEN(B12)&gt;=1,(IF(B11=B12,0,LARGE(A$1:$A11,1)+1)),0)</f>
        <v>0</v>
      </c>
      <c r="B12" s="2" t="s">
        <v>1071</v>
      </c>
      <c r="C12" s="2">
        <f>IF($AM$22=2,(IF(LEN($BZ$23)&gt;=1,(IF($BZ$23=B12,LARGE($C$1:C11,1)+1,0)),0)),0)</f>
        <v>0</v>
      </c>
      <c r="D12" s="2">
        <f t="shared" si="0"/>
        <v>0</v>
      </c>
      <c r="F12" s="2" t="s">
        <v>1705</v>
      </c>
      <c r="G12" s="2" t="s">
        <v>1706</v>
      </c>
      <c r="H12" s="2" t="s">
        <v>1706</v>
      </c>
      <c r="I12" s="2" t="s">
        <v>1707</v>
      </c>
      <c r="J12" s="2" t="s">
        <v>1067</v>
      </c>
      <c r="K12" s="2" t="s">
        <v>1067</v>
      </c>
      <c r="L12" s="2" t="s">
        <v>1067</v>
      </c>
      <c r="Q12" s="2">
        <v>10</v>
      </c>
      <c r="R12" s="2" t="str">
        <f t="shared" si="2"/>
        <v>J</v>
      </c>
      <c r="S12" s="2">
        <f>IF($AM$22=1,(IF(LEN($BZ$23)&gt;=1,(IF($BZ$23=V12,LARGE($S$1:S11,1)+1,0)),0)),0)</f>
        <v>0</v>
      </c>
      <c r="T12" s="2">
        <f t="shared" si="1"/>
        <v>0</v>
      </c>
      <c r="U12" s="2">
        <f>IF(LEN(V12)&gt;=1,(IF(V11=V12,0,LARGE($U$1:U11,1)+1)),0)</f>
        <v>0</v>
      </c>
      <c r="V12" s="2" t="s">
        <v>1129</v>
      </c>
      <c r="W12" s="9" t="s">
        <v>4842</v>
      </c>
      <c r="X12" s="7" t="s">
        <v>717</v>
      </c>
      <c r="Y12" s="7" t="s">
        <v>1428</v>
      </c>
      <c r="Z12" s="7" t="s">
        <v>1428</v>
      </c>
      <c r="AA12" s="6" t="s">
        <v>717</v>
      </c>
      <c r="AB12" s="6" t="s">
        <v>1067</v>
      </c>
      <c r="AC12" s="6" t="s">
        <v>1067</v>
      </c>
      <c r="AD12" s="6" t="s">
        <v>1067</v>
      </c>
      <c r="AE12" s="2">
        <v>9</v>
      </c>
      <c r="AF12" s="2" t="str">
        <f t="shared" si="3"/>
        <v>Gaze</v>
      </c>
      <c r="AK12" s="27"/>
      <c r="AL12" s="71" t="s">
        <v>5245</v>
      </c>
      <c r="AM12" s="27"/>
    </row>
    <row r="13" spans="1:90" hidden="1" x14ac:dyDescent="0.25">
      <c r="A13" s="2">
        <f>IF(LEN(B13)&gt;=1,(IF(B12=B13,0,LARGE(A$1:$A12,1)+1)),0)</f>
        <v>0</v>
      </c>
      <c r="B13" s="2" t="s">
        <v>1071</v>
      </c>
      <c r="C13" s="2">
        <f>IF($AM$22=2,(IF(LEN($BZ$23)&gt;=1,(IF($BZ$23=B13,LARGE($C$1:C12,1)+1,0)),0)),0)</f>
        <v>0</v>
      </c>
      <c r="D13" s="2">
        <f t="shared" si="0"/>
        <v>0</v>
      </c>
      <c r="F13" s="2" t="s">
        <v>1708</v>
      </c>
      <c r="G13" s="2" t="s">
        <v>1709</v>
      </c>
      <c r="H13" s="2" t="s">
        <v>1709</v>
      </c>
      <c r="I13" s="2" t="s">
        <v>1710</v>
      </c>
      <c r="J13" s="2" t="s">
        <v>1067</v>
      </c>
      <c r="K13" s="2" t="s">
        <v>1067</v>
      </c>
      <c r="L13" s="2" t="s">
        <v>1067</v>
      </c>
      <c r="Q13" s="2">
        <v>11</v>
      </c>
      <c r="R13" s="2" t="str">
        <f t="shared" si="2"/>
        <v>K</v>
      </c>
      <c r="S13" s="2">
        <f>IF($AM$22=1,(IF(LEN($BZ$23)&gt;=1,(IF($BZ$23=V13,LARGE($S$1:S12,1)+1,0)),0)),0)</f>
        <v>0</v>
      </c>
      <c r="T13" s="2">
        <f t="shared" si="1"/>
        <v>0</v>
      </c>
      <c r="U13" s="2">
        <f>IF(LEN(V13)&gt;=1,(IF(V12=V13,0,LARGE($U$1:U12,1)+1)),0)</f>
        <v>0</v>
      </c>
      <c r="V13" s="2" t="s">
        <v>1129</v>
      </c>
      <c r="W13" s="9" t="s">
        <v>4094</v>
      </c>
      <c r="X13" s="7" t="s">
        <v>118</v>
      </c>
      <c r="Y13" s="7" t="s">
        <v>118</v>
      </c>
      <c r="Z13" s="7" t="s">
        <v>118</v>
      </c>
      <c r="AA13" s="6" t="s">
        <v>118</v>
      </c>
      <c r="AB13" s="6" t="s">
        <v>1067</v>
      </c>
      <c r="AC13" s="6" t="s">
        <v>1067</v>
      </c>
      <c r="AD13" s="6" t="s">
        <v>1067</v>
      </c>
      <c r="AE13" s="2">
        <v>10</v>
      </c>
      <c r="AF13" s="2" t="str">
        <f t="shared" si="3"/>
        <v>Generate</v>
      </c>
      <c r="AK13" s="27"/>
      <c r="AL13" s="27"/>
      <c r="AM13" s="27"/>
    </row>
    <row r="14" spans="1:90" hidden="1" x14ac:dyDescent="0.25">
      <c r="A14" s="2">
        <f>IF(LEN(B14)&gt;=1,(IF(B13=B14,0,LARGE(A$1:$A13,1)+1)),0)</f>
        <v>0</v>
      </c>
      <c r="B14" s="2" t="s">
        <v>1071</v>
      </c>
      <c r="C14" s="2">
        <f>IF($AM$22=2,(IF(LEN($BZ$23)&gt;=1,(IF($BZ$23=B14,LARGE($C$1:C13,1)+1,0)),0)),0)</f>
        <v>0</v>
      </c>
      <c r="D14" s="2">
        <f t="shared" si="0"/>
        <v>0</v>
      </c>
      <c r="F14" s="2" t="s">
        <v>1711</v>
      </c>
      <c r="G14" s="2" t="s">
        <v>1712</v>
      </c>
      <c r="H14" s="2" t="s">
        <v>1712</v>
      </c>
      <c r="I14" s="2" t="s">
        <v>1713</v>
      </c>
      <c r="J14" s="2" t="s">
        <v>1067</v>
      </c>
      <c r="K14" s="2" t="s">
        <v>1067</v>
      </c>
      <c r="L14" s="2" t="s">
        <v>1067</v>
      </c>
      <c r="Q14" s="2">
        <v>12</v>
      </c>
      <c r="R14" s="2" t="str">
        <f t="shared" si="2"/>
        <v>L</v>
      </c>
      <c r="S14" s="2">
        <f>IF($AM$22=1,(IF(LEN($BZ$23)&gt;=1,(IF($BZ$23=V14,LARGE($S$1:S13,1)+1,0)),0)),0)</f>
        <v>0</v>
      </c>
      <c r="T14" s="2">
        <f t="shared" si="1"/>
        <v>0</v>
      </c>
      <c r="U14" s="2">
        <f>IF(LEN(V14)&gt;=1,(IF(V13=V14,0,LARGE($U$1:U13,1)+1)),0)</f>
        <v>0</v>
      </c>
      <c r="V14" s="2" t="s">
        <v>1129</v>
      </c>
      <c r="W14" s="5" t="s">
        <v>5090</v>
      </c>
      <c r="X14" s="7" t="s">
        <v>3640</v>
      </c>
      <c r="Y14" s="7" t="s">
        <v>3641</v>
      </c>
      <c r="Z14" s="7" t="s">
        <v>3641</v>
      </c>
      <c r="AA14" s="6" t="s">
        <v>3640</v>
      </c>
      <c r="AB14" s="6" t="s">
        <v>1067</v>
      </c>
      <c r="AC14" s="6" t="s">
        <v>1067</v>
      </c>
      <c r="AD14" s="6" t="s">
        <v>1067</v>
      </c>
      <c r="AE14" s="2">
        <v>11</v>
      </c>
      <c r="AF14" s="2" t="str">
        <f t="shared" si="3"/>
        <v>Germinate</v>
      </c>
      <c r="AK14" s="27"/>
      <c r="AL14" s="27">
        <v>1</v>
      </c>
      <c r="AM14" s="27"/>
    </row>
    <row r="15" spans="1:90" hidden="1" x14ac:dyDescent="0.25">
      <c r="A15" s="2">
        <f>IF(LEN(B15)&gt;=1,(IF(B14=B15,0,LARGE(A$1:$A14,1)+1)),0)</f>
        <v>0</v>
      </c>
      <c r="B15" s="2" t="s">
        <v>1071</v>
      </c>
      <c r="C15" s="2">
        <f>IF($AM$22=2,(IF(LEN($BZ$23)&gt;=1,(IF($BZ$23=B15,LARGE($C$1:C14,1)+1,0)),0)),0)</f>
        <v>0</v>
      </c>
      <c r="D15" s="2">
        <f t="shared" si="0"/>
        <v>0</v>
      </c>
      <c r="F15" s="2" t="s">
        <v>1714</v>
      </c>
      <c r="G15" s="2" t="s">
        <v>1715</v>
      </c>
      <c r="H15" s="2" t="s">
        <v>1715</v>
      </c>
      <c r="I15" s="2" t="s">
        <v>1716</v>
      </c>
      <c r="J15" s="2" t="s">
        <v>1067</v>
      </c>
      <c r="K15" s="2" t="s">
        <v>1067</v>
      </c>
      <c r="L15" s="2" t="s">
        <v>1067</v>
      </c>
      <c r="Q15" s="2">
        <v>13</v>
      </c>
      <c r="R15" s="2" t="str">
        <f t="shared" si="2"/>
        <v>M</v>
      </c>
      <c r="S15" s="2">
        <f>IF($AM$22=1,(IF(LEN($BZ$23)&gt;=1,(IF($BZ$23=V15,LARGE($S$1:S14,1)+1,0)),0)),0)</f>
        <v>0</v>
      </c>
      <c r="T15" s="2">
        <f t="shared" si="1"/>
        <v>0</v>
      </c>
      <c r="U15" s="2">
        <f>IF(LEN(V15)&gt;=1,(IF(V14=V15,0,LARGE($U$1:U14,1)+1)),0)</f>
        <v>0</v>
      </c>
      <c r="V15" s="2" t="s">
        <v>1129</v>
      </c>
      <c r="W15" s="4" t="s">
        <v>3993</v>
      </c>
      <c r="X15" s="4" t="s">
        <v>29</v>
      </c>
      <c r="Y15" s="5" t="s">
        <v>1193</v>
      </c>
      <c r="Z15" s="5" t="s">
        <v>1193</v>
      </c>
      <c r="AA15" s="6" t="s">
        <v>29</v>
      </c>
      <c r="AB15" s="6" t="s">
        <v>1067</v>
      </c>
      <c r="AC15" s="6" t="s">
        <v>1067</v>
      </c>
      <c r="AD15" s="6" t="s">
        <v>1067</v>
      </c>
      <c r="AE15" s="2">
        <v>12</v>
      </c>
      <c r="AF15" s="2" t="str">
        <f t="shared" si="3"/>
        <v>Get</v>
      </c>
      <c r="AK15" s="27"/>
      <c r="AL15" s="27">
        <v>2</v>
      </c>
      <c r="AM15" s="27"/>
    </row>
    <row r="16" spans="1:90" hidden="1" x14ac:dyDescent="0.25">
      <c r="A16" s="2">
        <f>IF(LEN(B16)&gt;=1,(IF(B15=B16,0,LARGE(A$1:$A15,1)+1)),0)</f>
        <v>0</v>
      </c>
      <c r="B16" s="2" t="s">
        <v>1071</v>
      </c>
      <c r="C16" s="2">
        <f>IF($AM$22=2,(IF(LEN($BZ$23)&gt;=1,(IF($BZ$23=B16,LARGE($C$1:C15,1)+1,0)),0)),0)</f>
        <v>0</v>
      </c>
      <c r="D16" s="2">
        <f t="shared" si="0"/>
        <v>0</v>
      </c>
      <c r="F16" s="2" t="s">
        <v>4</v>
      </c>
      <c r="G16" s="2" t="s">
        <v>1170</v>
      </c>
      <c r="H16" s="2" t="s">
        <v>1170</v>
      </c>
      <c r="I16" s="2" t="s">
        <v>1717</v>
      </c>
      <c r="J16" s="2" t="s">
        <v>1067</v>
      </c>
      <c r="K16" s="2" t="s">
        <v>1067</v>
      </c>
      <c r="L16" s="2" t="s">
        <v>1067</v>
      </c>
      <c r="Q16" s="2">
        <v>14</v>
      </c>
      <c r="R16" s="2" t="str">
        <f t="shared" si="2"/>
        <v>N</v>
      </c>
      <c r="S16" s="2">
        <f>IF($AM$22=1,(IF(LEN($BZ$23)&gt;=1,(IF($BZ$23=V16,LARGE($S$1:S15,1)+1,0)),0)),0)</f>
        <v>0</v>
      </c>
      <c r="T16" s="2">
        <f t="shared" si="1"/>
        <v>0</v>
      </c>
      <c r="U16" s="2">
        <f>IF(LEN(V16)&gt;=1,(IF(V15=V16,0,LARGE($U$1:U15,1)+1)),0)</f>
        <v>0</v>
      </c>
      <c r="V16" s="2" t="s">
        <v>1129</v>
      </c>
      <c r="W16" s="5" t="s">
        <v>4500</v>
      </c>
      <c r="X16" s="7" t="s">
        <v>389</v>
      </c>
      <c r="Y16" s="7" t="s">
        <v>390</v>
      </c>
      <c r="Z16" s="7" t="s">
        <v>390</v>
      </c>
      <c r="AA16" s="6" t="s">
        <v>389</v>
      </c>
      <c r="AB16" s="6" t="s">
        <v>1067</v>
      </c>
      <c r="AC16" s="6" t="s">
        <v>1067</v>
      </c>
      <c r="AD16" s="6" t="s">
        <v>1067</v>
      </c>
      <c r="AE16" s="2">
        <v>13</v>
      </c>
      <c r="AF16" s="2" t="str">
        <f t="shared" si="3"/>
        <v>Gild</v>
      </c>
      <c r="AK16" s="27"/>
      <c r="AL16" s="27">
        <v>3</v>
      </c>
      <c r="AM16" s="27"/>
    </row>
    <row r="17" spans="1:107" hidden="1" x14ac:dyDescent="0.25">
      <c r="A17" s="2">
        <f>IF(LEN(B17)&gt;=1,(IF(B16=B17,0,LARGE(A$1:$A16,1)+1)),0)</f>
        <v>0</v>
      </c>
      <c r="B17" s="2" t="s">
        <v>1071</v>
      </c>
      <c r="C17" s="2">
        <f>IF($AM$22=2,(IF(LEN($BZ$23)&gt;=1,(IF($BZ$23=B17,LARGE($C$1:C16,1)+1,0)),0)),0)</f>
        <v>0</v>
      </c>
      <c r="D17" s="2">
        <f t="shared" si="0"/>
        <v>0</v>
      </c>
      <c r="F17" s="2" t="s">
        <v>1718</v>
      </c>
      <c r="G17" s="2" t="s">
        <v>1719</v>
      </c>
      <c r="H17" s="2" t="s">
        <v>1719</v>
      </c>
      <c r="I17" s="2" t="s">
        <v>1720</v>
      </c>
      <c r="J17" s="2" t="s">
        <v>1067</v>
      </c>
      <c r="K17" s="2" t="s">
        <v>1067</v>
      </c>
      <c r="L17" s="2" t="s">
        <v>1067</v>
      </c>
      <c r="Q17" s="2">
        <v>15</v>
      </c>
      <c r="R17" s="2" t="str">
        <f t="shared" si="2"/>
        <v>O</v>
      </c>
      <c r="S17" s="2">
        <f>IF($AM$22=1,(IF(LEN($BZ$23)&gt;=1,(IF($BZ$23=V17,LARGE($S$1:S16,1)+1,0)),0)),0)</f>
        <v>0</v>
      </c>
      <c r="T17" s="2">
        <f t="shared" si="1"/>
        <v>0</v>
      </c>
      <c r="U17" s="2">
        <f>IF(LEN(V17)&gt;=1,(IF(V16=V17,0,LARGE($U$1:U16,1)+1)),0)</f>
        <v>0</v>
      </c>
      <c r="V17" s="2" t="s">
        <v>1129</v>
      </c>
      <c r="W17" s="5" t="s">
        <v>4501</v>
      </c>
      <c r="X17" s="7" t="s">
        <v>389</v>
      </c>
      <c r="Y17" s="7" t="s">
        <v>390</v>
      </c>
      <c r="Z17" s="7" t="s">
        <v>390</v>
      </c>
      <c r="AA17" s="6" t="s">
        <v>389</v>
      </c>
      <c r="AB17" s="6" t="s">
        <v>1067</v>
      </c>
      <c r="AC17" s="6" t="s">
        <v>1067</v>
      </c>
      <c r="AD17" s="6" t="s">
        <v>1067</v>
      </c>
      <c r="AE17" s="2">
        <v>14</v>
      </c>
      <c r="AF17" s="2" t="str">
        <f t="shared" si="3"/>
        <v>Gird</v>
      </c>
      <c r="AK17" s="27"/>
      <c r="AL17" s="27">
        <v>4</v>
      </c>
      <c r="AM17" s="27"/>
    </row>
    <row r="18" spans="1:107" hidden="1" x14ac:dyDescent="0.25">
      <c r="A18" s="2">
        <f>IF(LEN(B18)&gt;=1,(IF(B17=B18,0,LARGE(A$1:$A17,1)+1)),0)</f>
        <v>0</v>
      </c>
      <c r="B18" s="2" t="s">
        <v>1071</v>
      </c>
      <c r="C18" s="2">
        <f>IF($AM$22=2,(IF(LEN($BZ$23)&gt;=1,(IF($BZ$23=B18,LARGE($C$1:C17,1)+1,0)),0)),0)</f>
        <v>0</v>
      </c>
      <c r="D18" s="2">
        <f t="shared" si="0"/>
        <v>0</v>
      </c>
      <c r="F18" s="2" t="s">
        <v>1721</v>
      </c>
      <c r="G18" s="2" t="s">
        <v>1722</v>
      </c>
      <c r="H18" s="2" t="s">
        <v>1722</v>
      </c>
      <c r="I18" s="2" t="s">
        <v>1723</v>
      </c>
      <c r="J18" s="2" t="s">
        <v>1067</v>
      </c>
      <c r="K18" s="2" t="s">
        <v>1067</v>
      </c>
      <c r="L18" s="2" t="s">
        <v>1067</v>
      </c>
      <c r="Q18" s="2">
        <v>16</v>
      </c>
      <c r="R18" s="2" t="str">
        <f t="shared" si="2"/>
        <v>P</v>
      </c>
      <c r="S18" s="2">
        <f>IF($AM$22=1,(IF(LEN($BZ$23)&gt;=1,(IF($BZ$23=V18,LARGE($S$1:S17,1)+1,0)),0)),0)</f>
        <v>0</v>
      </c>
      <c r="T18" s="2">
        <f t="shared" si="1"/>
        <v>0</v>
      </c>
      <c r="U18" s="2">
        <f>IF(LEN(V18)&gt;=1,(IF(V17=V18,0,LARGE($U$1:U17,1)+1)),0)</f>
        <v>0</v>
      </c>
      <c r="V18" s="2" t="s">
        <v>1129</v>
      </c>
      <c r="W18" s="4" t="s">
        <v>4052</v>
      </c>
      <c r="X18" s="7" t="s">
        <v>81</v>
      </c>
      <c r="Y18" s="7" t="s">
        <v>82</v>
      </c>
      <c r="Z18" s="7" t="s">
        <v>82</v>
      </c>
      <c r="AA18" s="6" t="s">
        <v>81</v>
      </c>
      <c r="AB18" s="6" t="s">
        <v>1067</v>
      </c>
      <c r="AC18" s="6" t="s">
        <v>1067</v>
      </c>
      <c r="AD18" s="6" t="s">
        <v>1067</v>
      </c>
      <c r="AE18" s="2">
        <v>15</v>
      </c>
      <c r="AF18" s="2" t="str">
        <f t="shared" si="3"/>
        <v>Give</v>
      </c>
      <c r="AK18" s="27"/>
      <c r="AL18" s="27">
        <v>5</v>
      </c>
      <c r="AM18" s="27"/>
    </row>
    <row r="19" spans="1:107" ht="60" hidden="1" x14ac:dyDescent="0.25">
      <c r="A19" s="2">
        <f>IF(LEN(B19)&gt;=1,(IF(B18=B19,0,LARGE(A$1:$A18,1)+1)),0)</f>
        <v>0</v>
      </c>
      <c r="B19" s="2" t="s">
        <v>1071</v>
      </c>
      <c r="C19" s="2">
        <f>IF($AM$22=2,(IF(LEN($BZ$23)&gt;=1,(IF($BZ$23=B19,LARGE($C$1:C18,1)+1,0)),0)),0)</f>
        <v>0</v>
      </c>
      <c r="D19" s="2">
        <f t="shared" si="0"/>
        <v>0</v>
      </c>
      <c r="F19" s="2" t="s">
        <v>1724</v>
      </c>
      <c r="G19" s="2" t="s">
        <v>1725</v>
      </c>
      <c r="H19" s="2" t="s">
        <v>1725</v>
      </c>
      <c r="I19" s="2" t="s">
        <v>1726</v>
      </c>
      <c r="J19" s="2" t="s">
        <v>1067</v>
      </c>
      <c r="K19" s="2" t="s">
        <v>1067</v>
      </c>
      <c r="L19" s="2" t="s">
        <v>1067</v>
      </c>
      <c r="Q19" s="2">
        <v>17</v>
      </c>
      <c r="R19" s="2" t="str">
        <f t="shared" si="2"/>
        <v>Q</v>
      </c>
      <c r="S19" s="2">
        <f>IF($AM$22=1,(IF(LEN($BZ$23)&gt;=1,(IF($BZ$23=V19,LARGE($S$1:S18,1)+1,0)),0)),0)</f>
        <v>0</v>
      </c>
      <c r="T19" s="2">
        <f t="shared" si="1"/>
        <v>0</v>
      </c>
      <c r="U19" s="2">
        <f>IF(LEN(V19)&gt;=1,(IF(V18=V19,0,LARGE($U$1:U18,1)+1)),0)</f>
        <v>0</v>
      </c>
      <c r="V19" s="2" t="s">
        <v>1129</v>
      </c>
      <c r="W19" s="11" t="s">
        <v>4530</v>
      </c>
      <c r="X19" s="4" t="s">
        <v>525</v>
      </c>
      <c r="Y19" s="5" t="s">
        <v>1276</v>
      </c>
      <c r="Z19" s="5" t="s">
        <v>1276</v>
      </c>
      <c r="AA19" s="6" t="s">
        <v>525</v>
      </c>
      <c r="AB19" s="6" t="s">
        <v>1067</v>
      </c>
      <c r="AC19" s="6" t="s">
        <v>1067</v>
      </c>
      <c r="AD19" s="6" t="s">
        <v>1067</v>
      </c>
      <c r="AE19" s="2">
        <v>16</v>
      </c>
      <c r="AF19" s="2" t="str">
        <f t="shared" si="3"/>
        <v>Glance</v>
      </c>
      <c r="AK19" s="27"/>
      <c r="AL19" s="27"/>
      <c r="AM19" s="27"/>
    </row>
    <row r="20" spans="1:107" ht="18" hidden="1" customHeight="1" x14ac:dyDescent="0.25">
      <c r="A20" s="2">
        <f>IF(LEN(B20)&gt;=1,(IF(B19=B20,0,LARGE(A$1:$A19,1)+1)),0)</f>
        <v>0</v>
      </c>
      <c r="B20" s="2" t="s">
        <v>1071</v>
      </c>
      <c r="C20" s="2">
        <f>IF($AM$22=2,(IF(LEN($BZ$23)&gt;=1,(IF($BZ$23=B20,LARGE($C$1:C19,1)+1,0)),0)),0)</f>
        <v>0</v>
      </c>
      <c r="D20" s="2">
        <f t="shared" si="0"/>
        <v>0</v>
      </c>
      <c r="F20" s="2" t="s">
        <v>1727</v>
      </c>
      <c r="G20" s="2" t="s">
        <v>1728</v>
      </c>
      <c r="H20" s="2" t="s">
        <v>1728</v>
      </c>
      <c r="I20" s="2" t="s">
        <v>1729</v>
      </c>
      <c r="J20" s="2" t="s">
        <v>1067</v>
      </c>
      <c r="K20" s="2" t="s">
        <v>1067</v>
      </c>
      <c r="L20" s="2" t="s">
        <v>1067</v>
      </c>
      <c r="Q20" s="2">
        <v>18</v>
      </c>
      <c r="R20" s="2" t="str">
        <f t="shared" si="2"/>
        <v>R</v>
      </c>
      <c r="S20" s="2">
        <f>IF($AM$22=1,(IF(LEN($BZ$23)&gt;=1,(IF($BZ$23=V20,LARGE($S$1:S19,1)+1,0)),0)),0)</f>
        <v>0</v>
      </c>
      <c r="T20" s="2">
        <f t="shared" si="1"/>
        <v>0</v>
      </c>
      <c r="U20" s="2">
        <f>IF(LEN(V20)&gt;=1,(IF(V19=V20,0,LARGE($U$1:U19,1)+1)),0)</f>
        <v>0</v>
      </c>
      <c r="V20" s="2" t="s">
        <v>1129</v>
      </c>
      <c r="W20" s="9" t="s">
        <v>2535</v>
      </c>
      <c r="X20" s="9" t="s">
        <v>643</v>
      </c>
      <c r="Y20" s="9" t="s">
        <v>1366</v>
      </c>
      <c r="Z20" s="9" t="s">
        <v>1366</v>
      </c>
      <c r="AA20" s="6" t="s">
        <v>643</v>
      </c>
      <c r="AB20" s="6" t="s">
        <v>1046</v>
      </c>
      <c r="AC20" s="6" t="s">
        <v>1067</v>
      </c>
      <c r="AD20" s="6" t="s">
        <v>1067</v>
      </c>
      <c r="AE20" s="2">
        <v>17</v>
      </c>
      <c r="AF20" s="2" t="str">
        <f t="shared" si="3"/>
        <v>Glitter</v>
      </c>
      <c r="AK20" s="27"/>
      <c r="AL20" s="27"/>
      <c r="AM20" s="27"/>
    </row>
    <row r="21" spans="1:107" ht="24.95" customHeight="1" x14ac:dyDescent="0.25">
      <c r="A21" s="2">
        <f>IF(LEN(B21)&gt;=1,(IF(B20=B21,0,LARGE(A$1:$A20,1)+1)),0)</f>
        <v>0</v>
      </c>
      <c r="B21" s="2" t="s">
        <v>1071</v>
      </c>
      <c r="C21" s="2">
        <f>IF($AM$22=2,(IF(LEN($BZ$23)&gt;=1,(IF($BZ$23=B21,LARGE($C$1:C20,1)+1,0)),0)),0)</f>
        <v>0</v>
      </c>
      <c r="D21" s="2">
        <f t="shared" si="0"/>
        <v>0</v>
      </c>
      <c r="F21" s="2" t="s">
        <v>1730</v>
      </c>
      <c r="G21" s="2" t="s">
        <v>1731</v>
      </c>
      <c r="H21" s="2" t="s">
        <v>1731</v>
      </c>
      <c r="I21" s="2" t="s">
        <v>1732</v>
      </c>
      <c r="J21" s="2" t="s">
        <v>1067</v>
      </c>
      <c r="K21" s="2" t="s">
        <v>1067</v>
      </c>
      <c r="L21" s="2" t="s">
        <v>1067</v>
      </c>
      <c r="Q21" s="2">
        <v>19</v>
      </c>
      <c r="R21" s="2" t="str">
        <f t="shared" si="2"/>
        <v>S</v>
      </c>
      <c r="S21" s="2">
        <f>IF($AM$22=1,(IF(LEN($BZ$23)&gt;=1,(IF($BZ$23=V21,LARGE($S$1:S20,1)+1,0)),0)),0)</f>
        <v>0</v>
      </c>
      <c r="T21" s="2">
        <f t="shared" si="1"/>
        <v>0</v>
      </c>
      <c r="U21" s="2">
        <f>IF(LEN(V21)&gt;=1,(IF(V20=V21,0,LARGE($U$1:U20,1)+1)),0)</f>
        <v>0</v>
      </c>
      <c r="V21" s="2" t="s">
        <v>1129</v>
      </c>
      <c r="W21" s="9" t="s">
        <v>4594</v>
      </c>
      <c r="X21" s="9" t="s">
        <v>2211</v>
      </c>
      <c r="Y21" s="9" t="s">
        <v>2212</v>
      </c>
      <c r="Z21" s="9" t="s">
        <v>2212</v>
      </c>
      <c r="AA21" s="6" t="s">
        <v>2211</v>
      </c>
      <c r="AB21" s="6" t="s">
        <v>1067</v>
      </c>
      <c r="AC21" s="6" t="s">
        <v>1067</v>
      </c>
      <c r="AD21" s="6" t="s">
        <v>1067</v>
      </c>
      <c r="AE21" s="2">
        <v>18</v>
      </c>
      <c r="AF21" s="2" t="str">
        <f t="shared" si="3"/>
        <v>Glow</v>
      </c>
      <c r="AK21" s="27"/>
      <c r="AL21" s="27"/>
      <c r="AM21" s="27"/>
      <c r="AN21" s="28" t="s">
        <v>5248</v>
      </c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</row>
    <row r="22" spans="1:107" ht="20.100000000000001" customHeight="1" thickBot="1" x14ac:dyDescent="0.3">
      <c r="A22" s="2">
        <f>IF(LEN(B22)&gt;=1,(IF(B21=B22,0,LARGE(A$1:$A21,1)+1)),0)</f>
        <v>0</v>
      </c>
      <c r="B22" s="2" t="s">
        <v>1071</v>
      </c>
      <c r="C22" s="2">
        <f>IF($AM$22=2,(IF(LEN($BZ$23)&gt;=1,(IF($BZ$23=B22,LARGE($C$1:C21,1)+1,0)),0)),0)</f>
        <v>0</v>
      </c>
      <c r="D22" s="2">
        <f t="shared" si="0"/>
        <v>0</v>
      </c>
      <c r="F22" s="2" t="s">
        <v>1733</v>
      </c>
      <c r="G22" s="2" t="s">
        <v>1734</v>
      </c>
      <c r="H22" s="2" t="s">
        <v>1734</v>
      </c>
      <c r="I22" s="2" t="s">
        <v>1735</v>
      </c>
      <c r="J22" s="2" t="s">
        <v>1067</v>
      </c>
      <c r="K22" s="2" t="s">
        <v>1067</v>
      </c>
      <c r="L22" s="2" t="s">
        <v>1067</v>
      </c>
      <c r="Q22" s="2">
        <v>20</v>
      </c>
      <c r="R22" s="2" t="str">
        <f t="shared" si="2"/>
        <v>T</v>
      </c>
      <c r="S22" s="2">
        <f>IF($AM$22=1,(IF(LEN($BZ$23)&gt;=1,(IF($BZ$23=V22,LARGE($S$1:S21,1)+1,0)),0)),0)</f>
        <v>0</v>
      </c>
      <c r="T22" s="2">
        <f t="shared" si="1"/>
        <v>0</v>
      </c>
      <c r="U22" s="2">
        <f>IF(LEN(V22)&gt;=1,(IF(V21=V22,0,LARGE($U$1:U21,1)+1)),0)</f>
        <v>0</v>
      </c>
      <c r="V22" s="2" t="s">
        <v>1129</v>
      </c>
      <c r="W22" s="7" t="s">
        <v>4741</v>
      </c>
      <c r="X22" s="7" t="s">
        <v>2574</v>
      </c>
      <c r="Y22" s="7" t="s">
        <v>2575</v>
      </c>
      <c r="Z22" s="7" t="s">
        <v>2575</v>
      </c>
      <c r="AA22" s="6" t="s">
        <v>2574</v>
      </c>
      <c r="AB22" s="6" t="s">
        <v>1067</v>
      </c>
      <c r="AC22" s="6" t="s">
        <v>1067</v>
      </c>
      <c r="AD22" s="6" t="s">
        <v>1067</v>
      </c>
      <c r="AE22" s="2">
        <v>19</v>
      </c>
      <c r="AF22" s="2" t="str">
        <f t="shared" si="3"/>
        <v>Gnaw</v>
      </c>
      <c r="AK22" s="27"/>
      <c r="AL22" s="27">
        <f>IF(LEN(BF23)&gt;=2,(IF(AM22=1,LARGE(T1:T1926,1),IF(AM22=2,LARGE(D1:D1593,1),0))),0)</f>
        <v>2</v>
      </c>
      <c r="AM22" s="27">
        <f>IF(LEN(AW23)&gt;=3,VLOOKUP(AW23,AL1:AM2,2,0),0)</f>
        <v>2</v>
      </c>
      <c r="AN22" s="12"/>
      <c r="AO22" s="3"/>
      <c r="AP22" s="3"/>
      <c r="AQ22" s="3"/>
      <c r="AR22" s="3"/>
      <c r="AS22" s="3"/>
      <c r="AT22" s="3"/>
      <c r="AU22" s="38" t="s">
        <v>5247</v>
      </c>
      <c r="AV22" s="38"/>
      <c r="AW22" s="38"/>
      <c r="AX22" s="38"/>
      <c r="AY22" s="38"/>
      <c r="AZ22" s="38"/>
      <c r="BA22" s="38"/>
      <c r="BB22" s="38"/>
      <c r="BC22" s="3"/>
      <c r="BD22" s="3"/>
      <c r="BE22" s="3"/>
      <c r="BF22" s="3"/>
      <c r="BG22" s="3"/>
      <c r="BH22" s="3"/>
      <c r="BI22" s="38" t="s">
        <v>5249</v>
      </c>
      <c r="BJ22" s="38"/>
      <c r="BK22" s="38"/>
      <c r="BL22" s="38"/>
      <c r="BM22" s="38"/>
      <c r="BN22" s="38"/>
      <c r="BO22" s="38"/>
      <c r="BP22" s="38"/>
      <c r="BQ22" s="38"/>
      <c r="BR22" s="3"/>
      <c r="BS22" s="3"/>
      <c r="BT22" s="3"/>
      <c r="BU22" s="3"/>
      <c r="BV22" s="3"/>
      <c r="BW22" s="3"/>
      <c r="BX22" s="38" t="s">
        <v>5250</v>
      </c>
      <c r="BY22" s="38"/>
      <c r="BZ22" s="38"/>
      <c r="CA22" s="38"/>
      <c r="CB22" s="38"/>
      <c r="CC22" s="38"/>
      <c r="CD22" s="38"/>
      <c r="CE22" s="38"/>
      <c r="CF22" s="3"/>
      <c r="CG22" s="3"/>
      <c r="CH22" s="3"/>
      <c r="CI22" s="3"/>
      <c r="CJ22" s="3"/>
      <c r="CK22" s="3"/>
      <c r="CL22" s="12"/>
    </row>
    <row r="23" spans="1:107" ht="30.75" thickBot="1" x14ac:dyDescent="0.3">
      <c r="A23" s="2">
        <f>IF(LEN(B23)&gt;=1,(IF(B22=B23,0,LARGE(A$1:$A22,1)+1)),0)</f>
        <v>0</v>
      </c>
      <c r="B23" s="2" t="s">
        <v>1071</v>
      </c>
      <c r="C23" s="2">
        <f>IF($AM$22=2,(IF(LEN($BZ$23)&gt;=1,(IF($BZ$23=B23,LARGE($C$1:C22,1)+1,0)),0)),0)</f>
        <v>0</v>
      </c>
      <c r="D23" s="2">
        <f t="shared" si="0"/>
        <v>0</v>
      </c>
      <c r="F23" s="2" t="s">
        <v>1736</v>
      </c>
      <c r="G23" s="2" t="s">
        <v>1737</v>
      </c>
      <c r="H23" s="2" t="s">
        <v>1737</v>
      </c>
      <c r="I23" s="2" t="s">
        <v>1738</v>
      </c>
      <c r="J23" s="2" t="s">
        <v>1067</v>
      </c>
      <c r="K23" s="2" t="s">
        <v>1067</v>
      </c>
      <c r="L23" s="2" t="s">
        <v>1067</v>
      </c>
      <c r="Q23" s="2">
        <v>21</v>
      </c>
      <c r="R23" s="2" t="str">
        <f t="shared" si="2"/>
        <v>U</v>
      </c>
      <c r="S23" s="2">
        <f>IF($AM$22=1,(IF(LEN($BZ$23)&gt;=1,(IF($BZ$23=V23,LARGE($S$1:S22,1)+1,0)),0)),0)</f>
        <v>0</v>
      </c>
      <c r="T23" s="2">
        <f t="shared" si="1"/>
        <v>0</v>
      </c>
      <c r="U23" s="2">
        <f>IF(LEN(V23)&gt;=1,(IF(V22=V23,0,LARGE($U$1:U22,1)+1)),0)</f>
        <v>0</v>
      </c>
      <c r="V23" s="2" t="s">
        <v>1129</v>
      </c>
      <c r="W23" s="5" t="s">
        <v>4147</v>
      </c>
      <c r="X23" s="7" t="s">
        <v>614</v>
      </c>
      <c r="Y23" s="7" t="s">
        <v>1343</v>
      </c>
      <c r="Z23" s="7" t="s">
        <v>1343</v>
      </c>
      <c r="AA23" s="6" t="s">
        <v>614</v>
      </c>
      <c r="AB23" s="6" t="s">
        <v>1067</v>
      </c>
      <c r="AC23" s="6" t="s">
        <v>1067</v>
      </c>
      <c r="AD23" s="6" t="s">
        <v>1067</v>
      </c>
      <c r="AE23" s="2">
        <v>20</v>
      </c>
      <c r="AF23" s="2" t="str">
        <f t="shared" si="3"/>
        <v>Go</v>
      </c>
      <c r="AK23" s="27"/>
      <c r="AL23" s="27">
        <f>LEN(BZ23)</f>
        <v>1</v>
      </c>
      <c r="AM23" s="27">
        <v>1</v>
      </c>
      <c r="AN23" s="12"/>
      <c r="AO23" s="24"/>
      <c r="AP23" s="24"/>
      <c r="AQ23" s="24"/>
      <c r="AR23" s="24"/>
      <c r="AS23" s="24"/>
      <c r="AT23" s="24"/>
      <c r="AU23" s="24"/>
      <c r="AV23" s="24"/>
      <c r="AW23" s="39" t="s">
        <v>1140</v>
      </c>
      <c r="AX23" s="40"/>
      <c r="AY23" s="40"/>
      <c r="AZ23" s="41"/>
      <c r="BA23" s="24"/>
      <c r="BB23" s="24"/>
      <c r="BC23" s="24"/>
      <c r="BD23" s="24"/>
      <c r="BE23" s="24"/>
      <c r="BF23" s="42" t="s">
        <v>206</v>
      </c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4"/>
      <c r="BU23" s="24"/>
      <c r="BV23" s="24"/>
      <c r="BW23" s="24"/>
      <c r="BX23" s="24"/>
      <c r="BY23" s="24"/>
      <c r="BZ23" s="39" t="s">
        <v>1073</v>
      </c>
      <c r="CA23" s="40"/>
      <c r="CB23" s="40"/>
      <c r="CC23" s="41"/>
      <c r="CD23" s="24"/>
      <c r="CE23" s="24"/>
      <c r="CF23" s="24"/>
      <c r="CG23" s="24"/>
      <c r="CH23" s="24"/>
      <c r="CI23" s="24"/>
      <c r="CJ23" s="24"/>
      <c r="CK23" s="3"/>
      <c r="CL23" s="12"/>
      <c r="CN23" s="1" t="str">
        <f>IF(LEN(AM26)&gt;=2,LOWER(AM26),"")</f>
        <v>go</v>
      </c>
      <c r="CO23" s="1" t="str">
        <f>RIGHT(CN23,3)</f>
        <v>go</v>
      </c>
      <c r="CP23" s="1" t="str">
        <f>RIGHT(CN23,2)</f>
        <v>go</v>
      </c>
      <c r="CQ23" s="1" t="str">
        <f>LEFT(CO23,1)</f>
        <v>g</v>
      </c>
      <c r="CR23" s="1" t="str">
        <f>LEFT(CP23,1)</f>
        <v>g</v>
      </c>
      <c r="CS23" s="1" t="str">
        <f>RIGHT(CP23,1)</f>
        <v>o</v>
      </c>
      <c r="CT23" s="1">
        <f>CODE(CQ23)</f>
        <v>103</v>
      </c>
      <c r="CU23" s="1">
        <f t="shared" ref="CU23:CV25" si="4">CODE(CR23)</f>
        <v>103</v>
      </c>
      <c r="CV23" s="1">
        <f t="shared" si="4"/>
        <v>111</v>
      </c>
      <c r="CW23" s="1">
        <f>IF(CT23&gt;=118,(100*1),IF(CT23&gt;=117,(0*1),IF(CT23&gt;=112,(100*1),IF(CT23&gt;=111,(0*1),IF(CT23&gt;=106,(100*1),IF(CT23&gt;=105,(0*1),IF(CT23&gt;=102,(100*1),IF(CT23&gt;=101,(0*1),IF(CT23&gt;=98,(100*1),IF(CT23&gt;=97,(0*1),(0*1)))))))))))</f>
        <v>100</v>
      </c>
      <c r="CX23" s="1">
        <f>IF(CU23&gt;=118,(0*1),IF(CU23&gt;=117,(10*1),IF(CU23&gt;=112,(0*1),IF(CU23&gt;=111,(10*1),IF(CU23&gt;=106,(0*1),IF(CU23&gt;=105,(10*1),IF(CU23&gt;=102,(0*1),IF(CU23&gt;=101,(10*1),IF(CU23&gt;=98,(0*1),IF(CU23&gt;=97,(10*1),(0*1)))))))))))</f>
        <v>0</v>
      </c>
      <c r="CY23" s="1">
        <f>IF(CV23&gt;=117,(0*1),IF(CV23&gt;=112,(1*1),IF(CV23&gt;=111,(0*1),IF(CV23&gt;=106,(1*1),IF(CV23&gt;=105,(0*1),IF(CV23&gt;=102,(1*1),IF(CV23&gt;=101,(0*1),IF(CV23&gt;=98,(1*1),IF(CV23&gt;=97,(0*1),(0*1))))))))))</f>
        <v>0</v>
      </c>
      <c r="CZ23" s="1">
        <f>IF((SUM(CW23:CY23))=111,(1*1),(0*1))</f>
        <v>0</v>
      </c>
      <c r="DA23" s="1" t="str">
        <f>IF(CZ23=1,"ing","0")</f>
        <v>0</v>
      </c>
      <c r="DB23" s="1"/>
      <c r="DC23" s="1" t="str">
        <f>IF(CZ23=1,(CONCATENATE(CN23,CS23,DA23)),"0")</f>
        <v>0</v>
      </c>
    </row>
    <row r="24" spans="1:107" ht="5.0999999999999996" customHeight="1" x14ac:dyDescent="0.25">
      <c r="A24" s="2">
        <f>IF(LEN(B24)&gt;=1,(IF(B23=B24,0,LARGE(A$1:$A23,1)+1)),0)</f>
        <v>0</v>
      </c>
      <c r="B24" s="2" t="s">
        <v>1071</v>
      </c>
      <c r="C24" s="2">
        <f>IF($AM$22=2,(IF(LEN($BZ$23)&gt;=1,(IF($BZ$23=B24,LARGE($C$1:C23,1)+1,0)),0)),0)</f>
        <v>0</v>
      </c>
      <c r="D24" s="2">
        <f t="shared" si="0"/>
        <v>0</v>
      </c>
      <c r="F24" s="2" t="s">
        <v>1739</v>
      </c>
      <c r="G24" s="2" t="s">
        <v>1740</v>
      </c>
      <c r="H24" s="2" t="s">
        <v>1740</v>
      </c>
      <c r="I24" s="2" t="s">
        <v>1723</v>
      </c>
      <c r="J24" s="2" t="s">
        <v>1067</v>
      </c>
      <c r="K24" s="2" t="s">
        <v>1067</v>
      </c>
      <c r="L24" s="2" t="s">
        <v>1067</v>
      </c>
      <c r="Q24" s="2">
        <v>22</v>
      </c>
      <c r="R24" s="2" t="str">
        <f t="shared" si="2"/>
        <v>V</v>
      </c>
      <c r="S24" s="2">
        <f>IF($AM$22=1,(IF(LEN($BZ$23)&gt;=1,(IF($BZ$23=V24,LARGE($S$1:S23,1)+1,0)),0)),0)</f>
        <v>0</v>
      </c>
      <c r="T24" s="2">
        <f t="shared" si="1"/>
        <v>0</v>
      </c>
      <c r="U24" s="2">
        <f>IF(LEN(V24)&gt;=1,(IF(V23=V24,0,LARGE($U$1:U23,1)+1)),0)</f>
        <v>0</v>
      </c>
      <c r="V24" s="2" t="s">
        <v>1129</v>
      </c>
      <c r="W24" s="4" t="s">
        <v>4619</v>
      </c>
      <c r="X24" s="4" t="s">
        <v>272</v>
      </c>
      <c r="Y24" s="5" t="s">
        <v>273</v>
      </c>
      <c r="Z24" s="5" t="s">
        <v>274</v>
      </c>
      <c r="AA24" s="6" t="s">
        <v>272</v>
      </c>
      <c r="AB24" s="6" t="s">
        <v>1067</v>
      </c>
      <c r="AC24" s="6" t="s">
        <v>1067</v>
      </c>
      <c r="AD24" s="6" t="s">
        <v>1067</v>
      </c>
      <c r="AE24" s="2">
        <v>21</v>
      </c>
      <c r="AF24" s="2" t="str">
        <f t="shared" si="3"/>
        <v>Gobble</v>
      </c>
      <c r="AK24" s="27"/>
      <c r="AL24" s="27"/>
      <c r="AM24" s="27"/>
      <c r="AN24" s="12"/>
      <c r="AO24" s="24"/>
      <c r="AP24" s="24"/>
      <c r="AQ24" s="24"/>
      <c r="AR24" s="24"/>
      <c r="AS24" s="24"/>
      <c r="AT24" s="24"/>
      <c r="AU24" s="25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6">
        <f>IF(LEN(AR26)&gt;=2,1,0)</f>
        <v>1</v>
      </c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5"/>
      <c r="CD24" s="24"/>
      <c r="CE24" s="24"/>
      <c r="CF24" s="24"/>
      <c r="CG24" s="24"/>
      <c r="CH24" s="24"/>
      <c r="CI24" s="24"/>
      <c r="CJ24" s="24"/>
      <c r="CK24" s="3"/>
      <c r="CL24" s="12"/>
      <c r="CN24" s="1" t="str">
        <f>IF(CZ23=0,(LOWER(CN23)),"0")</f>
        <v>go</v>
      </c>
      <c r="CO24" s="1" t="str">
        <f>LEFT(CN24,((LEN(CN24))-2))</f>
        <v/>
      </c>
      <c r="CP24" s="1" t="str">
        <f>RIGHT(CN24,2)</f>
        <v>go</v>
      </c>
      <c r="CQ24" s="1"/>
      <c r="CR24" s="1" t="str">
        <f>LEFT(CP24,1)</f>
        <v>g</v>
      </c>
      <c r="CS24" s="1" t="str">
        <f>RIGHT(CP24,1)</f>
        <v>o</v>
      </c>
      <c r="CT24" s="1"/>
      <c r="CU24" s="1">
        <f t="shared" si="4"/>
        <v>103</v>
      </c>
      <c r="CV24" s="1">
        <f t="shared" si="4"/>
        <v>111</v>
      </c>
      <c r="CW24" s="1"/>
      <c r="CX24" s="1">
        <f>IF(CU24&gt;=106,(0*1),IF(CU24&gt;=105,(10*1),IF(CU24&gt;=1,(0*1),(0*1))))</f>
        <v>0</v>
      </c>
      <c r="CY24" s="1">
        <f>IF(CV24&gt;=102,(0*1),IF(CV24&gt;=101,(1*1),IF(CV24&gt;=1,(0*1),(0*1))))</f>
        <v>0</v>
      </c>
      <c r="CZ24" s="1">
        <f>IF((SUM(CX24:CY24))=11,(2*1),(0*1))</f>
        <v>0</v>
      </c>
      <c r="DA24" s="1" t="str">
        <f>IF(CZ24=2,"ying","0")</f>
        <v>0</v>
      </c>
      <c r="DB24" s="1"/>
      <c r="DC24" s="1" t="str">
        <f>IF(CZ24=2,(CONCATENATE(CO24,DA24)),"0")</f>
        <v>0</v>
      </c>
    </row>
    <row r="25" spans="1:107" ht="5.0999999999999996" customHeight="1" x14ac:dyDescent="0.25">
      <c r="A25" s="2">
        <f>IF(LEN(B25)&gt;=1,(IF(B24=B25,0,LARGE(A$1:$A24,1)+1)),0)</f>
        <v>0</v>
      </c>
      <c r="B25" s="2" t="s">
        <v>1071</v>
      </c>
      <c r="C25" s="2">
        <f>IF($AM$22=2,(IF(LEN($BZ$23)&gt;=1,(IF($BZ$23=B25,LARGE($C$1:C24,1)+1,0)),0)),0)</f>
        <v>0</v>
      </c>
      <c r="D25" s="2">
        <f t="shared" si="0"/>
        <v>0</v>
      </c>
      <c r="F25" s="2" t="s">
        <v>5</v>
      </c>
      <c r="G25" s="2" t="s">
        <v>1171</v>
      </c>
      <c r="H25" s="2" t="s">
        <v>1171</v>
      </c>
      <c r="I25" s="2" t="s">
        <v>1741</v>
      </c>
      <c r="J25" s="2" t="s">
        <v>3967</v>
      </c>
      <c r="K25" s="2" t="s">
        <v>3966</v>
      </c>
      <c r="L25" s="2" t="s">
        <v>1067</v>
      </c>
      <c r="Q25" s="2">
        <v>23</v>
      </c>
      <c r="R25" s="2" t="str">
        <f t="shared" si="2"/>
        <v>W</v>
      </c>
      <c r="S25" s="2">
        <f>IF($AM$22=1,(IF(LEN($BZ$23)&gt;=1,(IF($BZ$23=V25,LARGE($S$1:S24,1)+1,0)),0)),0)</f>
        <v>0</v>
      </c>
      <c r="T25" s="2">
        <f t="shared" si="1"/>
        <v>0</v>
      </c>
      <c r="U25" s="2">
        <f>IF(LEN(V25)&gt;=1,(IF(V24=V25,0,LARGE($U$1:U24,1)+1)),0)</f>
        <v>0</v>
      </c>
      <c r="V25" s="2" t="s">
        <v>1129</v>
      </c>
      <c r="W25" s="4" t="s">
        <v>4623</v>
      </c>
      <c r="X25" s="4" t="s">
        <v>275</v>
      </c>
      <c r="Y25" s="5" t="s">
        <v>276</v>
      </c>
      <c r="Z25" s="5" t="s">
        <v>276</v>
      </c>
      <c r="AA25" s="6" t="s">
        <v>275</v>
      </c>
      <c r="AB25" s="6" t="s">
        <v>1067</v>
      </c>
      <c r="AC25" s="6" t="s">
        <v>1067</v>
      </c>
      <c r="AD25" s="6" t="s">
        <v>1067</v>
      </c>
      <c r="AE25" s="2">
        <v>22</v>
      </c>
      <c r="AF25" s="2" t="str">
        <f t="shared" si="3"/>
        <v>Goggle</v>
      </c>
      <c r="AK25" s="27"/>
      <c r="AL25" s="27"/>
      <c r="AM25" s="27">
        <f>IF(LEN(BC26)&gt;=2,1,0)</f>
        <v>1</v>
      </c>
      <c r="AN25" s="12"/>
      <c r="AO25" s="24"/>
      <c r="AP25" s="24"/>
      <c r="AQ25" s="24"/>
      <c r="AR25" s="29">
        <f>IF(LEN(AR26)&gt;=2,1,0)</f>
        <v>1</v>
      </c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30">
        <f>IF(LEN(BN26)&gt;=2,1,0)</f>
        <v>0</v>
      </c>
      <c r="BO25" s="30"/>
      <c r="BP25" s="30"/>
      <c r="BQ25" s="30"/>
      <c r="BR25" s="30"/>
      <c r="BS25" s="30"/>
      <c r="BT25" s="30"/>
      <c r="BU25" s="30"/>
      <c r="BV25" s="30"/>
      <c r="BW25" s="30"/>
      <c r="BX25" s="30">
        <f>IF(LEN(BY26)&gt;=2,1,0)</f>
        <v>0</v>
      </c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24"/>
      <c r="CJ25" s="24"/>
      <c r="CK25" s="3"/>
      <c r="CL25" s="12"/>
      <c r="CN25" s="1" t="str">
        <f>IF(CZ24=0,(LOWER(CN24)),"0")</f>
        <v>go</v>
      </c>
      <c r="CO25" s="1" t="str">
        <f>LEFT(CN25,((LEN(CN25))-1))</f>
        <v>g</v>
      </c>
      <c r="CP25" s="1" t="str">
        <f>RIGHT(CN25,2)</f>
        <v>go</v>
      </c>
      <c r="CQ25" s="1"/>
      <c r="CR25" s="1" t="str">
        <f>LEFT(CP25,1)</f>
        <v>g</v>
      </c>
      <c r="CS25" s="1" t="str">
        <f>RIGHT(CP25,1)</f>
        <v>o</v>
      </c>
      <c r="CT25" s="1"/>
      <c r="CU25" s="1">
        <f t="shared" si="4"/>
        <v>103</v>
      </c>
      <c r="CV25" s="1">
        <f t="shared" si="4"/>
        <v>111</v>
      </c>
      <c r="CW25" s="1"/>
      <c r="CX25" s="1">
        <f>IF(CU25&gt;=118,(10*1),IF(CU25&gt;=117,(0*1),IF(CU25&gt;=112,(10*1),IF(CU25&gt;=111,(0*1),IF(CU25&gt;=106,(10*1),IF(CU25&gt;=105,(0*1),IF(CU25&gt;=102,(10*1),IF(CU25&gt;=101,(0*1),IF(CU25&gt;=98,(10*1),IF(CU25&gt;=97,(0*1),(0*1)))))))))))</f>
        <v>10</v>
      </c>
      <c r="CY25" s="1">
        <f>IF(CV25&gt;=102,(0*1),IF(CV25&gt;=101,(1*1),IF(CV25&gt;=1,(0*1),(0*1))))</f>
        <v>0</v>
      </c>
      <c r="CZ25" s="1">
        <f>IF((SUM(CX25:CY25))=11,(3*1),(0*1))</f>
        <v>0</v>
      </c>
      <c r="DA25" s="1" t="str">
        <f>IF(CZ25=3,"ing","0")</f>
        <v>0</v>
      </c>
      <c r="DB25" s="1"/>
      <c r="DC25" s="1" t="str">
        <f>IF(CZ25=3,(CONCATENATE(CO25,DA25)),"0")</f>
        <v>0</v>
      </c>
    </row>
    <row r="26" spans="1:107" ht="31.5" x14ac:dyDescent="0.5">
      <c r="A26" s="2">
        <f>IF(LEN(B26)&gt;=1,(IF(B25=B26,0,LARGE(A$1:$A25,1)+1)),0)</f>
        <v>0</v>
      </c>
      <c r="B26" s="2" t="s">
        <v>1071</v>
      </c>
      <c r="C26" s="2">
        <f>IF($AM$22=2,(IF(LEN($BZ$23)&gt;=1,(IF($BZ$23=B26,LARGE($C$1:C25,1)+1,0)),0)),0)</f>
        <v>0</v>
      </c>
      <c r="D26" s="2">
        <f t="shared" si="0"/>
        <v>0</v>
      </c>
      <c r="F26" s="2" t="s">
        <v>6</v>
      </c>
      <c r="G26" s="2" t="s">
        <v>1172</v>
      </c>
      <c r="H26" s="2" t="s">
        <v>1172</v>
      </c>
      <c r="I26" s="2" t="s">
        <v>3968</v>
      </c>
      <c r="J26" s="2" t="s">
        <v>3969</v>
      </c>
      <c r="K26" s="2" t="s">
        <v>1742</v>
      </c>
      <c r="L26" s="2" t="s">
        <v>1067</v>
      </c>
      <c r="Q26" s="2">
        <v>24</v>
      </c>
      <c r="R26" s="2" t="str">
        <f t="shared" si="2"/>
        <v>Y</v>
      </c>
      <c r="S26" s="2">
        <f>IF($AM$22=1,(IF(LEN($BZ$23)&gt;=1,(IF($BZ$23=V26,LARGE($S$1:S25,1)+1,0)),0)),0)</f>
        <v>0</v>
      </c>
      <c r="T26" s="2">
        <f t="shared" si="1"/>
        <v>0</v>
      </c>
      <c r="U26" s="2">
        <f>IF(LEN(V26)&gt;=1,(IF(V25=V26,0,LARGE($U$1:U25,1)+1)),0)</f>
        <v>0</v>
      </c>
      <c r="V26" s="2" t="s">
        <v>1129</v>
      </c>
      <c r="W26" s="4" t="s">
        <v>5054</v>
      </c>
      <c r="X26" s="4" t="s">
        <v>912</v>
      </c>
      <c r="Y26" s="5" t="s">
        <v>1572</v>
      </c>
      <c r="Z26" s="5" t="s">
        <v>1572</v>
      </c>
      <c r="AA26" s="6" t="s">
        <v>912</v>
      </c>
      <c r="AB26" s="6" t="s">
        <v>1067</v>
      </c>
      <c r="AC26" s="6" t="s">
        <v>1067</v>
      </c>
      <c r="AD26" s="6" t="s">
        <v>1067</v>
      </c>
      <c r="AE26" s="2">
        <v>23</v>
      </c>
      <c r="AF26" s="2" t="str">
        <f t="shared" si="3"/>
        <v>Google</v>
      </c>
      <c r="AK26" s="27"/>
      <c r="AL26" s="27"/>
      <c r="AM26" s="27" t="str">
        <f>IFERROR(IF(LEN(BF23)&gt;=2,(IF(AL22&gt;=1,(IF(AM22=1,(IF(AM23=1,AR26,IF(AM23=2,BC26,IF(AM23=3,BN26,IF(AM23=4,BY26,""))))),IF(AM22=2,BF23,""))),"")),""),"")</f>
        <v>Go</v>
      </c>
      <c r="AN26" s="12"/>
      <c r="AO26" s="24"/>
      <c r="AP26" s="24"/>
      <c r="AQ26" s="24"/>
      <c r="AR26" s="72" t="str">
        <f>IFERROR(IF(LEN($BF$23)&gt;=2,(IF($AM$22=1,(IF($AL$22&gt;=1,VLOOKUP($BF$23,$W$1:$AD$1926,5,0),"")),IF($AM$22=2,(IF($AL$22&gt;=1,VLOOKUP($BF$23,$F$1:$L$1593,4,0),"")),""))),""),"")</f>
        <v>जाना</v>
      </c>
      <c r="AS26" s="72"/>
      <c r="AT26" s="72"/>
      <c r="AU26" s="72"/>
      <c r="AV26" s="72"/>
      <c r="AW26" s="72"/>
      <c r="AX26" s="72"/>
      <c r="AY26" s="72"/>
      <c r="AZ26" s="72"/>
      <c r="BA26" s="72"/>
      <c r="BB26" s="73"/>
      <c r="BC26" s="74" t="str">
        <f>IFERROR(IF(LEN($BF$23)&gt;=2,(IF($AM$22=1,(IF($AL$22&gt;=2,VLOOKUP($BF$23,$W$1:$AD$1926,6,0),"")),IF($AM$22=2,(IF($AL$22&gt;=2,VLOOKUP($BF$23,$F$1:$L$1593,5,0),"")),""))),""),"")</f>
        <v>निकल जाना</v>
      </c>
      <c r="BD26" s="74"/>
      <c r="BE26" s="74"/>
      <c r="BF26" s="74"/>
      <c r="BG26" s="74"/>
      <c r="BH26" s="74"/>
      <c r="BI26" s="74"/>
      <c r="BJ26" s="74"/>
      <c r="BK26" s="74"/>
      <c r="BL26" s="74"/>
      <c r="BM26" s="73"/>
      <c r="BN26" s="75" t="str">
        <f>IFERROR(IF(LEN($BF$23)&gt;=2,(IF($AM$22=1,(IF($AL$22&gt;=3,VLOOKUP($BF$23,$W$1:$AD$1926,7,0),"")),IF($AM$22=2,(IF($AL$22&gt;=3,VLOOKUP($BF$23,$F$1:$L$1593,6,0),"")),""))),""),"")</f>
        <v/>
      </c>
      <c r="BO26" s="75"/>
      <c r="BP26" s="75"/>
      <c r="BQ26" s="75"/>
      <c r="BR26" s="75"/>
      <c r="BS26" s="75"/>
      <c r="BT26" s="75"/>
      <c r="BU26" s="75"/>
      <c r="BV26" s="75"/>
      <c r="BW26" s="75"/>
      <c r="BX26" s="76"/>
      <c r="BY26" s="77" t="str">
        <f>IFERROR(IF(LEN($BF$23)&gt;=2,(IF($AM$22=1,(IF($AL$22&gt;=4,VLOOKUP($BF$23,$W$1:$AD$1926,8,0),"")),IF($AM$22=2,(IF($AL$22&gt;=4,VLOOKUP($BF$23,$F$1:$L$1593,7,0),"")),""))),""),"")</f>
        <v/>
      </c>
      <c r="BZ26" s="77"/>
      <c r="CA26" s="77"/>
      <c r="CB26" s="77"/>
      <c r="CC26" s="77"/>
      <c r="CD26" s="77"/>
      <c r="CE26" s="77"/>
      <c r="CF26" s="77"/>
      <c r="CG26" s="77"/>
      <c r="CH26" s="77"/>
      <c r="CI26" s="24"/>
      <c r="CJ26" s="24"/>
      <c r="CK26" s="3"/>
      <c r="CL26" s="12"/>
      <c r="CN26" s="1" t="str">
        <f>IF(CZ25=0,(LOWER(CN25)),"0")</f>
        <v>go</v>
      </c>
      <c r="CO26" s="1"/>
      <c r="CP26" s="1"/>
      <c r="CQ26" s="1"/>
      <c r="CR26" s="1"/>
      <c r="CS26" s="1"/>
      <c r="CT26" s="1">
        <f>CODE(CN26)</f>
        <v>103</v>
      </c>
      <c r="CU26" s="1"/>
      <c r="CV26" s="1"/>
      <c r="CW26" s="1"/>
      <c r="CX26" s="1"/>
      <c r="CY26" s="1"/>
      <c r="CZ26" s="1">
        <f>IF(CT26&gt;=97,(4*1),(0*1))</f>
        <v>4</v>
      </c>
      <c r="DA26" s="1" t="str">
        <f>IF(CZ26=4,"ing","0")</f>
        <v>ing</v>
      </c>
      <c r="DB26" s="1"/>
      <c r="DC26" s="1" t="str">
        <f>IF(CZ26=4,(CONCATENATE(CN26,DA26)),"0")</f>
        <v>going</v>
      </c>
    </row>
    <row r="27" spans="1:107" ht="20.100000000000001" customHeight="1" x14ac:dyDescent="0.25">
      <c r="A27" s="2">
        <f>IF(LEN(B27)&gt;=1,(IF(B26=B27,0,LARGE(A$1:$A26,1)+1)),0)</f>
        <v>0</v>
      </c>
      <c r="B27" s="2" t="s">
        <v>1071</v>
      </c>
      <c r="C27" s="2">
        <f>IF($AM$22=2,(IF(LEN($BZ$23)&gt;=1,(IF($BZ$23=B27,LARGE($C$1:C26,1)+1,0)),0)),0)</f>
        <v>0</v>
      </c>
      <c r="D27" s="2">
        <f t="shared" si="0"/>
        <v>0</v>
      </c>
      <c r="F27" s="2" t="s">
        <v>7</v>
      </c>
      <c r="G27" s="2" t="s">
        <v>1173</v>
      </c>
      <c r="H27" s="2" t="s">
        <v>1173</v>
      </c>
      <c r="I27" s="2" t="s">
        <v>1743</v>
      </c>
      <c r="J27" s="2" t="s">
        <v>1067</v>
      </c>
      <c r="K27" s="2" t="s">
        <v>1067</v>
      </c>
      <c r="L27" s="2" t="s">
        <v>1067</v>
      </c>
      <c r="Q27" s="2">
        <v>25</v>
      </c>
      <c r="R27" s="2" t="str">
        <f t="shared" si="2"/>
        <v>Z</v>
      </c>
      <c r="S27" s="2">
        <f>IF($AM$22=1,(IF(LEN($BZ$23)&gt;=1,(IF($BZ$23=V27,LARGE($S$1:S26,1)+1,0)),0)),0)</f>
        <v>0</v>
      </c>
      <c r="T27" s="2">
        <f t="shared" si="1"/>
        <v>0</v>
      </c>
      <c r="U27" s="2">
        <f>IF(LEN(V27)&gt;=1,(IF(V26=V27,0,LARGE($U$1:U26,1)+1)),0)</f>
        <v>0</v>
      </c>
      <c r="V27" s="2" t="s">
        <v>1129</v>
      </c>
      <c r="W27" s="4" t="s">
        <v>4004</v>
      </c>
      <c r="X27" s="4" t="s">
        <v>36</v>
      </c>
      <c r="Y27" s="5" t="s">
        <v>1200</v>
      </c>
      <c r="Z27" s="5" t="s">
        <v>1200</v>
      </c>
      <c r="AA27" s="6" t="s">
        <v>36</v>
      </c>
      <c r="AB27" s="6" t="s">
        <v>1067</v>
      </c>
      <c r="AC27" s="6" t="s">
        <v>1067</v>
      </c>
      <c r="AD27" s="6" t="s">
        <v>1067</v>
      </c>
      <c r="AE27" s="2">
        <v>24</v>
      </c>
      <c r="AF27" s="2" t="str">
        <f t="shared" si="3"/>
        <v>Govern</v>
      </c>
      <c r="AK27" s="27"/>
      <c r="AL27" s="27"/>
      <c r="AM27" s="27"/>
      <c r="AN27" s="12"/>
      <c r="AO27" s="24"/>
      <c r="AP27" s="24"/>
      <c r="AQ27" s="24"/>
      <c r="AR27" s="24"/>
      <c r="AS27" s="24"/>
      <c r="AT27" s="24"/>
      <c r="AU27" s="24"/>
      <c r="AV27" s="56"/>
      <c r="AW27" s="56"/>
      <c r="AX27" s="24"/>
      <c r="AY27" s="24"/>
      <c r="AZ27" s="24"/>
      <c r="BA27" s="24"/>
      <c r="BB27" s="24"/>
      <c r="BC27" s="24"/>
      <c r="BD27" s="24"/>
      <c r="BE27" s="24"/>
      <c r="BF27" s="24"/>
      <c r="BG27" s="57"/>
      <c r="BH27" s="57"/>
      <c r="BI27" s="24"/>
      <c r="BJ27" s="24"/>
      <c r="BK27" s="24"/>
      <c r="BL27" s="24"/>
      <c r="BM27" s="27"/>
      <c r="BN27" s="27"/>
      <c r="BO27" s="27"/>
      <c r="BP27" s="27"/>
      <c r="BQ27" s="27"/>
      <c r="BR27" s="58"/>
      <c r="BS27" s="58"/>
      <c r="BT27" s="27"/>
      <c r="BU27" s="27"/>
      <c r="BV27" s="27"/>
      <c r="BW27" s="27"/>
      <c r="BX27" s="27"/>
      <c r="BY27" s="27"/>
      <c r="BZ27" s="27"/>
      <c r="CA27" s="27"/>
      <c r="CB27" s="27"/>
      <c r="CC27" s="59"/>
      <c r="CD27" s="59"/>
      <c r="CE27" s="27"/>
      <c r="CF27" s="27"/>
      <c r="CG27" s="27"/>
      <c r="CH27" s="27"/>
      <c r="CI27" s="24"/>
      <c r="CJ27" s="24"/>
      <c r="CK27" s="3"/>
      <c r="CL27" s="12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>
        <f>SUM(CZ23:CZ26)</f>
        <v>4</v>
      </c>
      <c r="DA27" s="1"/>
      <c r="DB27" s="1"/>
      <c r="DC27" s="1"/>
    </row>
    <row r="28" spans="1:107" ht="5.0999999999999996" customHeight="1" x14ac:dyDescent="0.25">
      <c r="A28" s="2">
        <f>IF(LEN(B28)&gt;=1,(IF(B27=B28,0,LARGE(A$1:$A27,1)+1)),0)</f>
        <v>0</v>
      </c>
      <c r="B28" s="2" t="s">
        <v>1071</v>
      </c>
      <c r="C28" s="2">
        <f>IF($AM$22=2,(IF(LEN($BZ$23)&gt;=1,(IF($BZ$23=B28,LARGE($C$1:C27,1)+1,0)),0)),0)</f>
        <v>0</v>
      </c>
      <c r="D28" s="2">
        <f t="shared" si="0"/>
        <v>0</v>
      </c>
      <c r="F28" s="2" t="s">
        <v>1744</v>
      </c>
      <c r="G28" s="2" t="s">
        <v>1745</v>
      </c>
      <c r="H28" s="2" t="s">
        <v>1745</v>
      </c>
      <c r="I28" s="2" t="s">
        <v>1746</v>
      </c>
      <c r="J28" s="2" t="s">
        <v>1067</v>
      </c>
      <c r="K28" s="2" t="s">
        <v>1067</v>
      </c>
      <c r="L28" s="2" t="s">
        <v>1067</v>
      </c>
      <c r="Q28" s="2">
        <v>26</v>
      </c>
      <c r="R28" s="2" t="str">
        <f t="shared" si="2"/>
        <v/>
      </c>
      <c r="S28" s="2">
        <f>IF($AM$22=1,(IF(LEN($BZ$23)&gt;=1,(IF($BZ$23=V28,LARGE($S$1:S27,1)+1,0)),0)),0)</f>
        <v>0</v>
      </c>
      <c r="T28" s="2">
        <f t="shared" si="1"/>
        <v>0</v>
      </c>
      <c r="U28" s="2">
        <f>IF(LEN(V28)&gt;=1,(IF(V27=V28,0,LARGE($U$1:U27,1)+1)),0)</f>
        <v>0</v>
      </c>
      <c r="V28" s="2" t="s">
        <v>1129</v>
      </c>
      <c r="W28" s="4" t="s">
        <v>4263</v>
      </c>
      <c r="X28" s="4" t="s">
        <v>522</v>
      </c>
      <c r="Y28" s="5" t="s">
        <v>1275</v>
      </c>
      <c r="Z28" s="5" t="s">
        <v>1275</v>
      </c>
      <c r="AA28" s="6" t="s">
        <v>522</v>
      </c>
      <c r="AB28" s="6" t="s">
        <v>1067</v>
      </c>
      <c r="AC28" s="6" t="s">
        <v>1067</v>
      </c>
      <c r="AD28" s="6" t="s">
        <v>1067</v>
      </c>
      <c r="AE28" s="2">
        <v>25</v>
      </c>
      <c r="AF28" s="2" t="str">
        <f t="shared" si="3"/>
        <v>Grab</v>
      </c>
      <c r="AK28" s="27"/>
      <c r="AL28" s="27"/>
      <c r="AM28" s="27"/>
      <c r="AN28" s="12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12"/>
    </row>
    <row r="29" spans="1:107" ht="30" x14ac:dyDescent="0.4">
      <c r="A29" s="2">
        <f>IF(LEN(B29)&gt;=1,(IF(B28=B29,0,LARGE(A$1:$A28,1)+1)),0)</f>
        <v>0</v>
      </c>
      <c r="B29" s="2" t="s">
        <v>1071</v>
      </c>
      <c r="C29" s="2">
        <f>IF($AM$22=2,(IF(LEN($BZ$23)&gt;=1,(IF($BZ$23=B29,LARGE($C$1:C28,1)+1,0)),0)),0)</f>
        <v>0</v>
      </c>
      <c r="D29" s="2">
        <f t="shared" si="0"/>
        <v>0</v>
      </c>
      <c r="F29" s="2" t="s">
        <v>1747</v>
      </c>
      <c r="G29" s="2" t="s">
        <v>1748</v>
      </c>
      <c r="H29" s="2" t="s">
        <v>1748</v>
      </c>
      <c r="I29" s="2" t="s">
        <v>1749</v>
      </c>
      <c r="J29" s="2" t="s">
        <v>1067</v>
      </c>
      <c r="K29" s="2" t="s">
        <v>1067</v>
      </c>
      <c r="L29" s="2" t="s">
        <v>1067</v>
      </c>
      <c r="Q29" s="2">
        <v>27</v>
      </c>
      <c r="R29" s="2" t="str">
        <f t="shared" si="2"/>
        <v/>
      </c>
      <c r="S29" s="2">
        <f>IF($AM$22=1,(IF(LEN($BZ$23)&gt;=1,(IF($BZ$23=V29,LARGE($S$1:S28,1)+1,0)),0)),0)</f>
        <v>0</v>
      </c>
      <c r="T29" s="2">
        <f t="shared" si="1"/>
        <v>0</v>
      </c>
      <c r="U29" s="2">
        <f>IF(LEN(V29)&gt;=1,(IF(V28=V29,0,LARGE($U$1:U28,1)+1)),0)</f>
        <v>0</v>
      </c>
      <c r="V29" s="2" t="s">
        <v>1129</v>
      </c>
      <c r="W29" s="4" t="s">
        <v>4625</v>
      </c>
      <c r="X29" s="4" t="s">
        <v>877</v>
      </c>
      <c r="Y29" s="5" t="s">
        <v>1545</v>
      </c>
      <c r="Z29" s="5" t="s">
        <v>1545</v>
      </c>
      <c r="AA29" s="6" t="s">
        <v>877</v>
      </c>
      <c r="AB29" s="6" t="s">
        <v>904</v>
      </c>
      <c r="AC29" s="6" t="s">
        <v>1067</v>
      </c>
      <c r="AD29" s="6" t="s">
        <v>1067</v>
      </c>
      <c r="AE29" s="2">
        <v>26</v>
      </c>
      <c r="AF29" s="2" t="str">
        <f t="shared" si="3"/>
        <v>Grade</v>
      </c>
      <c r="AK29" s="27"/>
      <c r="AL29" s="27"/>
      <c r="AM29" s="27" t="str">
        <f>IFERROR(IF(LEN(AM26)&gt;=2,LEFT(AM26,1),""),"")</f>
        <v>G</v>
      </c>
      <c r="AN29" s="12"/>
      <c r="AO29" s="3"/>
      <c r="AP29" s="3"/>
      <c r="AQ29" s="3"/>
      <c r="AR29" s="3"/>
      <c r="AS29" s="13"/>
      <c r="AT29" s="13"/>
      <c r="AU29" s="47" t="s">
        <v>5252</v>
      </c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13"/>
      <c r="CG29" s="3"/>
      <c r="CH29" s="3"/>
      <c r="CI29" s="3"/>
      <c r="CJ29" s="3"/>
      <c r="CK29" s="3"/>
      <c r="CL29" s="12"/>
    </row>
    <row r="30" spans="1:107" ht="31.5" x14ac:dyDescent="0.55000000000000004">
      <c r="A30" s="2">
        <f>IF(LEN(B30)&gt;=1,(IF(B29=B30,0,LARGE(A$1:$A29,1)+1)),0)</f>
        <v>0</v>
      </c>
      <c r="B30" s="2" t="s">
        <v>1071</v>
      </c>
      <c r="C30" s="2">
        <f>IF($AM$22=2,(IF(LEN($BZ$23)&gt;=1,(IF($BZ$23=B30,LARGE($C$1:C29,1)+1,0)),0)),0)</f>
        <v>0</v>
      </c>
      <c r="D30" s="2">
        <f t="shared" si="0"/>
        <v>0</v>
      </c>
      <c r="F30" s="2" t="s">
        <v>1750</v>
      </c>
      <c r="G30" s="2" t="s">
        <v>1751</v>
      </c>
      <c r="H30" s="2" t="s">
        <v>1751</v>
      </c>
      <c r="I30" s="2" t="s">
        <v>1752</v>
      </c>
      <c r="J30" s="2" t="s">
        <v>1067</v>
      </c>
      <c r="K30" s="2" t="s">
        <v>1067</v>
      </c>
      <c r="L30" s="2" t="s">
        <v>1067</v>
      </c>
      <c r="Q30" s="2">
        <v>28</v>
      </c>
      <c r="R30" s="2" t="str">
        <f t="shared" si="2"/>
        <v/>
      </c>
      <c r="S30" s="2">
        <f>IF($AM$22=1,(IF(LEN($BZ$23)&gt;=1,(IF($BZ$23=V30,LARGE($S$1:S29,1)+1,0)),0)),0)</f>
        <v>0</v>
      </c>
      <c r="T30" s="2">
        <f t="shared" si="1"/>
        <v>0</v>
      </c>
      <c r="U30" s="2">
        <f>IF(LEN(V30)&gt;=1,(IF(V29=V30,0,LARGE($U$1:U29,1)+1)),0)</f>
        <v>0</v>
      </c>
      <c r="V30" s="2" t="s">
        <v>1129</v>
      </c>
      <c r="W30" s="9" t="s">
        <v>4269</v>
      </c>
      <c r="X30" s="9" t="s">
        <v>3948</v>
      </c>
      <c r="Y30" s="9" t="s">
        <v>3949</v>
      </c>
      <c r="Z30" s="9" t="s">
        <v>3949</v>
      </c>
      <c r="AA30" s="6" t="s">
        <v>3948</v>
      </c>
      <c r="AB30" s="6" t="s">
        <v>1067</v>
      </c>
      <c r="AC30" s="6" t="s">
        <v>1067</v>
      </c>
      <c r="AD30" s="6" t="s">
        <v>1067</v>
      </c>
      <c r="AE30" s="2">
        <v>27</v>
      </c>
      <c r="AF30" s="2" t="str">
        <f t="shared" si="3"/>
        <v>Grant</v>
      </c>
      <c r="AK30" s="27"/>
      <c r="AL30" s="27"/>
      <c r="AM30" s="27"/>
      <c r="AN30" s="12"/>
      <c r="AO30" s="3"/>
      <c r="AP30" s="3"/>
      <c r="AQ30" s="3"/>
      <c r="AR30" s="3"/>
      <c r="AS30" s="13"/>
      <c r="AT30" s="13"/>
      <c r="AU30" s="54" t="s">
        <v>5256</v>
      </c>
      <c r="AV30" s="54"/>
      <c r="AW30" s="54"/>
      <c r="AX30" s="14"/>
      <c r="AY30" s="14"/>
      <c r="AZ30" s="13"/>
      <c r="BA30" s="13"/>
      <c r="BB30" s="13"/>
      <c r="BC30" s="13"/>
      <c r="BD30" s="13"/>
      <c r="BE30" s="3"/>
      <c r="BF30" s="3"/>
      <c r="BG30" s="13"/>
      <c r="BH30" s="13"/>
      <c r="BI30" s="13"/>
      <c r="BJ30" s="13"/>
      <c r="BK30" s="13"/>
      <c r="BL30" s="55" t="s">
        <v>5257</v>
      </c>
      <c r="BM30" s="55"/>
      <c r="BN30" s="55"/>
      <c r="BO30" s="13"/>
      <c r="BP30" s="13"/>
      <c r="BQ30" s="13"/>
      <c r="BR30" s="13"/>
      <c r="BS30" s="3"/>
      <c r="BT30" s="3"/>
      <c r="BU30" s="13"/>
      <c r="BV30" s="13"/>
      <c r="BW30" s="13"/>
      <c r="BX30" s="13"/>
      <c r="BY30" s="13"/>
      <c r="BZ30" s="14"/>
      <c r="CA30" s="14"/>
      <c r="CB30" s="13"/>
      <c r="CC30" s="70" t="s">
        <v>5258</v>
      </c>
      <c r="CD30" s="70"/>
      <c r="CE30" s="70"/>
      <c r="CF30" s="13"/>
      <c r="CG30" s="3"/>
      <c r="CH30" s="3"/>
      <c r="CI30" s="3"/>
      <c r="CJ30" s="3"/>
      <c r="CK30" s="3"/>
      <c r="CL30" s="12"/>
    </row>
    <row r="31" spans="1:107" ht="30" customHeight="1" x14ac:dyDescent="0.25">
      <c r="A31" s="2">
        <f>IF(LEN(B31)&gt;=1,(IF(B30=B31,0,LARGE(A$1:$A30,1)+1)),0)</f>
        <v>0</v>
      </c>
      <c r="B31" s="2" t="s">
        <v>1071</v>
      </c>
      <c r="C31" s="2">
        <f>IF($AM$22=2,(IF(LEN($BZ$23)&gt;=1,(IF($BZ$23=B31,LARGE($C$1:C30,1)+1,0)),0)),0)</f>
        <v>0</v>
      </c>
      <c r="D31" s="2">
        <f t="shared" si="0"/>
        <v>0</v>
      </c>
      <c r="F31" s="2" t="s">
        <v>8</v>
      </c>
      <c r="G31" s="2" t="s">
        <v>1174</v>
      </c>
      <c r="H31" s="2" t="s">
        <v>1174</v>
      </c>
      <c r="I31" s="2" t="s">
        <v>3970</v>
      </c>
      <c r="J31" s="2" t="s">
        <v>1753</v>
      </c>
      <c r="K31" s="2" t="s">
        <v>1067</v>
      </c>
      <c r="L31" s="2" t="s">
        <v>1067</v>
      </c>
      <c r="Q31" s="2">
        <v>29</v>
      </c>
      <c r="R31" s="2" t="str">
        <f t="shared" si="2"/>
        <v/>
      </c>
      <c r="S31" s="2">
        <f>IF($AM$22=1,(IF(LEN($BZ$23)&gt;=1,(IF($BZ$23=V31,LARGE($S$1:S30,1)+1,0)),0)),0)</f>
        <v>0</v>
      </c>
      <c r="T31" s="2">
        <f t="shared" si="1"/>
        <v>0</v>
      </c>
      <c r="U31" s="2">
        <f>IF(LEN(V31)&gt;=1,(IF(V30=V31,0,LARGE($U$1:U30,1)+1)),0)</f>
        <v>0</v>
      </c>
      <c r="V31" s="2" t="s">
        <v>1129</v>
      </c>
      <c r="W31" s="5" t="s">
        <v>4822</v>
      </c>
      <c r="X31" s="7" t="s">
        <v>705</v>
      </c>
      <c r="Y31" s="7" t="s">
        <v>1417</v>
      </c>
      <c r="Z31" s="7" t="s">
        <v>1417</v>
      </c>
      <c r="AA31" s="6" t="s">
        <v>705</v>
      </c>
      <c r="AB31" s="6" t="s">
        <v>862</v>
      </c>
      <c r="AC31" s="6" t="s">
        <v>1067</v>
      </c>
      <c r="AD31" s="6" t="s">
        <v>1067</v>
      </c>
      <c r="AE31" s="2">
        <v>28</v>
      </c>
      <c r="AF31" s="2" t="str">
        <f t="shared" si="3"/>
        <v>Grasp</v>
      </c>
      <c r="AK31" s="27"/>
      <c r="AL31" s="27"/>
      <c r="AM31" s="27"/>
      <c r="AN31" s="12"/>
      <c r="AO31" s="51" t="s">
        <v>5253</v>
      </c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15"/>
      <c r="BE31" s="15"/>
      <c r="BF31" s="52" t="s">
        <v>5254</v>
      </c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15"/>
      <c r="BV31" s="16"/>
      <c r="BW31" s="53" t="s">
        <v>5255</v>
      </c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12"/>
    </row>
    <row r="32" spans="1:107" ht="45" x14ac:dyDescent="0.6">
      <c r="A32" s="2">
        <f>IF(LEN(B32)&gt;=1,(IF(B31=B32,0,LARGE(A$1:$A31,1)+1)),0)</f>
        <v>0</v>
      </c>
      <c r="B32" s="2" t="s">
        <v>1071</v>
      </c>
      <c r="C32" s="2">
        <f>IF($AM$22=2,(IF(LEN($BZ$23)&gt;=1,(IF($BZ$23=B32,LARGE($C$1:C31,1)+1,0)),0)),0)</f>
        <v>0</v>
      </c>
      <c r="D32" s="2">
        <f t="shared" si="0"/>
        <v>0</v>
      </c>
      <c r="F32" s="2" t="s">
        <v>9</v>
      </c>
      <c r="G32" s="2" t="s">
        <v>1175</v>
      </c>
      <c r="H32" s="2" t="s">
        <v>1175</v>
      </c>
      <c r="I32" s="2" t="s">
        <v>1754</v>
      </c>
      <c r="J32" s="2" t="s">
        <v>1067</v>
      </c>
      <c r="K32" s="2" t="s">
        <v>1067</v>
      </c>
      <c r="L32" s="2" t="s">
        <v>1067</v>
      </c>
      <c r="Q32" s="2">
        <v>30</v>
      </c>
      <c r="R32" s="2" t="str">
        <f t="shared" si="2"/>
        <v/>
      </c>
      <c r="S32" s="2">
        <f>IF($AM$22=1,(IF(LEN($BZ$23)&gt;=1,(IF($BZ$23=V32,LARGE($S$1:S31,1)+1,0)),0)),0)</f>
        <v>0</v>
      </c>
      <c r="T32" s="2">
        <f t="shared" si="1"/>
        <v>0</v>
      </c>
      <c r="U32" s="2">
        <f>IF(LEN(V32)&gt;=1,(IF(V31=V32,0,LARGE($U$1:U31,1)+1)),0)</f>
        <v>0</v>
      </c>
      <c r="V32" s="2" t="s">
        <v>1129</v>
      </c>
      <c r="W32" s="5" t="s">
        <v>4495</v>
      </c>
      <c r="X32" s="7" t="s">
        <v>1015</v>
      </c>
      <c r="Y32" s="7" t="s">
        <v>3694</v>
      </c>
      <c r="Z32" s="7" t="s">
        <v>3694</v>
      </c>
      <c r="AA32" s="6" t="s">
        <v>1015</v>
      </c>
      <c r="AB32" s="6" t="s">
        <v>1067</v>
      </c>
      <c r="AC32" s="6" t="s">
        <v>1067</v>
      </c>
      <c r="AD32" s="6" t="s">
        <v>1067</v>
      </c>
      <c r="AE32" s="2">
        <v>29</v>
      </c>
      <c r="AF32" s="2" t="str">
        <f t="shared" si="3"/>
        <v>Gratify</v>
      </c>
      <c r="AK32" s="27"/>
      <c r="AL32" s="27"/>
      <c r="AM32" s="27"/>
      <c r="AN32" s="12"/>
      <c r="AO32" s="3"/>
      <c r="AP32" s="48" t="str">
        <f>IFERROR(IF(LEN(BF23)&gt;=2,(IF(AL22&gt;=1,(IF(AM22=1,(IF(AM23=1,AR26,IF(AM23=2,BC26,IF(AM23=3,BN26,IF(AM23=4,BY26,""))))),IF(AM22=2,BF23,""))),"")),""),"")</f>
        <v>Go</v>
      </c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13"/>
      <c r="BD32" s="13"/>
      <c r="BE32" s="3"/>
      <c r="BF32" s="3"/>
      <c r="BG32" s="49" t="str">
        <f>IFERROR(IF(LEN(BF23)&gt;=2,(IF(AL22&gt;=1,(IF(LEN(AM26)&gt;=2,(IF(AM22&gt;=1,VLOOKUP(AM26,F1:H1593,2,0),"")),"")),"")),""),"")</f>
        <v>Went</v>
      </c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3"/>
      <c r="BU32" s="13"/>
      <c r="BV32" s="13"/>
      <c r="BW32" s="13"/>
      <c r="BX32" s="50" t="str">
        <f>IFERROR(IF(LEN(BF23)&gt;=2,(IF(AL22&gt;=1,(IF(LEN(AM26)&gt;=2,(IF(AM22&gt;=1,VLOOKUP(AM26,F1:H1593,3,0),"")),"")),"")),""),"")</f>
        <v>Gone</v>
      </c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3"/>
      <c r="CL32" s="12"/>
    </row>
    <row r="33" spans="1:107" ht="5.0999999999999996" customHeight="1" x14ac:dyDescent="0.25">
      <c r="A33" s="2">
        <f>IF(LEN(B33)&gt;=1,(IF(B32=B33,0,LARGE(A$1:$A32,1)+1)),0)</f>
        <v>0</v>
      </c>
      <c r="B33" s="2" t="s">
        <v>1071</v>
      </c>
      <c r="C33" s="2">
        <f>IF($AM$22=2,(IF(LEN($BZ$23)&gt;=1,(IF($BZ$23=B33,LARGE($C$1:C32,1)+1,0)),0)),0)</f>
        <v>0</v>
      </c>
      <c r="D33" s="2">
        <f t="shared" si="0"/>
        <v>0</v>
      </c>
      <c r="F33" s="2" t="s">
        <v>1755</v>
      </c>
      <c r="G33" s="2" t="s">
        <v>1756</v>
      </c>
      <c r="H33" s="2" t="s">
        <v>1756</v>
      </c>
      <c r="I33" s="2" t="s">
        <v>1757</v>
      </c>
      <c r="J33" s="2" t="s">
        <v>1067</v>
      </c>
      <c r="K33" s="2" t="s">
        <v>1067</v>
      </c>
      <c r="L33" s="2" t="s">
        <v>1067</v>
      </c>
      <c r="Q33" s="2">
        <v>31</v>
      </c>
      <c r="R33" s="2" t="str">
        <f t="shared" si="2"/>
        <v/>
      </c>
      <c r="S33" s="2">
        <f>IF($AM$22=1,(IF(LEN($BZ$23)&gt;=1,(IF($BZ$23=V33,LARGE($S$1:S32,1)+1,0)),0)),0)</f>
        <v>0</v>
      </c>
      <c r="T33" s="2">
        <f t="shared" si="1"/>
        <v>0</v>
      </c>
      <c r="U33" s="2">
        <f>IF(LEN(V33)&gt;=1,(IF(V32=V33,0,LARGE($U$1:U32,1)+1)),0)</f>
        <v>0</v>
      </c>
      <c r="V33" s="2" t="s">
        <v>1129</v>
      </c>
      <c r="W33" s="5" t="s">
        <v>4709</v>
      </c>
      <c r="X33" s="7" t="s">
        <v>743</v>
      </c>
      <c r="Y33" s="7" t="s">
        <v>2800</v>
      </c>
      <c r="Z33" s="7" t="s">
        <v>2800</v>
      </c>
      <c r="AA33" s="6" t="s">
        <v>743</v>
      </c>
      <c r="AB33" s="6" t="s">
        <v>1067</v>
      </c>
      <c r="AC33" s="6" t="s">
        <v>1067</v>
      </c>
      <c r="AD33" s="6" t="s">
        <v>1067</v>
      </c>
      <c r="AE33" s="2">
        <v>30</v>
      </c>
      <c r="AF33" s="2" t="str">
        <f t="shared" si="3"/>
        <v>Grave</v>
      </c>
      <c r="AK33" s="27"/>
      <c r="AL33" s="27"/>
      <c r="AM33" s="27"/>
      <c r="AN33" s="12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12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1:107" ht="15" customHeight="1" x14ac:dyDescent="0.25">
      <c r="A34" s="2">
        <f>IF(LEN(B34)&gt;=1,(IF(B33=B34,0,LARGE(A$1:$A33,1)+1)),0)</f>
        <v>0</v>
      </c>
      <c r="B34" s="2" t="s">
        <v>1071</v>
      </c>
      <c r="C34" s="2">
        <f>IF($AM$22=2,(IF(LEN($BZ$23)&gt;=1,(IF($BZ$23=B34,LARGE($C$1:C33,1)+1,0)),0)),0)</f>
        <v>0</v>
      </c>
      <c r="D34" s="2">
        <f t="shared" si="0"/>
        <v>0</v>
      </c>
      <c r="F34" s="2" t="s">
        <v>1758</v>
      </c>
      <c r="G34" s="2" t="s">
        <v>1759</v>
      </c>
      <c r="H34" s="2" t="s">
        <v>1759</v>
      </c>
      <c r="I34" s="2" t="s">
        <v>1760</v>
      </c>
      <c r="J34" s="2" t="s">
        <v>1067</v>
      </c>
      <c r="K34" s="2" t="s">
        <v>1067</v>
      </c>
      <c r="L34" s="2" t="s">
        <v>1067</v>
      </c>
      <c r="Q34" s="2">
        <v>32</v>
      </c>
      <c r="R34" s="2" t="str">
        <f t="shared" si="2"/>
        <v/>
      </c>
      <c r="S34" s="2">
        <f>IF($AM$22=1,(IF(LEN($BZ$23)&gt;=1,(IF($BZ$23=V34,LARGE($S$1:S33,1)+1,0)),0)),0)</f>
        <v>0</v>
      </c>
      <c r="T34" s="2">
        <f t="shared" si="1"/>
        <v>0</v>
      </c>
      <c r="U34" s="2">
        <f>IF(LEN(V34)&gt;=1,(IF(V33=V34,0,LARGE($U$1:U33,1)+1)),0)</f>
        <v>0</v>
      </c>
      <c r="V34" s="2" t="s">
        <v>1129</v>
      </c>
      <c r="W34" s="9" t="s">
        <v>4134</v>
      </c>
      <c r="X34" s="7" t="s">
        <v>153</v>
      </c>
      <c r="Y34" s="7" t="s">
        <v>154</v>
      </c>
      <c r="Z34" s="7" t="s">
        <v>155</v>
      </c>
      <c r="AA34" s="6" t="s">
        <v>153</v>
      </c>
      <c r="AB34" s="6" t="s">
        <v>1067</v>
      </c>
      <c r="AC34" s="6" t="s">
        <v>1067</v>
      </c>
      <c r="AD34" s="6" t="s">
        <v>1067</v>
      </c>
      <c r="AE34" s="2">
        <v>31</v>
      </c>
      <c r="AF34" s="2" t="str">
        <f t="shared" si="3"/>
        <v>Graze</v>
      </c>
      <c r="AK34" s="27"/>
      <c r="AL34" s="27"/>
      <c r="AM34" s="27"/>
      <c r="AN34" s="12"/>
      <c r="AO34" s="68" t="s">
        <v>5259</v>
      </c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17"/>
      <c r="BN34" s="69" t="str">
        <f>IFERROR(IF(LEN(AM26)&gt;=2,PROPER(IF(CZ27=1,DC23,IF(CZ27=2,DC24,IF(CZ27=3,DC25,IF(CZ27=4,DC26,""))))),""),"")</f>
        <v>Going</v>
      </c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12"/>
    </row>
    <row r="35" spans="1:107" ht="15" customHeight="1" x14ac:dyDescent="0.25">
      <c r="A35" s="2">
        <f>IF(LEN(B35)&gt;=1,(IF(B34=B35,0,LARGE(A$1:$A34,1)+1)),0)</f>
        <v>0</v>
      </c>
      <c r="B35" s="2" t="s">
        <v>1071</v>
      </c>
      <c r="C35" s="2">
        <f>IF($AM$22=2,(IF(LEN($BZ$23)&gt;=1,(IF($BZ$23=B35,LARGE($C$1:C34,1)+1,0)),0)),0)</f>
        <v>0</v>
      </c>
      <c r="D35" s="2">
        <f t="shared" si="0"/>
        <v>0</v>
      </c>
      <c r="F35" s="2" t="s">
        <v>1761</v>
      </c>
      <c r="G35" s="2" t="s">
        <v>1762</v>
      </c>
      <c r="H35" s="2" t="s">
        <v>1762</v>
      </c>
      <c r="I35" s="2" t="s">
        <v>1763</v>
      </c>
      <c r="J35" s="2" t="s">
        <v>1067</v>
      </c>
      <c r="K35" s="2" t="s">
        <v>1067</v>
      </c>
      <c r="L35" s="2" t="s">
        <v>1067</v>
      </c>
      <c r="Q35" s="2">
        <v>33</v>
      </c>
      <c r="R35" s="2" t="str">
        <f t="shared" si="2"/>
        <v/>
      </c>
      <c r="S35" s="2">
        <f>IF($AM$22=1,(IF(LEN($BZ$23)&gt;=1,(IF($BZ$23=V35,LARGE($S$1:S34,1)+1,0)),0)),0)</f>
        <v>0</v>
      </c>
      <c r="T35" s="2">
        <f t="shared" si="1"/>
        <v>0</v>
      </c>
      <c r="U35" s="2">
        <f>IF(LEN(V35)&gt;=1,(IF(V34=V35,0,LARGE($U$1:U34,1)+1)),0)</f>
        <v>0</v>
      </c>
      <c r="V35" s="2" t="s">
        <v>1129</v>
      </c>
      <c r="W35" s="9" t="s">
        <v>4214</v>
      </c>
      <c r="X35" s="7" t="s">
        <v>579</v>
      </c>
      <c r="Y35" s="7" t="s">
        <v>2302</v>
      </c>
      <c r="Z35" s="7" t="s">
        <v>2302</v>
      </c>
      <c r="AA35" s="6" t="s">
        <v>579</v>
      </c>
      <c r="AB35" s="6" t="s">
        <v>686</v>
      </c>
      <c r="AC35" s="6" t="s">
        <v>746</v>
      </c>
      <c r="AD35" s="6" t="s">
        <v>1067</v>
      </c>
      <c r="AE35" s="2">
        <v>32</v>
      </c>
      <c r="AF35" s="2" t="str">
        <f t="shared" si="3"/>
        <v>Greet</v>
      </c>
      <c r="AK35" s="27"/>
      <c r="AL35" s="27"/>
      <c r="AM35" s="27"/>
      <c r="AN35" s="12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18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12"/>
    </row>
    <row r="36" spans="1:107" ht="15" customHeight="1" x14ac:dyDescent="0.25">
      <c r="A36" s="2">
        <f>IF(LEN(B36)&gt;=1,(IF(B35=B36,0,LARGE(A$1:$A35,1)+1)),0)</f>
        <v>0</v>
      </c>
      <c r="B36" s="2" t="s">
        <v>1071</v>
      </c>
      <c r="C36" s="2">
        <f>IF($AM$22=2,(IF(LEN($BZ$23)&gt;=1,(IF($BZ$23=B36,LARGE($C$1:C35,1)+1,0)),0)),0)</f>
        <v>0</v>
      </c>
      <c r="D36" s="2">
        <f t="shared" si="0"/>
        <v>0</v>
      </c>
      <c r="F36" s="2" t="s">
        <v>1764</v>
      </c>
      <c r="G36" s="2" t="s">
        <v>1765</v>
      </c>
      <c r="H36" s="2" t="s">
        <v>1765</v>
      </c>
      <c r="I36" s="2" t="s">
        <v>1766</v>
      </c>
      <c r="J36" s="2" t="s">
        <v>1067</v>
      </c>
      <c r="K36" s="2" t="s">
        <v>1067</v>
      </c>
      <c r="L36" s="2" t="s">
        <v>1067</v>
      </c>
      <c r="Q36" s="2">
        <v>34</v>
      </c>
      <c r="R36" s="2" t="str">
        <f t="shared" si="2"/>
        <v/>
      </c>
      <c r="S36" s="2">
        <f>IF($AM$22=1,(IF(LEN($BZ$23)&gt;=1,(IF($BZ$23=V36,LARGE($S$1:S35,1)+1,0)),0)),0)</f>
        <v>0</v>
      </c>
      <c r="T36" s="2">
        <f t="shared" si="1"/>
        <v>0</v>
      </c>
      <c r="U36" s="2">
        <f>IF(LEN(V36)&gt;=1,(IF(V35=V36,0,LARGE($U$1:U35,1)+1)),0)</f>
        <v>0</v>
      </c>
      <c r="V36" s="2" t="s">
        <v>1129</v>
      </c>
      <c r="W36" s="4" t="s">
        <v>3970</v>
      </c>
      <c r="X36" s="4" t="s">
        <v>8</v>
      </c>
      <c r="Y36" s="5" t="s">
        <v>1174</v>
      </c>
      <c r="Z36" s="5" t="s">
        <v>1174</v>
      </c>
      <c r="AA36" s="6" t="s">
        <v>8</v>
      </c>
      <c r="AB36" s="6" t="s">
        <v>12</v>
      </c>
      <c r="AC36" s="6" t="s">
        <v>16</v>
      </c>
      <c r="AD36" s="6" t="s">
        <v>3540</v>
      </c>
      <c r="AE36" s="2">
        <v>33</v>
      </c>
      <c r="AF36" s="2" t="str">
        <f t="shared" si="3"/>
        <v>Grieve</v>
      </c>
      <c r="AK36" s="27"/>
      <c r="AL36" s="27"/>
      <c r="AM36" s="27"/>
      <c r="AN36" s="12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17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12"/>
    </row>
    <row r="37" spans="1:107" ht="5.0999999999999996" customHeight="1" x14ac:dyDescent="0.25">
      <c r="A37" s="2">
        <f>IF(LEN(B37)&gt;=1,(IF(B36=B37,0,LARGE(A$1:$A36,1)+1)),0)</f>
        <v>0</v>
      </c>
      <c r="B37" s="2" t="s">
        <v>1071</v>
      </c>
      <c r="C37" s="2">
        <f>IF($AM$22=2,(IF(LEN($BZ$23)&gt;=1,(IF($BZ$23=B37,LARGE($C$1:C36,1)+1,0)),0)),0)</f>
        <v>0</v>
      </c>
      <c r="D37" s="2">
        <f t="shared" si="0"/>
        <v>0</v>
      </c>
      <c r="F37" s="2" t="s">
        <v>1767</v>
      </c>
      <c r="G37" s="2" t="s">
        <v>1768</v>
      </c>
      <c r="H37" s="2" t="s">
        <v>1768</v>
      </c>
      <c r="I37" s="2" t="s">
        <v>1769</v>
      </c>
      <c r="J37" s="2" t="s">
        <v>1067</v>
      </c>
      <c r="K37" s="2" t="s">
        <v>1067</v>
      </c>
      <c r="L37" s="2" t="s">
        <v>1067</v>
      </c>
      <c r="Q37" s="2">
        <v>35</v>
      </c>
      <c r="R37" s="2" t="str">
        <f t="shared" si="2"/>
        <v/>
      </c>
      <c r="S37" s="2">
        <f>IF($AM$22=1,(IF(LEN($BZ$23)&gt;=1,(IF($BZ$23=V37,LARGE($S$1:S36,1)+1,0)),0)),0)</f>
        <v>0</v>
      </c>
      <c r="T37" s="2">
        <f t="shared" si="1"/>
        <v>0</v>
      </c>
      <c r="U37" s="2">
        <f>IF(LEN(V37)&gt;=1,(IF(V36=V37,0,LARGE($U$1:U36,1)+1)),0)</f>
        <v>0</v>
      </c>
      <c r="V37" s="2" t="s">
        <v>1129</v>
      </c>
      <c r="W37" s="9" t="s">
        <v>4824</v>
      </c>
      <c r="X37" s="9" t="s">
        <v>706</v>
      </c>
      <c r="Y37" s="9" t="s">
        <v>1418</v>
      </c>
      <c r="Z37" s="9" t="s">
        <v>1418</v>
      </c>
      <c r="AA37" s="6" t="s">
        <v>706</v>
      </c>
      <c r="AB37" s="6" t="s">
        <v>1067</v>
      </c>
      <c r="AC37" s="6" t="s">
        <v>1067</v>
      </c>
      <c r="AD37" s="6" t="s">
        <v>1067</v>
      </c>
      <c r="AE37" s="2">
        <v>34</v>
      </c>
      <c r="AF37" s="2" t="str">
        <f t="shared" si="3"/>
        <v>Grind</v>
      </c>
      <c r="AK37" s="27"/>
      <c r="AL37" s="27"/>
      <c r="AM37" s="27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</row>
    <row r="38" spans="1:107" ht="30" x14ac:dyDescent="0.25">
      <c r="A38" s="2">
        <f>IF(LEN(B38)&gt;=1,(IF(B37=B38,0,LARGE(A$1:$A37,1)+1)),0)</f>
        <v>0</v>
      </c>
      <c r="B38" s="2" t="s">
        <v>1071</v>
      </c>
      <c r="C38" s="2">
        <f>IF($AM$22=2,(IF(LEN($BZ$23)&gt;=1,(IF($BZ$23=B38,LARGE($C$1:C37,1)+1,0)),0)),0)</f>
        <v>0</v>
      </c>
      <c r="D38" s="2">
        <f t="shared" si="0"/>
        <v>0</v>
      </c>
      <c r="F38" s="2" t="s">
        <v>1770</v>
      </c>
      <c r="G38" s="2" t="s">
        <v>1771</v>
      </c>
      <c r="H38" s="2" t="s">
        <v>1771</v>
      </c>
      <c r="I38" s="2" t="s">
        <v>1772</v>
      </c>
      <c r="J38" s="2" t="s">
        <v>1067</v>
      </c>
      <c r="K38" s="2" t="s">
        <v>1067</v>
      </c>
      <c r="L38" s="2" t="s">
        <v>1067</v>
      </c>
      <c r="Q38" s="2">
        <v>36</v>
      </c>
      <c r="R38" s="2" t="str">
        <f t="shared" si="2"/>
        <v/>
      </c>
      <c r="S38" s="2">
        <f>IF($AM$22=1,(IF(LEN($BZ$23)&gt;=1,(IF($BZ$23=V38,LARGE($S$1:S37,1)+1,0)),0)),0)</f>
        <v>0</v>
      </c>
      <c r="T38" s="2">
        <f t="shared" si="1"/>
        <v>0</v>
      </c>
      <c r="U38" s="2">
        <f>IF(LEN(V38)&gt;=1,(IF(V37=V38,0,LARGE($U$1:U37,1)+1)),0)</f>
        <v>0</v>
      </c>
      <c r="V38" s="2" t="s">
        <v>1129</v>
      </c>
      <c r="W38" s="9" t="s">
        <v>4600</v>
      </c>
      <c r="X38" s="9" t="s">
        <v>2262</v>
      </c>
      <c r="Y38" s="9" t="s">
        <v>2263</v>
      </c>
      <c r="Z38" s="9" t="s">
        <v>2263</v>
      </c>
      <c r="AA38" s="6" t="s">
        <v>2262</v>
      </c>
      <c r="AB38" s="6" t="s">
        <v>1067</v>
      </c>
      <c r="AC38" s="6" t="s">
        <v>1067</v>
      </c>
      <c r="AD38" s="6" t="s">
        <v>1067</v>
      </c>
      <c r="AE38" s="2">
        <v>35</v>
      </c>
      <c r="AF38" s="2" t="str">
        <f t="shared" si="3"/>
        <v>Grip</v>
      </c>
      <c r="AK38" s="27"/>
      <c r="AL38" s="27"/>
      <c r="AM38" s="27"/>
      <c r="AN38" s="19"/>
      <c r="AO38" s="63" t="s">
        <v>5261</v>
      </c>
      <c r="AP38" s="63"/>
      <c r="AQ38" s="63"/>
      <c r="AR38" s="63"/>
      <c r="AS38" s="63"/>
      <c r="AT38" s="63"/>
      <c r="AU38" s="63"/>
      <c r="AV38" s="63" t="s">
        <v>5262</v>
      </c>
      <c r="AW38" s="63"/>
      <c r="AX38" s="63"/>
      <c r="AY38" s="63"/>
      <c r="AZ38" s="63"/>
      <c r="BA38" s="63"/>
      <c r="BB38" s="63"/>
      <c r="BC38" s="63" t="s">
        <v>5263</v>
      </c>
      <c r="BD38" s="63"/>
      <c r="BE38" s="63"/>
      <c r="BF38" s="63"/>
      <c r="BG38" s="63"/>
      <c r="BH38" s="63"/>
      <c r="BI38" s="63"/>
      <c r="BJ38" s="63" t="s">
        <v>5260</v>
      </c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20"/>
    </row>
    <row r="39" spans="1:107" ht="24.95" customHeight="1" x14ac:dyDescent="0.25">
      <c r="A39" s="2">
        <f>IF(LEN(B39)&gt;=1,(IF(B38=B39,0,LARGE(A$1:$A38,1)+1)),0)</f>
        <v>0</v>
      </c>
      <c r="B39" s="2" t="s">
        <v>1071</v>
      </c>
      <c r="C39" s="2">
        <f>IF($AM$22=2,(IF(LEN($BZ$23)&gt;=1,(IF($BZ$23=B39,LARGE($C$1:C38,1)+1,0)),0)),0)</f>
        <v>0</v>
      </c>
      <c r="D39" s="2">
        <f t="shared" si="0"/>
        <v>0</v>
      </c>
      <c r="F39" s="2" t="s">
        <v>10</v>
      </c>
      <c r="G39" s="2" t="s">
        <v>1176</v>
      </c>
      <c r="H39" s="2" t="s">
        <v>1176</v>
      </c>
      <c r="I39" s="2" t="s">
        <v>3971</v>
      </c>
      <c r="J39" s="2" t="s">
        <v>1773</v>
      </c>
      <c r="K39" s="2" t="s">
        <v>2828</v>
      </c>
      <c r="L39" s="2" t="s">
        <v>1067</v>
      </c>
      <c r="Q39" s="2">
        <v>37</v>
      </c>
      <c r="R39" s="2" t="str">
        <f t="shared" si="2"/>
        <v/>
      </c>
      <c r="S39" s="2">
        <f>IF($AM$22=1,(IF(LEN($BZ$23)&gt;=1,(IF($BZ$23=V39,LARGE($S$1:S38,1)+1,0)),0)),0)</f>
        <v>0</v>
      </c>
      <c r="T39" s="2">
        <f t="shared" si="1"/>
        <v>0</v>
      </c>
      <c r="U39" s="2">
        <f>IF(LEN(V39)&gt;=1,(IF(V38=V39,0,LARGE($U$1:U38,1)+1)),0)</f>
        <v>0</v>
      </c>
      <c r="V39" s="2" t="s">
        <v>1129</v>
      </c>
      <c r="W39" s="11" t="s">
        <v>2592</v>
      </c>
      <c r="X39" s="11" t="s">
        <v>2590</v>
      </c>
      <c r="Y39" s="11" t="s">
        <v>2591</v>
      </c>
      <c r="Z39" s="11" t="s">
        <v>2591</v>
      </c>
      <c r="AA39" s="6" t="s">
        <v>2590</v>
      </c>
      <c r="AB39" s="6" t="s">
        <v>259</v>
      </c>
      <c r="AC39" s="6" t="s">
        <v>945</v>
      </c>
      <c r="AD39" s="6" t="s">
        <v>422</v>
      </c>
      <c r="AE39" s="2">
        <v>36</v>
      </c>
      <c r="AF39" s="2" t="str">
        <f t="shared" si="3"/>
        <v>Groan</v>
      </c>
      <c r="AK39" s="27"/>
      <c r="AL39" s="27">
        <f>IF(AM39&gt;=1,MOD(AM39,2),3)</f>
        <v>1</v>
      </c>
      <c r="AM39" s="27">
        <f>IF(LEN(AF4)&gt;=2,AE4,0)</f>
        <v>1</v>
      </c>
      <c r="AN39" s="20"/>
      <c r="AO39" s="60" t="str">
        <f>IF(AM39&gt;=1,(IF($AM$22=1,VLOOKUP(AF4,$W$1:$Z$1926,2,0),IF($AM$22=2,AF4,""))),"")</f>
        <v>Gag</v>
      </c>
      <c r="AP39" s="60"/>
      <c r="AQ39" s="60"/>
      <c r="AR39" s="60"/>
      <c r="AS39" s="60"/>
      <c r="AT39" s="60"/>
      <c r="AU39" s="60"/>
      <c r="AV39" s="61" t="str">
        <f>IF($AM39&gt;=1,(IF(LEN($AO39)&gt;=2,VLOOKUP($AO39,$F$1:$L$1593,2,0),"")),"")</f>
        <v>Gagged</v>
      </c>
      <c r="AW39" s="61"/>
      <c r="AX39" s="61"/>
      <c r="AY39" s="61"/>
      <c r="AZ39" s="61"/>
      <c r="BA39" s="61"/>
      <c r="BB39" s="61"/>
      <c r="BC39" s="62" t="str">
        <f>IF($AM39&gt;=1,(IF(LEN($AO39)&gt;=2,VLOOKUP($AO39,$F$1:$L$1593,3,0),"")),"")</f>
        <v>Gagged</v>
      </c>
      <c r="BD39" s="62"/>
      <c r="BE39" s="62"/>
      <c r="BF39" s="62"/>
      <c r="BG39" s="62"/>
      <c r="BH39" s="62"/>
      <c r="BI39" s="62"/>
      <c r="BJ39" s="64">
        <f>IF($AM39&gt;=1,(IF(LEN($AO39)&gt;=2,VLOOKUP($AO39,$F$1:$L$1593,4,0),"")),"")</f>
        <v>0</v>
      </c>
      <c r="BK39" s="64"/>
      <c r="BL39" s="64"/>
      <c r="BM39" s="64"/>
      <c r="BN39" s="64"/>
      <c r="BO39" s="64"/>
      <c r="BP39" s="64"/>
      <c r="BQ39" s="65" t="str">
        <f>IF($AM39&gt;=1,(IF(LEN($AO39)&gt;=2,VLOOKUP($AO39,$F$1:$L$1593,5,0),"")),"")</f>
        <v/>
      </c>
      <c r="BR39" s="65"/>
      <c r="BS39" s="65"/>
      <c r="BT39" s="65"/>
      <c r="BU39" s="65"/>
      <c r="BV39" s="65"/>
      <c r="BW39" s="65"/>
      <c r="BX39" s="66" t="str">
        <f>IF($AM39&gt;=1,(IF(LEN($AO39)&gt;=2,VLOOKUP($AO39,$F$1:$L$1593,6,0),"")),"")</f>
        <v/>
      </c>
      <c r="BY39" s="66"/>
      <c r="BZ39" s="66"/>
      <c r="CA39" s="66"/>
      <c r="CB39" s="66"/>
      <c r="CC39" s="66"/>
      <c r="CD39" s="66"/>
      <c r="CE39" s="67" t="str">
        <f>IF($AM39&gt;=1,(IF(LEN($AO39)&gt;=2,VLOOKUP($AO39,$F$1:$L$1593,7,0),"")),"")</f>
        <v/>
      </c>
      <c r="CF39" s="67"/>
      <c r="CG39" s="67"/>
      <c r="CH39" s="67"/>
      <c r="CI39" s="67"/>
      <c r="CJ39" s="67"/>
      <c r="CK39" s="67"/>
      <c r="CL39" s="20"/>
    </row>
    <row r="40" spans="1:107" ht="24.95" customHeight="1" x14ac:dyDescent="0.25">
      <c r="A40" s="2">
        <f>IF(LEN(B40)&gt;=1,(IF(B39=B40,0,LARGE(A$1:$A39,1)+1)),0)</f>
        <v>0</v>
      </c>
      <c r="B40" s="2" t="s">
        <v>1071</v>
      </c>
      <c r="C40" s="2">
        <f>IF($AM$22=2,(IF(LEN($BZ$23)&gt;=1,(IF($BZ$23=B40,LARGE($C$1:C39,1)+1,0)),0)),0)</f>
        <v>0</v>
      </c>
      <c r="D40" s="2">
        <f t="shared" si="0"/>
        <v>0</v>
      </c>
      <c r="F40" s="2" t="s">
        <v>1774</v>
      </c>
      <c r="G40" s="2" t="s">
        <v>1775</v>
      </c>
      <c r="H40" s="2" t="s">
        <v>1775</v>
      </c>
      <c r="I40" s="2" t="s">
        <v>1776</v>
      </c>
      <c r="J40" s="2" t="s">
        <v>1067</v>
      </c>
      <c r="K40" s="2" t="s">
        <v>1067</v>
      </c>
      <c r="L40" s="2" t="s">
        <v>1067</v>
      </c>
      <c r="Q40" s="2">
        <v>38</v>
      </c>
      <c r="R40" s="2" t="str">
        <f t="shared" si="2"/>
        <v/>
      </c>
      <c r="S40" s="2">
        <f>IF($AM$22=1,(IF(LEN($BZ$23)&gt;=1,(IF($BZ$23=V40,LARGE($S$1:S39,1)+1,0)),0)),0)</f>
        <v>0</v>
      </c>
      <c r="T40" s="2">
        <f t="shared" si="1"/>
        <v>0</v>
      </c>
      <c r="U40" s="2">
        <f>IF(LEN(V40)&gt;=1,(IF(V39=V40,0,LARGE($U$1:U39,1)+1)),0)</f>
        <v>0</v>
      </c>
      <c r="V40" s="2" t="s">
        <v>1129</v>
      </c>
      <c r="W40" s="4" t="s">
        <v>5011</v>
      </c>
      <c r="X40" s="4" t="s">
        <v>888</v>
      </c>
      <c r="Y40" s="5" t="s">
        <v>1553</v>
      </c>
      <c r="Z40" s="5" t="s">
        <v>1553</v>
      </c>
      <c r="AA40" s="6" t="s">
        <v>888</v>
      </c>
      <c r="AB40" s="6" t="s">
        <v>1067</v>
      </c>
      <c r="AC40" s="6" t="s">
        <v>1067</v>
      </c>
      <c r="AD40" s="6" t="s">
        <v>1067</v>
      </c>
      <c r="AE40" s="2">
        <v>37</v>
      </c>
      <c r="AF40" s="2" t="str">
        <f t="shared" si="3"/>
        <v>Grow</v>
      </c>
      <c r="AK40" s="27"/>
      <c r="AL40" s="27">
        <f t="shared" ref="AL40:AL103" si="5">IF(AM40&gt;=1,MOD(AM40,2),3)</f>
        <v>0</v>
      </c>
      <c r="AM40" s="27">
        <f t="shared" ref="AM40:AM103" si="6">IF(LEN(AF5)&gt;=2,AE5,0)</f>
        <v>2</v>
      </c>
      <c r="AN40" s="20"/>
      <c r="AO40" s="60" t="str">
        <f t="shared" ref="AO40:AO103" si="7">IF(AM40&gt;=1,(IF($AM$22=1,VLOOKUP(AF5,$W$1:$Z$1926,2,0),IF($AM$22=2,AF5,""))),"")</f>
        <v>Gain</v>
      </c>
      <c r="AP40" s="60"/>
      <c r="AQ40" s="60"/>
      <c r="AR40" s="60"/>
      <c r="AS40" s="60"/>
      <c r="AT40" s="60"/>
      <c r="AU40" s="60"/>
      <c r="AV40" s="61" t="str">
        <f t="shared" ref="AV40:AV103" si="8">IF($AM40&gt;=1,(IF(LEN($AO40)&gt;=2,VLOOKUP($AO40,$F$1:$L$1593,2,0),"")),"")</f>
        <v>Gained</v>
      </c>
      <c r="AW40" s="61"/>
      <c r="AX40" s="61"/>
      <c r="AY40" s="61"/>
      <c r="AZ40" s="61"/>
      <c r="BA40" s="61"/>
      <c r="BB40" s="61"/>
      <c r="BC40" s="62" t="str">
        <f t="shared" ref="BC40:BC103" si="9">IF($AM40&gt;=1,(IF(LEN($AO40)&gt;=2,VLOOKUP($AO40,$F$1:$L$1593,3,0),"")),"")</f>
        <v>Gained</v>
      </c>
      <c r="BD40" s="62"/>
      <c r="BE40" s="62"/>
      <c r="BF40" s="62"/>
      <c r="BG40" s="62"/>
      <c r="BH40" s="62"/>
      <c r="BI40" s="62"/>
      <c r="BJ40" s="64" t="str">
        <f t="shared" ref="BJ40:BJ103" si="10">IF($AM40&gt;=1,(IF(LEN($AO40)&gt;=2,VLOOKUP($AO40,$F$1:$L$1593,4,0),"")),"")</f>
        <v>अर्जित करना</v>
      </c>
      <c r="BK40" s="64"/>
      <c r="BL40" s="64"/>
      <c r="BM40" s="64"/>
      <c r="BN40" s="64"/>
      <c r="BO40" s="64"/>
      <c r="BP40" s="64"/>
      <c r="BQ40" s="65" t="str">
        <f t="shared" ref="BQ40:BQ103" si="11">IF($AM40&gt;=1,(IF(LEN($AO40)&gt;=2,VLOOKUP($AO40,$F$1:$L$1593,5,0),"")),"")</f>
        <v>बढ़त प्राप्त करना</v>
      </c>
      <c r="BR40" s="65"/>
      <c r="BS40" s="65"/>
      <c r="BT40" s="65"/>
      <c r="BU40" s="65"/>
      <c r="BV40" s="65"/>
      <c r="BW40" s="65"/>
      <c r="BX40" s="66" t="str">
        <f t="shared" ref="BX40:BX103" si="12">IF($AM40&gt;=1,(IF(LEN($AO40)&gt;=2,VLOOKUP($AO40,$F$1:$L$1593,6,0),"")),"")</f>
        <v>लाभ होना</v>
      </c>
      <c r="BY40" s="66"/>
      <c r="BZ40" s="66"/>
      <c r="CA40" s="66"/>
      <c r="CB40" s="66"/>
      <c r="CC40" s="66"/>
      <c r="CD40" s="66"/>
      <c r="CE40" s="67" t="str">
        <f t="shared" ref="CE40:CE103" si="13">IF($AM40&gt;=1,(IF(LEN($AO40)&gt;=2,VLOOKUP($AO40,$F$1:$L$1593,7,0),"")),"")</f>
        <v>हासिल करना</v>
      </c>
      <c r="CF40" s="67"/>
      <c r="CG40" s="67"/>
      <c r="CH40" s="67"/>
      <c r="CI40" s="67"/>
      <c r="CJ40" s="67"/>
      <c r="CK40" s="67"/>
      <c r="CL40" s="20"/>
    </row>
    <row r="41" spans="1:107" ht="24.95" customHeight="1" x14ac:dyDescent="0.25">
      <c r="A41" s="2">
        <f>IF(LEN(B41)&gt;=1,(IF(B40=B41,0,LARGE(A$1:$A40,1)+1)),0)</f>
        <v>0</v>
      </c>
      <c r="B41" s="2" t="s">
        <v>1071</v>
      </c>
      <c r="C41" s="2">
        <f>IF($AM$22=2,(IF(LEN($BZ$23)&gt;=1,(IF($BZ$23=B41,LARGE($C$1:C40,1)+1,0)),0)),0)</f>
        <v>0</v>
      </c>
      <c r="D41" s="2">
        <f t="shared" si="0"/>
        <v>0</v>
      </c>
      <c r="F41" s="2" t="s">
        <v>1777</v>
      </c>
      <c r="G41" s="2" t="s">
        <v>1778</v>
      </c>
      <c r="H41" s="2" t="s">
        <v>1778</v>
      </c>
      <c r="I41" s="2" t="s">
        <v>1779</v>
      </c>
      <c r="J41" s="2" t="s">
        <v>1067</v>
      </c>
      <c r="K41" s="2" t="s">
        <v>1067</v>
      </c>
      <c r="L41" s="2" t="s">
        <v>1067</v>
      </c>
      <c r="Q41" s="2">
        <v>39</v>
      </c>
      <c r="R41" s="2" t="str">
        <f t="shared" si="2"/>
        <v/>
      </c>
      <c r="S41" s="2">
        <f>IF($AM$22=1,(IF(LEN($BZ$23)&gt;=1,(IF($BZ$23=V41,LARGE($S$1:S40,1)+1,0)),0)),0)</f>
        <v>0</v>
      </c>
      <c r="T41" s="2">
        <f t="shared" si="1"/>
        <v>0</v>
      </c>
      <c r="U41" s="2">
        <f>IF(LEN(V41)&gt;=1,(IF(V40=V41,0,LARGE($U$1:U40,1)+1)),0)</f>
        <v>0</v>
      </c>
      <c r="V41" s="2" t="s">
        <v>1129</v>
      </c>
      <c r="W41" s="4" t="s">
        <v>3989</v>
      </c>
      <c r="X41" s="4" t="s">
        <v>28</v>
      </c>
      <c r="Y41" s="5" t="s">
        <v>1192</v>
      </c>
      <c r="Z41" s="5" t="s">
        <v>1192</v>
      </c>
      <c r="AA41" s="6" t="s">
        <v>28</v>
      </c>
      <c r="AB41" s="6" t="s">
        <v>249</v>
      </c>
      <c r="AC41" s="6" t="s">
        <v>283</v>
      </c>
      <c r="AD41" s="6" t="s">
        <v>1067</v>
      </c>
      <c r="AE41" s="2">
        <v>38</v>
      </c>
      <c r="AF41" s="2" t="str">
        <f t="shared" si="3"/>
        <v>Growl</v>
      </c>
      <c r="AK41" s="27"/>
      <c r="AL41" s="27">
        <f t="shared" si="5"/>
        <v>1</v>
      </c>
      <c r="AM41" s="27">
        <f t="shared" si="6"/>
        <v>3</v>
      </c>
      <c r="AN41" s="20"/>
      <c r="AO41" s="60" t="str">
        <f t="shared" si="7"/>
        <v>Gainsay</v>
      </c>
      <c r="AP41" s="60"/>
      <c r="AQ41" s="60"/>
      <c r="AR41" s="60"/>
      <c r="AS41" s="60"/>
      <c r="AT41" s="60"/>
      <c r="AU41" s="60"/>
      <c r="AV41" s="61" t="str">
        <f t="shared" si="8"/>
        <v>Gainsaid</v>
      </c>
      <c r="AW41" s="61"/>
      <c r="AX41" s="61"/>
      <c r="AY41" s="61"/>
      <c r="AZ41" s="61"/>
      <c r="BA41" s="61"/>
      <c r="BB41" s="61"/>
      <c r="BC41" s="62" t="str">
        <f t="shared" si="9"/>
        <v>Gainsaid</v>
      </c>
      <c r="BD41" s="62"/>
      <c r="BE41" s="62"/>
      <c r="BF41" s="62"/>
      <c r="BG41" s="62"/>
      <c r="BH41" s="62"/>
      <c r="BI41" s="62"/>
      <c r="BJ41" s="64" t="str">
        <f t="shared" si="10"/>
        <v>विरोध करना</v>
      </c>
      <c r="BK41" s="64"/>
      <c r="BL41" s="64"/>
      <c r="BM41" s="64"/>
      <c r="BN41" s="64"/>
      <c r="BO41" s="64"/>
      <c r="BP41" s="64"/>
      <c r="BQ41" s="65" t="str">
        <f t="shared" si="11"/>
        <v/>
      </c>
      <c r="BR41" s="65"/>
      <c r="BS41" s="65"/>
      <c r="BT41" s="65"/>
      <c r="BU41" s="65"/>
      <c r="BV41" s="65"/>
      <c r="BW41" s="65"/>
      <c r="BX41" s="66" t="str">
        <f t="shared" si="12"/>
        <v/>
      </c>
      <c r="BY41" s="66"/>
      <c r="BZ41" s="66"/>
      <c r="CA41" s="66"/>
      <c r="CB41" s="66"/>
      <c r="CC41" s="66"/>
      <c r="CD41" s="66"/>
      <c r="CE41" s="67" t="str">
        <f t="shared" si="13"/>
        <v/>
      </c>
      <c r="CF41" s="67"/>
      <c r="CG41" s="67"/>
      <c r="CH41" s="67"/>
      <c r="CI41" s="67"/>
      <c r="CJ41" s="67"/>
      <c r="CK41" s="67"/>
      <c r="CL41" s="20"/>
    </row>
    <row r="42" spans="1:107" ht="24.95" customHeight="1" x14ac:dyDescent="0.25">
      <c r="A42" s="2">
        <f>IF(LEN(B42)&gt;=1,(IF(B41=B42,0,LARGE(A$1:$A41,1)+1)),0)</f>
        <v>0</v>
      </c>
      <c r="B42" s="2" t="s">
        <v>1071</v>
      </c>
      <c r="C42" s="2">
        <f>IF($AM$22=2,(IF(LEN($BZ$23)&gt;=1,(IF($BZ$23=B42,LARGE($C$1:C41,1)+1,0)),0)),0)</f>
        <v>0</v>
      </c>
      <c r="D42" s="2">
        <f t="shared" si="0"/>
        <v>0</v>
      </c>
      <c r="F42" s="2" t="s">
        <v>1780</v>
      </c>
      <c r="G42" s="2" t="s">
        <v>1781</v>
      </c>
      <c r="H42" s="2" t="s">
        <v>1781</v>
      </c>
      <c r="I42" s="2" t="s">
        <v>1782</v>
      </c>
      <c r="J42" s="2" t="s">
        <v>1067</v>
      </c>
      <c r="K42" s="2" t="s">
        <v>1067</v>
      </c>
      <c r="L42" s="2" t="s">
        <v>1067</v>
      </c>
      <c r="Q42" s="2">
        <v>40</v>
      </c>
      <c r="R42" s="2" t="str">
        <f t="shared" si="2"/>
        <v/>
      </c>
      <c r="S42" s="2">
        <f>IF($AM$22=1,(IF(LEN($BZ$23)&gt;=1,(IF($BZ$23=V42,LARGE($S$1:S41,1)+1,0)),0)),0)</f>
        <v>0</v>
      </c>
      <c r="T42" s="2">
        <f t="shared" si="1"/>
        <v>0</v>
      </c>
      <c r="U42" s="2">
        <f>IF(LEN(V42)&gt;=1,(IF(V41=V42,0,LARGE($U$1:U41,1)+1)),0)</f>
        <v>0</v>
      </c>
      <c r="V42" s="2" t="s">
        <v>1129</v>
      </c>
      <c r="W42" s="5" t="s">
        <v>4708</v>
      </c>
      <c r="X42" s="7" t="s">
        <v>745</v>
      </c>
      <c r="Y42" s="7" t="s">
        <v>2809</v>
      </c>
      <c r="Z42" s="7" t="s">
        <v>2809</v>
      </c>
      <c r="AA42" s="6" t="s">
        <v>745</v>
      </c>
      <c r="AB42" s="6" t="s">
        <v>1067</v>
      </c>
      <c r="AC42" s="6" t="s">
        <v>1067</v>
      </c>
      <c r="AD42" s="6" t="s">
        <v>1067</v>
      </c>
      <c r="AE42" s="2">
        <v>39</v>
      </c>
      <c r="AF42" s="2" t="str">
        <f t="shared" si="3"/>
        <v>Grumble</v>
      </c>
      <c r="AK42" s="27"/>
      <c r="AL42" s="27">
        <f t="shared" si="5"/>
        <v>0</v>
      </c>
      <c r="AM42" s="27">
        <f t="shared" si="6"/>
        <v>4</v>
      </c>
      <c r="AN42" s="20"/>
      <c r="AO42" s="60" t="str">
        <f t="shared" si="7"/>
        <v>Gamble</v>
      </c>
      <c r="AP42" s="60"/>
      <c r="AQ42" s="60"/>
      <c r="AR42" s="60"/>
      <c r="AS42" s="60"/>
      <c r="AT42" s="60"/>
      <c r="AU42" s="60"/>
      <c r="AV42" s="61" t="str">
        <f t="shared" si="8"/>
        <v>Gambled</v>
      </c>
      <c r="AW42" s="61"/>
      <c r="AX42" s="61"/>
      <c r="AY42" s="61"/>
      <c r="AZ42" s="61"/>
      <c r="BA42" s="61"/>
      <c r="BB42" s="61"/>
      <c r="BC42" s="62" t="str">
        <f t="shared" si="9"/>
        <v>Gambled</v>
      </c>
      <c r="BD42" s="62"/>
      <c r="BE42" s="62"/>
      <c r="BF42" s="62"/>
      <c r="BG42" s="62"/>
      <c r="BH42" s="62"/>
      <c r="BI42" s="62"/>
      <c r="BJ42" s="64" t="str">
        <f t="shared" si="10"/>
        <v>जुआ खेलना</v>
      </c>
      <c r="BK42" s="64"/>
      <c r="BL42" s="64"/>
      <c r="BM42" s="64"/>
      <c r="BN42" s="64"/>
      <c r="BO42" s="64"/>
      <c r="BP42" s="64"/>
      <c r="BQ42" s="65" t="str">
        <f t="shared" si="11"/>
        <v>दांव पर लगाना</v>
      </c>
      <c r="BR42" s="65"/>
      <c r="BS42" s="65"/>
      <c r="BT42" s="65"/>
      <c r="BU42" s="65"/>
      <c r="BV42" s="65"/>
      <c r="BW42" s="65"/>
      <c r="BX42" s="66" t="str">
        <f t="shared" si="12"/>
        <v/>
      </c>
      <c r="BY42" s="66"/>
      <c r="BZ42" s="66"/>
      <c r="CA42" s="66"/>
      <c r="CB42" s="66"/>
      <c r="CC42" s="66"/>
      <c r="CD42" s="66"/>
      <c r="CE42" s="67" t="str">
        <f t="shared" si="13"/>
        <v/>
      </c>
      <c r="CF42" s="67"/>
      <c r="CG42" s="67"/>
      <c r="CH42" s="67"/>
      <c r="CI42" s="67"/>
      <c r="CJ42" s="67"/>
      <c r="CK42" s="67"/>
      <c r="CL42" s="20"/>
    </row>
    <row r="43" spans="1:107" ht="24.95" customHeight="1" x14ac:dyDescent="0.25">
      <c r="A43" s="2">
        <f>IF(LEN(B43)&gt;=1,(IF(B42=B43,0,LARGE(A$1:$A42,1)+1)),0)</f>
        <v>0</v>
      </c>
      <c r="B43" s="2" t="s">
        <v>1071</v>
      </c>
      <c r="C43" s="2">
        <f>IF($AM$22=2,(IF(LEN($BZ$23)&gt;=1,(IF($BZ$23=B43,LARGE($C$1:C42,1)+1,0)),0)),0)</f>
        <v>0</v>
      </c>
      <c r="D43" s="2">
        <f t="shared" si="0"/>
        <v>0</v>
      </c>
      <c r="F43" s="2" t="s">
        <v>1783</v>
      </c>
      <c r="G43" s="2" t="s">
        <v>1784</v>
      </c>
      <c r="H43" s="2" t="s">
        <v>1784</v>
      </c>
      <c r="I43" s="2" t="s">
        <v>1785</v>
      </c>
      <c r="J43" s="2" t="s">
        <v>1067</v>
      </c>
      <c r="K43" s="2" t="s">
        <v>1067</v>
      </c>
      <c r="L43" s="2" t="s">
        <v>1067</v>
      </c>
      <c r="Q43" s="2">
        <v>41</v>
      </c>
      <c r="R43" s="2" t="str">
        <f t="shared" si="2"/>
        <v/>
      </c>
      <c r="S43" s="2">
        <f>IF($AM$22=1,(IF(LEN($BZ$23)&gt;=1,(IF($BZ$23=V43,LARGE($S$1:S42,1)+1,0)),0)),0)</f>
        <v>0</v>
      </c>
      <c r="T43" s="2">
        <f t="shared" si="1"/>
        <v>0</v>
      </c>
      <c r="U43" s="2">
        <f>IF(LEN(V43)&gt;=1,(IF(V42=V43,0,LARGE($U$1:U42,1)+1)),0)</f>
        <v>0</v>
      </c>
      <c r="V43" s="2" t="s">
        <v>1129</v>
      </c>
      <c r="W43" s="9" t="s">
        <v>4841</v>
      </c>
      <c r="X43" s="7" t="s">
        <v>717</v>
      </c>
      <c r="Y43" s="7" t="s">
        <v>1428</v>
      </c>
      <c r="Z43" s="7" t="s">
        <v>1428</v>
      </c>
      <c r="AA43" s="6" t="s">
        <v>717</v>
      </c>
      <c r="AB43" s="6" t="s">
        <v>1067</v>
      </c>
      <c r="AC43" s="6" t="s">
        <v>1067</v>
      </c>
      <c r="AD43" s="6" t="s">
        <v>1067</v>
      </c>
      <c r="AE43" s="2">
        <v>40</v>
      </c>
      <c r="AF43" s="2" t="str">
        <f t="shared" si="3"/>
        <v>Guarantee</v>
      </c>
      <c r="AK43" s="27"/>
      <c r="AL43" s="27">
        <f t="shared" si="5"/>
        <v>1</v>
      </c>
      <c r="AM43" s="27">
        <f t="shared" si="6"/>
        <v>5</v>
      </c>
      <c r="AN43" s="20"/>
      <c r="AO43" s="60" t="str">
        <f t="shared" si="7"/>
        <v>Gargle</v>
      </c>
      <c r="AP43" s="60"/>
      <c r="AQ43" s="60"/>
      <c r="AR43" s="60"/>
      <c r="AS43" s="60"/>
      <c r="AT43" s="60"/>
      <c r="AU43" s="60"/>
      <c r="AV43" s="61" t="str">
        <f t="shared" si="8"/>
        <v>Gargleed</v>
      </c>
      <c r="AW43" s="61"/>
      <c r="AX43" s="61"/>
      <c r="AY43" s="61"/>
      <c r="AZ43" s="61"/>
      <c r="BA43" s="61"/>
      <c r="BB43" s="61"/>
      <c r="BC43" s="62" t="str">
        <f t="shared" si="9"/>
        <v>Gargleed</v>
      </c>
      <c r="BD43" s="62"/>
      <c r="BE43" s="62"/>
      <c r="BF43" s="62"/>
      <c r="BG43" s="62"/>
      <c r="BH43" s="62"/>
      <c r="BI43" s="62"/>
      <c r="BJ43" s="64" t="str">
        <f t="shared" si="10"/>
        <v>कुल्ला करना</v>
      </c>
      <c r="BK43" s="64"/>
      <c r="BL43" s="64"/>
      <c r="BM43" s="64"/>
      <c r="BN43" s="64"/>
      <c r="BO43" s="64"/>
      <c r="BP43" s="64"/>
      <c r="BQ43" s="65" t="str">
        <f t="shared" si="11"/>
        <v>गरारा करना</v>
      </c>
      <c r="BR43" s="65"/>
      <c r="BS43" s="65"/>
      <c r="BT43" s="65"/>
      <c r="BU43" s="65"/>
      <c r="BV43" s="65"/>
      <c r="BW43" s="65"/>
      <c r="BX43" s="66" t="str">
        <f t="shared" si="12"/>
        <v/>
      </c>
      <c r="BY43" s="66"/>
      <c r="BZ43" s="66"/>
      <c r="CA43" s="66"/>
      <c r="CB43" s="66"/>
      <c r="CC43" s="66"/>
      <c r="CD43" s="66"/>
      <c r="CE43" s="67" t="str">
        <f t="shared" si="13"/>
        <v/>
      </c>
      <c r="CF43" s="67"/>
      <c r="CG43" s="67"/>
      <c r="CH43" s="67"/>
      <c r="CI43" s="67"/>
      <c r="CJ43" s="67"/>
      <c r="CK43" s="67"/>
      <c r="CL43" s="20"/>
    </row>
    <row r="44" spans="1:107" ht="24.95" customHeight="1" x14ac:dyDescent="0.25">
      <c r="A44" s="2">
        <f>IF(LEN(B44)&gt;=1,(IF(B43=B44,0,LARGE(A$1:$A43,1)+1)),0)</f>
        <v>0</v>
      </c>
      <c r="B44" s="2" t="s">
        <v>1071</v>
      </c>
      <c r="C44" s="2">
        <f>IF($AM$22=2,(IF(LEN($BZ$23)&gt;=1,(IF($BZ$23=B44,LARGE($C$1:C43,1)+1,0)),0)),0)</f>
        <v>0</v>
      </c>
      <c r="D44" s="2">
        <f t="shared" si="0"/>
        <v>0</v>
      </c>
      <c r="F44" s="2" t="s">
        <v>1786</v>
      </c>
      <c r="G44" s="2" t="s">
        <v>1787</v>
      </c>
      <c r="H44" s="2" t="s">
        <v>1787</v>
      </c>
      <c r="I44" s="2" t="s">
        <v>1788</v>
      </c>
      <c r="J44" s="2" t="s">
        <v>1067</v>
      </c>
      <c r="K44" s="2" t="s">
        <v>1067</v>
      </c>
      <c r="L44" s="2" t="s">
        <v>1067</v>
      </c>
      <c r="Q44" s="2">
        <v>42</v>
      </c>
      <c r="R44" s="2" t="str">
        <f t="shared" si="2"/>
        <v/>
      </c>
      <c r="S44" s="2">
        <f>IF($AM$22=1,(IF(LEN($BZ$23)&gt;=1,(IF($BZ$23=V44,LARGE($S$1:S43,1)+1,0)),0)),0)</f>
        <v>0</v>
      </c>
      <c r="T44" s="2">
        <f t="shared" si="1"/>
        <v>0</v>
      </c>
      <c r="U44" s="2">
        <f>IF(LEN(V44)&gt;=1,(IF(V43=V44,0,LARGE($U$1:U43,1)+1)),0)</f>
        <v>0</v>
      </c>
      <c r="V44" s="2" t="s">
        <v>1129</v>
      </c>
      <c r="W44" s="4" t="s">
        <v>5201</v>
      </c>
      <c r="X44" s="4" t="s">
        <v>953</v>
      </c>
      <c r="Y44" s="5" t="s">
        <v>1603</v>
      </c>
      <c r="Z44" s="5" t="s">
        <v>1603</v>
      </c>
      <c r="AA44" s="6" t="s">
        <v>953</v>
      </c>
      <c r="AB44" s="6" t="s">
        <v>1067</v>
      </c>
      <c r="AC44" s="6" t="s">
        <v>1067</v>
      </c>
      <c r="AD44" s="6" t="s">
        <v>1067</v>
      </c>
      <c r="AE44" s="2">
        <v>41</v>
      </c>
      <c r="AF44" s="2" t="str">
        <f t="shared" si="3"/>
        <v>Guard</v>
      </c>
      <c r="AK44" s="27"/>
      <c r="AL44" s="27">
        <f t="shared" si="5"/>
        <v>0</v>
      </c>
      <c r="AM44" s="27">
        <f t="shared" si="6"/>
        <v>6</v>
      </c>
      <c r="AN44" s="20"/>
      <c r="AO44" s="60" t="str">
        <f t="shared" si="7"/>
        <v>Gash</v>
      </c>
      <c r="AP44" s="60"/>
      <c r="AQ44" s="60"/>
      <c r="AR44" s="60"/>
      <c r="AS44" s="60"/>
      <c r="AT44" s="60"/>
      <c r="AU44" s="60"/>
      <c r="AV44" s="61" t="str">
        <f t="shared" si="8"/>
        <v>Gashed</v>
      </c>
      <c r="AW44" s="61"/>
      <c r="AX44" s="61"/>
      <c r="AY44" s="61"/>
      <c r="AZ44" s="61"/>
      <c r="BA44" s="61"/>
      <c r="BB44" s="61"/>
      <c r="BC44" s="62" t="str">
        <f t="shared" si="9"/>
        <v>Gashed</v>
      </c>
      <c r="BD44" s="62"/>
      <c r="BE44" s="62"/>
      <c r="BF44" s="62"/>
      <c r="BG44" s="62"/>
      <c r="BH44" s="62"/>
      <c r="BI44" s="62"/>
      <c r="BJ44" s="64">
        <f t="shared" si="10"/>
        <v>0</v>
      </c>
      <c r="BK44" s="64"/>
      <c r="BL44" s="64"/>
      <c r="BM44" s="64"/>
      <c r="BN44" s="64"/>
      <c r="BO44" s="64"/>
      <c r="BP44" s="64"/>
      <c r="BQ44" s="65" t="str">
        <f t="shared" si="11"/>
        <v/>
      </c>
      <c r="BR44" s="65"/>
      <c r="BS44" s="65"/>
      <c r="BT44" s="65"/>
      <c r="BU44" s="65"/>
      <c r="BV44" s="65"/>
      <c r="BW44" s="65"/>
      <c r="BX44" s="66" t="str">
        <f t="shared" si="12"/>
        <v/>
      </c>
      <c r="BY44" s="66"/>
      <c r="BZ44" s="66"/>
      <c r="CA44" s="66"/>
      <c r="CB44" s="66"/>
      <c r="CC44" s="66"/>
      <c r="CD44" s="66"/>
      <c r="CE44" s="67" t="str">
        <f t="shared" si="13"/>
        <v/>
      </c>
      <c r="CF44" s="67"/>
      <c r="CG44" s="67"/>
      <c r="CH44" s="67"/>
      <c r="CI44" s="67"/>
      <c r="CJ44" s="67"/>
      <c r="CK44" s="67"/>
      <c r="CL44" s="20"/>
    </row>
    <row r="45" spans="1:107" ht="24.95" customHeight="1" x14ac:dyDescent="0.25">
      <c r="A45" s="2">
        <f>IF(LEN(B45)&gt;=1,(IF(B44=B45,0,LARGE(A$1:$A44,1)+1)),0)</f>
        <v>0</v>
      </c>
      <c r="B45" s="2" t="s">
        <v>1071</v>
      </c>
      <c r="C45" s="2">
        <f>IF($AM$22=2,(IF(LEN($BZ$23)&gt;=1,(IF($BZ$23=B45,LARGE($C$1:C44,1)+1,0)),0)),0)</f>
        <v>0</v>
      </c>
      <c r="D45" s="2">
        <f t="shared" si="0"/>
        <v>0</v>
      </c>
      <c r="F45" s="2" t="s">
        <v>1789</v>
      </c>
      <c r="G45" s="2" t="s">
        <v>1790</v>
      </c>
      <c r="H45" s="2" t="s">
        <v>1790</v>
      </c>
      <c r="I45" s="2" t="s">
        <v>1788</v>
      </c>
      <c r="J45" s="2" t="s">
        <v>1067</v>
      </c>
      <c r="K45" s="2" t="s">
        <v>1067</v>
      </c>
      <c r="L45" s="2" t="s">
        <v>1067</v>
      </c>
      <c r="Q45" s="2">
        <v>43</v>
      </c>
      <c r="R45" s="2" t="str">
        <f t="shared" si="2"/>
        <v/>
      </c>
      <c r="S45" s="2">
        <f>IF($AM$22=1,(IF(LEN($BZ$23)&gt;=1,(IF($BZ$23=V45,LARGE($S$1:S44,1)+1,0)),0)),0)</f>
        <v>0</v>
      </c>
      <c r="T45" s="2">
        <f t="shared" si="1"/>
        <v>0</v>
      </c>
      <c r="U45" s="2">
        <f>IF(LEN(V45)&gt;=1,(IF(V44=V45,0,LARGE($U$1:U44,1)+1)),0)</f>
        <v>0</v>
      </c>
      <c r="V45" s="2" t="s">
        <v>1129</v>
      </c>
      <c r="W45" s="9" t="s">
        <v>4211</v>
      </c>
      <c r="X45" s="9" t="s">
        <v>580</v>
      </c>
      <c r="Y45" s="9" t="s">
        <v>1322</v>
      </c>
      <c r="Z45" s="9" t="s">
        <v>1322</v>
      </c>
      <c r="AA45" s="6" t="s">
        <v>580</v>
      </c>
      <c r="AB45" s="6" t="s">
        <v>1067</v>
      </c>
      <c r="AC45" s="6" t="s">
        <v>1067</v>
      </c>
      <c r="AD45" s="6" t="s">
        <v>1067</v>
      </c>
      <c r="AE45" s="2">
        <v>42</v>
      </c>
      <c r="AF45" s="2" t="str">
        <f t="shared" si="3"/>
        <v>Guess</v>
      </c>
      <c r="AK45" s="27"/>
      <c r="AL45" s="27">
        <f t="shared" si="5"/>
        <v>1</v>
      </c>
      <c r="AM45" s="27">
        <f t="shared" si="6"/>
        <v>7</v>
      </c>
      <c r="AN45" s="20"/>
      <c r="AO45" s="60" t="str">
        <f t="shared" si="7"/>
        <v>Gasp</v>
      </c>
      <c r="AP45" s="60"/>
      <c r="AQ45" s="60"/>
      <c r="AR45" s="60"/>
      <c r="AS45" s="60"/>
      <c r="AT45" s="60"/>
      <c r="AU45" s="60"/>
      <c r="AV45" s="61" t="str">
        <f t="shared" si="8"/>
        <v>Gasped</v>
      </c>
      <c r="AW45" s="61"/>
      <c r="AX45" s="61"/>
      <c r="AY45" s="61"/>
      <c r="AZ45" s="61"/>
      <c r="BA45" s="61"/>
      <c r="BB45" s="61"/>
      <c r="BC45" s="62" t="str">
        <f t="shared" si="9"/>
        <v>Gasped</v>
      </c>
      <c r="BD45" s="62"/>
      <c r="BE45" s="62"/>
      <c r="BF45" s="62"/>
      <c r="BG45" s="62"/>
      <c r="BH45" s="62"/>
      <c r="BI45" s="62"/>
      <c r="BJ45" s="64" t="str">
        <f t="shared" si="10"/>
        <v>मुश्किल से बोलना</v>
      </c>
      <c r="BK45" s="64"/>
      <c r="BL45" s="64"/>
      <c r="BM45" s="64"/>
      <c r="BN45" s="64"/>
      <c r="BO45" s="64"/>
      <c r="BP45" s="64"/>
      <c r="BQ45" s="65" t="str">
        <f t="shared" si="11"/>
        <v/>
      </c>
      <c r="BR45" s="65"/>
      <c r="BS45" s="65"/>
      <c r="BT45" s="65"/>
      <c r="BU45" s="65"/>
      <c r="BV45" s="65"/>
      <c r="BW45" s="65"/>
      <c r="BX45" s="66" t="str">
        <f t="shared" si="12"/>
        <v/>
      </c>
      <c r="BY45" s="66"/>
      <c r="BZ45" s="66"/>
      <c r="CA45" s="66"/>
      <c r="CB45" s="66"/>
      <c r="CC45" s="66"/>
      <c r="CD45" s="66"/>
      <c r="CE45" s="67" t="str">
        <f t="shared" si="13"/>
        <v/>
      </c>
      <c r="CF45" s="67"/>
      <c r="CG45" s="67"/>
      <c r="CH45" s="67"/>
      <c r="CI45" s="67"/>
      <c r="CJ45" s="67"/>
      <c r="CK45" s="67"/>
      <c r="CL45" s="20"/>
    </row>
    <row r="46" spans="1:107" ht="24.95" customHeight="1" x14ac:dyDescent="0.25">
      <c r="A46" s="2">
        <f>IF(LEN(B46)&gt;=1,(IF(B45=B46,0,LARGE(A$1:$A45,1)+1)),0)</f>
        <v>0</v>
      </c>
      <c r="B46" s="2" t="s">
        <v>1098</v>
      </c>
      <c r="C46" s="2">
        <f>IF($AM$22=2,(IF(LEN($BZ$23)&gt;=1,(IF($BZ$23=B46,LARGE($C$1:C45,1)+1,0)),0)),0)</f>
        <v>0</v>
      </c>
      <c r="D46" s="2">
        <f t="shared" si="0"/>
        <v>0</v>
      </c>
      <c r="F46" s="2" t="s">
        <v>1791</v>
      </c>
      <c r="G46" s="2" t="s">
        <v>1792</v>
      </c>
      <c r="H46" s="2" t="s">
        <v>1792</v>
      </c>
      <c r="I46" s="2" t="s">
        <v>1793</v>
      </c>
      <c r="J46" s="2" t="s">
        <v>1067</v>
      </c>
      <c r="K46" s="2" t="s">
        <v>1067</v>
      </c>
      <c r="L46" s="2" t="s">
        <v>1067</v>
      </c>
      <c r="Q46" s="2">
        <v>44</v>
      </c>
      <c r="R46" s="2" t="str">
        <f t="shared" si="2"/>
        <v/>
      </c>
      <c r="S46" s="2">
        <f>IF($AM$22=1,(IF(LEN($BZ$23)&gt;=1,(IF($BZ$23=V46,LARGE($S$1:S45,1)+1,0)),0)),0)</f>
        <v>0</v>
      </c>
      <c r="T46" s="2">
        <f t="shared" si="1"/>
        <v>0</v>
      </c>
      <c r="U46" s="2">
        <f>IF(LEN(V46)&gt;=1,(IF(V45=V46,0,LARGE($U$1:U45,1)+1)),0)</f>
        <v>0</v>
      </c>
      <c r="V46" s="2" t="s">
        <v>1129</v>
      </c>
      <c r="W46" s="4" t="s">
        <v>4359</v>
      </c>
      <c r="X46" s="7" t="s">
        <v>982</v>
      </c>
      <c r="Y46" s="7" t="s">
        <v>1624</v>
      </c>
      <c r="Z46" s="7" t="s">
        <v>1624</v>
      </c>
      <c r="AA46" s="6" t="s">
        <v>982</v>
      </c>
      <c r="AB46" s="6" t="s">
        <v>1067</v>
      </c>
      <c r="AC46" s="6" t="s">
        <v>1067</v>
      </c>
      <c r="AD46" s="6" t="s">
        <v>1067</v>
      </c>
      <c r="AE46" s="2">
        <v>43</v>
      </c>
      <c r="AF46" s="2" t="str">
        <f t="shared" si="3"/>
        <v>Guide</v>
      </c>
      <c r="AK46" s="27"/>
      <c r="AL46" s="27">
        <f t="shared" si="5"/>
        <v>0</v>
      </c>
      <c r="AM46" s="27">
        <f t="shared" si="6"/>
        <v>8</v>
      </c>
      <c r="AN46" s="20"/>
      <c r="AO46" s="60" t="str">
        <f t="shared" si="7"/>
        <v>Gather</v>
      </c>
      <c r="AP46" s="60"/>
      <c r="AQ46" s="60"/>
      <c r="AR46" s="60"/>
      <c r="AS46" s="60"/>
      <c r="AT46" s="60"/>
      <c r="AU46" s="60"/>
      <c r="AV46" s="61" t="str">
        <f t="shared" si="8"/>
        <v>Gathered</v>
      </c>
      <c r="AW46" s="61"/>
      <c r="AX46" s="61"/>
      <c r="AY46" s="61"/>
      <c r="AZ46" s="61"/>
      <c r="BA46" s="61"/>
      <c r="BB46" s="61"/>
      <c r="BC46" s="62" t="str">
        <f t="shared" si="9"/>
        <v>Gathered</v>
      </c>
      <c r="BD46" s="62"/>
      <c r="BE46" s="62"/>
      <c r="BF46" s="62"/>
      <c r="BG46" s="62"/>
      <c r="BH46" s="62"/>
      <c r="BI46" s="62"/>
      <c r="BJ46" s="64" t="str">
        <f t="shared" si="10"/>
        <v>इकट्ठा  होना</v>
      </c>
      <c r="BK46" s="64"/>
      <c r="BL46" s="64"/>
      <c r="BM46" s="64"/>
      <c r="BN46" s="64"/>
      <c r="BO46" s="64"/>
      <c r="BP46" s="64"/>
      <c r="BQ46" s="65" t="str">
        <f t="shared" si="11"/>
        <v>जमा  करना</v>
      </c>
      <c r="BR46" s="65"/>
      <c r="BS46" s="65"/>
      <c r="BT46" s="65"/>
      <c r="BU46" s="65"/>
      <c r="BV46" s="65"/>
      <c r="BW46" s="65"/>
      <c r="BX46" s="66" t="str">
        <f t="shared" si="12"/>
        <v>भीड़  होना</v>
      </c>
      <c r="BY46" s="66"/>
      <c r="BZ46" s="66"/>
      <c r="CA46" s="66"/>
      <c r="CB46" s="66"/>
      <c r="CC46" s="66"/>
      <c r="CD46" s="66"/>
      <c r="CE46" s="67" t="str">
        <f t="shared" si="13"/>
        <v>संग्रह करना</v>
      </c>
      <c r="CF46" s="67"/>
      <c r="CG46" s="67"/>
      <c r="CH46" s="67"/>
      <c r="CI46" s="67"/>
      <c r="CJ46" s="67"/>
      <c r="CK46" s="67"/>
      <c r="CL46" s="20"/>
    </row>
    <row r="47" spans="1:107" ht="24.95" customHeight="1" x14ac:dyDescent="0.25">
      <c r="A47" s="2">
        <f>IF(LEN(B47)&gt;=1,(IF(B46=B47,0,LARGE(A$1:$A46,1)+1)),0)</f>
        <v>0</v>
      </c>
      <c r="B47" s="2" t="s">
        <v>1071</v>
      </c>
      <c r="C47" s="2">
        <f>IF($AM$22=2,(IF(LEN($BZ$23)&gt;=1,(IF($BZ$23=B47,LARGE($C$1:C46,1)+1,0)),0)),0)</f>
        <v>0</v>
      </c>
      <c r="D47" s="2">
        <f t="shared" si="0"/>
        <v>0</v>
      </c>
      <c r="F47" s="2" t="s">
        <v>1794</v>
      </c>
      <c r="G47" s="2" t="s">
        <v>1795</v>
      </c>
      <c r="H47" s="2" t="s">
        <v>1795</v>
      </c>
      <c r="I47" s="2" t="s">
        <v>1796</v>
      </c>
      <c r="J47" s="2" t="s">
        <v>1067</v>
      </c>
      <c r="K47" s="2" t="s">
        <v>1067</v>
      </c>
      <c r="L47" s="2" t="s">
        <v>1067</v>
      </c>
      <c r="Q47" s="2">
        <v>45</v>
      </c>
      <c r="R47" s="2" t="str">
        <f t="shared" si="2"/>
        <v/>
      </c>
      <c r="S47" s="2">
        <f>IF($AM$22=1,(IF(LEN($BZ$23)&gt;=1,(IF($BZ$23=V47,LARGE($S$1:S46,1)+1,0)),0)),0)</f>
        <v>0</v>
      </c>
      <c r="T47" s="2">
        <f t="shared" si="1"/>
        <v>0</v>
      </c>
      <c r="U47" s="2">
        <f>IF(LEN(V47)&gt;=1,(IF(V46=V47,0,LARGE($U$1:U46,1)+1)),0)</f>
        <v>0</v>
      </c>
      <c r="V47" s="2" t="s">
        <v>1129</v>
      </c>
      <c r="W47" s="5" t="s">
        <v>4924</v>
      </c>
      <c r="X47" s="7" t="s">
        <v>866</v>
      </c>
      <c r="Y47" s="7" t="s">
        <v>3103</v>
      </c>
      <c r="Z47" s="7" t="s">
        <v>3103</v>
      </c>
      <c r="AA47" s="6" t="s">
        <v>866</v>
      </c>
      <c r="AB47" s="6" t="s">
        <v>1067</v>
      </c>
      <c r="AC47" s="6" t="s">
        <v>1067</v>
      </c>
      <c r="AD47" s="6" t="s">
        <v>1067</v>
      </c>
      <c r="AE47" s="2">
        <v>44</v>
      </c>
      <c r="AF47" s="2" t="str">
        <f t="shared" si="3"/>
        <v>Gyp</v>
      </c>
      <c r="AK47" s="27"/>
      <c r="AL47" s="27">
        <f t="shared" si="5"/>
        <v>1</v>
      </c>
      <c r="AM47" s="27">
        <f t="shared" si="6"/>
        <v>9</v>
      </c>
      <c r="AN47" s="20"/>
      <c r="AO47" s="60" t="str">
        <f t="shared" si="7"/>
        <v>Gaze</v>
      </c>
      <c r="AP47" s="60"/>
      <c r="AQ47" s="60"/>
      <c r="AR47" s="60"/>
      <c r="AS47" s="60"/>
      <c r="AT47" s="60"/>
      <c r="AU47" s="60"/>
      <c r="AV47" s="61" t="str">
        <f t="shared" si="8"/>
        <v>Gazed</v>
      </c>
      <c r="AW47" s="61"/>
      <c r="AX47" s="61"/>
      <c r="AY47" s="61"/>
      <c r="AZ47" s="61"/>
      <c r="BA47" s="61"/>
      <c r="BB47" s="61"/>
      <c r="BC47" s="62" t="str">
        <f t="shared" si="9"/>
        <v>Gazed</v>
      </c>
      <c r="BD47" s="62"/>
      <c r="BE47" s="62"/>
      <c r="BF47" s="62"/>
      <c r="BG47" s="62"/>
      <c r="BH47" s="62"/>
      <c r="BI47" s="62"/>
      <c r="BJ47" s="64" t="str">
        <f t="shared" si="10"/>
        <v>टकटकी</v>
      </c>
      <c r="BK47" s="64"/>
      <c r="BL47" s="64"/>
      <c r="BM47" s="64"/>
      <c r="BN47" s="64"/>
      <c r="BO47" s="64"/>
      <c r="BP47" s="64"/>
      <c r="BQ47" s="65" t="str">
        <f t="shared" si="11"/>
        <v/>
      </c>
      <c r="BR47" s="65"/>
      <c r="BS47" s="65"/>
      <c r="BT47" s="65"/>
      <c r="BU47" s="65"/>
      <c r="BV47" s="65"/>
      <c r="BW47" s="65"/>
      <c r="BX47" s="66" t="str">
        <f t="shared" si="12"/>
        <v/>
      </c>
      <c r="BY47" s="66"/>
      <c r="BZ47" s="66"/>
      <c r="CA47" s="66"/>
      <c r="CB47" s="66"/>
      <c r="CC47" s="66"/>
      <c r="CD47" s="66"/>
      <c r="CE47" s="67" t="str">
        <f t="shared" si="13"/>
        <v/>
      </c>
      <c r="CF47" s="67"/>
      <c r="CG47" s="67"/>
      <c r="CH47" s="67"/>
      <c r="CI47" s="67"/>
      <c r="CJ47" s="67"/>
      <c r="CK47" s="67"/>
      <c r="CL47" s="20"/>
    </row>
    <row r="48" spans="1:107" ht="24.95" customHeight="1" x14ac:dyDescent="0.25">
      <c r="A48" s="2">
        <f>IF(LEN(B48)&gt;=1,(IF(B47=B48,0,LARGE(A$1:$A47,1)+1)),0)</f>
        <v>0</v>
      </c>
      <c r="B48" s="2" t="s">
        <v>1071</v>
      </c>
      <c r="C48" s="2">
        <f>IF($AM$22=2,(IF(LEN($BZ$23)&gt;=1,(IF($BZ$23=B48,LARGE($C$1:C47,1)+1,0)),0)),0)</f>
        <v>0</v>
      </c>
      <c r="D48" s="2">
        <f t="shared" si="0"/>
        <v>0</v>
      </c>
      <c r="F48" s="2" t="s">
        <v>1797</v>
      </c>
      <c r="G48" s="2" t="s">
        <v>1798</v>
      </c>
      <c r="H48" s="2" t="s">
        <v>1798</v>
      </c>
      <c r="I48" s="2" t="s">
        <v>1799</v>
      </c>
      <c r="J48" s="2" t="s">
        <v>1067</v>
      </c>
      <c r="K48" s="2" t="s">
        <v>1067</v>
      </c>
      <c r="L48" s="2" t="s">
        <v>1067</v>
      </c>
      <c r="Q48" s="2">
        <v>46</v>
      </c>
      <c r="R48" s="2" t="str">
        <f t="shared" si="2"/>
        <v/>
      </c>
      <c r="S48" s="2">
        <f>IF($AM$22=1,(IF(LEN($BZ$23)&gt;=1,(IF($BZ$23=V48,LARGE($S$1:S47,1)+1,0)),0)),0)</f>
        <v>0</v>
      </c>
      <c r="T48" s="2">
        <f t="shared" si="1"/>
        <v>0</v>
      </c>
      <c r="U48" s="2">
        <f>IF(LEN(V48)&gt;=1,(IF(V47=V48,0,LARGE($U$1:U47,1)+1)),0)</f>
        <v>0</v>
      </c>
      <c r="V48" s="2" t="s">
        <v>1129</v>
      </c>
      <c r="W48" s="9" t="s">
        <v>3471</v>
      </c>
      <c r="X48" s="9" t="s">
        <v>3469</v>
      </c>
      <c r="Y48" s="9" t="s">
        <v>3470</v>
      </c>
      <c r="Z48" s="9" t="s">
        <v>3470</v>
      </c>
      <c r="AA48" s="6" t="s">
        <v>3469</v>
      </c>
      <c r="AB48" s="6" t="s">
        <v>1067</v>
      </c>
      <c r="AC48" s="6" t="s">
        <v>1067</v>
      </c>
      <c r="AD48" s="6" t="s">
        <v>1067</v>
      </c>
      <c r="AE48" s="2">
        <v>45</v>
      </c>
      <c r="AF48" s="2" t="str">
        <f t="shared" si="3"/>
        <v/>
      </c>
      <c r="AK48" s="27"/>
      <c r="AL48" s="27">
        <f t="shared" si="5"/>
        <v>0</v>
      </c>
      <c r="AM48" s="27">
        <f t="shared" si="6"/>
        <v>10</v>
      </c>
      <c r="AN48" s="20"/>
      <c r="AO48" s="60" t="str">
        <f t="shared" si="7"/>
        <v>Generate</v>
      </c>
      <c r="AP48" s="60"/>
      <c r="AQ48" s="60"/>
      <c r="AR48" s="60"/>
      <c r="AS48" s="60"/>
      <c r="AT48" s="60"/>
      <c r="AU48" s="60"/>
      <c r="AV48" s="61" t="str">
        <f t="shared" si="8"/>
        <v>Generated</v>
      </c>
      <c r="AW48" s="61"/>
      <c r="AX48" s="61"/>
      <c r="AY48" s="61"/>
      <c r="AZ48" s="61"/>
      <c r="BA48" s="61"/>
      <c r="BB48" s="61"/>
      <c r="BC48" s="62" t="str">
        <f t="shared" si="9"/>
        <v>Generated</v>
      </c>
      <c r="BD48" s="62"/>
      <c r="BE48" s="62"/>
      <c r="BF48" s="62"/>
      <c r="BG48" s="62"/>
      <c r="BH48" s="62"/>
      <c r="BI48" s="62"/>
      <c r="BJ48" s="64" t="str">
        <f t="shared" si="10"/>
        <v>उत्पन्न करना</v>
      </c>
      <c r="BK48" s="64"/>
      <c r="BL48" s="64"/>
      <c r="BM48" s="64"/>
      <c r="BN48" s="64"/>
      <c r="BO48" s="64"/>
      <c r="BP48" s="64"/>
      <c r="BQ48" s="65" t="str">
        <f t="shared" si="11"/>
        <v/>
      </c>
      <c r="BR48" s="65"/>
      <c r="BS48" s="65"/>
      <c r="BT48" s="65"/>
      <c r="BU48" s="65"/>
      <c r="BV48" s="65"/>
      <c r="BW48" s="65"/>
      <c r="BX48" s="66" t="str">
        <f t="shared" si="12"/>
        <v/>
      </c>
      <c r="BY48" s="66"/>
      <c r="BZ48" s="66"/>
      <c r="CA48" s="66"/>
      <c r="CB48" s="66"/>
      <c r="CC48" s="66"/>
      <c r="CD48" s="66"/>
      <c r="CE48" s="67" t="str">
        <f t="shared" si="13"/>
        <v/>
      </c>
      <c r="CF48" s="67"/>
      <c r="CG48" s="67"/>
      <c r="CH48" s="67"/>
      <c r="CI48" s="67"/>
      <c r="CJ48" s="67"/>
      <c r="CK48" s="67"/>
      <c r="CL48" s="20"/>
    </row>
    <row r="49" spans="1:90" ht="24.95" customHeight="1" x14ac:dyDescent="0.25">
      <c r="A49" s="2">
        <f>IF(LEN(B49)&gt;=1,(IF(B48=B49,0,LARGE(A$1:$A48,1)+1)),0)</f>
        <v>0</v>
      </c>
      <c r="B49" s="2" t="s">
        <v>1071</v>
      </c>
      <c r="C49" s="2">
        <f>IF($AM$22=2,(IF(LEN($BZ$23)&gt;=1,(IF($BZ$23=B49,LARGE($C$1:C48,1)+1,0)),0)),0)</f>
        <v>0</v>
      </c>
      <c r="D49" s="2">
        <f t="shared" si="0"/>
        <v>0</v>
      </c>
      <c r="F49" s="2" t="s">
        <v>1800</v>
      </c>
      <c r="G49" s="2" t="s">
        <v>1801</v>
      </c>
      <c r="H49" s="2" t="s">
        <v>1801</v>
      </c>
      <c r="I49" s="2" t="s">
        <v>1802</v>
      </c>
      <c r="J49" s="2" t="s">
        <v>1067</v>
      </c>
      <c r="K49" s="2" t="s">
        <v>1067</v>
      </c>
      <c r="L49" s="2" t="s">
        <v>1067</v>
      </c>
      <c r="Q49" s="2">
        <v>47</v>
      </c>
      <c r="R49" s="2" t="str">
        <f t="shared" si="2"/>
        <v/>
      </c>
      <c r="S49" s="2">
        <f>IF($AM$22=1,(IF(LEN($BZ$23)&gt;=1,(IF($BZ$23=V49,LARGE($S$1:S48,1)+1,0)),0)),0)</f>
        <v>0</v>
      </c>
      <c r="T49" s="2">
        <f t="shared" si="1"/>
        <v>0</v>
      </c>
      <c r="U49" s="2">
        <f>IF(LEN(V49)&gt;=1,(IF(V48=V49,0,LARGE($U$1:U48,1)+1)),0)</f>
        <v>0</v>
      </c>
      <c r="V49" s="2" t="s">
        <v>1129</v>
      </c>
      <c r="W49" s="4" t="s">
        <v>4875</v>
      </c>
      <c r="X49" s="7" t="s">
        <v>699</v>
      </c>
      <c r="Y49" s="7" t="s">
        <v>1411</v>
      </c>
      <c r="Z49" s="7" t="s">
        <v>1411</v>
      </c>
      <c r="AA49" s="6" t="s">
        <v>699</v>
      </c>
      <c r="AB49" s="6" t="s">
        <v>1067</v>
      </c>
      <c r="AC49" s="6" t="s">
        <v>1067</v>
      </c>
      <c r="AD49" s="6" t="s">
        <v>1067</v>
      </c>
      <c r="AE49" s="2">
        <v>46</v>
      </c>
      <c r="AF49" s="2" t="str">
        <f t="shared" si="3"/>
        <v/>
      </c>
      <c r="AK49" s="27"/>
      <c r="AL49" s="27">
        <f t="shared" si="5"/>
        <v>1</v>
      </c>
      <c r="AM49" s="27">
        <f t="shared" si="6"/>
        <v>11</v>
      </c>
      <c r="AN49" s="20"/>
      <c r="AO49" s="60" t="str">
        <f t="shared" si="7"/>
        <v>Germinate</v>
      </c>
      <c r="AP49" s="60"/>
      <c r="AQ49" s="60"/>
      <c r="AR49" s="60"/>
      <c r="AS49" s="60"/>
      <c r="AT49" s="60"/>
      <c r="AU49" s="60"/>
      <c r="AV49" s="61" t="str">
        <f t="shared" si="8"/>
        <v>Germinateed</v>
      </c>
      <c r="AW49" s="61"/>
      <c r="AX49" s="61"/>
      <c r="AY49" s="61"/>
      <c r="AZ49" s="61"/>
      <c r="BA49" s="61"/>
      <c r="BB49" s="61"/>
      <c r="BC49" s="62" t="str">
        <f t="shared" si="9"/>
        <v>Germinateed</v>
      </c>
      <c r="BD49" s="62"/>
      <c r="BE49" s="62"/>
      <c r="BF49" s="62"/>
      <c r="BG49" s="62"/>
      <c r="BH49" s="62"/>
      <c r="BI49" s="62"/>
      <c r="BJ49" s="64" t="str">
        <f t="shared" si="10"/>
        <v>अंकुरण होना</v>
      </c>
      <c r="BK49" s="64"/>
      <c r="BL49" s="64"/>
      <c r="BM49" s="64"/>
      <c r="BN49" s="64"/>
      <c r="BO49" s="64"/>
      <c r="BP49" s="64"/>
      <c r="BQ49" s="65" t="str">
        <f t="shared" si="11"/>
        <v>अन्कुराना</v>
      </c>
      <c r="BR49" s="65"/>
      <c r="BS49" s="65"/>
      <c r="BT49" s="65"/>
      <c r="BU49" s="65"/>
      <c r="BV49" s="65"/>
      <c r="BW49" s="65"/>
      <c r="BX49" s="66" t="str">
        <f t="shared" si="12"/>
        <v>पैदा करना</v>
      </c>
      <c r="BY49" s="66"/>
      <c r="BZ49" s="66"/>
      <c r="CA49" s="66"/>
      <c r="CB49" s="66"/>
      <c r="CC49" s="66"/>
      <c r="CD49" s="66"/>
      <c r="CE49" s="67" t="str">
        <f t="shared" si="13"/>
        <v/>
      </c>
      <c r="CF49" s="67"/>
      <c r="CG49" s="67"/>
      <c r="CH49" s="67"/>
      <c r="CI49" s="67"/>
      <c r="CJ49" s="67"/>
      <c r="CK49" s="67"/>
      <c r="CL49" s="20"/>
    </row>
    <row r="50" spans="1:90" ht="24.95" customHeight="1" x14ac:dyDescent="0.25">
      <c r="A50" s="2">
        <f>IF(LEN(B50)&gt;=1,(IF(B49=B50,0,LARGE(A$1:$A49,1)+1)),0)</f>
        <v>0</v>
      </c>
      <c r="B50" s="2" t="s">
        <v>1071</v>
      </c>
      <c r="C50" s="2">
        <f>IF($AM$22=2,(IF(LEN($BZ$23)&gt;=1,(IF($BZ$23=B50,LARGE($C$1:C49,1)+1,0)),0)),0)</f>
        <v>0</v>
      </c>
      <c r="D50" s="2">
        <f t="shared" si="0"/>
        <v>0</v>
      </c>
      <c r="F50" s="2" t="s">
        <v>11</v>
      </c>
      <c r="G50" s="2" t="s">
        <v>63</v>
      </c>
      <c r="H50" s="2" t="s">
        <v>63</v>
      </c>
      <c r="I50" s="2" t="s">
        <v>1803</v>
      </c>
      <c r="J50" s="2" t="s">
        <v>3972</v>
      </c>
      <c r="K50" s="2" t="s">
        <v>1067</v>
      </c>
      <c r="L50" s="2" t="s">
        <v>1067</v>
      </c>
      <c r="Q50" s="2">
        <v>48</v>
      </c>
      <c r="R50" s="2" t="str">
        <f t="shared" si="2"/>
        <v/>
      </c>
      <c r="S50" s="2">
        <f>IF($AM$22=1,(IF(LEN($BZ$23)&gt;=1,(IF($BZ$23=V50,LARGE($S$1:S49,1)+1,0)),0)),0)</f>
        <v>0</v>
      </c>
      <c r="T50" s="2">
        <f t="shared" si="1"/>
        <v>0</v>
      </c>
      <c r="U50" s="2">
        <f>IF(LEN(V50)&gt;=1,(IF(V49=V50,0,LARGE($U$1:U49,1)+1)),0)</f>
        <v>0</v>
      </c>
      <c r="V50" s="2" t="s">
        <v>1129</v>
      </c>
      <c r="W50" s="21" t="s">
        <v>2520</v>
      </c>
      <c r="X50" s="21" t="s">
        <v>2518</v>
      </c>
      <c r="Y50" s="21" t="s">
        <v>2519</v>
      </c>
      <c r="Z50" s="21" t="s">
        <v>2519</v>
      </c>
      <c r="AA50" s="6" t="s">
        <v>2518</v>
      </c>
      <c r="AB50" s="6" t="s">
        <v>1067</v>
      </c>
      <c r="AC50" s="6" t="s">
        <v>1067</v>
      </c>
      <c r="AD50" s="6" t="s">
        <v>1067</v>
      </c>
      <c r="AE50" s="2">
        <v>47</v>
      </c>
      <c r="AF50" s="2" t="str">
        <f t="shared" si="3"/>
        <v/>
      </c>
      <c r="AK50" s="27"/>
      <c r="AL50" s="27">
        <f t="shared" si="5"/>
        <v>0</v>
      </c>
      <c r="AM50" s="27">
        <f t="shared" si="6"/>
        <v>12</v>
      </c>
      <c r="AN50" s="20"/>
      <c r="AO50" s="60" t="str">
        <f t="shared" si="7"/>
        <v>Get</v>
      </c>
      <c r="AP50" s="60"/>
      <c r="AQ50" s="60"/>
      <c r="AR50" s="60"/>
      <c r="AS50" s="60"/>
      <c r="AT50" s="60"/>
      <c r="AU50" s="60"/>
      <c r="AV50" s="61" t="str">
        <f t="shared" si="8"/>
        <v>Got</v>
      </c>
      <c r="AW50" s="61"/>
      <c r="AX50" s="61"/>
      <c r="AY50" s="61"/>
      <c r="AZ50" s="61"/>
      <c r="BA50" s="61"/>
      <c r="BB50" s="61"/>
      <c r="BC50" s="62" t="str">
        <f t="shared" si="9"/>
        <v>Got (sometimes gotten)</v>
      </c>
      <c r="BD50" s="62"/>
      <c r="BE50" s="62"/>
      <c r="BF50" s="62"/>
      <c r="BG50" s="62"/>
      <c r="BH50" s="62"/>
      <c r="BI50" s="62"/>
      <c r="BJ50" s="64" t="str">
        <f t="shared" si="10"/>
        <v>पाना</v>
      </c>
      <c r="BK50" s="64"/>
      <c r="BL50" s="64"/>
      <c r="BM50" s="64"/>
      <c r="BN50" s="64"/>
      <c r="BO50" s="64"/>
      <c r="BP50" s="64"/>
      <c r="BQ50" s="65" t="str">
        <f t="shared" si="11"/>
        <v>प्रभावित करना</v>
      </c>
      <c r="BR50" s="65"/>
      <c r="BS50" s="65"/>
      <c r="BT50" s="65"/>
      <c r="BU50" s="65"/>
      <c r="BV50" s="65"/>
      <c r="BW50" s="65"/>
      <c r="BX50" s="66" t="str">
        <f t="shared" si="12"/>
        <v>प्राप्त करना</v>
      </c>
      <c r="BY50" s="66"/>
      <c r="BZ50" s="66"/>
      <c r="CA50" s="66"/>
      <c r="CB50" s="66"/>
      <c r="CC50" s="66"/>
      <c r="CD50" s="66"/>
      <c r="CE50" s="67" t="str">
        <f t="shared" si="13"/>
        <v/>
      </c>
      <c r="CF50" s="67"/>
      <c r="CG50" s="67"/>
      <c r="CH50" s="67"/>
      <c r="CI50" s="67"/>
      <c r="CJ50" s="67"/>
      <c r="CK50" s="67"/>
      <c r="CL50" s="20"/>
    </row>
    <row r="51" spans="1:90" ht="24.95" customHeight="1" x14ac:dyDescent="0.25">
      <c r="A51" s="2">
        <f>IF(LEN(B51)&gt;=1,(IF(B50=B51,0,LARGE(A$1:$A50,1)+1)),0)</f>
        <v>0</v>
      </c>
      <c r="B51" s="2" t="s">
        <v>1071</v>
      </c>
      <c r="C51" s="2">
        <f>IF($AM$22=2,(IF(LEN($BZ$23)&gt;=1,(IF($BZ$23=B51,LARGE($C$1:C50,1)+1,0)),0)),0)</f>
        <v>0</v>
      </c>
      <c r="D51" s="2">
        <f t="shared" si="0"/>
        <v>0</v>
      </c>
      <c r="F51" s="2" t="s">
        <v>1804</v>
      </c>
      <c r="G51" s="2" t="s">
        <v>1805</v>
      </c>
      <c r="H51" s="2" t="s">
        <v>1805</v>
      </c>
      <c r="I51" s="2" t="s">
        <v>1806</v>
      </c>
      <c r="J51" s="2" t="s">
        <v>1067</v>
      </c>
      <c r="K51" s="2" t="s">
        <v>1067</v>
      </c>
      <c r="L51" s="2" t="s">
        <v>1067</v>
      </c>
      <c r="Q51" s="2">
        <v>49</v>
      </c>
      <c r="R51" s="2" t="str">
        <f t="shared" si="2"/>
        <v/>
      </c>
      <c r="S51" s="2">
        <f>IF($AM$22=1,(IF(LEN($BZ$23)&gt;=1,(IF($BZ$23=V51,LARGE($S$1:S50,1)+1,0)),0)),0)</f>
        <v>0</v>
      </c>
      <c r="T51" s="2">
        <f t="shared" si="1"/>
        <v>0</v>
      </c>
      <c r="U51" s="2">
        <f>IF(LEN(V51)&gt;=1,(IF(V50=V51,0,LARGE($U$1:U50,1)+1)),0)</f>
        <v>0</v>
      </c>
      <c r="V51" s="2" t="s">
        <v>1129</v>
      </c>
      <c r="W51" s="9" t="s">
        <v>2598</v>
      </c>
      <c r="X51" s="9" t="s">
        <v>2596</v>
      </c>
      <c r="Y51" s="9" t="s">
        <v>2597</v>
      </c>
      <c r="Z51" s="9" t="s">
        <v>2597</v>
      </c>
      <c r="AA51" s="6" t="s">
        <v>2596</v>
      </c>
      <c r="AB51" s="6" t="s">
        <v>1067</v>
      </c>
      <c r="AC51" s="6" t="s">
        <v>1067</v>
      </c>
      <c r="AD51" s="6" t="s">
        <v>1067</v>
      </c>
      <c r="AE51" s="2">
        <v>48</v>
      </c>
      <c r="AF51" s="2" t="str">
        <f t="shared" si="3"/>
        <v/>
      </c>
      <c r="AK51" s="27"/>
      <c r="AL51" s="27">
        <f t="shared" si="5"/>
        <v>1</v>
      </c>
      <c r="AM51" s="27">
        <f t="shared" si="6"/>
        <v>13</v>
      </c>
      <c r="AN51" s="20"/>
      <c r="AO51" s="60" t="str">
        <f t="shared" si="7"/>
        <v>Gild</v>
      </c>
      <c r="AP51" s="60"/>
      <c r="AQ51" s="60"/>
      <c r="AR51" s="60"/>
      <c r="AS51" s="60"/>
      <c r="AT51" s="60"/>
      <c r="AU51" s="60"/>
      <c r="AV51" s="61" t="str">
        <f t="shared" si="8"/>
        <v>Gilded</v>
      </c>
      <c r="AW51" s="61"/>
      <c r="AX51" s="61"/>
      <c r="AY51" s="61"/>
      <c r="AZ51" s="61"/>
      <c r="BA51" s="61"/>
      <c r="BB51" s="61"/>
      <c r="BC51" s="62" t="str">
        <f t="shared" si="9"/>
        <v>Gilded</v>
      </c>
      <c r="BD51" s="62"/>
      <c r="BE51" s="62"/>
      <c r="BF51" s="62"/>
      <c r="BG51" s="62"/>
      <c r="BH51" s="62"/>
      <c r="BI51" s="62"/>
      <c r="BJ51" s="64" t="str">
        <f t="shared" si="10"/>
        <v>कलई  करना</v>
      </c>
      <c r="BK51" s="64"/>
      <c r="BL51" s="64"/>
      <c r="BM51" s="64"/>
      <c r="BN51" s="64"/>
      <c r="BO51" s="64"/>
      <c r="BP51" s="64"/>
      <c r="BQ51" s="65" t="str">
        <f t="shared" si="11"/>
        <v/>
      </c>
      <c r="BR51" s="65"/>
      <c r="BS51" s="65"/>
      <c r="BT51" s="65"/>
      <c r="BU51" s="65"/>
      <c r="BV51" s="65"/>
      <c r="BW51" s="65"/>
      <c r="BX51" s="66" t="str">
        <f t="shared" si="12"/>
        <v/>
      </c>
      <c r="BY51" s="66"/>
      <c r="BZ51" s="66"/>
      <c r="CA51" s="66"/>
      <c r="CB51" s="66"/>
      <c r="CC51" s="66"/>
      <c r="CD51" s="66"/>
      <c r="CE51" s="67" t="str">
        <f t="shared" si="13"/>
        <v/>
      </c>
      <c r="CF51" s="67"/>
      <c r="CG51" s="67"/>
      <c r="CH51" s="67"/>
      <c r="CI51" s="67"/>
      <c r="CJ51" s="67"/>
      <c r="CK51" s="67"/>
      <c r="CL51" s="20"/>
    </row>
    <row r="52" spans="1:90" ht="24.95" customHeight="1" x14ac:dyDescent="0.25">
      <c r="A52" s="2">
        <f>IF(LEN(B52)&gt;=1,(IF(B51=B52,0,LARGE(A$1:$A51,1)+1)),0)</f>
        <v>0</v>
      </c>
      <c r="B52" s="2" t="s">
        <v>1071</v>
      </c>
      <c r="C52" s="2">
        <f>IF($AM$22=2,(IF(LEN($BZ$23)&gt;=1,(IF($BZ$23=B52,LARGE($C$1:C51,1)+1,0)),0)),0)</f>
        <v>0</v>
      </c>
      <c r="D52" s="2">
        <f t="shared" si="0"/>
        <v>0</v>
      </c>
      <c r="F52" s="2" t="s">
        <v>1807</v>
      </c>
      <c r="G52" s="2" t="s">
        <v>1808</v>
      </c>
      <c r="H52" s="2" t="s">
        <v>1808</v>
      </c>
      <c r="I52" s="2" t="s">
        <v>1809</v>
      </c>
      <c r="J52" s="2" t="s">
        <v>1067</v>
      </c>
      <c r="K52" s="2" t="s">
        <v>1067</v>
      </c>
      <c r="L52" s="2" t="s">
        <v>1067</v>
      </c>
      <c r="Q52" s="2">
        <v>50</v>
      </c>
      <c r="R52" s="2" t="str">
        <f t="shared" si="2"/>
        <v/>
      </c>
      <c r="S52" s="2">
        <f>IF($AM$22=1,(IF(LEN($BZ$23)&gt;=1,(IF($BZ$23=V52,LARGE($S$1:S51,1)+1,0)),0)),0)</f>
        <v>0</v>
      </c>
      <c r="T52" s="2">
        <f t="shared" si="1"/>
        <v>0</v>
      </c>
      <c r="U52" s="2">
        <f>IF(LEN(V52)&gt;=1,(IF(V51=V52,0,LARGE($U$1:U51,1)+1)),0)</f>
        <v>0</v>
      </c>
      <c r="V52" s="2" t="s">
        <v>1129</v>
      </c>
      <c r="W52" s="9" t="s">
        <v>4624</v>
      </c>
      <c r="X52" s="7" t="s">
        <v>877</v>
      </c>
      <c r="Y52" s="7" t="s">
        <v>1545</v>
      </c>
      <c r="Z52" s="7" t="s">
        <v>1545</v>
      </c>
      <c r="AA52" s="6" t="s">
        <v>877</v>
      </c>
      <c r="AB52" s="6" t="s">
        <v>1067</v>
      </c>
      <c r="AC52" s="6" t="s">
        <v>1067</v>
      </c>
      <c r="AD52" s="6" t="s">
        <v>1067</v>
      </c>
      <c r="AE52" s="2">
        <v>49</v>
      </c>
      <c r="AF52" s="2" t="str">
        <f t="shared" si="3"/>
        <v/>
      </c>
      <c r="AK52" s="27"/>
      <c r="AL52" s="27">
        <f t="shared" si="5"/>
        <v>0</v>
      </c>
      <c r="AM52" s="27">
        <f t="shared" si="6"/>
        <v>14</v>
      </c>
      <c r="AN52" s="20"/>
      <c r="AO52" s="60" t="str">
        <f t="shared" si="7"/>
        <v>Gird</v>
      </c>
      <c r="AP52" s="60"/>
      <c r="AQ52" s="60"/>
      <c r="AR52" s="60"/>
      <c r="AS52" s="60"/>
      <c r="AT52" s="60"/>
      <c r="AU52" s="60"/>
      <c r="AV52" s="61" t="str">
        <f t="shared" si="8"/>
        <v>Girded</v>
      </c>
      <c r="AW52" s="61"/>
      <c r="AX52" s="61"/>
      <c r="AY52" s="61"/>
      <c r="AZ52" s="61"/>
      <c r="BA52" s="61"/>
      <c r="BB52" s="61"/>
      <c r="BC52" s="62" t="str">
        <f t="shared" si="9"/>
        <v>Girded</v>
      </c>
      <c r="BD52" s="62"/>
      <c r="BE52" s="62"/>
      <c r="BF52" s="62"/>
      <c r="BG52" s="62"/>
      <c r="BH52" s="62"/>
      <c r="BI52" s="62"/>
      <c r="BJ52" s="64" t="str">
        <f t="shared" si="10"/>
        <v>बाधना</v>
      </c>
      <c r="BK52" s="64"/>
      <c r="BL52" s="64"/>
      <c r="BM52" s="64"/>
      <c r="BN52" s="64"/>
      <c r="BO52" s="64"/>
      <c r="BP52" s="64"/>
      <c r="BQ52" s="65" t="str">
        <f t="shared" si="11"/>
        <v/>
      </c>
      <c r="BR52" s="65"/>
      <c r="BS52" s="65"/>
      <c r="BT52" s="65"/>
      <c r="BU52" s="65"/>
      <c r="BV52" s="65"/>
      <c r="BW52" s="65"/>
      <c r="BX52" s="66" t="str">
        <f t="shared" si="12"/>
        <v/>
      </c>
      <c r="BY52" s="66"/>
      <c r="BZ52" s="66"/>
      <c r="CA52" s="66"/>
      <c r="CB52" s="66"/>
      <c r="CC52" s="66"/>
      <c r="CD52" s="66"/>
      <c r="CE52" s="67" t="str">
        <f t="shared" si="13"/>
        <v/>
      </c>
      <c r="CF52" s="67"/>
      <c r="CG52" s="67"/>
      <c r="CH52" s="67"/>
      <c r="CI52" s="67"/>
      <c r="CJ52" s="67"/>
      <c r="CK52" s="67"/>
      <c r="CL52" s="20"/>
    </row>
    <row r="53" spans="1:90" ht="24.95" customHeight="1" x14ac:dyDescent="0.25">
      <c r="A53" s="2">
        <f>IF(LEN(B53)&gt;=1,(IF(B52=B53,0,LARGE(A$1:$A52,1)+1)),0)</f>
        <v>0</v>
      </c>
      <c r="B53" s="2" t="s">
        <v>1071</v>
      </c>
      <c r="C53" s="2">
        <f>IF($AM$22=2,(IF(LEN($BZ$23)&gt;=1,(IF($BZ$23=B53,LARGE($C$1:C52,1)+1,0)),0)),0)</f>
        <v>0</v>
      </c>
      <c r="D53" s="2">
        <f t="shared" si="0"/>
        <v>0</v>
      </c>
      <c r="F53" s="2" t="s">
        <v>1810</v>
      </c>
      <c r="G53" s="2" t="s">
        <v>1811</v>
      </c>
      <c r="H53" s="2" t="s">
        <v>1811</v>
      </c>
      <c r="I53" s="2" t="s">
        <v>1812</v>
      </c>
      <c r="J53" s="2" t="s">
        <v>1067</v>
      </c>
      <c r="K53" s="2" t="s">
        <v>1067</v>
      </c>
      <c r="L53" s="2" t="s">
        <v>1067</v>
      </c>
      <c r="S53" s="2">
        <f>IF($AM$22=1,(IF(LEN($BZ$23)&gt;=1,(IF($BZ$23=V53,LARGE($S$1:S52,1)+1,0)),0)),0)</f>
        <v>0</v>
      </c>
      <c r="T53" s="2">
        <f t="shared" si="1"/>
        <v>0</v>
      </c>
      <c r="U53" s="2">
        <f>IF(LEN(V53)&gt;=1,(IF(V52=V53,0,LARGE($U$1:U52,1)+1)),0)</f>
        <v>0</v>
      </c>
      <c r="V53" s="2" t="s">
        <v>1129</v>
      </c>
      <c r="W53" s="9" t="s">
        <v>2938</v>
      </c>
      <c r="X53" s="9" t="s">
        <v>767</v>
      </c>
      <c r="Y53" s="9" t="s">
        <v>1460</v>
      </c>
      <c r="Z53" s="9" t="s">
        <v>1460</v>
      </c>
      <c r="AA53" s="6" t="s">
        <v>767</v>
      </c>
      <c r="AB53" s="6" t="s">
        <v>1067</v>
      </c>
      <c r="AC53" s="6" t="s">
        <v>1067</v>
      </c>
      <c r="AD53" s="6" t="s">
        <v>1067</v>
      </c>
      <c r="AE53" s="2">
        <v>50</v>
      </c>
      <c r="AF53" s="2" t="str">
        <f t="shared" si="3"/>
        <v/>
      </c>
      <c r="AK53" s="27"/>
      <c r="AL53" s="27">
        <f t="shared" si="5"/>
        <v>1</v>
      </c>
      <c r="AM53" s="27">
        <f t="shared" si="6"/>
        <v>15</v>
      </c>
      <c r="AN53" s="20"/>
      <c r="AO53" s="60" t="str">
        <f t="shared" si="7"/>
        <v>Give</v>
      </c>
      <c r="AP53" s="60"/>
      <c r="AQ53" s="60"/>
      <c r="AR53" s="60"/>
      <c r="AS53" s="60"/>
      <c r="AT53" s="60"/>
      <c r="AU53" s="60"/>
      <c r="AV53" s="61" t="str">
        <f t="shared" si="8"/>
        <v>Gave</v>
      </c>
      <c r="AW53" s="61"/>
      <c r="AX53" s="61"/>
      <c r="AY53" s="61"/>
      <c r="AZ53" s="61"/>
      <c r="BA53" s="61"/>
      <c r="BB53" s="61"/>
      <c r="BC53" s="62" t="str">
        <f t="shared" si="9"/>
        <v>Given</v>
      </c>
      <c r="BD53" s="62"/>
      <c r="BE53" s="62"/>
      <c r="BF53" s="62"/>
      <c r="BG53" s="62"/>
      <c r="BH53" s="62"/>
      <c r="BI53" s="62"/>
      <c r="BJ53" s="64" t="str">
        <f t="shared" si="10"/>
        <v>देना</v>
      </c>
      <c r="BK53" s="64"/>
      <c r="BL53" s="64"/>
      <c r="BM53" s="64"/>
      <c r="BN53" s="64"/>
      <c r="BO53" s="64"/>
      <c r="BP53" s="64"/>
      <c r="BQ53" s="65" t="str">
        <f t="shared" si="11"/>
        <v/>
      </c>
      <c r="BR53" s="65"/>
      <c r="BS53" s="65"/>
      <c r="BT53" s="65"/>
      <c r="BU53" s="65"/>
      <c r="BV53" s="65"/>
      <c r="BW53" s="65"/>
      <c r="BX53" s="66" t="str">
        <f t="shared" si="12"/>
        <v/>
      </c>
      <c r="BY53" s="66"/>
      <c r="BZ53" s="66"/>
      <c r="CA53" s="66"/>
      <c r="CB53" s="66"/>
      <c r="CC53" s="66"/>
      <c r="CD53" s="66"/>
      <c r="CE53" s="67" t="str">
        <f t="shared" si="13"/>
        <v/>
      </c>
      <c r="CF53" s="67"/>
      <c r="CG53" s="67"/>
      <c r="CH53" s="67"/>
      <c r="CI53" s="67"/>
      <c r="CJ53" s="67"/>
      <c r="CK53" s="67"/>
      <c r="CL53" s="20"/>
    </row>
    <row r="54" spans="1:90" ht="24.95" customHeight="1" x14ac:dyDescent="0.25">
      <c r="A54" s="2">
        <f>IF(LEN(B54)&gt;=1,(IF(B53=B54,0,LARGE(A$1:$A53,1)+1)),0)</f>
        <v>0</v>
      </c>
      <c r="B54" s="2" t="s">
        <v>1071</v>
      </c>
      <c r="C54" s="2">
        <f>IF($AM$22=2,(IF(LEN($BZ$23)&gt;=1,(IF($BZ$23=B54,LARGE($C$1:C53,1)+1,0)),0)),0)</f>
        <v>0</v>
      </c>
      <c r="D54" s="2">
        <f t="shared" si="0"/>
        <v>0</v>
      </c>
      <c r="F54" s="2" t="s">
        <v>1813</v>
      </c>
      <c r="G54" s="2" t="s">
        <v>1814</v>
      </c>
      <c r="H54" s="2" t="s">
        <v>1814</v>
      </c>
      <c r="I54" s="2" t="s">
        <v>1812</v>
      </c>
      <c r="J54" s="2" t="s">
        <v>1067</v>
      </c>
      <c r="K54" s="2" t="s">
        <v>1067</v>
      </c>
      <c r="L54" s="2" t="s">
        <v>1067</v>
      </c>
      <c r="S54" s="2">
        <f>IF($AM$22=1,(IF(LEN($BZ$23)&gt;=1,(IF($BZ$23=V54,LARGE($S$1:S53,1)+1,0)),0)),0)</f>
        <v>0</v>
      </c>
      <c r="T54" s="2">
        <f t="shared" si="1"/>
        <v>0</v>
      </c>
      <c r="U54" s="2">
        <f>IF(LEN(V54)&gt;=1,(IF(V53=V54,0,LARGE($U$1:U53,1)+1)),0)</f>
        <v>0</v>
      </c>
      <c r="V54" s="2" t="s">
        <v>1129</v>
      </c>
      <c r="W54" s="9" t="s">
        <v>4676</v>
      </c>
      <c r="X54" s="9" t="s">
        <v>738</v>
      </c>
      <c r="Y54" s="9" t="s">
        <v>2780</v>
      </c>
      <c r="Z54" s="9" t="s">
        <v>2780</v>
      </c>
      <c r="AA54" s="6" t="s">
        <v>738</v>
      </c>
      <c r="AB54" s="6" t="s">
        <v>767</v>
      </c>
      <c r="AC54" s="6" t="s">
        <v>1067</v>
      </c>
      <c r="AD54" s="6" t="s">
        <v>1067</v>
      </c>
      <c r="AE54" s="2">
        <v>51</v>
      </c>
      <c r="AF54" s="2" t="str">
        <f t="shared" si="3"/>
        <v/>
      </c>
      <c r="AK54" s="27"/>
      <c r="AL54" s="27">
        <f t="shared" si="5"/>
        <v>0</v>
      </c>
      <c r="AM54" s="27">
        <f t="shared" si="6"/>
        <v>16</v>
      </c>
      <c r="AN54" s="20"/>
      <c r="AO54" s="60" t="str">
        <f t="shared" si="7"/>
        <v>Glance</v>
      </c>
      <c r="AP54" s="60"/>
      <c r="AQ54" s="60"/>
      <c r="AR54" s="60"/>
      <c r="AS54" s="60"/>
      <c r="AT54" s="60"/>
      <c r="AU54" s="60"/>
      <c r="AV54" s="61" t="str">
        <f t="shared" si="8"/>
        <v>Glanceed</v>
      </c>
      <c r="AW54" s="61"/>
      <c r="AX54" s="61"/>
      <c r="AY54" s="61"/>
      <c r="AZ54" s="61"/>
      <c r="BA54" s="61"/>
      <c r="BB54" s="61"/>
      <c r="BC54" s="62" t="str">
        <f t="shared" si="9"/>
        <v>Glanceed</v>
      </c>
      <c r="BD54" s="62"/>
      <c r="BE54" s="62"/>
      <c r="BF54" s="62"/>
      <c r="BG54" s="62"/>
      <c r="BH54" s="62"/>
      <c r="BI54" s="62"/>
      <c r="BJ54" s="64" t="str">
        <f t="shared" si="10"/>
        <v>झलकना</v>
      </c>
      <c r="BK54" s="64"/>
      <c r="BL54" s="64"/>
      <c r="BM54" s="64"/>
      <c r="BN54" s="64"/>
      <c r="BO54" s="64"/>
      <c r="BP54" s="64"/>
      <c r="BQ54" s="65" t="str">
        <f t="shared" si="11"/>
        <v>निगाह डालना</v>
      </c>
      <c r="BR54" s="65"/>
      <c r="BS54" s="65"/>
      <c r="BT54" s="65"/>
      <c r="BU54" s="65"/>
      <c r="BV54" s="65"/>
      <c r="BW54" s="65"/>
      <c r="BX54" s="66" t="str">
        <f t="shared" si="12"/>
        <v/>
      </c>
      <c r="BY54" s="66"/>
      <c r="BZ54" s="66"/>
      <c r="CA54" s="66"/>
      <c r="CB54" s="66"/>
      <c r="CC54" s="66"/>
      <c r="CD54" s="66"/>
      <c r="CE54" s="67" t="str">
        <f t="shared" si="13"/>
        <v/>
      </c>
      <c r="CF54" s="67"/>
      <c r="CG54" s="67"/>
      <c r="CH54" s="67"/>
      <c r="CI54" s="67"/>
      <c r="CJ54" s="67"/>
      <c r="CK54" s="67"/>
      <c r="CL54" s="20"/>
    </row>
    <row r="55" spans="1:90" ht="24.95" customHeight="1" x14ac:dyDescent="0.25">
      <c r="A55" s="2">
        <f>IF(LEN(B55)&gt;=1,(IF(B54=B55,0,LARGE(A$1:$A54,1)+1)),0)</f>
        <v>0</v>
      </c>
      <c r="B55" s="2" t="s">
        <v>1071</v>
      </c>
      <c r="C55" s="2">
        <f>IF($AM$22=2,(IF(LEN($BZ$23)&gt;=1,(IF($BZ$23=B55,LARGE($C$1:C54,1)+1,0)),0)),0)</f>
        <v>0</v>
      </c>
      <c r="D55" s="2">
        <f t="shared" si="0"/>
        <v>0</v>
      </c>
      <c r="F55" s="2" t="s">
        <v>1815</v>
      </c>
      <c r="G55" s="2" t="s">
        <v>1816</v>
      </c>
      <c r="H55" s="2" t="s">
        <v>1816</v>
      </c>
      <c r="I55" s="2" t="s">
        <v>1817</v>
      </c>
      <c r="J55" s="2" t="s">
        <v>1067</v>
      </c>
      <c r="K55" s="2" t="s">
        <v>1067</v>
      </c>
      <c r="L55" s="2" t="s">
        <v>1067</v>
      </c>
      <c r="S55" s="2">
        <f>IF($AM$22=1,(IF(LEN($BZ$23)&gt;=1,(IF($BZ$23=V55,LARGE($S$1:S54,1)+1,0)),0)),0)</f>
        <v>0</v>
      </c>
      <c r="T55" s="2">
        <f t="shared" si="1"/>
        <v>0</v>
      </c>
      <c r="U55" s="2">
        <f>IF(LEN(V55)&gt;=1,(IF(V54=V55,0,LARGE($U$1:U54,1)+1)),0)</f>
        <v>0</v>
      </c>
      <c r="V55" s="2" t="s">
        <v>1129</v>
      </c>
      <c r="W55" s="5" t="s">
        <v>4220</v>
      </c>
      <c r="X55" s="7" t="s">
        <v>577</v>
      </c>
      <c r="Y55" s="7" t="s">
        <v>1320</v>
      </c>
      <c r="Z55" s="7" t="s">
        <v>1320</v>
      </c>
      <c r="AA55" s="6" t="s">
        <v>577</v>
      </c>
      <c r="AB55" s="6" t="s">
        <v>1067</v>
      </c>
      <c r="AC55" s="6" t="s">
        <v>1067</v>
      </c>
      <c r="AD55" s="6" t="s">
        <v>1067</v>
      </c>
      <c r="AE55" s="2">
        <v>52</v>
      </c>
      <c r="AF55" s="2" t="str">
        <f t="shared" si="3"/>
        <v/>
      </c>
      <c r="AK55" s="27"/>
      <c r="AL55" s="27">
        <f t="shared" si="5"/>
        <v>1</v>
      </c>
      <c r="AM55" s="27">
        <f t="shared" si="6"/>
        <v>17</v>
      </c>
      <c r="AN55" s="20"/>
      <c r="AO55" s="60" t="str">
        <f t="shared" si="7"/>
        <v>Glitter</v>
      </c>
      <c r="AP55" s="60"/>
      <c r="AQ55" s="60"/>
      <c r="AR55" s="60"/>
      <c r="AS55" s="60"/>
      <c r="AT55" s="60"/>
      <c r="AU55" s="60"/>
      <c r="AV55" s="61" t="str">
        <f t="shared" si="8"/>
        <v>Glittered</v>
      </c>
      <c r="AW55" s="61"/>
      <c r="AX55" s="61"/>
      <c r="AY55" s="61"/>
      <c r="AZ55" s="61"/>
      <c r="BA55" s="61"/>
      <c r="BB55" s="61"/>
      <c r="BC55" s="62" t="str">
        <f t="shared" si="9"/>
        <v>Glittered</v>
      </c>
      <c r="BD55" s="62"/>
      <c r="BE55" s="62"/>
      <c r="BF55" s="62"/>
      <c r="BG55" s="62"/>
      <c r="BH55" s="62"/>
      <c r="BI55" s="62"/>
      <c r="BJ55" s="64" t="str">
        <f t="shared" si="10"/>
        <v>जगमगाना</v>
      </c>
      <c r="BK55" s="64"/>
      <c r="BL55" s="64"/>
      <c r="BM55" s="64"/>
      <c r="BN55" s="64"/>
      <c r="BO55" s="64"/>
      <c r="BP55" s="64"/>
      <c r="BQ55" s="65" t="str">
        <f t="shared" si="11"/>
        <v/>
      </c>
      <c r="BR55" s="65"/>
      <c r="BS55" s="65"/>
      <c r="BT55" s="65"/>
      <c r="BU55" s="65"/>
      <c r="BV55" s="65"/>
      <c r="BW55" s="65"/>
      <c r="BX55" s="66" t="str">
        <f t="shared" si="12"/>
        <v/>
      </c>
      <c r="BY55" s="66"/>
      <c r="BZ55" s="66"/>
      <c r="CA55" s="66"/>
      <c r="CB55" s="66"/>
      <c r="CC55" s="66"/>
      <c r="CD55" s="66"/>
      <c r="CE55" s="67" t="str">
        <f t="shared" si="13"/>
        <v/>
      </c>
      <c r="CF55" s="67"/>
      <c r="CG55" s="67"/>
      <c r="CH55" s="67"/>
      <c r="CI55" s="67"/>
      <c r="CJ55" s="67"/>
      <c r="CK55" s="67"/>
      <c r="CL55" s="20"/>
    </row>
    <row r="56" spans="1:90" ht="24.95" customHeight="1" x14ac:dyDescent="0.25">
      <c r="A56" s="2">
        <f>IF(LEN(B56)&gt;=1,(IF(B55=B56,0,LARGE(A$1:$A55,1)+1)),0)</f>
        <v>0</v>
      </c>
      <c r="B56" s="2" t="s">
        <v>1071</v>
      </c>
      <c r="C56" s="2">
        <f>IF($AM$22=2,(IF(LEN($BZ$23)&gt;=1,(IF($BZ$23=B56,LARGE($C$1:C55,1)+1,0)),0)),0)</f>
        <v>0</v>
      </c>
      <c r="D56" s="2">
        <f t="shared" si="0"/>
        <v>0</v>
      </c>
      <c r="F56" s="2" t="s">
        <v>12</v>
      </c>
      <c r="G56" s="2" t="s">
        <v>1177</v>
      </c>
      <c r="H56" s="2" t="s">
        <v>1177</v>
      </c>
      <c r="I56" s="2" t="s">
        <v>3970</v>
      </c>
      <c r="J56" s="2" t="s">
        <v>1818</v>
      </c>
      <c r="K56" s="2" t="s">
        <v>1067</v>
      </c>
      <c r="L56" s="2" t="s">
        <v>1067</v>
      </c>
      <c r="S56" s="2">
        <f>IF($AM$22=1,(IF(LEN($BZ$23)&gt;=1,(IF($BZ$23=V56,LARGE($S$1:S55,1)+1,0)),0)),0)</f>
        <v>0</v>
      </c>
      <c r="T56" s="2">
        <f t="shared" si="1"/>
        <v>0</v>
      </c>
      <c r="U56" s="2">
        <f>IF(LEN(V56)&gt;=1,(IF(V55=V56,0,LARGE($U$1:U55,1)+1)),0)</f>
        <v>0</v>
      </c>
      <c r="V56" s="2" t="s">
        <v>1129</v>
      </c>
      <c r="W56" s="7" t="s">
        <v>1803</v>
      </c>
      <c r="X56" s="7" t="s">
        <v>11</v>
      </c>
      <c r="Y56" s="7" t="s">
        <v>63</v>
      </c>
      <c r="Z56" s="7" t="s">
        <v>63</v>
      </c>
      <c r="AA56" s="6" t="s">
        <v>11</v>
      </c>
      <c r="AB56" s="6" t="s">
        <v>1067</v>
      </c>
      <c r="AC56" s="6" t="s">
        <v>1067</v>
      </c>
      <c r="AD56" s="6" t="s">
        <v>1067</v>
      </c>
      <c r="AE56" s="2">
        <v>53</v>
      </c>
      <c r="AF56" s="2" t="str">
        <f t="shared" si="3"/>
        <v/>
      </c>
      <c r="AK56" s="27"/>
      <c r="AL56" s="27">
        <f t="shared" si="5"/>
        <v>0</v>
      </c>
      <c r="AM56" s="27">
        <f t="shared" si="6"/>
        <v>18</v>
      </c>
      <c r="AN56" s="20"/>
      <c r="AO56" s="60" t="str">
        <f t="shared" si="7"/>
        <v>Glow</v>
      </c>
      <c r="AP56" s="60"/>
      <c r="AQ56" s="60"/>
      <c r="AR56" s="60"/>
      <c r="AS56" s="60"/>
      <c r="AT56" s="60"/>
      <c r="AU56" s="60"/>
      <c r="AV56" s="61" t="str">
        <f t="shared" si="8"/>
        <v>Glowed</v>
      </c>
      <c r="AW56" s="61"/>
      <c r="AX56" s="61"/>
      <c r="AY56" s="61"/>
      <c r="AZ56" s="61"/>
      <c r="BA56" s="61"/>
      <c r="BB56" s="61"/>
      <c r="BC56" s="62" t="str">
        <f t="shared" si="9"/>
        <v>Glowed</v>
      </c>
      <c r="BD56" s="62"/>
      <c r="BE56" s="62"/>
      <c r="BF56" s="62"/>
      <c r="BG56" s="62"/>
      <c r="BH56" s="62"/>
      <c r="BI56" s="62"/>
      <c r="BJ56" s="64" t="str">
        <f t="shared" si="10"/>
        <v>चमकना</v>
      </c>
      <c r="BK56" s="64"/>
      <c r="BL56" s="64"/>
      <c r="BM56" s="64"/>
      <c r="BN56" s="64"/>
      <c r="BO56" s="64"/>
      <c r="BP56" s="64"/>
      <c r="BQ56" s="65" t="str">
        <f t="shared" si="11"/>
        <v/>
      </c>
      <c r="BR56" s="65"/>
      <c r="BS56" s="65"/>
      <c r="BT56" s="65"/>
      <c r="BU56" s="65"/>
      <c r="BV56" s="65"/>
      <c r="BW56" s="65"/>
      <c r="BX56" s="66" t="str">
        <f t="shared" si="12"/>
        <v/>
      </c>
      <c r="BY56" s="66"/>
      <c r="BZ56" s="66"/>
      <c r="CA56" s="66"/>
      <c r="CB56" s="66"/>
      <c r="CC56" s="66"/>
      <c r="CD56" s="66"/>
      <c r="CE56" s="67" t="str">
        <f t="shared" si="13"/>
        <v/>
      </c>
      <c r="CF56" s="67"/>
      <c r="CG56" s="67"/>
      <c r="CH56" s="67"/>
      <c r="CI56" s="67"/>
      <c r="CJ56" s="67"/>
      <c r="CK56" s="67"/>
      <c r="CL56" s="20"/>
    </row>
    <row r="57" spans="1:90" ht="24.95" customHeight="1" x14ac:dyDescent="0.25">
      <c r="A57" s="2">
        <f>IF(LEN(B57)&gt;=1,(IF(B56=B57,0,LARGE(A$1:$A56,1)+1)),0)</f>
        <v>0</v>
      </c>
      <c r="B57" s="2" t="s">
        <v>1071</v>
      </c>
      <c r="C57" s="2">
        <f>IF($AM$22=2,(IF(LEN($BZ$23)&gt;=1,(IF($BZ$23=B57,LARGE($C$1:C56,1)+1,0)),0)),0)</f>
        <v>0</v>
      </c>
      <c r="D57" s="2">
        <f t="shared" si="0"/>
        <v>0</v>
      </c>
      <c r="F57" s="2" t="s">
        <v>1819</v>
      </c>
      <c r="G57" s="2" t="s">
        <v>1820</v>
      </c>
      <c r="H57" s="2" t="s">
        <v>1820</v>
      </c>
      <c r="I57" s="2" t="s">
        <v>1890</v>
      </c>
      <c r="J57" s="2" t="s">
        <v>3028</v>
      </c>
      <c r="K57" s="2" t="s">
        <v>1067</v>
      </c>
      <c r="L57" s="2" t="s">
        <v>1067</v>
      </c>
      <c r="S57" s="2">
        <f>IF($AM$22=1,(IF(LEN($BZ$23)&gt;=1,(IF($BZ$23=V57,LARGE($S$1:S56,1)+1,0)),0)),0)</f>
        <v>0</v>
      </c>
      <c r="T57" s="2">
        <f t="shared" si="1"/>
        <v>0</v>
      </c>
      <c r="U57" s="2">
        <f>IF(LEN(V57)&gt;=1,(IF(V56=V57,0,LARGE($U$1:U56,1)+1)),0)</f>
        <v>0</v>
      </c>
      <c r="V57" s="2" t="s">
        <v>1129</v>
      </c>
      <c r="W57" s="5" t="s">
        <v>4587</v>
      </c>
      <c r="X57" s="7" t="s">
        <v>563</v>
      </c>
      <c r="Y57" s="7" t="s">
        <v>1309</v>
      </c>
      <c r="Z57" s="7" t="s">
        <v>1309</v>
      </c>
      <c r="AA57" s="6" t="s">
        <v>563</v>
      </c>
      <c r="AB57" s="6" t="s">
        <v>1067</v>
      </c>
      <c r="AC57" s="6" t="s">
        <v>1067</v>
      </c>
      <c r="AD57" s="6" t="s">
        <v>1067</v>
      </c>
      <c r="AE57" s="2">
        <v>54</v>
      </c>
      <c r="AF57" s="2" t="str">
        <f t="shared" si="3"/>
        <v/>
      </c>
      <c r="AK57" s="27"/>
      <c r="AL57" s="27">
        <f t="shared" si="5"/>
        <v>1</v>
      </c>
      <c r="AM57" s="27">
        <f t="shared" si="6"/>
        <v>19</v>
      </c>
      <c r="AN57" s="20"/>
      <c r="AO57" s="60" t="str">
        <f t="shared" si="7"/>
        <v>Gnaw</v>
      </c>
      <c r="AP57" s="60"/>
      <c r="AQ57" s="60"/>
      <c r="AR57" s="60"/>
      <c r="AS57" s="60"/>
      <c r="AT57" s="60"/>
      <c r="AU57" s="60"/>
      <c r="AV57" s="61" t="str">
        <f t="shared" si="8"/>
        <v>Gnawed</v>
      </c>
      <c r="AW57" s="61"/>
      <c r="AX57" s="61"/>
      <c r="AY57" s="61"/>
      <c r="AZ57" s="61"/>
      <c r="BA57" s="61"/>
      <c r="BB57" s="61"/>
      <c r="BC57" s="62" t="str">
        <f t="shared" si="9"/>
        <v>Gnawed</v>
      </c>
      <c r="BD57" s="62"/>
      <c r="BE57" s="62"/>
      <c r="BF57" s="62"/>
      <c r="BG57" s="62"/>
      <c r="BH57" s="62"/>
      <c r="BI57" s="62"/>
      <c r="BJ57" s="64" t="str">
        <f t="shared" si="10"/>
        <v>कुतरना</v>
      </c>
      <c r="BK57" s="64"/>
      <c r="BL57" s="64"/>
      <c r="BM57" s="64"/>
      <c r="BN57" s="64"/>
      <c r="BO57" s="64"/>
      <c r="BP57" s="64"/>
      <c r="BQ57" s="65" t="str">
        <f t="shared" si="11"/>
        <v>दांत से काटना</v>
      </c>
      <c r="BR57" s="65"/>
      <c r="BS57" s="65"/>
      <c r="BT57" s="65"/>
      <c r="BU57" s="65"/>
      <c r="BV57" s="65"/>
      <c r="BW57" s="65"/>
      <c r="BX57" s="66" t="str">
        <f t="shared" si="12"/>
        <v/>
      </c>
      <c r="BY57" s="66"/>
      <c r="BZ57" s="66"/>
      <c r="CA57" s="66"/>
      <c r="CB57" s="66"/>
      <c r="CC57" s="66"/>
      <c r="CD57" s="66"/>
      <c r="CE57" s="67" t="str">
        <f t="shared" si="13"/>
        <v/>
      </c>
      <c r="CF57" s="67"/>
      <c r="CG57" s="67"/>
      <c r="CH57" s="67"/>
      <c r="CI57" s="67"/>
      <c r="CJ57" s="67"/>
      <c r="CK57" s="67"/>
      <c r="CL57" s="20"/>
    </row>
    <row r="58" spans="1:90" ht="24.95" customHeight="1" x14ac:dyDescent="0.25">
      <c r="A58" s="2">
        <f>IF(LEN(B58)&gt;=1,(IF(B57=B58,0,LARGE(A$1:$A57,1)+1)),0)</f>
        <v>0</v>
      </c>
      <c r="B58" s="2" t="s">
        <v>1071</v>
      </c>
      <c r="C58" s="2">
        <f>IF($AM$22=2,(IF(LEN($BZ$23)&gt;=1,(IF($BZ$23=B58,LARGE($C$1:C57,1)+1,0)),0)),0)</f>
        <v>0</v>
      </c>
      <c r="D58" s="2">
        <f t="shared" si="0"/>
        <v>0</v>
      </c>
      <c r="F58" s="2" t="s">
        <v>13</v>
      </c>
      <c r="G58" s="2" t="s">
        <v>1178</v>
      </c>
      <c r="H58" s="2" t="s">
        <v>1178</v>
      </c>
      <c r="I58" s="2" t="s">
        <v>3973</v>
      </c>
      <c r="J58" s="2" t="s">
        <v>1067</v>
      </c>
      <c r="K58" s="2" t="s">
        <v>1067</v>
      </c>
      <c r="L58" s="2" t="s">
        <v>1067</v>
      </c>
      <c r="S58" s="2">
        <f>IF($AM$22=1,(IF(LEN($BZ$23)&gt;=1,(IF($BZ$23=V58,LARGE($S$1:S57,1)+1,0)),0)),0)</f>
        <v>0</v>
      </c>
      <c r="T58" s="2">
        <f t="shared" si="1"/>
        <v>0</v>
      </c>
      <c r="U58" s="2">
        <f>IF(LEN(V58)&gt;=1,(IF(V57=V58,0,LARGE($U$1:U57,1)+1)),0)</f>
        <v>0</v>
      </c>
      <c r="V58" s="2" t="s">
        <v>1129</v>
      </c>
      <c r="W58" s="4" t="s">
        <v>4580</v>
      </c>
      <c r="X58" s="7" t="s">
        <v>559</v>
      </c>
      <c r="Y58" s="7" t="s">
        <v>1305</v>
      </c>
      <c r="Z58" s="7" t="s">
        <v>1305</v>
      </c>
      <c r="AA58" s="6" t="s">
        <v>559</v>
      </c>
      <c r="AB58" s="6" t="s">
        <v>1067</v>
      </c>
      <c r="AC58" s="6" t="s">
        <v>1067</v>
      </c>
      <c r="AD58" s="6" t="s">
        <v>1067</v>
      </c>
      <c r="AE58" s="2">
        <v>55</v>
      </c>
      <c r="AF58" s="2" t="str">
        <f t="shared" si="3"/>
        <v/>
      </c>
      <c r="AK58" s="27"/>
      <c r="AL58" s="27">
        <f t="shared" si="5"/>
        <v>0</v>
      </c>
      <c r="AM58" s="27">
        <f t="shared" si="6"/>
        <v>20</v>
      </c>
      <c r="AN58" s="20"/>
      <c r="AO58" s="60" t="str">
        <f t="shared" si="7"/>
        <v>Go</v>
      </c>
      <c r="AP58" s="60"/>
      <c r="AQ58" s="60"/>
      <c r="AR58" s="60"/>
      <c r="AS58" s="60"/>
      <c r="AT58" s="60"/>
      <c r="AU58" s="60"/>
      <c r="AV58" s="61" t="str">
        <f t="shared" si="8"/>
        <v>Went</v>
      </c>
      <c r="AW58" s="61"/>
      <c r="AX58" s="61"/>
      <c r="AY58" s="61"/>
      <c r="AZ58" s="61"/>
      <c r="BA58" s="61"/>
      <c r="BB58" s="61"/>
      <c r="BC58" s="62" t="str">
        <f t="shared" si="9"/>
        <v>Gone</v>
      </c>
      <c r="BD58" s="62"/>
      <c r="BE58" s="62"/>
      <c r="BF58" s="62"/>
      <c r="BG58" s="62"/>
      <c r="BH58" s="62"/>
      <c r="BI58" s="62"/>
      <c r="BJ58" s="64" t="str">
        <f t="shared" si="10"/>
        <v>जाना</v>
      </c>
      <c r="BK58" s="64"/>
      <c r="BL58" s="64"/>
      <c r="BM58" s="64"/>
      <c r="BN58" s="64"/>
      <c r="BO58" s="64"/>
      <c r="BP58" s="64"/>
      <c r="BQ58" s="65" t="str">
        <f t="shared" si="11"/>
        <v>निकल जाना</v>
      </c>
      <c r="BR58" s="65"/>
      <c r="BS58" s="65"/>
      <c r="BT58" s="65"/>
      <c r="BU58" s="65"/>
      <c r="BV58" s="65"/>
      <c r="BW58" s="65"/>
      <c r="BX58" s="66" t="str">
        <f t="shared" si="12"/>
        <v/>
      </c>
      <c r="BY58" s="66"/>
      <c r="BZ58" s="66"/>
      <c r="CA58" s="66"/>
      <c r="CB58" s="66"/>
      <c r="CC58" s="66"/>
      <c r="CD58" s="66"/>
      <c r="CE58" s="67" t="str">
        <f t="shared" si="13"/>
        <v/>
      </c>
      <c r="CF58" s="67"/>
      <c r="CG58" s="67"/>
      <c r="CH58" s="67"/>
      <c r="CI58" s="67"/>
      <c r="CJ58" s="67"/>
      <c r="CK58" s="67"/>
      <c r="CL58" s="20"/>
    </row>
    <row r="59" spans="1:90" ht="24.95" customHeight="1" x14ac:dyDescent="0.25">
      <c r="A59" s="2">
        <f>IF(LEN(B59)&gt;=1,(IF(B58=B59,0,LARGE(A$1:$A58,1)+1)),0)</f>
        <v>0</v>
      </c>
      <c r="B59" s="2" t="s">
        <v>1071</v>
      </c>
      <c r="C59" s="2">
        <f>IF($AM$22=2,(IF(LEN($BZ$23)&gt;=1,(IF($BZ$23=B59,LARGE($C$1:C58,1)+1,0)),0)),0)</f>
        <v>0</v>
      </c>
      <c r="D59" s="2">
        <f t="shared" si="0"/>
        <v>0</v>
      </c>
      <c r="F59" s="2" t="s">
        <v>1821</v>
      </c>
      <c r="G59" s="2" t="s">
        <v>1822</v>
      </c>
      <c r="H59" s="2" t="s">
        <v>1822</v>
      </c>
      <c r="I59" s="2" t="s">
        <v>1823</v>
      </c>
      <c r="J59" s="2" t="s">
        <v>1067</v>
      </c>
      <c r="K59" s="2" t="s">
        <v>1067</v>
      </c>
      <c r="L59" s="2" t="s">
        <v>1067</v>
      </c>
      <c r="S59" s="2">
        <f>IF($AM$22=1,(IF(LEN($BZ$23)&gt;=1,(IF($BZ$23=V59,LARGE($S$1:S58,1)+1,0)),0)),0)</f>
        <v>0</v>
      </c>
      <c r="T59" s="2">
        <f t="shared" si="1"/>
        <v>0</v>
      </c>
      <c r="U59" s="2">
        <f>IF(LEN(V59)&gt;=1,(IF(V58=V59,0,LARGE($U$1:U58,1)+1)),0)</f>
        <v>0</v>
      </c>
      <c r="V59" s="2" t="s">
        <v>1129</v>
      </c>
      <c r="W59" s="4" t="s">
        <v>1165</v>
      </c>
      <c r="X59" s="4" t="s">
        <v>2</v>
      </c>
      <c r="Y59" s="5" t="s">
        <v>1169</v>
      </c>
      <c r="Z59" s="5" t="s">
        <v>1169</v>
      </c>
      <c r="AA59" s="6" t="s">
        <v>2</v>
      </c>
      <c r="AB59" s="6" t="s">
        <v>232</v>
      </c>
      <c r="AC59" s="6" t="s">
        <v>1067</v>
      </c>
      <c r="AD59" s="6" t="s">
        <v>1067</v>
      </c>
      <c r="AE59" s="2">
        <v>56</v>
      </c>
      <c r="AF59" s="2" t="str">
        <f t="shared" si="3"/>
        <v/>
      </c>
      <c r="AK59" s="27"/>
      <c r="AL59" s="27">
        <f t="shared" si="5"/>
        <v>1</v>
      </c>
      <c r="AM59" s="27">
        <f t="shared" si="6"/>
        <v>21</v>
      </c>
      <c r="AN59" s="20"/>
      <c r="AO59" s="60" t="str">
        <f t="shared" si="7"/>
        <v>Gobble</v>
      </c>
      <c r="AP59" s="60"/>
      <c r="AQ59" s="60"/>
      <c r="AR59" s="60"/>
      <c r="AS59" s="60"/>
      <c r="AT59" s="60"/>
      <c r="AU59" s="60"/>
      <c r="AV59" s="61" t="str">
        <f t="shared" si="8"/>
        <v>Gobbleed</v>
      </c>
      <c r="AW59" s="61"/>
      <c r="AX59" s="61"/>
      <c r="AY59" s="61"/>
      <c r="AZ59" s="61"/>
      <c r="BA59" s="61"/>
      <c r="BB59" s="61"/>
      <c r="BC59" s="62" t="str">
        <f t="shared" si="9"/>
        <v>Gobbleed</v>
      </c>
      <c r="BD59" s="62"/>
      <c r="BE59" s="62"/>
      <c r="BF59" s="62"/>
      <c r="BG59" s="62"/>
      <c r="BH59" s="62"/>
      <c r="BI59" s="62"/>
      <c r="BJ59" s="64" t="str">
        <f t="shared" si="10"/>
        <v>निगलना</v>
      </c>
      <c r="BK59" s="64"/>
      <c r="BL59" s="64"/>
      <c r="BM59" s="64"/>
      <c r="BN59" s="64"/>
      <c r="BO59" s="64"/>
      <c r="BP59" s="64"/>
      <c r="BQ59" s="65" t="str">
        <f t="shared" si="11"/>
        <v/>
      </c>
      <c r="BR59" s="65"/>
      <c r="BS59" s="65"/>
      <c r="BT59" s="65"/>
      <c r="BU59" s="65"/>
      <c r="BV59" s="65"/>
      <c r="BW59" s="65"/>
      <c r="BX59" s="66" t="str">
        <f t="shared" si="12"/>
        <v/>
      </c>
      <c r="BY59" s="66"/>
      <c r="BZ59" s="66"/>
      <c r="CA59" s="66"/>
      <c r="CB59" s="66"/>
      <c r="CC59" s="66"/>
      <c r="CD59" s="66"/>
      <c r="CE59" s="67" t="str">
        <f t="shared" si="13"/>
        <v/>
      </c>
      <c r="CF59" s="67"/>
      <c r="CG59" s="67"/>
      <c r="CH59" s="67"/>
      <c r="CI59" s="67"/>
      <c r="CJ59" s="67"/>
      <c r="CK59" s="67"/>
      <c r="CL59" s="20"/>
    </row>
    <row r="60" spans="1:90" ht="24.95" customHeight="1" x14ac:dyDescent="0.25">
      <c r="A60" s="2">
        <f>IF(LEN(B60)&gt;=1,(IF(B59=B60,0,LARGE(A$1:$A59,1)+1)),0)</f>
        <v>0</v>
      </c>
      <c r="B60" s="2" t="s">
        <v>1071</v>
      </c>
      <c r="C60" s="2">
        <f>IF($AM$22=2,(IF(LEN($BZ$23)&gt;=1,(IF($BZ$23=B60,LARGE($C$1:C59,1)+1,0)),0)),0)</f>
        <v>0</v>
      </c>
      <c r="D60" s="2">
        <f t="shared" si="0"/>
        <v>0</v>
      </c>
      <c r="F60" s="2" t="s">
        <v>1824</v>
      </c>
      <c r="G60" s="2" t="s">
        <v>1825</v>
      </c>
      <c r="H60" s="2" t="s">
        <v>1825</v>
      </c>
      <c r="I60" s="2" t="s">
        <v>1826</v>
      </c>
      <c r="J60" s="2" t="s">
        <v>1067</v>
      </c>
      <c r="K60" s="2" t="s">
        <v>1067</v>
      </c>
      <c r="L60" s="2" t="s">
        <v>1067</v>
      </c>
      <c r="S60" s="2">
        <f>IF($AM$22=1,(IF(LEN($BZ$23)&gt;=1,(IF($BZ$23=V60,LARGE($S$1:S59,1)+1,0)),0)),0)</f>
        <v>0</v>
      </c>
      <c r="T60" s="2">
        <f t="shared" si="1"/>
        <v>0</v>
      </c>
      <c r="U60" s="2">
        <f>IF(LEN(V60)&gt;=1,(IF(V59=V60,0,LARGE($U$1:U59,1)+1)),0)</f>
        <v>0</v>
      </c>
      <c r="V60" s="2" t="s">
        <v>1129</v>
      </c>
      <c r="W60" s="7" t="s">
        <v>2589</v>
      </c>
      <c r="X60" s="7" t="s">
        <v>2587</v>
      </c>
      <c r="Y60" s="7" t="s">
        <v>2588</v>
      </c>
      <c r="Z60" s="7" t="s">
        <v>2588</v>
      </c>
      <c r="AA60" s="6" t="s">
        <v>2587</v>
      </c>
      <c r="AB60" s="6" t="s">
        <v>1067</v>
      </c>
      <c r="AC60" s="6" t="s">
        <v>1067</v>
      </c>
      <c r="AD60" s="6" t="s">
        <v>1067</v>
      </c>
      <c r="AE60" s="2">
        <v>57</v>
      </c>
      <c r="AF60" s="2" t="str">
        <f t="shared" si="3"/>
        <v/>
      </c>
      <c r="AK60" s="27"/>
      <c r="AL60" s="27">
        <f t="shared" si="5"/>
        <v>0</v>
      </c>
      <c r="AM60" s="27">
        <f t="shared" si="6"/>
        <v>22</v>
      </c>
      <c r="AN60" s="20"/>
      <c r="AO60" s="60" t="str">
        <f t="shared" si="7"/>
        <v>Goggle</v>
      </c>
      <c r="AP60" s="60"/>
      <c r="AQ60" s="60"/>
      <c r="AR60" s="60"/>
      <c r="AS60" s="60"/>
      <c r="AT60" s="60"/>
      <c r="AU60" s="60"/>
      <c r="AV60" s="61" t="str">
        <f t="shared" si="8"/>
        <v>Goggleed</v>
      </c>
      <c r="AW60" s="61"/>
      <c r="AX60" s="61"/>
      <c r="AY60" s="61"/>
      <c r="AZ60" s="61"/>
      <c r="BA60" s="61"/>
      <c r="BB60" s="61"/>
      <c r="BC60" s="62" t="str">
        <f t="shared" si="9"/>
        <v>Goggleed</v>
      </c>
      <c r="BD60" s="62"/>
      <c r="BE60" s="62"/>
      <c r="BF60" s="62"/>
      <c r="BG60" s="62"/>
      <c r="BH60" s="62"/>
      <c r="BI60" s="62"/>
      <c r="BJ60" s="64" t="str">
        <f t="shared" si="10"/>
        <v>आँख फाड़कर देखना</v>
      </c>
      <c r="BK60" s="64"/>
      <c r="BL60" s="64"/>
      <c r="BM60" s="64"/>
      <c r="BN60" s="64"/>
      <c r="BO60" s="64"/>
      <c r="BP60" s="64"/>
      <c r="BQ60" s="65" t="str">
        <f t="shared" si="11"/>
        <v/>
      </c>
      <c r="BR60" s="65"/>
      <c r="BS60" s="65"/>
      <c r="BT60" s="65"/>
      <c r="BU60" s="65"/>
      <c r="BV60" s="65"/>
      <c r="BW60" s="65"/>
      <c r="BX60" s="66" t="str">
        <f t="shared" si="12"/>
        <v/>
      </c>
      <c r="BY60" s="66"/>
      <c r="BZ60" s="66"/>
      <c r="CA60" s="66"/>
      <c r="CB60" s="66"/>
      <c r="CC60" s="66"/>
      <c r="CD60" s="66"/>
      <c r="CE60" s="67" t="str">
        <f t="shared" si="13"/>
        <v/>
      </c>
      <c r="CF60" s="67"/>
      <c r="CG60" s="67"/>
      <c r="CH60" s="67"/>
      <c r="CI60" s="67"/>
      <c r="CJ60" s="67"/>
      <c r="CK60" s="67"/>
      <c r="CL60" s="20"/>
    </row>
    <row r="61" spans="1:90" ht="24.95" customHeight="1" x14ac:dyDescent="0.25">
      <c r="A61" s="2">
        <f>IF(LEN(B61)&gt;=1,(IF(B60=B61,0,LARGE(A$1:$A60,1)+1)),0)</f>
        <v>0</v>
      </c>
      <c r="B61" s="2" t="s">
        <v>1071</v>
      </c>
      <c r="C61" s="2">
        <f>IF($AM$22=2,(IF(LEN($BZ$23)&gt;=1,(IF($BZ$23=B61,LARGE($C$1:C60,1)+1,0)),0)),0)</f>
        <v>0</v>
      </c>
      <c r="D61" s="2">
        <f t="shared" si="0"/>
        <v>0</v>
      </c>
      <c r="F61" s="2" t="s">
        <v>14</v>
      </c>
      <c r="G61" s="2" t="s">
        <v>1179</v>
      </c>
      <c r="H61" s="2" t="s">
        <v>1179</v>
      </c>
      <c r="I61" s="2" t="s">
        <v>3975</v>
      </c>
      <c r="J61" s="2" t="s">
        <v>3974</v>
      </c>
      <c r="K61" s="2" t="s">
        <v>1067</v>
      </c>
      <c r="L61" s="2" t="s">
        <v>1067</v>
      </c>
      <c r="S61" s="2">
        <f>IF($AM$22=1,(IF(LEN($BZ$23)&gt;=1,(IF($BZ$23=V61,LARGE($S$1:S60,1)+1,0)),0)),0)</f>
        <v>0</v>
      </c>
      <c r="T61" s="2">
        <f t="shared" si="1"/>
        <v>0</v>
      </c>
      <c r="U61" s="2">
        <f>IF(LEN(V61)&gt;=1,(IF(V60=V61,0,LARGE($U$1:U60,1)+1)),0)</f>
        <v>0</v>
      </c>
      <c r="V61" s="2" t="s">
        <v>1129</v>
      </c>
      <c r="W61" s="9" t="s">
        <v>2482</v>
      </c>
      <c r="X61" s="9" t="s">
        <v>2480</v>
      </c>
      <c r="Y61" s="9" t="s">
        <v>2481</v>
      </c>
      <c r="Z61" s="9" t="s">
        <v>2481</v>
      </c>
      <c r="AA61" s="6" t="s">
        <v>2480</v>
      </c>
      <c r="AB61" s="6" t="s">
        <v>1067</v>
      </c>
      <c r="AC61" s="6" t="s">
        <v>1067</v>
      </c>
      <c r="AD61" s="6" t="s">
        <v>1067</v>
      </c>
      <c r="AE61" s="2">
        <v>58</v>
      </c>
      <c r="AF61" s="2" t="str">
        <f t="shared" si="3"/>
        <v/>
      </c>
      <c r="AK61" s="27"/>
      <c r="AL61" s="27">
        <f t="shared" si="5"/>
        <v>1</v>
      </c>
      <c r="AM61" s="27">
        <f t="shared" si="6"/>
        <v>23</v>
      </c>
      <c r="AN61" s="20"/>
      <c r="AO61" s="60" t="str">
        <f t="shared" si="7"/>
        <v>Google</v>
      </c>
      <c r="AP61" s="60"/>
      <c r="AQ61" s="60"/>
      <c r="AR61" s="60"/>
      <c r="AS61" s="60"/>
      <c r="AT61" s="60"/>
      <c r="AU61" s="60"/>
      <c r="AV61" s="61" t="str">
        <f t="shared" si="8"/>
        <v>Googled</v>
      </c>
      <c r="AW61" s="61"/>
      <c r="AX61" s="61"/>
      <c r="AY61" s="61"/>
      <c r="AZ61" s="61"/>
      <c r="BA61" s="61"/>
      <c r="BB61" s="61"/>
      <c r="BC61" s="62" t="str">
        <f t="shared" si="9"/>
        <v>Googled</v>
      </c>
      <c r="BD61" s="62"/>
      <c r="BE61" s="62"/>
      <c r="BF61" s="62"/>
      <c r="BG61" s="62"/>
      <c r="BH61" s="62"/>
      <c r="BI61" s="62"/>
      <c r="BJ61" s="64" t="str">
        <f t="shared" si="10"/>
        <v>गूगल पर काम करना</v>
      </c>
      <c r="BK61" s="64"/>
      <c r="BL61" s="64"/>
      <c r="BM61" s="64"/>
      <c r="BN61" s="64"/>
      <c r="BO61" s="64"/>
      <c r="BP61" s="64"/>
      <c r="BQ61" s="65" t="str">
        <f t="shared" si="11"/>
        <v/>
      </c>
      <c r="BR61" s="65"/>
      <c r="BS61" s="65"/>
      <c r="BT61" s="65"/>
      <c r="BU61" s="65"/>
      <c r="BV61" s="65"/>
      <c r="BW61" s="65"/>
      <c r="BX61" s="66" t="str">
        <f t="shared" si="12"/>
        <v/>
      </c>
      <c r="BY61" s="66"/>
      <c r="BZ61" s="66"/>
      <c r="CA61" s="66"/>
      <c r="CB61" s="66"/>
      <c r="CC61" s="66"/>
      <c r="CD61" s="66"/>
      <c r="CE61" s="67" t="str">
        <f t="shared" si="13"/>
        <v/>
      </c>
      <c r="CF61" s="67"/>
      <c r="CG61" s="67"/>
      <c r="CH61" s="67"/>
      <c r="CI61" s="67"/>
      <c r="CJ61" s="67"/>
      <c r="CK61" s="67"/>
      <c r="CL61" s="20"/>
    </row>
    <row r="62" spans="1:90" ht="24.95" customHeight="1" x14ac:dyDescent="0.25">
      <c r="A62" s="2">
        <f>IF(LEN(B62)&gt;=1,(IF(B61=B62,0,LARGE(A$1:$A61,1)+1)),0)</f>
        <v>0</v>
      </c>
      <c r="B62" s="2" t="s">
        <v>1071</v>
      </c>
      <c r="C62" s="2">
        <f>IF($AM$22=2,(IF(LEN($BZ$23)&gt;=1,(IF($BZ$23=B62,LARGE($C$1:C61,1)+1,0)),0)),0)</f>
        <v>0</v>
      </c>
      <c r="D62" s="2">
        <f t="shared" si="0"/>
        <v>0</v>
      </c>
      <c r="F62" s="2" t="s">
        <v>1827</v>
      </c>
      <c r="G62" s="2" t="s">
        <v>1828</v>
      </c>
      <c r="H62" s="2" t="s">
        <v>1828</v>
      </c>
      <c r="I62" s="2" t="s">
        <v>1829</v>
      </c>
      <c r="J62" s="2" t="s">
        <v>1067</v>
      </c>
      <c r="K62" s="2" t="s">
        <v>1067</v>
      </c>
      <c r="L62" s="2" t="s">
        <v>1067</v>
      </c>
      <c r="S62" s="2">
        <f>IF($AM$22=1,(IF(LEN($BZ$23)&gt;=1,(IF($BZ$23=V62,LARGE($S$1:S61,1)+1,0)),0)),0)</f>
        <v>0</v>
      </c>
      <c r="T62" s="2">
        <f t="shared" si="1"/>
        <v>0</v>
      </c>
      <c r="U62" s="2">
        <f>IF(LEN(V62)&gt;=1,(IF(V61=V62,0,LARGE($U$1:U61,1)+1)),0)</f>
        <v>0</v>
      </c>
      <c r="V62" s="2" t="s">
        <v>1129</v>
      </c>
      <c r="W62" s="4" t="s">
        <v>4947</v>
      </c>
      <c r="X62" s="7" t="s">
        <v>843</v>
      </c>
      <c r="Y62" s="7" t="s">
        <v>1524</v>
      </c>
      <c r="Z62" s="7" t="s">
        <v>1524</v>
      </c>
      <c r="AA62" s="6" t="s">
        <v>843</v>
      </c>
      <c r="AB62" s="6" t="s">
        <v>1067</v>
      </c>
      <c r="AC62" s="6" t="s">
        <v>1067</v>
      </c>
      <c r="AD62" s="6" t="s">
        <v>1067</v>
      </c>
      <c r="AE62" s="2">
        <v>59</v>
      </c>
      <c r="AF62" s="2" t="str">
        <f t="shared" si="3"/>
        <v/>
      </c>
      <c r="AK62" s="27"/>
      <c r="AL62" s="27">
        <f t="shared" si="5"/>
        <v>0</v>
      </c>
      <c r="AM62" s="27">
        <f t="shared" si="6"/>
        <v>24</v>
      </c>
      <c r="AN62" s="20"/>
      <c r="AO62" s="60" t="str">
        <f t="shared" si="7"/>
        <v>Govern</v>
      </c>
      <c r="AP62" s="60"/>
      <c r="AQ62" s="60"/>
      <c r="AR62" s="60"/>
      <c r="AS62" s="60"/>
      <c r="AT62" s="60"/>
      <c r="AU62" s="60"/>
      <c r="AV62" s="61" t="str">
        <f t="shared" si="8"/>
        <v>Governed</v>
      </c>
      <c r="AW62" s="61"/>
      <c r="AX62" s="61"/>
      <c r="AY62" s="61"/>
      <c r="AZ62" s="61"/>
      <c r="BA62" s="61"/>
      <c r="BB62" s="61"/>
      <c r="BC62" s="62" t="str">
        <f t="shared" si="9"/>
        <v>Governed</v>
      </c>
      <c r="BD62" s="62"/>
      <c r="BE62" s="62"/>
      <c r="BF62" s="62"/>
      <c r="BG62" s="62"/>
      <c r="BH62" s="62"/>
      <c r="BI62" s="62"/>
      <c r="BJ62" s="64" t="str">
        <f t="shared" si="10"/>
        <v>अधीन होना</v>
      </c>
      <c r="BK62" s="64"/>
      <c r="BL62" s="64"/>
      <c r="BM62" s="64"/>
      <c r="BN62" s="64"/>
      <c r="BO62" s="64"/>
      <c r="BP62" s="64"/>
      <c r="BQ62" s="65" t="str">
        <f t="shared" si="11"/>
        <v>राज करना</v>
      </c>
      <c r="BR62" s="65"/>
      <c r="BS62" s="65"/>
      <c r="BT62" s="65"/>
      <c r="BU62" s="65"/>
      <c r="BV62" s="65"/>
      <c r="BW62" s="65"/>
      <c r="BX62" s="66" t="str">
        <f t="shared" si="12"/>
        <v>शासन करना</v>
      </c>
      <c r="BY62" s="66"/>
      <c r="BZ62" s="66"/>
      <c r="CA62" s="66"/>
      <c r="CB62" s="66"/>
      <c r="CC62" s="66"/>
      <c r="CD62" s="66"/>
      <c r="CE62" s="67" t="str">
        <f t="shared" si="13"/>
        <v/>
      </c>
      <c r="CF62" s="67"/>
      <c r="CG62" s="67"/>
      <c r="CH62" s="67"/>
      <c r="CI62" s="67"/>
      <c r="CJ62" s="67"/>
      <c r="CK62" s="67"/>
      <c r="CL62" s="20"/>
    </row>
    <row r="63" spans="1:90" ht="24.95" customHeight="1" x14ac:dyDescent="0.25">
      <c r="A63" s="2">
        <f>IF(LEN(B63)&gt;=1,(IF(B62=B63,0,LARGE(A$1:$A62,1)+1)),0)</f>
        <v>0</v>
      </c>
      <c r="B63" s="2" t="s">
        <v>1071</v>
      </c>
      <c r="C63" s="2">
        <f>IF($AM$22=2,(IF(LEN($BZ$23)&gt;=1,(IF($BZ$23=B63,LARGE($C$1:C62,1)+1,0)),0)),0)</f>
        <v>0</v>
      </c>
      <c r="D63" s="2">
        <f t="shared" si="0"/>
        <v>0</v>
      </c>
      <c r="F63" s="2" t="s">
        <v>15</v>
      </c>
      <c r="G63" s="2" t="s">
        <v>1180</v>
      </c>
      <c r="H63" s="2" t="s">
        <v>1180</v>
      </c>
      <c r="I63" s="2" t="s">
        <v>1830</v>
      </c>
      <c r="J63" s="2" t="s">
        <v>1067</v>
      </c>
      <c r="K63" s="2" t="s">
        <v>1067</v>
      </c>
      <c r="L63" s="2" t="s">
        <v>1067</v>
      </c>
      <c r="S63" s="2">
        <f>IF($AM$22=1,(IF(LEN($BZ$23)&gt;=1,(IF($BZ$23=V63,LARGE($S$1:S62,1)+1,0)),0)),0)</f>
        <v>0</v>
      </c>
      <c r="T63" s="2">
        <f t="shared" si="1"/>
        <v>0</v>
      </c>
      <c r="U63" s="2">
        <f>IF(LEN(V63)&gt;=1,(IF(V62=V63,0,LARGE($U$1:U62,1)+1)),0)</f>
        <v>0</v>
      </c>
      <c r="V63" s="2" t="s">
        <v>1129</v>
      </c>
      <c r="W63" s="7" t="s">
        <v>1806</v>
      </c>
      <c r="X63" s="7" t="s">
        <v>1804</v>
      </c>
      <c r="Y63" s="7" t="s">
        <v>1805</v>
      </c>
      <c r="Z63" s="7" t="s">
        <v>1805</v>
      </c>
      <c r="AA63" s="6" t="s">
        <v>1804</v>
      </c>
      <c r="AB63" s="6" t="s">
        <v>1067</v>
      </c>
      <c r="AC63" s="6" t="s">
        <v>1067</v>
      </c>
      <c r="AD63" s="6" t="s">
        <v>1067</v>
      </c>
      <c r="AE63" s="2">
        <v>60</v>
      </c>
      <c r="AF63" s="2" t="str">
        <f t="shared" si="3"/>
        <v/>
      </c>
      <c r="AK63" s="27"/>
      <c r="AL63" s="27">
        <f t="shared" si="5"/>
        <v>1</v>
      </c>
      <c r="AM63" s="27">
        <f t="shared" si="6"/>
        <v>25</v>
      </c>
      <c r="AN63" s="20"/>
      <c r="AO63" s="60" t="str">
        <f t="shared" si="7"/>
        <v>Grab</v>
      </c>
      <c r="AP63" s="60"/>
      <c r="AQ63" s="60"/>
      <c r="AR63" s="60"/>
      <c r="AS63" s="60"/>
      <c r="AT63" s="60"/>
      <c r="AU63" s="60"/>
      <c r="AV63" s="61" t="str">
        <f t="shared" si="8"/>
        <v>Grabbed</v>
      </c>
      <c r="AW63" s="61"/>
      <c r="AX63" s="61"/>
      <c r="AY63" s="61"/>
      <c r="AZ63" s="61"/>
      <c r="BA63" s="61"/>
      <c r="BB63" s="61"/>
      <c r="BC63" s="62" t="str">
        <f t="shared" si="9"/>
        <v>Grabbed</v>
      </c>
      <c r="BD63" s="62"/>
      <c r="BE63" s="62"/>
      <c r="BF63" s="62"/>
      <c r="BG63" s="62"/>
      <c r="BH63" s="62"/>
      <c r="BI63" s="62"/>
      <c r="BJ63" s="64" t="str">
        <f t="shared" si="10"/>
        <v>लपकना</v>
      </c>
      <c r="BK63" s="64"/>
      <c r="BL63" s="64"/>
      <c r="BM63" s="64"/>
      <c r="BN63" s="64"/>
      <c r="BO63" s="64"/>
      <c r="BP63" s="64"/>
      <c r="BQ63" s="65" t="str">
        <f t="shared" si="11"/>
        <v/>
      </c>
      <c r="BR63" s="65"/>
      <c r="BS63" s="65"/>
      <c r="BT63" s="65"/>
      <c r="BU63" s="65"/>
      <c r="BV63" s="65"/>
      <c r="BW63" s="65"/>
      <c r="BX63" s="66" t="str">
        <f t="shared" si="12"/>
        <v/>
      </c>
      <c r="BY63" s="66"/>
      <c r="BZ63" s="66"/>
      <c r="CA63" s="66"/>
      <c r="CB63" s="66"/>
      <c r="CC63" s="66"/>
      <c r="CD63" s="66"/>
      <c r="CE63" s="67" t="str">
        <f t="shared" si="13"/>
        <v/>
      </c>
      <c r="CF63" s="67"/>
      <c r="CG63" s="67"/>
      <c r="CH63" s="67"/>
      <c r="CI63" s="67"/>
      <c r="CJ63" s="67"/>
      <c r="CK63" s="67"/>
      <c r="CL63" s="20"/>
    </row>
    <row r="64" spans="1:90" ht="24.95" customHeight="1" x14ac:dyDescent="0.25">
      <c r="A64" s="2">
        <f>IF(LEN(B64)&gt;=1,(IF(B63=B64,0,LARGE(A$1:$A63,1)+1)),0)</f>
        <v>0</v>
      </c>
      <c r="B64" s="2" t="s">
        <v>1071</v>
      </c>
      <c r="C64" s="2">
        <f>IF($AM$22=2,(IF(LEN($BZ$23)&gt;=1,(IF($BZ$23=B64,LARGE($C$1:C63,1)+1,0)),0)),0)</f>
        <v>0</v>
      </c>
      <c r="D64" s="2">
        <f t="shared" si="0"/>
        <v>0</v>
      </c>
      <c r="F64" s="2" t="s">
        <v>16</v>
      </c>
      <c r="G64" s="2" t="s">
        <v>1181</v>
      </c>
      <c r="H64" s="2" t="s">
        <v>1181</v>
      </c>
      <c r="I64" s="2" t="s">
        <v>3970</v>
      </c>
      <c r="J64" s="2" t="s">
        <v>3976</v>
      </c>
      <c r="K64" s="2" t="s">
        <v>1153</v>
      </c>
      <c r="L64" s="2" t="s">
        <v>1067</v>
      </c>
      <c r="S64" s="2">
        <f>IF($AM$22=1,(IF(LEN($BZ$23)&gt;=1,(IF($BZ$23=V64,LARGE($S$1:S63,1)+1,0)),0)),0)</f>
        <v>0</v>
      </c>
      <c r="T64" s="2">
        <f t="shared" si="1"/>
        <v>0</v>
      </c>
      <c r="U64" s="2">
        <f>IF(LEN(V64)&gt;=1,(IF(V63=V64,0,LARGE($U$1:U63,1)+1)),0)</f>
        <v>0</v>
      </c>
      <c r="V64" s="2" t="s">
        <v>1129</v>
      </c>
      <c r="W64" s="4" t="s">
        <v>4317</v>
      </c>
      <c r="X64" s="7" t="s">
        <v>899</v>
      </c>
      <c r="Y64" s="7" t="s">
        <v>1084</v>
      </c>
      <c r="Z64" s="7" t="s">
        <v>1084</v>
      </c>
      <c r="AA64" s="6" t="s">
        <v>899</v>
      </c>
      <c r="AB64" s="6" t="s">
        <v>3392</v>
      </c>
      <c r="AC64" s="6" t="s">
        <v>1067</v>
      </c>
      <c r="AD64" s="6" t="s">
        <v>1067</v>
      </c>
      <c r="AE64" s="2">
        <v>61</v>
      </c>
      <c r="AF64" s="2" t="str">
        <f t="shared" si="3"/>
        <v/>
      </c>
      <c r="AK64" s="27"/>
      <c r="AL64" s="27">
        <f t="shared" si="5"/>
        <v>0</v>
      </c>
      <c r="AM64" s="27">
        <f t="shared" si="6"/>
        <v>26</v>
      </c>
      <c r="AN64" s="20"/>
      <c r="AO64" s="60" t="str">
        <f t="shared" si="7"/>
        <v>Grade</v>
      </c>
      <c r="AP64" s="60"/>
      <c r="AQ64" s="60"/>
      <c r="AR64" s="60"/>
      <c r="AS64" s="60"/>
      <c r="AT64" s="60"/>
      <c r="AU64" s="60"/>
      <c r="AV64" s="61" t="str">
        <f t="shared" si="8"/>
        <v>Graded</v>
      </c>
      <c r="AW64" s="61"/>
      <c r="AX64" s="61"/>
      <c r="AY64" s="61"/>
      <c r="AZ64" s="61"/>
      <c r="BA64" s="61"/>
      <c r="BB64" s="61"/>
      <c r="BC64" s="62" t="str">
        <f t="shared" si="9"/>
        <v>Graded</v>
      </c>
      <c r="BD64" s="62"/>
      <c r="BE64" s="62"/>
      <c r="BF64" s="62"/>
      <c r="BG64" s="62"/>
      <c r="BH64" s="62"/>
      <c r="BI64" s="62"/>
      <c r="BJ64" s="64" t="str">
        <f t="shared" si="10"/>
        <v>ग्रेड प्रदान करना</v>
      </c>
      <c r="BK64" s="64"/>
      <c r="BL64" s="64"/>
      <c r="BM64" s="64"/>
      <c r="BN64" s="64"/>
      <c r="BO64" s="64"/>
      <c r="BP64" s="64"/>
      <c r="BQ64" s="65" t="str">
        <f t="shared" si="11"/>
        <v/>
      </c>
      <c r="BR64" s="65"/>
      <c r="BS64" s="65"/>
      <c r="BT64" s="65"/>
      <c r="BU64" s="65"/>
      <c r="BV64" s="65"/>
      <c r="BW64" s="65"/>
      <c r="BX64" s="66" t="str">
        <f t="shared" si="12"/>
        <v/>
      </c>
      <c r="BY64" s="66"/>
      <c r="BZ64" s="66"/>
      <c r="CA64" s="66"/>
      <c r="CB64" s="66"/>
      <c r="CC64" s="66"/>
      <c r="CD64" s="66"/>
      <c r="CE64" s="67" t="str">
        <f t="shared" si="13"/>
        <v/>
      </c>
      <c r="CF64" s="67"/>
      <c r="CG64" s="67"/>
      <c r="CH64" s="67"/>
      <c r="CI64" s="67"/>
      <c r="CJ64" s="67"/>
      <c r="CK64" s="67"/>
      <c r="CL64" s="20"/>
    </row>
    <row r="65" spans="1:90" ht="24.95" customHeight="1" x14ac:dyDescent="0.25">
      <c r="A65" s="2">
        <f>IF(LEN(B65)&gt;=1,(IF(B64=B65,0,LARGE(A$1:$A64,1)+1)),0)</f>
        <v>0</v>
      </c>
      <c r="B65" s="2" t="s">
        <v>1071</v>
      </c>
      <c r="C65" s="2">
        <f>IF($AM$22=2,(IF(LEN($BZ$23)&gt;=1,(IF($BZ$23=B65,LARGE($C$1:C64,1)+1,0)),0)),0)</f>
        <v>0</v>
      </c>
      <c r="D65" s="2">
        <f t="shared" si="0"/>
        <v>0</v>
      </c>
      <c r="F65" s="2" t="s">
        <v>1831</v>
      </c>
      <c r="G65" s="2" t="s">
        <v>1832</v>
      </c>
      <c r="H65" s="2" t="s">
        <v>1832</v>
      </c>
      <c r="I65" s="2" t="s">
        <v>1833</v>
      </c>
      <c r="J65" s="2" t="s">
        <v>1067</v>
      </c>
      <c r="K65" s="2" t="s">
        <v>1067</v>
      </c>
      <c r="L65" s="2" t="s">
        <v>1067</v>
      </c>
      <c r="S65" s="2">
        <f>IF($AM$22=1,(IF(LEN($BZ$23)&gt;=1,(IF($BZ$23=V65,LARGE($S$1:S64,1)+1,0)),0)),0)</f>
        <v>0</v>
      </c>
      <c r="T65" s="2">
        <f t="shared" si="1"/>
        <v>0</v>
      </c>
      <c r="U65" s="2">
        <f>IF(LEN(V65)&gt;=1,(IF(V64=V65,0,LARGE($U$1:U64,1)+1)),0)</f>
        <v>0</v>
      </c>
      <c r="V65" s="2" t="s">
        <v>1129</v>
      </c>
      <c r="W65" s="4" t="s">
        <v>5161</v>
      </c>
      <c r="X65" s="7" t="s">
        <v>924</v>
      </c>
      <c r="Y65" s="7" t="s">
        <v>1583</v>
      </c>
      <c r="Z65" s="7" t="s">
        <v>1583</v>
      </c>
      <c r="AA65" s="6" t="s">
        <v>924</v>
      </c>
      <c r="AB65" s="6" t="s">
        <v>1067</v>
      </c>
      <c r="AC65" s="6" t="s">
        <v>1067</v>
      </c>
      <c r="AD65" s="6" t="s">
        <v>1067</v>
      </c>
      <c r="AE65" s="2">
        <v>62</v>
      </c>
      <c r="AF65" s="2" t="str">
        <f t="shared" si="3"/>
        <v/>
      </c>
      <c r="AK65" s="27"/>
      <c r="AL65" s="27">
        <f t="shared" si="5"/>
        <v>1</v>
      </c>
      <c r="AM65" s="27">
        <f t="shared" si="6"/>
        <v>27</v>
      </c>
      <c r="AN65" s="20"/>
      <c r="AO65" s="60" t="str">
        <f t="shared" si="7"/>
        <v>Grant</v>
      </c>
      <c r="AP65" s="60"/>
      <c r="AQ65" s="60"/>
      <c r="AR65" s="60"/>
      <c r="AS65" s="60"/>
      <c r="AT65" s="60"/>
      <c r="AU65" s="60"/>
      <c r="AV65" s="61" t="str">
        <f t="shared" si="8"/>
        <v>Granted</v>
      </c>
      <c r="AW65" s="61"/>
      <c r="AX65" s="61"/>
      <c r="AY65" s="61"/>
      <c r="AZ65" s="61"/>
      <c r="BA65" s="61"/>
      <c r="BB65" s="61"/>
      <c r="BC65" s="62" t="str">
        <f t="shared" si="9"/>
        <v>Granted</v>
      </c>
      <c r="BD65" s="62"/>
      <c r="BE65" s="62"/>
      <c r="BF65" s="62"/>
      <c r="BG65" s="62"/>
      <c r="BH65" s="62"/>
      <c r="BI65" s="62"/>
      <c r="BJ65" s="64" t="str">
        <f t="shared" si="10"/>
        <v>अनुदान देना</v>
      </c>
      <c r="BK65" s="64"/>
      <c r="BL65" s="64"/>
      <c r="BM65" s="64"/>
      <c r="BN65" s="64"/>
      <c r="BO65" s="64"/>
      <c r="BP65" s="64"/>
      <c r="BQ65" s="65" t="str">
        <f t="shared" si="11"/>
        <v>स्वीकार करना</v>
      </c>
      <c r="BR65" s="65"/>
      <c r="BS65" s="65"/>
      <c r="BT65" s="65"/>
      <c r="BU65" s="65"/>
      <c r="BV65" s="65"/>
      <c r="BW65" s="65"/>
      <c r="BX65" s="66" t="str">
        <f t="shared" si="12"/>
        <v/>
      </c>
      <c r="BY65" s="66"/>
      <c r="BZ65" s="66"/>
      <c r="CA65" s="66"/>
      <c r="CB65" s="66"/>
      <c r="CC65" s="66"/>
      <c r="CD65" s="66"/>
      <c r="CE65" s="67" t="str">
        <f t="shared" si="13"/>
        <v/>
      </c>
      <c r="CF65" s="67"/>
      <c r="CG65" s="67"/>
      <c r="CH65" s="67"/>
      <c r="CI65" s="67"/>
      <c r="CJ65" s="67"/>
      <c r="CK65" s="67"/>
      <c r="CL65" s="20"/>
    </row>
    <row r="66" spans="1:90" ht="24.95" customHeight="1" x14ac:dyDescent="0.25">
      <c r="A66" s="2">
        <f>IF(LEN(B66)&gt;=1,(IF(B65=B66,0,LARGE(A$1:$A65,1)+1)),0)</f>
        <v>0</v>
      </c>
      <c r="B66" s="2" t="s">
        <v>1071</v>
      </c>
      <c r="C66" s="2">
        <f>IF($AM$22=2,(IF(LEN($BZ$23)&gt;=1,(IF($BZ$23=B66,LARGE($C$1:C65,1)+1,0)),0)),0)</f>
        <v>0</v>
      </c>
      <c r="D66" s="2">
        <f t="shared" ref="D66:D129" si="14">IFERROR(IF($AM$22=2,(IF(LEN($BF$23)&gt;=2,(IF(MATCH($BF$23,F66,0)&gt;=1,COUNTIF(I66:L66,"*?*"),0)),0)),0),0)</f>
        <v>0</v>
      </c>
      <c r="F66" s="2" t="s">
        <v>17</v>
      </c>
      <c r="G66" s="2" t="s">
        <v>1182</v>
      </c>
      <c r="H66" s="2" t="s">
        <v>1182</v>
      </c>
      <c r="I66" s="2" t="s">
        <v>1834</v>
      </c>
      <c r="J66" s="2" t="s">
        <v>1067</v>
      </c>
      <c r="K66" s="2" t="s">
        <v>1067</v>
      </c>
      <c r="L66" s="2" t="s">
        <v>1067</v>
      </c>
      <c r="S66" s="2">
        <f>IF($AM$22=1,(IF(LEN($BZ$23)&gt;=1,(IF($BZ$23=V66,LARGE($S$1:S65,1)+1,0)),0)),0)</f>
        <v>0</v>
      </c>
      <c r="T66" s="2">
        <f t="shared" ref="T66:T129" si="15">IFERROR(IF($AM$22=1,(IF(LEN($BF$23)&gt;=2,(IF(MATCH($BF$23,W66,0)&gt;=1,COUNTIF(AA66:AD66,"*?*"),0)),0)),0),0)</f>
        <v>0</v>
      </c>
      <c r="U66" s="2">
        <f>IF(LEN(V66)&gt;=1,(IF(V65=V66,0,LARGE($U$1:U65,1)+1)),0)</f>
        <v>0</v>
      </c>
      <c r="V66" s="2" t="s">
        <v>1129</v>
      </c>
      <c r="W66" s="4" t="s">
        <v>3971</v>
      </c>
      <c r="X66" s="4" t="s">
        <v>10</v>
      </c>
      <c r="Y66" s="5" t="s">
        <v>1176</v>
      </c>
      <c r="Z66" s="5" t="s">
        <v>1176</v>
      </c>
      <c r="AA66" s="6" t="s">
        <v>10</v>
      </c>
      <c r="AB66" s="6" t="s">
        <v>1067</v>
      </c>
      <c r="AC66" s="6" t="s">
        <v>1067</v>
      </c>
      <c r="AD66" s="6" t="s">
        <v>1067</v>
      </c>
      <c r="AE66" s="2">
        <v>63</v>
      </c>
      <c r="AF66" s="2" t="str">
        <f t="shared" si="3"/>
        <v/>
      </c>
      <c r="AK66" s="27"/>
      <c r="AL66" s="27">
        <f t="shared" si="5"/>
        <v>0</v>
      </c>
      <c r="AM66" s="27">
        <f t="shared" si="6"/>
        <v>28</v>
      </c>
      <c r="AN66" s="20"/>
      <c r="AO66" s="60" t="str">
        <f t="shared" si="7"/>
        <v>Grasp</v>
      </c>
      <c r="AP66" s="60"/>
      <c r="AQ66" s="60"/>
      <c r="AR66" s="60"/>
      <c r="AS66" s="60"/>
      <c r="AT66" s="60"/>
      <c r="AU66" s="60"/>
      <c r="AV66" s="61" t="str">
        <f t="shared" si="8"/>
        <v>Grasped</v>
      </c>
      <c r="AW66" s="61"/>
      <c r="AX66" s="61"/>
      <c r="AY66" s="61"/>
      <c r="AZ66" s="61"/>
      <c r="BA66" s="61"/>
      <c r="BB66" s="61"/>
      <c r="BC66" s="62" t="str">
        <f t="shared" si="9"/>
        <v>Grasped</v>
      </c>
      <c r="BD66" s="62"/>
      <c r="BE66" s="62"/>
      <c r="BF66" s="62"/>
      <c r="BG66" s="62"/>
      <c r="BH66" s="62"/>
      <c r="BI66" s="62"/>
      <c r="BJ66" s="64" t="str">
        <f t="shared" si="10"/>
        <v>थामना</v>
      </c>
      <c r="BK66" s="64"/>
      <c r="BL66" s="64"/>
      <c r="BM66" s="64"/>
      <c r="BN66" s="64"/>
      <c r="BO66" s="64"/>
      <c r="BP66" s="64"/>
      <c r="BQ66" s="65" t="str">
        <f t="shared" si="11"/>
        <v>पकड़ना</v>
      </c>
      <c r="BR66" s="65"/>
      <c r="BS66" s="65"/>
      <c r="BT66" s="65"/>
      <c r="BU66" s="65"/>
      <c r="BV66" s="65"/>
      <c r="BW66" s="65"/>
      <c r="BX66" s="66" t="str">
        <f t="shared" si="12"/>
        <v/>
      </c>
      <c r="BY66" s="66"/>
      <c r="BZ66" s="66"/>
      <c r="CA66" s="66"/>
      <c r="CB66" s="66"/>
      <c r="CC66" s="66"/>
      <c r="CD66" s="66"/>
      <c r="CE66" s="67" t="str">
        <f t="shared" si="13"/>
        <v/>
      </c>
      <c r="CF66" s="67"/>
      <c r="CG66" s="67"/>
      <c r="CH66" s="67"/>
      <c r="CI66" s="67"/>
      <c r="CJ66" s="67"/>
      <c r="CK66" s="67"/>
      <c r="CL66" s="20"/>
    </row>
    <row r="67" spans="1:90" ht="24.95" customHeight="1" x14ac:dyDescent="0.25">
      <c r="A67" s="2">
        <f>IF(LEN(B67)&gt;=1,(IF(B66=B67,0,LARGE(A$1:$A66,1)+1)),0)</f>
        <v>0</v>
      </c>
      <c r="B67" s="2" t="s">
        <v>1071</v>
      </c>
      <c r="C67" s="2">
        <f>IF($AM$22=2,(IF(LEN($BZ$23)&gt;=1,(IF($BZ$23=B67,LARGE($C$1:C66,1)+1,0)),0)),0)</f>
        <v>0</v>
      </c>
      <c r="D67" s="2">
        <f t="shared" si="14"/>
        <v>0</v>
      </c>
      <c r="F67" s="2" t="s">
        <v>18</v>
      </c>
      <c r="G67" s="2" t="s">
        <v>64</v>
      </c>
      <c r="H67" s="2" t="s">
        <v>64</v>
      </c>
      <c r="I67" s="2" t="s">
        <v>3977</v>
      </c>
      <c r="J67" s="2" t="s">
        <v>1796</v>
      </c>
      <c r="K67" s="2" t="s">
        <v>1067</v>
      </c>
      <c r="L67" s="2" t="s">
        <v>1067</v>
      </c>
      <c r="S67" s="2">
        <f>IF($AM$22=1,(IF(LEN($BZ$23)&gt;=1,(IF($BZ$23=V67,LARGE($S$1:S66,1)+1,0)),0)),0)</f>
        <v>0</v>
      </c>
      <c r="T67" s="2">
        <f t="shared" si="15"/>
        <v>0</v>
      </c>
      <c r="U67" s="2">
        <f>IF(LEN(V67)&gt;=1,(IF(V66=V67,0,LARGE($U$1:U66,1)+1)),0)</f>
        <v>0</v>
      </c>
      <c r="V67" s="2" t="s">
        <v>1129</v>
      </c>
      <c r="W67" s="7" t="s">
        <v>3972</v>
      </c>
      <c r="X67" s="4" t="s">
        <v>11</v>
      </c>
      <c r="Y67" s="5" t="s">
        <v>63</v>
      </c>
      <c r="Z67" s="5" t="s">
        <v>63</v>
      </c>
      <c r="AA67" s="6" t="s">
        <v>11</v>
      </c>
      <c r="AB67" s="6" t="s">
        <v>1067</v>
      </c>
      <c r="AC67" s="6" t="s">
        <v>1067</v>
      </c>
      <c r="AD67" s="6" t="s">
        <v>1067</v>
      </c>
      <c r="AE67" s="2">
        <v>64</v>
      </c>
      <c r="AF67" s="2" t="str">
        <f t="shared" si="3"/>
        <v/>
      </c>
      <c r="AK67" s="27"/>
      <c r="AL67" s="27">
        <f t="shared" si="5"/>
        <v>1</v>
      </c>
      <c r="AM67" s="27">
        <f t="shared" si="6"/>
        <v>29</v>
      </c>
      <c r="AN67" s="20"/>
      <c r="AO67" s="60" t="str">
        <f t="shared" si="7"/>
        <v>Gratify</v>
      </c>
      <c r="AP67" s="60"/>
      <c r="AQ67" s="60"/>
      <c r="AR67" s="60"/>
      <c r="AS67" s="60"/>
      <c r="AT67" s="60"/>
      <c r="AU67" s="60"/>
      <c r="AV67" s="61" t="str">
        <f t="shared" si="8"/>
        <v>Gratifyed</v>
      </c>
      <c r="AW67" s="61"/>
      <c r="AX67" s="61"/>
      <c r="AY67" s="61"/>
      <c r="AZ67" s="61"/>
      <c r="BA67" s="61"/>
      <c r="BB67" s="61"/>
      <c r="BC67" s="62" t="str">
        <f t="shared" si="9"/>
        <v>Gratifyed</v>
      </c>
      <c r="BD67" s="62"/>
      <c r="BE67" s="62"/>
      <c r="BF67" s="62"/>
      <c r="BG67" s="62"/>
      <c r="BH67" s="62"/>
      <c r="BI67" s="62"/>
      <c r="BJ67" s="64" t="str">
        <f t="shared" si="10"/>
        <v>संतुष्ट करना</v>
      </c>
      <c r="BK67" s="64"/>
      <c r="BL67" s="64"/>
      <c r="BM67" s="64"/>
      <c r="BN67" s="64"/>
      <c r="BO67" s="64"/>
      <c r="BP67" s="64"/>
      <c r="BQ67" s="65" t="str">
        <f t="shared" si="11"/>
        <v/>
      </c>
      <c r="BR67" s="65"/>
      <c r="BS67" s="65"/>
      <c r="BT67" s="65"/>
      <c r="BU67" s="65"/>
      <c r="BV67" s="65"/>
      <c r="BW67" s="65"/>
      <c r="BX67" s="66" t="str">
        <f t="shared" si="12"/>
        <v/>
      </c>
      <c r="BY67" s="66"/>
      <c r="BZ67" s="66"/>
      <c r="CA67" s="66"/>
      <c r="CB67" s="66"/>
      <c r="CC67" s="66"/>
      <c r="CD67" s="66"/>
      <c r="CE67" s="67" t="str">
        <f t="shared" si="13"/>
        <v/>
      </c>
      <c r="CF67" s="67"/>
      <c r="CG67" s="67"/>
      <c r="CH67" s="67"/>
      <c r="CI67" s="67"/>
      <c r="CJ67" s="67"/>
      <c r="CK67" s="67"/>
      <c r="CL67" s="20"/>
    </row>
    <row r="68" spans="1:90" ht="24.95" customHeight="1" x14ac:dyDescent="0.25">
      <c r="A68" s="2">
        <f>IF(LEN(B68)&gt;=1,(IF(B67=B68,0,LARGE(A$1:$A67,1)+1)),0)</f>
        <v>0</v>
      </c>
      <c r="B68" s="2" t="s">
        <v>1071</v>
      </c>
      <c r="C68" s="2">
        <f>IF($AM$22=2,(IF(LEN($BZ$23)&gt;=1,(IF($BZ$23=B68,LARGE($C$1:C67,1)+1,0)),0)),0)</f>
        <v>0</v>
      </c>
      <c r="D68" s="2">
        <f t="shared" si="14"/>
        <v>0</v>
      </c>
      <c r="F68" s="2" t="s">
        <v>19</v>
      </c>
      <c r="G68" s="2" t="s">
        <v>1183</v>
      </c>
      <c r="H68" s="2" t="s">
        <v>1183</v>
      </c>
      <c r="I68" s="2" t="s">
        <v>1849</v>
      </c>
      <c r="J68" s="2" t="s">
        <v>3978</v>
      </c>
      <c r="K68" s="2" t="s">
        <v>1067</v>
      </c>
      <c r="L68" s="2" t="s">
        <v>1067</v>
      </c>
      <c r="S68" s="2">
        <f>IF($AM$22=1,(IF(LEN($BZ$23)&gt;=1,(IF($BZ$23=V68,LARGE($S$1:S67,1)+1,0)),0)),0)</f>
        <v>0</v>
      </c>
      <c r="T68" s="2">
        <f t="shared" si="15"/>
        <v>0</v>
      </c>
      <c r="U68" s="2">
        <f>IF(LEN(V68)&gt;=1,(IF(V67=V68,0,LARGE($U$1:U67,1)+1)),0)</f>
        <v>0</v>
      </c>
      <c r="V68" s="2" t="s">
        <v>1129</v>
      </c>
      <c r="W68" s="4" t="s">
        <v>5213</v>
      </c>
      <c r="X68" s="4" t="s">
        <v>963</v>
      </c>
      <c r="Y68" s="5" t="s">
        <v>1609</v>
      </c>
      <c r="Z68" s="5" t="s">
        <v>1609</v>
      </c>
      <c r="AA68" s="6" t="s">
        <v>963</v>
      </c>
      <c r="AB68" s="6" t="s">
        <v>1067</v>
      </c>
      <c r="AC68" s="6" t="s">
        <v>1067</v>
      </c>
      <c r="AD68" s="6" t="s">
        <v>1067</v>
      </c>
      <c r="AE68" s="2">
        <v>65</v>
      </c>
      <c r="AF68" s="2" t="str">
        <f t="shared" si="3"/>
        <v/>
      </c>
      <c r="AK68" s="27"/>
      <c r="AL68" s="27">
        <f t="shared" si="5"/>
        <v>0</v>
      </c>
      <c r="AM68" s="27">
        <f t="shared" si="6"/>
        <v>30</v>
      </c>
      <c r="AN68" s="20"/>
      <c r="AO68" s="60" t="str">
        <f t="shared" si="7"/>
        <v>Grave</v>
      </c>
      <c r="AP68" s="60"/>
      <c r="AQ68" s="60"/>
      <c r="AR68" s="60"/>
      <c r="AS68" s="60"/>
      <c r="AT68" s="60"/>
      <c r="AU68" s="60"/>
      <c r="AV68" s="61" t="str">
        <f t="shared" si="8"/>
        <v>Grove</v>
      </c>
      <c r="AW68" s="61"/>
      <c r="AX68" s="61"/>
      <c r="AY68" s="61"/>
      <c r="AZ68" s="61"/>
      <c r="BA68" s="61"/>
      <c r="BB68" s="61"/>
      <c r="BC68" s="62" t="str">
        <f t="shared" si="9"/>
        <v>Graven</v>
      </c>
      <c r="BD68" s="62"/>
      <c r="BE68" s="62"/>
      <c r="BF68" s="62"/>
      <c r="BG68" s="62"/>
      <c r="BH68" s="62"/>
      <c r="BI68" s="62"/>
      <c r="BJ68" s="64" t="str">
        <f t="shared" si="10"/>
        <v>तराशना</v>
      </c>
      <c r="BK68" s="64"/>
      <c r="BL68" s="64"/>
      <c r="BM68" s="64"/>
      <c r="BN68" s="64"/>
      <c r="BO68" s="64"/>
      <c r="BP68" s="64"/>
      <c r="BQ68" s="65" t="str">
        <f t="shared" si="11"/>
        <v>नक्काशी करना</v>
      </c>
      <c r="BR68" s="65"/>
      <c r="BS68" s="65"/>
      <c r="BT68" s="65"/>
      <c r="BU68" s="65"/>
      <c r="BV68" s="65"/>
      <c r="BW68" s="65"/>
      <c r="BX68" s="66" t="str">
        <f t="shared" si="12"/>
        <v/>
      </c>
      <c r="BY68" s="66"/>
      <c r="BZ68" s="66"/>
      <c r="CA68" s="66"/>
      <c r="CB68" s="66"/>
      <c r="CC68" s="66"/>
      <c r="CD68" s="66"/>
      <c r="CE68" s="67" t="str">
        <f t="shared" si="13"/>
        <v/>
      </c>
      <c r="CF68" s="67"/>
      <c r="CG68" s="67"/>
      <c r="CH68" s="67"/>
      <c r="CI68" s="67"/>
      <c r="CJ68" s="67"/>
      <c r="CK68" s="67"/>
      <c r="CL68" s="20"/>
    </row>
    <row r="69" spans="1:90" ht="24.95" customHeight="1" x14ac:dyDescent="0.25">
      <c r="A69" s="2">
        <f>IF(LEN(B69)&gt;=1,(IF(B68=B69,0,LARGE(A$1:$A68,1)+1)),0)</f>
        <v>0</v>
      </c>
      <c r="B69" s="2" t="s">
        <v>1071</v>
      </c>
      <c r="C69" s="2">
        <f>IF($AM$22=2,(IF(LEN($BZ$23)&gt;=1,(IF($BZ$23=B69,LARGE($C$1:C68,1)+1,0)),0)),0)</f>
        <v>0</v>
      </c>
      <c r="D69" s="2">
        <f t="shared" si="14"/>
        <v>0</v>
      </c>
      <c r="F69" s="2" t="s">
        <v>1835</v>
      </c>
      <c r="G69" s="2" t="s">
        <v>1836</v>
      </c>
      <c r="H69" s="2" t="s">
        <v>1836</v>
      </c>
      <c r="I69" s="2" t="s">
        <v>1837</v>
      </c>
      <c r="J69" s="2" t="s">
        <v>1067</v>
      </c>
      <c r="K69" s="2" t="s">
        <v>1067</v>
      </c>
      <c r="L69" s="2" t="s">
        <v>1067</v>
      </c>
      <c r="S69" s="2">
        <f>IF($AM$22=1,(IF(LEN($BZ$23)&gt;=1,(IF($BZ$23=V69,LARGE($S$1:S68,1)+1,0)),0)),0)</f>
        <v>0</v>
      </c>
      <c r="T69" s="2">
        <f t="shared" si="15"/>
        <v>0</v>
      </c>
      <c r="U69" s="2">
        <f>IF(LEN(V69)&gt;=1,(IF(V68=V69,0,LARGE($U$1:U68,1)+1)),0)</f>
        <v>0</v>
      </c>
      <c r="V69" s="2" t="s">
        <v>1129</v>
      </c>
      <c r="W69" s="9" t="s">
        <v>4932</v>
      </c>
      <c r="X69" s="9" t="s">
        <v>854</v>
      </c>
      <c r="Y69" s="9" t="s">
        <v>3093</v>
      </c>
      <c r="Z69" s="9" t="s">
        <v>3093</v>
      </c>
      <c r="AA69" s="6" t="s">
        <v>854</v>
      </c>
      <c r="AB69" s="6" t="s">
        <v>1067</v>
      </c>
      <c r="AC69" s="6" t="s">
        <v>1067</v>
      </c>
      <c r="AD69" s="6" t="s">
        <v>1067</v>
      </c>
      <c r="AE69" s="2">
        <v>66</v>
      </c>
      <c r="AF69" s="2" t="str">
        <f t="shared" ref="AF69:AF132" si="16">IF($AE$1&gt;=AE69,(IF($AM$22=1,VLOOKUP(AE69,$S$1:$W$1926,5,0),IF($AM$22=2,VLOOKUP(AE69,$C$1:$F$1593,4,0),""))),"")</f>
        <v/>
      </c>
      <c r="AK69" s="27"/>
      <c r="AL69" s="27">
        <f t="shared" si="5"/>
        <v>1</v>
      </c>
      <c r="AM69" s="27">
        <f t="shared" si="6"/>
        <v>31</v>
      </c>
      <c r="AN69" s="20"/>
      <c r="AO69" s="60" t="str">
        <f t="shared" si="7"/>
        <v>Graze</v>
      </c>
      <c r="AP69" s="60"/>
      <c r="AQ69" s="60"/>
      <c r="AR69" s="60"/>
      <c r="AS69" s="60"/>
      <c r="AT69" s="60"/>
      <c r="AU69" s="60"/>
      <c r="AV69" s="61" t="str">
        <f t="shared" si="8"/>
        <v>Grazed</v>
      </c>
      <c r="AW69" s="61"/>
      <c r="AX69" s="61"/>
      <c r="AY69" s="61"/>
      <c r="AZ69" s="61"/>
      <c r="BA69" s="61"/>
      <c r="BB69" s="61"/>
      <c r="BC69" s="62" t="str">
        <f t="shared" si="9"/>
        <v>Grazed</v>
      </c>
      <c r="BD69" s="62"/>
      <c r="BE69" s="62"/>
      <c r="BF69" s="62"/>
      <c r="BG69" s="62"/>
      <c r="BH69" s="62"/>
      <c r="BI69" s="62"/>
      <c r="BJ69" s="64" t="str">
        <f t="shared" si="10"/>
        <v>घास चरना</v>
      </c>
      <c r="BK69" s="64"/>
      <c r="BL69" s="64"/>
      <c r="BM69" s="64"/>
      <c r="BN69" s="64"/>
      <c r="BO69" s="64"/>
      <c r="BP69" s="64"/>
      <c r="BQ69" s="65" t="str">
        <f t="shared" si="11"/>
        <v/>
      </c>
      <c r="BR69" s="65"/>
      <c r="BS69" s="65"/>
      <c r="BT69" s="65"/>
      <c r="BU69" s="65"/>
      <c r="BV69" s="65"/>
      <c r="BW69" s="65"/>
      <c r="BX69" s="66" t="str">
        <f t="shared" si="12"/>
        <v/>
      </c>
      <c r="BY69" s="66"/>
      <c r="BZ69" s="66"/>
      <c r="CA69" s="66"/>
      <c r="CB69" s="66"/>
      <c r="CC69" s="66"/>
      <c r="CD69" s="66"/>
      <c r="CE69" s="67" t="str">
        <f t="shared" si="13"/>
        <v/>
      </c>
      <c r="CF69" s="67"/>
      <c r="CG69" s="67"/>
      <c r="CH69" s="67"/>
      <c r="CI69" s="67"/>
      <c r="CJ69" s="67"/>
      <c r="CK69" s="67"/>
      <c r="CL69" s="20"/>
    </row>
    <row r="70" spans="1:90" ht="24.95" customHeight="1" x14ac:dyDescent="0.25">
      <c r="A70" s="2">
        <f>IF(LEN(B70)&gt;=1,(IF(B69=B70,0,LARGE(A$1:$A69,1)+1)),0)</f>
        <v>0</v>
      </c>
      <c r="B70" s="2" t="s">
        <v>1071</v>
      </c>
      <c r="C70" s="2">
        <f>IF($AM$22=2,(IF(LEN($BZ$23)&gt;=1,(IF($BZ$23=B70,LARGE($C$1:C69,1)+1,0)),0)),0)</f>
        <v>0</v>
      </c>
      <c r="D70" s="2">
        <f t="shared" si="14"/>
        <v>0</v>
      </c>
      <c r="F70" s="2" t="s">
        <v>1838</v>
      </c>
      <c r="G70" s="2" t="s">
        <v>1839</v>
      </c>
      <c r="H70" s="2" t="s">
        <v>1839</v>
      </c>
      <c r="I70" s="2" t="s">
        <v>1840</v>
      </c>
      <c r="J70" s="2" t="s">
        <v>1067</v>
      </c>
      <c r="K70" s="2" t="s">
        <v>1067</v>
      </c>
      <c r="L70" s="2" t="s">
        <v>1067</v>
      </c>
      <c r="S70" s="2">
        <f>IF($AM$22=1,(IF(LEN($BZ$23)&gt;=1,(IF($BZ$23=V70,LARGE($S$1:S69,1)+1,0)),0)),0)</f>
        <v>0</v>
      </c>
      <c r="T70" s="2">
        <f t="shared" si="15"/>
        <v>0</v>
      </c>
      <c r="U70" s="2">
        <f>IF(LEN(V70)&gt;=1,(IF(V69=V70,0,LARGE($U$1:U69,1)+1)),0)</f>
        <v>0</v>
      </c>
      <c r="V70" s="2" t="s">
        <v>1129</v>
      </c>
      <c r="W70" s="7" t="s">
        <v>1776</v>
      </c>
      <c r="X70" s="7" t="s">
        <v>1774</v>
      </c>
      <c r="Y70" s="7" t="s">
        <v>1775</v>
      </c>
      <c r="Z70" s="7" t="s">
        <v>1775</v>
      </c>
      <c r="AA70" s="6" t="s">
        <v>1774</v>
      </c>
      <c r="AB70" s="6" t="s">
        <v>1067</v>
      </c>
      <c r="AC70" s="6" t="s">
        <v>1067</v>
      </c>
      <c r="AD70" s="6" t="s">
        <v>1067</v>
      </c>
      <c r="AE70" s="2">
        <v>67</v>
      </c>
      <c r="AF70" s="2" t="str">
        <f t="shared" si="16"/>
        <v/>
      </c>
      <c r="AK70" s="27"/>
      <c r="AL70" s="27">
        <f t="shared" si="5"/>
        <v>0</v>
      </c>
      <c r="AM70" s="27">
        <f t="shared" si="6"/>
        <v>32</v>
      </c>
      <c r="AN70" s="20"/>
      <c r="AO70" s="60" t="str">
        <f t="shared" si="7"/>
        <v>Greet</v>
      </c>
      <c r="AP70" s="60"/>
      <c r="AQ70" s="60"/>
      <c r="AR70" s="60"/>
      <c r="AS70" s="60"/>
      <c r="AT70" s="60"/>
      <c r="AU70" s="60"/>
      <c r="AV70" s="61" t="str">
        <f t="shared" si="8"/>
        <v>Greeted</v>
      </c>
      <c r="AW70" s="61"/>
      <c r="AX70" s="61"/>
      <c r="AY70" s="61"/>
      <c r="AZ70" s="61"/>
      <c r="BA70" s="61"/>
      <c r="BB70" s="61"/>
      <c r="BC70" s="62" t="str">
        <f t="shared" si="9"/>
        <v>Greeted</v>
      </c>
      <c r="BD70" s="62"/>
      <c r="BE70" s="62"/>
      <c r="BF70" s="62"/>
      <c r="BG70" s="62"/>
      <c r="BH70" s="62"/>
      <c r="BI70" s="62"/>
      <c r="BJ70" s="64" t="str">
        <f t="shared" si="10"/>
        <v>प्रणाम करना</v>
      </c>
      <c r="BK70" s="64"/>
      <c r="BL70" s="64"/>
      <c r="BM70" s="64"/>
      <c r="BN70" s="64"/>
      <c r="BO70" s="64"/>
      <c r="BP70" s="64"/>
      <c r="BQ70" s="65" t="str">
        <f t="shared" si="11"/>
        <v>स्वागत करना</v>
      </c>
      <c r="BR70" s="65"/>
      <c r="BS70" s="65"/>
      <c r="BT70" s="65"/>
      <c r="BU70" s="65"/>
      <c r="BV70" s="65"/>
      <c r="BW70" s="65"/>
      <c r="BX70" s="66" t="str">
        <f t="shared" si="12"/>
        <v/>
      </c>
      <c r="BY70" s="66"/>
      <c r="BZ70" s="66"/>
      <c r="CA70" s="66"/>
      <c r="CB70" s="66"/>
      <c r="CC70" s="66"/>
      <c r="CD70" s="66"/>
      <c r="CE70" s="67" t="str">
        <f t="shared" si="13"/>
        <v/>
      </c>
      <c r="CF70" s="67"/>
      <c r="CG70" s="67"/>
      <c r="CH70" s="67"/>
      <c r="CI70" s="67"/>
      <c r="CJ70" s="67"/>
      <c r="CK70" s="67"/>
      <c r="CL70" s="20"/>
    </row>
    <row r="71" spans="1:90" ht="24.95" customHeight="1" x14ac:dyDescent="0.25">
      <c r="A71" s="2">
        <f>IF(LEN(B71)&gt;=1,(IF(B70=B71,0,LARGE(A$1:$A70,1)+1)),0)</f>
        <v>0</v>
      </c>
      <c r="B71" s="2" t="s">
        <v>1071</v>
      </c>
      <c r="C71" s="2">
        <f>IF($AM$22=2,(IF(LEN($BZ$23)&gt;=1,(IF($BZ$23=B71,LARGE($C$1:C70,1)+1,0)),0)),0)</f>
        <v>0</v>
      </c>
      <c r="D71" s="2">
        <f t="shared" si="14"/>
        <v>0</v>
      </c>
      <c r="F71" s="2" t="s">
        <v>1841</v>
      </c>
      <c r="G71" s="2" t="s">
        <v>1842</v>
      </c>
      <c r="H71" s="2" t="s">
        <v>1842</v>
      </c>
      <c r="I71" s="2" t="s">
        <v>1843</v>
      </c>
      <c r="J71" s="2" t="s">
        <v>1067</v>
      </c>
      <c r="K71" s="2" t="s">
        <v>1067</v>
      </c>
      <c r="L71" s="2" t="s">
        <v>1067</v>
      </c>
      <c r="S71" s="2">
        <f>IF($AM$22=1,(IF(LEN($BZ$23)&gt;=1,(IF($BZ$23=V71,LARGE($S$1:S70,1)+1,0)),0)),0)</f>
        <v>0</v>
      </c>
      <c r="T71" s="2">
        <f t="shared" si="15"/>
        <v>0</v>
      </c>
      <c r="U71" s="2">
        <f>IF(LEN(V71)&gt;=1,(IF(V70=V71,0,LARGE($U$1:U70,1)+1)),0)</f>
        <v>0</v>
      </c>
      <c r="V71" s="2" t="s">
        <v>1129</v>
      </c>
      <c r="W71" s="5" t="s">
        <v>5049</v>
      </c>
      <c r="X71" s="7" t="s">
        <v>907</v>
      </c>
      <c r="Y71" s="7" t="s">
        <v>3200</v>
      </c>
      <c r="Z71" s="7" t="s">
        <v>3200</v>
      </c>
      <c r="AA71" s="6" t="s">
        <v>907</v>
      </c>
      <c r="AB71" s="6" t="s">
        <v>1067</v>
      </c>
      <c r="AC71" s="6" t="s">
        <v>1067</v>
      </c>
      <c r="AD71" s="6" t="s">
        <v>1067</v>
      </c>
      <c r="AE71" s="2">
        <v>68</v>
      </c>
      <c r="AF71" s="2" t="str">
        <f t="shared" si="16"/>
        <v/>
      </c>
      <c r="AK71" s="27"/>
      <c r="AL71" s="27">
        <f t="shared" si="5"/>
        <v>1</v>
      </c>
      <c r="AM71" s="27">
        <f t="shared" si="6"/>
        <v>33</v>
      </c>
      <c r="AN71" s="20"/>
      <c r="AO71" s="60" t="str">
        <f t="shared" si="7"/>
        <v>Grieve</v>
      </c>
      <c r="AP71" s="60"/>
      <c r="AQ71" s="60"/>
      <c r="AR71" s="60"/>
      <c r="AS71" s="60"/>
      <c r="AT71" s="60"/>
      <c r="AU71" s="60"/>
      <c r="AV71" s="61" t="str">
        <f t="shared" si="8"/>
        <v>Grieveed</v>
      </c>
      <c r="AW71" s="61"/>
      <c r="AX71" s="61"/>
      <c r="AY71" s="61"/>
      <c r="AZ71" s="61"/>
      <c r="BA71" s="61"/>
      <c r="BB71" s="61"/>
      <c r="BC71" s="62" t="str">
        <f t="shared" si="9"/>
        <v>Grieveed</v>
      </c>
      <c r="BD71" s="62"/>
      <c r="BE71" s="62"/>
      <c r="BF71" s="62"/>
      <c r="BG71" s="62"/>
      <c r="BH71" s="62"/>
      <c r="BI71" s="62"/>
      <c r="BJ71" s="64" t="str">
        <f t="shared" si="10"/>
        <v>दुःख देना</v>
      </c>
      <c r="BK71" s="64"/>
      <c r="BL71" s="64"/>
      <c r="BM71" s="64"/>
      <c r="BN71" s="64"/>
      <c r="BO71" s="64"/>
      <c r="BP71" s="64"/>
      <c r="BQ71" s="65" t="str">
        <f t="shared" si="11"/>
        <v>दुःखी करना</v>
      </c>
      <c r="BR71" s="65"/>
      <c r="BS71" s="65"/>
      <c r="BT71" s="65"/>
      <c r="BU71" s="65"/>
      <c r="BV71" s="65"/>
      <c r="BW71" s="65"/>
      <c r="BX71" s="66" t="str">
        <f t="shared" si="12"/>
        <v>शोक मनाना</v>
      </c>
      <c r="BY71" s="66"/>
      <c r="BZ71" s="66"/>
      <c r="CA71" s="66"/>
      <c r="CB71" s="66"/>
      <c r="CC71" s="66"/>
      <c r="CD71" s="66"/>
      <c r="CE71" s="67" t="str">
        <f t="shared" si="13"/>
        <v/>
      </c>
      <c r="CF71" s="67"/>
      <c r="CG71" s="67"/>
      <c r="CH71" s="67"/>
      <c r="CI71" s="67"/>
      <c r="CJ71" s="67"/>
      <c r="CK71" s="67"/>
      <c r="CL71" s="20"/>
    </row>
    <row r="72" spans="1:90" ht="24.95" customHeight="1" x14ac:dyDescent="0.25">
      <c r="A72" s="2">
        <f>IF(LEN(B72)&gt;=1,(IF(B71=B72,0,LARGE(A$1:$A71,1)+1)),0)</f>
        <v>0</v>
      </c>
      <c r="B72" s="2" t="s">
        <v>1071</v>
      </c>
      <c r="C72" s="2">
        <f>IF($AM$22=2,(IF(LEN($BZ$23)&gt;=1,(IF($BZ$23=B72,LARGE($C$1:C71,1)+1,0)),0)),0)</f>
        <v>0</v>
      </c>
      <c r="D72" s="2">
        <f t="shared" si="14"/>
        <v>0</v>
      </c>
      <c r="F72" s="2" t="s">
        <v>1844</v>
      </c>
      <c r="G72" s="2" t="s">
        <v>1845</v>
      </c>
      <c r="H72" s="2" t="s">
        <v>1845</v>
      </c>
      <c r="I72" s="2" t="s">
        <v>1846</v>
      </c>
      <c r="J72" s="2" t="s">
        <v>1067</v>
      </c>
      <c r="K72" s="2" t="s">
        <v>1067</v>
      </c>
      <c r="L72" s="2" t="s">
        <v>1067</v>
      </c>
      <c r="S72" s="2">
        <f>IF($AM$22=1,(IF(LEN($BZ$23)&gt;=1,(IF($BZ$23=V72,LARGE($S$1:S71,1)+1,0)),0)),0)</f>
        <v>0</v>
      </c>
      <c r="T72" s="2">
        <f t="shared" si="15"/>
        <v>0</v>
      </c>
      <c r="U72" s="2">
        <f>IF(LEN(V72)&gt;=1,(IF(V71=V72,0,LARGE($U$1:U71,1)+1)),0)</f>
        <v>0</v>
      </c>
      <c r="V72" s="2" t="s">
        <v>1129</v>
      </c>
      <c r="W72" s="5" t="s">
        <v>4804</v>
      </c>
      <c r="X72" s="7" t="s">
        <v>694</v>
      </c>
      <c r="Y72" s="7" t="s">
        <v>1407</v>
      </c>
      <c r="Z72" s="7" t="s">
        <v>1407</v>
      </c>
      <c r="AA72" s="6" t="s">
        <v>694</v>
      </c>
      <c r="AB72" s="6" t="s">
        <v>1067</v>
      </c>
      <c r="AC72" s="6" t="s">
        <v>1067</v>
      </c>
      <c r="AD72" s="6" t="s">
        <v>1067</v>
      </c>
      <c r="AE72" s="2">
        <v>69</v>
      </c>
      <c r="AF72" s="2" t="str">
        <f t="shared" si="16"/>
        <v/>
      </c>
      <c r="AK72" s="27"/>
      <c r="AL72" s="27">
        <f t="shared" si="5"/>
        <v>0</v>
      </c>
      <c r="AM72" s="27">
        <f t="shared" si="6"/>
        <v>34</v>
      </c>
      <c r="AN72" s="20"/>
      <c r="AO72" s="60" t="str">
        <f t="shared" si="7"/>
        <v>Grind</v>
      </c>
      <c r="AP72" s="60"/>
      <c r="AQ72" s="60"/>
      <c r="AR72" s="60"/>
      <c r="AS72" s="60"/>
      <c r="AT72" s="60"/>
      <c r="AU72" s="60"/>
      <c r="AV72" s="61" t="str">
        <f t="shared" si="8"/>
        <v>Grinded</v>
      </c>
      <c r="AW72" s="61"/>
      <c r="AX72" s="61"/>
      <c r="AY72" s="61"/>
      <c r="AZ72" s="61"/>
      <c r="BA72" s="61"/>
      <c r="BB72" s="61"/>
      <c r="BC72" s="62" t="str">
        <f t="shared" si="9"/>
        <v>Grinded</v>
      </c>
      <c r="BD72" s="62"/>
      <c r="BE72" s="62"/>
      <c r="BF72" s="62"/>
      <c r="BG72" s="62"/>
      <c r="BH72" s="62"/>
      <c r="BI72" s="62"/>
      <c r="BJ72" s="64" t="str">
        <f t="shared" si="10"/>
        <v>चक्की चलाना</v>
      </c>
      <c r="BK72" s="64"/>
      <c r="BL72" s="64"/>
      <c r="BM72" s="64"/>
      <c r="BN72" s="64"/>
      <c r="BO72" s="64"/>
      <c r="BP72" s="64"/>
      <c r="BQ72" s="65" t="str">
        <f t="shared" si="11"/>
        <v>पीसना</v>
      </c>
      <c r="BR72" s="65"/>
      <c r="BS72" s="65"/>
      <c r="BT72" s="65"/>
      <c r="BU72" s="65"/>
      <c r="BV72" s="65"/>
      <c r="BW72" s="65"/>
      <c r="BX72" s="66" t="str">
        <f t="shared" si="12"/>
        <v/>
      </c>
      <c r="BY72" s="66"/>
      <c r="BZ72" s="66"/>
      <c r="CA72" s="66"/>
      <c r="CB72" s="66"/>
      <c r="CC72" s="66"/>
      <c r="CD72" s="66"/>
      <c r="CE72" s="67" t="str">
        <f t="shared" si="13"/>
        <v/>
      </c>
      <c r="CF72" s="67"/>
      <c r="CG72" s="67"/>
      <c r="CH72" s="67"/>
      <c r="CI72" s="67"/>
      <c r="CJ72" s="67"/>
      <c r="CK72" s="67"/>
      <c r="CL72" s="20"/>
    </row>
    <row r="73" spans="1:90" ht="24.95" customHeight="1" x14ac:dyDescent="0.25">
      <c r="A73" s="2">
        <f>IF(LEN(B73)&gt;=1,(IF(B72=B73,0,LARGE(A$1:$A72,1)+1)),0)</f>
        <v>0</v>
      </c>
      <c r="B73" s="2" t="s">
        <v>1071</v>
      </c>
      <c r="C73" s="2">
        <f>IF($AM$22=2,(IF(LEN($BZ$23)&gt;=1,(IF($BZ$23=B73,LARGE($C$1:C72,1)+1,0)),0)),0)</f>
        <v>0</v>
      </c>
      <c r="D73" s="2">
        <f t="shared" si="14"/>
        <v>0</v>
      </c>
      <c r="F73" s="2" t="s">
        <v>1847</v>
      </c>
      <c r="G73" s="2" t="s">
        <v>1848</v>
      </c>
      <c r="H73" s="2" t="s">
        <v>1848</v>
      </c>
      <c r="I73" s="2" t="s">
        <v>1849</v>
      </c>
      <c r="J73" s="2" t="s">
        <v>1067</v>
      </c>
      <c r="K73" s="2" t="s">
        <v>1067</v>
      </c>
      <c r="L73" s="2" t="s">
        <v>1067</v>
      </c>
      <c r="S73" s="2">
        <f>IF($AM$22=1,(IF(LEN($BZ$23)&gt;=1,(IF($BZ$23=V73,LARGE($S$1:S72,1)+1,0)),0)),0)</f>
        <v>0</v>
      </c>
      <c r="T73" s="2">
        <f t="shared" si="15"/>
        <v>0</v>
      </c>
      <c r="U73" s="2">
        <f>IF(LEN(V73)&gt;=1,(IF(V72=V73,0,LARGE($U$1:U72,1)+1)),0)</f>
        <v>0</v>
      </c>
      <c r="V73" s="2" t="s">
        <v>1129</v>
      </c>
      <c r="W73" s="4" t="s">
        <v>4987</v>
      </c>
      <c r="X73" s="4" t="s">
        <v>257</v>
      </c>
      <c r="Y73" s="5" t="s">
        <v>258</v>
      </c>
      <c r="Z73" s="5" t="s">
        <v>258</v>
      </c>
      <c r="AA73" s="6" t="s">
        <v>257</v>
      </c>
      <c r="AB73" s="6" t="s">
        <v>1067</v>
      </c>
      <c r="AC73" s="6" t="s">
        <v>1067</v>
      </c>
      <c r="AD73" s="6" t="s">
        <v>1067</v>
      </c>
      <c r="AE73" s="2">
        <v>70</v>
      </c>
      <c r="AF73" s="2" t="str">
        <f t="shared" si="16"/>
        <v/>
      </c>
      <c r="AK73" s="27"/>
      <c r="AL73" s="27">
        <f t="shared" si="5"/>
        <v>1</v>
      </c>
      <c r="AM73" s="27">
        <f t="shared" si="6"/>
        <v>35</v>
      </c>
      <c r="AN73" s="20"/>
      <c r="AO73" s="60" t="str">
        <f t="shared" si="7"/>
        <v>Grip</v>
      </c>
      <c r="AP73" s="60"/>
      <c r="AQ73" s="60"/>
      <c r="AR73" s="60"/>
      <c r="AS73" s="60"/>
      <c r="AT73" s="60"/>
      <c r="AU73" s="60"/>
      <c r="AV73" s="61" t="str">
        <f t="shared" si="8"/>
        <v>Gripped</v>
      </c>
      <c r="AW73" s="61"/>
      <c r="AX73" s="61"/>
      <c r="AY73" s="61"/>
      <c r="AZ73" s="61"/>
      <c r="BA73" s="61"/>
      <c r="BB73" s="61"/>
      <c r="BC73" s="62" t="str">
        <f t="shared" si="9"/>
        <v>Gripped</v>
      </c>
      <c r="BD73" s="62"/>
      <c r="BE73" s="62"/>
      <c r="BF73" s="62"/>
      <c r="BG73" s="62"/>
      <c r="BH73" s="62"/>
      <c r="BI73" s="62"/>
      <c r="BJ73" s="64" t="str">
        <f t="shared" si="10"/>
        <v>कब्जे में लेना</v>
      </c>
      <c r="BK73" s="64"/>
      <c r="BL73" s="64"/>
      <c r="BM73" s="64"/>
      <c r="BN73" s="64"/>
      <c r="BO73" s="64"/>
      <c r="BP73" s="64"/>
      <c r="BQ73" s="65" t="str">
        <f t="shared" si="11"/>
        <v>पकड़ना</v>
      </c>
      <c r="BR73" s="65"/>
      <c r="BS73" s="65"/>
      <c r="BT73" s="65"/>
      <c r="BU73" s="65"/>
      <c r="BV73" s="65"/>
      <c r="BW73" s="65"/>
      <c r="BX73" s="66" t="str">
        <f t="shared" si="12"/>
        <v/>
      </c>
      <c r="BY73" s="66"/>
      <c r="BZ73" s="66"/>
      <c r="CA73" s="66"/>
      <c r="CB73" s="66"/>
      <c r="CC73" s="66"/>
      <c r="CD73" s="66"/>
      <c r="CE73" s="67" t="str">
        <f t="shared" si="13"/>
        <v/>
      </c>
      <c r="CF73" s="67"/>
      <c r="CG73" s="67"/>
      <c r="CH73" s="67"/>
      <c r="CI73" s="67"/>
      <c r="CJ73" s="67"/>
      <c r="CK73" s="67"/>
      <c r="CL73" s="20"/>
    </row>
    <row r="74" spans="1:90" ht="24.95" customHeight="1" x14ac:dyDescent="0.25">
      <c r="A74" s="2">
        <f>IF(LEN(B74)&gt;=1,(IF(B73=B74,0,LARGE(A$1:$A73,1)+1)),0)</f>
        <v>0</v>
      </c>
      <c r="B74" s="2" t="s">
        <v>1071</v>
      </c>
      <c r="C74" s="2">
        <f>IF($AM$22=2,(IF(LEN($BZ$23)&gt;=1,(IF($BZ$23=B74,LARGE($C$1:C73,1)+1,0)),0)),0)</f>
        <v>0</v>
      </c>
      <c r="D74" s="2">
        <f t="shared" si="14"/>
        <v>0</v>
      </c>
      <c r="F74" s="2" t="s">
        <v>1850</v>
      </c>
      <c r="G74" s="2" t="s">
        <v>1851</v>
      </c>
      <c r="H74" s="2" t="s">
        <v>1851</v>
      </c>
      <c r="I74" s="2" t="s">
        <v>1852</v>
      </c>
      <c r="J74" s="2" t="s">
        <v>1067</v>
      </c>
      <c r="K74" s="2" t="s">
        <v>1067</v>
      </c>
      <c r="L74" s="2" t="s">
        <v>1067</v>
      </c>
      <c r="S74" s="2">
        <f>IF($AM$22=1,(IF(LEN($BZ$23)&gt;=1,(IF($BZ$23=V74,LARGE($S$1:S73,1)+1,0)),0)),0)</f>
        <v>0</v>
      </c>
      <c r="T74" s="2">
        <f t="shared" si="15"/>
        <v>0</v>
      </c>
      <c r="U74" s="2">
        <f>IF(LEN(V74)&gt;=1,(IF(V73=V74,0,LARGE($U$1:U73,1)+1)),0)</f>
        <v>0</v>
      </c>
      <c r="V74" s="2" t="s">
        <v>1129</v>
      </c>
      <c r="W74" s="4" t="s">
        <v>4985</v>
      </c>
      <c r="X74" s="7" t="s">
        <v>257</v>
      </c>
      <c r="Y74" s="7" t="s">
        <v>258</v>
      </c>
      <c r="Z74" s="7" t="s">
        <v>258</v>
      </c>
      <c r="AA74" s="6" t="s">
        <v>257</v>
      </c>
      <c r="AB74" s="6" t="s">
        <v>1067</v>
      </c>
      <c r="AC74" s="6" t="s">
        <v>1067</v>
      </c>
      <c r="AD74" s="6" t="s">
        <v>1067</v>
      </c>
      <c r="AE74" s="2">
        <v>71</v>
      </c>
      <c r="AF74" s="2" t="str">
        <f t="shared" si="16"/>
        <v/>
      </c>
      <c r="AK74" s="27"/>
      <c r="AL74" s="27">
        <f t="shared" si="5"/>
        <v>0</v>
      </c>
      <c r="AM74" s="27">
        <f t="shared" si="6"/>
        <v>36</v>
      </c>
      <c r="AN74" s="20"/>
      <c r="AO74" s="60" t="str">
        <f t="shared" si="7"/>
        <v>Groan</v>
      </c>
      <c r="AP74" s="60"/>
      <c r="AQ74" s="60"/>
      <c r="AR74" s="60"/>
      <c r="AS74" s="60"/>
      <c r="AT74" s="60"/>
      <c r="AU74" s="60"/>
      <c r="AV74" s="61" t="str">
        <f t="shared" si="8"/>
        <v>Groaned</v>
      </c>
      <c r="AW74" s="61"/>
      <c r="AX74" s="61"/>
      <c r="AY74" s="61"/>
      <c r="AZ74" s="61"/>
      <c r="BA74" s="61"/>
      <c r="BB74" s="61"/>
      <c r="BC74" s="62" t="str">
        <f t="shared" si="9"/>
        <v>Groaned</v>
      </c>
      <c r="BD74" s="62"/>
      <c r="BE74" s="62"/>
      <c r="BF74" s="62"/>
      <c r="BG74" s="62"/>
      <c r="BH74" s="62"/>
      <c r="BI74" s="62"/>
      <c r="BJ74" s="64" t="str">
        <f t="shared" si="10"/>
        <v>दर्द से कराहना</v>
      </c>
      <c r="BK74" s="64"/>
      <c r="BL74" s="64"/>
      <c r="BM74" s="64"/>
      <c r="BN74" s="64"/>
      <c r="BO74" s="64"/>
      <c r="BP74" s="64"/>
      <c r="BQ74" s="65" t="str">
        <f t="shared" si="11"/>
        <v>दर्द से चिल्लाना</v>
      </c>
      <c r="BR74" s="65"/>
      <c r="BS74" s="65"/>
      <c r="BT74" s="65"/>
      <c r="BU74" s="65"/>
      <c r="BV74" s="65"/>
      <c r="BW74" s="65"/>
      <c r="BX74" s="66" t="str">
        <f t="shared" si="12"/>
        <v>शोक मनाना</v>
      </c>
      <c r="BY74" s="66"/>
      <c r="BZ74" s="66"/>
      <c r="CA74" s="66"/>
      <c r="CB74" s="66"/>
      <c r="CC74" s="66"/>
      <c r="CD74" s="66"/>
      <c r="CE74" s="67" t="str">
        <f t="shared" si="13"/>
        <v/>
      </c>
      <c r="CF74" s="67"/>
      <c r="CG74" s="67"/>
      <c r="CH74" s="67"/>
      <c r="CI74" s="67"/>
      <c r="CJ74" s="67"/>
      <c r="CK74" s="67"/>
      <c r="CL74" s="20"/>
    </row>
    <row r="75" spans="1:90" ht="24.95" customHeight="1" x14ac:dyDescent="0.25">
      <c r="A75" s="2">
        <f>IF(LEN(B75)&gt;=1,(IF(B74=B75,0,LARGE(A$1:$A74,1)+1)),0)</f>
        <v>0</v>
      </c>
      <c r="B75" s="2" t="s">
        <v>1071</v>
      </c>
      <c r="C75" s="2">
        <f>IF($AM$22=2,(IF(LEN($BZ$23)&gt;=1,(IF($BZ$23=B75,LARGE($C$1:C74,1)+1,0)),0)),0)</f>
        <v>0</v>
      </c>
      <c r="D75" s="2">
        <f t="shared" si="14"/>
        <v>0</v>
      </c>
      <c r="F75" s="2" t="s">
        <v>20</v>
      </c>
      <c r="G75" s="2" t="s">
        <v>1184</v>
      </c>
      <c r="H75" s="2" t="s">
        <v>1184</v>
      </c>
      <c r="I75" s="2" t="s">
        <v>3981</v>
      </c>
      <c r="J75" s="2" t="s">
        <v>3979</v>
      </c>
      <c r="K75" s="2" t="s">
        <v>3980</v>
      </c>
      <c r="L75" s="2" t="s">
        <v>1067</v>
      </c>
      <c r="S75" s="2">
        <f>IF($AM$22=1,(IF(LEN($BZ$23)&gt;=1,(IF($BZ$23=V75,LARGE($S$1:S74,1)+1,0)),0)),0)</f>
        <v>0</v>
      </c>
      <c r="T75" s="2">
        <f t="shared" si="15"/>
        <v>0</v>
      </c>
      <c r="U75" s="2">
        <f>IF(LEN(V75)&gt;=1,(IF(V74=V75,0,LARGE($U$1:U74,1)+1)),0)</f>
        <v>0</v>
      </c>
      <c r="V75" s="2" t="s">
        <v>1129</v>
      </c>
      <c r="W75" s="4" t="s">
        <v>4065</v>
      </c>
      <c r="X75" s="4" t="s">
        <v>479</v>
      </c>
      <c r="Y75" s="5" t="s">
        <v>1241</v>
      </c>
      <c r="Z75" s="5" t="s">
        <v>1241</v>
      </c>
      <c r="AA75" s="6" t="s">
        <v>479</v>
      </c>
      <c r="AB75" s="6" t="s">
        <v>1067</v>
      </c>
      <c r="AC75" s="6" t="s">
        <v>1067</v>
      </c>
      <c r="AD75" s="6" t="s">
        <v>1067</v>
      </c>
      <c r="AE75" s="2">
        <v>72</v>
      </c>
      <c r="AF75" s="2" t="str">
        <f t="shared" si="16"/>
        <v/>
      </c>
      <c r="AK75" s="27"/>
      <c r="AL75" s="27">
        <f t="shared" si="5"/>
        <v>1</v>
      </c>
      <c r="AM75" s="27">
        <f t="shared" si="6"/>
        <v>37</v>
      </c>
      <c r="AN75" s="20"/>
      <c r="AO75" s="60" t="str">
        <f t="shared" si="7"/>
        <v>Grow</v>
      </c>
      <c r="AP75" s="60"/>
      <c r="AQ75" s="60"/>
      <c r="AR75" s="60"/>
      <c r="AS75" s="60"/>
      <c r="AT75" s="60"/>
      <c r="AU75" s="60"/>
      <c r="AV75" s="61" t="str">
        <f t="shared" si="8"/>
        <v>Grew</v>
      </c>
      <c r="AW75" s="61"/>
      <c r="AX75" s="61"/>
      <c r="AY75" s="61"/>
      <c r="AZ75" s="61"/>
      <c r="BA75" s="61"/>
      <c r="BB75" s="61"/>
      <c r="BC75" s="62" t="str">
        <f t="shared" si="9"/>
        <v>Grown</v>
      </c>
      <c r="BD75" s="62"/>
      <c r="BE75" s="62"/>
      <c r="BF75" s="62"/>
      <c r="BG75" s="62"/>
      <c r="BH75" s="62"/>
      <c r="BI75" s="62"/>
      <c r="BJ75" s="64" t="str">
        <f t="shared" si="10"/>
        <v>उगना</v>
      </c>
      <c r="BK75" s="64"/>
      <c r="BL75" s="64"/>
      <c r="BM75" s="64"/>
      <c r="BN75" s="64"/>
      <c r="BO75" s="64"/>
      <c r="BP75" s="64"/>
      <c r="BQ75" s="65" t="str">
        <f t="shared" si="11"/>
        <v>उगाना</v>
      </c>
      <c r="BR75" s="65"/>
      <c r="BS75" s="65"/>
      <c r="BT75" s="65"/>
      <c r="BU75" s="65"/>
      <c r="BV75" s="65"/>
      <c r="BW75" s="65"/>
      <c r="BX75" s="66" t="str">
        <f t="shared" si="12"/>
        <v>पनपना</v>
      </c>
      <c r="BY75" s="66"/>
      <c r="BZ75" s="66"/>
      <c r="CA75" s="66"/>
      <c r="CB75" s="66"/>
      <c r="CC75" s="66"/>
      <c r="CD75" s="66"/>
      <c r="CE75" s="67" t="str">
        <f t="shared" si="13"/>
        <v>बढना</v>
      </c>
      <c r="CF75" s="67"/>
      <c r="CG75" s="67"/>
      <c r="CH75" s="67"/>
      <c r="CI75" s="67"/>
      <c r="CJ75" s="67"/>
      <c r="CK75" s="67"/>
      <c r="CL75" s="20"/>
    </row>
    <row r="76" spans="1:90" ht="24.95" customHeight="1" x14ac:dyDescent="0.25">
      <c r="A76" s="2">
        <f>IF(LEN(B76)&gt;=1,(IF(B75=B76,0,LARGE(A$1:$A75,1)+1)),0)</f>
        <v>0</v>
      </c>
      <c r="B76" s="2" t="s">
        <v>1071</v>
      </c>
      <c r="C76" s="2">
        <f>IF($AM$22=2,(IF(LEN($BZ$23)&gt;=1,(IF($BZ$23=B76,LARGE($C$1:C75,1)+1,0)),0)),0)</f>
        <v>0</v>
      </c>
      <c r="D76" s="2">
        <f t="shared" si="14"/>
        <v>0</v>
      </c>
      <c r="F76" s="2" t="s">
        <v>21</v>
      </c>
      <c r="G76" s="2" t="s">
        <v>1185</v>
      </c>
      <c r="H76" s="2" t="s">
        <v>1185</v>
      </c>
      <c r="I76" s="2" t="s">
        <v>3982</v>
      </c>
      <c r="J76" s="2" t="s">
        <v>1853</v>
      </c>
      <c r="K76" s="2" t="s">
        <v>1067</v>
      </c>
      <c r="L76" s="2" t="s">
        <v>1067</v>
      </c>
      <c r="S76" s="2">
        <f>IF($AM$22=1,(IF(LEN($BZ$23)&gt;=1,(IF($BZ$23=V76,LARGE($S$1:S75,1)+1,0)),0)),0)</f>
        <v>0</v>
      </c>
      <c r="T76" s="2">
        <f t="shared" si="15"/>
        <v>0</v>
      </c>
      <c r="U76" s="2">
        <f>IF(LEN(V76)&gt;=1,(IF(V75=V76,0,LARGE($U$1:U75,1)+1)),0)</f>
        <v>0</v>
      </c>
      <c r="V76" s="2" t="s">
        <v>1129</v>
      </c>
      <c r="W76" s="21" t="s">
        <v>2433</v>
      </c>
      <c r="X76" s="21" t="s">
        <v>2431</v>
      </c>
      <c r="Y76" s="21" t="s">
        <v>2432</v>
      </c>
      <c r="Z76" s="21" t="s">
        <v>2432</v>
      </c>
      <c r="AA76" s="6" t="s">
        <v>2431</v>
      </c>
      <c r="AB76" s="6" t="s">
        <v>1067</v>
      </c>
      <c r="AC76" s="6" t="s">
        <v>1067</v>
      </c>
      <c r="AD76" s="6" t="s">
        <v>1067</v>
      </c>
      <c r="AE76" s="2">
        <v>73</v>
      </c>
      <c r="AF76" s="2" t="str">
        <f t="shared" si="16"/>
        <v/>
      </c>
      <c r="AK76" s="27"/>
      <c r="AL76" s="27">
        <f t="shared" si="5"/>
        <v>0</v>
      </c>
      <c r="AM76" s="27">
        <f t="shared" si="6"/>
        <v>38</v>
      </c>
      <c r="AN76" s="20"/>
      <c r="AO76" s="60" t="str">
        <f t="shared" si="7"/>
        <v>Growl</v>
      </c>
      <c r="AP76" s="60"/>
      <c r="AQ76" s="60"/>
      <c r="AR76" s="60"/>
      <c r="AS76" s="60"/>
      <c r="AT76" s="60"/>
      <c r="AU76" s="60"/>
      <c r="AV76" s="61" t="str">
        <f t="shared" si="8"/>
        <v>Growled</v>
      </c>
      <c r="AW76" s="61"/>
      <c r="AX76" s="61"/>
      <c r="AY76" s="61"/>
      <c r="AZ76" s="61"/>
      <c r="BA76" s="61"/>
      <c r="BB76" s="61"/>
      <c r="BC76" s="62" t="str">
        <f t="shared" si="9"/>
        <v>Growled</v>
      </c>
      <c r="BD76" s="62"/>
      <c r="BE76" s="62"/>
      <c r="BF76" s="62"/>
      <c r="BG76" s="62"/>
      <c r="BH76" s="62"/>
      <c r="BI76" s="62"/>
      <c r="BJ76" s="64" t="str">
        <f t="shared" si="10"/>
        <v>गुर्राना</v>
      </c>
      <c r="BK76" s="64"/>
      <c r="BL76" s="64"/>
      <c r="BM76" s="64"/>
      <c r="BN76" s="64"/>
      <c r="BO76" s="64"/>
      <c r="BP76" s="64"/>
      <c r="BQ76" s="65" t="str">
        <f t="shared" si="11"/>
        <v/>
      </c>
      <c r="BR76" s="65"/>
      <c r="BS76" s="65"/>
      <c r="BT76" s="65"/>
      <c r="BU76" s="65"/>
      <c r="BV76" s="65"/>
      <c r="BW76" s="65"/>
      <c r="BX76" s="66" t="str">
        <f t="shared" si="12"/>
        <v/>
      </c>
      <c r="BY76" s="66"/>
      <c r="BZ76" s="66"/>
      <c r="CA76" s="66"/>
      <c r="CB76" s="66"/>
      <c r="CC76" s="66"/>
      <c r="CD76" s="66"/>
      <c r="CE76" s="67" t="str">
        <f t="shared" si="13"/>
        <v/>
      </c>
      <c r="CF76" s="67"/>
      <c r="CG76" s="67"/>
      <c r="CH76" s="67"/>
      <c r="CI76" s="67"/>
      <c r="CJ76" s="67"/>
      <c r="CK76" s="67"/>
      <c r="CL76" s="20"/>
    </row>
    <row r="77" spans="1:90" ht="24.95" customHeight="1" x14ac:dyDescent="0.25">
      <c r="A77" s="2">
        <f>IF(LEN(B77)&gt;=1,(IF(B76=B77,0,LARGE(A$1:$A76,1)+1)),0)</f>
        <v>0</v>
      </c>
      <c r="B77" s="2" t="s">
        <v>1071</v>
      </c>
      <c r="C77" s="2">
        <f>IF($AM$22=2,(IF(LEN($BZ$23)&gt;=1,(IF($BZ$23=B77,LARGE($C$1:C76,1)+1,0)),0)),0)</f>
        <v>0</v>
      </c>
      <c r="D77" s="2">
        <f t="shared" si="14"/>
        <v>0</v>
      </c>
      <c r="F77" s="2" t="s">
        <v>1854</v>
      </c>
      <c r="G77" s="2" t="s">
        <v>1855</v>
      </c>
      <c r="H77" s="2" t="s">
        <v>1855</v>
      </c>
      <c r="I77" s="2" t="s">
        <v>3985</v>
      </c>
      <c r="J77" s="2" t="s">
        <v>3984</v>
      </c>
      <c r="K77" s="2" t="s">
        <v>1067</v>
      </c>
      <c r="L77" s="2" t="s">
        <v>1067</v>
      </c>
      <c r="S77" s="2">
        <f>IF($AM$22=1,(IF(LEN($BZ$23)&gt;=1,(IF($BZ$23=V77,LARGE($S$1:S76,1)+1,0)),0)),0)</f>
        <v>0</v>
      </c>
      <c r="T77" s="2">
        <f t="shared" si="15"/>
        <v>0</v>
      </c>
      <c r="U77" s="2">
        <f>IF(LEN(V77)&gt;=1,(IF(V76=V77,0,LARGE($U$1:U76,1)+1)),0)</f>
        <v>0</v>
      </c>
      <c r="V77" s="2" t="s">
        <v>1129</v>
      </c>
      <c r="W77" s="5" t="s">
        <v>5165</v>
      </c>
      <c r="X77" s="7" t="s">
        <v>3227</v>
      </c>
      <c r="Y77" s="7" t="s">
        <v>3228</v>
      </c>
      <c r="Z77" s="7" t="s">
        <v>3228</v>
      </c>
      <c r="AA77" s="6" t="s">
        <v>3227</v>
      </c>
      <c r="AB77" s="6" t="s">
        <v>1067</v>
      </c>
      <c r="AC77" s="6" t="s">
        <v>1067</v>
      </c>
      <c r="AD77" s="6" t="s">
        <v>1067</v>
      </c>
      <c r="AE77" s="2">
        <v>74</v>
      </c>
      <c r="AF77" s="2" t="str">
        <f t="shared" si="16"/>
        <v/>
      </c>
      <c r="AK77" s="27"/>
      <c r="AL77" s="27">
        <f t="shared" si="5"/>
        <v>1</v>
      </c>
      <c r="AM77" s="27">
        <f t="shared" si="6"/>
        <v>39</v>
      </c>
      <c r="AN77" s="20"/>
      <c r="AO77" s="60" t="str">
        <f t="shared" si="7"/>
        <v>Grumble</v>
      </c>
      <c r="AP77" s="60"/>
      <c r="AQ77" s="60"/>
      <c r="AR77" s="60"/>
      <c r="AS77" s="60"/>
      <c r="AT77" s="60"/>
      <c r="AU77" s="60"/>
      <c r="AV77" s="61" t="str">
        <f t="shared" si="8"/>
        <v>Grumbled</v>
      </c>
      <c r="AW77" s="61"/>
      <c r="AX77" s="61"/>
      <c r="AY77" s="61"/>
      <c r="AZ77" s="61"/>
      <c r="BA77" s="61"/>
      <c r="BB77" s="61"/>
      <c r="BC77" s="62" t="str">
        <f t="shared" si="9"/>
        <v>Grumbled</v>
      </c>
      <c r="BD77" s="62"/>
      <c r="BE77" s="62"/>
      <c r="BF77" s="62"/>
      <c r="BG77" s="62"/>
      <c r="BH77" s="62"/>
      <c r="BI77" s="62"/>
      <c r="BJ77" s="64" t="str">
        <f t="shared" si="10"/>
        <v>बड़बड़ाना</v>
      </c>
      <c r="BK77" s="64"/>
      <c r="BL77" s="64"/>
      <c r="BM77" s="64"/>
      <c r="BN77" s="64"/>
      <c r="BO77" s="64"/>
      <c r="BP77" s="64"/>
      <c r="BQ77" s="65" t="str">
        <f t="shared" si="11"/>
        <v/>
      </c>
      <c r="BR77" s="65"/>
      <c r="BS77" s="65"/>
      <c r="BT77" s="65"/>
      <c r="BU77" s="65"/>
      <c r="BV77" s="65"/>
      <c r="BW77" s="65"/>
      <c r="BX77" s="66" t="str">
        <f t="shared" si="12"/>
        <v/>
      </c>
      <c r="BY77" s="66"/>
      <c r="BZ77" s="66"/>
      <c r="CA77" s="66"/>
      <c r="CB77" s="66"/>
      <c r="CC77" s="66"/>
      <c r="CD77" s="66"/>
      <c r="CE77" s="67" t="str">
        <f t="shared" si="13"/>
        <v/>
      </c>
      <c r="CF77" s="67"/>
      <c r="CG77" s="67"/>
      <c r="CH77" s="67"/>
      <c r="CI77" s="67"/>
      <c r="CJ77" s="67"/>
      <c r="CK77" s="67"/>
      <c r="CL77" s="20"/>
    </row>
    <row r="78" spans="1:90" ht="24.95" customHeight="1" x14ac:dyDescent="0.25">
      <c r="A78" s="2">
        <f>IF(LEN(B78)&gt;=1,(IF(B77=B78,0,LARGE(A$1:$A77,1)+1)),0)</f>
        <v>0</v>
      </c>
      <c r="B78" s="2" t="s">
        <v>1071</v>
      </c>
      <c r="C78" s="2">
        <f>IF($AM$22=2,(IF(LEN($BZ$23)&gt;=1,(IF($BZ$23=B78,LARGE($C$1:C77,1)+1,0)),0)),0)</f>
        <v>0</v>
      </c>
      <c r="D78" s="2">
        <f t="shared" si="14"/>
        <v>0</v>
      </c>
      <c r="F78" s="2" t="s">
        <v>22</v>
      </c>
      <c r="G78" s="2" t="s">
        <v>1186</v>
      </c>
      <c r="H78" s="2" t="s">
        <v>1186</v>
      </c>
      <c r="I78" s="2" t="s">
        <v>3983</v>
      </c>
      <c r="J78" s="2" t="s">
        <v>1856</v>
      </c>
      <c r="K78" s="2" t="s">
        <v>1067</v>
      </c>
      <c r="L78" s="2" t="s">
        <v>1067</v>
      </c>
      <c r="S78" s="2">
        <f>IF($AM$22=1,(IF(LEN($BZ$23)&gt;=1,(IF($BZ$23=V78,LARGE($S$1:S77,1)+1,0)),0)),0)</f>
        <v>0</v>
      </c>
      <c r="T78" s="2">
        <f t="shared" si="15"/>
        <v>0</v>
      </c>
      <c r="U78" s="2">
        <f>IF(LEN(V78)&gt;=1,(IF(V77=V78,0,LARGE($U$1:U77,1)+1)),0)</f>
        <v>0</v>
      </c>
      <c r="V78" s="2" t="s">
        <v>1129</v>
      </c>
      <c r="W78" s="4" t="s">
        <v>3530</v>
      </c>
      <c r="X78" s="4" t="s">
        <v>881</v>
      </c>
      <c r="Y78" s="5" t="s">
        <v>1548</v>
      </c>
      <c r="Z78" s="5" t="s">
        <v>1548</v>
      </c>
      <c r="AA78" s="6" t="s">
        <v>881</v>
      </c>
      <c r="AB78" s="6" t="s">
        <v>3528</v>
      </c>
      <c r="AC78" s="6" t="s">
        <v>3644</v>
      </c>
      <c r="AD78" s="6" t="s">
        <v>1067</v>
      </c>
      <c r="AE78" s="2">
        <v>75</v>
      </c>
      <c r="AF78" s="2" t="str">
        <f t="shared" si="16"/>
        <v/>
      </c>
      <c r="AK78" s="27"/>
      <c r="AL78" s="27">
        <f t="shared" si="5"/>
        <v>0</v>
      </c>
      <c r="AM78" s="27">
        <f t="shared" si="6"/>
        <v>40</v>
      </c>
      <c r="AN78" s="20"/>
      <c r="AO78" s="60" t="str">
        <f t="shared" si="7"/>
        <v>Guarantee</v>
      </c>
      <c r="AP78" s="60"/>
      <c r="AQ78" s="60"/>
      <c r="AR78" s="60"/>
      <c r="AS78" s="60"/>
      <c r="AT78" s="60"/>
      <c r="AU78" s="60"/>
      <c r="AV78" s="61" t="str">
        <f t="shared" si="8"/>
        <v>Guaranteeed</v>
      </c>
      <c r="AW78" s="61"/>
      <c r="AX78" s="61"/>
      <c r="AY78" s="61"/>
      <c r="AZ78" s="61"/>
      <c r="BA78" s="61"/>
      <c r="BB78" s="61"/>
      <c r="BC78" s="62" t="str">
        <f t="shared" si="9"/>
        <v>Guaranteeed</v>
      </c>
      <c r="BD78" s="62"/>
      <c r="BE78" s="62"/>
      <c r="BF78" s="62"/>
      <c r="BG78" s="62"/>
      <c r="BH78" s="62"/>
      <c r="BI78" s="62"/>
      <c r="BJ78" s="64" t="str">
        <f t="shared" si="10"/>
        <v>गारंटी देना</v>
      </c>
      <c r="BK78" s="64"/>
      <c r="BL78" s="64"/>
      <c r="BM78" s="64"/>
      <c r="BN78" s="64"/>
      <c r="BO78" s="64"/>
      <c r="BP78" s="64"/>
      <c r="BQ78" s="65" t="str">
        <f t="shared" si="11"/>
        <v/>
      </c>
      <c r="BR78" s="65"/>
      <c r="BS78" s="65"/>
      <c r="BT78" s="65"/>
      <c r="BU78" s="65"/>
      <c r="BV78" s="65"/>
      <c r="BW78" s="65"/>
      <c r="BX78" s="66" t="str">
        <f t="shared" si="12"/>
        <v/>
      </c>
      <c r="BY78" s="66"/>
      <c r="BZ78" s="66"/>
      <c r="CA78" s="66"/>
      <c r="CB78" s="66"/>
      <c r="CC78" s="66"/>
      <c r="CD78" s="66"/>
      <c r="CE78" s="67" t="str">
        <f t="shared" si="13"/>
        <v/>
      </c>
      <c r="CF78" s="67"/>
      <c r="CG78" s="67"/>
      <c r="CH78" s="67"/>
      <c r="CI78" s="67"/>
      <c r="CJ78" s="67"/>
      <c r="CK78" s="67"/>
      <c r="CL78" s="20"/>
    </row>
    <row r="79" spans="1:90" ht="24.95" customHeight="1" x14ac:dyDescent="0.25">
      <c r="A79" s="2">
        <f>IF(LEN(B79)&gt;=1,(IF(B78=B79,0,LARGE(A$1:$A78,1)+1)),0)</f>
        <v>0</v>
      </c>
      <c r="B79" s="2" t="s">
        <v>1071</v>
      </c>
      <c r="C79" s="2">
        <f>IF($AM$22=2,(IF(LEN($BZ$23)&gt;=1,(IF($BZ$23=B79,LARGE($C$1:C78,1)+1,0)),0)),0)</f>
        <v>0</v>
      </c>
      <c r="D79" s="2">
        <f t="shared" si="14"/>
        <v>0</v>
      </c>
      <c r="F79" s="2" t="s">
        <v>1857</v>
      </c>
      <c r="G79" s="2" t="s">
        <v>1858</v>
      </c>
      <c r="H79" s="2" t="s">
        <v>1858</v>
      </c>
      <c r="I79" s="2" t="s">
        <v>1859</v>
      </c>
      <c r="J79" s="2" t="s">
        <v>1067</v>
      </c>
      <c r="K79" s="2" t="s">
        <v>1067</v>
      </c>
      <c r="L79" s="2" t="s">
        <v>1067</v>
      </c>
      <c r="S79" s="2">
        <f>IF($AM$22=1,(IF(LEN($BZ$23)&gt;=1,(IF($BZ$23=V79,LARGE($S$1:S78,1)+1,0)),0)),0)</f>
        <v>0</v>
      </c>
      <c r="T79" s="2">
        <f t="shared" si="15"/>
        <v>0</v>
      </c>
      <c r="U79" s="2">
        <f>IF(LEN(V79)&gt;=1,(IF(V78=V79,0,LARGE($U$1:U78,1)+1)),0)</f>
        <v>0</v>
      </c>
      <c r="V79" s="2" t="s">
        <v>1129</v>
      </c>
      <c r="W79" s="9" t="s">
        <v>4905</v>
      </c>
      <c r="X79" s="9" t="s">
        <v>245</v>
      </c>
      <c r="Y79" s="9" t="s">
        <v>246</v>
      </c>
      <c r="Z79" s="9" t="s">
        <v>246</v>
      </c>
      <c r="AA79" s="6" t="s">
        <v>245</v>
      </c>
      <c r="AB79" s="6" t="s">
        <v>1067</v>
      </c>
      <c r="AC79" s="6" t="s">
        <v>1067</v>
      </c>
      <c r="AD79" s="6" t="s">
        <v>1067</v>
      </c>
      <c r="AE79" s="2">
        <v>76</v>
      </c>
      <c r="AF79" s="2" t="str">
        <f t="shared" si="16"/>
        <v/>
      </c>
      <c r="AK79" s="27"/>
      <c r="AL79" s="27">
        <f t="shared" si="5"/>
        <v>1</v>
      </c>
      <c r="AM79" s="27">
        <f t="shared" si="6"/>
        <v>41</v>
      </c>
      <c r="AN79" s="20"/>
      <c r="AO79" s="60" t="str">
        <f t="shared" si="7"/>
        <v>Guard</v>
      </c>
      <c r="AP79" s="60"/>
      <c r="AQ79" s="60"/>
      <c r="AR79" s="60"/>
      <c r="AS79" s="60"/>
      <c r="AT79" s="60"/>
      <c r="AU79" s="60"/>
      <c r="AV79" s="61" t="str">
        <f t="shared" si="8"/>
        <v>Guarded</v>
      </c>
      <c r="AW79" s="61"/>
      <c r="AX79" s="61"/>
      <c r="AY79" s="61"/>
      <c r="AZ79" s="61"/>
      <c r="BA79" s="61"/>
      <c r="BB79" s="61"/>
      <c r="BC79" s="62" t="str">
        <f t="shared" si="9"/>
        <v>Guarded</v>
      </c>
      <c r="BD79" s="62"/>
      <c r="BE79" s="62"/>
      <c r="BF79" s="62"/>
      <c r="BG79" s="62"/>
      <c r="BH79" s="62"/>
      <c r="BI79" s="62"/>
      <c r="BJ79" s="64" t="str">
        <f t="shared" si="10"/>
        <v>रक्षा करना</v>
      </c>
      <c r="BK79" s="64"/>
      <c r="BL79" s="64"/>
      <c r="BM79" s="64"/>
      <c r="BN79" s="64"/>
      <c r="BO79" s="64"/>
      <c r="BP79" s="64"/>
      <c r="BQ79" s="65" t="str">
        <f t="shared" si="11"/>
        <v/>
      </c>
      <c r="BR79" s="65"/>
      <c r="BS79" s="65"/>
      <c r="BT79" s="65"/>
      <c r="BU79" s="65"/>
      <c r="BV79" s="65"/>
      <c r="BW79" s="65"/>
      <c r="BX79" s="66" t="str">
        <f t="shared" si="12"/>
        <v/>
      </c>
      <c r="BY79" s="66"/>
      <c r="BZ79" s="66"/>
      <c r="CA79" s="66"/>
      <c r="CB79" s="66"/>
      <c r="CC79" s="66"/>
      <c r="CD79" s="66"/>
      <c r="CE79" s="67" t="str">
        <f t="shared" si="13"/>
        <v/>
      </c>
      <c r="CF79" s="67"/>
      <c r="CG79" s="67"/>
      <c r="CH79" s="67"/>
      <c r="CI79" s="67"/>
      <c r="CJ79" s="67"/>
      <c r="CK79" s="67"/>
      <c r="CL79" s="20"/>
    </row>
    <row r="80" spans="1:90" ht="24.95" customHeight="1" x14ac:dyDescent="0.25">
      <c r="A80" s="2">
        <f>IF(LEN(B80)&gt;=1,(IF(B79=B80,0,LARGE(A$1:$A79,1)+1)),0)</f>
        <v>0</v>
      </c>
      <c r="B80" s="2" t="s">
        <v>1071</v>
      </c>
      <c r="C80" s="2">
        <f>IF($AM$22=2,(IF(LEN($BZ$23)&gt;=1,(IF($BZ$23=B80,LARGE($C$1:C79,1)+1,0)),0)),0)</f>
        <v>0</v>
      </c>
      <c r="D80" s="2">
        <f t="shared" si="14"/>
        <v>0</v>
      </c>
      <c r="F80" s="2" t="s">
        <v>23</v>
      </c>
      <c r="G80" s="2" t="s">
        <v>1187</v>
      </c>
      <c r="H80" s="2" t="s">
        <v>1187</v>
      </c>
      <c r="I80" s="2" t="s">
        <v>1860</v>
      </c>
      <c r="J80" s="2" t="s">
        <v>1796</v>
      </c>
      <c r="K80" s="2" t="s">
        <v>1067</v>
      </c>
      <c r="L80" s="2" t="s">
        <v>1067</v>
      </c>
      <c r="S80" s="2">
        <f>IF($AM$22=1,(IF(LEN($BZ$23)&gt;=1,(IF($BZ$23=V80,LARGE($S$1:S79,1)+1,0)),0)),0)</f>
        <v>0</v>
      </c>
      <c r="T80" s="2">
        <f t="shared" si="15"/>
        <v>0</v>
      </c>
      <c r="U80" s="2">
        <f>IF(LEN(V80)&gt;=1,(IF(V79=V80,0,LARGE($U$1:U79,1)+1)),0)</f>
        <v>0</v>
      </c>
      <c r="V80" s="2" t="s">
        <v>1129</v>
      </c>
      <c r="W80" s="9" t="s">
        <v>4348</v>
      </c>
      <c r="X80" s="9" t="s">
        <v>3476</v>
      </c>
      <c r="Y80" s="9" t="s">
        <v>3477</v>
      </c>
      <c r="Z80" s="9" t="s">
        <v>3477</v>
      </c>
      <c r="AA80" s="6" t="s">
        <v>3476</v>
      </c>
      <c r="AB80" s="6" t="s">
        <v>1067</v>
      </c>
      <c r="AC80" s="6" t="s">
        <v>1067</v>
      </c>
      <c r="AD80" s="6" t="s">
        <v>1067</v>
      </c>
      <c r="AE80" s="2">
        <v>77</v>
      </c>
      <c r="AF80" s="2" t="str">
        <f t="shared" si="16"/>
        <v/>
      </c>
      <c r="AK80" s="27"/>
      <c r="AL80" s="27">
        <f t="shared" si="5"/>
        <v>0</v>
      </c>
      <c r="AM80" s="27">
        <f t="shared" si="6"/>
        <v>42</v>
      </c>
      <c r="AN80" s="20"/>
      <c r="AO80" s="60" t="str">
        <f t="shared" si="7"/>
        <v>Guess</v>
      </c>
      <c r="AP80" s="60"/>
      <c r="AQ80" s="60"/>
      <c r="AR80" s="60"/>
      <c r="AS80" s="60"/>
      <c r="AT80" s="60"/>
      <c r="AU80" s="60"/>
      <c r="AV80" s="61" t="str">
        <f t="shared" si="8"/>
        <v>Guessed</v>
      </c>
      <c r="AW80" s="61"/>
      <c r="AX80" s="61"/>
      <c r="AY80" s="61"/>
      <c r="AZ80" s="61"/>
      <c r="BA80" s="61"/>
      <c r="BB80" s="61"/>
      <c r="BC80" s="62" t="str">
        <f t="shared" si="9"/>
        <v>Guessed</v>
      </c>
      <c r="BD80" s="62"/>
      <c r="BE80" s="62"/>
      <c r="BF80" s="62"/>
      <c r="BG80" s="62"/>
      <c r="BH80" s="62"/>
      <c r="BI80" s="62"/>
      <c r="BJ80" s="64" t="str">
        <f t="shared" si="10"/>
        <v>अंदाज लगाना</v>
      </c>
      <c r="BK80" s="64"/>
      <c r="BL80" s="64"/>
      <c r="BM80" s="64"/>
      <c r="BN80" s="64"/>
      <c r="BO80" s="64"/>
      <c r="BP80" s="64"/>
      <c r="BQ80" s="65" t="str">
        <f t="shared" si="11"/>
        <v>अनुमान लगाना</v>
      </c>
      <c r="BR80" s="65"/>
      <c r="BS80" s="65"/>
      <c r="BT80" s="65"/>
      <c r="BU80" s="65"/>
      <c r="BV80" s="65"/>
      <c r="BW80" s="65"/>
      <c r="BX80" s="66" t="str">
        <f t="shared" si="12"/>
        <v>कल्पना करना</v>
      </c>
      <c r="BY80" s="66"/>
      <c r="BZ80" s="66"/>
      <c r="CA80" s="66"/>
      <c r="CB80" s="66"/>
      <c r="CC80" s="66"/>
      <c r="CD80" s="66"/>
      <c r="CE80" s="67" t="str">
        <f t="shared" si="13"/>
        <v/>
      </c>
      <c r="CF80" s="67"/>
      <c r="CG80" s="67"/>
      <c r="CH80" s="67"/>
      <c r="CI80" s="67"/>
      <c r="CJ80" s="67"/>
      <c r="CK80" s="67"/>
      <c r="CL80" s="20"/>
    </row>
    <row r="81" spans="1:90" ht="24.95" customHeight="1" x14ac:dyDescent="0.25">
      <c r="A81" s="2">
        <f>IF(LEN(B81)&gt;=1,(IF(B80=B81,0,LARGE(A$1:$A80,1)+1)),0)</f>
        <v>0</v>
      </c>
      <c r="B81" s="2" t="s">
        <v>1071</v>
      </c>
      <c r="C81" s="2">
        <f>IF($AM$22=2,(IF(LEN($BZ$23)&gt;=1,(IF($BZ$23=B81,LARGE($C$1:C80,1)+1,0)),0)),0)</f>
        <v>0</v>
      </c>
      <c r="D81" s="2">
        <f t="shared" si="14"/>
        <v>0</v>
      </c>
      <c r="F81" s="2" t="s">
        <v>24</v>
      </c>
      <c r="G81" s="2" t="s">
        <v>1188</v>
      </c>
      <c r="H81" s="2" t="s">
        <v>1188</v>
      </c>
      <c r="I81" s="2" t="s">
        <v>3986</v>
      </c>
      <c r="J81" s="2" t="s">
        <v>3987</v>
      </c>
      <c r="K81" s="2" t="s">
        <v>1067</v>
      </c>
      <c r="L81" s="2" t="s">
        <v>1067</v>
      </c>
      <c r="S81" s="2">
        <f>IF($AM$22=1,(IF(LEN($BZ$23)&gt;=1,(IF($BZ$23=V81,LARGE($S$1:S80,1)+1,0)),0)),0)</f>
        <v>0</v>
      </c>
      <c r="T81" s="2">
        <f t="shared" si="15"/>
        <v>0</v>
      </c>
      <c r="U81" s="2">
        <f>IF(LEN(V81)&gt;=1,(IF(V80=V81,0,LARGE($U$1:U80,1)+1)),0)</f>
        <v>0</v>
      </c>
      <c r="V81" s="2" t="s">
        <v>1129</v>
      </c>
      <c r="W81" s="9" t="s">
        <v>2467</v>
      </c>
      <c r="X81" s="9" t="s">
        <v>2465</v>
      </c>
      <c r="Y81" s="9" t="s">
        <v>2466</v>
      </c>
      <c r="Z81" s="9" t="s">
        <v>2466</v>
      </c>
      <c r="AA81" s="6" t="s">
        <v>2465</v>
      </c>
      <c r="AB81" s="6" t="s">
        <v>1067</v>
      </c>
      <c r="AC81" s="6" t="s">
        <v>1067</v>
      </c>
      <c r="AD81" s="6" t="s">
        <v>1067</v>
      </c>
      <c r="AE81" s="2">
        <v>78</v>
      </c>
      <c r="AF81" s="2" t="str">
        <f t="shared" si="16"/>
        <v/>
      </c>
      <c r="AK81" s="27"/>
      <c r="AL81" s="27">
        <f t="shared" si="5"/>
        <v>1</v>
      </c>
      <c r="AM81" s="27">
        <f t="shared" si="6"/>
        <v>43</v>
      </c>
      <c r="AN81" s="20"/>
      <c r="AO81" s="60" t="str">
        <f t="shared" si="7"/>
        <v>Guide</v>
      </c>
      <c r="AP81" s="60"/>
      <c r="AQ81" s="60"/>
      <c r="AR81" s="60"/>
      <c r="AS81" s="60"/>
      <c r="AT81" s="60"/>
      <c r="AU81" s="60"/>
      <c r="AV81" s="61" t="str">
        <f t="shared" si="8"/>
        <v>Guided</v>
      </c>
      <c r="AW81" s="61"/>
      <c r="AX81" s="61"/>
      <c r="AY81" s="61"/>
      <c r="AZ81" s="61"/>
      <c r="BA81" s="61"/>
      <c r="BB81" s="61"/>
      <c r="BC81" s="62" t="str">
        <f t="shared" si="9"/>
        <v>Guided</v>
      </c>
      <c r="BD81" s="62"/>
      <c r="BE81" s="62"/>
      <c r="BF81" s="62"/>
      <c r="BG81" s="62"/>
      <c r="BH81" s="62"/>
      <c r="BI81" s="62"/>
      <c r="BJ81" s="64" t="str">
        <f t="shared" si="10"/>
        <v>नेत्तृत्व करना</v>
      </c>
      <c r="BK81" s="64"/>
      <c r="BL81" s="64"/>
      <c r="BM81" s="64"/>
      <c r="BN81" s="64"/>
      <c r="BO81" s="64"/>
      <c r="BP81" s="64"/>
      <c r="BQ81" s="65" t="str">
        <f t="shared" si="11"/>
        <v>मार्गदर्शन करना</v>
      </c>
      <c r="BR81" s="65"/>
      <c r="BS81" s="65"/>
      <c r="BT81" s="65"/>
      <c r="BU81" s="65"/>
      <c r="BV81" s="65"/>
      <c r="BW81" s="65"/>
      <c r="BX81" s="66" t="str">
        <f t="shared" si="12"/>
        <v xml:space="preserve">राह दिखाना </v>
      </c>
      <c r="BY81" s="66"/>
      <c r="BZ81" s="66"/>
      <c r="CA81" s="66"/>
      <c r="CB81" s="66"/>
      <c r="CC81" s="66"/>
      <c r="CD81" s="66"/>
      <c r="CE81" s="67" t="str">
        <f t="shared" si="13"/>
        <v/>
      </c>
      <c r="CF81" s="67"/>
      <c r="CG81" s="67"/>
      <c r="CH81" s="67"/>
      <c r="CI81" s="67"/>
      <c r="CJ81" s="67"/>
      <c r="CK81" s="67"/>
      <c r="CL81" s="20"/>
    </row>
    <row r="82" spans="1:90" ht="24.95" customHeight="1" x14ac:dyDescent="0.25">
      <c r="A82" s="2">
        <f>IF(LEN(B82)&gt;=1,(IF(B81=B82,0,LARGE(A$1:$A81,1)+1)),0)</f>
        <v>0</v>
      </c>
      <c r="B82" s="2" t="s">
        <v>1071</v>
      </c>
      <c r="C82" s="2">
        <f>IF($AM$22=2,(IF(LEN($BZ$23)&gt;=1,(IF($BZ$23=B82,LARGE($C$1:C81,1)+1,0)),0)),0)</f>
        <v>0</v>
      </c>
      <c r="D82" s="2">
        <f t="shared" si="14"/>
        <v>0</v>
      </c>
      <c r="F82" s="2" t="s">
        <v>25</v>
      </c>
      <c r="G82" s="2" t="s">
        <v>1189</v>
      </c>
      <c r="H82" s="2" t="s">
        <v>1189</v>
      </c>
      <c r="I82" s="2" t="s">
        <v>3988</v>
      </c>
      <c r="J82" s="2" t="s">
        <v>1067</v>
      </c>
      <c r="K82" s="2" t="s">
        <v>1067</v>
      </c>
      <c r="L82" s="2" t="s">
        <v>1067</v>
      </c>
      <c r="S82" s="2">
        <f>IF($AM$22=1,(IF(LEN($BZ$23)&gt;=1,(IF($BZ$23=V82,LARGE($S$1:S81,1)+1,0)),0)),0)</f>
        <v>0</v>
      </c>
      <c r="T82" s="2">
        <f t="shared" si="15"/>
        <v>0</v>
      </c>
      <c r="U82" s="2">
        <f>IF(LEN(V82)&gt;=1,(IF(V81=V82,0,LARGE($U$1:U81,1)+1)),0)</f>
        <v>0</v>
      </c>
      <c r="V82" s="2" t="s">
        <v>1129</v>
      </c>
      <c r="W82" s="4" t="s">
        <v>4750</v>
      </c>
      <c r="X82" s="7" t="s">
        <v>663</v>
      </c>
      <c r="Y82" s="7" t="s">
        <v>1384</v>
      </c>
      <c r="Z82" s="7" t="s">
        <v>1384</v>
      </c>
      <c r="AA82" s="6" t="s">
        <v>663</v>
      </c>
      <c r="AB82" s="6" t="s">
        <v>1067</v>
      </c>
      <c r="AC82" s="6" t="s">
        <v>1067</v>
      </c>
      <c r="AD82" s="6" t="s">
        <v>1067</v>
      </c>
      <c r="AE82" s="2">
        <v>79</v>
      </c>
      <c r="AF82" s="2" t="str">
        <f t="shared" si="16"/>
        <v/>
      </c>
      <c r="AK82" s="27"/>
      <c r="AL82" s="27">
        <f t="shared" si="5"/>
        <v>0</v>
      </c>
      <c r="AM82" s="27">
        <f t="shared" si="6"/>
        <v>44</v>
      </c>
      <c r="AN82" s="20"/>
      <c r="AO82" s="60" t="str">
        <f t="shared" si="7"/>
        <v>Gyp</v>
      </c>
      <c r="AP82" s="60"/>
      <c r="AQ82" s="60"/>
      <c r="AR82" s="60"/>
      <c r="AS82" s="60"/>
      <c r="AT82" s="60"/>
      <c r="AU82" s="60"/>
      <c r="AV82" s="61" t="str">
        <f t="shared" si="8"/>
        <v>Gyped</v>
      </c>
      <c r="AW82" s="61"/>
      <c r="AX82" s="61"/>
      <c r="AY82" s="61"/>
      <c r="AZ82" s="61"/>
      <c r="BA82" s="61"/>
      <c r="BB82" s="61"/>
      <c r="BC82" s="62" t="str">
        <f t="shared" si="9"/>
        <v>Gyped</v>
      </c>
      <c r="BD82" s="62"/>
      <c r="BE82" s="62"/>
      <c r="BF82" s="62"/>
      <c r="BG82" s="62"/>
      <c r="BH82" s="62"/>
      <c r="BI82" s="62"/>
      <c r="BJ82" s="64" t="str">
        <f t="shared" si="10"/>
        <v>धोखा देना</v>
      </c>
      <c r="BK82" s="64"/>
      <c r="BL82" s="64"/>
      <c r="BM82" s="64"/>
      <c r="BN82" s="64"/>
      <c r="BO82" s="64"/>
      <c r="BP82" s="64"/>
      <c r="BQ82" s="65" t="str">
        <f t="shared" si="11"/>
        <v/>
      </c>
      <c r="BR82" s="65"/>
      <c r="BS82" s="65"/>
      <c r="BT82" s="65"/>
      <c r="BU82" s="65"/>
      <c r="BV82" s="65"/>
      <c r="BW82" s="65"/>
      <c r="BX82" s="66" t="str">
        <f t="shared" si="12"/>
        <v/>
      </c>
      <c r="BY82" s="66"/>
      <c r="BZ82" s="66"/>
      <c r="CA82" s="66"/>
      <c r="CB82" s="66"/>
      <c r="CC82" s="66"/>
      <c r="CD82" s="66"/>
      <c r="CE82" s="67" t="str">
        <f t="shared" si="13"/>
        <v/>
      </c>
      <c r="CF82" s="67"/>
      <c r="CG82" s="67"/>
      <c r="CH82" s="67"/>
      <c r="CI82" s="67"/>
      <c r="CJ82" s="67"/>
      <c r="CK82" s="67"/>
      <c r="CL82" s="20"/>
    </row>
    <row r="83" spans="1:90" ht="24.95" customHeight="1" x14ac:dyDescent="0.25">
      <c r="A83" s="2">
        <f>IF(LEN(B83)&gt;=1,(IF(B82=B83,0,LARGE(A$1:$A82,1)+1)),0)</f>
        <v>0</v>
      </c>
      <c r="B83" s="2" t="s">
        <v>1071</v>
      </c>
      <c r="C83" s="2">
        <f>IF($AM$22=2,(IF(LEN($BZ$23)&gt;=1,(IF($BZ$23=B83,LARGE($C$1:C82,1)+1,0)),0)),0)</f>
        <v>0</v>
      </c>
      <c r="D83" s="2">
        <f t="shared" si="14"/>
        <v>0</v>
      </c>
      <c r="F83" s="2" t="s">
        <v>26</v>
      </c>
      <c r="G83" s="2" t="s">
        <v>1190</v>
      </c>
      <c r="H83" s="2" t="s">
        <v>1190</v>
      </c>
      <c r="I83" s="2" t="s">
        <v>3992</v>
      </c>
      <c r="J83" s="2" t="s">
        <v>1067</v>
      </c>
      <c r="K83" s="2" t="s">
        <v>1067</v>
      </c>
      <c r="L83" s="2" t="s">
        <v>1067</v>
      </c>
      <c r="S83" s="2">
        <f>IF($AM$22=1,(IF(LEN($BZ$23)&gt;=1,(IF($BZ$23=V83,LARGE($S$1:S82,1)+1,0)),0)),0)</f>
        <v>0</v>
      </c>
      <c r="T83" s="2">
        <f t="shared" si="15"/>
        <v>0</v>
      </c>
      <c r="U83" s="2">
        <f>IF(LEN(V83)&gt;=1,(IF(V82=V83,0,LARGE($U$1:U82,1)+1)),0)</f>
        <v>0</v>
      </c>
      <c r="V83" s="2" t="s">
        <v>1129</v>
      </c>
      <c r="W83" s="9" t="s">
        <v>4754</v>
      </c>
      <c r="X83" s="9" t="s">
        <v>668</v>
      </c>
      <c r="Y83" s="9" t="s">
        <v>1388</v>
      </c>
      <c r="Z83" s="9" t="s">
        <v>1388</v>
      </c>
      <c r="AA83" s="6" t="s">
        <v>668</v>
      </c>
      <c r="AB83" s="6" t="s">
        <v>2656</v>
      </c>
      <c r="AC83" s="6" t="s">
        <v>1067</v>
      </c>
      <c r="AD83" s="6" t="s">
        <v>1067</v>
      </c>
      <c r="AE83" s="2">
        <v>80</v>
      </c>
      <c r="AF83" s="2" t="str">
        <f t="shared" si="16"/>
        <v/>
      </c>
      <c r="AK83" s="27"/>
      <c r="AL83" s="27">
        <f t="shared" si="5"/>
        <v>3</v>
      </c>
      <c r="AM83" s="27">
        <f t="shared" si="6"/>
        <v>0</v>
      </c>
      <c r="AN83" s="20"/>
      <c r="AO83" s="60" t="str">
        <f t="shared" si="7"/>
        <v/>
      </c>
      <c r="AP83" s="60"/>
      <c r="AQ83" s="60"/>
      <c r="AR83" s="60"/>
      <c r="AS83" s="60"/>
      <c r="AT83" s="60"/>
      <c r="AU83" s="60"/>
      <c r="AV83" s="61" t="str">
        <f t="shared" si="8"/>
        <v/>
      </c>
      <c r="AW83" s="61"/>
      <c r="AX83" s="61"/>
      <c r="AY83" s="61"/>
      <c r="AZ83" s="61"/>
      <c r="BA83" s="61"/>
      <c r="BB83" s="61"/>
      <c r="BC83" s="62" t="str">
        <f t="shared" si="9"/>
        <v/>
      </c>
      <c r="BD83" s="62"/>
      <c r="BE83" s="62"/>
      <c r="BF83" s="62"/>
      <c r="BG83" s="62"/>
      <c r="BH83" s="62"/>
      <c r="BI83" s="62"/>
      <c r="BJ83" s="64" t="str">
        <f t="shared" si="10"/>
        <v/>
      </c>
      <c r="BK83" s="64"/>
      <c r="BL83" s="64"/>
      <c r="BM83" s="64"/>
      <c r="BN83" s="64"/>
      <c r="BO83" s="64"/>
      <c r="BP83" s="64"/>
      <c r="BQ83" s="65" t="str">
        <f t="shared" si="11"/>
        <v/>
      </c>
      <c r="BR83" s="65"/>
      <c r="BS83" s="65"/>
      <c r="BT83" s="65"/>
      <c r="BU83" s="65"/>
      <c r="BV83" s="65"/>
      <c r="BW83" s="65"/>
      <c r="BX83" s="66" t="str">
        <f t="shared" si="12"/>
        <v/>
      </c>
      <c r="BY83" s="66"/>
      <c r="BZ83" s="66"/>
      <c r="CA83" s="66"/>
      <c r="CB83" s="66"/>
      <c r="CC83" s="66"/>
      <c r="CD83" s="66"/>
      <c r="CE83" s="67" t="str">
        <f t="shared" si="13"/>
        <v/>
      </c>
      <c r="CF83" s="67"/>
      <c r="CG83" s="67"/>
      <c r="CH83" s="67"/>
      <c r="CI83" s="67"/>
      <c r="CJ83" s="67"/>
      <c r="CK83" s="67"/>
      <c r="CL83" s="20"/>
    </row>
    <row r="84" spans="1:90" ht="24.95" customHeight="1" x14ac:dyDescent="0.25">
      <c r="A84" s="2">
        <f>IF(LEN(B84)&gt;=1,(IF(B83=B84,0,LARGE(A$1:$A83,1)+1)),0)</f>
        <v>0</v>
      </c>
      <c r="B84" s="2" t="s">
        <v>1071</v>
      </c>
      <c r="C84" s="2">
        <f>IF($AM$22=2,(IF(LEN($BZ$23)&gt;=1,(IF($BZ$23=B84,LARGE($C$1:C83,1)+1,0)),0)),0)</f>
        <v>0</v>
      </c>
      <c r="D84" s="2">
        <f t="shared" si="14"/>
        <v>0</v>
      </c>
      <c r="F84" s="2" t="s">
        <v>27</v>
      </c>
      <c r="G84" s="2" t="s">
        <v>1191</v>
      </c>
      <c r="H84" s="2" t="s">
        <v>1191</v>
      </c>
      <c r="I84" s="2" t="s">
        <v>3991</v>
      </c>
      <c r="J84" s="2" t="s">
        <v>1067</v>
      </c>
      <c r="K84" s="2" t="s">
        <v>1067</v>
      </c>
      <c r="L84" s="2" t="s">
        <v>1067</v>
      </c>
      <c r="S84" s="2">
        <f>IF($AM$22=1,(IF(LEN($BZ$23)&gt;=1,(IF($BZ$23=V84,LARGE($S$1:S83,1)+1,0)),0)),0)</f>
        <v>0</v>
      </c>
      <c r="T84" s="2">
        <f t="shared" si="15"/>
        <v>0</v>
      </c>
      <c r="U84" s="2">
        <f>IF(LEN(V84)&gt;=1,(IF(V83=V84,0,LARGE($U$1:U83,1)+1)),0)</f>
        <v>0</v>
      </c>
      <c r="V84" s="2" t="s">
        <v>1129</v>
      </c>
      <c r="W84" s="4" t="s">
        <v>3983</v>
      </c>
      <c r="X84" s="7" t="s">
        <v>22</v>
      </c>
      <c r="Y84" s="7" t="s">
        <v>1186</v>
      </c>
      <c r="Z84" s="7" t="s">
        <v>1186</v>
      </c>
      <c r="AA84" s="6" t="s">
        <v>22</v>
      </c>
      <c r="AB84" s="6" t="s">
        <v>1062</v>
      </c>
      <c r="AC84" s="6" t="s">
        <v>1067</v>
      </c>
      <c r="AD84" s="6" t="s">
        <v>1067</v>
      </c>
      <c r="AE84" s="2">
        <v>81</v>
      </c>
      <c r="AF84" s="2" t="str">
        <f t="shared" si="16"/>
        <v/>
      </c>
      <c r="AK84" s="27"/>
      <c r="AL84" s="27">
        <f t="shared" si="5"/>
        <v>3</v>
      </c>
      <c r="AM84" s="27">
        <f t="shared" si="6"/>
        <v>0</v>
      </c>
      <c r="AN84" s="20"/>
      <c r="AO84" s="60" t="str">
        <f t="shared" si="7"/>
        <v/>
      </c>
      <c r="AP84" s="60"/>
      <c r="AQ84" s="60"/>
      <c r="AR84" s="60"/>
      <c r="AS84" s="60"/>
      <c r="AT84" s="60"/>
      <c r="AU84" s="60"/>
      <c r="AV84" s="61" t="str">
        <f t="shared" si="8"/>
        <v/>
      </c>
      <c r="AW84" s="61"/>
      <c r="AX84" s="61"/>
      <c r="AY84" s="61"/>
      <c r="AZ84" s="61"/>
      <c r="BA84" s="61"/>
      <c r="BB84" s="61"/>
      <c r="BC84" s="62" t="str">
        <f t="shared" si="9"/>
        <v/>
      </c>
      <c r="BD84" s="62"/>
      <c r="BE84" s="62"/>
      <c r="BF84" s="62"/>
      <c r="BG84" s="62"/>
      <c r="BH84" s="62"/>
      <c r="BI84" s="62"/>
      <c r="BJ84" s="64" t="str">
        <f t="shared" si="10"/>
        <v/>
      </c>
      <c r="BK84" s="64"/>
      <c r="BL84" s="64"/>
      <c r="BM84" s="64"/>
      <c r="BN84" s="64"/>
      <c r="BO84" s="64"/>
      <c r="BP84" s="64"/>
      <c r="BQ84" s="65" t="str">
        <f t="shared" si="11"/>
        <v/>
      </c>
      <c r="BR84" s="65"/>
      <c r="BS84" s="65"/>
      <c r="BT84" s="65"/>
      <c r="BU84" s="65"/>
      <c r="BV84" s="65"/>
      <c r="BW84" s="65"/>
      <c r="BX84" s="66" t="str">
        <f t="shared" si="12"/>
        <v/>
      </c>
      <c r="BY84" s="66"/>
      <c r="BZ84" s="66"/>
      <c r="CA84" s="66"/>
      <c r="CB84" s="66"/>
      <c r="CC84" s="66"/>
      <c r="CD84" s="66"/>
      <c r="CE84" s="67" t="str">
        <f t="shared" si="13"/>
        <v/>
      </c>
      <c r="CF84" s="67"/>
      <c r="CG84" s="67"/>
      <c r="CH84" s="67"/>
      <c r="CI84" s="67"/>
      <c r="CJ84" s="67"/>
      <c r="CK84" s="67"/>
      <c r="CL84" s="20"/>
    </row>
    <row r="85" spans="1:90" ht="24.95" customHeight="1" x14ac:dyDescent="0.25">
      <c r="A85" s="2">
        <f>IF(LEN(B85)&gt;=1,(IF(B84=B85,0,LARGE(A$1:$A84,1)+1)),0)</f>
        <v>0</v>
      </c>
      <c r="B85" s="2" t="s">
        <v>1071</v>
      </c>
      <c r="C85" s="2">
        <f>IF($AM$22=2,(IF(LEN($BZ$23)&gt;=1,(IF($BZ$23=B85,LARGE($C$1:C84,1)+1,0)),0)),0)</f>
        <v>0</v>
      </c>
      <c r="D85" s="2">
        <f t="shared" si="14"/>
        <v>0</v>
      </c>
      <c r="F85" s="2" t="s">
        <v>1861</v>
      </c>
      <c r="G85" s="2" t="s">
        <v>1862</v>
      </c>
      <c r="H85" s="2" t="s">
        <v>1862</v>
      </c>
      <c r="I85" s="2" t="s">
        <v>1863</v>
      </c>
      <c r="J85" s="2" t="s">
        <v>1067</v>
      </c>
      <c r="K85" s="2" t="s">
        <v>1067</v>
      </c>
      <c r="L85" s="2" t="s">
        <v>1067</v>
      </c>
      <c r="S85" s="2">
        <f>IF($AM$22=1,(IF(LEN($BZ$23)&gt;=1,(IF($BZ$23=V85,LARGE($S$1:S84,1)+1,0)),0)),0)</f>
        <v>0</v>
      </c>
      <c r="T85" s="2">
        <f t="shared" si="15"/>
        <v>0</v>
      </c>
      <c r="U85" s="2">
        <f>IF(LEN(V85)&gt;=1,(IF(V84=V85,0,LARGE($U$1:U84,1)+1)),0)</f>
        <v>0</v>
      </c>
      <c r="V85" s="2" t="s">
        <v>1129</v>
      </c>
      <c r="W85" s="5" t="s">
        <v>4649</v>
      </c>
      <c r="X85" s="7" t="s">
        <v>755</v>
      </c>
      <c r="Y85" s="7" t="s">
        <v>1451</v>
      </c>
      <c r="Z85" s="7" t="s">
        <v>1451</v>
      </c>
      <c r="AA85" s="6" t="s">
        <v>755</v>
      </c>
      <c r="AB85" s="6" t="s">
        <v>1067</v>
      </c>
      <c r="AC85" s="6" t="s">
        <v>1067</v>
      </c>
      <c r="AD85" s="6" t="s">
        <v>1067</v>
      </c>
      <c r="AE85" s="2">
        <v>82</v>
      </c>
      <c r="AF85" s="2" t="str">
        <f t="shared" si="16"/>
        <v/>
      </c>
      <c r="AK85" s="27"/>
      <c r="AL85" s="27">
        <f t="shared" si="5"/>
        <v>3</v>
      </c>
      <c r="AM85" s="27">
        <f t="shared" si="6"/>
        <v>0</v>
      </c>
      <c r="AN85" s="20"/>
      <c r="AO85" s="60" t="str">
        <f t="shared" si="7"/>
        <v/>
      </c>
      <c r="AP85" s="60"/>
      <c r="AQ85" s="60"/>
      <c r="AR85" s="60"/>
      <c r="AS85" s="60"/>
      <c r="AT85" s="60"/>
      <c r="AU85" s="60"/>
      <c r="AV85" s="61" t="str">
        <f t="shared" si="8"/>
        <v/>
      </c>
      <c r="AW85" s="61"/>
      <c r="AX85" s="61"/>
      <c r="AY85" s="61"/>
      <c r="AZ85" s="61"/>
      <c r="BA85" s="61"/>
      <c r="BB85" s="61"/>
      <c r="BC85" s="62" t="str">
        <f t="shared" si="9"/>
        <v/>
      </c>
      <c r="BD85" s="62"/>
      <c r="BE85" s="62"/>
      <c r="BF85" s="62"/>
      <c r="BG85" s="62"/>
      <c r="BH85" s="62"/>
      <c r="BI85" s="62"/>
      <c r="BJ85" s="64" t="str">
        <f t="shared" si="10"/>
        <v/>
      </c>
      <c r="BK85" s="64"/>
      <c r="BL85" s="64"/>
      <c r="BM85" s="64"/>
      <c r="BN85" s="64"/>
      <c r="BO85" s="64"/>
      <c r="BP85" s="64"/>
      <c r="BQ85" s="65" t="str">
        <f t="shared" si="11"/>
        <v/>
      </c>
      <c r="BR85" s="65"/>
      <c r="BS85" s="65"/>
      <c r="BT85" s="65"/>
      <c r="BU85" s="65"/>
      <c r="BV85" s="65"/>
      <c r="BW85" s="65"/>
      <c r="BX85" s="66" t="str">
        <f t="shared" si="12"/>
        <v/>
      </c>
      <c r="BY85" s="66"/>
      <c r="BZ85" s="66"/>
      <c r="CA85" s="66"/>
      <c r="CB85" s="66"/>
      <c r="CC85" s="66"/>
      <c r="CD85" s="66"/>
      <c r="CE85" s="67" t="str">
        <f t="shared" si="13"/>
        <v/>
      </c>
      <c r="CF85" s="67"/>
      <c r="CG85" s="67"/>
      <c r="CH85" s="67"/>
      <c r="CI85" s="67"/>
      <c r="CJ85" s="67"/>
      <c r="CK85" s="67"/>
      <c r="CL85" s="20"/>
    </row>
    <row r="86" spans="1:90" ht="24.95" customHeight="1" x14ac:dyDescent="0.25">
      <c r="A86" s="2">
        <f>IF(LEN(B86)&gt;=1,(IF(B85=B86,0,LARGE(A$1:$A85,1)+1)),0)</f>
        <v>0</v>
      </c>
      <c r="B86" s="2" t="s">
        <v>1071</v>
      </c>
      <c r="C86" s="2">
        <f>IF($AM$22=2,(IF(LEN($BZ$23)&gt;=1,(IF($BZ$23=B86,LARGE($C$1:C85,1)+1,0)),0)),0)</f>
        <v>0</v>
      </c>
      <c r="D86" s="2">
        <f t="shared" si="14"/>
        <v>0</v>
      </c>
      <c r="F86" s="2" t="s">
        <v>28</v>
      </c>
      <c r="G86" s="2" t="s">
        <v>1192</v>
      </c>
      <c r="H86" s="2" t="s">
        <v>1192</v>
      </c>
      <c r="I86" s="2" t="s">
        <v>3989</v>
      </c>
      <c r="J86" s="2" t="s">
        <v>1864</v>
      </c>
      <c r="K86" s="2" t="s">
        <v>3990</v>
      </c>
      <c r="L86" s="2" t="s">
        <v>1067</v>
      </c>
      <c r="S86" s="2">
        <f>IF($AM$22=1,(IF(LEN($BZ$23)&gt;=1,(IF($BZ$23=V86,LARGE($S$1:S85,1)+1,0)),0)),0)</f>
        <v>0</v>
      </c>
      <c r="T86" s="2">
        <f t="shared" si="15"/>
        <v>0</v>
      </c>
      <c r="U86" s="2">
        <f>IF(LEN(V86)&gt;=1,(IF(V85=V86,0,LARGE($U$1:U85,1)+1)),0)</f>
        <v>0</v>
      </c>
      <c r="V86" s="2" t="s">
        <v>1129</v>
      </c>
      <c r="W86" s="9" t="s">
        <v>2054</v>
      </c>
      <c r="X86" s="9" t="s">
        <v>2052</v>
      </c>
      <c r="Y86" s="9" t="s">
        <v>2053</v>
      </c>
      <c r="Z86" s="9" t="s">
        <v>2053</v>
      </c>
      <c r="AA86" s="6" t="s">
        <v>2052</v>
      </c>
      <c r="AB86" s="6" t="s">
        <v>1067</v>
      </c>
      <c r="AC86" s="6" t="s">
        <v>1067</v>
      </c>
      <c r="AD86" s="6" t="s">
        <v>1067</v>
      </c>
      <c r="AE86" s="2">
        <v>83</v>
      </c>
      <c r="AF86" s="2" t="str">
        <f t="shared" si="16"/>
        <v/>
      </c>
      <c r="AK86" s="27"/>
      <c r="AL86" s="27">
        <f t="shared" si="5"/>
        <v>3</v>
      </c>
      <c r="AM86" s="27">
        <f t="shared" si="6"/>
        <v>0</v>
      </c>
      <c r="AN86" s="20"/>
      <c r="AO86" s="60" t="str">
        <f t="shared" si="7"/>
        <v/>
      </c>
      <c r="AP86" s="60"/>
      <c r="AQ86" s="60"/>
      <c r="AR86" s="60"/>
      <c r="AS86" s="60"/>
      <c r="AT86" s="60"/>
      <c r="AU86" s="60"/>
      <c r="AV86" s="61" t="str">
        <f t="shared" si="8"/>
        <v/>
      </c>
      <c r="AW86" s="61"/>
      <c r="AX86" s="61"/>
      <c r="AY86" s="61"/>
      <c r="AZ86" s="61"/>
      <c r="BA86" s="61"/>
      <c r="BB86" s="61"/>
      <c r="BC86" s="62" t="str">
        <f t="shared" si="9"/>
        <v/>
      </c>
      <c r="BD86" s="62"/>
      <c r="BE86" s="62"/>
      <c r="BF86" s="62"/>
      <c r="BG86" s="62"/>
      <c r="BH86" s="62"/>
      <c r="BI86" s="62"/>
      <c r="BJ86" s="64" t="str">
        <f t="shared" si="10"/>
        <v/>
      </c>
      <c r="BK86" s="64"/>
      <c r="BL86" s="64"/>
      <c r="BM86" s="64"/>
      <c r="BN86" s="64"/>
      <c r="BO86" s="64"/>
      <c r="BP86" s="64"/>
      <c r="BQ86" s="65" t="str">
        <f t="shared" si="11"/>
        <v/>
      </c>
      <c r="BR86" s="65"/>
      <c r="BS86" s="65"/>
      <c r="BT86" s="65"/>
      <c r="BU86" s="65"/>
      <c r="BV86" s="65"/>
      <c r="BW86" s="65"/>
      <c r="BX86" s="66" t="str">
        <f t="shared" si="12"/>
        <v/>
      </c>
      <c r="BY86" s="66"/>
      <c r="BZ86" s="66"/>
      <c r="CA86" s="66"/>
      <c r="CB86" s="66"/>
      <c r="CC86" s="66"/>
      <c r="CD86" s="66"/>
      <c r="CE86" s="67" t="str">
        <f t="shared" si="13"/>
        <v/>
      </c>
      <c r="CF86" s="67"/>
      <c r="CG86" s="67"/>
      <c r="CH86" s="67"/>
      <c r="CI86" s="67"/>
      <c r="CJ86" s="67"/>
      <c r="CK86" s="67"/>
      <c r="CL86" s="20"/>
    </row>
    <row r="87" spans="1:90" ht="24.95" customHeight="1" x14ac:dyDescent="0.25">
      <c r="A87" s="2">
        <f>IF(LEN(B87)&gt;=1,(IF(B86=B87,0,LARGE(A$1:$A86,1)+1)),0)</f>
        <v>0</v>
      </c>
      <c r="B87" s="2" t="s">
        <v>1071</v>
      </c>
      <c r="C87" s="2">
        <f>IF($AM$22=2,(IF(LEN($BZ$23)&gt;=1,(IF($BZ$23=B87,LARGE($C$1:C86,1)+1,0)),0)),0)</f>
        <v>0</v>
      </c>
      <c r="D87" s="2">
        <f t="shared" si="14"/>
        <v>0</v>
      </c>
      <c r="F87" s="2" t="s">
        <v>29</v>
      </c>
      <c r="G87" s="2" t="s">
        <v>1193</v>
      </c>
      <c r="H87" s="2" t="s">
        <v>1193</v>
      </c>
      <c r="I87" s="2" t="s">
        <v>3993</v>
      </c>
      <c r="J87" s="2" t="s">
        <v>1067</v>
      </c>
      <c r="K87" s="2" t="s">
        <v>1067</v>
      </c>
      <c r="L87" s="2" t="s">
        <v>1067</v>
      </c>
      <c r="S87" s="2">
        <f>IF($AM$22=1,(IF(LEN($BZ$23)&gt;=1,(IF($BZ$23=V87,LARGE($S$1:S86,1)+1,0)),0)),0)</f>
        <v>0</v>
      </c>
      <c r="T87" s="2">
        <f t="shared" si="15"/>
        <v>0</v>
      </c>
      <c r="U87" s="2">
        <f>IF(LEN(V87)&gt;=1,(IF(V86=V87,0,LARGE($U$1:U86,1)+1)),0)</f>
        <v>0</v>
      </c>
      <c r="V87" s="2" t="s">
        <v>1129</v>
      </c>
      <c r="W87" s="21" t="s">
        <v>4666</v>
      </c>
      <c r="X87" s="21" t="s">
        <v>2930</v>
      </c>
      <c r="Y87" s="21" t="s">
        <v>2931</v>
      </c>
      <c r="Z87" s="21" t="s">
        <v>2931</v>
      </c>
      <c r="AA87" s="6" t="s">
        <v>2930</v>
      </c>
      <c r="AB87" s="6" t="s">
        <v>1067</v>
      </c>
      <c r="AC87" s="6" t="s">
        <v>1067</v>
      </c>
      <c r="AD87" s="6" t="s">
        <v>1067</v>
      </c>
      <c r="AE87" s="2">
        <v>84</v>
      </c>
      <c r="AF87" s="2" t="str">
        <f t="shared" si="16"/>
        <v/>
      </c>
      <c r="AK87" s="27"/>
      <c r="AL87" s="27">
        <f t="shared" si="5"/>
        <v>3</v>
      </c>
      <c r="AM87" s="27">
        <f t="shared" si="6"/>
        <v>0</v>
      </c>
      <c r="AN87" s="20"/>
      <c r="AO87" s="60" t="str">
        <f t="shared" si="7"/>
        <v/>
      </c>
      <c r="AP87" s="60"/>
      <c r="AQ87" s="60"/>
      <c r="AR87" s="60"/>
      <c r="AS87" s="60"/>
      <c r="AT87" s="60"/>
      <c r="AU87" s="60"/>
      <c r="AV87" s="61" t="str">
        <f t="shared" si="8"/>
        <v/>
      </c>
      <c r="AW87" s="61"/>
      <c r="AX87" s="61"/>
      <c r="AY87" s="61"/>
      <c r="AZ87" s="61"/>
      <c r="BA87" s="61"/>
      <c r="BB87" s="61"/>
      <c r="BC87" s="62" t="str">
        <f t="shared" si="9"/>
        <v/>
      </c>
      <c r="BD87" s="62"/>
      <c r="BE87" s="62"/>
      <c r="BF87" s="62"/>
      <c r="BG87" s="62"/>
      <c r="BH87" s="62"/>
      <c r="BI87" s="62"/>
      <c r="BJ87" s="64" t="str">
        <f t="shared" si="10"/>
        <v/>
      </c>
      <c r="BK87" s="64"/>
      <c r="BL87" s="64"/>
      <c r="BM87" s="64"/>
      <c r="BN87" s="64"/>
      <c r="BO87" s="64"/>
      <c r="BP87" s="64"/>
      <c r="BQ87" s="65" t="str">
        <f t="shared" si="11"/>
        <v/>
      </c>
      <c r="BR87" s="65"/>
      <c r="BS87" s="65"/>
      <c r="BT87" s="65"/>
      <c r="BU87" s="65"/>
      <c r="BV87" s="65"/>
      <c r="BW87" s="65"/>
      <c r="BX87" s="66" t="str">
        <f t="shared" si="12"/>
        <v/>
      </c>
      <c r="BY87" s="66"/>
      <c r="BZ87" s="66"/>
      <c r="CA87" s="66"/>
      <c r="CB87" s="66"/>
      <c r="CC87" s="66"/>
      <c r="CD87" s="66"/>
      <c r="CE87" s="67" t="str">
        <f t="shared" si="13"/>
        <v/>
      </c>
      <c r="CF87" s="67"/>
      <c r="CG87" s="67"/>
      <c r="CH87" s="67"/>
      <c r="CI87" s="67"/>
      <c r="CJ87" s="67"/>
      <c r="CK87" s="67"/>
      <c r="CL87" s="20"/>
    </row>
    <row r="88" spans="1:90" ht="24.95" customHeight="1" x14ac:dyDescent="0.25">
      <c r="A88" s="2">
        <f>IF(LEN(B88)&gt;=1,(IF(B87=B88,0,LARGE(A$1:$A87,1)+1)),0)</f>
        <v>0</v>
      </c>
      <c r="B88" s="2" t="s">
        <v>1071</v>
      </c>
      <c r="C88" s="2">
        <f>IF($AM$22=2,(IF(LEN($BZ$23)&gt;=1,(IF($BZ$23=B88,LARGE($C$1:C87,1)+1,0)),0)),0)</f>
        <v>0</v>
      </c>
      <c r="D88" s="2">
        <f t="shared" si="14"/>
        <v>0</v>
      </c>
      <c r="F88" s="2" t="s">
        <v>30</v>
      </c>
      <c r="G88" s="2" t="s">
        <v>1194</v>
      </c>
      <c r="H88" s="2" t="s">
        <v>1194</v>
      </c>
      <c r="I88" s="2" t="s">
        <v>3994</v>
      </c>
      <c r="J88" s="2" t="s">
        <v>1067</v>
      </c>
      <c r="K88" s="2" t="s">
        <v>1067</v>
      </c>
      <c r="L88" s="2" t="s">
        <v>1067</v>
      </c>
      <c r="S88" s="2">
        <f>IF($AM$22=1,(IF(LEN($BZ$23)&gt;=1,(IF($BZ$23=V88,LARGE($S$1:S87,1)+1,0)),0)),0)</f>
        <v>0</v>
      </c>
      <c r="T88" s="2">
        <f t="shared" si="15"/>
        <v>0</v>
      </c>
      <c r="U88" s="2">
        <f>IF(LEN(V88)&gt;=1,(IF(V87=V88,0,LARGE($U$1:U87,1)+1)),0)</f>
        <v>0</v>
      </c>
      <c r="V88" s="2" t="s">
        <v>1129</v>
      </c>
      <c r="W88" s="21" t="s">
        <v>4665</v>
      </c>
      <c r="X88" s="7" t="s">
        <v>2930</v>
      </c>
      <c r="Y88" s="7" t="s">
        <v>2931</v>
      </c>
      <c r="Z88" s="7" t="s">
        <v>2931</v>
      </c>
      <c r="AA88" s="6" t="s">
        <v>2930</v>
      </c>
      <c r="AB88" s="6" t="s">
        <v>1067</v>
      </c>
      <c r="AC88" s="6" t="s">
        <v>1067</v>
      </c>
      <c r="AD88" s="6" t="s">
        <v>1067</v>
      </c>
      <c r="AE88" s="2">
        <v>85</v>
      </c>
      <c r="AF88" s="2" t="str">
        <f t="shared" si="16"/>
        <v/>
      </c>
      <c r="AK88" s="27"/>
      <c r="AL88" s="27">
        <f t="shared" si="5"/>
        <v>3</v>
      </c>
      <c r="AM88" s="27">
        <f t="shared" si="6"/>
        <v>0</v>
      </c>
      <c r="AN88" s="20"/>
      <c r="AO88" s="60" t="str">
        <f t="shared" si="7"/>
        <v/>
      </c>
      <c r="AP88" s="60"/>
      <c r="AQ88" s="60"/>
      <c r="AR88" s="60"/>
      <c r="AS88" s="60"/>
      <c r="AT88" s="60"/>
      <c r="AU88" s="60"/>
      <c r="AV88" s="61" t="str">
        <f t="shared" si="8"/>
        <v/>
      </c>
      <c r="AW88" s="61"/>
      <c r="AX88" s="61"/>
      <c r="AY88" s="61"/>
      <c r="AZ88" s="61"/>
      <c r="BA88" s="61"/>
      <c r="BB88" s="61"/>
      <c r="BC88" s="62" t="str">
        <f t="shared" si="9"/>
        <v/>
      </c>
      <c r="BD88" s="62"/>
      <c r="BE88" s="62"/>
      <c r="BF88" s="62"/>
      <c r="BG88" s="62"/>
      <c r="BH88" s="62"/>
      <c r="BI88" s="62"/>
      <c r="BJ88" s="64" t="str">
        <f t="shared" si="10"/>
        <v/>
      </c>
      <c r="BK88" s="64"/>
      <c r="BL88" s="64"/>
      <c r="BM88" s="64"/>
      <c r="BN88" s="64"/>
      <c r="BO88" s="64"/>
      <c r="BP88" s="64"/>
      <c r="BQ88" s="65" t="str">
        <f t="shared" si="11"/>
        <v/>
      </c>
      <c r="BR88" s="65"/>
      <c r="BS88" s="65"/>
      <c r="BT88" s="65"/>
      <c r="BU88" s="65"/>
      <c r="BV88" s="65"/>
      <c r="BW88" s="65"/>
      <c r="BX88" s="66" t="str">
        <f t="shared" si="12"/>
        <v/>
      </c>
      <c r="BY88" s="66"/>
      <c r="BZ88" s="66"/>
      <c r="CA88" s="66"/>
      <c r="CB88" s="66"/>
      <c r="CC88" s="66"/>
      <c r="CD88" s="66"/>
      <c r="CE88" s="67" t="str">
        <f t="shared" si="13"/>
        <v/>
      </c>
      <c r="CF88" s="67"/>
      <c r="CG88" s="67"/>
      <c r="CH88" s="67"/>
      <c r="CI88" s="67"/>
      <c r="CJ88" s="67"/>
      <c r="CK88" s="67"/>
      <c r="CL88" s="20"/>
    </row>
    <row r="89" spans="1:90" ht="24.95" customHeight="1" x14ac:dyDescent="0.25">
      <c r="A89" s="2">
        <f>IF(LEN(B89)&gt;=1,(IF(B88=B89,0,LARGE(A$1:$A88,1)+1)),0)</f>
        <v>0</v>
      </c>
      <c r="B89" s="2" t="s">
        <v>1071</v>
      </c>
      <c r="C89" s="2">
        <f>IF($AM$22=2,(IF(LEN($BZ$23)&gt;=1,(IF($BZ$23=B89,LARGE($C$1:C88,1)+1,0)),0)),0)</f>
        <v>0</v>
      </c>
      <c r="D89" s="2">
        <f t="shared" si="14"/>
        <v>0</v>
      </c>
      <c r="F89" s="2" t="s">
        <v>31</v>
      </c>
      <c r="G89" s="2" t="s">
        <v>1195</v>
      </c>
      <c r="H89" s="2" t="s">
        <v>1195</v>
      </c>
      <c r="I89" s="2" t="s">
        <v>3995</v>
      </c>
      <c r="J89" s="2" t="s">
        <v>1067</v>
      </c>
      <c r="K89" s="2" t="s">
        <v>1067</v>
      </c>
      <c r="L89" s="2" t="s">
        <v>1067</v>
      </c>
      <c r="S89" s="2">
        <f>IF($AM$22=1,(IF(LEN($BZ$23)&gt;=1,(IF($BZ$23=V89,LARGE($S$1:S88,1)+1,0)),0)),0)</f>
        <v>0</v>
      </c>
      <c r="T89" s="2">
        <f t="shared" si="15"/>
        <v>0</v>
      </c>
      <c r="U89" s="2">
        <f>IF(LEN(V89)&gt;=1,(IF(V88=V89,0,LARGE($U$1:U88,1)+1)),0)</f>
        <v>0</v>
      </c>
      <c r="V89" s="2" t="s">
        <v>1129</v>
      </c>
      <c r="W89" s="4" t="s">
        <v>4540</v>
      </c>
      <c r="X89" s="4" t="s">
        <v>532</v>
      </c>
      <c r="Y89" s="5" t="s">
        <v>1281</v>
      </c>
      <c r="Z89" s="5" t="s">
        <v>1281</v>
      </c>
      <c r="AA89" s="6" t="s">
        <v>532</v>
      </c>
      <c r="AB89" s="6" t="s">
        <v>1067</v>
      </c>
      <c r="AC89" s="6" t="s">
        <v>1067</v>
      </c>
      <c r="AD89" s="6" t="s">
        <v>1067</v>
      </c>
      <c r="AE89" s="2">
        <v>86</v>
      </c>
      <c r="AF89" s="2" t="str">
        <f t="shared" si="16"/>
        <v/>
      </c>
      <c r="AK89" s="27"/>
      <c r="AL89" s="27">
        <f t="shared" si="5"/>
        <v>3</v>
      </c>
      <c r="AM89" s="27">
        <f t="shared" si="6"/>
        <v>0</v>
      </c>
      <c r="AN89" s="20"/>
      <c r="AO89" s="60" t="str">
        <f t="shared" si="7"/>
        <v/>
      </c>
      <c r="AP89" s="60"/>
      <c r="AQ89" s="60"/>
      <c r="AR89" s="60"/>
      <c r="AS89" s="60"/>
      <c r="AT89" s="60"/>
      <c r="AU89" s="60"/>
      <c r="AV89" s="61" t="str">
        <f t="shared" si="8"/>
        <v/>
      </c>
      <c r="AW89" s="61"/>
      <c r="AX89" s="61"/>
      <c r="AY89" s="61"/>
      <c r="AZ89" s="61"/>
      <c r="BA89" s="61"/>
      <c r="BB89" s="61"/>
      <c r="BC89" s="62" t="str">
        <f t="shared" si="9"/>
        <v/>
      </c>
      <c r="BD89" s="62"/>
      <c r="BE89" s="62"/>
      <c r="BF89" s="62"/>
      <c r="BG89" s="62"/>
      <c r="BH89" s="62"/>
      <c r="BI89" s="62"/>
      <c r="BJ89" s="64" t="str">
        <f t="shared" si="10"/>
        <v/>
      </c>
      <c r="BK89" s="64"/>
      <c r="BL89" s="64"/>
      <c r="BM89" s="64"/>
      <c r="BN89" s="64"/>
      <c r="BO89" s="64"/>
      <c r="BP89" s="64"/>
      <c r="BQ89" s="65" t="str">
        <f t="shared" si="11"/>
        <v/>
      </c>
      <c r="BR89" s="65"/>
      <c r="BS89" s="65"/>
      <c r="BT89" s="65"/>
      <c r="BU89" s="65"/>
      <c r="BV89" s="65"/>
      <c r="BW89" s="65"/>
      <c r="BX89" s="66" t="str">
        <f t="shared" si="12"/>
        <v/>
      </c>
      <c r="BY89" s="66"/>
      <c r="BZ89" s="66"/>
      <c r="CA89" s="66"/>
      <c r="CB89" s="66"/>
      <c r="CC89" s="66"/>
      <c r="CD89" s="66"/>
      <c r="CE89" s="67" t="str">
        <f t="shared" si="13"/>
        <v/>
      </c>
      <c r="CF89" s="67"/>
      <c r="CG89" s="67"/>
      <c r="CH89" s="67"/>
      <c r="CI89" s="67"/>
      <c r="CJ89" s="67"/>
      <c r="CK89" s="67"/>
      <c r="CL89" s="20"/>
    </row>
    <row r="90" spans="1:90" ht="24.95" customHeight="1" x14ac:dyDescent="0.25">
      <c r="A90" s="2">
        <f>IF(LEN(B90)&gt;=1,(IF(B89=B90,0,LARGE(A$1:$A89,1)+1)),0)</f>
        <v>0</v>
      </c>
      <c r="B90" s="2" t="s">
        <v>1071</v>
      </c>
      <c r="C90" s="2">
        <f>IF($AM$22=2,(IF(LEN($BZ$23)&gt;=1,(IF($BZ$23=B90,LARGE($C$1:C89,1)+1,0)),0)),0)</f>
        <v>0</v>
      </c>
      <c r="D90" s="2">
        <f t="shared" si="14"/>
        <v>0</v>
      </c>
      <c r="F90" s="2" t="s">
        <v>1865</v>
      </c>
      <c r="G90" s="2" t="s">
        <v>1866</v>
      </c>
      <c r="H90" s="2" t="s">
        <v>1866</v>
      </c>
      <c r="I90" s="2" t="s">
        <v>3996</v>
      </c>
      <c r="J90" s="2" t="s">
        <v>1067</v>
      </c>
      <c r="K90" s="2" t="s">
        <v>1067</v>
      </c>
      <c r="L90" s="2" t="s">
        <v>1067</v>
      </c>
      <c r="S90" s="2">
        <f>IF($AM$22=1,(IF(LEN($BZ$23)&gt;=1,(IF($BZ$23=V90,LARGE($S$1:S89,1)+1,0)),0)),0)</f>
        <v>0</v>
      </c>
      <c r="T90" s="2">
        <f t="shared" si="15"/>
        <v>0</v>
      </c>
      <c r="U90" s="2">
        <f>IF(LEN(V90)&gt;=1,(IF(V89=V90,0,LARGE($U$1:U89,1)+1)),0)</f>
        <v>0</v>
      </c>
      <c r="V90" s="2" t="s">
        <v>1129</v>
      </c>
      <c r="W90" s="4" t="s">
        <v>4729</v>
      </c>
      <c r="X90" s="4" t="s">
        <v>734</v>
      </c>
      <c r="Y90" s="5" t="s">
        <v>1440</v>
      </c>
      <c r="Z90" s="5" t="s">
        <v>1440</v>
      </c>
      <c r="AA90" s="6" t="s">
        <v>734</v>
      </c>
      <c r="AB90" s="6" t="s">
        <v>1067</v>
      </c>
      <c r="AC90" s="6" t="s">
        <v>1067</v>
      </c>
      <c r="AD90" s="6" t="s">
        <v>1067</v>
      </c>
      <c r="AE90" s="2">
        <v>87</v>
      </c>
      <c r="AF90" s="2" t="str">
        <f t="shared" si="16"/>
        <v/>
      </c>
      <c r="AK90" s="27"/>
      <c r="AL90" s="27">
        <f t="shared" si="5"/>
        <v>3</v>
      </c>
      <c r="AM90" s="27">
        <f t="shared" si="6"/>
        <v>0</v>
      </c>
      <c r="AN90" s="20"/>
      <c r="AO90" s="60" t="str">
        <f t="shared" si="7"/>
        <v/>
      </c>
      <c r="AP90" s="60"/>
      <c r="AQ90" s="60"/>
      <c r="AR90" s="60"/>
      <c r="AS90" s="60"/>
      <c r="AT90" s="60"/>
      <c r="AU90" s="60"/>
      <c r="AV90" s="61" t="str">
        <f t="shared" si="8"/>
        <v/>
      </c>
      <c r="AW90" s="61"/>
      <c r="AX90" s="61"/>
      <c r="AY90" s="61"/>
      <c r="AZ90" s="61"/>
      <c r="BA90" s="61"/>
      <c r="BB90" s="61"/>
      <c r="BC90" s="62" t="str">
        <f t="shared" si="9"/>
        <v/>
      </c>
      <c r="BD90" s="62"/>
      <c r="BE90" s="62"/>
      <c r="BF90" s="62"/>
      <c r="BG90" s="62"/>
      <c r="BH90" s="62"/>
      <c r="BI90" s="62"/>
      <c r="BJ90" s="64" t="str">
        <f t="shared" si="10"/>
        <v/>
      </c>
      <c r="BK90" s="64"/>
      <c r="BL90" s="64"/>
      <c r="BM90" s="64"/>
      <c r="BN90" s="64"/>
      <c r="BO90" s="64"/>
      <c r="BP90" s="64"/>
      <c r="BQ90" s="65" t="str">
        <f t="shared" si="11"/>
        <v/>
      </c>
      <c r="BR90" s="65"/>
      <c r="BS90" s="65"/>
      <c r="BT90" s="65"/>
      <c r="BU90" s="65"/>
      <c r="BV90" s="65"/>
      <c r="BW90" s="65"/>
      <c r="BX90" s="66" t="str">
        <f t="shared" si="12"/>
        <v/>
      </c>
      <c r="BY90" s="66"/>
      <c r="BZ90" s="66"/>
      <c r="CA90" s="66"/>
      <c r="CB90" s="66"/>
      <c r="CC90" s="66"/>
      <c r="CD90" s="66"/>
      <c r="CE90" s="67" t="str">
        <f t="shared" si="13"/>
        <v/>
      </c>
      <c r="CF90" s="67"/>
      <c r="CG90" s="67"/>
      <c r="CH90" s="67"/>
      <c r="CI90" s="67"/>
      <c r="CJ90" s="67"/>
      <c r="CK90" s="67"/>
      <c r="CL90" s="20"/>
    </row>
    <row r="91" spans="1:90" ht="24.95" customHeight="1" x14ac:dyDescent="0.25">
      <c r="A91" s="2">
        <f>IF(LEN(B91)&gt;=1,(IF(B90=B91,0,LARGE(A$1:$A90,1)+1)),0)</f>
        <v>0</v>
      </c>
      <c r="B91" s="2" t="s">
        <v>1071</v>
      </c>
      <c r="C91" s="2">
        <f>IF($AM$22=2,(IF(LEN($BZ$23)&gt;=1,(IF($BZ$23=B91,LARGE($C$1:C90,1)+1,0)),0)),0)</f>
        <v>0</v>
      </c>
      <c r="D91" s="2">
        <f t="shared" si="14"/>
        <v>0</v>
      </c>
      <c r="F91" s="2" t="s">
        <v>1867</v>
      </c>
      <c r="G91" s="2" t="s">
        <v>1868</v>
      </c>
      <c r="H91" s="2" t="s">
        <v>1868</v>
      </c>
      <c r="I91" s="2" t="s">
        <v>1869</v>
      </c>
      <c r="J91" s="2" t="s">
        <v>1067</v>
      </c>
      <c r="K91" s="2" t="s">
        <v>1067</v>
      </c>
      <c r="L91" s="2" t="s">
        <v>1067</v>
      </c>
      <c r="S91" s="2">
        <f>IF($AM$22=1,(IF(LEN($BZ$23)&gt;=1,(IF($BZ$23=V91,LARGE($S$1:S90,1)+1,0)),0)),0)</f>
        <v>0</v>
      </c>
      <c r="T91" s="2">
        <f t="shared" si="15"/>
        <v>0</v>
      </c>
      <c r="U91" s="2">
        <f>IF(LEN(V91)&gt;=1,(IF(V90=V91,0,LARGE($U$1:U90,1)+1)),0)</f>
        <v>0</v>
      </c>
      <c r="V91" s="2" t="s">
        <v>1129</v>
      </c>
      <c r="W91" s="4" t="s">
        <v>4172</v>
      </c>
      <c r="X91" s="4" t="s">
        <v>600</v>
      </c>
      <c r="Y91" s="5" t="s">
        <v>1332</v>
      </c>
      <c r="Z91" s="5" t="s">
        <v>1332</v>
      </c>
      <c r="AA91" s="6" t="s">
        <v>600</v>
      </c>
      <c r="AB91" s="6" t="s">
        <v>962</v>
      </c>
      <c r="AC91" s="6" t="s">
        <v>965</v>
      </c>
      <c r="AD91" s="6" t="s">
        <v>1067</v>
      </c>
      <c r="AE91" s="2">
        <v>88</v>
      </c>
      <c r="AF91" s="2" t="str">
        <f t="shared" si="16"/>
        <v/>
      </c>
      <c r="AK91" s="27"/>
      <c r="AL91" s="27">
        <f t="shared" si="5"/>
        <v>3</v>
      </c>
      <c r="AM91" s="27">
        <f t="shared" si="6"/>
        <v>0</v>
      </c>
      <c r="AN91" s="20"/>
      <c r="AO91" s="60" t="str">
        <f t="shared" si="7"/>
        <v/>
      </c>
      <c r="AP91" s="60"/>
      <c r="AQ91" s="60"/>
      <c r="AR91" s="60"/>
      <c r="AS91" s="60"/>
      <c r="AT91" s="60"/>
      <c r="AU91" s="60"/>
      <c r="AV91" s="61" t="str">
        <f t="shared" si="8"/>
        <v/>
      </c>
      <c r="AW91" s="61"/>
      <c r="AX91" s="61"/>
      <c r="AY91" s="61"/>
      <c r="AZ91" s="61"/>
      <c r="BA91" s="61"/>
      <c r="BB91" s="61"/>
      <c r="BC91" s="62" t="str">
        <f t="shared" si="9"/>
        <v/>
      </c>
      <c r="BD91" s="62"/>
      <c r="BE91" s="62"/>
      <c r="BF91" s="62"/>
      <c r="BG91" s="62"/>
      <c r="BH91" s="62"/>
      <c r="BI91" s="62"/>
      <c r="BJ91" s="64" t="str">
        <f t="shared" si="10"/>
        <v/>
      </c>
      <c r="BK91" s="64"/>
      <c r="BL91" s="64"/>
      <c r="BM91" s="64"/>
      <c r="BN91" s="64"/>
      <c r="BO91" s="64"/>
      <c r="BP91" s="64"/>
      <c r="BQ91" s="65" t="str">
        <f t="shared" si="11"/>
        <v/>
      </c>
      <c r="BR91" s="65"/>
      <c r="BS91" s="65"/>
      <c r="BT91" s="65"/>
      <c r="BU91" s="65"/>
      <c r="BV91" s="65"/>
      <c r="BW91" s="65"/>
      <c r="BX91" s="66" t="str">
        <f t="shared" si="12"/>
        <v/>
      </c>
      <c r="BY91" s="66"/>
      <c r="BZ91" s="66"/>
      <c r="CA91" s="66"/>
      <c r="CB91" s="66"/>
      <c r="CC91" s="66"/>
      <c r="CD91" s="66"/>
      <c r="CE91" s="67" t="str">
        <f t="shared" si="13"/>
        <v/>
      </c>
      <c r="CF91" s="67"/>
      <c r="CG91" s="67"/>
      <c r="CH91" s="67"/>
      <c r="CI91" s="67"/>
      <c r="CJ91" s="67"/>
      <c r="CK91" s="67"/>
      <c r="CL91" s="20"/>
    </row>
    <row r="92" spans="1:90" ht="24.95" customHeight="1" x14ac:dyDescent="0.25">
      <c r="A92" s="2">
        <f>IF(LEN(B92)&gt;=1,(IF(B91=B92,0,LARGE(A$1:$A91,1)+1)),0)</f>
        <v>0</v>
      </c>
      <c r="B92" s="2" t="s">
        <v>1071</v>
      </c>
      <c r="C92" s="2">
        <f>IF($AM$22=2,(IF(LEN($BZ$23)&gt;=1,(IF($BZ$23=B92,LARGE($C$1:C91,1)+1,0)),0)),0)</f>
        <v>0</v>
      </c>
      <c r="D92" s="2">
        <f t="shared" si="14"/>
        <v>0</v>
      </c>
      <c r="F92" s="2" t="s">
        <v>32</v>
      </c>
      <c r="G92" s="2" t="s">
        <v>1196</v>
      </c>
      <c r="H92" s="2" t="s">
        <v>1196</v>
      </c>
      <c r="I92" s="2" t="s">
        <v>3997</v>
      </c>
      <c r="J92" s="2" t="s">
        <v>1870</v>
      </c>
      <c r="K92" s="2" t="s">
        <v>1067</v>
      </c>
      <c r="L92" s="2" t="s">
        <v>1067</v>
      </c>
      <c r="S92" s="2">
        <f>IF($AM$22=1,(IF(LEN($BZ$23)&gt;=1,(IF($BZ$23=V92,LARGE($S$1:S91,1)+1,0)),0)),0)</f>
        <v>0</v>
      </c>
      <c r="T92" s="2">
        <f t="shared" si="15"/>
        <v>0</v>
      </c>
      <c r="U92" s="2">
        <f>IF(LEN(V92)&gt;=1,(IF(V91=V92,0,LARGE($U$1:U91,1)+1)),0)</f>
        <v>2</v>
      </c>
      <c r="V92" s="2" t="s">
        <v>1130</v>
      </c>
      <c r="W92" s="21" t="s">
        <v>5251</v>
      </c>
      <c r="X92" s="21" t="s">
        <v>2017</v>
      </c>
      <c r="Y92" s="21" t="s">
        <v>2018</v>
      </c>
      <c r="Z92" s="21" t="s">
        <v>2019</v>
      </c>
      <c r="AA92" s="6" t="s">
        <v>2017</v>
      </c>
      <c r="AB92" s="6" t="s">
        <v>1067</v>
      </c>
      <c r="AC92" s="6" t="s">
        <v>1067</v>
      </c>
      <c r="AD92" s="6" t="s">
        <v>1067</v>
      </c>
      <c r="AE92" s="2">
        <v>89</v>
      </c>
      <c r="AF92" s="2" t="str">
        <f t="shared" si="16"/>
        <v/>
      </c>
      <c r="AK92" s="27"/>
      <c r="AL92" s="27">
        <f t="shared" si="5"/>
        <v>3</v>
      </c>
      <c r="AM92" s="27">
        <f t="shared" si="6"/>
        <v>0</v>
      </c>
      <c r="AN92" s="20"/>
      <c r="AO92" s="60" t="str">
        <f t="shared" si="7"/>
        <v/>
      </c>
      <c r="AP92" s="60"/>
      <c r="AQ92" s="60"/>
      <c r="AR92" s="60"/>
      <c r="AS92" s="60"/>
      <c r="AT92" s="60"/>
      <c r="AU92" s="60"/>
      <c r="AV92" s="61" t="str">
        <f t="shared" si="8"/>
        <v/>
      </c>
      <c r="AW92" s="61"/>
      <c r="AX92" s="61"/>
      <c r="AY92" s="61"/>
      <c r="AZ92" s="61"/>
      <c r="BA92" s="61"/>
      <c r="BB92" s="61"/>
      <c r="BC92" s="62" t="str">
        <f t="shared" si="9"/>
        <v/>
      </c>
      <c r="BD92" s="62"/>
      <c r="BE92" s="62"/>
      <c r="BF92" s="62"/>
      <c r="BG92" s="62"/>
      <c r="BH92" s="62"/>
      <c r="BI92" s="62"/>
      <c r="BJ92" s="64" t="str">
        <f t="shared" si="10"/>
        <v/>
      </c>
      <c r="BK92" s="64"/>
      <c r="BL92" s="64"/>
      <c r="BM92" s="64"/>
      <c r="BN92" s="64"/>
      <c r="BO92" s="64"/>
      <c r="BP92" s="64"/>
      <c r="BQ92" s="65" t="str">
        <f t="shared" si="11"/>
        <v/>
      </c>
      <c r="BR92" s="65"/>
      <c r="BS92" s="65"/>
      <c r="BT92" s="65"/>
      <c r="BU92" s="65"/>
      <c r="BV92" s="65"/>
      <c r="BW92" s="65"/>
      <c r="BX92" s="66" t="str">
        <f t="shared" si="12"/>
        <v/>
      </c>
      <c r="BY92" s="66"/>
      <c r="BZ92" s="66"/>
      <c r="CA92" s="66"/>
      <c r="CB92" s="66"/>
      <c r="CC92" s="66"/>
      <c r="CD92" s="66"/>
      <c r="CE92" s="67" t="str">
        <f t="shared" si="13"/>
        <v/>
      </c>
      <c r="CF92" s="67"/>
      <c r="CG92" s="67"/>
      <c r="CH92" s="67"/>
      <c r="CI92" s="67"/>
      <c r="CJ92" s="67"/>
      <c r="CK92" s="67"/>
      <c r="CL92" s="20"/>
    </row>
    <row r="93" spans="1:90" ht="24.95" customHeight="1" x14ac:dyDescent="0.25">
      <c r="A93" s="2">
        <f>IF(LEN(B93)&gt;=1,(IF(B92=B93,0,LARGE(A$1:$A92,1)+1)),0)</f>
        <v>0</v>
      </c>
      <c r="B93" s="2" t="s">
        <v>1071</v>
      </c>
      <c r="C93" s="2">
        <f>IF($AM$22=2,(IF(LEN($BZ$23)&gt;=1,(IF($BZ$23=B93,LARGE($C$1:C92,1)+1,0)),0)),0)</f>
        <v>0</v>
      </c>
      <c r="D93" s="2">
        <f t="shared" si="14"/>
        <v>0</v>
      </c>
      <c r="F93" s="2" t="s">
        <v>33</v>
      </c>
      <c r="G93" s="2" t="s">
        <v>1197</v>
      </c>
      <c r="H93" s="2" t="s">
        <v>1197</v>
      </c>
      <c r="I93" s="2" t="s">
        <v>3999</v>
      </c>
      <c r="J93" s="2" t="s">
        <v>3998</v>
      </c>
      <c r="K93" s="2" t="s">
        <v>1067</v>
      </c>
      <c r="L93" s="2" t="s">
        <v>1067</v>
      </c>
      <c r="S93" s="2">
        <f>IF($AM$22=1,(IF(LEN($BZ$23)&gt;=1,(IF($BZ$23=V93,LARGE($S$1:S92,1)+1,0)),0)),0)</f>
        <v>0</v>
      </c>
      <c r="T93" s="2">
        <f t="shared" si="15"/>
        <v>0</v>
      </c>
      <c r="U93" s="2">
        <f>IF(LEN(V93)&gt;=1,(IF(V92=V93,0,LARGE($U$1:U92,1)+1)),0)</f>
        <v>0</v>
      </c>
      <c r="V93" s="2" t="s">
        <v>1130</v>
      </c>
      <c r="W93" s="4" t="s">
        <v>4819</v>
      </c>
      <c r="X93" s="4" t="s">
        <v>704</v>
      </c>
      <c r="Y93" s="5" t="s">
        <v>1416</v>
      </c>
      <c r="Z93" s="5" t="s">
        <v>1416</v>
      </c>
      <c r="AA93" s="6" t="s">
        <v>704</v>
      </c>
      <c r="AB93" s="6" t="s">
        <v>1067</v>
      </c>
      <c r="AC93" s="6" t="s">
        <v>1067</v>
      </c>
      <c r="AD93" s="6" t="s">
        <v>1067</v>
      </c>
      <c r="AE93" s="2">
        <v>90</v>
      </c>
      <c r="AF93" s="2" t="str">
        <f t="shared" si="16"/>
        <v/>
      </c>
      <c r="AK93" s="27"/>
      <c r="AL93" s="27">
        <f t="shared" si="5"/>
        <v>3</v>
      </c>
      <c r="AM93" s="27">
        <f t="shared" si="6"/>
        <v>0</v>
      </c>
      <c r="AN93" s="20"/>
      <c r="AO93" s="60" t="str">
        <f t="shared" si="7"/>
        <v/>
      </c>
      <c r="AP93" s="60"/>
      <c r="AQ93" s="60"/>
      <c r="AR93" s="60"/>
      <c r="AS93" s="60"/>
      <c r="AT93" s="60"/>
      <c r="AU93" s="60"/>
      <c r="AV93" s="61" t="str">
        <f t="shared" si="8"/>
        <v/>
      </c>
      <c r="AW93" s="61"/>
      <c r="AX93" s="61"/>
      <c r="AY93" s="61"/>
      <c r="AZ93" s="61"/>
      <c r="BA93" s="61"/>
      <c r="BB93" s="61"/>
      <c r="BC93" s="62" t="str">
        <f t="shared" si="9"/>
        <v/>
      </c>
      <c r="BD93" s="62"/>
      <c r="BE93" s="62"/>
      <c r="BF93" s="62"/>
      <c r="BG93" s="62"/>
      <c r="BH93" s="62"/>
      <c r="BI93" s="62"/>
      <c r="BJ93" s="64" t="str">
        <f t="shared" si="10"/>
        <v/>
      </c>
      <c r="BK93" s="64"/>
      <c r="BL93" s="64"/>
      <c r="BM93" s="64"/>
      <c r="BN93" s="64"/>
      <c r="BO93" s="64"/>
      <c r="BP93" s="64"/>
      <c r="BQ93" s="65" t="str">
        <f t="shared" si="11"/>
        <v/>
      </c>
      <c r="BR93" s="65"/>
      <c r="BS93" s="65"/>
      <c r="BT93" s="65"/>
      <c r="BU93" s="65"/>
      <c r="BV93" s="65"/>
      <c r="BW93" s="65"/>
      <c r="BX93" s="66" t="str">
        <f t="shared" si="12"/>
        <v/>
      </c>
      <c r="BY93" s="66"/>
      <c r="BZ93" s="66"/>
      <c r="CA93" s="66"/>
      <c r="CB93" s="66"/>
      <c r="CC93" s="66"/>
      <c r="CD93" s="66"/>
      <c r="CE93" s="67" t="str">
        <f t="shared" si="13"/>
        <v/>
      </c>
      <c r="CF93" s="67"/>
      <c r="CG93" s="67"/>
      <c r="CH93" s="67"/>
      <c r="CI93" s="67"/>
      <c r="CJ93" s="67"/>
      <c r="CK93" s="67"/>
      <c r="CL93" s="20"/>
    </row>
    <row r="94" spans="1:90" ht="24.95" customHeight="1" x14ac:dyDescent="0.25">
      <c r="A94" s="2">
        <f>IF(LEN(B94)&gt;=1,(IF(B93=B94,0,LARGE(A$1:$A93,1)+1)),0)</f>
        <v>0</v>
      </c>
      <c r="B94" s="2" t="s">
        <v>1071</v>
      </c>
      <c r="C94" s="2">
        <f>IF($AM$22=2,(IF(LEN($BZ$23)&gt;=1,(IF($BZ$23=B94,LARGE($C$1:C93,1)+1,0)),0)),0)</f>
        <v>0</v>
      </c>
      <c r="D94" s="2">
        <f t="shared" si="14"/>
        <v>0</v>
      </c>
      <c r="F94" s="2" t="s">
        <v>34</v>
      </c>
      <c r="G94" s="2" t="s">
        <v>1198</v>
      </c>
      <c r="H94" s="2" t="s">
        <v>1198</v>
      </c>
      <c r="I94" s="2" t="s">
        <v>2059</v>
      </c>
      <c r="J94" s="2" t="s">
        <v>1067</v>
      </c>
      <c r="K94" s="2" t="s">
        <v>1067</v>
      </c>
      <c r="L94" s="2" t="s">
        <v>1067</v>
      </c>
      <c r="S94" s="2">
        <f>IF($AM$22=1,(IF(LEN($BZ$23)&gt;=1,(IF($BZ$23=V94,LARGE($S$1:S93,1)+1,0)),0)),0)</f>
        <v>0</v>
      </c>
      <c r="T94" s="2">
        <f t="shared" si="15"/>
        <v>0</v>
      </c>
      <c r="U94" s="2">
        <f>IF(LEN(V94)&gt;=1,(IF(V93=V94,0,LARGE($U$1:U93,1)+1)),0)</f>
        <v>0</v>
      </c>
      <c r="V94" s="2" t="s">
        <v>1130</v>
      </c>
      <c r="W94" s="21" t="s">
        <v>1929</v>
      </c>
      <c r="X94" s="21" t="s">
        <v>1927</v>
      </c>
      <c r="Y94" s="21" t="s">
        <v>1928</v>
      </c>
      <c r="Z94" s="21" t="s">
        <v>1928</v>
      </c>
      <c r="AA94" s="6" t="s">
        <v>1927</v>
      </c>
      <c r="AB94" s="6" t="s">
        <v>1067</v>
      </c>
      <c r="AC94" s="6" t="s">
        <v>1067</v>
      </c>
      <c r="AD94" s="6" t="s">
        <v>1067</v>
      </c>
      <c r="AE94" s="2">
        <v>91</v>
      </c>
      <c r="AF94" s="2" t="str">
        <f t="shared" si="16"/>
        <v/>
      </c>
      <c r="AK94" s="27"/>
      <c r="AL94" s="27">
        <f t="shared" si="5"/>
        <v>3</v>
      </c>
      <c r="AM94" s="27">
        <f t="shared" si="6"/>
        <v>0</v>
      </c>
      <c r="AN94" s="20"/>
      <c r="AO94" s="60" t="str">
        <f t="shared" si="7"/>
        <v/>
      </c>
      <c r="AP94" s="60"/>
      <c r="AQ94" s="60"/>
      <c r="AR94" s="60"/>
      <c r="AS94" s="60"/>
      <c r="AT94" s="60"/>
      <c r="AU94" s="60"/>
      <c r="AV94" s="61" t="str">
        <f t="shared" si="8"/>
        <v/>
      </c>
      <c r="AW94" s="61"/>
      <c r="AX94" s="61"/>
      <c r="AY94" s="61"/>
      <c r="AZ94" s="61"/>
      <c r="BA94" s="61"/>
      <c r="BB94" s="61"/>
      <c r="BC94" s="62" t="str">
        <f t="shared" si="9"/>
        <v/>
      </c>
      <c r="BD94" s="62"/>
      <c r="BE94" s="62"/>
      <c r="BF94" s="62"/>
      <c r="BG94" s="62"/>
      <c r="BH94" s="62"/>
      <c r="BI94" s="62"/>
      <c r="BJ94" s="64" t="str">
        <f t="shared" si="10"/>
        <v/>
      </c>
      <c r="BK94" s="64"/>
      <c r="BL94" s="64"/>
      <c r="BM94" s="64"/>
      <c r="BN94" s="64"/>
      <c r="BO94" s="64"/>
      <c r="BP94" s="64"/>
      <c r="BQ94" s="65" t="str">
        <f t="shared" si="11"/>
        <v/>
      </c>
      <c r="BR94" s="65"/>
      <c r="BS94" s="65"/>
      <c r="BT94" s="65"/>
      <c r="BU94" s="65"/>
      <c r="BV94" s="65"/>
      <c r="BW94" s="65"/>
      <c r="BX94" s="66" t="str">
        <f t="shared" si="12"/>
        <v/>
      </c>
      <c r="BY94" s="66"/>
      <c r="BZ94" s="66"/>
      <c r="CA94" s="66"/>
      <c r="CB94" s="66"/>
      <c r="CC94" s="66"/>
      <c r="CD94" s="66"/>
      <c r="CE94" s="67" t="str">
        <f t="shared" si="13"/>
        <v/>
      </c>
      <c r="CF94" s="67"/>
      <c r="CG94" s="67"/>
      <c r="CH94" s="67"/>
      <c r="CI94" s="67"/>
      <c r="CJ94" s="67"/>
      <c r="CK94" s="67"/>
      <c r="CL94" s="20"/>
    </row>
    <row r="95" spans="1:90" ht="24.95" customHeight="1" x14ac:dyDescent="0.25">
      <c r="A95" s="2">
        <f>IF(LEN(B95)&gt;=1,(IF(B94=B95,0,LARGE(A$1:$A94,1)+1)),0)</f>
        <v>0</v>
      </c>
      <c r="B95" s="2" t="s">
        <v>1071</v>
      </c>
      <c r="C95" s="2">
        <f>IF($AM$22=2,(IF(LEN($BZ$23)&gt;=1,(IF($BZ$23=B95,LARGE($C$1:C94,1)+1,0)),0)),0)</f>
        <v>0</v>
      </c>
      <c r="D95" s="2">
        <f t="shared" si="14"/>
        <v>0</v>
      </c>
      <c r="F95" s="2" t="s">
        <v>1871</v>
      </c>
      <c r="G95" s="2" t="s">
        <v>1872</v>
      </c>
      <c r="H95" s="2" t="s">
        <v>1872</v>
      </c>
      <c r="I95" s="2" t="s">
        <v>4000</v>
      </c>
      <c r="J95" s="2" t="s">
        <v>1067</v>
      </c>
      <c r="K95" s="2" t="s">
        <v>1067</v>
      </c>
      <c r="L95" s="2" t="s">
        <v>1067</v>
      </c>
      <c r="S95" s="2">
        <f>IF($AM$22=1,(IF(LEN($BZ$23)&gt;=1,(IF($BZ$23=V95,LARGE($S$1:S94,1)+1,0)),0)),0)</f>
        <v>0</v>
      </c>
      <c r="T95" s="2">
        <f t="shared" si="15"/>
        <v>0</v>
      </c>
      <c r="U95" s="2">
        <f>IF(LEN(V95)&gt;=1,(IF(V94=V95,0,LARGE($U$1:U94,1)+1)),0)</f>
        <v>0</v>
      </c>
      <c r="V95" s="2" t="s">
        <v>1130</v>
      </c>
      <c r="W95" s="9" t="s">
        <v>4292</v>
      </c>
      <c r="X95" s="9" t="s">
        <v>3926</v>
      </c>
      <c r="Y95" s="9" t="s">
        <v>3927</v>
      </c>
      <c r="Z95" s="9" t="s">
        <v>3927</v>
      </c>
      <c r="AA95" s="6" t="s">
        <v>3926</v>
      </c>
      <c r="AB95" s="6" t="s">
        <v>1067</v>
      </c>
      <c r="AC95" s="6" t="s">
        <v>1067</v>
      </c>
      <c r="AD95" s="6" t="s">
        <v>1067</v>
      </c>
      <c r="AE95" s="2">
        <v>92</v>
      </c>
      <c r="AF95" s="2" t="str">
        <f t="shared" si="16"/>
        <v/>
      </c>
      <c r="AK95" s="27"/>
      <c r="AL95" s="27">
        <f t="shared" si="5"/>
        <v>3</v>
      </c>
      <c r="AM95" s="27">
        <f t="shared" si="6"/>
        <v>0</v>
      </c>
      <c r="AN95" s="20"/>
      <c r="AO95" s="60" t="str">
        <f t="shared" si="7"/>
        <v/>
      </c>
      <c r="AP95" s="60"/>
      <c r="AQ95" s="60"/>
      <c r="AR95" s="60"/>
      <c r="AS95" s="60"/>
      <c r="AT95" s="60"/>
      <c r="AU95" s="60"/>
      <c r="AV95" s="61" t="str">
        <f t="shared" si="8"/>
        <v/>
      </c>
      <c r="AW95" s="61"/>
      <c r="AX95" s="61"/>
      <c r="AY95" s="61"/>
      <c r="AZ95" s="61"/>
      <c r="BA95" s="61"/>
      <c r="BB95" s="61"/>
      <c r="BC95" s="62" t="str">
        <f t="shared" si="9"/>
        <v/>
      </c>
      <c r="BD95" s="62"/>
      <c r="BE95" s="62"/>
      <c r="BF95" s="62"/>
      <c r="BG95" s="62"/>
      <c r="BH95" s="62"/>
      <c r="BI95" s="62"/>
      <c r="BJ95" s="64" t="str">
        <f t="shared" si="10"/>
        <v/>
      </c>
      <c r="BK95" s="64"/>
      <c r="BL95" s="64"/>
      <c r="BM95" s="64"/>
      <c r="BN95" s="64"/>
      <c r="BO95" s="64"/>
      <c r="BP95" s="64"/>
      <c r="BQ95" s="65" t="str">
        <f t="shared" si="11"/>
        <v/>
      </c>
      <c r="BR95" s="65"/>
      <c r="BS95" s="65"/>
      <c r="BT95" s="65"/>
      <c r="BU95" s="65"/>
      <c r="BV95" s="65"/>
      <c r="BW95" s="65"/>
      <c r="BX95" s="66" t="str">
        <f t="shared" si="12"/>
        <v/>
      </c>
      <c r="BY95" s="66"/>
      <c r="BZ95" s="66"/>
      <c r="CA95" s="66"/>
      <c r="CB95" s="66"/>
      <c r="CC95" s="66"/>
      <c r="CD95" s="66"/>
      <c r="CE95" s="67" t="str">
        <f t="shared" si="13"/>
        <v/>
      </c>
      <c r="CF95" s="67"/>
      <c r="CG95" s="67"/>
      <c r="CH95" s="67"/>
      <c r="CI95" s="67"/>
      <c r="CJ95" s="67"/>
      <c r="CK95" s="67"/>
      <c r="CL95" s="20"/>
    </row>
    <row r="96" spans="1:90" ht="24.95" customHeight="1" x14ac:dyDescent="0.25">
      <c r="A96" s="2">
        <f>IF(LEN(B96)&gt;=1,(IF(B95=B96,0,LARGE(A$1:$A95,1)+1)),0)</f>
        <v>0</v>
      </c>
      <c r="B96" s="2" t="s">
        <v>1071</v>
      </c>
      <c r="C96" s="2">
        <f>IF($AM$22=2,(IF(LEN($BZ$23)&gt;=1,(IF($BZ$23=B96,LARGE($C$1:C95,1)+1,0)),0)),0)</f>
        <v>0</v>
      </c>
      <c r="D96" s="2">
        <f t="shared" si="14"/>
        <v>0</v>
      </c>
      <c r="F96" s="2" t="s">
        <v>1873</v>
      </c>
      <c r="G96" s="2" t="s">
        <v>1874</v>
      </c>
      <c r="H96" s="2" t="s">
        <v>1874</v>
      </c>
      <c r="I96" s="2" t="s">
        <v>1875</v>
      </c>
      <c r="J96" s="2" t="s">
        <v>1067</v>
      </c>
      <c r="K96" s="2" t="s">
        <v>1067</v>
      </c>
      <c r="L96" s="2" t="s">
        <v>1067</v>
      </c>
      <c r="S96" s="2">
        <f>IF($AM$22=1,(IF(LEN($BZ$23)&gt;=1,(IF($BZ$23=V96,LARGE($S$1:S95,1)+1,0)),0)),0)</f>
        <v>0</v>
      </c>
      <c r="T96" s="2">
        <f t="shared" si="15"/>
        <v>0</v>
      </c>
      <c r="U96" s="2">
        <f>IF(LEN(V96)&gt;=1,(IF(V95=V96,0,LARGE($U$1:U95,1)+1)),0)</f>
        <v>0</v>
      </c>
      <c r="V96" s="2" t="s">
        <v>1130</v>
      </c>
      <c r="W96" s="5" t="s">
        <v>4728</v>
      </c>
      <c r="X96" s="7" t="s">
        <v>733</v>
      </c>
      <c r="Y96" s="7" t="s">
        <v>2774</v>
      </c>
      <c r="Z96" s="7" t="s">
        <v>2774</v>
      </c>
      <c r="AA96" s="6" t="s">
        <v>733</v>
      </c>
      <c r="AB96" s="6" t="s">
        <v>1067</v>
      </c>
      <c r="AC96" s="6" t="s">
        <v>1067</v>
      </c>
      <c r="AD96" s="6" t="s">
        <v>1067</v>
      </c>
      <c r="AE96" s="2">
        <v>93</v>
      </c>
      <c r="AF96" s="2" t="str">
        <f t="shared" si="16"/>
        <v/>
      </c>
      <c r="AK96" s="27"/>
      <c r="AL96" s="27">
        <f t="shared" si="5"/>
        <v>3</v>
      </c>
      <c r="AM96" s="27">
        <f t="shared" si="6"/>
        <v>0</v>
      </c>
      <c r="AN96" s="20"/>
      <c r="AO96" s="60" t="str">
        <f t="shared" si="7"/>
        <v/>
      </c>
      <c r="AP96" s="60"/>
      <c r="AQ96" s="60"/>
      <c r="AR96" s="60"/>
      <c r="AS96" s="60"/>
      <c r="AT96" s="60"/>
      <c r="AU96" s="60"/>
      <c r="AV96" s="61" t="str">
        <f t="shared" si="8"/>
        <v/>
      </c>
      <c r="AW96" s="61"/>
      <c r="AX96" s="61"/>
      <c r="AY96" s="61"/>
      <c r="AZ96" s="61"/>
      <c r="BA96" s="61"/>
      <c r="BB96" s="61"/>
      <c r="BC96" s="62" t="str">
        <f t="shared" si="9"/>
        <v/>
      </c>
      <c r="BD96" s="62"/>
      <c r="BE96" s="62"/>
      <c r="BF96" s="62"/>
      <c r="BG96" s="62"/>
      <c r="BH96" s="62"/>
      <c r="BI96" s="62"/>
      <c r="BJ96" s="64" t="str">
        <f t="shared" si="10"/>
        <v/>
      </c>
      <c r="BK96" s="64"/>
      <c r="BL96" s="64"/>
      <c r="BM96" s="64"/>
      <c r="BN96" s="64"/>
      <c r="BO96" s="64"/>
      <c r="BP96" s="64"/>
      <c r="BQ96" s="65" t="str">
        <f t="shared" si="11"/>
        <v/>
      </c>
      <c r="BR96" s="65"/>
      <c r="BS96" s="65"/>
      <c r="BT96" s="65"/>
      <c r="BU96" s="65"/>
      <c r="BV96" s="65"/>
      <c r="BW96" s="65"/>
      <c r="BX96" s="66" t="str">
        <f t="shared" si="12"/>
        <v/>
      </c>
      <c r="BY96" s="66"/>
      <c r="BZ96" s="66"/>
      <c r="CA96" s="66"/>
      <c r="CB96" s="66"/>
      <c r="CC96" s="66"/>
      <c r="CD96" s="66"/>
      <c r="CE96" s="67" t="str">
        <f t="shared" si="13"/>
        <v/>
      </c>
      <c r="CF96" s="67"/>
      <c r="CG96" s="67"/>
      <c r="CH96" s="67"/>
      <c r="CI96" s="67"/>
      <c r="CJ96" s="67"/>
      <c r="CK96" s="67"/>
      <c r="CL96" s="20"/>
    </row>
    <row r="97" spans="1:90" ht="24.95" customHeight="1" x14ac:dyDescent="0.25">
      <c r="A97" s="2">
        <f>IF(LEN(B97)&gt;=1,(IF(B96=B97,0,LARGE(A$1:$A96,1)+1)),0)</f>
        <v>0</v>
      </c>
      <c r="B97" s="2" t="s">
        <v>1071</v>
      </c>
      <c r="C97" s="2">
        <f>IF($AM$22=2,(IF(LEN($BZ$23)&gt;=1,(IF($BZ$23=B97,LARGE($C$1:C96,1)+1,0)),0)),0)</f>
        <v>0</v>
      </c>
      <c r="D97" s="2">
        <f t="shared" si="14"/>
        <v>0</v>
      </c>
      <c r="F97" s="2" t="s">
        <v>1876</v>
      </c>
      <c r="G97" s="2" t="s">
        <v>1877</v>
      </c>
      <c r="H97" s="2" t="s">
        <v>1877</v>
      </c>
      <c r="I97" s="2" t="s">
        <v>1878</v>
      </c>
      <c r="J97" s="2" t="s">
        <v>1067</v>
      </c>
      <c r="K97" s="2" t="s">
        <v>1067</v>
      </c>
      <c r="L97" s="2" t="s">
        <v>1067</v>
      </c>
      <c r="S97" s="2">
        <f>IF($AM$22=1,(IF(LEN($BZ$23)&gt;=1,(IF($BZ$23=V97,LARGE($S$1:S96,1)+1,0)),0)),0)</f>
        <v>0</v>
      </c>
      <c r="T97" s="2">
        <f t="shared" si="15"/>
        <v>0</v>
      </c>
      <c r="U97" s="2">
        <f>IF(LEN(V97)&gt;=1,(IF(V96=V97,0,LARGE($U$1:U96,1)+1)),0)</f>
        <v>0</v>
      </c>
      <c r="V97" s="2" t="s">
        <v>1130</v>
      </c>
      <c r="W97" s="9" t="s">
        <v>4027</v>
      </c>
      <c r="X97" s="4" t="s">
        <v>59</v>
      </c>
      <c r="Y97" s="5" t="s">
        <v>1222</v>
      </c>
      <c r="Z97" s="5" t="s">
        <v>1222</v>
      </c>
      <c r="AA97" s="6" t="s">
        <v>59</v>
      </c>
      <c r="AB97" s="6" t="s">
        <v>671</v>
      </c>
      <c r="AC97" s="6" t="s">
        <v>1067</v>
      </c>
      <c r="AD97" s="6" t="s">
        <v>1067</v>
      </c>
      <c r="AE97" s="2">
        <v>94</v>
      </c>
      <c r="AF97" s="2" t="str">
        <f t="shared" si="16"/>
        <v/>
      </c>
      <c r="AK97" s="27"/>
      <c r="AL97" s="27">
        <f t="shared" si="5"/>
        <v>3</v>
      </c>
      <c r="AM97" s="27">
        <f t="shared" si="6"/>
        <v>0</v>
      </c>
      <c r="AN97" s="20"/>
      <c r="AO97" s="60" t="str">
        <f t="shared" si="7"/>
        <v/>
      </c>
      <c r="AP97" s="60"/>
      <c r="AQ97" s="60"/>
      <c r="AR97" s="60"/>
      <c r="AS97" s="60"/>
      <c r="AT97" s="60"/>
      <c r="AU97" s="60"/>
      <c r="AV97" s="61" t="str">
        <f t="shared" si="8"/>
        <v/>
      </c>
      <c r="AW97" s="61"/>
      <c r="AX97" s="61"/>
      <c r="AY97" s="61"/>
      <c r="AZ97" s="61"/>
      <c r="BA97" s="61"/>
      <c r="BB97" s="61"/>
      <c r="BC97" s="62" t="str">
        <f t="shared" si="9"/>
        <v/>
      </c>
      <c r="BD97" s="62"/>
      <c r="BE97" s="62"/>
      <c r="BF97" s="62"/>
      <c r="BG97" s="62"/>
      <c r="BH97" s="62"/>
      <c r="BI97" s="62"/>
      <c r="BJ97" s="64" t="str">
        <f t="shared" si="10"/>
        <v/>
      </c>
      <c r="BK97" s="64"/>
      <c r="BL97" s="64"/>
      <c r="BM97" s="64"/>
      <c r="BN97" s="64"/>
      <c r="BO97" s="64"/>
      <c r="BP97" s="64"/>
      <c r="BQ97" s="65" t="str">
        <f t="shared" si="11"/>
        <v/>
      </c>
      <c r="BR97" s="65"/>
      <c r="BS97" s="65"/>
      <c r="BT97" s="65"/>
      <c r="BU97" s="65"/>
      <c r="BV97" s="65"/>
      <c r="BW97" s="65"/>
      <c r="BX97" s="66" t="str">
        <f t="shared" si="12"/>
        <v/>
      </c>
      <c r="BY97" s="66"/>
      <c r="BZ97" s="66"/>
      <c r="CA97" s="66"/>
      <c r="CB97" s="66"/>
      <c r="CC97" s="66"/>
      <c r="CD97" s="66"/>
      <c r="CE97" s="67" t="str">
        <f t="shared" si="13"/>
        <v/>
      </c>
      <c r="CF97" s="67"/>
      <c r="CG97" s="67"/>
      <c r="CH97" s="67"/>
      <c r="CI97" s="67"/>
      <c r="CJ97" s="67"/>
      <c r="CK97" s="67"/>
      <c r="CL97" s="20"/>
    </row>
    <row r="98" spans="1:90" ht="24.95" customHeight="1" x14ac:dyDescent="0.25">
      <c r="A98" s="2">
        <f>IF(LEN(B98)&gt;=1,(IF(B97=B98,0,LARGE(A$1:$A97,1)+1)),0)</f>
        <v>0</v>
      </c>
      <c r="B98" s="2" t="s">
        <v>1071</v>
      </c>
      <c r="C98" s="2">
        <f>IF($AM$22=2,(IF(LEN($BZ$23)&gt;=1,(IF($BZ$23=B98,LARGE($C$1:C97,1)+1,0)),0)),0)</f>
        <v>0</v>
      </c>
      <c r="D98" s="2">
        <f t="shared" si="14"/>
        <v>0</v>
      </c>
      <c r="F98" s="2" t="s">
        <v>35</v>
      </c>
      <c r="G98" s="2" t="s">
        <v>1199</v>
      </c>
      <c r="H98" s="2" t="s">
        <v>1199</v>
      </c>
      <c r="I98" s="2" t="s">
        <v>1879</v>
      </c>
      <c r="J98" s="2" t="s">
        <v>1067</v>
      </c>
      <c r="K98" s="2" t="s">
        <v>1067</v>
      </c>
      <c r="L98" s="2" t="s">
        <v>1067</v>
      </c>
      <c r="S98" s="2">
        <f>IF($AM$22=1,(IF(LEN($BZ$23)&gt;=1,(IF($BZ$23=V98,LARGE($S$1:S97,1)+1,0)),0)),0)</f>
        <v>0</v>
      </c>
      <c r="T98" s="2">
        <f t="shared" si="15"/>
        <v>0</v>
      </c>
      <c r="U98" s="2">
        <f>IF(LEN(V98)&gt;=1,(IF(V97=V98,0,LARGE($U$1:U97,1)+1)),0)</f>
        <v>0</v>
      </c>
      <c r="V98" s="2" t="s">
        <v>1130</v>
      </c>
      <c r="W98" s="4" t="s">
        <v>4738</v>
      </c>
      <c r="X98" s="4" t="s">
        <v>655</v>
      </c>
      <c r="Y98" s="5" t="s">
        <v>1378</v>
      </c>
      <c r="Z98" s="5" t="s">
        <v>1378</v>
      </c>
      <c r="AA98" s="6" t="s">
        <v>655</v>
      </c>
      <c r="AB98" s="6" t="s">
        <v>1067</v>
      </c>
      <c r="AC98" s="6" t="s">
        <v>1067</v>
      </c>
      <c r="AD98" s="6" t="s">
        <v>1067</v>
      </c>
      <c r="AE98" s="2">
        <v>95</v>
      </c>
      <c r="AF98" s="2" t="str">
        <f t="shared" si="16"/>
        <v/>
      </c>
      <c r="AK98" s="27"/>
      <c r="AL98" s="27">
        <f t="shared" si="5"/>
        <v>3</v>
      </c>
      <c r="AM98" s="27">
        <f t="shared" si="6"/>
        <v>0</v>
      </c>
      <c r="AN98" s="20"/>
      <c r="AO98" s="60" t="str">
        <f t="shared" si="7"/>
        <v/>
      </c>
      <c r="AP98" s="60"/>
      <c r="AQ98" s="60"/>
      <c r="AR98" s="60"/>
      <c r="AS98" s="60"/>
      <c r="AT98" s="60"/>
      <c r="AU98" s="60"/>
      <c r="AV98" s="61" t="str">
        <f t="shared" si="8"/>
        <v/>
      </c>
      <c r="AW98" s="61"/>
      <c r="AX98" s="61"/>
      <c r="AY98" s="61"/>
      <c r="AZ98" s="61"/>
      <c r="BA98" s="61"/>
      <c r="BB98" s="61"/>
      <c r="BC98" s="62" t="str">
        <f t="shared" si="9"/>
        <v/>
      </c>
      <c r="BD98" s="62"/>
      <c r="BE98" s="62"/>
      <c r="BF98" s="62"/>
      <c r="BG98" s="62"/>
      <c r="BH98" s="62"/>
      <c r="BI98" s="62"/>
      <c r="BJ98" s="64" t="str">
        <f t="shared" si="10"/>
        <v/>
      </c>
      <c r="BK98" s="64"/>
      <c r="BL98" s="64"/>
      <c r="BM98" s="64"/>
      <c r="BN98" s="64"/>
      <c r="BO98" s="64"/>
      <c r="BP98" s="64"/>
      <c r="BQ98" s="65" t="str">
        <f t="shared" si="11"/>
        <v/>
      </c>
      <c r="BR98" s="65"/>
      <c r="BS98" s="65"/>
      <c r="BT98" s="65"/>
      <c r="BU98" s="65"/>
      <c r="BV98" s="65"/>
      <c r="BW98" s="65"/>
      <c r="BX98" s="66" t="str">
        <f t="shared" si="12"/>
        <v/>
      </c>
      <c r="BY98" s="66"/>
      <c r="BZ98" s="66"/>
      <c r="CA98" s="66"/>
      <c r="CB98" s="66"/>
      <c r="CC98" s="66"/>
      <c r="CD98" s="66"/>
      <c r="CE98" s="67" t="str">
        <f t="shared" si="13"/>
        <v/>
      </c>
      <c r="CF98" s="67"/>
      <c r="CG98" s="67"/>
      <c r="CH98" s="67"/>
      <c r="CI98" s="67"/>
      <c r="CJ98" s="67"/>
      <c r="CK98" s="67"/>
      <c r="CL98" s="20"/>
    </row>
    <row r="99" spans="1:90" ht="24.95" customHeight="1" x14ac:dyDescent="0.25">
      <c r="A99" s="2">
        <f>IF(LEN(B99)&gt;=1,(IF(B98=B99,0,LARGE(A$1:$A98,1)+1)),0)</f>
        <v>0</v>
      </c>
      <c r="B99" s="2" t="s">
        <v>1071</v>
      </c>
      <c r="C99" s="2">
        <f>IF($AM$22=2,(IF(LEN($BZ$23)&gt;=1,(IF($BZ$23=B99,LARGE($C$1:C98,1)+1,0)),0)),0)</f>
        <v>0</v>
      </c>
      <c r="D99" s="2">
        <f t="shared" si="14"/>
        <v>0</v>
      </c>
      <c r="F99" s="2" t="s">
        <v>36</v>
      </c>
      <c r="G99" s="2" t="s">
        <v>1200</v>
      </c>
      <c r="H99" s="2" t="s">
        <v>1200</v>
      </c>
      <c r="I99" s="2" t="s">
        <v>4004</v>
      </c>
      <c r="J99" s="2" t="s">
        <v>1067</v>
      </c>
      <c r="K99" s="2" t="s">
        <v>1067</v>
      </c>
      <c r="L99" s="2" t="s">
        <v>1067</v>
      </c>
      <c r="S99" s="2">
        <f>IF($AM$22=1,(IF(LEN($BZ$23)&gt;=1,(IF($BZ$23=V99,LARGE($S$1:S98,1)+1,0)),0)),0)</f>
        <v>0</v>
      </c>
      <c r="T99" s="2">
        <f t="shared" si="15"/>
        <v>0</v>
      </c>
      <c r="U99" s="2">
        <f>IF(LEN(V99)&gt;=1,(IF(V98=V99,0,LARGE($U$1:U98,1)+1)),0)</f>
        <v>0</v>
      </c>
      <c r="V99" s="2" t="s">
        <v>1130</v>
      </c>
      <c r="W99" s="4" t="s">
        <v>4023</v>
      </c>
      <c r="X99" s="4" t="s">
        <v>48</v>
      </c>
      <c r="Y99" s="5" t="s">
        <v>1211</v>
      </c>
      <c r="Z99" s="5" t="s">
        <v>1211</v>
      </c>
      <c r="AA99" s="6" t="s">
        <v>48</v>
      </c>
      <c r="AB99" s="6" t="s">
        <v>1067</v>
      </c>
      <c r="AC99" s="6" t="s">
        <v>1067</v>
      </c>
      <c r="AD99" s="6" t="s">
        <v>1067</v>
      </c>
      <c r="AE99" s="2">
        <v>96</v>
      </c>
      <c r="AF99" s="2" t="str">
        <f t="shared" si="16"/>
        <v/>
      </c>
      <c r="AK99" s="27"/>
      <c r="AL99" s="27">
        <f t="shared" si="5"/>
        <v>3</v>
      </c>
      <c r="AM99" s="27">
        <f t="shared" si="6"/>
        <v>0</v>
      </c>
      <c r="AN99" s="20"/>
      <c r="AO99" s="60" t="str">
        <f t="shared" si="7"/>
        <v/>
      </c>
      <c r="AP99" s="60"/>
      <c r="AQ99" s="60"/>
      <c r="AR99" s="60"/>
      <c r="AS99" s="60"/>
      <c r="AT99" s="60"/>
      <c r="AU99" s="60"/>
      <c r="AV99" s="61" t="str">
        <f t="shared" si="8"/>
        <v/>
      </c>
      <c r="AW99" s="61"/>
      <c r="AX99" s="61"/>
      <c r="AY99" s="61"/>
      <c r="AZ99" s="61"/>
      <c r="BA99" s="61"/>
      <c r="BB99" s="61"/>
      <c r="BC99" s="62" t="str">
        <f t="shared" si="9"/>
        <v/>
      </c>
      <c r="BD99" s="62"/>
      <c r="BE99" s="62"/>
      <c r="BF99" s="62"/>
      <c r="BG99" s="62"/>
      <c r="BH99" s="62"/>
      <c r="BI99" s="62"/>
      <c r="BJ99" s="64" t="str">
        <f t="shared" si="10"/>
        <v/>
      </c>
      <c r="BK99" s="64"/>
      <c r="BL99" s="64"/>
      <c r="BM99" s="64"/>
      <c r="BN99" s="64"/>
      <c r="BO99" s="64"/>
      <c r="BP99" s="64"/>
      <c r="BQ99" s="65" t="str">
        <f t="shared" si="11"/>
        <v/>
      </c>
      <c r="BR99" s="65"/>
      <c r="BS99" s="65"/>
      <c r="BT99" s="65"/>
      <c r="BU99" s="65"/>
      <c r="BV99" s="65"/>
      <c r="BW99" s="65"/>
      <c r="BX99" s="66" t="str">
        <f t="shared" si="12"/>
        <v/>
      </c>
      <c r="BY99" s="66"/>
      <c r="BZ99" s="66"/>
      <c r="CA99" s="66"/>
      <c r="CB99" s="66"/>
      <c r="CC99" s="66"/>
      <c r="CD99" s="66"/>
      <c r="CE99" s="67" t="str">
        <f t="shared" si="13"/>
        <v/>
      </c>
      <c r="CF99" s="67"/>
      <c r="CG99" s="67"/>
      <c r="CH99" s="67"/>
      <c r="CI99" s="67"/>
      <c r="CJ99" s="67"/>
      <c r="CK99" s="67"/>
      <c r="CL99" s="20"/>
    </row>
    <row r="100" spans="1:90" ht="24.95" customHeight="1" x14ac:dyDescent="0.25">
      <c r="A100" s="2">
        <f>IF(LEN(B100)&gt;=1,(IF(B99=B100,0,LARGE(A$1:$A99,1)+1)),0)</f>
        <v>0</v>
      </c>
      <c r="B100" s="2" t="s">
        <v>1071</v>
      </c>
      <c r="C100" s="2">
        <f>IF($AM$22=2,(IF(LEN($BZ$23)&gt;=1,(IF($BZ$23=B100,LARGE($C$1:C99,1)+1,0)),0)),0)</f>
        <v>0</v>
      </c>
      <c r="D100" s="2">
        <f t="shared" si="14"/>
        <v>0</v>
      </c>
      <c r="F100" s="2" t="s">
        <v>37</v>
      </c>
      <c r="G100" s="2" t="s">
        <v>1201</v>
      </c>
      <c r="H100" s="2" t="s">
        <v>1201</v>
      </c>
      <c r="I100" s="2" t="s">
        <v>4003</v>
      </c>
      <c r="J100" s="2" t="s">
        <v>1067</v>
      </c>
      <c r="K100" s="2" t="s">
        <v>1067</v>
      </c>
      <c r="L100" s="2" t="s">
        <v>1067</v>
      </c>
      <c r="S100" s="2">
        <f>IF($AM$22=1,(IF(LEN($BZ$23)&gt;=1,(IF($BZ$23=V100,LARGE($S$1:S99,1)+1,0)),0)),0)</f>
        <v>0</v>
      </c>
      <c r="T100" s="2">
        <f t="shared" si="15"/>
        <v>0</v>
      </c>
      <c r="U100" s="2">
        <f>IF(LEN(V100)&gt;=1,(IF(V99=V100,0,LARGE($U$1:U99,1)+1)),0)</f>
        <v>0</v>
      </c>
      <c r="V100" s="2" t="s">
        <v>1130</v>
      </c>
      <c r="W100" s="4" t="s">
        <v>4117</v>
      </c>
      <c r="X100" s="4" t="s">
        <v>648</v>
      </c>
      <c r="Y100" s="5" t="s">
        <v>1371</v>
      </c>
      <c r="Z100" s="5" t="s">
        <v>1371</v>
      </c>
      <c r="AA100" s="6" t="s">
        <v>648</v>
      </c>
      <c r="AB100" s="6" t="s">
        <v>1067</v>
      </c>
      <c r="AC100" s="6" t="s">
        <v>1067</v>
      </c>
      <c r="AD100" s="6" t="s">
        <v>1067</v>
      </c>
      <c r="AE100" s="2">
        <v>97</v>
      </c>
      <c r="AF100" s="2" t="str">
        <f t="shared" si="16"/>
        <v/>
      </c>
      <c r="AK100" s="27"/>
      <c r="AL100" s="27">
        <f t="shared" si="5"/>
        <v>3</v>
      </c>
      <c r="AM100" s="27">
        <f t="shared" si="6"/>
        <v>0</v>
      </c>
      <c r="AN100" s="20"/>
      <c r="AO100" s="60" t="str">
        <f t="shared" si="7"/>
        <v/>
      </c>
      <c r="AP100" s="60"/>
      <c r="AQ100" s="60"/>
      <c r="AR100" s="60"/>
      <c r="AS100" s="60"/>
      <c r="AT100" s="60"/>
      <c r="AU100" s="60"/>
      <c r="AV100" s="61" t="str">
        <f t="shared" si="8"/>
        <v/>
      </c>
      <c r="AW100" s="61"/>
      <c r="AX100" s="61"/>
      <c r="AY100" s="61"/>
      <c r="AZ100" s="61"/>
      <c r="BA100" s="61"/>
      <c r="BB100" s="61"/>
      <c r="BC100" s="62" t="str">
        <f t="shared" si="9"/>
        <v/>
      </c>
      <c r="BD100" s="62"/>
      <c r="BE100" s="62"/>
      <c r="BF100" s="62"/>
      <c r="BG100" s="62"/>
      <c r="BH100" s="62"/>
      <c r="BI100" s="62"/>
      <c r="BJ100" s="64" t="str">
        <f t="shared" si="10"/>
        <v/>
      </c>
      <c r="BK100" s="64"/>
      <c r="BL100" s="64"/>
      <c r="BM100" s="64"/>
      <c r="BN100" s="64"/>
      <c r="BO100" s="64"/>
      <c r="BP100" s="64"/>
      <c r="BQ100" s="65" t="str">
        <f t="shared" si="11"/>
        <v/>
      </c>
      <c r="BR100" s="65"/>
      <c r="BS100" s="65"/>
      <c r="BT100" s="65"/>
      <c r="BU100" s="65"/>
      <c r="BV100" s="65"/>
      <c r="BW100" s="65"/>
      <c r="BX100" s="66" t="str">
        <f t="shared" si="12"/>
        <v/>
      </c>
      <c r="BY100" s="66"/>
      <c r="BZ100" s="66"/>
      <c r="CA100" s="66"/>
      <c r="CB100" s="66"/>
      <c r="CC100" s="66"/>
      <c r="CD100" s="66"/>
      <c r="CE100" s="67" t="str">
        <f t="shared" si="13"/>
        <v/>
      </c>
      <c r="CF100" s="67"/>
      <c r="CG100" s="67"/>
      <c r="CH100" s="67"/>
      <c r="CI100" s="67"/>
      <c r="CJ100" s="67"/>
      <c r="CK100" s="67"/>
      <c r="CL100" s="20"/>
    </row>
    <row r="101" spans="1:90" ht="24.95" customHeight="1" x14ac:dyDescent="0.25">
      <c r="A101" s="2">
        <f>IF(LEN(B101)&gt;=1,(IF(B100=B101,0,LARGE(A$1:$A100,1)+1)),0)</f>
        <v>0</v>
      </c>
      <c r="B101" s="2" t="s">
        <v>1071</v>
      </c>
      <c r="C101" s="2">
        <f>IF($AM$22=2,(IF(LEN($BZ$23)&gt;=1,(IF($BZ$23=B101,LARGE($C$1:C100,1)+1,0)),0)),0)</f>
        <v>0</v>
      </c>
      <c r="D101" s="2">
        <f t="shared" si="14"/>
        <v>0</v>
      </c>
      <c r="F101" s="2" t="s">
        <v>38</v>
      </c>
      <c r="G101" s="2" t="s">
        <v>1202</v>
      </c>
      <c r="H101" s="2" t="s">
        <v>1202</v>
      </c>
      <c r="I101" s="2" t="s">
        <v>4002</v>
      </c>
      <c r="J101" s="2" t="s">
        <v>4006</v>
      </c>
      <c r="K101" s="2" t="s">
        <v>4005</v>
      </c>
      <c r="L101" s="2" t="s">
        <v>1067</v>
      </c>
      <c r="S101" s="2">
        <f>IF($AM$22=1,(IF(LEN($BZ$23)&gt;=1,(IF($BZ$23=V101,LARGE($S$1:S100,1)+1,0)),0)),0)</f>
        <v>0</v>
      </c>
      <c r="T101" s="2">
        <f t="shared" si="15"/>
        <v>0</v>
      </c>
      <c r="U101" s="2">
        <f>IF(LEN(V101)&gt;=1,(IF(V100=V101,0,LARGE($U$1:U100,1)+1)),0)</f>
        <v>0</v>
      </c>
      <c r="V101" s="2" t="s">
        <v>1130</v>
      </c>
      <c r="W101" s="4" t="s">
        <v>4547</v>
      </c>
      <c r="X101" s="4" t="s">
        <v>536</v>
      </c>
      <c r="Y101" s="5" t="s">
        <v>1285</v>
      </c>
      <c r="Z101" s="5" t="s">
        <v>1285</v>
      </c>
      <c r="AA101" s="6" t="s">
        <v>536</v>
      </c>
      <c r="AB101" s="6" t="s">
        <v>1067</v>
      </c>
      <c r="AC101" s="6" t="s">
        <v>1067</v>
      </c>
      <c r="AD101" s="6" t="s">
        <v>1067</v>
      </c>
      <c r="AE101" s="2">
        <v>98</v>
      </c>
      <c r="AF101" s="2" t="str">
        <f t="shared" si="16"/>
        <v/>
      </c>
      <c r="AK101" s="27"/>
      <c r="AL101" s="27">
        <f t="shared" si="5"/>
        <v>3</v>
      </c>
      <c r="AM101" s="27">
        <f t="shared" si="6"/>
        <v>0</v>
      </c>
      <c r="AN101" s="20"/>
      <c r="AO101" s="60" t="str">
        <f t="shared" si="7"/>
        <v/>
      </c>
      <c r="AP101" s="60"/>
      <c r="AQ101" s="60"/>
      <c r="AR101" s="60"/>
      <c r="AS101" s="60"/>
      <c r="AT101" s="60"/>
      <c r="AU101" s="60"/>
      <c r="AV101" s="61" t="str">
        <f t="shared" si="8"/>
        <v/>
      </c>
      <c r="AW101" s="61"/>
      <c r="AX101" s="61"/>
      <c r="AY101" s="61"/>
      <c r="AZ101" s="61"/>
      <c r="BA101" s="61"/>
      <c r="BB101" s="61"/>
      <c r="BC101" s="62" t="str">
        <f t="shared" si="9"/>
        <v/>
      </c>
      <c r="BD101" s="62"/>
      <c r="BE101" s="62"/>
      <c r="BF101" s="62"/>
      <c r="BG101" s="62"/>
      <c r="BH101" s="62"/>
      <c r="BI101" s="62"/>
      <c r="BJ101" s="64" t="str">
        <f t="shared" si="10"/>
        <v/>
      </c>
      <c r="BK101" s="64"/>
      <c r="BL101" s="64"/>
      <c r="BM101" s="64"/>
      <c r="BN101" s="64"/>
      <c r="BO101" s="64"/>
      <c r="BP101" s="64"/>
      <c r="BQ101" s="65" t="str">
        <f t="shared" si="11"/>
        <v/>
      </c>
      <c r="BR101" s="65"/>
      <c r="BS101" s="65"/>
      <c r="BT101" s="65"/>
      <c r="BU101" s="65"/>
      <c r="BV101" s="65"/>
      <c r="BW101" s="65"/>
      <c r="BX101" s="66" t="str">
        <f t="shared" si="12"/>
        <v/>
      </c>
      <c r="BY101" s="66"/>
      <c r="BZ101" s="66"/>
      <c r="CA101" s="66"/>
      <c r="CB101" s="66"/>
      <c r="CC101" s="66"/>
      <c r="CD101" s="66"/>
      <c r="CE101" s="67" t="str">
        <f t="shared" si="13"/>
        <v/>
      </c>
      <c r="CF101" s="67"/>
      <c r="CG101" s="67"/>
      <c r="CH101" s="67"/>
      <c r="CI101" s="67"/>
      <c r="CJ101" s="67"/>
      <c r="CK101" s="67"/>
      <c r="CL101" s="20"/>
    </row>
    <row r="102" spans="1:90" ht="24.95" customHeight="1" x14ac:dyDescent="0.25">
      <c r="A102" s="2">
        <f>IF(LEN(B102)&gt;=1,(IF(B101=B102,0,LARGE(A$1:$A101,1)+1)),0)</f>
        <v>0</v>
      </c>
      <c r="B102" s="2" t="s">
        <v>1071</v>
      </c>
      <c r="C102" s="2">
        <f>IF($AM$22=2,(IF(LEN($BZ$23)&gt;=1,(IF($BZ$23=B102,LARGE($C$1:C101,1)+1,0)),0)),0)</f>
        <v>0</v>
      </c>
      <c r="D102" s="2">
        <f t="shared" si="14"/>
        <v>0</v>
      </c>
      <c r="F102" s="2" t="s">
        <v>39</v>
      </c>
      <c r="G102" s="2" t="s">
        <v>1203</v>
      </c>
      <c r="H102" s="2" t="s">
        <v>1203</v>
      </c>
      <c r="I102" s="2" t="s">
        <v>4008</v>
      </c>
      <c r="J102" s="2" t="s">
        <v>4007</v>
      </c>
      <c r="K102" s="2" t="s">
        <v>1067</v>
      </c>
      <c r="L102" s="2" t="s">
        <v>1067</v>
      </c>
      <c r="S102" s="2">
        <f>IF($AM$22=1,(IF(LEN($BZ$23)&gt;=1,(IF($BZ$23=V102,LARGE($S$1:S101,1)+1,0)),0)),0)</f>
        <v>0</v>
      </c>
      <c r="T102" s="2">
        <f t="shared" si="15"/>
        <v>0</v>
      </c>
      <c r="U102" s="2">
        <f>IF(LEN(V102)&gt;=1,(IF(V101=V102,0,LARGE($U$1:U101,1)+1)),0)</f>
        <v>0</v>
      </c>
      <c r="V102" s="2" t="s">
        <v>1130</v>
      </c>
      <c r="W102" s="9" t="s">
        <v>1891</v>
      </c>
      <c r="X102" s="4" t="s">
        <v>55</v>
      </c>
      <c r="Y102" s="5" t="s">
        <v>1218</v>
      </c>
      <c r="Z102" s="5" t="s">
        <v>1218</v>
      </c>
      <c r="AA102" s="6" t="s">
        <v>55</v>
      </c>
      <c r="AB102" s="6" t="s">
        <v>773</v>
      </c>
      <c r="AC102" s="6" t="s">
        <v>1067</v>
      </c>
      <c r="AD102" s="6" t="s">
        <v>1067</v>
      </c>
      <c r="AE102" s="2">
        <v>99</v>
      </c>
      <c r="AF102" s="2" t="str">
        <f t="shared" si="16"/>
        <v/>
      </c>
      <c r="AK102" s="27"/>
      <c r="AL102" s="27">
        <f t="shared" si="5"/>
        <v>3</v>
      </c>
      <c r="AM102" s="27">
        <f t="shared" si="6"/>
        <v>0</v>
      </c>
      <c r="AN102" s="20"/>
      <c r="AO102" s="60" t="str">
        <f t="shared" si="7"/>
        <v/>
      </c>
      <c r="AP102" s="60"/>
      <c r="AQ102" s="60"/>
      <c r="AR102" s="60"/>
      <c r="AS102" s="60"/>
      <c r="AT102" s="60"/>
      <c r="AU102" s="60"/>
      <c r="AV102" s="61" t="str">
        <f t="shared" si="8"/>
        <v/>
      </c>
      <c r="AW102" s="61"/>
      <c r="AX102" s="61"/>
      <c r="AY102" s="61"/>
      <c r="AZ102" s="61"/>
      <c r="BA102" s="61"/>
      <c r="BB102" s="61"/>
      <c r="BC102" s="62" t="str">
        <f t="shared" si="9"/>
        <v/>
      </c>
      <c r="BD102" s="62"/>
      <c r="BE102" s="62"/>
      <c r="BF102" s="62"/>
      <c r="BG102" s="62"/>
      <c r="BH102" s="62"/>
      <c r="BI102" s="62"/>
      <c r="BJ102" s="64" t="str">
        <f t="shared" si="10"/>
        <v/>
      </c>
      <c r="BK102" s="64"/>
      <c r="BL102" s="64"/>
      <c r="BM102" s="64"/>
      <c r="BN102" s="64"/>
      <c r="BO102" s="64"/>
      <c r="BP102" s="64"/>
      <c r="BQ102" s="65" t="str">
        <f t="shared" si="11"/>
        <v/>
      </c>
      <c r="BR102" s="65"/>
      <c r="BS102" s="65"/>
      <c r="BT102" s="65"/>
      <c r="BU102" s="65"/>
      <c r="BV102" s="65"/>
      <c r="BW102" s="65"/>
      <c r="BX102" s="66" t="str">
        <f t="shared" si="12"/>
        <v/>
      </c>
      <c r="BY102" s="66"/>
      <c r="BZ102" s="66"/>
      <c r="CA102" s="66"/>
      <c r="CB102" s="66"/>
      <c r="CC102" s="66"/>
      <c r="CD102" s="66"/>
      <c r="CE102" s="67" t="str">
        <f t="shared" si="13"/>
        <v/>
      </c>
      <c r="CF102" s="67"/>
      <c r="CG102" s="67"/>
      <c r="CH102" s="67"/>
      <c r="CI102" s="67"/>
      <c r="CJ102" s="67"/>
      <c r="CK102" s="67"/>
      <c r="CL102" s="20"/>
    </row>
    <row r="103" spans="1:90" ht="24.95" customHeight="1" x14ac:dyDescent="0.25">
      <c r="A103" s="2">
        <f>IF(LEN(B103)&gt;=1,(IF(B102=B103,0,LARGE(A$1:$A102,1)+1)),0)</f>
        <v>0</v>
      </c>
      <c r="B103" s="2" t="s">
        <v>1071</v>
      </c>
      <c r="C103" s="2">
        <f>IF($AM$22=2,(IF(LEN($BZ$23)&gt;=1,(IF($BZ$23=B103,LARGE($C$1:C102,1)+1,0)),0)),0)</f>
        <v>0</v>
      </c>
      <c r="D103" s="2">
        <f t="shared" si="14"/>
        <v>0</v>
      </c>
      <c r="F103" s="2" t="s">
        <v>40</v>
      </c>
      <c r="G103" s="2" t="s">
        <v>1204</v>
      </c>
      <c r="H103" s="2" t="s">
        <v>1204</v>
      </c>
      <c r="I103" s="2" t="s">
        <v>4011</v>
      </c>
      <c r="J103" s="2" t="s">
        <v>4012</v>
      </c>
      <c r="K103" s="2" t="s">
        <v>1880</v>
      </c>
      <c r="L103" s="2" t="s">
        <v>1067</v>
      </c>
      <c r="S103" s="2">
        <f>IF($AM$22=1,(IF(LEN($BZ$23)&gt;=1,(IF($BZ$23=V103,LARGE($S$1:S102,1)+1,0)),0)),0)</f>
        <v>0</v>
      </c>
      <c r="T103" s="2">
        <f t="shared" si="15"/>
        <v>0</v>
      </c>
      <c r="U103" s="2">
        <f>IF(LEN(V103)&gt;=1,(IF(V102=V103,0,LARGE($U$1:U102,1)+1)),0)</f>
        <v>0</v>
      </c>
      <c r="V103" s="2" t="s">
        <v>1130</v>
      </c>
      <c r="W103" s="21" t="s">
        <v>2799</v>
      </c>
      <c r="X103" s="21" t="s">
        <v>2797</v>
      </c>
      <c r="Y103" s="21" t="s">
        <v>2798</v>
      </c>
      <c r="Z103" s="21" t="s">
        <v>2798</v>
      </c>
      <c r="AA103" s="6" t="s">
        <v>2797</v>
      </c>
      <c r="AB103" s="6" t="s">
        <v>1067</v>
      </c>
      <c r="AC103" s="6" t="s">
        <v>1067</v>
      </c>
      <c r="AD103" s="6" t="s">
        <v>1067</v>
      </c>
      <c r="AE103" s="2">
        <v>100</v>
      </c>
      <c r="AF103" s="2" t="str">
        <f t="shared" si="16"/>
        <v/>
      </c>
      <c r="AK103" s="27"/>
      <c r="AL103" s="27">
        <f t="shared" si="5"/>
        <v>3</v>
      </c>
      <c r="AM103" s="27">
        <f t="shared" si="6"/>
        <v>0</v>
      </c>
      <c r="AN103" s="20"/>
      <c r="AO103" s="60" t="str">
        <f t="shared" si="7"/>
        <v/>
      </c>
      <c r="AP103" s="60"/>
      <c r="AQ103" s="60"/>
      <c r="AR103" s="60"/>
      <c r="AS103" s="60"/>
      <c r="AT103" s="60"/>
      <c r="AU103" s="60"/>
      <c r="AV103" s="61" t="str">
        <f t="shared" si="8"/>
        <v/>
      </c>
      <c r="AW103" s="61"/>
      <c r="AX103" s="61"/>
      <c r="AY103" s="61"/>
      <c r="AZ103" s="61"/>
      <c r="BA103" s="61"/>
      <c r="BB103" s="61"/>
      <c r="BC103" s="62" t="str">
        <f t="shared" si="9"/>
        <v/>
      </c>
      <c r="BD103" s="62"/>
      <c r="BE103" s="62"/>
      <c r="BF103" s="62"/>
      <c r="BG103" s="62"/>
      <c r="BH103" s="62"/>
      <c r="BI103" s="62"/>
      <c r="BJ103" s="64" t="str">
        <f t="shared" si="10"/>
        <v/>
      </c>
      <c r="BK103" s="64"/>
      <c r="BL103" s="64"/>
      <c r="BM103" s="64"/>
      <c r="BN103" s="64"/>
      <c r="BO103" s="64"/>
      <c r="BP103" s="64"/>
      <c r="BQ103" s="65" t="str">
        <f t="shared" si="11"/>
        <v/>
      </c>
      <c r="BR103" s="65"/>
      <c r="BS103" s="65"/>
      <c r="BT103" s="65"/>
      <c r="BU103" s="65"/>
      <c r="BV103" s="65"/>
      <c r="BW103" s="65"/>
      <c r="BX103" s="66" t="str">
        <f t="shared" si="12"/>
        <v/>
      </c>
      <c r="BY103" s="66"/>
      <c r="BZ103" s="66"/>
      <c r="CA103" s="66"/>
      <c r="CB103" s="66"/>
      <c r="CC103" s="66"/>
      <c r="CD103" s="66"/>
      <c r="CE103" s="67" t="str">
        <f t="shared" si="13"/>
        <v/>
      </c>
      <c r="CF103" s="67"/>
      <c r="CG103" s="67"/>
      <c r="CH103" s="67"/>
      <c r="CI103" s="67"/>
      <c r="CJ103" s="67"/>
      <c r="CK103" s="67"/>
      <c r="CL103" s="20"/>
    </row>
    <row r="104" spans="1:90" ht="24.95" customHeight="1" x14ac:dyDescent="0.25">
      <c r="A104" s="2">
        <f>IF(LEN(B104)&gt;=1,(IF(B103=B104,0,LARGE(A$1:$A103,1)+1)),0)</f>
        <v>0</v>
      </c>
      <c r="B104" s="2" t="s">
        <v>1071</v>
      </c>
      <c r="C104" s="2">
        <f>IF($AM$22=2,(IF(LEN($BZ$23)&gt;=1,(IF($BZ$23=B104,LARGE($C$1:C103,1)+1,0)),0)),0)</f>
        <v>0</v>
      </c>
      <c r="D104" s="2">
        <f t="shared" si="14"/>
        <v>0</v>
      </c>
      <c r="F104" s="2" t="s">
        <v>41</v>
      </c>
      <c r="G104" s="2" t="s">
        <v>65</v>
      </c>
      <c r="H104" s="2" t="s">
        <v>66</v>
      </c>
      <c r="I104" s="2" t="s">
        <v>4009</v>
      </c>
      <c r="J104" s="2" t="s">
        <v>4010</v>
      </c>
      <c r="K104" s="2" t="s">
        <v>4001</v>
      </c>
      <c r="L104" s="2" t="s">
        <v>1067</v>
      </c>
      <c r="S104" s="2">
        <f>IF($AM$22=1,(IF(LEN($BZ$23)&gt;=1,(IF($BZ$23=V104,LARGE($S$1:S103,1)+1,0)),0)),0)</f>
        <v>0</v>
      </c>
      <c r="T104" s="2">
        <f t="shared" si="15"/>
        <v>0</v>
      </c>
      <c r="U104" s="2">
        <f>IF(LEN(V104)&gt;=1,(IF(V103=V104,0,LARGE($U$1:U103,1)+1)),0)</f>
        <v>0</v>
      </c>
      <c r="V104" s="2" t="s">
        <v>1130</v>
      </c>
      <c r="W104" s="4" t="s">
        <v>4781</v>
      </c>
      <c r="X104" s="4" t="s">
        <v>680</v>
      </c>
      <c r="Y104" s="5" t="s">
        <v>1398</v>
      </c>
      <c r="Z104" s="5" t="s">
        <v>1398</v>
      </c>
      <c r="AA104" s="6" t="s">
        <v>680</v>
      </c>
      <c r="AB104" s="6" t="s">
        <v>1067</v>
      </c>
      <c r="AC104" s="6" t="s">
        <v>1067</v>
      </c>
      <c r="AD104" s="6" t="s">
        <v>1067</v>
      </c>
      <c r="AE104" s="2">
        <v>101</v>
      </c>
      <c r="AF104" s="2" t="str">
        <f t="shared" si="16"/>
        <v/>
      </c>
      <c r="AK104" s="27"/>
      <c r="AL104" s="27">
        <f t="shared" ref="AL104:AL167" si="17">IF(AM104&gt;=1,MOD(AM104,2),3)</f>
        <v>3</v>
      </c>
      <c r="AM104" s="27">
        <f t="shared" ref="AM104:AM167" si="18">IF(LEN(AF69)&gt;=2,AE69,0)</f>
        <v>0</v>
      </c>
      <c r="AN104" s="20"/>
      <c r="AO104" s="60" t="str">
        <f t="shared" ref="AO104:AO167" si="19">IF(AM104&gt;=1,(IF($AM$22=1,VLOOKUP(AF69,$W$1:$Z$1926,2,0),IF($AM$22=2,AF69,""))),"")</f>
        <v/>
      </c>
      <c r="AP104" s="60"/>
      <c r="AQ104" s="60"/>
      <c r="AR104" s="60"/>
      <c r="AS104" s="60"/>
      <c r="AT104" s="60"/>
      <c r="AU104" s="60"/>
      <c r="AV104" s="61" t="str">
        <f t="shared" ref="AV104:AV167" si="20">IF($AM104&gt;=1,(IF(LEN($AO104)&gt;=2,VLOOKUP($AO104,$F$1:$L$1593,2,0),"")),"")</f>
        <v/>
      </c>
      <c r="AW104" s="61"/>
      <c r="AX104" s="61"/>
      <c r="AY104" s="61"/>
      <c r="AZ104" s="61"/>
      <c r="BA104" s="61"/>
      <c r="BB104" s="61"/>
      <c r="BC104" s="62" t="str">
        <f t="shared" ref="BC104:BC167" si="21">IF($AM104&gt;=1,(IF(LEN($AO104)&gt;=2,VLOOKUP($AO104,$F$1:$L$1593,3,0),"")),"")</f>
        <v/>
      </c>
      <c r="BD104" s="62"/>
      <c r="BE104" s="62"/>
      <c r="BF104" s="62"/>
      <c r="BG104" s="62"/>
      <c r="BH104" s="62"/>
      <c r="BI104" s="62"/>
      <c r="BJ104" s="64" t="str">
        <f t="shared" ref="BJ104:BJ167" si="22">IF($AM104&gt;=1,(IF(LEN($AO104)&gt;=2,VLOOKUP($AO104,$F$1:$L$1593,4,0),"")),"")</f>
        <v/>
      </c>
      <c r="BK104" s="64"/>
      <c r="BL104" s="64"/>
      <c r="BM104" s="64"/>
      <c r="BN104" s="64"/>
      <c r="BO104" s="64"/>
      <c r="BP104" s="64"/>
      <c r="BQ104" s="65" t="str">
        <f t="shared" ref="BQ104:BQ167" si="23">IF($AM104&gt;=1,(IF(LEN($AO104)&gt;=2,VLOOKUP($AO104,$F$1:$L$1593,5,0),"")),"")</f>
        <v/>
      </c>
      <c r="BR104" s="65"/>
      <c r="BS104" s="65"/>
      <c r="BT104" s="65"/>
      <c r="BU104" s="65"/>
      <c r="BV104" s="65"/>
      <c r="BW104" s="65"/>
      <c r="BX104" s="66" t="str">
        <f t="shared" ref="BX104:BX167" si="24">IF($AM104&gt;=1,(IF(LEN($AO104)&gt;=2,VLOOKUP($AO104,$F$1:$L$1593,6,0),"")),"")</f>
        <v/>
      </c>
      <c r="BY104" s="66"/>
      <c r="BZ104" s="66"/>
      <c r="CA104" s="66"/>
      <c r="CB104" s="66"/>
      <c r="CC104" s="66"/>
      <c r="CD104" s="66"/>
      <c r="CE104" s="67" t="str">
        <f t="shared" ref="CE104:CE167" si="25">IF($AM104&gt;=1,(IF(LEN($AO104)&gt;=2,VLOOKUP($AO104,$F$1:$L$1593,7,0),"")),"")</f>
        <v/>
      </c>
      <c r="CF104" s="67"/>
      <c r="CG104" s="67"/>
      <c r="CH104" s="67"/>
      <c r="CI104" s="67"/>
      <c r="CJ104" s="67"/>
      <c r="CK104" s="67"/>
      <c r="CL104" s="20"/>
    </row>
    <row r="105" spans="1:90" ht="24.95" customHeight="1" x14ac:dyDescent="0.25">
      <c r="A105" s="2">
        <f>IF(LEN(B105)&gt;=1,(IF(B104=B105,0,LARGE(A$1:$A104,1)+1)),0)</f>
        <v>0</v>
      </c>
      <c r="B105" s="2" t="s">
        <v>1071</v>
      </c>
      <c r="C105" s="2">
        <f>IF($AM$22=2,(IF(LEN($BZ$23)&gt;=1,(IF($BZ$23=B105,LARGE($C$1:C104,1)+1,0)),0)),0)</f>
        <v>0</v>
      </c>
      <c r="D105" s="2">
        <f t="shared" si="14"/>
        <v>0</v>
      </c>
      <c r="F105" s="2" t="s">
        <v>42</v>
      </c>
      <c r="G105" s="2" t="s">
        <v>1205</v>
      </c>
      <c r="H105" s="2" t="s">
        <v>1205</v>
      </c>
      <c r="I105" s="2" t="s">
        <v>4018</v>
      </c>
      <c r="J105" s="2" t="s">
        <v>4018</v>
      </c>
      <c r="K105" s="2" t="s">
        <v>4017</v>
      </c>
      <c r="L105" s="2" t="s">
        <v>1067</v>
      </c>
      <c r="S105" s="2">
        <f>IF($AM$22=1,(IF(LEN($BZ$23)&gt;=1,(IF($BZ$23=V105,LARGE($S$1:S104,1)+1,0)),0)),0)</f>
        <v>0</v>
      </c>
      <c r="T105" s="2">
        <f t="shared" si="15"/>
        <v>0</v>
      </c>
      <c r="U105" s="2">
        <f>IF(LEN(V105)&gt;=1,(IF(V104=V105,0,LARGE($U$1:U104,1)+1)),0)</f>
        <v>0</v>
      </c>
      <c r="V105" s="2" t="s">
        <v>1130</v>
      </c>
      <c r="W105" s="11" t="s">
        <v>1882</v>
      </c>
      <c r="X105" s="7" t="s">
        <v>45</v>
      </c>
      <c r="Y105" s="7" t="s">
        <v>1208</v>
      </c>
      <c r="Z105" s="7" t="s">
        <v>1208</v>
      </c>
      <c r="AA105" s="6" t="s">
        <v>45</v>
      </c>
      <c r="AB105" s="6" t="s">
        <v>1067</v>
      </c>
      <c r="AC105" s="6" t="s">
        <v>1067</v>
      </c>
      <c r="AD105" s="6" t="s">
        <v>1067</v>
      </c>
      <c r="AE105" s="2">
        <v>102</v>
      </c>
      <c r="AF105" s="2" t="str">
        <f t="shared" si="16"/>
        <v/>
      </c>
      <c r="AK105" s="27"/>
      <c r="AL105" s="27">
        <f t="shared" si="17"/>
        <v>3</v>
      </c>
      <c r="AM105" s="27">
        <f t="shared" si="18"/>
        <v>0</v>
      </c>
      <c r="AN105" s="20"/>
      <c r="AO105" s="60" t="str">
        <f t="shared" si="19"/>
        <v/>
      </c>
      <c r="AP105" s="60"/>
      <c r="AQ105" s="60"/>
      <c r="AR105" s="60"/>
      <c r="AS105" s="60"/>
      <c r="AT105" s="60"/>
      <c r="AU105" s="60"/>
      <c r="AV105" s="61" t="str">
        <f t="shared" si="20"/>
        <v/>
      </c>
      <c r="AW105" s="61"/>
      <c r="AX105" s="61"/>
      <c r="AY105" s="61"/>
      <c r="AZ105" s="61"/>
      <c r="BA105" s="61"/>
      <c r="BB105" s="61"/>
      <c r="BC105" s="62" t="str">
        <f t="shared" si="21"/>
        <v/>
      </c>
      <c r="BD105" s="62"/>
      <c r="BE105" s="62"/>
      <c r="BF105" s="62"/>
      <c r="BG105" s="62"/>
      <c r="BH105" s="62"/>
      <c r="BI105" s="62"/>
      <c r="BJ105" s="64" t="str">
        <f t="shared" si="22"/>
        <v/>
      </c>
      <c r="BK105" s="64"/>
      <c r="BL105" s="64"/>
      <c r="BM105" s="64"/>
      <c r="BN105" s="64"/>
      <c r="BO105" s="64"/>
      <c r="BP105" s="64"/>
      <c r="BQ105" s="65" t="str">
        <f t="shared" si="23"/>
        <v/>
      </c>
      <c r="BR105" s="65"/>
      <c r="BS105" s="65"/>
      <c r="BT105" s="65"/>
      <c r="BU105" s="65"/>
      <c r="BV105" s="65"/>
      <c r="BW105" s="65"/>
      <c r="BX105" s="66" t="str">
        <f t="shared" si="24"/>
        <v/>
      </c>
      <c r="BY105" s="66"/>
      <c r="BZ105" s="66"/>
      <c r="CA105" s="66"/>
      <c r="CB105" s="66"/>
      <c r="CC105" s="66"/>
      <c r="CD105" s="66"/>
      <c r="CE105" s="67" t="str">
        <f t="shared" si="25"/>
        <v/>
      </c>
      <c r="CF105" s="67"/>
      <c r="CG105" s="67"/>
      <c r="CH105" s="67"/>
      <c r="CI105" s="67"/>
      <c r="CJ105" s="67"/>
      <c r="CK105" s="67"/>
      <c r="CL105" s="20"/>
    </row>
    <row r="106" spans="1:90" ht="24.95" customHeight="1" x14ac:dyDescent="0.25">
      <c r="A106" s="2">
        <f>IF(LEN(B106)&gt;=1,(IF(B105=B106,0,LARGE(A$1:$A105,1)+1)),0)</f>
        <v>0</v>
      </c>
      <c r="B106" s="2" t="s">
        <v>1071</v>
      </c>
      <c r="C106" s="2">
        <f>IF($AM$22=2,(IF(LEN($BZ$23)&gt;=1,(IF($BZ$23=B106,LARGE($C$1:C105,1)+1,0)),0)),0)</f>
        <v>0</v>
      </c>
      <c r="D106" s="2">
        <f t="shared" si="14"/>
        <v>0</v>
      </c>
      <c r="F106" s="2" t="s">
        <v>43</v>
      </c>
      <c r="G106" s="2" t="s">
        <v>1206</v>
      </c>
      <c r="H106" s="2" t="s">
        <v>1206</v>
      </c>
      <c r="I106" s="2" t="s">
        <v>4015</v>
      </c>
      <c r="J106" s="2" t="s">
        <v>4016</v>
      </c>
      <c r="K106" s="2" t="s">
        <v>4013</v>
      </c>
      <c r="L106" s="2" t="s">
        <v>1067</v>
      </c>
      <c r="S106" s="2">
        <f>IF($AM$22=1,(IF(LEN($BZ$23)&gt;=1,(IF($BZ$23=V106,LARGE($S$1:S105,1)+1,0)),0)),0)</f>
        <v>0</v>
      </c>
      <c r="T106" s="2">
        <f t="shared" si="15"/>
        <v>0</v>
      </c>
      <c r="U106" s="2">
        <f>IF(LEN(V106)&gt;=1,(IF(V105=V106,0,LARGE($U$1:U105,1)+1)),0)</f>
        <v>0</v>
      </c>
      <c r="V106" s="2" t="s">
        <v>1130</v>
      </c>
      <c r="W106" s="7" t="s">
        <v>3130</v>
      </c>
      <c r="X106" s="7" t="s">
        <v>3127</v>
      </c>
      <c r="Y106" s="7" t="s">
        <v>3128</v>
      </c>
      <c r="Z106" s="7" t="s">
        <v>3129</v>
      </c>
      <c r="AA106" s="6" t="s">
        <v>3127</v>
      </c>
      <c r="AB106" s="6" t="s">
        <v>1067</v>
      </c>
      <c r="AC106" s="6" t="s">
        <v>1067</v>
      </c>
      <c r="AD106" s="6" t="s">
        <v>1067</v>
      </c>
      <c r="AE106" s="2">
        <v>103</v>
      </c>
      <c r="AF106" s="2" t="str">
        <f t="shared" si="16"/>
        <v/>
      </c>
      <c r="AK106" s="27"/>
      <c r="AL106" s="27">
        <f t="shared" si="17"/>
        <v>3</v>
      </c>
      <c r="AM106" s="27">
        <f t="shared" si="18"/>
        <v>0</v>
      </c>
      <c r="AN106" s="20"/>
      <c r="AO106" s="60" t="str">
        <f t="shared" si="19"/>
        <v/>
      </c>
      <c r="AP106" s="60"/>
      <c r="AQ106" s="60"/>
      <c r="AR106" s="60"/>
      <c r="AS106" s="60"/>
      <c r="AT106" s="60"/>
      <c r="AU106" s="60"/>
      <c r="AV106" s="61" t="str">
        <f t="shared" si="20"/>
        <v/>
      </c>
      <c r="AW106" s="61"/>
      <c r="AX106" s="61"/>
      <c r="AY106" s="61"/>
      <c r="AZ106" s="61"/>
      <c r="BA106" s="61"/>
      <c r="BB106" s="61"/>
      <c r="BC106" s="62" t="str">
        <f t="shared" si="21"/>
        <v/>
      </c>
      <c r="BD106" s="62"/>
      <c r="BE106" s="62"/>
      <c r="BF106" s="62"/>
      <c r="BG106" s="62"/>
      <c r="BH106" s="62"/>
      <c r="BI106" s="62"/>
      <c r="BJ106" s="64" t="str">
        <f t="shared" si="22"/>
        <v/>
      </c>
      <c r="BK106" s="64"/>
      <c r="BL106" s="64"/>
      <c r="BM106" s="64"/>
      <c r="BN106" s="64"/>
      <c r="BO106" s="64"/>
      <c r="BP106" s="64"/>
      <c r="BQ106" s="65" t="str">
        <f t="shared" si="23"/>
        <v/>
      </c>
      <c r="BR106" s="65"/>
      <c r="BS106" s="65"/>
      <c r="BT106" s="65"/>
      <c r="BU106" s="65"/>
      <c r="BV106" s="65"/>
      <c r="BW106" s="65"/>
      <c r="BX106" s="66" t="str">
        <f t="shared" si="24"/>
        <v/>
      </c>
      <c r="BY106" s="66"/>
      <c r="BZ106" s="66"/>
      <c r="CA106" s="66"/>
      <c r="CB106" s="66"/>
      <c r="CC106" s="66"/>
      <c r="CD106" s="66"/>
      <c r="CE106" s="67" t="str">
        <f t="shared" si="25"/>
        <v/>
      </c>
      <c r="CF106" s="67"/>
      <c r="CG106" s="67"/>
      <c r="CH106" s="67"/>
      <c r="CI106" s="67"/>
      <c r="CJ106" s="67"/>
      <c r="CK106" s="67"/>
      <c r="CL106" s="20"/>
    </row>
    <row r="107" spans="1:90" ht="24.95" customHeight="1" x14ac:dyDescent="0.25">
      <c r="A107" s="2">
        <f>IF(LEN(B107)&gt;=1,(IF(B106=B107,0,LARGE(A$1:$A106,1)+1)),0)</f>
        <v>0</v>
      </c>
      <c r="B107" s="2" t="s">
        <v>1071</v>
      </c>
      <c r="C107" s="2">
        <f>IF($AM$22=2,(IF(LEN($BZ$23)&gt;=1,(IF($BZ$23=B107,LARGE($C$1:C106,1)+1,0)),0)),0)</f>
        <v>0</v>
      </c>
      <c r="D107" s="2">
        <f t="shared" si="14"/>
        <v>0</v>
      </c>
      <c r="F107" s="2" t="s">
        <v>44</v>
      </c>
      <c r="G107" s="2" t="s">
        <v>1207</v>
      </c>
      <c r="H107" s="2" t="s">
        <v>1207</v>
      </c>
      <c r="I107" s="2" t="s">
        <v>4014</v>
      </c>
      <c r="J107" s="2" t="s">
        <v>1881</v>
      </c>
      <c r="K107" s="2" t="s">
        <v>2864</v>
      </c>
      <c r="L107" s="2" t="s">
        <v>1067</v>
      </c>
      <c r="S107" s="2">
        <f>IF($AM$22=1,(IF(LEN($BZ$23)&gt;=1,(IF($BZ$23=V107,LARGE($S$1:S106,1)+1,0)),0)),0)</f>
        <v>0</v>
      </c>
      <c r="T107" s="2">
        <f t="shared" si="15"/>
        <v>0</v>
      </c>
      <c r="U107" s="2">
        <f>IF(LEN(V107)&gt;=1,(IF(V106=V107,0,LARGE($U$1:U106,1)+1)),0)</f>
        <v>0</v>
      </c>
      <c r="V107" s="2" t="s">
        <v>1130</v>
      </c>
      <c r="W107" s="4" t="s">
        <v>5158</v>
      </c>
      <c r="X107" s="4" t="s">
        <v>293</v>
      </c>
      <c r="Y107" s="5" t="s">
        <v>294</v>
      </c>
      <c r="Z107" s="5" t="s">
        <v>294</v>
      </c>
      <c r="AA107" s="6" t="s">
        <v>293</v>
      </c>
      <c r="AB107" s="6" t="s">
        <v>1067</v>
      </c>
      <c r="AC107" s="6" t="s">
        <v>1067</v>
      </c>
      <c r="AD107" s="6" t="s">
        <v>1067</v>
      </c>
      <c r="AE107" s="2">
        <v>104</v>
      </c>
      <c r="AF107" s="2" t="str">
        <f t="shared" si="16"/>
        <v/>
      </c>
      <c r="AK107" s="27"/>
      <c r="AL107" s="27">
        <f t="shared" si="17"/>
        <v>3</v>
      </c>
      <c r="AM107" s="27">
        <f t="shared" si="18"/>
        <v>0</v>
      </c>
      <c r="AN107" s="20"/>
      <c r="AO107" s="60" t="str">
        <f t="shared" si="19"/>
        <v/>
      </c>
      <c r="AP107" s="60"/>
      <c r="AQ107" s="60"/>
      <c r="AR107" s="60"/>
      <c r="AS107" s="60"/>
      <c r="AT107" s="60"/>
      <c r="AU107" s="60"/>
      <c r="AV107" s="61" t="str">
        <f t="shared" si="20"/>
        <v/>
      </c>
      <c r="AW107" s="61"/>
      <c r="AX107" s="61"/>
      <c r="AY107" s="61"/>
      <c r="AZ107" s="61"/>
      <c r="BA107" s="61"/>
      <c r="BB107" s="61"/>
      <c r="BC107" s="62" t="str">
        <f t="shared" si="21"/>
        <v/>
      </c>
      <c r="BD107" s="62"/>
      <c r="BE107" s="62"/>
      <c r="BF107" s="62"/>
      <c r="BG107" s="62"/>
      <c r="BH107" s="62"/>
      <c r="BI107" s="62"/>
      <c r="BJ107" s="64" t="str">
        <f t="shared" si="22"/>
        <v/>
      </c>
      <c r="BK107" s="64"/>
      <c r="BL107" s="64"/>
      <c r="BM107" s="64"/>
      <c r="BN107" s="64"/>
      <c r="BO107" s="64"/>
      <c r="BP107" s="64"/>
      <c r="BQ107" s="65" t="str">
        <f t="shared" si="23"/>
        <v/>
      </c>
      <c r="BR107" s="65"/>
      <c r="BS107" s="65"/>
      <c r="BT107" s="65"/>
      <c r="BU107" s="65"/>
      <c r="BV107" s="65"/>
      <c r="BW107" s="65"/>
      <c r="BX107" s="66" t="str">
        <f t="shared" si="24"/>
        <v/>
      </c>
      <c r="BY107" s="66"/>
      <c r="BZ107" s="66"/>
      <c r="CA107" s="66"/>
      <c r="CB107" s="66"/>
      <c r="CC107" s="66"/>
      <c r="CD107" s="66"/>
      <c r="CE107" s="67" t="str">
        <f t="shared" si="25"/>
        <v/>
      </c>
      <c r="CF107" s="67"/>
      <c r="CG107" s="67"/>
      <c r="CH107" s="67"/>
      <c r="CI107" s="67"/>
      <c r="CJ107" s="67"/>
      <c r="CK107" s="67"/>
      <c r="CL107" s="20"/>
    </row>
    <row r="108" spans="1:90" ht="24.95" customHeight="1" x14ac:dyDescent="0.25">
      <c r="A108" s="2">
        <f>IF(LEN(B108)&gt;=1,(IF(B107=B108,0,LARGE(A$1:$A107,1)+1)),0)</f>
        <v>0</v>
      </c>
      <c r="B108" s="2" t="s">
        <v>1071</v>
      </c>
      <c r="C108" s="2">
        <f>IF($AM$22=2,(IF(LEN($BZ$23)&gt;=1,(IF($BZ$23=B108,LARGE($C$1:C107,1)+1,0)),0)),0)</f>
        <v>0</v>
      </c>
      <c r="D108" s="2">
        <f t="shared" si="14"/>
        <v>0</v>
      </c>
      <c r="F108" s="2" t="s">
        <v>45</v>
      </c>
      <c r="G108" s="2" t="s">
        <v>1208</v>
      </c>
      <c r="H108" s="2" t="s">
        <v>1208</v>
      </c>
      <c r="I108" s="2" t="s">
        <v>1882</v>
      </c>
      <c r="J108" s="2" t="s">
        <v>3249</v>
      </c>
      <c r="K108" s="2" t="s">
        <v>1067</v>
      </c>
      <c r="L108" s="2" t="s">
        <v>1067</v>
      </c>
      <c r="S108" s="2">
        <f>IF($AM$22=1,(IF(LEN($BZ$23)&gt;=1,(IF($BZ$23=V108,LARGE($S$1:S107,1)+1,0)),0)),0)</f>
        <v>0</v>
      </c>
      <c r="T108" s="2">
        <f t="shared" si="15"/>
        <v>0</v>
      </c>
      <c r="U108" s="2">
        <f>IF(LEN(V108)&gt;=1,(IF(V107=V108,0,LARGE($U$1:U107,1)+1)),0)</f>
        <v>0</v>
      </c>
      <c r="V108" s="2" t="s">
        <v>1130</v>
      </c>
      <c r="W108" s="7" t="s">
        <v>1852</v>
      </c>
      <c r="X108" s="7" t="s">
        <v>1850</v>
      </c>
      <c r="Y108" s="7" t="s">
        <v>1851</v>
      </c>
      <c r="Z108" s="7" t="s">
        <v>1851</v>
      </c>
      <c r="AA108" s="6" t="s">
        <v>1850</v>
      </c>
      <c r="AB108" s="6" t="s">
        <v>1067</v>
      </c>
      <c r="AC108" s="6" t="s">
        <v>1067</v>
      </c>
      <c r="AD108" s="6" t="s">
        <v>1067</v>
      </c>
      <c r="AE108" s="2">
        <v>105</v>
      </c>
      <c r="AF108" s="2" t="str">
        <f t="shared" si="16"/>
        <v/>
      </c>
      <c r="AK108" s="27"/>
      <c r="AL108" s="27">
        <f t="shared" si="17"/>
        <v>3</v>
      </c>
      <c r="AM108" s="27">
        <f t="shared" si="18"/>
        <v>0</v>
      </c>
      <c r="AN108" s="20"/>
      <c r="AO108" s="60" t="str">
        <f t="shared" si="19"/>
        <v/>
      </c>
      <c r="AP108" s="60"/>
      <c r="AQ108" s="60"/>
      <c r="AR108" s="60"/>
      <c r="AS108" s="60"/>
      <c r="AT108" s="60"/>
      <c r="AU108" s="60"/>
      <c r="AV108" s="61" t="str">
        <f t="shared" si="20"/>
        <v/>
      </c>
      <c r="AW108" s="61"/>
      <c r="AX108" s="61"/>
      <c r="AY108" s="61"/>
      <c r="AZ108" s="61"/>
      <c r="BA108" s="61"/>
      <c r="BB108" s="61"/>
      <c r="BC108" s="62" t="str">
        <f t="shared" si="21"/>
        <v/>
      </c>
      <c r="BD108" s="62"/>
      <c r="BE108" s="62"/>
      <c r="BF108" s="62"/>
      <c r="BG108" s="62"/>
      <c r="BH108" s="62"/>
      <c r="BI108" s="62"/>
      <c r="BJ108" s="64" t="str">
        <f t="shared" si="22"/>
        <v/>
      </c>
      <c r="BK108" s="64"/>
      <c r="BL108" s="64"/>
      <c r="BM108" s="64"/>
      <c r="BN108" s="64"/>
      <c r="BO108" s="64"/>
      <c r="BP108" s="64"/>
      <c r="BQ108" s="65" t="str">
        <f t="shared" si="23"/>
        <v/>
      </c>
      <c r="BR108" s="65"/>
      <c r="BS108" s="65"/>
      <c r="BT108" s="65"/>
      <c r="BU108" s="65"/>
      <c r="BV108" s="65"/>
      <c r="BW108" s="65"/>
      <c r="BX108" s="66" t="str">
        <f t="shared" si="24"/>
        <v/>
      </c>
      <c r="BY108" s="66"/>
      <c r="BZ108" s="66"/>
      <c r="CA108" s="66"/>
      <c r="CB108" s="66"/>
      <c r="CC108" s="66"/>
      <c r="CD108" s="66"/>
      <c r="CE108" s="67" t="str">
        <f t="shared" si="25"/>
        <v/>
      </c>
      <c r="CF108" s="67"/>
      <c r="CG108" s="67"/>
      <c r="CH108" s="67"/>
      <c r="CI108" s="67"/>
      <c r="CJ108" s="67"/>
      <c r="CK108" s="67"/>
      <c r="CL108" s="20"/>
    </row>
    <row r="109" spans="1:90" ht="24.95" customHeight="1" x14ac:dyDescent="0.25">
      <c r="A109" s="2">
        <f>IF(LEN(B109)&gt;=1,(IF(B108=B109,0,LARGE(A$1:$A108,1)+1)),0)</f>
        <v>0</v>
      </c>
      <c r="B109" s="2" t="s">
        <v>1071</v>
      </c>
      <c r="C109" s="2">
        <f>IF($AM$22=2,(IF(LEN($BZ$23)&gt;=1,(IF($BZ$23=B109,LARGE($C$1:C108,1)+1,0)),0)),0)</f>
        <v>0</v>
      </c>
      <c r="D109" s="2">
        <f t="shared" si="14"/>
        <v>0</v>
      </c>
      <c r="F109" s="2" t="s">
        <v>46</v>
      </c>
      <c r="G109" s="2" t="s">
        <v>1209</v>
      </c>
      <c r="H109" s="2" t="s">
        <v>1209</v>
      </c>
      <c r="I109" s="2" t="s">
        <v>1769</v>
      </c>
      <c r="J109" s="2" t="s">
        <v>1067</v>
      </c>
      <c r="K109" s="2" t="s">
        <v>1067</v>
      </c>
      <c r="L109" s="2" t="s">
        <v>1067</v>
      </c>
      <c r="S109" s="2">
        <f>IF($AM$22=1,(IF(LEN($BZ$23)&gt;=1,(IF($BZ$23=V109,LARGE($S$1:S108,1)+1,0)),0)),0)</f>
        <v>0</v>
      </c>
      <c r="T109" s="2">
        <f t="shared" si="15"/>
        <v>0</v>
      </c>
      <c r="U109" s="2">
        <f>IF(LEN(V109)&gt;=1,(IF(V108=V109,0,LARGE($U$1:U108,1)+1)),0)</f>
        <v>0</v>
      </c>
      <c r="V109" s="2" t="s">
        <v>1130</v>
      </c>
      <c r="W109" s="5" t="s">
        <v>5007</v>
      </c>
      <c r="X109" s="7" t="s">
        <v>977</v>
      </c>
      <c r="Y109" s="7" t="s">
        <v>1620</v>
      </c>
      <c r="Z109" s="7" t="s">
        <v>1620</v>
      </c>
      <c r="AA109" s="6" t="s">
        <v>977</v>
      </c>
      <c r="AB109" s="6" t="s">
        <v>1067</v>
      </c>
      <c r="AC109" s="6" t="s">
        <v>1067</v>
      </c>
      <c r="AD109" s="6" t="s">
        <v>1067</v>
      </c>
      <c r="AE109" s="2">
        <v>106</v>
      </c>
      <c r="AF109" s="2" t="str">
        <f t="shared" si="16"/>
        <v/>
      </c>
      <c r="AK109" s="27"/>
      <c r="AL109" s="27">
        <f t="shared" si="17"/>
        <v>3</v>
      </c>
      <c r="AM109" s="27">
        <f t="shared" si="18"/>
        <v>0</v>
      </c>
      <c r="AN109" s="20"/>
      <c r="AO109" s="60" t="str">
        <f t="shared" si="19"/>
        <v/>
      </c>
      <c r="AP109" s="60"/>
      <c r="AQ109" s="60"/>
      <c r="AR109" s="60"/>
      <c r="AS109" s="60"/>
      <c r="AT109" s="60"/>
      <c r="AU109" s="60"/>
      <c r="AV109" s="61" t="str">
        <f t="shared" si="20"/>
        <v/>
      </c>
      <c r="AW109" s="61"/>
      <c r="AX109" s="61"/>
      <c r="AY109" s="61"/>
      <c r="AZ109" s="61"/>
      <c r="BA109" s="61"/>
      <c r="BB109" s="61"/>
      <c r="BC109" s="62" t="str">
        <f t="shared" si="21"/>
        <v/>
      </c>
      <c r="BD109" s="62"/>
      <c r="BE109" s="62"/>
      <c r="BF109" s="62"/>
      <c r="BG109" s="62"/>
      <c r="BH109" s="62"/>
      <c r="BI109" s="62"/>
      <c r="BJ109" s="64" t="str">
        <f t="shared" si="22"/>
        <v/>
      </c>
      <c r="BK109" s="64"/>
      <c r="BL109" s="64"/>
      <c r="BM109" s="64"/>
      <c r="BN109" s="64"/>
      <c r="BO109" s="64"/>
      <c r="BP109" s="64"/>
      <c r="BQ109" s="65" t="str">
        <f t="shared" si="23"/>
        <v/>
      </c>
      <c r="BR109" s="65"/>
      <c r="BS109" s="65"/>
      <c r="BT109" s="65"/>
      <c r="BU109" s="65"/>
      <c r="BV109" s="65"/>
      <c r="BW109" s="65"/>
      <c r="BX109" s="66" t="str">
        <f t="shared" si="24"/>
        <v/>
      </c>
      <c r="BY109" s="66"/>
      <c r="BZ109" s="66"/>
      <c r="CA109" s="66"/>
      <c r="CB109" s="66"/>
      <c r="CC109" s="66"/>
      <c r="CD109" s="66"/>
      <c r="CE109" s="67" t="str">
        <f t="shared" si="25"/>
        <v/>
      </c>
      <c r="CF109" s="67"/>
      <c r="CG109" s="67"/>
      <c r="CH109" s="67"/>
      <c r="CI109" s="67"/>
      <c r="CJ109" s="67"/>
      <c r="CK109" s="67"/>
      <c r="CL109" s="20"/>
    </row>
    <row r="110" spans="1:90" ht="24.95" customHeight="1" x14ac:dyDescent="0.25">
      <c r="A110" s="2">
        <f>IF(LEN(B110)&gt;=1,(IF(B109=B110,0,LARGE(A$1:$A109,1)+1)),0)</f>
        <v>0</v>
      </c>
      <c r="B110" s="2" t="s">
        <v>1071</v>
      </c>
      <c r="C110" s="2">
        <f>IF($AM$22=2,(IF(LEN($BZ$23)&gt;=1,(IF($BZ$23=B110,LARGE($C$1:C109,1)+1,0)),0)),0)</f>
        <v>0</v>
      </c>
      <c r="D110" s="2">
        <f t="shared" si="14"/>
        <v>0</v>
      </c>
      <c r="F110" s="2" t="s">
        <v>47</v>
      </c>
      <c r="G110" s="2" t="s">
        <v>1210</v>
      </c>
      <c r="H110" s="2" t="s">
        <v>1210</v>
      </c>
      <c r="I110" s="2" t="s">
        <v>1883</v>
      </c>
      <c r="J110" s="2" t="s">
        <v>1067</v>
      </c>
      <c r="K110" s="2" t="s">
        <v>1067</v>
      </c>
      <c r="L110" s="2" t="s">
        <v>1067</v>
      </c>
      <c r="S110" s="2">
        <f>IF($AM$22=1,(IF(LEN($BZ$23)&gt;=1,(IF($BZ$23=V110,LARGE($S$1:S109,1)+1,0)),0)),0)</f>
        <v>0</v>
      </c>
      <c r="T110" s="2">
        <f t="shared" si="15"/>
        <v>0</v>
      </c>
      <c r="U110" s="2">
        <f>IF(LEN(V110)&gt;=1,(IF(V109=V110,0,LARGE($U$1:U109,1)+1)),0)</f>
        <v>0</v>
      </c>
      <c r="V110" s="2" t="s">
        <v>1130</v>
      </c>
      <c r="W110" s="7" t="s">
        <v>2670</v>
      </c>
      <c r="X110" s="7" t="s">
        <v>2668</v>
      </c>
      <c r="Y110" s="7" t="s">
        <v>2669</v>
      </c>
      <c r="Z110" s="7" t="s">
        <v>2669</v>
      </c>
      <c r="AA110" s="6" t="s">
        <v>2668</v>
      </c>
      <c r="AB110" s="6" t="s">
        <v>1067</v>
      </c>
      <c r="AC110" s="6" t="s">
        <v>1067</v>
      </c>
      <c r="AD110" s="6" t="s">
        <v>1067</v>
      </c>
      <c r="AE110" s="2">
        <v>107</v>
      </c>
      <c r="AF110" s="2" t="str">
        <f t="shared" si="16"/>
        <v/>
      </c>
      <c r="AK110" s="27"/>
      <c r="AL110" s="27">
        <f t="shared" si="17"/>
        <v>3</v>
      </c>
      <c r="AM110" s="27">
        <f t="shared" si="18"/>
        <v>0</v>
      </c>
      <c r="AN110" s="20"/>
      <c r="AO110" s="60" t="str">
        <f t="shared" si="19"/>
        <v/>
      </c>
      <c r="AP110" s="60"/>
      <c r="AQ110" s="60"/>
      <c r="AR110" s="60"/>
      <c r="AS110" s="60"/>
      <c r="AT110" s="60"/>
      <c r="AU110" s="60"/>
      <c r="AV110" s="61" t="str">
        <f t="shared" si="20"/>
        <v/>
      </c>
      <c r="AW110" s="61"/>
      <c r="AX110" s="61"/>
      <c r="AY110" s="61"/>
      <c r="AZ110" s="61"/>
      <c r="BA110" s="61"/>
      <c r="BB110" s="61"/>
      <c r="BC110" s="62" t="str">
        <f t="shared" si="21"/>
        <v/>
      </c>
      <c r="BD110" s="62"/>
      <c r="BE110" s="62"/>
      <c r="BF110" s="62"/>
      <c r="BG110" s="62"/>
      <c r="BH110" s="62"/>
      <c r="BI110" s="62"/>
      <c r="BJ110" s="64" t="str">
        <f t="shared" si="22"/>
        <v/>
      </c>
      <c r="BK110" s="64"/>
      <c r="BL110" s="64"/>
      <c r="BM110" s="64"/>
      <c r="BN110" s="64"/>
      <c r="BO110" s="64"/>
      <c r="BP110" s="64"/>
      <c r="BQ110" s="65" t="str">
        <f t="shared" si="23"/>
        <v/>
      </c>
      <c r="BR110" s="65"/>
      <c r="BS110" s="65"/>
      <c r="BT110" s="65"/>
      <c r="BU110" s="65"/>
      <c r="BV110" s="65"/>
      <c r="BW110" s="65"/>
      <c r="BX110" s="66" t="str">
        <f t="shared" si="24"/>
        <v/>
      </c>
      <c r="BY110" s="66"/>
      <c r="BZ110" s="66"/>
      <c r="CA110" s="66"/>
      <c r="CB110" s="66"/>
      <c r="CC110" s="66"/>
      <c r="CD110" s="66"/>
      <c r="CE110" s="67" t="str">
        <f t="shared" si="25"/>
        <v/>
      </c>
      <c r="CF110" s="67"/>
      <c r="CG110" s="67"/>
      <c r="CH110" s="67"/>
      <c r="CI110" s="67"/>
      <c r="CJ110" s="67"/>
      <c r="CK110" s="67"/>
      <c r="CL110" s="20"/>
    </row>
    <row r="111" spans="1:90" ht="24.95" customHeight="1" x14ac:dyDescent="0.25">
      <c r="A111" s="2">
        <f>IF(LEN(B111)&gt;=1,(IF(B110=B111,0,LARGE(A$1:$A110,1)+1)),0)</f>
        <v>0</v>
      </c>
      <c r="B111" s="2" t="s">
        <v>1071</v>
      </c>
      <c r="C111" s="2">
        <f>IF($AM$22=2,(IF(LEN($BZ$23)&gt;=1,(IF($BZ$23=B111,LARGE($C$1:C110,1)+1,0)),0)),0)</f>
        <v>0</v>
      </c>
      <c r="D111" s="2">
        <f t="shared" si="14"/>
        <v>0</v>
      </c>
      <c r="F111" s="2" t="s">
        <v>48</v>
      </c>
      <c r="G111" s="2" t="s">
        <v>1211</v>
      </c>
      <c r="H111" s="2" t="s">
        <v>1211</v>
      </c>
      <c r="I111" s="2" t="s">
        <v>4023</v>
      </c>
      <c r="J111" s="2" t="s">
        <v>1067</v>
      </c>
      <c r="K111" s="2" t="s">
        <v>1067</v>
      </c>
      <c r="L111" s="2" t="s">
        <v>1067</v>
      </c>
      <c r="S111" s="2">
        <f>IF($AM$22=1,(IF(LEN($BZ$23)&gt;=1,(IF($BZ$23=V111,LARGE($S$1:S110,1)+1,0)),0)),0)</f>
        <v>0</v>
      </c>
      <c r="T111" s="2">
        <f t="shared" si="15"/>
        <v>0</v>
      </c>
      <c r="U111" s="2">
        <f>IF(LEN(V111)&gt;=1,(IF(V110=V111,0,LARGE($U$1:U110,1)+1)),0)</f>
        <v>0</v>
      </c>
      <c r="V111" s="2" t="s">
        <v>1130</v>
      </c>
      <c r="W111" s="5" t="s">
        <v>4897</v>
      </c>
      <c r="X111" s="7" t="s">
        <v>238</v>
      </c>
      <c r="Y111" s="7" t="s">
        <v>239</v>
      </c>
      <c r="Z111" s="7" t="s">
        <v>239</v>
      </c>
      <c r="AA111" s="6" t="s">
        <v>238</v>
      </c>
      <c r="AB111" s="6" t="s">
        <v>1067</v>
      </c>
      <c r="AC111" s="6" t="s">
        <v>1067</v>
      </c>
      <c r="AD111" s="6" t="s">
        <v>1067</v>
      </c>
      <c r="AE111" s="2">
        <v>108</v>
      </c>
      <c r="AF111" s="2" t="str">
        <f t="shared" si="16"/>
        <v/>
      </c>
      <c r="AK111" s="27"/>
      <c r="AL111" s="27">
        <f t="shared" si="17"/>
        <v>3</v>
      </c>
      <c r="AM111" s="27">
        <f t="shared" si="18"/>
        <v>0</v>
      </c>
      <c r="AN111" s="20"/>
      <c r="AO111" s="60" t="str">
        <f t="shared" si="19"/>
        <v/>
      </c>
      <c r="AP111" s="60"/>
      <c r="AQ111" s="60"/>
      <c r="AR111" s="60"/>
      <c r="AS111" s="60"/>
      <c r="AT111" s="60"/>
      <c r="AU111" s="60"/>
      <c r="AV111" s="61" t="str">
        <f t="shared" si="20"/>
        <v/>
      </c>
      <c r="AW111" s="61"/>
      <c r="AX111" s="61"/>
      <c r="AY111" s="61"/>
      <c r="AZ111" s="61"/>
      <c r="BA111" s="61"/>
      <c r="BB111" s="61"/>
      <c r="BC111" s="62" t="str">
        <f t="shared" si="21"/>
        <v/>
      </c>
      <c r="BD111" s="62"/>
      <c r="BE111" s="62"/>
      <c r="BF111" s="62"/>
      <c r="BG111" s="62"/>
      <c r="BH111" s="62"/>
      <c r="BI111" s="62"/>
      <c r="BJ111" s="64" t="str">
        <f t="shared" si="22"/>
        <v/>
      </c>
      <c r="BK111" s="64"/>
      <c r="BL111" s="64"/>
      <c r="BM111" s="64"/>
      <c r="BN111" s="64"/>
      <c r="BO111" s="64"/>
      <c r="BP111" s="64"/>
      <c r="BQ111" s="65" t="str">
        <f t="shared" si="23"/>
        <v/>
      </c>
      <c r="BR111" s="65"/>
      <c r="BS111" s="65"/>
      <c r="BT111" s="65"/>
      <c r="BU111" s="65"/>
      <c r="BV111" s="65"/>
      <c r="BW111" s="65"/>
      <c r="BX111" s="66" t="str">
        <f t="shared" si="24"/>
        <v/>
      </c>
      <c r="BY111" s="66"/>
      <c r="BZ111" s="66"/>
      <c r="CA111" s="66"/>
      <c r="CB111" s="66"/>
      <c r="CC111" s="66"/>
      <c r="CD111" s="66"/>
      <c r="CE111" s="67" t="str">
        <f t="shared" si="25"/>
        <v/>
      </c>
      <c r="CF111" s="67"/>
      <c r="CG111" s="67"/>
      <c r="CH111" s="67"/>
      <c r="CI111" s="67"/>
      <c r="CJ111" s="67"/>
      <c r="CK111" s="67"/>
      <c r="CL111" s="20"/>
    </row>
    <row r="112" spans="1:90" ht="24.95" customHeight="1" x14ac:dyDescent="0.25">
      <c r="A112" s="2">
        <f>IF(LEN(B112)&gt;=1,(IF(B111=B112,0,LARGE(A$1:$A111,1)+1)),0)</f>
        <v>0</v>
      </c>
      <c r="B112" s="2" t="s">
        <v>1071</v>
      </c>
      <c r="C112" s="2">
        <f>IF($AM$22=2,(IF(LEN($BZ$23)&gt;=1,(IF($BZ$23=B112,LARGE($C$1:C111,1)+1,0)),0)),0)</f>
        <v>0</v>
      </c>
      <c r="D112" s="2">
        <f t="shared" si="14"/>
        <v>0</v>
      </c>
      <c r="F112" s="2" t="s">
        <v>49</v>
      </c>
      <c r="G112" s="2" t="s">
        <v>1212</v>
      </c>
      <c r="H112" s="2" t="s">
        <v>1212</v>
      </c>
      <c r="I112" s="2" t="s">
        <v>4022</v>
      </c>
      <c r="J112" s="2" t="s">
        <v>1067</v>
      </c>
      <c r="K112" s="2" t="s">
        <v>1067</v>
      </c>
      <c r="L112" s="2" t="s">
        <v>1067</v>
      </c>
      <c r="S112" s="2">
        <f>IF($AM$22=1,(IF(LEN($BZ$23)&gt;=1,(IF($BZ$23=V112,LARGE($S$1:S111,1)+1,0)),0)),0)</f>
        <v>0</v>
      </c>
      <c r="T112" s="2">
        <f t="shared" si="15"/>
        <v>0</v>
      </c>
      <c r="U112" s="2">
        <f>IF(LEN(V112)&gt;=1,(IF(V111=V112,0,LARGE($U$1:U111,1)+1)),0)</f>
        <v>0</v>
      </c>
      <c r="V112" s="2" t="s">
        <v>1130</v>
      </c>
      <c r="W112" s="4" t="s">
        <v>4422</v>
      </c>
      <c r="X112" s="4" t="s">
        <v>763</v>
      </c>
      <c r="Y112" s="5" t="s">
        <v>1456</v>
      </c>
      <c r="Z112" s="5" t="s">
        <v>1456</v>
      </c>
      <c r="AA112" s="6" t="s">
        <v>763</v>
      </c>
      <c r="AB112" s="6" t="s">
        <v>891</v>
      </c>
      <c r="AC112" s="6" t="s">
        <v>3849</v>
      </c>
      <c r="AD112" s="6" t="s">
        <v>1067</v>
      </c>
      <c r="AE112" s="2">
        <v>109</v>
      </c>
      <c r="AF112" s="2" t="str">
        <f t="shared" si="16"/>
        <v/>
      </c>
      <c r="AK112" s="27"/>
      <c r="AL112" s="27">
        <f t="shared" si="17"/>
        <v>3</v>
      </c>
      <c r="AM112" s="27">
        <f t="shared" si="18"/>
        <v>0</v>
      </c>
      <c r="AN112" s="20"/>
      <c r="AO112" s="60" t="str">
        <f t="shared" si="19"/>
        <v/>
      </c>
      <c r="AP112" s="60"/>
      <c r="AQ112" s="60"/>
      <c r="AR112" s="60"/>
      <c r="AS112" s="60"/>
      <c r="AT112" s="60"/>
      <c r="AU112" s="60"/>
      <c r="AV112" s="61" t="str">
        <f t="shared" si="20"/>
        <v/>
      </c>
      <c r="AW112" s="61"/>
      <c r="AX112" s="61"/>
      <c r="AY112" s="61"/>
      <c r="AZ112" s="61"/>
      <c r="BA112" s="61"/>
      <c r="BB112" s="61"/>
      <c r="BC112" s="62" t="str">
        <f t="shared" si="21"/>
        <v/>
      </c>
      <c r="BD112" s="62"/>
      <c r="BE112" s="62"/>
      <c r="BF112" s="62"/>
      <c r="BG112" s="62"/>
      <c r="BH112" s="62"/>
      <c r="BI112" s="62"/>
      <c r="BJ112" s="64" t="str">
        <f t="shared" si="22"/>
        <v/>
      </c>
      <c r="BK112" s="64"/>
      <c r="BL112" s="64"/>
      <c r="BM112" s="64"/>
      <c r="BN112" s="64"/>
      <c r="BO112" s="64"/>
      <c r="BP112" s="64"/>
      <c r="BQ112" s="65" t="str">
        <f t="shared" si="23"/>
        <v/>
      </c>
      <c r="BR112" s="65"/>
      <c r="BS112" s="65"/>
      <c r="BT112" s="65"/>
      <c r="BU112" s="65"/>
      <c r="BV112" s="65"/>
      <c r="BW112" s="65"/>
      <c r="BX112" s="66" t="str">
        <f t="shared" si="24"/>
        <v/>
      </c>
      <c r="BY112" s="66"/>
      <c r="BZ112" s="66"/>
      <c r="CA112" s="66"/>
      <c r="CB112" s="66"/>
      <c r="CC112" s="66"/>
      <c r="CD112" s="66"/>
      <c r="CE112" s="67" t="str">
        <f t="shared" si="25"/>
        <v/>
      </c>
      <c r="CF112" s="67"/>
      <c r="CG112" s="67"/>
      <c r="CH112" s="67"/>
      <c r="CI112" s="67"/>
      <c r="CJ112" s="67"/>
      <c r="CK112" s="67"/>
      <c r="CL112" s="20"/>
    </row>
    <row r="113" spans="1:90" ht="24.95" customHeight="1" x14ac:dyDescent="0.25">
      <c r="A113" s="2">
        <f>IF(LEN(B113)&gt;=1,(IF(B112=B113,0,LARGE(A$1:$A112,1)+1)),0)</f>
        <v>0</v>
      </c>
      <c r="B113" s="2" t="s">
        <v>1071</v>
      </c>
      <c r="C113" s="2">
        <f>IF($AM$22=2,(IF(LEN($BZ$23)&gt;=1,(IF($BZ$23=B113,LARGE($C$1:C112,1)+1,0)),0)),0)</f>
        <v>0</v>
      </c>
      <c r="D113" s="2">
        <f t="shared" si="14"/>
        <v>0</v>
      </c>
      <c r="F113" s="2" t="s">
        <v>1884</v>
      </c>
      <c r="G113" s="2" t="s">
        <v>1885</v>
      </c>
      <c r="H113" s="2" t="s">
        <v>1885</v>
      </c>
      <c r="I113" s="2" t="s">
        <v>4024</v>
      </c>
      <c r="J113" s="2" t="s">
        <v>1067</v>
      </c>
      <c r="K113" s="2" t="s">
        <v>1067</v>
      </c>
      <c r="L113" s="2" t="s">
        <v>1067</v>
      </c>
      <c r="S113" s="2">
        <f>IF($AM$22=1,(IF(LEN($BZ$23)&gt;=1,(IF($BZ$23=V113,LARGE($S$1:S112,1)+1,0)),0)),0)</f>
        <v>0</v>
      </c>
      <c r="T113" s="2">
        <f t="shared" si="15"/>
        <v>0</v>
      </c>
      <c r="U113" s="2">
        <f>IF(LEN(V113)&gt;=1,(IF(V112=V113,0,LARGE($U$1:U112,1)+1)),0)</f>
        <v>0</v>
      </c>
      <c r="V113" s="2" t="s">
        <v>1130</v>
      </c>
      <c r="W113" s="9" t="s">
        <v>4575</v>
      </c>
      <c r="X113" s="7" t="s">
        <v>562</v>
      </c>
      <c r="Y113" s="7" t="s">
        <v>1308</v>
      </c>
      <c r="Z113" s="7" t="s">
        <v>1308</v>
      </c>
      <c r="AA113" s="6" t="s">
        <v>562</v>
      </c>
      <c r="AB113" s="6" t="s">
        <v>1067</v>
      </c>
      <c r="AC113" s="6" t="s">
        <v>1067</v>
      </c>
      <c r="AD113" s="6" t="s">
        <v>1067</v>
      </c>
      <c r="AE113" s="2">
        <v>110</v>
      </c>
      <c r="AF113" s="2" t="str">
        <f t="shared" si="16"/>
        <v/>
      </c>
      <c r="AK113" s="27"/>
      <c r="AL113" s="27">
        <f t="shared" si="17"/>
        <v>3</v>
      </c>
      <c r="AM113" s="27">
        <f t="shared" si="18"/>
        <v>0</v>
      </c>
      <c r="AN113" s="20"/>
      <c r="AO113" s="60" t="str">
        <f t="shared" si="19"/>
        <v/>
      </c>
      <c r="AP113" s="60"/>
      <c r="AQ113" s="60"/>
      <c r="AR113" s="60"/>
      <c r="AS113" s="60"/>
      <c r="AT113" s="60"/>
      <c r="AU113" s="60"/>
      <c r="AV113" s="61" t="str">
        <f t="shared" si="20"/>
        <v/>
      </c>
      <c r="AW113" s="61"/>
      <c r="AX113" s="61"/>
      <c r="AY113" s="61"/>
      <c r="AZ113" s="61"/>
      <c r="BA113" s="61"/>
      <c r="BB113" s="61"/>
      <c r="BC113" s="62" t="str">
        <f t="shared" si="21"/>
        <v/>
      </c>
      <c r="BD113" s="62"/>
      <c r="BE113" s="62"/>
      <c r="BF113" s="62"/>
      <c r="BG113" s="62"/>
      <c r="BH113" s="62"/>
      <c r="BI113" s="62"/>
      <c r="BJ113" s="64" t="str">
        <f t="shared" si="22"/>
        <v/>
      </c>
      <c r="BK113" s="64"/>
      <c r="BL113" s="64"/>
      <c r="BM113" s="64"/>
      <c r="BN113" s="64"/>
      <c r="BO113" s="64"/>
      <c r="BP113" s="64"/>
      <c r="BQ113" s="65" t="str">
        <f t="shared" si="23"/>
        <v/>
      </c>
      <c r="BR113" s="65"/>
      <c r="BS113" s="65"/>
      <c r="BT113" s="65"/>
      <c r="BU113" s="65"/>
      <c r="BV113" s="65"/>
      <c r="BW113" s="65"/>
      <c r="BX113" s="66" t="str">
        <f t="shared" si="24"/>
        <v/>
      </c>
      <c r="BY113" s="66"/>
      <c r="BZ113" s="66"/>
      <c r="CA113" s="66"/>
      <c r="CB113" s="66"/>
      <c r="CC113" s="66"/>
      <c r="CD113" s="66"/>
      <c r="CE113" s="67" t="str">
        <f t="shared" si="25"/>
        <v/>
      </c>
      <c r="CF113" s="67"/>
      <c r="CG113" s="67"/>
      <c r="CH113" s="67"/>
      <c r="CI113" s="67"/>
      <c r="CJ113" s="67"/>
      <c r="CK113" s="67"/>
      <c r="CL113" s="20"/>
    </row>
    <row r="114" spans="1:90" ht="24.95" customHeight="1" x14ac:dyDescent="0.25">
      <c r="A114" s="2">
        <f>IF(LEN(B114)&gt;=1,(IF(B113=B114,0,LARGE(A$1:$A113,1)+1)),0)</f>
        <v>0</v>
      </c>
      <c r="B114" s="2" t="s">
        <v>1071</v>
      </c>
      <c r="C114" s="2">
        <f>IF($AM$22=2,(IF(LEN($BZ$23)&gt;=1,(IF($BZ$23=B114,LARGE($C$1:C113,1)+1,0)),0)),0)</f>
        <v>0</v>
      </c>
      <c r="D114" s="2">
        <f t="shared" si="14"/>
        <v>0</v>
      </c>
      <c r="F114" s="2" t="s">
        <v>50</v>
      </c>
      <c r="G114" s="2" t="s">
        <v>1213</v>
      </c>
      <c r="H114" s="2" t="s">
        <v>1213</v>
      </c>
      <c r="I114" s="2" t="s">
        <v>4020</v>
      </c>
      <c r="J114" s="2" t="s">
        <v>1067</v>
      </c>
      <c r="K114" s="2" t="s">
        <v>1067</v>
      </c>
      <c r="L114" s="2" t="s">
        <v>1067</v>
      </c>
      <c r="S114" s="2">
        <f>IF($AM$22=1,(IF(LEN($BZ$23)&gt;=1,(IF($BZ$23=V114,LARGE($S$1:S113,1)+1,0)),0)),0)</f>
        <v>0</v>
      </c>
      <c r="T114" s="2">
        <f t="shared" si="15"/>
        <v>0</v>
      </c>
      <c r="U114" s="2">
        <f>IF(LEN(V114)&gt;=1,(IF(V113=V114,0,LARGE($U$1:U113,1)+1)),0)</f>
        <v>0</v>
      </c>
      <c r="V114" s="2" t="s">
        <v>1130</v>
      </c>
      <c r="W114" s="5" t="s">
        <v>4408</v>
      </c>
      <c r="X114" s="7" t="s">
        <v>1048</v>
      </c>
      <c r="Y114" s="7" t="s">
        <v>3828</v>
      </c>
      <c r="Z114" s="7" t="s">
        <v>3828</v>
      </c>
      <c r="AA114" s="6" t="s">
        <v>1048</v>
      </c>
      <c r="AB114" s="6" t="s">
        <v>1067</v>
      </c>
      <c r="AC114" s="6" t="s">
        <v>1067</v>
      </c>
      <c r="AD114" s="6" t="s">
        <v>1067</v>
      </c>
      <c r="AE114" s="2">
        <v>111</v>
      </c>
      <c r="AF114" s="2" t="str">
        <f t="shared" si="16"/>
        <v/>
      </c>
      <c r="AK114" s="27"/>
      <c r="AL114" s="27">
        <f t="shared" si="17"/>
        <v>3</v>
      </c>
      <c r="AM114" s="27">
        <f t="shared" si="18"/>
        <v>0</v>
      </c>
      <c r="AN114" s="20"/>
      <c r="AO114" s="60" t="str">
        <f t="shared" si="19"/>
        <v/>
      </c>
      <c r="AP114" s="60"/>
      <c r="AQ114" s="60"/>
      <c r="AR114" s="60"/>
      <c r="AS114" s="60"/>
      <c r="AT114" s="60"/>
      <c r="AU114" s="60"/>
      <c r="AV114" s="61" t="str">
        <f t="shared" si="20"/>
        <v/>
      </c>
      <c r="AW114" s="61"/>
      <c r="AX114" s="61"/>
      <c r="AY114" s="61"/>
      <c r="AZ114" s="61"/>
      <c r="BA114" s="61"/>
      <c r="BB114" s="61"/>
      <c r="BC114" s="62" t="str">
        <f t="shared" si="21"/>
        <v/>
      </c>
      <c r="BD114" s="62"/>
      <c r="BE114" s="62"/>
      <c r="BF114" s="62"/>
      <c r="BG114" s="62"/>
      <c r="BH114" s="62"/>
      <c r="BI114" s="62"/>
      <c r="BJ114" s="64" t="str">
        <f t="shared" si="22"/>
        <v/>
      </c>
      <c r="BK114" s="64"/>
      <c r="BL114" s="64"/>
      <c r="BM114" s="64"/>
      <c r="BN114" s="64"/>
      <c r="BO114" s="64"/>
      <c r="BP114" s="64"/>
      <c r="BQ114" s="65" t="str">
        <f t="shared" si="23"/>
        <v/>
      </c>
      <c r="BR114" s="65"/>
      <c r="BS114" s="65"/>
      <c r="BT114" s="65"/>
      <c r="BU114" s="65"/>
      <c r="BV114" s="65"/>
      <c r="BW114" s="65"/>
      <c r="BX114" s="66" t="str">
        <f t="shared" si="24"/>
        <v/>
      </c>
      <c r="BY114" s="66"/>
      <c r="BZ114" s="66"/>
      <c r="CA114" s="66"/>
      <c r="CB114" s="66"/>
      <c r="CC114" s="66"/>
      <c r="CD114" s="66"/>
      <c r="CE114" s="67" t="str">
        <f t="shared" si="25"/>
        <v/>
      </c>
      <c r="CF114" s="67"/>
      <c r="CG114" s="67"/>
      <c r="CH114" s="67"/>
      <c r="CI114" s="67"/>
      <c r="CJ114" s="67"/>
      <c r="CK114" s="67"/>
      <c r="CL114" s="20"/>
    </row>
    <row r="115" spans="1:90" ht="24.95" customHeight="1" x14ac:dyDescent="0.25">
      <c r="A115" s="2">
        <f>IF(LEN(B115)&gt;=1,(IF(B114=B115,0,LARGE(A$1:$A114,1)+1)),0)</f>
        <v>0</v>
      </c>
      <c r="B115" s="2" t="s">
        <v>1071</v>
      </c>
      <c r="C115" s="2">
        <f>IF($AM$22=2,(IF(LEN($BZ$23)&gt;=1,(IF($BZ$23=B115,LARGE($C$1:C114,1)+1,0)),0)),0)</f>
        <v>0</v>
      </c>
      <c r="D115" s="2">
        <f t="shared" si="14"/>
        <v>0</v>
      </c>
      <c r="F115" s="2" t="s">
        <v>51</v>
      </c>
      <c r="G115" s="2" t="s">
        <v>1214</v>
      </c>
      <c r="H115" s="2" t="s">
        <v>1214</v>
      </c>
      <c r="I115" s="2" t="s">
        <v>4019</v>
      </c>
      <c r="J115" s="2" t="s">
        <v>1067</v>
      </c>
      <c r="K115" s="2" t="s">
        <v>1067</v>
      </c>
      <c r="L115" s="2" t="s">
        <v>1067</v>
      </c>
      <c r="S115" s="2">
        <f>IF($AM$22=1,(IF(LEN($BZ$23)&gt;=1,(IF($BZ$23=V115,LARGE($S$1:S114,1)+1,0)),0)),0)</f>
        <v>0</v>
      </c>
      <c r="T115" s="2">
        <f t="shared" si="15"/>
        <v>0</v>
      </c>
      <c r="U115" s="2">
        <f>IF(LEN(V115)&gt;=1,(IF(V114=V115,0,LARGE($U$1:U114,1)+1)),0)</f>
        <v>0</v>
      </c>
      <c r="V115" s="2" t="s">
        <v>1130</v>
      </c>
      <c r="W115" s="5" t="s">
        <v>5173</v>
      </c>
      <c r="X115" s="7" t="s">
        <v>298</v>
      </c>
      <c r="Y115" s="7" t="s">
        <v>299</v>
      </c>
      <c r="Z115" s="7" t="s">
        <v>299</v>
      </c>
      <c r="AA115" s="6" t="s">
        <v>298</v>
      </c>
      <c r="AB115" s="6" t="s">
        <v>1067</v>
      </c>
      <c r="AC115" s="6" t="s">
        <v>1067</v>
      </c>
      <c r="AD115" s="6" t="s">
        <v>1067</v>
      </c>
      <c r="AE115" s="2">
        <v>112</v>
      </c>
      <c r="AF115" s="2" t="str">
        <f t="shared" si="16"/>
        <v/>
      </c>
      <c r="AK115" s="27"/>
      <c r="AL115" s="27">
        <f t="shared" si="17"/>
        <v>3</v>
      </c>
      <c r="AM115" s="27">
        <f t="shared" si="18"/>
        <v>0</v>
      </c>
      <c r="AN115" s="20"/>
      <c r="AO115" s="60" t="str">
        <f t="shared" si="19"/>
        <v/>
      </c>
      <c r="AP115" s="60"/>
      <c r="AQ115" s="60"/>
      <c r="AR115" s="60"/>
      <c r="AS115" s="60"/>
      <c r="AT115" s="60"/>
      <c r="AU115" s="60"/>
      <c r="AV115" s="61" t="str">
        <f t="shared" si="20"/>
        <v/>
      </c>
      <c r="AW115" s="61"/>
      <c r="AX115" s="61"/>
      <c r="AY115" s="61"/>
      <c r="AZ115" s="61"/>
      <c r="BA115" s="61"/>
      <c r="BB115" s="61"/>
      <c r="BC115" s="62" t="str">
        <f t="shared" si="21"/>
        <v/>
      </c>
      <c r="BD115" s="62"/>
      <c r="BE115" s="62"/>
      <c r="BF115" s="62"/>
      <c r="BG115" s="62"/>
      <c r="BH115" s="62"/>
      <c r="BI115" s="62"/>
      <c r="BJ115" s="64" t="str">
        <f t="shared" si="22"/>
        <v/>
      </c>
      <c r="BK115" s="64"/>
      <c r="BL115" s="64"/>
      <c r="BM115" s="64"/>
      <c r="BN115" s="64"/>
      <c r="BO115" s="64"/>
      <c r="BP115" s="64"/>
      <c r="BQ115" s="65" t="str">
        <f t="shared" si="23"/>
        <v/>
      </c>
      <c r="BR115" s="65"/>
      <c r="BS115" s="65"/>
      <c r="BT115" s="65"/>
      <c r="BU115" s="65"/>
      <c r="BV115" s="65"/>
      <c r="BW115" s="65"/>
      <c r="BX115" s="66" t="str">
        <f t="shared" si="24"/>
        <v/>
      </c>
      <c r="BY115" s="66"/>
      <c r="BZ115" s="66"/>
      <c r="CA115" s="66"/>
      <c r="CB115" s="66"/>
      <c r="CC115" s="66"/>
      <c r="CD115" s="66"/>
      <c r="CE115" s="67" t="str">
        <f t="shared" si="25"/>
        <v/>
      </c>
      <c r="CF115" s="67"/>
      <c r="CG115" s="67"/>
      <c r="CH115" s="67"/>
      <c r="CI115" s="67"/>
      <c r="CJ115" s="67"/>
      <c r="CK115" s="67"/>
      <c r="CL115" s="20"/>
    </row>
    <row r="116" spans="1:90" ht="24.95" customHeight="1" x14ac:dyDescent="0.25">
      <c r="A116" s="2">
        <f>IF(LEN(B116)&gt;=1,(IF(B115=B116,0,LARGE(A$1:$A115,1)+1)),0)</f>
        <v>0</v>
      </c>
      <c r="B116" s="2" t="s">
        <v>1071</v>
      </c>
      <c r="C116" s="2">
        <f>IF($AM$22=2,(IF(LEN($BZ$23)&gt;=1,(IF($BZ$23=B116,LARGE($C$1:C115,1)+1,0)),0)),0)</f>
        <v>0</v>
      </c>
      <c r="D116" s="2">
        <f t="shared" si="14"/>
        <v>0</v>
      </c>
      <c r="F116" s="2" t="s">
        <v>52</v>
      </c>
      <c r="G116" s="2" t="s">
        <v>1215</v>
      </c>
      <c r="H116" s="2" t="s">
        <v>1215</v>
      </c>
      <c r="I116" s="2" t="s">
        <v>2279</v>
      </c>
      <c r="J116" s="2" t="s">
        <v>4021</v>
      </c>
      <c r="K116" s="2" t="s">
        <v>1067</v>
      </c>
      <c r="L116" s="2" t="s">
        <v>1067</v>
      </c>
      <c r="S116" s="2">
        <f>IF($AM$22=1,(IF(LEN($BZ$23)&gt;=1,(IF($BZ$23=V116,LARGE($S$1:S115,1)+1,0)),0)),0)</f>
        <v>0</v>
      </c>
      <c r="T116" s="2">
        <f t="shared" si="15"/>
        <v>0</v>
      </c>
      <c r="U116" s="2">
        <f>IF(LEN(V116)&gt;=1,(IF(V115=V116,0,LARGE($U$1:U115,1)+1)),0)</f>
        <v>0</v>
      </c>
      <c r="V116" s="2" t="s">
        <v>1130</v>
      </c>
      <c r="W116" s="4" t="s">
        <v>4573</v>
      </c>
      <c r="X116" s="7" t="s">
        <v>548</v>
      </c>
      <c r="Y116" s="7" t="s">
        <v>1295</v>
      </c>
      <c r="Z116" s="7" t="s">
        <v>1295</v>
      </c>
      <c r="AA116" s="6" t="s">
        <v>548</v>
      </c>
      <c r="AB116" s="6" t="s">
        <v>1067</v>
      </c>
      <c r="AC116" s="6" t="s">
        <v>1067</v>
      </c>
      <c r="AD116" s="6" t="s">
        <v>1067</v>
      </c>
      <c r="AE116" s="2">
        <v>113</v>
      </c>
      <c r="AF116" s="2" t="str">
        <f t="shared" si="16"/>
        <v/>
      </c>
      <c r="AK116" s="27"/>
      <c r="AL116" s="27">
        <f t="shared" si="17"/>
        <v>3</v>
      </c>
      <c r="AM116" s="27">
        <f t="shared" si="18"/>
        <v>0</v>
      </c>
      <c r="AN116" s="20"/>
      <c r="AO116" s="60" t="str">
        <f t="shared" si="19"/>
        <v/>
      </c>
      <c r="AP116" s="60"/>
      <c r="AQ116" s="60"/>
      <c r="AR116" s="60"/>
      <c r="AS116" s="60"/>
      <c r="AT116" s="60"/>
      <c r="AU116" s="60"/>
      <c r="AV116" s="61" t="str">
        <f t="shared" si="20"/>
        <v/>
      </c>
      <c r="AW116" s="61"/>
      <c r="AX116" s="61"/>
      <c r="AY116" s="61"/>
      <c r="AZ116" s="61"/>
      <c r="BA116" s="61"/>
      <c r="BB116" s="61"/>
      <c r="BC116" s="62" t="str">
        <f t="shared" si="21"/>
        <v/>
      </c>
      <c r="BD116" s="62"/>
      <c r="BE116" s="62"/>
      <c r="BF116" s="62"/>
      <c r="BG116" s="62"/>
      <c r="BH116" s="62"/>
      <c r="BI116" s="62"/>
      <c r="BJ116" s="64" t="str">
        <f t="shared" si="22"/>
        <v/>
      </c>
      <c r="BK116" s="64"/>
      <c r="BL116" s="64"/>
      <c r="BM116" s="64"/>
      <c r="BN116" s="64"/>
      <c r="BO116" s="64"/>
      <c r="BP116" s="64"/>
      <c r="BQ116" s="65" t="str">
        <f t="shared" si="23"/>
        <v/>
      </c>
      <c r="BR116" s="65"/>
      <c r="BS116" s="65"/>
      <c r="BT116" s="65"/>
      <c r="BU116" s="65"/>
      <c r="BV116" s="65"/>
      <c r="BW116" s="65"/>
      <c r="BX116" s="66" t="str">
        <f t="shared" si="24"/>
        <v/>
      </c>
      <c r="BY116" s="66"/>
      <c r="BZ116" s="66"/>
      <c r="CA116" s="66"/>
      <c r="CB116" s="66"/>
      <c r="CC116" s="66"/>
      <c r="CD116" s="66"/>
      <c r="CE116" s="67" t="str">
        <f t="shared" si="25"/>
        <v/>
      </c>
      <c r="CF116" s="67"/>
      <c r="CG116" s="67"/>
      <c r="CH116" s="67"/>
      <c r="CI116" s="67"/>
      <c r="CJ116" s="67"/>
      <c r="CK116" s="67"/>
      <c r="CL116" s="20"/>
    </row>
    <row r="117" spans="1:90" ht="24.95" customHeight="1" x14ac:dyDescent="0.25">
      <c r="A117" s="2">
        <f>IF(LEN(B117)&gt;=1,(IF(B116=B117,0,LARGE(A$1:$A116,1)+1)),0)</f>
        <v>0</v>
      </c>
      <c r="B117" s="2" t="s">
        <v>1071</v>
      </c>
      <c r="C117" s="2">
        <f>IF($AM$22=2,(IF(LEN($BZ$23)&gt;=1,(IF($BZ$23=B117,LARGE($C$1:C116,1)+1,0)),0)),0)</f>
        <v>0</v>
      </c>
      <c r="D117" s="2">
        <f t="shared" si="14"/>
        <v>0</v>
      </c>
      <c r="F117" s="2" t="s">
        <v>1886</v>
      </c>
      <c r="G117" s="2" t="s">
        <v>1887</v>
      </c>
      <c r="H117" s="2" t="s">
        <v>1887</v>
      </c>
      <c r="I117" s="2" t="s">
        <v>1888</v>
      </c>
      <c r="J117" s="2" t="s">
        <v>1067</v>
      </c>
      <c r="K117" s="2" t="s">
        <v>1067</v>
      </c>
      <c r="L117" s="2" t="s">
        <v>1067</v>
      </c>
      <c r="S117" s="2">
        <f>IF($AM$22=1,(IF(LEN($BZ$23)&gt;=1,(IF($BZ$23=V117,LARGE($S$1:S116,1)+1,0)),0)),0)</f>
        <v>0</v>
      </c>
      <c r="T117" s="2">
        <f t="shared" si="15"/>
        <v>0</v>
      </c>
      <c r="U117" s="2">
        <f>IF(LEN(V117)&gt;=1,(IF(V116=V117,0,LARGE($U$1:U116,1)+1)),0)</f>
        <v>0</v>
      </c>
      <c r="V117" s="2" t="s">
        <v>1130</v>
      </c>
      <c r="W117" s="9" t="s">
        <v>2069</v>
      </c>
      <c r="X117" s="7" t="s">
        <v>98</v>
      </c>
      <c r="Y117" s="7" t="s">
        <v>99</v>
      </c>
      <c r="Z117" s="7" t="s">
        <v>100</v>
      </c>
      <c r="AA117" s="6" t="s">
        <v>98</v>
      </c>
      <c r="AB117" s="6" t="s">
        <v>611</v>
      </c>
      <c r="AC117" s="6" t="s">
        <v>249</v>
      </c>
      <c r="AD117" s="6" t="s">
        <v>874</v>
      </c>
      <c r="AE117" s="2">
        <v>114</v>
      </c>
      <c r="AF117" s="2" t="str">
        <f t="shared" si="16"/>
        <v/>
      </c>
      <c r="AK117" s="27"/>
      <c r="AL117" s="27">
        <f t="shared" si="17"/>
        <v>3</v>
      </c>
      <c r="AM117" s="27">
        <f t="shared" si="18"/>
        <v>0</v>
      </c>
      <c r="AN117" s="20"/>
      <c r="AO117" s="60" t="str">
        <f t="shared" si="19"/>
        <v/>
      </c>
      <c r="AP117" s="60"/>
      <c r="AQ117" s="60"/>
      <c r="AR117" s="60"/>
      <c r="AS117" s="60"/>
      <c r="AT117" s="60"/>
      <c r="AU117" s="60"/>
      <c r="AV117" s="61" t="str">
        <f t="shared" si="20"/>
        <v/>
      </c>
      <c r="AW117" s="61"/>
      <c r="AX117" s="61"/>
      <c r="AY117" s="61"/>
      <c r="AZ117" s="61"/>
      <c r="BA117" s="61"/>
      <c r="BB117" s="61"/>
      <c r="BC117" s="62" t="str">
        <f t="shared" si="21"/>
        <v/>
      </c>
      <c r="BD117" s="62"/>
      <c r="BE117" s="62"/>
      <c r="BF117" s="62"/>
      <c r="BG117" s="62"/>
      <c r="BH117" s="62"/>
      <c r="BI117" s="62"/>
      <c r="BJ117" s="64" t="str">
        <f t="shared" si="22"/>
        <v/>
      </c>
      <c r="BK117" s="64"/>
      <c r="BL117" s="64"/>
      <c r="BM117" s="64"/>
      <c r="BN117" s="64"/>
      <c r="BO117" s="64"/>
      <c r="BP117" s="64"/>
      <c r="BQ117" s="65" t="str">
        <f t="shared" si="23"/>
        <v/>
      </c>
      <c r="BR117" s="65"/>
      <c r="BS117" s="65"/>
      <c r="BT117" s="65"/>
      <c r="BU117" s="65"/>
      <c r="BV117" s="65"/>
      <c r="BW117" s="65"/>
      <c r="BX117" s="66" t="str">
        <f t="shared" si="24"/>
        <v/>
      </c>
      <c r="BY117" s="66"/>
      <c r="BZ117" s="66"/>
      <c r="CA117" s="66"/>
      <c r="CB117" s="66"/>
      <c r="CC117" s="66"/>
      <c r="CD117" s="66"/>
      <c r="CE117" s="67" t="str">
        <f t="shared" si="25"/>
        <v/>
      </c>
      <c r="CF117" s="67"/>
      <c r="CG117" s="67"/>
      <c r="CH117" s="67"/>
      <c r="CI117" s="67"/>
      <c r="CJ117" s="67"/>
      <c r="CK117" s="67"/>
      <c r="CL117" s="20"/>
    </row>
    <row r="118" spans="1:90" ht="24.95" customHeight="1" x14ac:dyDescent="0.25">
      <c r="A118" s="2">
        <f>IF(LEN(B118)&gt;=1,(IF(B117=B118,0,LARGE(A$1:$A117,1)+1)),0)</f>
        <v>0</v>
      </c>
      <c r="B118" s="2" t="s">
        <v>1071</v>
      </c>
      <c r="C118" s="2">
        <f>IF($AM$22=2,(IF(LEN($BZ$23)&gt;=1,(IF($BZ$23=B118,LARGE($C$1:C117,1)+1,0)),0)),0)</f>
        <v>0</v>
      </c>
      <c r="D118" s="2">
        <f t="shared" si="14"/>
        <v>0</v>
      </c>
      <c r="F118" s="2" t="s">
        <v>53</v>
      </c>
      <c r="G118" s="2" t="s">
        <v>1216</v>
      </c>
      <c r="H118" s="2" t="s">
        <v>1216</v>
      </c>
      <c r="I118" s="2" t="s">
        <v>1889</v>
      </c>
      <c r="J118" s="2" t="s">
        <v>1067</v>
      </c>
      <c r="K118" s="2" t="s">
        <v>1067</v>
      </c>
      <c r="L118" s="2" t="s">
        <v>1067</v>
      </c>
      <c r="S118" s="2">
        <f>IF($AM$22=1,(IF(LEN($BZ$23)&gt;=1,(IF($BZ$23=V118,LARGE($S$1:S117,1)+1,0)),0)),0)</f>
        <v>0</v>
      </c>
      <c r="T118" s="2">
        <f t="shared" si="15"/>
        <v>0</v>
      </c>
      <c r="U118" s="2">
        <f>IF(LEN(V118)&gt;=1,(IF(V117=V118,0,LARGE($U$1:U117,1)+1)),0)</f>
        <v>0</v>
      </c>
      <c r="V118" s="2" t="s">
        <v>1130</v>
      </c>
      <c r="W118" s="9" t="s">
        <v>4928</v>
      </c>
      <c r="X118" s="9" t="s">
        <v>862</v>
      </c>
      <c r="Y118" s="9" t="s">
        <v>1535</v>
      </c>
      <c r="Z118" s="9" t="s">
        <v>1535</v>
      </c>
      <c r="AA118" s="6" t="s">
        <v>862</v>
      </c>
      <c r="AB118" s="6" t="s">
        <v>1067</v>
      </c>
      <c r="AC118" s="6" t="s">
        <v>1067</v>
      </c>
      <c r="AD118" s="6" t="s">
        <v>1067</v>
      </c>
      <c r="AE118" s="2">
        <v>115</v>
      </c>
      <c r="AF118" s="2" t="str">
        <f t="shared" si="16"/>
        <v/>
      </c>
      <c r="AK118" s="27"/>
      <c r="AL118" s="27">
        <f t="shared" si="17"/>
        <v>3</v>
      </c>
      <c r="AM118" s="27">
        <f t="shared" si="18"/>
        <v>0</v>
      </c>
      <c r="AN118" s="20"/>
      <c r="AO118" s="60" t="str">
        <f t="shared" si="19"/>
        <v/>
      </c>
      <c r="AP118" s="60"/>
      <c r="AQ118" s="60"/>
      <c r="AR118" s="60"/>
      <c r="AS118" s="60"/>
      <c r="AT118" s="60"/>
      <c r="AU118" s="60"/>
      <c r="AV118" s="61" t="str">
        <f t="shared" si="20"/>
        <v/>
      </c>
      <c r="AW118" s="61"/>
      <c r="AX118" s="61"/>
      <c r="AY118" s="61"/>
      <c r="AZ118" s="61"/>
      <c r="BA118" s="61"/>
      <c r="BB118" s="61"/>
      <c r="BC118" s="62" t="str">
        <f t="shared" si="21"/>
        <v/>
      </c>
      <c r="BD118" s="62"/>
      <c r="BE118" s="62"/>
      <c r="BF118" s="62"/>
      <c r="BG118" s="62"/>
      <c r="BH118" s="62"/>
      <c r="BI118" s="62"/>
      <c r="BJ118" s="64" t="str">
        <f t="shared" si="22"/>
        <v/>
      </c>
      <c r="BK118" s="64"/>
      <c r="BL118" s="64"/>
      <c r="BM118" s="64"/>
      <c r="BN118" s="64"/>
      <c r="BO118" s="64"/>
      <c r="BP118" s="64"/>
      <c r="BQ118" s="65" t="str">
        <f t="shared" si="23"/>
        <v/>
      </c>
      <c r="BR118" s="65"/>
      <c r="BS118" s="65"/>
      <c r="BT118" s="65"/>
      <c r="BU118" s="65"/>
      <c r="BV118" s="65"/>
      <c r="BW118" s="65"/>
      <c r="BX118" s="66" t="str">
        <f t="shared" si="24"/>
        <v/>
      </c>
      <c r="BY118" s="66"/>
      <c r="BZ118" s="66"/>
      <c r="CA118" s="66"/>
      <c r="CB118" s="66"/>
      <c r="CC118" s="66"/>
      <c r="CD118" s="66"/>
      <c r="CE118" s="67" t="str">
        <f t="shared" si="25"/>
        <v/>
      </c>
      <c r="CF118" s="67"/>
      <c r="CG118" s="67"/>
      <c r="CH118" s="67"/>
      <c r="CI118" s="67"/>
      <c r="CJ118" s="67"/>
      <c r="CK118" s="67"/>
      <c r="CL118" s="20"/>
    </row>
    <row r="119" spans="1:90" ht="24.95" customHeight="1" x14ac:dyDescent="0.25">
      <c r="A119" s="2">
        <f>IF(LEN(B119)&gt;=1,(IF(B118=B119,0,LARGE(A$1:$A118,1)+1)),0)</f>
        <v>0</v>
      </c>
      <c r="B119" s="2" t="s">
        <v>1071</v>
      </c>
      <c r="C119" s="2">
        <f>IF($AM$22=2,(IF(LEN($BZ$23)&gt;=1,(IF($BZ$23=B119,LARGE($C$1:C118,1)+1,0)),0)),0)</f>
        <v>0</v>
      </c>
      <c r="D119" s="2">
        <f t="shared" si="14"/>
        <v>0</v>
      </c>
      <c r="F119" s="2" t="s">
        <v>54</v>
      </c>
      <c r="G119" s="2" t="s">
        <v>1217</v>
      </c>
      <c r="H119" s="2" t="s">
        <v>1217</v>
      </c>
      <c r="I119" s="2" t="s">
        <v>1890</v>
      </c>
      <c r="J119" s="2" t="s">
        <v>4025</v>
      </c>
      <c r="K119" s="2" t="s">
        <v>1067</v>
      </c>
      <c r="L119" s="2" t="s">
        <v>1067</v>
      </c>
      <c r="S119" s="2">
        <f>IF($AM$22=1,(IF(LEN($BZ$23)&gt;=1,(IF($BZ$23=V119,LARGE($S$1:S118,1)+1,0)),0)),0)</f>
        <v>0</v>
      </c>
      <c r="T119" s="2">
        <f t="shared" si="15"/>
        <v>0</v>
      </c>
      <c r="U119" s="2">
        <f>IF(LEN(V119)&gt;=1,(IF(V118=V119,0,LARGE($U$1:U118,1)+1)),0)</f>
        <v>0</v>
      </c>
      <c r="V119" s="2" t="s">
        <v>1130</v>
      </c>
      <c r="W119" s="4" t="s">
        <v>4231</v>
      </c>
      <c r="X119" s="4" t="s">
        <v>504</v>
      </c>
      <c r="Y119" s="5" t="s">
        <v>1264</v>
      </c>
      <c r="Z119" s="5" t="s">
        <v>1264</v>
      </c>
      <c r="AA119" s="6" t="s">
        <v>504</v>
      </c>
      <c r="AB119" s="6" t="s">
        <v>1067</v>
      </c>
      <c r="AC119" s="6" t="s">
        <v>1067</v>
      </c>
      <c r="AD119" s="6" t="s">
        <v>1067</v>
      </c>
      <c r="AE119" s="2">
        <v>116</v>
      </c>
      <c r="AF119" s="2" t="str">
        <f t="shared" si="16"/>
        <v/>
      </c>
      <c r="AK119" s="27"/>
      <c r="AL119" s="27">
        <f t="shared" si="17"/>
        <v>3</v>
      </c>
      <c r="AM119" s="27">
        <f t="shared" si="18"/>
        <v>0</v>
      </c>
      <c r="AN119" s="20"/>
      <c r="AO119" s="60" t="str">
        <f t="shared" si="19"/>
        <v/>
      </c>
      <c r="AP119" s="60"/>
      <c r="AQ119" s="60"/>
      <c r="AR119" s="60"/>
      <c r="AS119" s="60"/>
      <c r="AT119" s="60"/>
      <c r="AU119" s="60"/>
      <c r="AV119" s="61" t="str">
        <f t="shared" si="20"/>
        <v/>
      </c>
      <c r="AW119" s="61"/>
      <c r="AX119" s="61"/>
      <c r="AY119" s="61"/>
      <c r="AZ119" s="61"/>
      <c r="BA119" s="61"/>
      <c r="BB119" s="61"/>
      <c r="BC119" s="62" t="str">
        <f t="shared" si="21"/>
        <v/>
      </c>
      <c r="BD119" s="62"/>
      <c r="BE119" s="62"/>
      <c r="BF119" s="62"/>
      <c r="BG119" s="62"/>
      <c r="BH119" s="62"/>
      <c r="BI119" s="62"/>
      <c r="BJ119" s="64" t="str">
        <f t="shared" si="22"/>
        <v/>
      </c>
      <c r="BK119" s="64"/>
      <c r="BL119" s="64"/>
      <c r="BM119" s="64"/>
      <c r="BN119" s="64"/>
      <c r="BO119" s="64"/>
      <c r="BP119" s="64"/>
      <c r="BQ119" s="65" t="str">
        <f t="shared" si="23"/>
        <v/>
      </c>
      <c r="BR119" s="65"/>
      <c r="BS119" s="65"/>
      <c r="BT119" s="65"/>
      <c r="BU119" s="65"/>
      <c r="BV119" s="65"/>
      <c r="BW119" s="65"/>
      <c r="BX119" s="66" t="str">
        <f t="shared" si="24"/>
        <v/>
      </c>
      <c r="BY119" s="66"/>
      <c r="BZ119" s="66"/>
      <c r="CA119" s="66"/>
      <c r="CB119" s="66"/>
      <c r="CC119" s="66"/>
      <c r="CD119" s="66"/>
      <c r="CE119" s="67" t="str">
        <f t="shared" si="25"/>
        <v/>
      </c>
      <c r="CF119" s="67"/>
      <c r="CG119" s="67"/>
      <c r="CH119" s="67"/>
      <c r="CI119" s="67"/>
      <c r="CJ119" s="67"/>
      <c r="CK119" s="67"/>
      <c r="CL119" s="20"/>
    </row>
    <row r="120" spans="1:90" ht="24.95" customHeight="1" x14ac:dyDescent="0.25">
      <c r="A120" s="2">
        <f>IF(LEN(B120)&gt;=1,(IF(B119=B120,0,LARGE(A$1:$A119,1)+1)),0)</f>
        <v>0</v>
      </c>
      <c r="B120" s="2" t="s">
        <v>1071</v>
      </c>
      <c r="C120" s="2">
        <f>IF($AM$22=2,(IF(LEN($BZ$23)&gt;=1,(IF($BZ$23=B120,LARGE($C$1:C119,1)+1,0)),0)),0)</f>
        <v>0</v>
      </c>
      <c r="D120" s="2">
        <f t="shared" si="14"/>
        <v>0</v>
      </c>
      <c r="F120" s="2" t="s">
        <v>55</v>
      </c>
      <c r="G120" s="2" t="s">
        <v>1218</v>
      </c>
      <c r="H120" s="2" t="s">
        <v>1218</v>
      </c>
      <c r="I120" s="2" t="s">
        <v>1891</v>
      </c>
      <c r="J120" s="2" t="s">
        <v>2893</v>
      </c>
      <c r="K120" s="2" t="s">
        <v>1067</v>
      </c>
      <c r="L120" s="2" t="s">
        <v>1067</v>
      </c>
      <c r="S120" s="2">
        <f>IF($AM$22=1,(IF(LEN($BZ$23)&gt;=1,(IF($BZ$23=V120,LARGE($S$1:S119,1)+1,0)),0)),0)</f>
        <v>0</v>
      </c>
      <c r="T120" s="2">
        <f t="shared" si="15"/>
        <v>0</v>
      </c>
      <c r="U120" s="2">
        <f>IF(LEN(V120)&gt;=1,(IF(V119=V120,0,LARGE($U$1:U119,1)+1)),0)</f>
        <v>0</v>
      </c>
      <c r="V120" s="2" t="s">
        <v>1130</v>
      </c>
      <c r="W120" s="5" t="s">
        <v>5050</v>
      </c>
      <c r="X120" s="7" t="s">
        <v>907</v>
      </c>
      <c r="Y120" s="7" t="s">
        <v>3200</v>
      </c>
      <c r="Z120" s="7" t="s">
        <v>3200</v>
      </c>
      <c r="AA120" s="6" t="s">
        <v>907</v>
      </c>
      <c r="AB120" s="6" t="s">
        <v>1067</v>
      </c>
      <c r="AC120" s="6" t="s">
        <v>1067</v>
      </c>
      <c r="AD120" s="6" t="s">
        <v>1067</v>
      </c>
      <c r="AE120" s="2">
        <v>117</v>
      </c>
      <c r="AF120" s="2" t="str">
        <f t="shared" si="16"/>
        <v/>
      </c>
      <c r="AK120" s="27"/>
      <c r="AL120" s="27">
        <f t="shared" si="17"/>
        <v>3</v>
      </c>
      <c r="AM120" s="27">
        <f t="shared" si="18"/>
        <v>0</v>
      </c>
      <c r="AN120" s="20"/>
      <c r="AO120" s="60" t="str">
        <f t="shared" si="19"/>
        <v/>
      </c>
      <c r="AP120" s="60"/>
      <c r="AQ120" s="60"/>
      <c r="AR120" s="60"/>
      <c r="AS120" s="60"/>
      <c r="AT120" s="60"/>
      <c r="AU120" s="60"/>
      <c r="AV120" s="61" t="str">
        <f t="shared" si="20"/>
        <v/>
      </c>
      <c r="AW120" s="61"/>
      <c r="AX120" s="61"/>
      <c r="AY120" s="61"/>
      <c r="AZ120" s="61"/>
      <c r="BA120" s="61"/>
      <c r="BB120" s="61"/>
      <c r="BC120" s="62" t="str">
        <f t="shared" si="21"/>
        <v/>
      </c>
      <c r="BD120" s="62"/>
      <c r="BE120" s="62"/>
      <c r="BF120" s="62"/>
      <c r="BG120" s="62"/>
      <c r="BH120" s="62"/>
      <c r="BI120" s="62"/>
      <c r="BJ120" s="64" t="str">
        <f t="shared" si="22"/>
        <v/>
      </c>
      <c r="BK120" s="64"/>
      <c r="BL120" s="64"/>
      <c r="BM120" s="64"/>
      <c r="BN120" s="64"/>
      <c r="BO120" s="64"/>
      <c r="BP120" s="64"/>
      <c r="BQ120" s="65" t="str">
        <f t="shared" si="23"/>
        <v/>
      </c>
      <c r="BR120" s="65"/>
      <c r="BS120" s="65"/>
      <c r="BT120" s="65"/>
      <c r="BU120" s="65"/>
      <c r="BV120" s="65"/>
      <c r="BW120" s="65"/>
      <c r="BX120" s="66" t="str">
        <f t="shared" si="24"/>
        <v/>
      </c>
      <c r="BY120" s="66"/>
      <c r="BZ120" s="66"/>
      <c r="CA120" s="66"/>
      <c r="CB120" s="66"/>
      <c r="CC120" s="66"/>
      <c r="CD120" s="66"/>
      <c r="CE120" s="67" t="str">
        <f t="shared" si="25"/>
        <v/>
      </c>
      <c r="CF120" s="67"/>
      <c r="CG120" s="67"/>
      <c r="CH120" s="67"/>
      <c r="CI120" s="67"/>
      <c r="CJ120" s="67"/>
      <c r="CK120" s="67"/>
      <c r="CL120" s="20"/>
    </row>
    <row r="121" spans="1:90" ht="24.95" customHeight="1" x14ac:dyDescent="0.25">
      <c r="A121" s="2">
        <f>IF(LEN(B121)&gt;=1,(IF(B120=B121,0,LARGE(A$1:$A120,1)+1)),0)</f>
        <v>0</v>
      </c>
      <c r="B121" s="2" t="s">
        <v>1071</v>
      </c>
      <c r="C121" s="2">
        <f>IF($AM$22=2,(IF(LEN($BZ$23)&gt;=1,(IF($BZ$23=B121,LARGE($C$1:C120,1)+1,0)),0)),0)</f>
        <v>0</v>
      </c>
      <c r="D121" s="2">
        <f t="shared" si="14"/>
        <v>0</v>
      </c>
      <c r="F121" s="2" t="s">
        <v>56</v>
      </c>
      <c r="G121" s="2" t="s">
        <v>1219</v>
      </c>
      <c r="H121" s="2" t="s">
        <v>1219</v>
      </c>
      <c r="I121" s="2" t="s">
        <v>1892</v>
      </c>
      <c r="J121" s="2" t="s">
        <v>1067</v>
      </c>
      <c r="K121" s="2" t="s">
        <v>1067</v>
      </c>
      <c r="L121" s="2" t="s">
        <v>1067</v>
      </c>
      <c r="S121" s="2">
        <f>IF($AM$22=1,(IF(LEN($BZ$23)&gt;=1,(IF($BZ$23=V121,LARGE($S$1:S120,1)+1,0)),0)),0)</f>
        <v>0</v>
      </c>
      <c r="T121" s="2">
        <f t="shared" si="15"/>
        <v>0</v>
      </c>
      <c r="U121" s="2">
        <f>IF(LEN(V121)&gt;=1,(IF(V120=V121,0,LARGE($U$1:U120,1)+1)),0)</f>
        <v>0</v>
      </c>
      <c r="V121" s="2" t="s">
        <v>1130</v>
      </c>
      <c r="W121" s="4" t="s">
        <v>4972</v>
      </c>
      <c r="X121" s="4" t="s">
        <v>255</v>
      </c>
      <c r="Y121" s="5" t="s">
        <v>256</v>
      </c>
      <c r="Z121" s="5" t="s">
        <v>256</v>
      </c>
      <c r="AA121" s="6" t="s">
        <v>255</v>
      </c>
      <c r="AB121" s="6" t="s">
        <v>1067</v>
      </c>
      <c r="AC121" s="6" t="s">
        <v>1067</v>
      </c>
      <c r="AD121" s="6" t="s">
        <v>1067</v>
      </c>
      <c r="AE121" s="2">
        <v>118</v>
      </c>
      <c r="AF121" s="2" t="str">
        <f t="shared" si="16"/>
        <v/>
      </c>
      <c r="AK121" s="27"/>
      <c r="AL121" s="27">
        <f t="shared" si="17"/>
        <v>3</v>
      </c>
      <c r="AM121" s="27">
        <f t="shared" si="18"/>
        <v>0</v>
      </c>
      <c r="AN121" s="20"/>
      <c r="AO121" s="60" t="str">
        <f t="shared" si="19"/>
        <v/>
      </c>
      <c r="AP121" s="60"/>
      <c r="AQ121" s="60"/>
      <c r="AR121" s="60"/>
      <c r="AS121" s="60"/>
      <c r="AT121" s="60"/>
      <c r="AU121" s="60"/>
      <c r="AV121" s="61" t="str">
        <f t="shared" si="20"/>
        <v/>
      </c>
      <c r="AW121" s="61"/>
      <c r="AX121" s="61"/>
      <c r="AY121" s="61"/>
      <c r="AZ121" s="61"/>
      <c r="BA121" s="61"/>
      <c r="BB121" s="61"/>
      <c r="BC121" s="62" t="str">
        <f t="shared" si="21"/>
        <v/>
      </c>
      <c r="BD121" s="62"/>
      <c r="BE121" s="62"/>
      <c r="BF121" s="62"/>
      <c r="BG121" s="62"/>
      <c r="BH121" s="62"/>
      <c r="BI121" s="62"/>
      <c r="BJ121" s="64" t="str">
        <f t="shared" si="22"/>
        <v/>
      </c>
      <c r="BK121" s="64"/>
      <c r="BL121" s="64"/>
      <c r="BM121" s="64"/>
      <c r="BN121" s="64"/>
      <c r="BO121" s="64"/>
      <c r="BP121" s="64"/>
      <c r="BQ121" s="65" t="str">
        <f t="shared" si="23"/>
        <v/>
      </c>
      <c r="BR121" s="65"/>
      <c r="BS121" s="65"/>
      <c r="BT121" s="65"/>
      <c r="BU121" s="65"/>
      <c r="BV121" s="65"/>
      <c r="BW121" s="65"/>
      <c r="BX121" s="66" t="str">
        <f t="shared" si="24"/>
        <v/>
      </c>
      <c r="BY121" s="66"/>
      <c r="BZ121" s="66"/>
      <c r="CA121" s="66"/>
      <c r="CB121" s="66"/>
      <c r="CC121" s="66"/>
      <c r="CD121" s="66"/>
      <c r="CE121" s="67" t="str">
        <f t="shared" si="25"/>
        <v/>
      </c>
      <c r="CF121" s="67"/>
      <c r="CG121" s="67"/>
      <c r="CH121" s="67"/>
      <c r="CI121" s="67"/>
      <c r="CJ121" s="67"/>
      <c r="CK121" s="67"/>
      <c r="CL121" s="20"/>
    </row>
    <row r="122" spans="1:90" ht="24.95" customHeight="1" x14ac:dyDescent="0.25">
      <c r="A122" s="2">
        <f>IF(LEN(B122)&gt;=1,(IF(B121=B122,0,LARGE(A$1:$A121,1)+1)),0)</f>
        <v>0</v>
      </c>
      <c r="B122" s="2" t="s">
        <v>1071</v>
      </c>
      <c r="C122" s="2">
        <f>IF($AM$22=2,(IF(LEN($BZ$23)&gt;=1,(IF($BZ$23=B122,LARGE($C$1:C121,1)+1,0)),0)),0)</f>
        <v>0</v>
      </c>
      <c r="D122" s="2">
        <f t="shared" si="14"/>
        <v>0</v>
      </c>
      <c r="F122" s="2" t="s">
        <v>57</v>
      </c>
      <c r="G122" s="2" t="s">
        <v>1220</v>
      </c>
      <c r="H122" s="2" t="s">
        <v>1220</v>
      </c>
      <c r="I122" s="2" t="s">
        <v>1893</v>
      </c>
      <c r="J122" s="2" t="s">
        <v>4026</v>
      </c>
      <c r="K122" s="2" t="s">
        <v>1067</v>
      </c>
      <c r="L122" s="2" t="s">
        <v>1067</v>
      </c>
      <c r="S122" s="2">
        <f>IF($AM$22=1,(IF(LEN($BZ$23)&gt;=1,(IF($BZ$23=V122,LARGE($S$1:S121,1)+1,0)),0)),0)</f>
        <v>0</v>
      </c>
      <c r="T122" s="2">
        <f t="shared" si="15"/>
        <v>0</v>
      </c>
      <c r="U122" s="2">
        <f>IF(LEN(V122)&gt;=1,(IF(V121=V122,0,LARGE($U$1:U121,1)+1)),0)</f>
        <v>0</v>
      </c>
      <c r="V122" s="2" t="s">
        <v>1130</v>
      </c>
      <c r="W122" s="9" t="s">
        <v>3355</v>
      </c>
      <c r="X122" s="9" t="s">
        <v>3353</v>
      </c>
      <c r="Y122" s="9" t="s">
        <v>3354</v>
      </c>
      <c r="Z122" s="9" t="s">
        <v>3354</v>
      </c>
      <c r="AA122" s="6" t="s">
        <v>3353</v>
      </c>
      <c r="AB122" s="6" t="s">
        <v>1067</v>
      </c>
      <c r="AC122" s="6" t="s">
        <v>1067</v>
      </c>
      <c r="AD122" s="6" t="s">
        <v>1067</v>
      </c>
      <c r="AE122" s="2">
        <v>119</v>
      </c>
      <c r="AF122" s="2" t="str">
        <f t="shared" si="16"/>
        <v/>
      </c>
      <c r="AK122" s="27"/>
      <c r="AL122" s="27">
        <f t="shared" si="17"/>
        <v>3</v>
      </c>
      <c r="AM122" s="27">
        <f t="shared" si="18"/>
        <v>0</v>
      </c>
      <c r="AN122" s="20"/>
      <c r="AO122" s="60" t="str">
        <f t="shared" si="19"/>
        <v/>
      </c>
      <c r="AP122" s="60"/>
      <c r="AQ122" s="60"/>
      <c r="AR122" s="60"/>
      <c r="AS122" s="60"/>
      <c r="AT122" s="60"/>
      <c r="AU122" s="60"/>
      <c r="AV122" s="61" t="str">
        <f t="shared" si="20"/>
        <v/>
      </c>
      <c r="AW122" s="61"/>
      <c r="AX122" s="61"/>
      <c r="AY122" s="61"/>
      <c r="AZ122" s="61"/>
      <c r="BA122" s="61"/>
      <c r="BB122" s="61"/>
      <c r="BC122" s="62" t="str">
        <f t="shared" si="21"/>
        <v/>
      </c>
      <c r="BD122" s="62"/>
      <c r="BE122" s="62"/>
      <c r="BF122" s="62"/>
      <c r="BG122" s="62"/>
      <c r="BH122" s="62"/>
      <c r="BI122" s="62"/>
      <c r="BJ122" s="64" t="str">
        <f t="shared" si="22"/>
        <v/>
      </c>
      <c r="BK122" s="64"/>
      <c r="BL122" s="64"/>
      <c r="BM122" s="64"/>
      <c r="BN122" s="64"/>
      <c r="BO122" s="64"/>
      <c r="BP122" s="64"/>
      <c r="BQ122" s="65" t="str">
        <f t="shared" si="23"/>
        <v/>
      </c>
      <c r="BR122" s="65"/>
      <c r="BS122" s="65"/>
      <c r="BT122" s="65"/>
      <c r="BU122" s="65"/>
      <c r="BV122" s="65"/>
      <c r="BW122" s="65"/>
      <c r="BX122" s="66" t="str">
        <f t="shared" si="24"/>
        <v/>
      </c>
      <c r="BY122" s="66"/>
      <c r="BZ122" s="66"/>
      <c r="CA122" s="66"/>
      <c r="CB122" s="66"/>
      <c r="CC122" s="66"/>
      <c r="CD122" s="66"/>
      <c r="CE122" s="67" t="str">
        <f t="shared" si="25"/>
        <v/>
      </c>
      <c r="CF122" s="67"/>
      <c r="CG122" s="67"/>
      <c r="CH122" s="67"/>
      <c r="CI122" s="67"/>
      <c r="CJ122" s="67"/>
      <c r="CK122" s="67"/>
      <c r="CL122" s="20"/>
    </row>
    <row r="123" spans="1:90" ht="24.95" customHeight="1" x14ac:dyDescent="0.25">
      <c r="A123" s="2">
        <f>IF(LEN(B123)&gt;=1,(IF(B122=B123,0,LARGE(A$1:$A122,1)+1)),0)</f>
        <v>0</v>
      </c>
      <c r="B123" s="2" t="s">
        <v>1071</v>
      </c>
      <c r="C123" s="2">
        <f>IF($AM$22=2,(IF(LEN($BZ$23)&gt;=1,(IF($BZ$23=B123,LARGE($C$1:C122,1)+1,0)),0)),0)</f>
        <v>0</v>
      </c>
      <c r="D123" s="2">
        <f t="shared" si="14"/>
        <v>0</v>
      </c>
      <c r="F123" s="2" t="s">
        <v>58</v>
      </c>
      <c r="G123" s="2" t="s">
        <v>1221</v>
      </c>
      <c r="H123" s="2" t="s">
        <v>1221</v>
      </c>
      <c r="I123" s="2" t="s">
        <v>4012</v>
      </c>
      <c r="J123" s="2" t="s">
        <v>1067</v>
      </c>
      <c r="K123" s="2" t="s">
        <v>1067</v>
      </c>
      <c r="L123" s="2" t="s">
        <v>1067</v>
      </c>
      <c r="S123" s="2">
        <f>IF($AM$22=1,(IF(LEN($BZ$23)&gt;=1,(IF($BZ$23=V123,LARGE($S$1:S122,1)+1,0)),0)),0)</f>
        <v>0</v>
      </c>
      <c r="T123" s="2">
        <f t="shared" si="15"/>
        <v>0</v>
      </c>
      <c r="U123" s="2">
        <f>IF(LEN(V123)&gt;=1,(IF(V122=V123,0,LARGE($U$1:U122,1)+1)),0)</f>
        <v>0</v>
      </c>
      <c r="V123" s="2" t="s">
        <v>1130</v>
      </c>
      <c r="W123" s="9" t="s">
        <v>2792</v>
      </c>
      <c r="X123" s="9" t="s">
        <v>2790</v>
      </c>
      <c r="Y123" s="9" t="s">
        <v>2791</v>
      </c>
      <c r="Z123" s="9" t="s">
        <v>2791</v>
      </c>
      <c r="AA123" s="6" t="s">
        <v>2790</v>
      </c>
      <c r="AB123" s="6" t="s">
        <v>1067</v>
      </c>
      <c r="AC123" s="6" t="s">
        <v>1067</v>
      </c>
      <c r="AD123" s="6" t="s">
        <v>1067</v>
      </c>
      <c r="AE123" s="2">
        <v>120</v>
      </c>
      <c r="AF123" s="2" t="str">
        <f t="shared" si="16"/>
        <v/>
      </c>
      <c r="AK123" s="27"/>
      <c r="AL123" s="27">
        <f t="shared" si="17"/>
        <v>3</v>
      </c>
      <c r="AM123" s="27">
        <f t="shared" si="18"/>
        <v>0</v>
      </c>
      <c r="AN123" s="20"/>
      <c r="AO123" s="60" t="str">
        <f t="shared" si="19"/>
        <v/>
      </c>
      <c r="AP123" s="60"/>
      <c r="AQ123" s="60"/>
      <c r="AR123" s="60"/>
      <c r="AS123" s="60"/>
      <c r="AT123" s="60"/>
      <c r="AU123" s="60"/>
      <c r="AV123" s="61" t="str">
        <f t="shared" si="20"/>
        <v/>
      </c>
      <c r="AW123" s="61"/>
      <c r="AX123" s="61"/>
      <c r="AY123" s="61"/>
      <c r="AZ123" s="61"/>
      <c r="BA123" s="61"/>
      <c r="BB123" s="61"/>
      <c r="BC123" s="62" t="str">
        <f t="shared" si="21"/>
        <v/>
      </c>
      <c r="BD123" s="62"/>
      <c r="BE123" s="62"/>
      <c r="BF123" s="62"/>
      <c r="BG123" s="62"/>
      <c r="BH123" s="62"/>
      <c r="BI123" s="62"/>
      <c r="BJ123" s="64" t="str">
        <f t="shared" si="22"/>
        <v/>
      </c>
      <c r="BK123" s="64"/>
      <c r="BL123" s="64"/>
      <c r="BM123" s="64"/>
      <c r="BN123" s="64"/>
      <c r="BO123" s="64"/>
      <c r="BP123" s="64"/>
      <c r="BQ123" s="65" t="str">
        <f t="shared" si="23"/>
        <v/>
      </c>
      <c r="BR123" s="65"/>
      <c r="BS123" s="65"/>
      <c r="BT123" s="65"/>
      <c r="BU123" s="65"/>
      <c r="BV123" s="65"/>
      <c r="BW123" s="65"/>
      <c r="BX123" s="66" t="str">
        <f t="shared" si="24"/>
        <v/>
      </c>
      <c r="BY123" s="66"/>
      <c r="BZ123" s="66"/>
      <c r="CA123" s="66"/>
      <c r="CB123" s="66"/>
      <c r="CC123" s="66"/>
      <c r="CD123" s="66"/>
      <c r="CE123" s="67" t="str">
        <f t="shared" si="25"/>
        <v/>
      </c>
      <c r="CF123" s="67"/>
      <c r="CG123" s="67"/>
      <c r="CH123" s="67"/>
      <c r="CI123" s="67"/>
      <c r="CJ123" s="67"/>
      <c r="CK123" s="67"/>
      <c r="CL123" s="20"/>
    </row>
    <row r="124" spans="1:90" ht="24.95" customHeight="1" x14ac:dyDescent="0.25">
      <c r="A124" s="2">
        <f>IF(LEN(B124)&gt;=1,(IF(B123=B124,0,LARGE(A$1:$A123,1)+1)),0)</f>
        <v>0</v>
      </c>
      <c r="B124" s="2" t="s">
        <v>1071</v>
      </c>
      <c r="C124" s="2">
        <f>IF($AM$22=2,(IF(LEN($BZ$23)&gt;=1,(IF($BZ$23=B124,LARGE($C$1:C123,1)+1,0)),0)),0)</f>
        <v>0</v>
      </c>
      <c r="D124" s="2">
        <f t="shared" si="14"/>
        <v>0</v>
      </c>
      <c r="F124" s="2" t="s">
        <v>59</v>
      </c>
      <c r="G124" s="2" t="s">
        <v>1222</v>
      </c>
      <c r="H124" s="2" t="s">
        <v>1222</v>
      </c>
      <c r="I124" s="2" t="s">
        <v>4027</v>
      </c>
      <c r="J124" s="2" t="s">
        <v>1067</v>
      </c>
      <c r="K124" s="2" t="s">
        <v>1067</v>
      </c>
      <c r="L124" s="2" t="s">
        <v>1067</v>
      </c>
      <c r="S124" s="2">
        <f>IF($AM$22=1,(IF(LEN($BZ$23)&gt;=1,(IF($BZ$23=V124,LARGE($S$1:S123,1)+1,0)),0)),0)</f>
        <v>0</v>
      </c>
      <c r="T124" s="2">
        <f t="shared" si="15"/>
        <v>0</v>
      </c>
      <c r="U124" s="2">
        <f>IF(LEN(V124)&gt;=1,(IF(V123=V124,0,LARGE($U$1:U123,1)+1)),0)</f>
        <v>0</v>
      </c>
      <c r="V124" s="2" t="s">
        <v>1130</v>
      </c>
      <c r="W124" s="4" t="s">
        <v>4558</v>
      </c>
      <c r="X124" s="4" t="s">
        <v>542</v>
      </c>
      <c r="Y124" s="5" t="s">
        <v>1290</v>
      </c>
      <c r="Z124" s="5" t="s">
        <v>1290</v>
      </c>
      <c r="AA124" s="6" t="s">
        <v>542</v>
      </c>
      <c r="AB124" s="6" t="s">
        <v>874</v>
      </c>
      <c r="AC124" s="6" t="s">
        <v>1067</v>
      </c>
      <c r="AD124" s="6" t="s">
        <v>1067</v>
      </c>
      <c r="AE124" s="2">
        <v>121</v>
      </c>
      <c r="AF124" s="2" t="str">
        <f t="shared" si="16"/>
        <v/>
      </c>
      <c r="AK124" s="27"/>
      <c r="AL124" s="27">
        <f t="shared" si="17"/>
        <v>3</v>
      </c>
      <c r="AM124" s="27">
        <f t="shared" si="18"/>
        <v>0</v>
      </c>
      <c r="AN124" s="20"/>
      <c r="AO124" s="60" t="str">
        <f t="shared" si="19"/>
        <v/>
      </c>
      <c r="AP124" s="60"/>
      <c r="AQ124" s="60"/>
      <c r="AR124" s="60"/>
      <c r="AS124" s="60"/>
      <c r="AT124" s="60"/>
      <c r="AU124" s="60"/>
      <c r="AV124" s="61" t="str">
        <f t="shared" si="20"/>
        <v/>
      </c>
      <c r="AW124" s="61"/>
      <c r="AX124" s="61"/>
      <c r="AY124" s="61"/>
      <c r="AZ124" s="61"/>
      <c r="BA124" s="61"/>
      <c r="BB124" s="61"/>
      <c r="BC124" s="62" t="str">
        <f t="shared" si="21"/>
        <v/>
      </c>
      <c r="BD124" s="62"/>
      <c r="BE124" s="62"/>
      <c r="BF124" s="62"/>
      <c r="BG124" s="62"/>
      <c r="BH124" s="62"/>
      <c r="BI124" s="62"/>
      <c r="BJ124" s="64" t="str">
        <f t="shared" si="22"/>
        <v/>
      </c>
      <c r="BK124" s="64"/>
      <c r="BL124" s="64"/>
      <c r="BM124" s="64"/>
      <c r="BN124" s="64"/>
      <c r="BO124" s="64"/>
      <c r="BP124" s="64"/>
      <c r="BQ124" s="65" t="str">
        <f t="shared" si="23"/>
        <v/>
      </c>
      <c r="BR124" s="65"/>
      <c r="BS124" s="65"/>
      <c r="BT124" s="65"/>
      <c r="BU124" s="65"/>
      <c r="BV124" s="65"/>
      <c r="BW124" s="65"/>
      <c r="BX124" s="66" t="str">
        <f t="shared" si="24"/>
        <v/>
      </c>
      <c r="BY124" s="66"/>
      <c r="BZ124" s="66"/>
      <c r="CA124" s="66"/>
      <c r="CB124" s="66"/>
      <c r="CC124" s="66"/>
      <c r="CD124" s="66"/>
      <c r="CE124" s="67" t="str">
        <f t="shared" si="25"/>
        <v/>
      </c>
      <c r="CF124" s="67"/>
      <c r="CG124" s="67"/>
      <c r="CH124" s="67"/>
      <c r="CI124" s="67"/>
      <c r="CJ124" s="67"/>
      <c r="CK124" s="67"/>
      <c r="CL124" s="20"/>
    </row>
    <row r="125" spans="1:90" ht="24.95" customHeight="1" x14ac:dyDescent="0.25">
      <c r="A125" s="2">
        <f>IF(LEN(B125)&gt;=1,(IF(B124=B125,0,LARGE(A$1:$A124,1)+1)),0)</f>
        <v>0</v>
      </c>
      <c r="B125" s="2" t="s">
        <v>1071</v>
      </c>
      <c r="C125" s="2">
        <f>IF($AM$22=2,(IF(LEN($BZ$23)&gt;=1,(IF($BZ$23=B125,LARGE($C$1:C124,1)+1,0)),0)),0)</f>
        <v>0</v>
      </c>
      <c r="D125" s="2">
        <f t="shared" si="14"/>
        <v>0</v>
      </c>
      <c r="F125" s="2" t="s">
        <v>67</v>
      </c>
      <c r="G125" s="2" t="s">
        <v>68</v>
      </c>
      <c r="H125" s="2" t="s">
        <v>68</v>
      </c>
      <c r="I125" s="2" t="s">
        <v>4029</v>
      </c>
      <c r="J125" s="2" t="s">
        <v>4028</v>
      </c>
      <c r="K125" s="2" t="s">
        <v>1067</v>
      </c>
      <c r="L125" s="2" t="s">
        <v>1067</v>
      </c>
      <c r="S125" s="2">
        <f>IF($AM$22=1,(IF(LEN($BZ$23)&gt;=1,(IF($BZ$23=V125,LARGE($S$1:S124,1)+1,0)),0)),0)</f>
        <v>0</v>
      </c>
      <c r="T125" s="2">
        <f t="shared" si="15"/>
        <v>0</v>
      </c>
      <c r="U125" s="2">
        <f>IF(LEN(V125)&gt;=1,(IF(V124=V125,0,LARGE($U$1:U124,1)+1)),0)</f>
        <v>0</v>
      </c>
      <c r="V125" s="2" t="s">
        <v>1130</v>
      </c>
      <c r="W125" s="11" t="s">
        <v>3711</v>
      </c>
      <c r="X125" s="11" t="s">
        <v>3709</v>
      </c>
      <c r="Y125" s="11" t="s">
        <v>3710</v>
      </c>
      <c r="Z125" s="11" t="s">
        <v>3710</v>
      </c>
      <c r="AA125" s="6" t="s">
        <v>3709</v>
      </c>
      <c r="AB125" s="6" t="s">
        <v>1067</v>
      </c>
      <c r="AC125" s="6" t="s">
        <v>1067</v>
      </c>
      <c r="AD125" s="6" t="s">
        <v>1067</v>
      </c>
      <c r="AE125" s="2">
        <v>122</v>
      </c>
      <c r="AF125" s="2" t="str">
        <f t="shared" si="16"/>
        <v/>
      </c>
      <c r="AK125" s="27"/>
      <c r="AL125" s="27">
        <f t="shared" si="17"/>
        <v>3</v>
      </c>
      <c r="AM125" s="27">
        <f t="shared" si="18"/>
        <v>0</v>
      </c>
      <c r="AN125" s="20"/>
      <c r="AO125" s="60" t="str">
        <f t="shared" si="19"/>
        <v/>
      </c>
      <c r="AP125" s="60"/>
      <c r="AQ125" s="60"/>
      <c r="AR125" s="60"/>
      <c r="AS125" s="60"/>
      <c r="AT125" s="60"/>
      <c r="AU125" s="60"/>
      <c r="AV125" s="61" t="str">
        <f t="shared" si="20"/>
        <v/>
      </c>
      <c r="AW125" s="61"/>
      <c r="AX125" s="61"/>
      <c r="AY125" s="61"/>
      <c r="AZ125" s="61"/>
      <c r="BA125" s="61"/>
      <c r="BB125" s="61"/>
      <c r="BC125" s="62" t="str">
        <f t="shared" si="21"/>
        <v/>
      </c>
      <c r="BD125" s="62"/>
      <c r="BE125" s="62"/>
      <c r="BF125" s="62"/>
      <c r="BG125" s="62"/>
      <c r="BH125" s="62"/>
      <c r="BI125" s="62"/>
      <c r="BJ125" s="64" t="str">
        <f t="shared" si="22"/>
        <v/>
      </c>
      <c r="BK125" s="64"/>
      <c r="BL125" s="64"/>
      <c r="BM125" s="64"/>
      <c r="BN125" s="64"/>
      <c r="BO125" s="64"/>
      <c r="BP125" s="64"/>
      <c r="BQ125" s="65" t="str">
        <f t="shared" si="23"/>
        <v/>
      </c>
      <c r="BR125" s="65"/>
      <c r="BS125" s="65"/>
      <c r="BT125" s="65"/>
      <c r="BU125" s="65"/>
      <c r="BV125" s="65"/>
      <c r="BW125" s="65"/>
      <c r="BX125" s="66" t="str">
        <f t="shared" si="24"/>
        <v/>
      </c>
      <c r="BY125" s="66"/>
      <c r="BZ125" s="66"/>
      <c r="CA125" s="66"/>
      <c r="CB125" s="66"/>
      <c r="CC125" s="66"/>
      <c r="CD125" s="66"/>
      <c r="CE125" s="67" t="str">
        <f t="shared" si="25"/>
        <v/>
      </c>
      <c r="CF125" s="67"/>
      <c r="CG125" s="67"/>
      <c r="CH125" s="67"/>
      <c r="CI125" s="67"/>
      <c r="CJ125" s="67"/>
      <c r="CK125" s="67"/>
      <c r="CL125" s="20"/>
    </row>
    <row r="126" spans="1:90" ht="24.95" customHeight="1" x14ac:dyDescent="0.25">
      <c r="A126" s="2">
        <f>IF(LEN(B126)&gt;=1,(IF(B125=B126,0,LARGE(A$1:$A125,1)+1)),0)</f>
        <v>0</v>
      </c>
      <c r="B126" s="2" t="s">
        <v>1071</v>
      </c>
      <c r="C126" s="2">
        <f>IF($AM$22=2,(IF(LEN($BZ$23)&gt;=1,(IF($BZ$23=B126,LARGE($C$1:C125,1)+1,0)),0)),0)</f>
        <v>0</v>
      </c>
      <c r="D126" s="2">
        <f t="shared" si="14"/>
        <v>0</v>
      </c>
      <c r="F126" s="2" t="s">
        <v>460</v>
      </c>
      <c r="G126" s="2" t="s">
        <v>1223</v>
      </c>
      <c r="H126" s="2" t="s">
        <v>1223</v>
      </c>
      <c r="I126" s="2" t="s">
        <v>4030</v>
      </c>
      <c r="J126" s="2" t="s">
        <v>1067</v>
      </c>
      <c r="K126" s="2" t="s">
        <v>1067</v>
      </c>
      <c r="L126" s="2" t="s">
        <v>1067</v>
      </c>
      <c r="S126" s="2">
        <f>IF($AM$22=1,(IF(LEN($BZ$23)&gt;=1,(IF($BZ$23=V126,LARGE($S$1:S125,1)+1,0)),0)),0)</f>
        <v>0</v>
      </c>
      <c r="T126" s="2">
        <f t="shared" si="15"/>
        <v>0</v>
      </c>
      <c r="U126" s="2">
        <f>IF(LEN(V126)&gt;=1,(IF(V125=V126,0,LARGE($U$1:U125,1)+1)),0)</f>
        <v>0</v>
      </c>
      <c r="V126" s="2" t="s">
        <v>1130</v>
      </c>
      <c r="W126" s="4" t="s">
        <v>4045</v>
      </c>
      <c r="X126" s="4" t="s">
        <v>472</v>
      </c>
      <c r="Y126" s="5" t="s">
        <v>1235</v>
      </c>
      <c r="Z126" s="5" t="s">
        <v>1235</v>
      </c>
      <c r="AA126" s="6" t="s">
        <v>472</v>
      </c>
      <c r="AB126" s="6" t="s">
        <v>1067</v>
      </c>
      <c r="AC126" s="6" t="s">
        <v>1067</v>
      </c>
      <c r="AD126" s="6" t="s">
        <v>1067</v>
      </c>
      <c r="AE126" s="2">
        <v>123</v>
      </c>
      <c r="AF126" s="2" t="str">
        <f t="shared" si="16"/>
        <v/>
      </c>
      <c r="AK126" s="27"/>
      <c r="AL126" s="27">
        <f t="shared" si="17"/>
        <v>3</v>
      </c>
      <c r="AM126" s="27">
        <f t="shared" si="18"/>
        <v>0</v>
      </c>
      <c r="AN126" s="20"/>
      <c r="AO126" s="60" t="str">
        <f t="shared" si="19"/>
        <v/>
      </c>
      <c r="AP126" s="60"/>
      <c r="AQ126" s="60"/>
      <c r="AR126" s="60"/>
      <c r="AS126" s="60"/>
      <c r="AT126" s="60"/>
      <c r="AU126" s="60"/>
      <c r="AV126" s="61" t="str">
        <f t="shared" si="20"/>
        <v/>
      </c>
      <c r="AW126" s="61"/>
      <c r="AX126" s="61"/>
      <c r="AY126" s="61"/>
      <c r="AZ126" s="61"/>
      <c r="BA126" s="61"/>
      <c r="BB126" s="61"/>
      <c r="BC126" s="62" t="str">
        <f t="shared" si="21"/>
        <v/>
      </c>
      <c r="BD126" s="62"/>
      <c r="BE126" s="62"/>
      <c r="BF126" s="62"/>
      <c r="BG126" s="62"/>
      <c r="BH126" s="62"/>
      <c r="BI126" s="62"/>
      <c r="BJ126" s="64" t="str">
        <f t="shared" si="22"/>
        <v/>
      </c>
      <c r="BK126" s="64"/>
      <c r="BL126" s="64"/>
      <c r="BM126" s="64"/>
      <c r="BN126" s="64"/>
      <c r="BO126" s="64"/>
      <c r="BP126" s="64"/>
      <c r="BQ126" s="65" t="str">
        <f t="shared" si="23"/>
        <v/>
      </c>
      <c r="BR126" s="65"/>
      <c r="BS126" s="65"/>
      <c r="BT126" s="65"/>
      <c r="BU126" s="65"/>
      <c r="BV126" s="65"/>
      <c r="BW126" s="65"/>
      <c r="BX126" s="66" t="str">
        <f t="shared" si="24"/>
        <v/>
      </c>
      <c r="BY126" s="66"/>
      <c r="BZ126" s="66"/>
      <c r="CA126" s="66"/>
      <c r="CB126" s="66"/>
      <c r="CC126" s="66"/>
      <c r="CD126" s="66"/>
      <c r="CE126" s="67" t="str">
        <f t="shared" si="25"/>
        <v/>
      </c>
      <c r="CF126" s="67"/>
      <c r="CG126" s="67"/>
      <c r="CH126" s="67"/>
      <c r="CI126" s="67"/>
      <c r="CJ126" s="67"/>
      <c r="CK126" s="67"/>
      <c r="CL126" s="20"/>
    </row>
    <row r="127" spans="1:90" ht="24.95" customHeight="1" x14ac:dyDescent="0.25">
      <c r="A127" s="2">
        <f>IF(LEN(B127)&gt;=1,(IF(B126=B127,0,LARGE(A$1:$A126,1)+1)),0)</f>
        <v>0</v>
      </c>
      <c r="B127" s="2" t="s">
        <v>1071</v>
      </c>
      <c r="C127" s="2">
        <f>IF($AM$22=2,(IF(LEN($BZ$23)&gt;=1,(IF($BZ$23=B127,LARGE($C$1:C126,1)+1,0)),0)),0)</f>
        <v>0</v>
      </c>
      <c r="D127" s="2">
        <f t="shared" si="14"/>
        <v>0</v>
      </c>
      <c r="F127" s="2" t="s">
        <v>461</v>
      </c>
      <c r="G127" s="2" t="s">
        <v>1224</v>
      </c>
      <c r="H127" s="2" t="s">
        <v>1224</v>
      </c>
      <c r="I127" s="2" t="s">
        <v>3854</v>
      </c>
      <c r="J127" s="2" t="s">
        <v>4031</v>
      </c>
      <c r="K127" s="2" t="s">
        <v>1067</v>
      </c>
      <c r="L127" s="2" t="s">
        <v>1067</v>
      </c>
      <c r="S127" s="2">
        <f>IF($AM$22=1,(IF(LEN($BZ$23)&gt;=1,(IF($BZ$23=V127,LARGE($S$1:S126,1)+1,0)),0)),0)</f>
        <v>0</v>
      </c>
      <c r="T127" s="2">
        <f t="shared" si="15"/>
        <v>0</v>
      </c>
      <c r="U127" s="2">
        <f>IF(LEN(V127)&gt;=1,(IF(V126=V127,0,LARGE($U$1:U126,1)+1)),0)</f>
        <v>0</v>
      </c>
      <c r="V127" s="2" t="s">
        <v>1130</v>
      </c>
      <c r="W127" s="5" t="s">
        <v>4894</v>
      </c>
      <c r="X127" s="7" t="s">
        <v>235</v>
      </c>
      <c r="Y127" s="7" t="s">
        <v>236</v>
      </c>
      <c r="Z127" s="7" t="s">
        <v>236</v>
      </c>
      <c r="AA127" s="6" t="s">
        <v>235</v>
      </c>
      <c r="AB127" s="6" t="s">
        <v>1067</v>
      </c>
      <c r="AC127" s="6" t="s">
        <v>1067</v>
      </c>
      <c r="AD127" s="6" t="s">
        <v>1067</v>
      </c>
      <c r="AE127" s="2">
        <v>124</v>
      </c>
      <c r="AF127" s="2" t="str">
        <f t="shared" si="16"/>
        <v/>
      </c>
      <c r="AK127" s="27"/>
      <c r="AL127" s="27">
        <f t="shared" si="17"/>
        <v>3</v>
      </c>
      <c r="AM127" s="27">
        <f t="shared" si="18"/>
        <v>0</v>
      </c>
      <c r="AN127" s="20"/>
      <c r="AO127" s="60" t="str">
        <f t="shared" si="19"/>
        <v/>
      </c>
      <c r="AP127" s="60"/>
      <c r="AQ127" s="60"/>
      <c r="AR127" s="60"/>
      <c r="AS127" s="60"/>
      <c r="AT127" s="60"/>
      <c r="AU127" s="60"/>
      <c r="AV127" s="61" t="str">
        <f t="shared" si="20"/>
        <v/>
      </c>
      <c r="AW127" s="61"/>
      <c r="AX127" s="61"/>
      <c r="AY127" s="61"/>
      <c r="AZ127" s="61"/>
      <c r="BA127" s="61"/>
      <c r="BB127" s="61"/>
      <c r="BC127" s="62" t="str">
        <f t="shared" si="21"/>
        <v/>
      </c>
      <c r="BD127" s="62"/>
      <c r="BE127" s="62"/>
      <c r="BF127" s="62"/>
      <c r="BG127" s="62"/>
      <c r="BH127" s="62"/>
      <c r="BI127" s="62"/>
      <c r="BJ127" s="64" t="str">
        <f t="shared" si="22"/>
        <v/>
      </c>
      <c r="BK127" s="64"/>
      <c r="BL127" s="64"/>
      <c r="BM127" s="64"/>
      <c r="BN127" s="64"/>
      <c r="BO127" s="64"/>
      <c r="BP127" s="64"/>
      <c r="BQ127" s="65" t="str">
        <f t="shared" si="23"/>
        <v/>
      </c>
      <c r="BR127" s="65"/>
      <c r="BS127" s="65"/>
      <c r="BT127" s="65"/>
      <c r="BU127" s="65"/>
      <c r="BV127" s="65"/>
      <c r="BW127" s="65"/>
      <c r="BX127" s="66" t="str">
        <f t="shared" si="24"/>
        <v/>
      </c>
      <c r="BY127" s="66"/>
      <c r="BZ127" s="66"/>
      <c r="CA127" s="66"/>
      <c r="CB127" s="66"/>
      <c r="CC127" s="66"/>
      <c r="CD127" s="66"/>
      <c r="CE127" s="67" t="str">
        <f t="shared" si="25"/>
        <v/>
      </c>
      <c r="CF127" s="67"/>
      <c r="CG127" s="67"/>
      <c r="CH127" s="67"/>
      <c r="CI127" s="67"/>
      <c r="CJ127" s="67"/>
      <c r="CK127" s="67"/>
      <c r="CL127" s="20"/>
    </row>
    <row r="128" spans="1:90" ht="24.95" customHeight="1" x14ac:dyDescent="0.25">
      <c r="A128" s="2">
        <f>IF(LEN(B128)&gt;=1,(IF(B127=B128,0,LARGE(A$1:$A127,1)+1)),0)</f>
        <v>0</v>
      </c>
      <c r="B128" s="2" t="s">
        <v>1071</v>
      </c>
      <c r="C128" s="2">
        <f>IF($AM$22=2,(IF(LEN($BZ$23)&gt;=1,(IF($BZ$23=B128,LARGE($C$1:C127,1)+1,0)),0)),0)</f>
        <v>0</v>
      </c>
      <c r="D128" s="2">
        <f t="shared" si="14"/>
        <v>0</v>
      </c>
      <c r="F128" s="2" t="s">
        <v>462</v>
      </c>
      <c r="G128" s="2" t="s">
        <v>1225</v>
      </c>
      <c r="H128" s="2" t="s">
        <v>1225</v>
      </c>
      <c r="I128" s="2" t="s">
        <v>4032</v>
      </c>
      <c r="J128" s="2" t="s">
        <v>1713</v>
      </c>
      <c r="K128" s="2" t="s">
        <v>1067</v>
      </c>
      <c r="L128" s="2" t="s">
        <v>1067</v>
      </c>
      <c r="S128" s="2">
        <f>IF($AM$22=1,(IF(LEN($BZ$23)&gt;=1,(IF($BZ$23=V128,LARGE($S$1:S127,1)+1,0)),0)),0)</f>
        <v>0</v>
      </c>
      <c r="T128" s="2">
        <f t="shared" si="15"/>
        <v>0</v>
      </c>
      <c r="U128" s="2">
        <f>IF(LEN(V128)&gt;=1,(IF(V127=V128,0,LARGE($U$1:U127,1)+1)),0)</f>
        <v>0</v>
      </c>
      <c r="V128" s="2" t="s">
        <v>1130</v>
      </c>
      <c r="W128" s="7" t="s">
        <v>5093</v>
      </c>
      <c r="X128" s="7" t="s">
        <v>3634</v>
      </c>
      <c r="Y128" s="7" t="s">
        <v>3635</v>
      </c>
      <c r="Z128" s="7" t="s">
        <v>3635</v>
      </c>
      <c r="AA128" s="6" t="s">
        <v>3634</v>
      </c>
      <c r="AB128" s="6" t="s">
        <v>1067</v>
      </c>
      <c r="AC128" s="6" t="s">
        <v>1067</v>
      </c>
      <c r="AD128" s="6" t="s">
        <v>1067</v>
      </c>
      <c r="AE128" s="2">
        <v>125</v>
      </c>
      <c r="AF128" s="2" t="str">
        <f t="shared" si="16"/>
        <v/>
      </c>
      <c r="AK128" s="27"/>
      <c r="AL128" s="27">
        <f t="shared" si="17"/>
        <v>3</v>
      </c>
      <c r="AM128" s="27">
        <f t="shared" si="18"/>
        <v>0</v>
      </c>
      <c r="AN128" s="20"/>
      <c r="AO128" s="60" t="str">
        <f t="shared" si="19"/>
        <v/>
      </c>
      <c r="AP128" s="60"/>
      <c r="AQ128" s="60"/>
      <c r="AR128" s="60"/>
      <c r="AS128" s="60"/>
      <c r="AT128" s="60"/>
      <c r="AU128" s="60"/>
      <c r="AV128" s="61" t="str">
        <f t="shared" si="20"/>
        <v/>
      </c>
      <c r="AW128" s="61"/>
      <c r="AX128" s="61"/>
      <c r="AY128" s="61"/>
      <c r="AZ128" s="61"/>
      <c r="BA128" s="61"/>
      <c r="BB128" s="61"/>
      <c r="BC128" s="62" t="str">
        <f t="shared" si="21"/>
        <v/>
      </c>
      <c r="BD128" s="62"/>
      <c r="BE128" s="62"/>
      <c r="BF128" s="62"/>
      <c r="BG128" s="62"/>
      <c r="BH128" s="62"/>
      <c r="BI128" s="62"/>
      <c r="BJ128" s="64" t="str">
        <f t="shared" si="22"/>
        <v/>
      </c>
      <c r="BK128" s="64"/>
      <c r="BL128" s="64"/>
      <c r="BM128" s="64"/>
      <c r="BN128" s="64"/>
      <c r="BO128" s="64"/>
      <c r="BP128" s="64"/>
      <c r="BQ128" s="65" t="str">
        <f t="shared" si="23"/>
        <v/>
      </c>
      <c r="BR128" s="65"/>
      <c r="BS128" s="65"/>
      <c r="BT128" s="65"/>
      <c r="BU128" s="65"/>
      <c r="BV128" s="65"/>
      <c r="BW128" s="65"/>
      <c r="BX128" s="66" t="str">
        <f t="shared" si="24"/>
        <v/>
      </c>
      <c r="BY128" s="66"/>
      <c r="BZ128" s="66"/>
      <c r="CA128" s="66"/>
      <c r="CB128" s="66"/>
      <c r="CC128" s="66"/>
      <c r="CD128" s="66"/>
      <c r="CE128" s="67" t="str">
        <f t="shared" si="25"/>
        <v/>
      </c>
      <c r="CF128" s="67"/>
      <c r="CG128" s="67"/>
      <c r="CH128" s="67"/>
      <c r="CI128" s="67"/>
      <c r="CJ128" s="67"/>
      <c r="CK128" s="67"/>
      <c r="CL128" s="20"/>
    </row>
    <row r="129" spans="1:90" ht="24.95" customHeight="1" x14ac:dyDescent="0.25">
      <c r="A129" s="2">
        <f>IF(LEN(B129)&gt;=1,(IF(B128=B129,0,LARGE(A$1:$A128,1)+1)),0)</f>
        <v>0</v>
      </c>
      <c r="B129" s="2" t="s">
        <v>1071</v>
      </c>
      <c r="C129" s="2">
        <f>IF($AM$22=2,(IF(LEN($BZ$23)&gt;=1,(IF($BZ$23=B129,LARGE($C$1:C128,1)+1,0)),0)),0)</f>
        <v>0</v>
      </c>
      <c r="D129" s="2">
        <f t="shared" si="14"/>
        <v>0</v>
      </c>
      <c r="F129" s="2" t="s">
        <v>463</v>
      </c>
      <c r="G129" s="2" t="s">
        <v>1226</v>
      </c>
      <c r="H129" s="2" t="s">
        <v>1226</v>
      </c>
      <c r="I129" s="2" t="s">
        <v>4033</v>
      </c>
      <c r="J129" s="2" t="s">
        <v>4034</v>
      </c>
      <c r="K129" s="2" t="s">
        <v>1067</v>
      </c>
      <c r="L129" s="2" t="s">
        <v>1067</v>
      </c>
      <c r="S129" s="2">
        <f>IF($AM$22=1,(IF(LEN($BZ$23)&gt;=1,(IF($BZ$23=V129,LARGE($S$1:S128,1)+1,0)),0)),0)</f>
        <v>0</v>
      </c>
      <c r="T129" s="2">
        <f t="shared" si="15"/>
        <v>0</v>
      </c>
      <c r="U129" s="2">
        <f>IF(LEN(V129)&gt;=1,(IF(V128=V129,0,LARGE($U$1:U128,1)+1)),0)</f>
        <v>0</v>
      </c>
      <c r="V129" s="2" t="s">
        <v>1130</v>
      </c>
      <c r="W129" s="9" t="s">
        <v>4115</v>
      </c>
      <c r="X129" s="7" t="s">
        <v>647</v>
      </c>
      <c r="Y129" s="7" t="s">
        <v>1370</v>
      </c>
      <c r="Z129" s="7" t="s">
        <v>1370</v>
      </c>
      <c r="AA129" s="6" t="s">
        <v>647</v>
      </c>
      <c r="AB129" s="6" t="s">
        <v>1067</v>
      </c>
      <c r="AC129" s="6" t="s">
        <v>1067</v>
      </c>
      <c r="AD129" s="6" t="s">
        <v>1067</v>
      </c>
      <c r="AE129" s="2">
        <v>126</v>
      </c>
      <c r="AF129" s="2" t="str">
        <f t="shared" si="16"/>
        <v/>
      </c>
      <c r="AK129" s="27"/>
      <c r="AL129" s="27">
        <f t="shared" si="17"/>
        <v>3</v>
      </c>
      <c r="AM129" s="27">
        <f t="shared" si="18"/>
        <v>0</v>
      </c>
      <c r="AN129" s="20"/>
      <c r="AO129" s="60" t="str">
        <f t="shared" si="19"/>
        <v/>
      </c>
      <c r="AP129" s="60"/>
      <c r="AQ129" s="60"/>
      <c r="AR129" s="60"/>
      <c r="AS129" s="60"/>
      <c r="AT129" s="60"/>
      <c r="AU129" s="60"/>
      <c r="AV129" s="61" t="str">
        <f t="shared" si="20"/>
        <v/>
      </c>
      <c r="AW129" s="61"/>
      <c r="AX129" s="61"/>
      <c r="AY129" s="61"/>
      <c r="AZ129" s="61"/>
      <c r="BA129" s="61"/>
      <c r="BB129" s="61"/>
      <c r="BC129" s="62" t="str">
        <f t="shared" si="21"/>
        <v/>
      </c>
      <c r="BD129" s="62"/>
      <c r="BE129" s="62"/>
      <c r="BF129" s="62"/>
      <c r="BG129" s="62"/>
      <c r="BH129" s="62"/>
      <c r="BI129" s="62"/>
      <c r="BJ129" s="64" t="str">
        <f t="shared" si="22"/>
        <v/>
      </c>
      <c r="BK129" s="64"/>
      <c r="BL129" s="64"/>
      <c r="BM129" s="64"/>
      <c r="BN129" s="64"/>
      <c r="BO129" s="64"/>
      <c r="BP129" s="64"/>
      <c r="BQ129" s="65" t="str">
        <f t="shared" si="23"/>
        <v/>
      </c>
      <c r="BR129" s="65"/>
      <c r="BS129" s="65"/>
      <c r="BT129" s="65"/>
      <c r="BU129" s="65"/>
      <c r="BV129" s="65"/>
      <c r="BW129" s="65"/>
      <c r="BX129" s="66" t="str">
        <f t="shared" si="24"/>
        <v/>
      </c>
      <c r="BY129" s="66"/>
      <c r="BZ129" s="66"/>
      <c r="CA129" s="66"/>
      <c r="CB129" s="66"/>
      <c r="CC129" s="66"/>
      <c r="CD129" s="66"/>
      <c r="CE129" s="67" t="str">
        <f t="shared" si="25"/>
        <v/>
      </c>
      <c r="CF129" s="67"/>
      <c r="CG129" s="67"/>
      <c r="CH129" s="67"/>
      <c r="CI129" s="67"/>
      <c r="CJ129" s="67"/>
      <c r="CK129" s="67"/>
      <c r="CL129" s="20"/>
    </row>
    <row r="130" spans="1:90" ht="24.95" customHeight="1" x14ac:dyDescent="0.25">
      <c r="A130" s="2">
        <f>IF(LEN(B130)&gt;=1,(IF(B129=B130,0,LARGE(A$1:$A129,1)+1)),0)</f>
        <v>0</v>
      </c>
      <c r="B130" s="2" t="s">
        <v>1071</v>
      </c>
      <c r="C130" s="2">
        <f>IF($AM$22=2,(IF(LEN($BZ$23)&gt;=1,(IF($BZ$23=B130,LARGE($C$1:C129,1)+1,0)),0)),0)</f>
        <v>0</v>
      </c>
      <c r="D130" s="2">
        <f t="shared" ref="D130:D193" si="26">IFERROR(IF($AM$22=2,(IF(LEN($BF$23)&gt;=2,(IF(MATCH($BF$23,F130,0)&gt;=1,COUNTIF(I130:L130,"*?*"),0)),0)),0),0)</f>
        <v>0</v>
      </c>
      <c r="F130" s="2" t="s">
        <v>464</v>
      </c>
      <c r="G130" s="2" t="s">
        <v>1227</v>
      </c>
      <c r="H130" s="2" t="s">
        <v>1227</v>
      </c>
      <c r="I130" s="2" t="s">
        <v>1894</v>
      </c>
      <c r="J130" s="2" t="s">
        <v>4035</v>
      </c>
      <c r="K130" s="2" t="s">
        <v>1067</v>
      </c>
      <c r="L130" s="2" t="s">
        <v>1067</v>
      </c>
      <c r="S130" s="2">
        <f>IF($AM$22=1,(IF(LEN($BZ$23)&gt;=1,(IF($BZ$23=V130,LARGE($S$1:S129,1)+1,0)),0)),0)</f>
        <v>0</v>
      </c>
      <c r="T130" s="2">
        <f t="shared" ref="T130:T193" si="27">IFERROR(IF($AM$22=1,(IF(LEN($BF$23)&gt;=2,(IF(MATCH($BF$23,W130,0)&gt;=1,COUNTIF(AA130:AD130,"*?*"),0)),0)),0),0)</f>
        <v>0</v>
      </c>
      <c r="U130" s="2">
        <f>IF(LEN(V130)&gt;=1,(IF(V129=V130,0,LARGE($U$1:U129,1)+1)),0)</f>
        <v>0</v>
      </c>
      <c r="V130" s="2" t="s">
        <v>1130</v>
      </c>
      <c r="W130" s="9" t="s">
        <v>4556</v>
      </c>
      <c r="X130" s="9" t="s">
        <v>130</v>
      </c>
      <c r="Y130" s="9" t="s">
        <v>131</v>
      </c>
      <c r="Z130" s="9" t="s">
        <v>130</v>
      </c>
      <c r="AA130" s="6" t="s">
        <v>130</v>
      </c>
      <c r="AB130" s="6" t="s">
        <v>1067</v>
      </c>
      <c r="AC130" s="6" t="s">
        <v>1067</v>
      </c>
      <c r="AD130" s="6" t="s">
        <v>1067</v>
      </c>
      <c r="AE130" s="2">
        <v>127</v>
      </c>
      <c r="AF130" s="2" t="str">
        <f t="shared" si="16"/>
        <v/>
      </c>
      <c r="AK130" s="27"/>
      <c r="AL130" s="27">
        <f t="shared" si="17"/>
        <v>3</v>
      </c>
      <c r="AM130" s="27">
        <f t="shared" si="18"/>
        <v>0</v>
      </c>
      <c r="AN130" s="20"/>
      <c r="AO130" s="60" t="str">
        <f t="shared" si="19"/>
        <v/>
      </c>
      <c r="AP130" s="60"/>
      <c r="AQ130" s="60"/>
      <c r="AR130" s="60"/>
      <c r="AS130" s="60"/>
      <c r="AT130" s="60"/>
      <c r="AU130" s="60"/>
      <c r="AV130" s="61" t="str">
        <f t="shared" si="20"/>
        <v/>
      </c>
      <c r="AW130" s="61"/>
      <c r="AX130" s="61"/>
      <c r="AY130" s="61"/>
      <c r="AZ130" s="61"/>
      <c r="BA130" s="61"/>
      <c r="BB130" s="61"/>
      <c r="BC130" s="62" t="str">
        <f t="shared" si="21"/>
        <v/>
      </c>
      <c r="BD130" s="62"/>
      <c r="BE130" s="62"/>
      <c r="BF130" s="62"/>
      <c r="BG130" s="62"/>
      <c r="BH130" s="62"/>
      <c r="BI130" s="62"/>
      <c r="BJ130" s="64" t="str">
        <f t="shared" si="22"/>
        <v/>
      </c>
      <c r="BK130" s="64"/>
      <c r="BL130" s="64"/>
      <c r="BM130" s="64"/>
      <c r="BN130" s="64"/>
      <c r="BO130" s="64"/>
      <c r="BP130" s="64"/>
      <c r="BQ130" s="65" t="str">
        <f t="shared" si="23"/>
        <v/>
      </c>
      <c r="BR130" s="65"/>
      <c r="BS130" s="65"/>
      <c r="BT130" s="65"/>
      <c r="BU130" s="65"/>
      <c r="BV130" s="65"/>
      <c r="BW130" s="65"/>
      <c r="BX130" s="66" t="str">
        <f t="shared" si="24"/>
        <v/>
      </c>
      <c r="BY130" s="66"/>
      <c r="BZ130" s="66"/>
      <c r="CA130" s="66"/>
      <c r="CB130" s="66"/>
      <c r="CC130" s="66"/>
      <c r="CD130" s="66"/>
      <c r="CE130" s="67" t="str">
        <f t="shared" si="25"/>
        <v/>
      </c>
      <c r="CF130" s="67"/>
      <c r="CG130" s="67"/>
      <c r="CH130" s="67"/>
      <c r="CI130" s="67"/>
      <c r="CJ130" s="67"/>
      <c r="CK130" s="67"/>
      <c r="CL130" s="20"/>
    </row>
    <row r="131" spans="1:90" ht="24.95" customHeight="1" x14ac:dyDescent="0.25">
      <c r="A131" s="2">
        <f>IF(LEN(B131)&gt;=1,(IF(B130=B131,0,LARGE(A$1:$A130,1)+1)),0)</f>
        <v>0</v>
      </c>
      <c r="B131" s="2" t="s">
        <v>1071</v>
      </c>
      <c r="C131" s="2">
        <f>IF($AM$22=2,(IF(LEN($BZ$23)&gt;=1,(IF($BZ$23=B131,LARGE($C$1:C130,1)+1,0)),0)),0)</f>
        <v>0</v>
      </c>
      <c r="D131" s="2">
        <f t="shared" si="26"/>
        <v>0</v>
      </c>
      <c r="F131" s="2" t="s">
        <v>69</v>
      </c>
      <c r="G131" s="2" t="s">
        <v>70</v>
      </c>
      <c r="H131" s="2" t="s">
        <v>70</v>
      </c>
      <c r="I131" s="2" t="s">
        <v>4036</v>
      </c>
      <c r="J131" s="2" t="s">
        <v>1895</v>
      </c>
      <c r="K131" s="2" t="s">
        <v>4037</v>
      </c>
      <c r="L131" s="2" t="s">
        <v>1067</v>
      </c>
      <c r="S131" s="2">
        <f>IF($AM$22=1,(IF(LEN($BZ$23)&gt;=1,(IF($BZ$23=V131,LARGE($S$1:S130,1)+1,0)),0)),0)</f>
        <v>0</v>
      </c>
      <c r="T131" s="2">
        <f t="shared" si="27"/>
        <v>0</v>
      </c>
      <c r="U131" s="2">
        <f>IF(LEN(V131)&gt;=1,(IF(V130=V131,0,LARGE($U$1:U130,1)+1)),0)</f>
        <v>0</v>
      </c>
      <c r="V131" s="2" t="s">
        <v>1130</v>
      </c>
      <c r="W131" s="9" t="s">
        <v>4927</v>
      </c>
      <c r="X131" s="9" t="s">
        <v>863</v>
      </c>
      <c r="Y131" s="9" t="s">
        <v>1536</v>
      </c>
      <c r="Z131" s="9" t="s">
        <v>1536</v>
      </c>
      <c r="AA131" s="6" t="s">
        <v>863</v>
      </c>
      <c r="AB131" s="6" t="s">
        <v>1067</v>
      </c>
      <c r="AC131" s="6" t="s">
        <v>1067</v>
      </c>
      <c r="AD131" s="6" t="s">
        <v>1067</v>
      </c>
      <c r="AE131" s="2">
        <v>128</v>
      </c>
      <c r="AF131" s="2" t="str">
        <f t="shared" si="16"/>
        <v/>
      </c>
      <c r="AK131" s="27"/>
      <c r="AL131" s="27">
        <f t="shared" si="17"/>
        <v>3</v>
      </c>
      <c r="AM131" s="27">
        <f t="shared" si="18"/>
        <v>0</v>
      </c>
      <c r="AN131" s="20"/>
      <c r="AO131" s="60" t="str">
        <f t="shared" si="19"/>
        <v/>
      </c>
      <c r="AP131" s="60"/>
      <c r="AQ131" s="60"/>
      <c r="AR131" s="60"/>
      <c r="AS131" s="60"/>
      <c r="AT131" s="60"/>
      <c r="AU131" s="60"/>
      <c r="AV131" s="61" t="str">
        <f t="shared" si="20"/>
        <v/>
      </c>
      <c r="AW131" s="61"/>
      <c r="AX131" s="61"/>
      <c r="AY131" s="61"/>
      <c r="AZ131" s="61"/>
      <c r="BA131" s="61"/>
      <c r="BB131" s="61"/>
      <c r="BC131" s="62" t="str">
        <f t="shared" si="21"/>
        <v/>
      </c>
      <c r="BD131" s="62"/>
      <c r="BE131" s="62"/>
      <c r="BF131" s="62"/>
      <c r="BG131" s="62"/>
      <c r="BH131" s="62"/>
      <c r="BI131" s="62"/>
      <c r="BJ131" s="64" t="str">
        <f t="shared" si="22"/>
        <v/>
      </c>
      <c r="BK131" s="64"/>
      <c r="BL131" s="64"/>
      <c r="BM131" s="64"/>
      <c r="BN131" s="64"/>
      <c r="BO131" s="64"/>
      <c r="BP131" s="64"/>
      <c r="BQ131" s="65" t="str">
        <f t="shared" si="23"/>
        <v/>
      </c>
      <c r="BR131" s="65"/>
      <c r="BS131" s="65"/>
      <c r="BT131" s="65"/>
      <c r="BU131" s="65"/>
      <c r="BV131" s="65"/>
      <c r="BW131" s="65"/>
      <c r="BX131" s="66" t="str">
        <f t="shared" si="24"/>
        <v/>
      </c>
      <c r="BY131" s="66"/>
      <c r="BZ131" s="66"/>
      <c r="CA131" s="66"/>
      <c r="CB131" s="66"/>
      <c r="CC131" s="66"/>
      <c r="CD131" s="66"/>
      <c r="CE131" s="67" t="str">
        <f t="shared" si="25"/>
        <v/>
      </c>
      <c r="CF131" s="67"/>
      <c r="CG131" s="67"/>
      <c r="CH131" s="67"/>
      <c r="CI131" s="67"/>
      <c r="CJ131" s="67"/>
      <c r="CK131" s="67"/>
      <c r="CL131" s="20"/>
    </row>
    <row r="132" spans="1:90" ht="24.95" customHeight="1" x14ac:dyDescent="0.25">
      <c r="A132" s="2">
        <f>IF(LEN(B132)&gt;=1,(IF(B131=B132,0,LARGE(A$1:$A131,1)+1)),0)</f>
        <v>0</v>
      </c>
      <c r="B132" s="2" t="s">
        <v>1071</v>
      </c>
      <c r="C132" s="2">
        <f>IF($AM$22=2,(IF(LEN($BZ$23)&gt;=1,(IF($BZ$23=B132,LARGE($C$1:C131,1)+1,0)),0)),0)</f>
        <v>0</v>
      </c>
      <c r="D132" s="2">
        <f t="shared" si="26"/>
        <v>0</v>
      </c>
      <c r="F132" s="2" t="s">
        <v>465</v>
      </c>
      <c r="G132" s="2" t="s">
        <v>1228</v>
      </c>
      <c r="H132" s="2" t="s">
        <v>1228</v>
      </c>
      <c r="I132" s="2" t="s">
        <v>1896</v>
      </c>
      <c r="J132" s="2" t="s">
        <v>1067</v>
      </c>
      <c r="K132" s="2" t="s">
        <v>1067</v>
      </c>
      <c r="L132" s="2" t="s">
        <v>1067</v>
      </c>
      <c r="S132" s="2">
        <f>IF($AM$22=1,(IF(LEN($BZ$23)&gt;=1,(IF($BZ$23=V132,LARGE($S$1:S131,1)+1,0)),0)),0)</f>
        <v>0</v>
      </c>
      <c r="T132" s="2">
        <f t="shared" si="27"/>
        <v>0</v>
      </c>
      <c r="U132" s="2">
        <f>IF(LEN(V132)&gt;=1,(IF(V131=V132,0,LARGE($U$1:U131,1)+1)),0)</f>
        <v>0</v>
      </c>
      <c r="V132" s="2" t="s">
        <v>1130</v>
      </c>
      <c r="W132" s="7" t="s">
        <v>3708</v>
      </c>
      <c r="X132" s="7" t="s">
        <v>1021</v>
      </c>
      <c r="Y132" s="7" t="s">
        <v>3707</v>
      </c>
      <c r="Z132" s="7" t="s">
        <v>3707</v>
      </c>
      <c r="AA132" s="6" t="s">
        <v>1021</v>
      </c>
      <c r="AB132" s="6" t="s">
        <v>1067</v>
      </c>
      <c r="AC132" s="6" t="s">
        <v>1067</v>
      </c>
      <c r="AD132" s="6" t="s">
        <v>1067</v>
      </c>
      <c r="AE132" s="2">
        <v>129</v>
      </c>
      <c r="AF132" s="2" t="str">
        <f t="shared" si="16"/>
        <v/>
      </c>
      <c r="AK132" s="27"/>
      <c r="AL132" s="27">
        <f t="shared" si="17"/>
        <v>3</v>
      </c>
      <c r="AM132" s="27">
        <f t="shared" si="18"/>
        <v>0</v>
      </c>
      <c r="AN132" s="20"/>
      <c r="AO132" s="60" t="str">
        <f t="shared" si="19"/>
        <v/>
      </c>
      <c r="AP132" s="60"/>
      <c r="AQ132" s="60"/>
      <c r="AR132" s="60"/>
      <c r="AS132" s="60"/>
      <c r="AT132" s="60"/>
      <c r="AU132" s="60"/>
      <c r="AV132" s="61" t="str">
        <f t="shared" si="20"/>
        <v/>
      </c>
      <c r="AW132" s="61"/>
      <c r="AX132" s="61"/>
      <c r="AY132" s="61"/>
      <c r="AZ132" s="61"/>
      <c r="BA132" s="61"/>
      <c r="BB132" s="61"/>
      <c r="BC132" s="62" t="str">
        <f t="shared" si="21"/>
        <v/>
      </c>
      <c r="BD132" s="62"/>
      <c r="BE132" s="62"/>
      <c r="BF132" s="62"/>
      <c r="BG132" s="62"/>
      <c r="BH132" s="62"/>
      <c r="BI132" s="62"/>
      <c r="BJ132" s="64" t="str">
        <f t="shared" si="22"/>
        <v/>
      </c>
      <c r="BK132" s="64"/>
      <c r="BL132" s="64"/>
      <c r="BM132" s="64"/>
      <c r="BN132" s="64"/>
      <c r="BO132" s="64"/>
      <c r="BP132" s="64"/>
      <c r="BQ132" s="65" t="str">
        <f t="shared" si="23"/>
        <v/>
      </c>
      <c r="BR132" s="65"/>
      <c r="BS132" s="65"/>
      <c r="BT132" s="65"/>
      <c r="BU132" s="65"/>
      <c r="BV132" s="65"/>
      <c r="BW132" s="65"/>
      <c r="BX132" s="66" t="str">
        <f t="shared" si="24"/>
        <v/>
      </c>
      <c r="BY132" s="66"/>
      <c r="BZ132" s="66"/>
      <c r="CA132" s="66"/>
      <c r="CB132" s="66"/>
      <c r="CC132" s="66"/>
      <c r="CD132" s="66"/>
      <c r="CE132" s="67" t="str">
        <f t="shared" si="25"/>
        <v/>
      </c>
      <c r="CF132" s="67"/>
      <c r="CG132" s="67"/>
      <c r="CH132" s="67"/>
      <c r="CI132" s="67"/>
      <c r="CJ132" s="67"/>
      <c r="CK132" s="67"/>
      <c r="CL132" s="20"/>
    </row>
    <row r="133" spans="1:90" ht="24.95" customHeight="1" x14ac:dyDescent="0.25">
      <c r="A133" s="2">
        <f>IF(LEN(B133)&gt;=1,(IF(B132=B133,0,LARGE(A$1:$A132,1)+1)),0)</f>
        <v>2</v>
      </c>
      <c r="B133" s="2" t="s">
        <v>1072</v>
      </c>
      <c r="C133" s="2">
        <f>IF($AM$22=2,(IF(LEN($BZ$23)&gt;=1,(IF($BZ$23=B133,LARGE($C$1:C132,1)+1,0)),0)),0)</f>
        <v>0</v>
      </c>
      <c r="D133" s="2">
        <f t="shared" si="26"/>
        <v>0</v>
      </c>
      <c r="F133" s="2" t="s">
        <v>1897</v>
      </c>
      <c r="G133" s="2" t="s">
        <v>1898</v>
      </c>
      <c r="H133" s="2" t="s">
        <v>1898</v>
      </c>
      <c r="I133" s="2" t="s">
        <v>1899</v>
      </c>
      <c r="J133" s="2" t="s">
        <v>1067</v>
      </c>
      <c r="K133" s="2" t="s">
        <v>1067</v>
      </c>
      <c r="L133" s="2" t="s">
        <v>1067</v>
      </c>
      <c r="S133" s="2">
        <f>IF($AM$22=1,(IF(LEN($BZ$23)&gt;=1,(IF($BZ$23=V133,LARGE($S$1:S132,1)+1,0)),0)),0)</f>
        <v>0</v>
      </c>
      <c r="T133" s="2">
        <f t="shared" si="27"/>
        <v>0</v>
      </c>
      <c r="U133" s="2">
        <f>IF(LEN(V133)&gt;=1,(IF(V132=V133,0,LARGE($U$1:U132,1)+1)),0)</f>
        <v>0</v>
      </c>
      <c r="V133" s="2" t="s">
        <v>1130</v>
      </c>
      <c r="W133" s="5" t="s">
        <v>4459</v>
      </c>
      <c r="X133" s="7" t="s">
        <v>1033</v>
      </c>
      <c r="Y133" s="7" t="s">
        <v>1660</v>
      </c>
      <c r="Z133" s="7" t="s">
        <v>1660</v>
      </c>
      <c r="AA133" s="6" t="s">
        <v>1033</v>
      </c>
      <c r="AB133" s="6" t="s">
        <v>1067</v>
      </c>
      <c r="AC133" s="6" t="s">
        <v>1067</v>
      </c>
      <c r="AD133" s="6" t="s">
        <v>1067</v>
      </c>
      <c r="AE133" s="2">
        <v>130</v>
      </c>
      <c r="AF133" s="2" t="str">
        <f t="shared" ref="AF133:AF196" si="28">IF($AE$1&gt;=AE133,(IF($AM$22=1,VLOOKUP(AE133,$S$1:$W$1926,5,0),IF($AM$22=2,VLOOKUP(AE133,$C$1:$F$1593,4,0),""))),"")</f>
        <v/>
      </c>
      <c r="AK133" s="27"/>
      <c r="AL133" s="27">
        <f t="shared" si="17"/>
        <v>3</v>
      </c>
      <c r="AM133" s="27">
        <f t="shared" si="18"/>
        <v>0</v>
      </c>
      <c r="AN133" s="20"/>
      <c r="AO133" s="60" t="str">
        <f t="shared" si="19"/>
        <v/>
      </c>
      <c r="AP133" s="60"/>
      <c r="AQ133" s="60"/>
      <c r="AR133" s="60"/>
      <c r="AS133" s="60"/>
      <c r="AT133" s="60"/>
      <c r="AU133" s="60"/>
      <c r="AV133" s="61" t="str">
        <f t="shared" si="20"/>
        <v/>
      </c>
      <c r="AW133" s="61"/>
      <c r="AX133" s="61"/>
      <c r="AY133" s="61"/>
      <c r="AZ133" s="61"/>
      <c r="BA133" s="61"/>
      <c r="BB133" s="61"/>
      <c r="BC133" s="62" t="str">
        <f t="shared" si="21"/>
        <v/>
      </c>
      <c r="BD133" s="62"/>
      <c r="BE133" s="62"/>
      <c r="BF133" s="62"/>
      <c r="BG133" s="62"/>
      <c r="BH133" s="62"/>
      <c r="BI133" s="62"/>
      <c r="BJ133" s="64" t="str">
        <f t="shared" si="22"/>
        <v/>
      </c>
      <c r="BK133" s="64"/>
      <c r="BL133" s="64"/>
      <c r="BM133" s="64"/>
      <c r="BN133" s="64"/>
      <c r="BO133" s="64"/>
      <c r="BP133" s="64"/>
      <c r="BQ133" s="65" t="str">
        <f t="shared" si="23"/>
        <v/>
      </c>
      <c r="BR133" s="65"/>
      <c r="BS133" s="65"/>
      <c r="BT133" s="65"/>
      <c r="BU133" s="65"/>
      <c r="BV133" s="65"/>
      <c r="BW133" s="65"/>
      <c r="BX133" s="66" t="str">
        <f t="shared" si="24"/>
        <v/>
      </c>
      <c r="BY133" s="66"/>
      <c r="BZ133" s="66"/>
      <c r="CA133" s="66"/>
      <c r="CB133" s="66"/>
      <c r="CC133" s="66"/>
      <c r="CD133" s="66"/>
      <c r="CE133" s="67" t="str">
        <f t="shared" si="25"/>
        <v/>
      </c>
      <c r="CF133" s="67"/>
      <c r="CG133" s="67"/>
      <c r="CH133" s="67"/>
      <c r="CI133" s="67"/>
      <c r="CJ133" s="67"/>
      <c r="CK133" s="67"/>
      <c r="CL133" s="20"/>
    </row>
    <row r="134" spans="1:90" ht="24.95" customHeight="1" x14ac:dyDescent="0.25">
      <c r="A134" s="2">
        <f>IF(LEN(B134)&gt;=1,(IF(B133=B134,0,LARGE(A$1:$A133,1)+1)),0)</f>
        <v>0</v>
      </c>
      <c r="B134" s="2" t="s">
        <v>1072</v>
      </c>
      <c r="C134" s="2">
        <f>IF($AM$22=2,(IF(LEN($BZ$23)&gt;=1,(IF($BZ$23=B134,LARGE($C$1:C133,1)+1,0)),0)),0)</f>
        <v>0</v>
      </c>
      <c r="D134" s="2">
        <f t="shared" si="26"/>
        <v>0</v>
      </c>
      <c r="F134" s="2" t="s">
        <v>1900</v>
      </c>
      <c r="G134" s="2" t="s">
        <v>1901</v>
      </c>
      <c r="H134" s="2" t="s">
        <v>1901</v>
      </c>
      <c r="I134" s="2" t="s">
        <v>1902</v>
      </c>
      <c r="J134" s="2" t="s">
        <v>1067</v>
      </c>
      <c r="K134" s="2" t="s">
        <v>1067</v>
      </c>
      <c r="L134" s="2" t="s">
        <v>1067</v>
      </c>
      <c r="S134" s="2">
        <f>IF($AM$22=1,(IF(LEN($BZ$23)&gt;=1,(IF($BZ$23=V134,LARGE($S$1:S133,1)+1,0)),0)),0)</f>
        <v>0</v>
      </c>
      <c r="T134" s="2">
        <f t="shared" si="27"/>
        <v>0</v>
      </c>
      <c r="U134" s="2">
        <f>IF(LEN(V134)&gt;=1,(IF(V133=V134,0,LARGE($U$1:U133,1)+1)),0)</f>
        <v>0</v>
      </c>
      <c r="V134" s="2" t="s">
        <v>1130</v>
      </c>
      <c r="W134" s="9" t="s">
        <v>3133</v>
      </c>
      <c r="X134" s="9" t="s">
        <v>3131</v>
      </c>
      <c r="Y134" s="9" t="s">
        <v>3132</v>
      </c>
      <c r="Z134" s="9" t="s">
        <v>3132</v>
      </c>
      <c r="AA134" s="6" t="s">
        <v>3131</v>
      </c>
      <c r="AB134" s="6" t="s">
        <v>1067</v>
      </c>
      <c r="AC134" s="6" t="s">
        <v>1067</v>
      </c>
      <c r="AD134" s="6" t="s">
        <v>1067</v>
      </c>
      <c r="AE134" s="2">
        <v>131</v>
      </c>
      <c r="AF134" s="2" t="str">
        <f t="shared" si="28"/>
        <v/>
      </c>
      <c r="AK134" s="27"/>
      <c r="AL134" s="27">
        <f t="shared" si="17"/>
        <v>3</v>
      </c>
      <c r="AM134" s="27">
        <f t="shared" si="18"/>
        <v>0</v>
      </c>
      <c r="AN134" s="20"/>
      <c r="AO134" s="60" t="str">
        <f t="shared" si="19"/>
        <v/>
      </c>
      <c r="AP134" s="60"/>
      <c r="AQ134" s="60"/>
      <c r="AR134" s="60"/>
      <c r="AS134" s="60"/>
      <c r="AT134" s="60"/>
      <c r="AU134" s="60"/>
      <c r="AV134" s="61" t="str">
        <f t="shared" si="20"/>
        <v/>
      </c>
      <c r="AW134" s="61"/>
      <c r="AX134" s="61"/>
      <c r="AY134" s="61"/>
      <c r="AZ134" s="61"/>
      <c r="BA134" s="61"/>
      <c r="BB134" s="61"/>
      <c r="BC134" s="62" t="str">
        <f t="shared" si="21"/>
        <v/>
      </c>
      <c r="BD134" s="62"/>
      <c r="BE134" s="62"/>
      <c r="BF134" s="62"/>
      <c r="BG134" s="62"/>
      <c r="BH134" s="62"/>
      <c r="BI134" s="62"/>
      <c r="BJ134" s="64" t="str">
        <f t="shared" si="22"/>
        <v/>
      </c>
      <c r="BK134" s="64"/>
      <c r="BL134" s="64"/>
      <c r="BM134" s="64"/>
      <c r="BN134" s="64"/>
      <c r="BO134" s="64"/>
      <c r="BP134" s="64"/>
      <c r="BQ134" s="65" t="str">
        <f t="shared" si="23"/>
        <v/>
      </c>
      <c r="BR134" s="65"/>
      <c r="BS134" s="65"/>
      <c r="BT134" s="65"/>
      <c r="BU134" s="65"/>
      <c r="BV134" s="65"/>
      <c r="BW134" s="65"/>
      <c r="BX134" s="66" t="str">
        <f t="shared" si="24"/>
        <v/>
      </c>
      <c r="BY134" s="66"/>
      <c r="BZ134" s="66"/>
      <c r="CA134" s="66"/>
      <c r="CB134" s="66"/>
      <c r="CC134" s="66"/>
      <c r="CD134" s="66"/>
      <c r="CE134" s="67" t="str">
        <f t="shared" si="25"/>
        <v/>
      </c>
      <c r="CF134" s="67"/>
      <c r="CG134" s="67"/>
      <c r="CH134" s="67"/>
      <c r="CI134" s="67"/>
      <c r="CJ134" s="67"/>
      <c r="CK134" s="67"/>
      <c r="CL134" s="20"/>
    </row>
    <row r="135" spans="1:90" ht="24.95" customHeight="1" x14ac:dyDescent="0.25">
      <c r="A135" s="2">
        <f>IF(LEN(B135)&gt;=1,(IF(B134=B135,0,LARGE(A$1:$A134,1)+1)),0)</f>
        <v>0</v>
      </c>
      <c r="B135" s="2" t="s">
        <v>1072</v>
      </c>
      <c r="C135" s="2">
        <f>IF($AM$22=2,(IF(LEN($BZ$23)&gt;=1,(IF($BZ$23=B135,LARGE($C$1:C134,1)+1,0)),0)),0)</f>
        <v>0</v>
      </c>
      <c r="D135" s="2">
        <f t="shared" si="26"/>
        <v>0</v>
      </c>
      <c r="F135" s="2" t="s">
        <v>1903</v>
      </c>
      <c r="G135" s="2" t="s">
        <v>1904</v>
      </c>
      <c r="H135" s="2" t="s">
        <v>1904</v>
      </c>
      <c r="I135" s="2" t="s">
        <v>1905</v>
      </c>
      <c r="J135" s="2" t="s">
        <v>1067</v>
      </c>
      <c r="K135" s="2" t="s">
        <v>1067</v>
      </c>
      <c r="L135" s="2" t="s">
        <v>1067</v>
      </c>
      <c r="S135" s="2">
        <f>IF($AM$22=1,(IF(LEN($BZ$23)&gt;=1,(IF($BZ$23=V135,LARGE($S$1:S134,1)+1,0)),0)),0)</f>
        <v>0</v>
      </c>
      <c r="T135" s="2">
        <f t="shared" si="27"/>
        <v>0</v>
      </c>
      <c r="U135" s="2">
        <f>IF(LEN(V135)&gt;=1,(IF(V134=V135,0,LARGE($U$1:U134,1)+1)),0)</f>
        <v>0</v>
      </c>
      <c r="V135" s="2" t="s">
        <v>1130</v>
      </c>
      <c r="W135" s="7" t="s">
        <v>5094</v>
      </c>
      <c r="X135" s="7" t="s">
        <v>3513</v>
      </c>
      <c r="Y135" s="7" t="s">
        <v>3514</v>
      </c>
      <c r="Z135" s="7" t="s">
        <v>3514</v>
      </c>
      <c r="AA135" s="6" t="s">
        <v>3513</v>
      </c>
      <c r="AB135" s="6" t="s">
        <v>1067</v>
      </c>
      <c r="AC135" s="6" t="s">
        <v>1067</v>
      </c>
      <c r="AD135" s="6" t="s">
        <v>1067</v>
      </c>
      <c r="AE135" s="2">
        <v>132</v>
      </c>
      <c r="AF135" s="2" t="str">
        <f t="shared" si="28"/>
        <v/>
      </c>
      <c r="AK135" s="27"/>
      <c r="AL135" s="27">
        <f t="shared" si="17"/>
        <v>3</v>
      </c>
      <c r="AM135" s="27">
        <f t="shared" si="18"/>
        <v>0</v>
      </c>
      <c r="AN135" s="20"/>
      <c r="AO135" s="60" t="str">
        <f t="shared" si="19"/>
        <v/>
      </c>
      <c r="AP135" s="60"/>
      <c r="AQ135" s="60"/>
      <c r="AR135" s="60"/>
      <c r="AS135" s="60"/>
      <c r="AT135" s="60"/>
      <c r="AU135" s="60"/>
      <c r="AV135" s="61" t="str">
        <f t="shared" si="20"/>
        <v/>
      </c>
      <c r="AW135" s="61"/>
      <c r="AX135" s="61"/>
      <c r="AY135" s="61"/>
      <c r="AZ135" s="61"/>
      <c r="BA135" s="61"/>
      <c r="BB135" s="61"/>
      <c r="BC135" s="62" t="str">
        <f t="shared" si="21"/>
        <v/>
      </c>
      <c r="BD135" s="62"/>
      <c r="BE135" s="62"/>
      <c r="BF135" s="62"/>
      <c r="BG135" s="62"/>
      <c r="BH135" s="62"/>
      <c r="BI135" s="62"/>
      <c r="BJ135" s="64" t="str">
        <f t="shared" si="22"/>
        <v/>
      </c>
      <c r="BK135" s="64"/>
      <c r="BL135" s="64"/>
      <c r="BM135" s="64"/>
      <c r="BN135" s="64"/>
      <c r="BO135" s="64"/>
      <c r="BP135" s="64"/>
      <c r="BQ135" s="65" t="str">
        <f t="shared" si="23"/>
        <v/>
      </c>
      <c r="BR135" s="65"/>
      <c r="BS135" s="65"/>
      <c r="BT135" s="65"/>
      <c r="BU135" s="65"/>
      <c r="BV135" s="65"/>
      <c r="BW135" s="65"/>
      <c r="BX135" s="66" t="str">
        <f t="shared" si="24"/>
        <v/>
      </c>
      <c r="BY135" s="66"/>
      <c r="BZ135" s="66"/>
      <c r="CA135" s="66"/>
      <c r="CB135" s="66"/>
      <c r="CC135" s="66"/>
      <c r="CD135" s="66"/>
      <c r="CE135" s="67" t="str">
        <f t="shared" si="25"/>
        <v/>
      </c>
      <c r="CF135" s="67"/>
      <c r="CG135" s="67"/>
      <c r="CH135" s="67"/>
      <c r="CI135" s="67"/>
      <c r="CJ135" s="67"/>
      <c r="CK135" s="67"/>
      <c r="CL135" s="20"/>
    </row>
    <row r="136" spans="1:90" ht="24.95" customHeight="1" x14ac:dyDescent="0.25">
      <c r="A136" s="2">
        <f>IF(LEN(B136)&gt;=1,(IF(B135=B136,0,LARGE(A$1:$A135,1)+1)),0)</f>
        <v>0</v>
      </c>
      <c r="B136" s="2" t="s">
        <v>1072</v>
      </c>
      <c r="C136" s="2">
        <f>IF($AM$22=2,(IF(LEN($BZ$23)&gt;=1,(IF($BZ$23=B136,LARGE($C$1:C135,1)+1,0)),0)),0)</f>
        <v>0</v>
      </c>
      <c r="D136" s="2">
        <f t="shared" si="26"/>
        <v>0</v>
      </c>
      <c r="F136" s="2" t="s">
        <v>1906</v>
      </c>
      <c r="G136" s="2" t="s">
        <v>1907</v>
      </c>
      <c r="H136" s="2" t="s">
        <v>1908</v>
      </c>
      <c r="I136" s="2" t="s">
        <v>1909</v>
      </c>
      <c r="J136" s="2" t="s">
        <v>1067</v>
      </c>
      <c r="K136" s="2" t="s">
        <v>1067</v>
      </c>
      <c r="L136" s="2" t="s">
        <v>1067</v>
      </c>
      <c r="S136" s="2">
        <f>IF($AM$22=1,(IF(LEN($BZ$23)&gt;=1,(IF($BZ$23=V136,LARGE($S$1:S135,1)+1,0)),0)),0)</f>
        <v>0</v>
      </c>
      <c r="T136" s="2">
        <f t="shared" si="27"/>
        <v>0</v>
      </c>
      <c r="U136" s="2">
        <f>IF(LEN(V136)&gt;=1,(IF(V135=V136,0,LARGE($U$1:U135,1)+1)),0)</f>
        <v>0</v>
      </c>
      <c r="V136" s="2" t="s">
        <v>1130</v>
      </c>
      <c r="W136" s="9" t="s">
        <v>4691</v>
      </c>
      <c r="X136" s="7" t="s">
        <v>776</v>
      </c>
      <c r="Y136" s="7" t="s">
        <v>1468</v>
      </c>
      <c r="Z136" s="7" t="s">
        <v>1468</v>
      </c>
      <c r="AA136" s="6" t="s">
        <v>776</v>
      </c>
      <c r="AB136" s="6" t="s">
        <v>1067</v>
      </c>
      <c r="AC136" s="6" t="s">
        <v>1067</v>
      </c>
      <c r="AD136" s="6" t="s">
        <v>1067</v>
      </c>
      <c r="AE136" s="2">
        <v>133</v>
      </c>
      <c r="AF136" s="2" t="str">
        <f t="shared" si="28"/>
        <v/>
      </c>
      <c r="AK136" s="27"/>
      <c r="AL136" s="27">
        <f t="shared" si="17"/>
        <v>3</v>
      </c>
      <c r="AM136" s="27">
        <f t="shared" si="18"/>
        <v>0</v>
      </c>
      <c r="AN136" s="20"/>
      <c r="AO136" s="60" t="str">
        <f t="shared" si="19"/>
        <v/>
      </c>
      <c r="AP136" s="60"/>
      <c r="AQ136" s="60"/>
      <c r="AR136" s="60"/>
      <c r="AS136" s="60"/>
      <c r="AT136" s="60"/>
      <c r="AU136" s="60"/>
      <c r="AV136" s="61" t="str">
        <f t="shared" si="20"/>
        <v/>
      </c>
      <c r="AW136" s="61"/>
      <c r="AX136" s="61"/>
      <c r="AY136" s="61"/>
      <c r="AZ136" s="61"/>
      <c r="BA136" s="61"/>
      <c r="BB136" s="61"/>
      <c r="BC136" s="62" t="str">
        <f t="shared" si="21"/>
        <v/>
      </c>
      <c r="BD136" s="62"/>
      <c r="BE136" s="62"/>
      <c r="BF136" s="62"/>
      <c r="BG136" s="62"/>
      <c r="BH136" s="62"/>
      <c r="BI136" s="62"/>
      <c r="BJ136" s="64" t="str">
        <f t="shared" si="22"/>
        <v/>
      </c>
      <c r="BK136" s="64"/>
      <c r="BL136" s="64"/>
      <c r="BM136" s="64"/>
      <c r="BN136" s="64"/>
      <c r="BO136" s="64"/>
      <c r="BP136" s="64"/>
      <c r="BQ136" s="65" t="str">
        <f t="shared" si="23"/>
        <v/>
      </c>
      <c r="BR136" s="65"/>
      <c r="BS136" s="65"/>
      <c r="BT136" s="65"/>
      <c r="BU136" s="65"/>
      <c r="BV136" s="65"/>
      <c r="BW136" s="65"/>
      <c r="BX136" s="66" t="str">
        <f t="shared" si="24"/>
        <v/>
      </c>
      <c r="BY136" s="66"/>
      <c r="BZ136" s="66"/>
      <c r="CA136" s="66"/>
      <c r="CB136" s="66"/>
      <c r="CC136" s="66"/>
      <c r="CD136" s="66"/>
      <c r="CE136" s="67" t="str">
        <f t="shared" si="25"/>
        <v/>
      </c>
      <c r="CF136" s="67"/>
      <c r="CG136" s="67"/>
      <c r="CH136" s="67"/>
      <c r="CI136" s="67"/>
      <c r="CJ136" s="67"/>
      <c r="CK136" s="67"/>
      <c r="CL136" s="20"/>
    </row>
    <row r="137" spans="1:90" ht="24.95" customHeight="1" x14ac:dyDescent="0.25">
      <c r="A137" s="2">
        <f>IF(LEN(B137)&gt;=1,(IF(B136=B137,0,LARGE(A$1:$A136,1)+1)),0)</f>
        <v>0</v>
      </c>
      <c r="B137" s="2" t="s">
        <v>1072</v>
      </c>
      <c r="C137" s="2">
        <f>IF($AM$22=2,(IF(LEN($BZ$23)&gt;=1,(IF($BZ$23=B137,LARGE($C$1:C136,1)+1,0)),0)),0)</f>
        <v>0</v>
      </c>
      <c r="D137" s="2">
        <f t="shared" si="26"/>
        <v>0</v>
      </c>
      <c r="F137" s="2" t="s">
        <v>1910</v>
      </c>
      <c r="G137" s="2" t="s">
        <v>1911</v>
      </c>
      <c r="H137" s="2" t="s">
        <v>1911</v>
      </c>
      <c r="I137" s="2" t="s">
        <v>1912</v>
      </c>
      <c r="J137" s="2" t="s">
        <v>1067</v>
      </c>
      <c r="K137" s="2" t="s">
        <v>1067</v>
      </c>
      <c r="L137" s="2" t="s">
        <v>1067</v>
      </c>
      <c r="S137" s="2">
        <f>IF($AM$22=1,(IF(LEN($BZ$23)&gt;=1,(IF($BZ$23=V137,LARGE($S$1:S136,1)+1,0)),0)),0)</f>
        <v>0</v>
      </c>
      <c r="T137" s="2">
        <f t="shared" si="27"/>
        <v>0</v>
      </c>
      <c r="U137" s="2">
        <f>IF(LEN(V137)&gt;=1,(IF(V136=V137,0,LARGE($U$1:U136,1)+1)),0)</f>
        <v>0</v>
      </c>
      <c r="V137" s="2" t="s">
        <v>1130</v>
      </c>
      <c r="W137" s="4" t="s">
        <v>4074</v>
      </c>
      <c r="X137" s="7" t="s">
        <v>98</v>
      </c>
      <c r="Y137" s="7" t="s">
        <v>99</v>
      </c>
      <c r="Z137" s="7" t="s">
        <v>100</v>
      </c>
      <c r="AA137" s="6" t="s">
        <v>98</v>
      </c>
      <c r="AB137" s="6" t="s">
        <v>1067</v>
      </c>
      <c r="AC137" s="6" t="s">
        <v>1067</v>
      </c>
      <c r="AD137" s="6" t="s">
        <v>1067</v>
      </c>
      <c r="AE137" s="2">
        <v>134</v>
      </c>
      <c r="AF137" s="2" t="str">
        <f t="shared" si="28"/>
        <v/>
      </c>
      <c r="AK137" s="27"/>
      <c r="AL137" s="27">
        <f t="shared" si="17"/>
        <v>3</v>
      </c>
      <c r="AM137" s="27">
        <f t="shared" si="18"/>
        <v>0</v>
      </c>
      <c r="AN137" s="20"/>
      <c r="AO137" s="60" t="str">
        <f t="shared" si="19"/>
        <v/>
      </c>
      <c r="AP137" s="60"/>
      <c r="AQ137" s="60"/>
      <c r="AR137" s="60"/>
      <c r="AS137" s="60"/>
      <c r="AT137" s="60"/>
      <c r="AU137" s="60"/>
      <c r="AV137" s="61" t="str">
        <f t="shared" si="20"/>
        <v/>
      </c>
      <c r="AW137" s="61"/>
      <c r="AX137" s="61"/>
      <c r="AY137" s="61"/>
      <c r="AZ137" s="61"/>
      <c r="BA137" s="61"/>
      <c r="BB137" s="61"/>
      <c r="BC137" s="62" t="str">
        <f t="shared" si="21"/>
        <v/>
      </c>
      <c r="BD137" s="62"/>
      <c r="BE137" s="62"/>
      <c r="BF137" s="62"/>
      <c r="BG137" s="62"/>
      <c r="BH137" s="62"/>
      <c r="BI137" s="62"/>
      <c r="BJ137" s="64" t="str">
        <f t="shared" si="22"/>
        <v/>
      </c>
      <c r="BK137" s="64"/>
      <c r="BL137" s="64"/>
      <c r="BM137" s="64"/>
      <c r="BN137" s="64"/>
      <c r="BO137" s="64"/>
      <c r="BP137" s="64"/>
      <c r="BQ137" s="65" t="str">
        <f t="shared" si="23"/>
        <v/>
      </c>
      <c r="BR137" s="65"/>
      <c r="BS137" s="65"/>
      <c r="BT137" s="65"/>
      <c r="BU137" s="65"/>
      <c r="BV137" s="65"/>
      <c r="BW137" s="65"/>
      <c r="BX137" s="66" t="str">
        <f t="shared" si="24"/>
        <v/>
      </c>
      <c r="BY137" s="66"/>
      <c r="BZ137" s="66"/>
      <c r="CA137" s="66"/>
      <c r="CB137" s="66"/>
      <c r="CC137" s="66"/>
      <c r="CD137" s="66"/>
      <c r="CE137" s="67" t="str">
        <f t="shared" si="25"/>
        <v/>
      </c>
      <c r="CF137" s="67"/>
      <c r="CG137" s="67"/>
      <c r="CH137" s="67"/>
      <c r="CI137" s="67"/>
      <c r="CJ137" s="67"/>
      <c r="CK137" s="67"/>
      <c r="CL137" s="20"/>
    </row>
    <row r="138" spans="1:90" ht="24.95" customHeight="1" x14ac:dyDescent="0.25">
      <c r="A138" s="2">
        <f>IF(LEN(B138)&gt;=1,(IF(B137=B138,0,LARGE(A$1:$A137,1)+1)),0)</f>
        <v>0</v>
      </c>
      <c r="B138" s="2" t="s">
        <v>1072</v>
      </c>
      <c r="C138" s="2">
        <f>IF($AM$22=2,(IF(LEN($BZ$23)&gt;=1,(IF($BZ$23=B138,LARGE($C$1:C137,1)+1,0)),0)),0)</f>
        <v>0</v>
      </c>
      <c r="D138" s="2">
        <f t="shared" si="26"/>
        <v>0</v>
      </c>
      <c r="F138" s="2" t="s">
        <v>1913</v>
      </c>
      <c r="G138" s="2" t="s">
        <v>1914</v>
      </c>
      <c r="H138" s="2" t="s">
        <v>1914</v>
      </c>
      <c r="I138" s="2" t="s">
        <v>1915</v>
      </c>
      <c r="J138" s="2" t="s">
        <v>1067</v>
      </c>
      <c r="K138" s="2" t="s">
        <v>1067</v>
      </c>
      <c r="L138" s="2" t="s">
        <v>1067</v>
      </c>
      <c r="S138" s="2">
        <f>IF($AM$22=1,(IF(LEN($BZ$23)&gt;=1,(IF($BZ$23=V138,LARGE($S$1:S137,1)+1,0)),0)),0)</f>
        <v>0</v>
      </c>
      <c r="T138" s="2">
        <f t="shared" si="27"/>
        <v>0</v>
      </c>
      <c r="U138" s="2">
        <f>IF(LEN(V138)&gt;=1,(IF(V137=V138,0,LARGE($U$1:U137,1)+1)),0)</f>
        <v>0</v>
      </c>
      <c r="V138" s="2" t="s">
        <v>1130</v>
      </c>
      <c r="W138" s="9" t="s">
        <v>4704</v>
      </c>
      <c r="X138" s="9" t="s">
        <v>749</v>
      </c>
      <c r="Y138" s="9" t="s">
        <v>1449</v>
      </c>
      <c r="Z138" s="9" t="s">
        <v>1449</v>
      </c>
      <c r="AA138" s="6" t="s">
        <v>749</v>
      </c>
      <c r="AB138" s="6" t="s">
        <v>1067</v>
      </c>
      <c r="AC138" s="6" t="s">
        <v>1067</v>
      </c>
      <c r="AD138" s="6" t="s">
        <v>1067</v>
      </c>
      <c r="AE138" s="2">
        <v>135</v>
      </c>
      <c r="AF138" s="2" t="str">
        <f t="shared" si="28"/>
        <v/>
      </c>
      <c r="AK138" s="27"/>
      <c r="AL138" s="27">
        <f t="shared" si="17"/>
        <v>3</v>
      </c>
      <c r="AM138" s="27">
        <f t="shared" si="18"/>
        <v>0</v>
      </c>
      <c r="AN138" s="20"/>
      <c r="AO138" s="60" t="str">
        <f t="shared" si="19"/>
        <v/>
      </c>
      <c r="AP138" s="60"/>
      <c r="AQ138" s="60"/>
      <c r="AR138" s="60"/>
      <c r="AS138" s="60"/>
      <c r="AT138" s="60"/>
      <c r="AU138" s="60"/>
      <c r="AV138" s="61" t="str">
        <f t="shared" si="20"/>
        <v/>
      </c>
      <c r="AW138" s="61"/>
      <c r="AX138" s="61"/>
      <c r="AY138" s="61"/>
      <c r="AZ138" s="61"/>
      <c r="BA138" s="61"/>
      <c r="BB138" s="61"/>
      <c r="BC138" s="62" t="str">
        <f t="shared" si="21"/>
        <v/>
      </c>
      <c r="BD138" s="62"/>
      <c r="BE138" s="62"/>
      <c r="BF138" s="62"/>
      <c r="BG138" s="62"/>
      <c r="BH138" s="62"/>
      <c r="BI138" s="62"/>
      <c r="BJ138" s="64" t="str">
        <f t="shared" si="22"/>
        <v/>
      </c>
      <c r="BK138" s="64"/>
      <c r="BL138" s="64"/>
      <c r="BM138" s="64"/>
      <c r="BN138" s="64"/>
      <c r="BO138" s="64"/>
      <c r="BP138" s="64"/>
      <c r="BQ138" s="65" t="str">
        <f t="shared" si="23"/>
        <v/>
      </c>
      <c r="BR138" s="65"/>
      <c r="BS138" s="65"/>
      <c r="BT138" s="65"/>
      <c r="BU138" s="65"/>
      <c r="BV138" s="65"/>
      <c r="BW138" s="65"/>
      <c r="BX138" s="66" t="str">
        <f t="shared" si="24"/>
        <v/>
      </c>
      <c r="BY138" s="66"/>
      <c r="BZ138" s="66"/>
      <c r="CA138" s="66"/>
      <c r="CB138" s="66"/>
      <c r="CC138" s="66"/>
      <c r="CD138" s="66"/>
      <c r="CE138" s="67" t="str">
        <f t="shared" si="25"/>
        <v/>
      </c>
      <c r="CF138" s="67"/>
      <c r="CG138" s="67"/>
      <c r="CH138" s="67"/>
      <c r="CI138" s="67"/>
      <c r="CJ138" s="67"/>
      <c r="CK138" s="67"/>
      <c r="CL138" s="20"/>
    </row>
    <row r="139" spans="1:90" ht="24.95" customHeight="1" x14ac:dyDescent="0.25">
      <c r="A139" s="2">
        <f>IF(LEN(B139)&gt;=1,(IF(B138=B139,0,LARGE(A$1:$A138,1)+1)),0)</f>
        <v>0</v>
      </c>
      <c r="B139" s="2" t="s">
        <v>1072</v>
      </c>
      <c r="C139" s="2">
        <f>IF($AM$22=2,(IF(LEN($BZ$23)&gt;=1,(IF($BZ$23=B139,LARGE($C$1:C138,1)+1,0)),0)),0)</f>
        <v>0</v>
      </c>
      <c r="D139" s="2">
        <f t="shared" si="26"/>
        <v>0</v>
      </c>
      <c r="F139" s="2" t="s">
        <v>1916</v>
      </c>
      <c r="G139" s="2" t="s">
        <v>1917</v>
      </c>
      <c r="H139" s="2" t="s">
        <v>1917</v>
      </c>
      <c r="I139" s="2" t="s">
        <v>1918</v>
      </c>
      <c r="J139" s="2" t="s">
        <v>1067</v>
      </c>
      <c r="K139" s="2" t="s">
        <v>1067</v>
      </c>
      <c r="L139" s="2" t="s">
        <v>1067</v>
      </c>
      <c r="S139" s="2">
        <f>IF($AM$22=1,(IF(LEN($BZ$23)&gt;=1,(IF($BZ$23=V139,LARGE($S$1:S138,1)+1,0)),0)),0)</f>
        <v>0</v>
      </c>
      <c r="T139" s="2">
        <f t="shared" si="27"/>
        <v>0</v>
      </c>
      <c r="U139" s="2">
        <f>IF(LEN(V139)&gt;=1,(IF(V138=V139,0,LARGE($U$1:U138,1)+1)),0)</f>
        <v>0</v>
      </c>
      <c r="V139" s="2" t="s">
        <v>1130</v>
      </c>
      <c r="W139" s="9" t="s">
        <v>4657</v>
      </c>
      <c r="X139" s="9" t="s">
        <v>758</v>
      </c>
      <c r="Y139" s="9" t="s">
        <v>2916</v>
      </c>
      <c r="Z139" s="9" t="s">
        <v>2916</v>
      </c>
      <c r="AA139" s="6" t="s">
        <v>758</v>
      </c>
      <c r="AB139" s="6" t="s">
        <v>1067</v>
      </c>
      <c r="AC139" s="6" t="s">
        <v>1067</v>
      </c>
      <c r="AD139" s="6" t="s">
        <v>1067</v>
      </c>
      <c r="AE139" s="2">
        <v>136</v>
      </c>
      <c r="AF139" s="2" t="str">
        <f t="shared" si="28"/>
        <v/>
      </c>
      <c r="AK139" s="27"/>
      <c r="AL139" s="27">
        <f t="shared" si="17"/>
        <v>3</v>
      </c>
      <c r="AM139" s="27">
        <f t="shared" si="18"/>
        <v>0</v>
      </c>
      <c r="AN139" s="20"/>
      <c r="AO139" s="60" t="str">
        <f t="shared" si="19"/>
        <v/>
      </c>
      <c r="AP139" s="60"/>
      <c r="AQ139" s="60"/>
      <c r="AR139" s="60"/>
      <c r="AS139" s="60"/>
      <c r="AT139" s="60"/>
      <c r="AU139" s="60"/>
      <c r="AV139" s="61" t="str">
        <f t="shared" si="20"/>
        <v/>
      </c>
      <c r="AW139" s="61"/>
      <c r="AX139" s="61"/>
      <c r="AY139" s="61"/>
      <c r="AZ139" s="61"/>
      <c r="BA139" s="61"/>
      <c r="BB139" s="61"/>
      <c r="BC139" s="62" t="str">
        <f t="shared" si="21"/>
        <v/>
      </c>
      <c r="BD139" s="62"/>
      <c r="BE139" s="62"/>
      <c r="BF139" s="62"/>
      <c r="BG139" s="62"/>
      <c r="BH139" s="62"/>
      <c r="BI139" s="62"/>
      <c r="BJ139" s="64" t="str">
        <f t="shared" si="22"/>
        <v/>
      </c>
      <c r="BK139" s="64"/>
      <c r="BL139" s="64"/>
      <c r="BM139" s="64"/>
      <c r="BN139" s="64"/>
      <c r="BO139" s="64"/>
      <c r="BP139" s="64"/>
      <c r="BQ139" s="65" t="str">
        <f t="shared" si="23"/>
        <v/>
      </c>
      <c r="BR139" s="65"/>
      <c r="BS139" s="65"/>
      <c r="BT139" s="65"/>
      <c r="BU139" s="65"/>
      <c r="BV139" s="65"/>
      <c r="BW139" s="65"/>
      <c r="BX139" s="66" t="str">
        <f t="shared" si="24"/>
        <v/>
      </c>
      <c r="BY139" s="66"/>
      <c r="BZ139" s="66"/>
      <c r="CA139" s="66"/>
      <c r="CB139" s="66"/>
      <c r="CC139" s="66"/>
      <c r="CD139" s="66"/>
      <c r="CE139" s="67" t="str">
        <f t="shared" si="25"/>
        <v/>
      </c>
      <c r="CF139" s="67"/>
      <c r="CG139" s="67"/>
      <c r="CH139" s="67"/>
      <c r="CI139" s="67"/>
      <c r="CJ139" s="67"/>
      <c r="CK139" s="67"/>
      <c r="CL139" s="20"/>
    </row>
    <row r="140" spans="1:90" ht="24.95" customHeight="1" x14ac:dyDescent="0.25">
      <c r="A140" s="2">
        <f>IF(LEN(B140)&gt;=1,(IF(B139=B140,0,LARGE(A$1:$A139,1)+1)),0)</f>
        <v>0</v>
      </c>
      <c r="B140" s="2" t="s">
        <v>1072</v>
      </c>
      <c r="C140" s="2">
        <f>IF($AM$22=2,(IF(LEN($BZ$23)&gt;=1,(IF($BZ$23=B140,LARGE($C$1:C139,1)+1,0)),0)),0)</f>
        <v>0</v>
      </c>
      <c r="D140" s="2">
        <f t="shared" si="26"/>
        <v>0</v>
      </c>
      <c r="F140" s="2" t="s">
        <v>466</v>
      </c>
      <c r="G140" s="2" t="s">
        <v>1229</v>
      </c>
      <c r="H140" s="2" t="s">
        <v>1229</v>
      </c>
      <c r="I140" s="2" t="s">
        <v>1919</v>
      </c>
      <c r="J140" s="2" t="s">
        <v>4038</v>
      </c>
      <c r="K140" s="2" t="s">
        <v>1067</v>
      </c>
      <c r="L140" s="2" t="s">
        <v>1067</v>
      </c>
      <c r="S140" s="2">
        <f>IF($AM$22=1,(IF(LEN($BZ$23)&gt;=1,(IF($BZ$23=V140,LARGE($S$1:S139,1)+1,0)),0)),0)</f>
        <v>0</v>
      </c>
      <c r="T140" s="2">
        <f t="shared" si="27"/>
        <v>0</v>
      </c>
      <c r="U140" s="2">
        <f>IF(LEN(V140)&gt;=1,(IF(V139=V140,0,LARGE($U$1:U139,1)+1)),0)</f>
        <v>0</v>
      </c>
      <c r="V140" s="2" t="s">
        <v>1130</v>
      </c>
      <c r="W140" s="7" t="s">
        <v>3345</v>
      </c>
      <c r="X140" s="7" t="s">
        <v>3343</v>
      </c>
      <c r="Y140" s="7" t="s">
        <v>3344</v>
      </c>
      <c r="Z140" s="7" t="s">
        <v>3344</v>
      </c>
      <c r="AA140" s="6" t="s">
        <v>3343</v>
      </c>
      <c r="AB140" s="6" t="s">
        <v>1067</v>
      </c>
      <c r="AC140" s="6" t="s">
        <v>1067</v>
      </c>
      <c r="AD140" s="6" t="s">
        <v>1067</v>
      </c>
      <c r="AE140" s="2">
        <v>137</v>
      </c>
      <c r="AF140" s="2" t="str">
        <f t="shared" si="28"/>
        <v/>
      </c>
      <c r="AK140" s="27"/>
      <c r="AL140" s="27">
        <f t="shared" si="17"/>
        <v>3</v>
      </c>
      <c r="AM140" s="27">
        <f t="shared" si="18"/>
        <v>0</v>
      </c>
      <c r="AN140" s="20"/>
      <c r="AO140" s="60" t="str">
        <f t="shared" si="19"/>
        <v/>
      </c>
      <c r="AP140" s="60"/>
      <c r="AQ140" s="60"/>
      <c r="AR140" s="60"/>
      <c r="AS140" s="60"/>
      <c r="AT140" s="60"/>
      <c r="AU140" s="60"/>
      <c r="AV140" s="61" t="str">
        <f t="shared" si="20"/>
        <v/>
      </c>
      <c r="AW140" s="61"/>
      <c r="AX140" s="61"/>
      <c r="AY140" s="61"/>
      <c r="AZ140" s="61"/>
      <c r="BA140" s="61"/>
      <c r="BB140" s="61"/>
      <c r="BC140" s="62" t="str">
        <f t="shared" si="21"/>
        <v/>
      </c>
      <c r="BD140" s="62"/>
      <c r="BE140" s="62"/>
      <c r="BF140" s="62"/>
      <c r="BG140" s="62"/>
      <c r="BH140" s="62"/>
      <c r="BI140" s="62"/>
      <c r="BJ140" s="64" t="str">
        <f t="shared" si="22"/>
        <v/>
      </c>
      <c r="BK140" s="64"/>
      <c r="BL140" s="64"/>
      <c r="BM140" s="64"/>
      <c r="BN140" s="64"/>
      <c r="BO140" s="64"/>
      <c r="BP140" s="64"/>
      <c r="BQ140" s="65" t="str">
        <f t="shared" si="23"/>
        <v/>
      </c>
      <c r="BR140" s="65"/>
      <c r="BS140" s="65"/>
      <c r="BT140" s="65"/>
      <c r="BU140" s="65"/>
      <c r="BV140" s="65"/>
      <c r="BW140" s="65"/>
      <c r="BX140" s="66" t="str">
        <f t="shared" si="24"/>
        <v/>
      </c>
      <c r="BY140" s="66"/>
      <c r="BZ140" s="66"/>
      <c r="CA140" s="66"/>
      <c r="CB140" s="66"/>
      <c r="CC140" s="66"/>
      <c r="CD140" s="66"/>
      <c r="CE140" s="67" t="str">
        <f t="shared" si="25"/>
        <v/>
      </c>
      <c r="CF140" s="67"/>
      <c r="CG140" s="67"/>
      <c r="CH140" s="67"/>
      <c r="CI140" s="67"/>
      <c r="CJ140" s="67"/>
      <c r="CK140" s="67"/>
      <c r="CL140" s="20"/>
    </row>
    <row r="141" spans="1:90" ht="24.95" customHeight="1" x14ac:dyDescent="0.25">
      <c r="A141" s="2">
        <f>IF(LEN(B141)&gt;=1,(IF(B140=B141,0,LARGE(A$1:$A140,1)+1)),0)</f>
        <v>0</v>
      </c>
      <c r="B141" s="2" t="s">
        <v>1072</v>
      </c>
      <c r="C141" s="2">
        <f>IF($AM$22=2,(IF(LEN($BZ$23)&gt;=1,(IF($BZ$23=B141,LARGE($C$1:C140,1)+1,0)),0)),0)</f>
        <v>0</v>
      </c>
      <c r="D141" s="2">
        <f t="shared" si="26"/>
        <v>0</v>
      </c>
      <c r="F141" s="2" t="s">
        <v>467</v>
      </c>
      <c r="G141" s="2" t="s">
        <v>1230</v>
      </c>
      <c r="H141" s="2" t="s">
        <v>1230</v>
      </c>
      <c r="I141" s="2" t="s">
        <v>4040</v>
      </c>
      <c r="J141" s="2" t="s">
        <v>1920</v>
      </c>
      <c r="K141" s="2" t="s">
        <v>4039</v>
      </c>
      <c r="L141" s="2" t="s">
        <v>1067</v>
      </c>
      <c r="S141" s="2">
        <f>IF($AM$22=1,(IF(LEN($BZ$23)&gt;=1,(IF($BZ$23=V141,LARGE($S$1:S140,1)+1,0)),0)),0)</f>
        <v>0</v>
      </c>
      <c r="T141" s="2">
        <f t="shared" si="27"/>
        <v>0</v>
      </c>
      <c r="U141" s="2">
        <f>IF(LEN(V141)&gt;=1,(IF(V140=V141,0,LARGE($U$1:U140,1)+1)),0)</f>
        <v>0</v>
      </c>
      <c r="V141" s="2" t="s">
        <v>1130</v>
      </c>
      <c r="W141" s="4" t="s">
        <v>5010</v>
      </c>
      <c r="X141" s="7" t="s">
        <v>887</v>
      </c>
      <c r="Y141" s="7" t="s">
        <v>1552</v>
      </c>
      <c r="Z141" s="7" t="s">
        <v>1552</v>
      </c>
      <c r="AA141" s="6" t="s">
        <v>887</v>
      </c>
      <c r="AB141" s="6" t="s">
        <v>1067</v>
      </c>
      <c r="AC141" s="6" t="s">
        <v>1067</v>
      </c>
      <c r="AD141" s="6" t="s">
        <v>1067</v>
      </c>
      <c r="AE141" s="2">
        <v>138</v>
      </c>
      <c r="AF141" s="2" t="str">
        <f t="shared" si="28"/>
        <v/>
      </c>
      <c r="AK141" s="27"/>
      <c r="AL141" s="27">
        <f t="shared" si="17"/>
        <v>3</v>
      </c>
      <c r="AM141" s="27">
        <f t="shared" si="18"/>
        <v>0</v>
      </c>
      <c r="AN141" s="20"/>
      <c r="AO141" s="60" t="str">
        <f t="shared" si="19"/>
        <v/>
      </c>
      <c r="AP141" s="60"/>
      <c r="AQ141" s="60"/>
      <c r="AR141" s="60"/>
      <c r="AS141" s="60"/>
      <c r="AT141" s="60"/>
      <c r="AU141" s="60"/>
      <c r="AV141" s="61" t="str">
        <f t="shared" si="20"/>
        <v/>
      </c>
      <c r="AW141" s="61"/>
      <c r="AX141" s="61"/>
      <c r="AY141" s="61"/>
      <c r="AZ141" s="61"/>
      <c r="BA141" s="61"/>
      <c r="BB141" s="61"/>
      <c r="BC141" s="62" t="str">
        <f t="shared" si="21"/>
        <v/>
      </c>
      <c r="BD141" s="62"/>
      <c r="BE141" s="62"/>
      <c r="BF141" s="62"/>
      <c r="BG141" s="62"/>
      <c r="BH141" s="62"/>
      <c r="BI141" s="62"/>
      <c r="BJ141" s="64" t="str">
        <f t="shared" si="22"/>
        <v/>
      </c>
      <c r="BK141" s="64"/>
      <c r="BL141" s="64"/>
      <c r="BM141" s="64"/>
      <c r="BN141" s="64"/>
      <c r="BO141" s="64"/>
      <c r="BP141" s="64"/>
      <c r="BQ141" s="65" t="str">
        <f t="shared" si="23"/>
        <v/>
      </c>
      <c r="BR141" s="65"/>
      <c r="BS141" s="65"/>
      <c r="BT141" s="65"/>
      <c r="BU141" s="65"/>
      <c r="BV141" s="65"/>
      <c r="BW141" s="65"/>
      <c r="BX141" s="66" t="str">
        <f t="shared" si="24"/>
        <v/>
      </c>
      <c r="BY141" s="66"/>
      <c r="BZ141" s="66"/>
      <c r="CA141" s="66"/>
      <c r="CB141" s="66"/>
      <c r="CC141" s="66"/>
      <c r="CD141" s="66"/>
      <c r="CE141" s="67" t="str">
        <f t="shared" si="25"/>
        <v/>
      </c>
      <c r="CF141" s="67"/>
      <c r="CG141" s="67"/>
      <c r="CH141" s="67"/>
      <c r="CI141" s="67"/>
      <c r="CJ141" s="67"/>
      <c r="CK141" s="67"/>
      <c r="CL141" s="20"/>
    </row>
    <row r="142" spans="1:90" ht="24.95" customHeight="1" x14ac:dyDescent="0.25">
      <c r="A142" s="2">
        <f>IF(LEN(B142)&gt;=1,(IF(B141=B142,0,LARGE(A$1:$A141,1)+1)),0)</f>
        <v>0</v>
      </c>
      <c r="B142" s="2" t="s">
        <v>1072</v>
      </c>
      <c r="C142" s="2">
        <f>IF($AM$22=2,(IF(LEN($BZ$23)&gt;=1,(IF($BZ$23=B142,LARGE($C$1:C141,1)+1,0)),0)),0)</f>
        <v>0</v>
      </c>
      <c r="D142" s="2">
        <f t="shared" si="26"/>
        <v>0</v>
      </c>
      <c r="F142" s="2" t="s">
        <v>1921</v>
      </c>
      <c r="G142" s="2" t="s">
        <v>1922</v>
      </c>
      <c r="H142" s="2" t="s">
        <v>1922</v>
      </c>
      <c r="I142" s="2" t="s">
        <v>1923</v>
      </c>
      <c r="J142" s="2" t="s">
        <v>1067</v>
      </c>
      <c r="K142" s="2" t="s">
        <v>1067</v>
      </c>
      <c r="L142" s="2" t="s">
        <v>1067</v>
      </c>
      <c r="S142" s="2">
        <f>IF($AM$22=1,(IF(LEN($BZ$23)&gt;=1,(IF($BZ$23=V142,LARGE($S$1:S141,1)+1,0)),0)),0)</f>
        <v>0</v>
      </c>
      <c r="T142" s="2">
        <f t="shared" si="27"/>
        <v>0</v>
      </c>
      <c r="U142" s="2">
        <f>IF(LEN(V142)&gt;=1,(IF(V141=V142,0,LARGE($U$1:U141,1)+1)),0)</f>
        <v>0</v>
      </c>
      <c r="V142" s="2" t="s">
        <v>1130</v>
      </c>
      <c r="W142" s="4" t="s">
        <v>4892</v>
      </c>
      <c r="X142" s="4" t="s">
        <v>800</v>
      </c>
      <c r="Y142" s="5" t="s">
        <v>1487</v>
      </c>
      <c r="Z142" s="5" t="s">
        <v>1487</v>
      </c>
      <c r="AA142" s="6" t="s">
        <v>800</v>
      </c>
      <c r="AB142" s="6" t="s">
        <v>1067</v>
      </c>
      <c r="AC142" s="6" t="s">
        <v>1067</v>
      </c>
      <c r="AD142" s="6" t="s">
        <v>1067</v>
      </c>
      <c r="AE142" s="2">
        <v>139</v>
      </c>
      <c r="AF142" s="2" t="str">
        <f t="shared" si="28"/>
        <v/>
      </c>
      <c r="AK142" s="27"/>
      <c r="AL142" s="27">
        <f t="shared" si="17"/>
        <v>3</v>
      </c>
      <c r="AM142" s="27">
        <f t="shared" si="18"/>
        <v>0</v>
      </c>
      <c r="AN142" s="20"/>
      <c r="AO142" s="60" t="str">
        <f t="shared" si="19"/>
        <v/>
      </c>
      <c r="AP142" s="60"/>
      <c r="AQ142" s="60"/>
      <c r="AR142" s="60"/>
      <c r="AS142" s="60"/>
      <c r="AT142" s="60"/>
      <c r="AU142" s="60"/>
      <c r="AV142" s="61" t="str">
        <f t="shared" si="20"/>
        <v/>
      </c>
      <c r="AW142" s="61"/>
      <c r="AX142" s="61"/>
      <c r="AY142" s="61"/>
      <c r="AZ142" s="61"/>
      <c r="BA142" s="61"/>
      <c r="BB142" s="61"/>
      <c r="BC142" s="62" t="str">
        <f t="shared" si="21"/>
        <v/>
      </c>
      <c r="BD142" s="62"/>
      <c r="BE142" s="62"/>
      <c r="BF142" s="62"/>
      <c r="BG142" s="62"/>
      <c r="BH142" s="62"/>
      <c r="BI142" s="62"/>
      <c r="BJ142" s="64" t="str">
        <f t="shared" si="22"/>
        <v/>
      </c>
      <c r="BK142" s="64"/>
      <c r="BL142" s="64"/>
      <c r="BM142" s="64"/>
      <c r="BN142" s="64"/>
      <c r="BO142" s="64"/>
      <c r="BP142" s="64"/>
      <c r="BQ142" s="65" t="str">
        <f t="shared" si="23"/>
        <v/>
      </c>
      <c r="BR142" s="65"/>
      <c r="BS142" s="65"/>
      <c r="BT142" s="65"/>
      <c r="BU142" s="65"/>
      <c r="BV142" s="65"/>
      <c r="BW142" s="65"/>
      <c r="BX142" s="66" t="str">
        <f t="shared" si="24"/>
        <v/>
      </c>
      <c r="BY142" s="66"/>
      <c r="BZ142" s="66"/>
      <c r="CA142" s="66"/>
      <c r="CB142" s="66"/>
      <c r="CC142" s="66"/>
      <c r="CD142" s="66"/>
      <c r="CE142" s="67" t="str">
        <f t="shared" si="25"/>
        <v/>
      </c>
      <c r="CF142" s="67"/>
      <c r="CG142" s="67"/>
      <c r="CH142" s="67"/>
      <c r="CI142" s="67"/>
      <c r="CJ142" s="67"/>
      <c r="CK142" s="67"/>
      <c r="CL142" s="20"/>
    </row>
    <row r="143" spans="1:90" ht="24.95" customHeight="1" x14ac:dyDescent="0.25">
      <c r="A143" s="2">
        <f>IF(LEN(B143)&gt;=1,(IF(B142=B143,0,LARGE(A$1:$A142,1)+1)),0)</f>
        <v>0</v>
      </c>
      <c r="B143" s="2" t="s">
        <v>1072</v>
      </c>
      <c r="C143" s="2">
        <f>IF($AM$22=2,(IF(LEN($BZ$23)&gt;=1,(IF($BZ$23=B143,LARGE($C$1:C142,1)+1,0)),0)),0)</f>
        <v>0</v>
      </c>
      <c r="D143" s="2">
        <f t="shared" si="26"/>
        <v>0</v>
      </c>
      <c r="F143" s="2" t="s">
        <v>1924</v>
      </c>
      <c r="G143" s="2" t="s">
        <v>1925</v>
      </c>
      <c r="H143" s="2" t="s">
        <v>1925</v>
      </c>
      <c r="I143" s="2" t="s">
        <v>1926</v>
      </c>
      <c r="J143" s="2" t="s">
        <v>1067</v>
      </c>
      <c r="K143" s="2" t="s">
        <v>1067</v>
      </c>
      <c r="L143" s="2" t="s">
        <v>1067</v>
      </c>
      <c r="S143" s="2">
        <f>IF($AM$22=1,(IF(LEN($BZ$23)&gt;=1,(IF($BZ$23=V143,LARGE($S$1:S142,1)+1,0)),0)),0)</f>
        <v>0</v>
      </c>
      <c r="T143" s="2">
        <f t="shared" si="27"/>
        <v>0</v>
      </c>
      <c r="U143" s="2">
        <f>IF(LEN(V143)&gt;=1,(IF(V142=V143,0,LARGE($U$1:U142,1)+1)),0)</f>
        <v>0</v>
      </c>
      <c r="V143" s="2" t="s">
        <v>1130</v>
      </c>
      <c r="W143" s="5" t="s">
        <v>4345</v>
      </c>
      <c r="X143" s="7" t="s">
        <v>328</v>
      </c>
      <c r="Y143" s="7" t="s">
        <v>3461</v>
      </c>
      <c r="Z143" s="7" t="s">
        <v>3461</v>
      </c>
      <c r="AA143" s="6" t="s">
        <v>328</v>
      </c>
      <c r="AB143" s="6" t="s">
        <v>1067</v>
      </c>
      <c r="AC143" s="6" t="s">
        <v>1067</v>
      </c>
      <c r="AD143" s="6" t="s">
        <v>1067</v>
      </c>
      <c r="AE143" s="2">
        <v>140</v>
      </c>
      <c r="AF143" s="2" t="str">
        <f t="shared" si="28"/>
        <v/>
      </c>
      <c r="AK143" s="27"/>
      <c r="AL143" s="27">
        <f t="shared" si="17"/>
        <v>3</v>
      </c>
      <c r="AM143" s="27">
        <f t="shared" si="18"/>
        <v>0</v>
      </c>
      <c r="AN143" s="20"/>
      <c r="AO143" s="60" t="str">
        <f t="shared" si="19"/>
        <v/>
      </c>
      <c r="AP143" s="60"/>
      <c r="AQ143" s="60"/>
      <c r="AR143" s="60"/>
      <c r="AS143" s="60"/>
      <c r="AT143" s="60"/>
      <c r="AU143" s="60"/>
      <c r="AV143" s="61" t="str">
        <f t="shared" si="20"/>
        <v/>
      </c>
      <c r="AW143" s="61"/>
      <c r="AX143" s="61"/>
      <c r="AY143" s="61"/>
      <c r="AZ143" s="61"/>
      <c r="BA143" s="61"/>
      <c r="BB143" s="61"/>
      <c r="BC143" s="62" t="str">
        <f t="shared" si="21"/>
        <v/>
      </c>
      <c r="BD143" s="62"/>
      <c r="BE143" s="62"/>
      <c r="BF143" s="62"/>
      <c r="BG143" s="62"/>
      <c r="BH143" s="62"/>
      <c r="BI143" s="62"/>
      <c r="BJ143" s="64" t="str">
        <f t="shared" si="22"/>
        <v/>
      </c>
      <c r="BK143" s="64"/>
      <c r="BL143" s="64"/>
      <c r="BM143" s="64"/>
      <c r="BN143" s="64"/>
      <c r="BO143" s="64"/>
      <c r="BP143" s="64"/>
      <c r="BQ143" s="65" t="str">
        <f t="shared" si="23"/>
        <v/>
      </c>
      <c r="BR143" s="65"/>
      <c r="BS143" s="65"/>
      <c r="BT143" s="65"/>
      <c r="BU143" s="65"/>
      <c r="BV143" s="65"/>
      <c r="BW143" s="65"/>
      <c r="BX143" s="66" t="str">
        <f t="shared" si="24"/>
        <v/>
      </c>
      <c r="BY143" s="66"/>
      <c r="BZ143" s="66"/>
      <c r="CA143" s="66"/>
      <c r="CB143" s="66"/>
      <c r="CC143" s="66"/>
      <c r="CD143" s="66"/>
      <c r="CE143" s="67" t="str">
        <f t="shared" si="25"/>
        <v/>
      </c>
      <c r="CF143" s="67"/>
      <c r="CG143" s="67"/>
      <c r="CH143" s="67"/>
      <c r="CI143" s="67"/>
      <c r="CJ143" s="67"/>
      <c r="CK143" s="67"/>
      <c r="CL143" s="20"/>
    </row>
    <row r="144" spans="1:90" ht="24.95" customHeight="1" x14ac:dyDescent="0.25">
      <c r="A144" s="2">
        <f>IF(LEN(B144)&gt;=1,(IF(B143=B144,0,LARGE(A$1:$A143,1)+1)),0)</f>
        <v>0</v>
      </c>
      <c r="B144" s="2" t="s">
        <v>1072</v>
      </c>
      <c r="C144" s="2">
        <f>IF($AM$22=2,(IF(LEN($BZ$23)&gt;=1,(IF($BZ$23=B144,LARGE($C$1:C143,1)+1,0)),0)),0)</f>
        <v>0</v>
      </c>
      <c r="D144" s="2">
        <f t="shared" si="26"/>
        <v>0</v>
      </c>
      <c r="F144" s="2" t="s">
        <v>1927</v>
      </c>
      <c r="G144" s="2" t="s">
        <v>1928</v>
      </c>
      <c r="H144" s="2" t="s">
        <v>1928</v>
      </c>
      <c r="I144" s="2" t="s">
        <v>1929</v>
      </c>
      <c r="J144" s="2" t="s">
        <v>1067</v>
      </c>
      <c r="K144" s="2" t="s">
        <v>1067</v>
      </c>
      <c r="L144" s="2" t="s">
        <v>1067</v>
      </c>
      <c r="S144" s="2">
        <f>IF($AM$22=1,(IF(LEN($BZ$23)&gt;=1,(IF($BZ$23=V144,LARGE($S$1:S143,1)+1,0)),0)),0)</f>
        <v>0</v>
      </c>
      <c r="T144" s="2">
        <f t="shared" si="27"/>
        <v>0</v>
      </c>
      <c r="U144" s="2">
        <f>IF(LEN(V144)&gt;=1,(IF(V143=V144,0,LARGE($U$1:U143,1)+1)),0)</f>
        <v>0</v>
      </c>
      <c r="V144" s="2" t="s">
        <v>1130</v>
      </c>
      <c r="W144" s="5" t="s">
        <v>3358</v>
      </c>
      <c r="X144" s="7" t="s">
        <v>803</v>
      </c>
      <c r="Y144" s="7" t="s">
        <v>235</v>
      </c>
      <c r="Z144" s="7" t="s">
        <v>237</v>
      </c>
      <c r="AA144" s="6" t="s">
        <v>803</v>
      </c>
      <c r="AB144" s="6" t="s">
        <v>966</v>
      </c>
      <c r="AC144" s="6" t="s">
        <v>3356</v>
      </c>
      <c r="AD144" s="6" t="s">
        <v>349</v>
      </c>
      <c r="AE144" s="2">
        <v>141</v>
      </c>
      <c r="AF144" s="2" t="str">
        <f t="shared" si="28"/>
        <v/>
      </c>
      <c r="AK144" s="27"/>
      <c r="AL144" s="27">
        <f t="shared" si="17"/>
        <v>3</v>
      </c>
      <c r="AM144" s="27">
        <f t="shared" si="18"/>
        <v>0</v>
      </c>
      <c r="AN144" s="20"/>
      <c r="AO144" s="60" t="str">
        <f t="shared" si="19"/>
        <v/>
      </c>
      <c r="AP144" s="60"/>
      <c r="AQ144" s="60"/>
      <c r="AR144" s="60"/>
      <c r="AS144" s="60"/>
      <c r="AT144" s="60"/>
      <c r="AU144" s="60"/>
      <c r="AV144" s="61" t="str">
        <f t="shared" si="20"/>
        <v/>
      </c>
      <c r="AW144" s="61"/>
      <c r="AX144" s="61"/>
      <c r="AY144" s="61"/>
      <c r="AZ144" s="61"/>
      <c r="BA144" s="61"/>
      <c r="BB144" s="61"/>
      <c r="BC144" s="62" t="str">
        <f t="shared" si="21"/>
        <v/>
      </c>
      <c r="BD144" s="62"/>
      <c r="BE144" s="62"/>
      <c r="BF144" s="62"/>
      <c r="BG144" s="62"/>
      <c r="BH144" s="62"/>
      <c r="BI144" s="62"/>
      <c r="BJ144" s="64" t="str">
        <f t="shared" si="22"/>
        <v/>
      </c>
      <c r="BK144" s="64"/>
      <c r="BL144" s="64"/>
      <c r="BM144" s="64"/>
      <c r="BN144" s="64"/>
      <c r="BO144" s="64"/>
      <c r="BP144" s="64"/>
      <c r="BQ144" s="65" t="str">
        <f t="shared" si="23"/>
        <v/>
      </c>
      <c r="BR144" s="65"/>
      <c r="BS144" s="65"/>
      <c r="BT144" s="65"/>
      <c r="BU144" s="65"/>
      <c r="BV144" s="65"/>
      <c r="BW144" s="65"/>
      <c r="BX144" s="66" t="str">
        <f t="shared" si="24"/>
        <v/>
      </c>
      <c r="BY144" s="66"/>
      <c r="BZ144" s="66"/>
      <c r="CA144" s="66"/>
      <c r="CB144" s="66"/>
      <c r="CC144" s="66"/>
      <c r="CD144" s="66"/>
      <c r="CE144" s="67" t="str">
        <f t="shared" si="25"/>
        <v/>
      </c>
      <c r="CF144" s="67"/>
      <c r="CG144" s="67"/>
      <c r="CH144" s="67"/>
      <c r="CI144" s="67"/>
      <c r="CJ144" s="67"/>
      <c r="CK144" s="67"/>
      <c r="CL144" s="20"/>
    </row>
    <row r="145" spans="1:90" ht="24.95" customHeight="1" x14ac:dyDescent="0.25">
      <c r="A145" s="2">
        <f>IF(LEN(B145)&gt;=1,(IF(B144=B145,0,LARGE(A$1:$A144,1)+1)),0)</f>
        <v>0</v>
      </c>
      <c r="B145" s="2" t="s">
        <v>1072</v>
      </c>
      <c r="C145" s="2">
        <f>IF($AM$22=2,(IF(LEN($BZ$23)&gt;=1,(IF($BZ$23=B145,LARGE($C$1:C144,1)+1,0)),0)),0)</f>
        <v>0</v>
      </c>
      <c r="D145" s="2">
        <f t="shared" si="26"/>
        <v>0</v>
      </c>
      <c r="F145" s="2" t="s">
        <v>468</v>
      </c>
      <c r="G145" s="2" t="s">
        <v>1231</v>
      </c>
      <c r="H145" s="2" t="s">
        <v>1231</v>
      </c>
      <c r="I145" s="2" t="s">
        <v>4041</v>
      </c>
      <c r="J145" s="2" t="s">
        <v>4042</v>
      </c>
      <c r="K145" s="2" t="s">
        <v>1067</v>
      </c>
      <c r="L145" s="2" t="s">
        <v>1067</v>
      </c>
      <c r="S145" s="2">
        <f>IF($AM$22=1,(IF(LEN($BZ$23)&gt;=1,(IF($BZ$23=V145,LARGE($S$1:S144,1)+1,0)),0)),0)</f>
        <v>0</v>
      </c>
      <c r="T145" s="2">
        <f t="shared" si="27"/>
        <v>0</v>
      </c>
      <c r="U145" s="2">
        <f>IF(LEN(V145)&gt;=1,(IF(V144=V145,0,LARGE($U$1:U144,1)+1)),0)</f>
        <v>0</v>
      </c>
      <c r="V145" s="2" t="s">
        <v>1130</v>
      </c>
      <c r="W145" s="9" t="s">
        <v>4344</v>
      </c>
      <c r="X145" s="9" t="s">
        <v>328</v>
      </c>
      <c r="Y145" s="9" t="s">
        <v>3461</v>
      </c>
      <c r="Z145" s="9" t="s">
        <v>3461</v>
      </c>
      <c r="AA145" s="6" t="s">
        <v>328</v>
      </c>
      <c r="AB145" s="6" t="s">
        <v>1067</v>
      </c>
      <c r="AC145" s="6" t="s">
        <v>1067</v>
      </c>
      <c r="AD145" s="6" t="s">
        <v>1067</v>
      </c>
      <c r="AE145" s="2">
        <v>142</v>
      </c>
      <c r="AF145" s="2" t="str">
        <f t="shared" si="28"/>
        <v/>
      </c>
      <c r="AK145" s="27"/>
      <c r="AL145" s="27">
        <f t="shared" si="17"/>
        <v>3</v>
      </c>
      <c r="AM145" s="27">
        <f t="shared" si="18"/>
        <v>0</v>
      </c>
      <c r="AN145" s="20"/>
      <c r="AO145" s="60" t="str">
        <f t="shared" si="19"/>
        <v/>
      </c>
      <c r="AP145" s="60"/>
      <c r="AQ145" s="60"/>
      <c r="AR145" s="60"/>
      <c r="AS145" s="60"/>
      <c r="AT145" s="60"/>
      <c r="AU145" s="60"/>
      <c r="AV145" s="61" t="str">
        <f t="shared" si="20"/>
        <v/>
      </c>
      <c r="AW145" s="61"/>
      <c r="AX145" s="61"/>
      <c r="AY145" s="61"/>
      <c r="AZ145" s="61"/>
      <c r="BA145" s="61"/>
      <c r="BB145" s="61"/>
      <c r="BC145" s="62" t="str">
        <f t="shared" si="21"/>
        <v/>
      </c>
      <c r="BD145" s="62"/>
      <c r="BE145" s="62"/>
      <c r="BF145" s="62"/>
      <c r="BG145" s="62"/>
      <c r="BH145" s="62"/>
      <c r="BI145" s="62"/>
      <c r="BJ145" s="64" t="str">
        <f t="shared" si="22"/>
        <v/>
      </c>
      <c r="BK145" s="64"/>
      <c r="BL145" s="64"/>
      <c r="BM145" s="64"/>
      <c r="BN145" s="64"/>
      <c r="BO145" s="64"/>
      <c r="BP145" s="64"/>
      <c r="BQ145" s="65" t="str">
        <f t="shared" si="23"/>
        <v/>
      </c>
      <c r="BR145" s="65"/>
      <c r="BS145" s="65"/>
      <c r="BT145" s="65"/>
      <c r="BU145" s="65"/>
      <c r="BV145" s="65"/>
      <c r="BW145" s="65"/>
      <c r="BX145" s="66" t="str">
        <f t="shared" si="24"/>
        <v/>
      </c>
      <c r="BY145" s="66"/>
      <c r="BZ145" s="66"/>
      <c r="CA145" s="66"/>
      <c r="CB145" s="66"/>
      <c r="CC145" s="66"/>
      <c r="CD145" s="66"/>
      <c r="CE145" s="67" t="str">
        <f t="shared" si="25"/>
        <v/>
      </c>
      <c r="CF145" s="67"/>
      <c r="CG145" s="67"/>
      <c r="CH145" s="67"/>
      <c r="CI145" s="67"/>
      <c r="CJ145" s="67"/>
      <c r="CK145" s="67"/>
      <c r="CL145" s="20"/>
    </row>
    <row r="146" spans="1:90" ht="24.95" customHeight="1" x14ac:dyDescent="0.25">
      <c r="A146" s="2">
        <f>IF(LEN(B146)&gt;=1,(IF(B145=B146,0,LARGE(A$1:$A145,1)+1)),0)</f>
        <v>0</v>
      </c>
      <c r="B146" s="2" t="s">
        <v>1072</v>
      </c>
      <c r="C146" s="2">
        <f>IF($AM$22=2,(IF(LEN($BZ$23)&gt;=1,(IF($BZ$23=B146,LARGE($C$1:C145,1)+1,0)),0)),0)</f>
        <v>0</v>
      </c>
      <c r="D146" s="2">
        <f t="shared" si="26"/>
        <v>0</v>
      </c>
      <c r="F146" s="2" t="s">
        <v>1930</v>
      </c>
      <c r="G146" s="2" t="s">
        <v>1931</v>
      </c>
      <c r="H146" s="2" t="s">
        <v>1931</v>
      </c>
      <c r="I146" s="2" t="s">
        <v>1932</v>
      </c>
      <c r="J146" s="2" t="s">
        <v>1067</v>
      </c>
      <c r="K146" s="2" t="s">
        <v>1067</v>
      </c>
      <c r="L146" s="2" t="s">
        <v>1067</v>
      </c>
      <c r="S146" s="2">
        <f>IF($AM$22=1,(IF(LEN($BZ$23)&gt;=1,(IF($BZ$23=V146,LARGE($S$1:S145,1)+1,0)),0)),0)</f>
        <v>0</v>
      </c>
      <c r="T146" s="2">
        <f t="shared" si="27"/>
        <v>0</v>
      </c>
      <c r="U146" s="2">
        <f>IF(LEN(V146)&gt;=1,(IF(V145=V146,0,LARGE($U$1:U145,1)+1)),0)</f>
        <v>0</v>
      </c>
      <c r="V146" s="2" t="s">
        <v>1130</v>
      </c>
      <c r="W146" s="21" t="s">
        <v>4243</v>
      </c>
      <c r="X146" s="21" t="s">
        <v>513</v>
      </c>
      <c r="Y146" s="21" t="s">
        <v>2142</v>
      </c>
      <c r="Z146" s="21" t="s">
        <v>2142</v>
      </c>
      <c r="AA146" s="6" t="s">
        <v>513</v>
      </c>
      <c r="AB146" s="6" t="s">
        <v>1067</v>
      </c>
      <c r="AC146" s="6" t="s">
        <v>1067</v>
      </c>
      <c r="AD146" s="6" t="s">
        <v>1067</v>
      </c>
      <c r="AE146" s="2">
        <v>143</v>
      </c>
      <c r="AF146" s="2" t="str">
        <f t="shared" si="28"/>
        <v/>
      </c>
      <c r="AK146" s="27"/>
      <c r="AL146" s="27">
        <f t="shared" si="17"/>
        <v>3</v>
      </c>
      <c r="AM146" s="27">
        <f t="shared" si="18"/>
        <v>0</v>
      </c>
      <c r="AN146" s="20"/>
      <c r="AO146" s="60" t="str">
        <f t="shared" si="19"/>
        <v/>
      </c>
      <c r="AP146" s="60"/>
      <c r="AQ146" s="60"/>
      <c r="AR146" s="60"/>
      <c r="AS146" s="60"/>
      <c r="AT146" s="60"/>
      <c r="AU146" s="60"/>
      <c r="AV146" s="61" t="str">
        <f t="shared" si="20"/>
        <v/>
      </c>
      <c r="AW146" s="61"/>
      <c r="AX146" s="61"/>
      <c r="AY146" s="61"/>
      <c r="AZ146" s="61"/>
      <c r="BA146" s="61"/>
      <c r="BB146" s="61"/>
      <c r="BC146" s="62" t="str">
        <f t="shared" si="21"/>
        <v/>
      </c>
      <c r="BD146" s="62"/>
      <c r="BE146" s="62"/>
      <c r="BF146" s="62"/>
      <c r="BG146" s="62"/>
      <c r="BH146" s="62"/>
      <c r="BI146" s="62"/>
      <c r="BJ146" s="64" t="str">
        <f t="shared" si="22"/>
        <v/>
      </c>
      <c r="BK146" s="64"/>
      <c r="BL146" s="64"/>
      <c r="BM146" s="64"/>
      <c r="BN146" s="64"/>
      <c r="BO146" s="64"/>
      <c r="BP146" s="64"/>
      <c r="BQ146" s="65" t="str">
        <f t="shared" si="23"/>
        <v/>
      </c>
      <c r="BR146" s="65"/>
      <c r="BS146" s="65"/>
      <c r="BT146" s="65"/>
      <c r="BU146" s="65"/>
      <c r="BV146" s="65"/>
      <c r="BW146" s="65"/>
      <c r="BX146" s="66" t="str">
        <f t="shared" si="24"/>
        <v/>
      </c>
      <c r="BY146" s="66"/>
      <c r="BZ146" s="66"/>
      <c r="CA146" s="66"/>
      <c r="CB146" s="66"/>
      <c r="CC146" s="66"/>
      <c r="CD146" s="66"/>
      <c r="CE146" s="67" t="str">
        <f t="shared" si="25"/>
        <v/>
      </c>
      <c r="CF146" s="67"/>
      <c r="CG146" s="67"/>
      <c r="CH146" s="67"/>
      <c r="CI146" s="67"/>
      <c r="CJ146" s="67"/>
      <c r="CK146" s="67"/>
      <c r="CL146" s="20"/>
    </row>
    <row r="147" spans="1:90" ht="24.95" customHeight="1" x14ac:dyDescent="0.25">
      <c r="A147" s="2">
        <f>IF(LEN(B147)&gt;=1,(IF(B146=B147,0,LARGE(A$1:$A146,1)+1)),0)</f>
        <v>0</v>
      </c>
      <c r="B147" s="2" t="s">
        <v>1072</v>
      </c>
      <c r="C147" s="2">
        <f>IF($AM$22=2,(IF(LEN($BZ$23)&gt;=1,(IF($BZ$23=B147,LARGE($C$1:C146,1)+1,0)),0)),0)</f>
        <v>0</v>
      </c>
      <c r="D147" s="2">
        <f t="shared" si="26"/>
        <v>0</v>
      </c>
      <c r="F147" s="2" t="s">
        <v>1933</v>
      </c>
      <c r="G147" s="2" t="s">
        <v>1934</v>
      </c>
      <c r="H147" s="2" t="s">
        <v>1934</v>
      </c>
      <c r="I147" s="2" t="s">
        <v>1935</v>
      </c>
      <c r="J147" s="2" t="s">
        <v>1067</v>
      </c>
      <c r="K147" s="2" t="s">
        <v>1067</v>
      </c>
      <c r="L147" s="2" t="s">
        <v>1067</v>
      </c>
      <c r="S147" s="2">
        <f>IF($AM$22=1,(IF(LEN($BZ$23)&gt;=1,(IF($BZ$23=V147,LARGE($S$1:S146,1)+1,0)),0)),0)</f>
        <v>0</v>
      </c>
      <c r="T147" s="2">
        <f t="shared" si="27"/>
        <v>0</v>
      </c>
      <c r="U147" s="2">
        <f>IF(LEN(V147)&gt;=1,(IF(V146=V147,0,LARGE($U$1:U146,1)+1)),0)</f>
        <v>0</v>
      </c>
      <c r="V147" s="2" t="s">
        <v>1130</v>
      </c>
      <c r="W147" s="7" t="s">
        <v>1773</v>
      </c>
      <c r="X147" s="7" t="s">
        <v>10</v>
      </c>
      <c r="Y147" s="7" t="s">
        <v>1176</v>
      </c>
      <c r="Z147" s="7" t="s">
        <v>1176</v>
      </c>
      <c r="AA147" s="6" t="s">
        <v>10</v>
      </c>
      <c r="AB147" s="6" t="s">
        <v>1067</v>
      </c>
      <c r="AC147" s="6" t="s">
        <v>1067</v>
      </c>
      <c r="AD147" s="6" t="s">
        <v>1067</v>
      </c>
      <c r="AE147" s="2">
        <v>144</v>
      </c>
      <c r="AF147" s="2" t="str">
        <f t="shared" si="28"/>
        <v/>
      </c>
      <c r="AK147" s="27"/>
      <c r="AL147" s="27">
        <f t="shared" si="17"/>
        <v>3</v>
      </c>
      <c r="AM147" s="27">
        <f t="shared" si="18"/>
        <v>0</v>
      </c>
      <c r="AN147" s="20"/>
      <c r="AO147" s="60" t="str">
        <f t="shared" si="19"/>
        <v/>
      </c>
      <c r="AP147" s="60"/>
      <c r="AQ147" s="60"/>
      <c r="AR147" s="60"/>
      <c r="AS147" s="60"/>
      <c r="AT147" s="60"/>
      <c r="AU147" s="60"/>
      <c r="AV147" s="61" t="str">
        <f t="shared" si="20"/>
        <v/>
      </c>
      <c r="AW147" s="61"/>
      <c r="AX147" s="61"/>
      <c r="AY147" s="61"/>
      <c r="AZ147" s="61"/>
      <c r="BA147" s="61"/>
      <c r="BB147" s="61"/>
      <c r="BC147" s="62" t="str">
        <f t="shared" si="21"/>
        <v/>
      </c>
      <c r="BD147" s="62"/>
      <c r="BE147" s="62"/>
      <c r="BF147" s="62"/>
      <c r="BG147" s="62"/>
      <c r="BH147" s="62"/>
      <c r="BI147" s="62"/>
      <c r="BJ147" s="64" t="str">
        <f t="shared" si="22"/>
        <v/>
      </c>
      <c r="BK147" s="64"/>
      <c r="BL147" s="64"/>
      <c r="BM147" s="64"/>
      <c r="BN147" s="64"/>
      <c r="BO147" s="64"/>
      <c r="BP147" s="64"/>
      <c r="BQ147" s="65" t="str">
        <f t="shared" si="23"/>
        <v/>
      </c>
      <c r="BR147" s="65"/>
      <c r="BS147" s="65"/>
      <c r="BT147" s="65"/>
      <c r="BU147" s="65"/>
      <c r="BV147" s="65"/>
      <c r="BW147" s="65"/>
      <c r="BX147" s="66" t="str">
        <f t="shared" si="24"/>
        <v/>
      </c>
      <c r="BY147" s="66"/>
      <c r="BZ147" s="66"/>
      <c r="CA147" s="66"/>
      <c r="CB147" s="66"/>
      <c r="CC147" s="66"/>
      <c r="CD147" s="66"/>
      <c r="CE147" s="67" t="str">
        <f t="shared" si="25"/>
        <v/>
      </c>
      <c r="CF147" s="67"/>
      <c r="CG147" s="67"/>
      <c r="CH147" s="67"/>
      <c r="CI147" s="67"/>
      <c r="CJ147" s="67"/>
      <c r="CK147" s="67"/>
      <c r="CL147" s="20"/>
    </row>
    <row r="148" spans="1:90" ht="24.95" customHeight="1" x14ac:dyDescent="0.25">
      <c r="A148" s="2">
        <f>IF(LEN(B148)&gt;=1,(IF(B147=B148,0,LARGE(A$1:$A147,1)+1)),0)</f>
        <v>0</v>
      </c>
      <c r="B148" s="2" t="s">
        <v>1072</v>
      </c>
      <c r="C148" s="2">
        <f>IF($AM$22=2,(IF(LEN($BZ$23)&gt;=1,(IF($BZ$23=B148,LARGE($C$1:C147,1)+1,0)),0)),0)</f>
        <v>0</v>
      </c>
      <c r="D148" s="2">
        <f t="shared" si="26"/>
        <v>0</v>
      </c>
      <c r="F148" s="2" t="s">
        <v>469</v>
      </c>
      <c r="G148" s="2" t="s">
        <v>1232</v>
      </c>
      <c r="H148" s="2" t="s">
        <v>1232</v>
      </c>
      <c r="I148" s="2" t="s">
        <v>4043</v>
      </c>
      <c r="J148" s="2" t="s">
        <v>1936</v>
      </c>
      <c r="K148" s="2" t="s">
        <v>1067</v>
      </c>
      <c r="L148" s="2" t="s">
        <v>1067</v>
      </c>
      <c r="S148" s="2">
        <f>IF($AM$22=1,(IF(LEN($BZ$23)&gt;=1,(IF($BZ$23=V148,LARGE($S$1:S147,1)+1,0)),0)),0)</f>
        <v>0</v>
      </c>
      <c r="T148" s="2">
        <f t="shared" si="27"/>
        <v>0</v>
      </c>
      <c r="U148" s="2">
        <f>IF(LEN(V148)&gt;=1,(IF(V147=V148,0,LARGE($U$1:U147,1)+1)),0)</f>
        <v>0</v>
      </c>
      <c r="V148" s="2" t="s">
        <v>1130</v>
      </c>
      <c r="W148" s="4" t="s">
        <v>5024</v>
      </c>
      <c r="X148" s="4" t="s">
        <v>287</v>
      </c>
      <c r="Y148" s="5" t="s">
        <v>288</v>
      </c>
      <c r="Z148" s="5" t="s">
        <v>288</v>
      </c>
      <c r="AA148" s="6" t="s">
        <v>287</v>
      </c>
      <c r="AB148" s="6" t="s">
        <v>1067</v>
      </c>
      <c r="AC148" s="6" t="s">
        <v>1067</v>
      </c>
      <c r="AD148" s="6" t="s">
        <v>1067</v>
      </c>
      <c r="AE148" s="2">
        <v>145</v>
      </c>
      <c r="AF148" s="2" t="str">
        <f t="shared" si="28"/>
        <v/>
      </c>
      <c r="AK148" s="27"/>
      <c r="AL148" s="27">
        <f t="shared" si="17"/>
        <v>3</v>
      </c>
      <c r="AM148" s="27">
        <f t="shared" si="18"/>
        <v>0</v>
      </c>
      <c r="AN148" s="20"/>
      <c r="AO148" s="60" t="str">
        <f t="shared" si="19"/>
        <v/>
      </c>
      <c r="AP148" s="60"/>
      <c r="AQ148" s="60"/>
      <c r="AR148" s="60"/>
      <c r="AS148" s="60"/>
      <c r="AT148" s="60"/>
      <c r="AU148" s="60"/>
      <c r="AV148" s="61" t="str">
        <f t="shared" si="20"/>
        <v/>
      </c>
      <c r="AW148" s="61"/>
      <c r="AX148" s="61"/>
      <c r="AY148" s="61"/>
      <c r="AZ148" s="61"/>
      <c r="BA148" s="61"/>
      <c r="BB148" s="61"/>
      <c r="BC148" s="62" t="str">
        <f t="shared" si="21"/>
        <v/>
      </c>
      <c r="BD148" s="62"/>
      <c r="BE148" s="62"/>
      <c r="BF148" s="62"/>
      <c r="BG148" s="62"/>
      <c r="BH148" s="62"/>
      <c r="BI148" s="62"/>
      <c r="BJ148" s="64" t="str">
        <f t="shared" si="22"/>
        <v/>
      </c>
      <c r="BK148" s="64"/>
      <c r="BL148" s="64"/>
      <c r="BM148" s="64"/>
      <c r="BN148" s="64"/>
      <c r="BO148" s="64"/>
      <c r="BP148" s="64"/>
      <c r="BQ148" s="65" t="str">
        <f t="shared" si="23"/>
        <v/>
      </c>
      <c r="BR148" s="65"/>
      <c r="BS148" s="65"/>
      <c r="BT148" s="65"/>
      <c r="BU148" s="65"/>
      <c r="BV148" s="65"/>
      <c r="BW148" s="65"/>
      <c r="BX148" s="66" t="str">
        <f t="shared" si="24"/>
        <v/>
      </c>
      <c r="BY148" s="66"/>
      <c r="BZ148" s="66"/>
      <c r="CA148" s="66"/>
      <c r="CB148" s="66"/>
      <c r="CC148" s="66"/>
      <c r="CD148" s="66"/>
      <c r="CE148" s="67" t="str">
        <f t="shared" si="25"/>
        <v/>
      </c>
      <c r="CF148" s="67"/>
      <c r="CG148" s="67"/>
      <c r="CH148" s="67"/>
      <c r="CI148" s="67"/>
      <c r="CJ148" s="67"/>
      <c r="CK148" s="67"/>
      <c r="CL148" s="20"/>
    </row>
    <row r="149" spans="1:90" ht="24.95" customHeight="1" x14ac:dyDescent="0.25">
      <c r="A149" s="2">
        <f>IF(LEN(B149)&gt;=1,(IF(B148=B149,0,LARGE(A$1:$A148,1)+1)),0)</f>
        <v>0</v>
      </c>
      <c r="B149" s="2" t="s">
        <v>1072</v>
      </c>
      <c r="C149" s="2">
        <f>IF($AM$22=2,(IF(LEN($BZ$23)&gt;=1,(IF($BZ$23=B149,LARGE($C$1:C148,1)+1,0)),0)),0)</f>
        <v>0</v>
      </c>
      <c r="D149" s="2">
        <f t="shared" si="26"/>
        <v>0</v>
      </c>
      <c r="F149" s="2" t="s">
        <v>1937</v>
      </c>
      <c r="G149" s="2" t="s">
        <v>1938</v>
      </c>
      <c r="H149" s="2" t="s">
        <v>1938</v>
      </c>
      <c r="I149" s="2" t="s">
        <v>1939</v>
      </c>
      <c r="J149" s="2" t="s">
        <v>1067</v>
      </c>
      <c r="K149" s="2" t="s">
        <v>1067</v>
      </c>
      <c r="L149" s="2" t="s">
        <v>1067</v>
      </c>
      <c r="S149" s="2">
        <f>IF($AM$22=1,(IF(LEN($BZ$23)&gt;=1,(IF($BZ$23=V149,LARGE($S$1:S148,1)+1,0)),0)),0)</f>
        <v>0</v>
      </c>
      <c r="T149" s="2">
        <f t="shared" si="27"/>
        <v>0</v>
      </c>
      <c r="U149" s="2">
        <f>IF(LEN(V149)&gt;=1,(IF(V148=V149,0,LARGE($U$1:U148,1)+1)),0)</f>
        <v>0</v>
      </c>
      <c r="V149" s="2" t="s">
        <v>1130</v>
      </c>
      <c r="W149" s="5" t="s">
        <v>4101</v>
      </c>
      <c r="X149" s="7" t="s">
        <v>639</v>
      </c>
      <c r="Y149" s="7" t="s">
        <v>2521</v>
      </c>
      <c r="Z149" s="7" t="s">
        <v>2521</v>
      </c>
      <c r="AA149" s="6" t="s">
        <v>639</v>
      </c>
      <c r="AB149" s="6" t="s">
        <v>1067</v>
      </c>
      <c r="AC149" s="6" t="s">
        <v>1067</v>
      </c>
      <c r="AD149" s="6" t="s">
        <v>1067</v>
      </c>
      <c r="AE149" s="2">
        <v>146</v>
      </c>
      <c r="AF149" s="2" t="str">
        <f t="shared" si="28"/>
        <v/>
      </c>
      <c r="AK149" s="27"/>
      <c r="AL149" s="27">
        <f t="shared" si="17"/>
        <v>3</v>
      </c>
      <c r="AM149" s="27">
        <f t="shared" si="18"/>
        <v>0</v>
      </c>
      <c r="AN149" s="20"/>
      <c r="AO149" s="60" t="str">
        <f t="shared" si="19"/>
        <v/>
      </c>
      <c r="AP149" s="60"/>
      <c r="AQ149" s="60"/>
      <c r="AR149" s="60"/>
      <c r="AS149" s="60"/>
      <c r="AT149" s="60"/>
      <c r="AU149" s="60"/>
      <c r="AV149" s="61" t="str">
        <f t="shared" si="20"/>
        <v/>
      </c>
      <c r="AW149" s="61"/>
      <c r="AX149" s="61"/>
      <c r="AY149" s="61"/>
      <c r="AZ149" s="61"/>
      <c r="BA149" s="61"/>
      <c r="BB149" s="61"/>
      <c r="BC149" s="62" t="str">
        <f t="shared" si="21"/>
        <v/>
      </c>
      <c r="BD149" s="62"/>
      <c r="BE149" s="62"/>
      <c r="BF149" s="62"/>
      <c r="BG149" s="62"/>
      <c r="BH149" s="62"/>
      <c r="BI149" s="62"/>
      <c r="BJ149" s="64" t="str">
        <f t="shared" si="22"/>
        <v/>
      </c>
      <c r="BK149" s="64"/>
      <c r="BL149" s="64"/>
      <c r="BM149" s="64"/>
      <c r="BN149" s="64"/>
      <c r="BO149" s="64"/>
      <c r="BP149" s="64"/>
      <c r="BQ149" s="65" t="str">
        <f t="shared" si="23"/>
        <v/>
      </c>
      <c r="BR149" s="65"/>
      <c r="BS149" s="65"/>
      <c r="BT149" s="65"/>
      <c r="BU149" s="65"/>
      <c r="BV149" s="65"/>
      <c r="BW149" s="65"/>
      <c r="BX149" s="66" t="str">
        <f t="shared" si="24"/>
        <v/>
      </c>
      <c r="BY149" s="66"/>
      <c r="BZ149" s="66"/>
      <c r="CA149" s="66"/>
      <c r="CB149" s="66"/>
      <c r="CC149" s="66"/>
      <c r="CD149" s="66"/>
      <c r="CE149" s="67" t="str">
        <f t="shared" si="25"/>
        <v/>
      </c>
      <c r="CF149" s="67"/>
      <c r="CG149" s="67"/>
      <c r="CH149" s="67"/>
      <c r="CI149" s="67"/>
      <c r="CJ149" s="67"/>
      <c r="CK149" s="67"/>
      <c r="CL149" s="20"/>
    </row>
    <row r="150" spans="1:90" ht="24.95" customHeight="1" x14ac:dyDescent="0.25">
      <c r="A150" s="2">
        <f>IF(LEN(B150)&gt;=1,(IF(B149=B150,0,LARGE(A$1:$A149,1)+1)),0)</f>
        <v>0</v>
      </c>
      <c r="B150" s="2" t="s">
        <v>1072</v>
      </c>
      <c r="C150" s="2">
        <f>IF($AM$22=2,(IF(LEN($BZ$23)&gt;=1,(IF($BZ$23=B150,LARGE($C$1:C149,1)+1,0)),0)),0)</f>
        <v>0</v>
      </c>
      <c r="D150" s="2">
        <f t="shared" si="26"/>
        <v>0</v>
      </c>
      <c r="F150" s="2" t="s">
        <v>1940</v>
      </c>
      <c r="G150" s="2" t="s">
        <v>1941</v>
      </c>
      <c r="H150" s="2" t="s">
        <v>1941</v>
      </c>
      <c r="I150" s="2" t="s">
        <v>1942</v>
      </c>
      <c r="J150" s="2" t="s">
        <v>1067</v>
      </c>
      <c r="K150" s="2" t="s">
        <v>1067</v>
      </c>
      <c r="L150" s="2" t="s">
        <v>1067</v>
      </c>
      <c r="S150" s="2">
        <f>IF($AM$22=1,(IF(LEN($BZ$23)&gt;=1,(IF($BZ$23=V150,LARGE($S$1:S149,1)+1,0)),0)),0)</f>
        <v>0</v>
      </c>
      <c r="T150" s="2">
        <f t="shared" si="27"/>
        <v>0</v>
      </c>
      <c r="U150" s="2">
        <f>IF(LEN(V150)&gt;=1,(IF(V149=V150,0,LARGE($U$1:U149,1)+1)),0)</f>
        <v>0</v>
      </c>
      <c r="V150" s="2" t="s">
        <v>1130</v>
      </c>
      <c r="W150" s="9" t="s">
        <v>2318</v>
      </c>
      <c r="X150" s="9" t="s">
        <v>2316</v>
      </c>
      <c r="Y150" s="9" t="s">
        <v>2317</v>
      </c>
      <c r="Z150" s="9" t="s">
        <v>2317</v>
      </c>
      <c r="AA150" s="6" t="s">
        <v>2316</v>
      </c>
      <c r="AB150" s="6" t="s">
        <v>1067</v>
      </c>
      <c r="AC150" s="6" t="s">
        <v>1067</v>
      </c>
      <c r="AD150" s="6" t="s">
        <v>1067</v>
      </c>
      <c r="AE150" s="2">
        <v>147</v>
      </c>
      <c r="AF150" s="2" t="str">
        <f t="shared" si="28"/>
        <v/>
      </c>
      <c r="AK150" s="27"/>
      <c r="AL150" s="27">
        <f t="shared" si="17"/>
        <v>3</v>
      </c>
      <c r="AM150" s="27">
        <f t="shared" si="18"/>
        <v>0</v>
      </c>
      <c r="AN150" s="20"/>
      <c r="AO150" s="60" t="str">
        <f t="shared" si="19"/>
        <v/>
      </c>
      <c r="AP150" s="60"/>
      <c r="AQ150" s="60"/>
      <c r="AR150" s="60"/>
      <c r="AS150" s="60"/>
      <c r="AT150" s="60"/>
      <c r="AU150" s="60"/>
      <c r="AV150" s="61" t="str">
        <f t="shared" si="20"/>
        <v/>
      </c>
      <c r="AW150" s="61"/>
      <c r="AX150" s="61"/>
      <c r="AY150" s="61"/>
      <c r="AZ150" s="61"/>
      <c r="BA150" s="61"/>
      <c r="BB150" s="61"/>
      <c r="BC150" s="62" t="str">
        <f t="shared" si="21"/>
        <v/>
      </c>
      <c r="BD150" s="62"/>
      <c r="BE150" s="62"/>
      <c r="BF150" s="62"/>
      <c r="BG150" s="62"/>
      <c r="BH150" s="62"/>
      <c r="BI150" s="62"/>
      <c r="BJ150" s="64" t="str">
        <f t="shared" si="22"/>
        <v/>
      </c>
      <c r="BK150" s="64"/>
      <c r="BL150" s="64"/>
      <c r="BM150" s="64"/>
      <c r="BN150" s="64"/>
      <c r="BO150" s="64"/>
      <c r="BP150" s="64"/>
      <c r="BQ150" s="65" t="str">
        <f t="shared" si="23"/>
        <v/>
      </c>
      <c r="BR150" s="65"/>
      <c r="BS150" s="65"/>
      <c r="BT150" s="65"/>
      <c r="BU150" s="65"/>
      <c r="BV150" s="65"/>
      <c r="BW150" s="65"/>
      <c r="BX150" s="66" t="str">
        <f t="shared" si="24"/>
        <v/>
      </c>
      <c r="BY150" s="66"/>
      <c r="BZ150" s="66"/>
      <c r="CA150" s="66"/>
      <c r="CB150" s="66"/>
      <c r="CC150" s="66"/>
      <c r="CD150" s="66"/>
      <c r="CE150" s="67" t="str">
        <f t="shared" si="25"/>
        <v/>
      </c>
      <c r="CF150" s="67"/>
      <c r="CG150" s="67"/>
      <c r="CH150" s="67"/>
      <c r="CI150" s="67"/>
      <c r="CJ150" s="67"/>
      <c r="CK150" s="67"/>
      <c r="CL150" s="20"/>
    </row>
    <row r="151" spans="1:90" ht="24.95" customHeight="1" x14ac:dyDescent="0.25">
      <c r="A151" s="2">
        <f>IF(LEN(B151)&gt;=1,(IF(B150=B151,0,LARGE(A$1:$A150,1)+1)),0)</f>
        <v>0</v>
      </c>
      <c r="B151" s="2" t="s">
        <v>1072</v>
      </c>
      <c r="C151" s="2">
        <f>IF($AM$22=2,(IF(LEN($BZ$23)&gt;=1,(IF($BZ$23=B151,LARGE($C$1:C150,1)+1,0)),0)),0)</f>
        <v>0</v>
      </c>
      <c r="D151" s="2">
        <f t="shared" si="26"/>
        <v>0</v>
      </c>
      <c r="F151" s="2" t="s">
        <v>1943</v>
      </c>
      <c r="G151" s="2" t="s">
        <v>1944</v>
      </c>
      <c r="H151" s="2" t="s">
        <v>1944</v>
      </c>
      <c r="I151" s="2" t="s">
        <v>1945</v>
      </c>
      <c r="J151" s="2" t="s">
        <v>1067</v>
      </c>
      <c r="K151" s="2" t="s">
        <v>1067</v>
      </c>
      <c r="L151" s="2" t="s">
        <v>1067</v>
      </c>
      <c r="S151" s="2">
        <f>IF($AM$22=1,(IF(LEN($BZ$23)&gt;=1,(IF($BZ$23=V151,LARGE($S$1:S150,1)+1,0)),0)),0)</f>
        <v>0</v>
      </c>
      <c r="T151" s="2">
        <f t="shared" si="27"/>
        <v>0</v>
      </c>
      <c r="U151" s="2">
        <f>IF(LEN(V151)&gt;=1,(IF(V150=V151,0,LARGE($U$1:U150,1)+1)),0)</f>
        <v>0</v>
      </c>
      <c r="V151" s="2" t="s">
        <v>1130</v>
      </c>
      <c r="W151" s="4" t="s">
        <v>5001</v>
      </c>
      <c r="X151" s="4" t="s">
        <v>816</v>
      </c>
      <c r="Y151" s="5" t="s">
        <v>1499</v>
      </c>
      <c r="Z151" s="5" t="s">
        <v>1499</v>
      </c>
      <c r="AA151" s="6" t="s">
        <v>816</v>
      </c>
      <c r="AB151" s="6" t="s">
        <v>1067</v>
      </c>
      <c r="AC151" s="6" t="s">
        <v>1067</v>
      </c>
      <c r="AD151" s="6" t="s">
        <v>1067</v>
      </c>
      <c r="AE151" s="2">
        <v>148</v>
      </c>
      <c r="AF151" s="2" t="str">
        <f t="shared" si="28"/>
        <v/>
      </c>
      <c r="AK151" s="27"/>
      <c r="AL151" s="27">
        <f t="shared" si="17"/>
        <v>3</v>
      </c>
      <c r="AM151" s="27">
        <f t="shared" si="18"/>
        <v>0</v>
      </c>
      <c r="AN151" s="20"/>
      <c r="AO151" s="60" t="str">
        <f t="shared" si="19"/>
        <v/>
      </c>
      <c r="AP151" s="60"/>
      <c r="AQ151" s="60"/>
      <c r="AR151" s="60"/>
      <c r="AS151" s="60"/>
      <c r="AT151" s="60"/>
      <c r="AU151" s="60"/>
      <c r="AV151" s="61" t="str">
        <f t="shared" si="20"/>
        <v/>
      </c>
      <c r="AW151" s="61"/>
      <c r="AX151" s="61"/>
      <c r="AY151" s="61"/>
      <c r="AZ151" s="61"/>
      <c r="BA151" s="61"/>
      <c r="BB151" s="61"/>
      <c r="BC151" s="62" t="str">
        <f t="shared" si="21"/>
        <v/>
      </c>
      <c r="BD151" s="62"/>
      <c r="BE151" s="62"/>
      <c r="BF151" s="62"/>
      <c r="BG151" s="62"/>
      <c r="BH151" s="62"/>
      <c r="BI151" s="62"/>
      <c r="BJ151" s="64" t="str">
        <f t="shared" si="22"/>
        <v/>
      </c>
      <c r="BK151" s="64"/>
      <c r="BL151" s="64"/>
      <c r="BM151" s="64"/>
      <c r="BN151" s="64"/>
      <c r="BO151" s="64"/>
      <c r="BP151" s="64"/>
      <c r="BQ151" s="65" t="str">
        <f t="shared" si="23"/>
        <v/>
      </c>
      <c r="BR151" s="65"/>
      <c r="BS151" s="65"/>
      <c r="BT151" s="65"/>
      <c r="BU151" s="65"/>
      <c r="BV151" s="65"/>
      <c r="BW151" s="65"/>
      <c r="BX151" s="66" t="str">
        <f t="shared" si="24"/>
        <v/>
      </c>
      <c r="BY151" s="66"/>
      <c r="BZ151" s="66"/>
      <c r="CA151" s="66"/>
      <c r="CB151" s="66"/>
      <c r="CC151" s="66"/>
      <c r="CD151" s="66"/>
      <c r="CE151" s="67" t="str">
        <f t="shared" si="25"/>
        <v/>
      </c>
      <c r="CF151" s="67"/>
      <c r="CG151" s="67"/>
      <c r="CH151" s="67"/>
      <c r="CI151" s="67"/>
      <c r="CJ151" s="67"/>
      <c r="CK151" s="67"/>
      <c r="CL151" s="20"/>
    </row>
    <row r="152" spans="1:90" ht="24.95" customHeight="1" x14ac:dyDescent="0.25">
      <c r="A152" s="2">
        <f>IF(LEN(B152)&gt;=1,(IF(B151=B152,0,LARGE(A$1:$A151,1)+1)),0)</f>
        <v>0</v>
      </c>
      <c r="B152" s="2" t="s">
        <v>1072</v>
      </c>
      <c r="C152" s="2">
        <f>IF($AM$22=2,(IF(LEN($BZ$23)&gt;=1,(IF($BZ$23=B152,LARGE($C$1:C151,1)+1,0)),0)),0)</f>
        <v>0</v>
      </c>
      <c r="D152" s="2">
        <f t="shared" si="26"/>
        <v>0</v>
      </c>
      <c r="F152" s="2" t="s">
        <v>470</v>
      </c>
      <c r="G152" s="2" t="s">
        <v>1233</v>
      </c>
      <c r="H152" s="2" t="s">
        <v>1233</v>
      </c>
      <c r="I152" s="2" t="s">
        <v>4044</v>
      </c>
      <c r="J152" s="2" t="s">
        <v>1945</v>
      </c>
      <c r="K152" s="2" t="s">
        <v>1067</v>
      </c>
      <c r="L152" s="2" t="s">
        <v>1067</v>
      </c>
      <c r="S152" s="2">
        <f>IF($AM$22=1,(IF(LEN($BZ$23)&gt;=1,(IF($BZ$23=V152,LARGE($S$1:S151,1)+1,0)),0)),0)</f>
        <v>0</v>
      </c>
      <c r="T152" s="2">
        <f t="shared" si="27"/>
        <v>0</v>
      </c>
      <c r="U152" s="2">
        <f>IF(LEN(V152)&gt;=1,(IF(V151=V152,0,LARGE($U$1:U151,1)+1)),0)</f>
        <v>0</v>
      </c>
      <c r="V152" s="2" t="s">
        <v>1130</v>
      </c>
      <c r="W152" s="4" t="s">
        <v>4935</v>
      </c>
      <c r="X152" s="4" t="s">
        <v>266</v>
      </c>
      <c r="Y152" s="5" t="s">
        <v>267</v>
      </c>
      <c r="Z152" s="5" t="s">
        <v>267</v>
      </c>
      <c r="AA152" s="6" t="s">
        <v>266</v>
      </c>
      <c r="AB152" s="6" t="s">
        <v>1067</v>
      </c>
      <c r="AC152" s="6" t="s">
        <v>1067</v>
      </c>
      <c r="AD152" s="6" t="s">
        <v>1067</v>
      </c>
      <c r="AE152" s="2">
        <v>149</v>
      </c>
      <c r="AF152" s="2" t="str">
        <f t="shared" si="28"/>
        <v/>
      </c>
      <c r="AK152" s="27"/>
      <c r="AL152" s="27">
        <f t="shared" si="17"/>
        <v>3</v>
      </c>
      <c r="AM152" s="27">
        <f t="shared" si="18"/>
        <v>0</v>
      </c>
      <c r="AN152" s="20"/>
      <c r="AO152" s="60" t="str">
        <f t="shared" si="19"/>
        <v/>
      </c>
      <c r="AP152" s="60"/>
      <c r="AQ152" s="60"/>
      <c r="AR152" s="60"/>
      <c r="AS152" s="60"/>
      <c r="AT152" s="60"/>
      <c r="AU152" s="60"/>
      <c r="AV152" s="61" t="str">
        <f t="shared" si="20"/>
        <v/>
      </c>
      <c r="AW152" s="61"/>
      <c r="AX152" s="61"/>
      <c r="AY152" s="61"/>
      <c r="AZ152" s="61"/>
      <c r="BA152" s="61"/>
      <c r="BB152" s="61"/>
      <c r="BC152" s="62" t="str">
        <f t="shared" si="21"/>
        <v/>
      </c>
      <c r="BD152" s="62"/>
      <c r="BE152" s="62"/>
      <c r="BF152" s="62"/>
      <c r="BG152" s="62"/>
      <c r="BH152" s="62"/>
      <c r="BI152" s="62"/>
      <c r="BJ152" s="64" t="str">
        <f t="shared" si="22"/>
        <v/>
      </c>
      <c r="BK152" s="64"/>
      <c r="BL152" s="64"/>
      <c r="BM152" s="64"/>
      <c r="BN152" s="64"/>
      <c r="BO152" s="64"/>
      <c r="BP152" s="64"/>
      <c r="BQ152" s="65" t="str">
        <f t="shared" si="23"/>
        <v/>
      </c>
      <c r="BR152" s="65"/>
      <c r="BS152" s="65"/>
      <c r="BT152" s="65"/>
      <c r="BU152" s="65"/>
      <c r="BV152" s="65"/>
      <c r="BW152" s="65"/>
      <c r="BX152" s="66" t="str">
        <f t="shared" si="24"/>
        <v/>
      </c>
      <c r="BY152" s="66"/>
      <c r="BZ152" s="66"/>
      <c r="CA152" s="66"/>
      <c r="CB152" s="66"/>
      <c r="CC152" s="66"/>
      <c r="CD152" s="66"/>
      <c r="CE152" s="67" t="str">
        <f t="shared" si="25"/>
        <v/>
      </c>
      <c r="CF152" s="67"/>
      <c r="CG152" s="67"/>
      <c r="CH152" s="67"/>
      <c r="CI152" s="67"/>
      <c r="CJ152" s="67"/>
      <c r="CK152" s="67"/>
      <c r="CL152" s="20"/>
    </row>
    <row r="153" spans="1:90" ht="24.95" customHeight="1" x14ac:dyDescent="0.25">
      <c r="A153" s="2">
        <f>IF(LEN(B153)&gt;=1,(IF(B152=B153,0,LARGE(A$1:$A152,1)+1)),0)</f>
        <v>0</v>
      </c>
      <c r="B153" s="2" t="s">
        <v>1072</v>
      </c>
      <c r="C153" s="2">
        <f>IF($AM$22=2,(IF(LEN($BZ$23)&gt;=1,(IF($BZ$23=B153,LARGE($C$1:C152,1)+1,0)),0)),0)</f>
        <v>0</v>
      </c>
      <c r="D153" s="2">
        <f t="shared" si="26"/>
        <v>0</v>
      </c>
      <c r="F153" s="2" t="s">
        <v>1946</v>
      </c>
      <c r="G153" s="2" t="s">
        <v>1947</v>
      </c>
      <c r="H153" s="2" t="s">
        <v>1947</v>
      </c>
      <c r="I153" s="2" t="s">
        <v>1948</v>
      </c>
      <c r="J153" s="2" t="s">
        <v>1067</v>
      </c>
      <c r="K153" s="2" t="s">
        <v>1067</v>
      </c>
      <c r="L153" s="2" t="s">
        <v>1067</v>
      </c>
      <c r="S153" s="2">
        <f>IF($AM$22=1,(IF(LEN($BZ$23)&gt;=1,(IF($BZ$23=V153,LARGE($S$1:S152,1)+1,0)),0)),0)</f>
        <v>0</v>
      </c>
      <c r="T153" s="2">
        <f t="shared" si="27"/>
        <v>0</v>
      </c>
      <c r="U153" s="2">
        <f>IF(LEN(V153)&gt;=1,(IF(V152=V153,0,LARGE($U$1:U152,1)+1)),0)</f>
        <v>0</v>
      </c>
      <c r="V153" s="2" t="s">
        <v>1130</v>
      </c>
      <c r="W153" s="7" t="s">
        <v>3246</v>
      </c>
      <c r="X153" s="7" t="s">
        <v>941</v>
      </c>
      <c r="Y153" s="7" t="s">
        <v>3245</v>
      </c>
      <c r="Z153" s="7" t="s">
        <v>941</v>
      </c>
      <c r="AA153" s="6" t="s">
        <v>941</v>
      </c>
      <c r="AB153" s="6" t="s">
        <v>1067</v>
      </c>
      <c r="AC153" s="6" t="s">
        <v>1067</v>
      </c>
      <c r="AD153" s="6" t="s">
        <v>1067</v>
      </c>
      <c r="AE153" s="2">
        <v>150</v>
      </c>
      <c r="AF153" s="2" t="str">
        <f t="shared" si="28"/>
        <v/>
      </c>
      <c r="AK153" s="27"/>
      <c r="AL153" s="27">
        <f t="shared" si="17"/>
        <v>3</v>
      </c>
      <c r="AM153" s="27">
        <f t="shared" si="18"/>
        <v>0</v>
      </c>
      <c r="AN153" s="20"/>
      <c r="AO153" s="60" t="str">
        <f t="shared" si="19"/>
        <v/>
      </c>
      <c r="AP153" s="60"/>
      <c r="AQ153" s="60"/>
      <c r="AR153" s="60"/>
      <c r="AS153" s="60"/>
      <c r="AT153" s="60"/>
      <c r="AU153" s="60"/>
      <c r="AV153" s="61" t="str">
        <f t="shared" si="20"/>
        <v/>
      </c>
      <c r="AW153" s="61"/>
      <c r="AX153" s="61"/>
      <c r="AY153" s="61"/>
      <c r="AZ153" s="61"/>
      <c r="BA153" s="61"/>
      <c r="BB153" s="61"/>
      <c r="BC153" s="62" t="str">
        <f t="shared" si="21"/>
        <v/>
      </c>
      <c r="BD153" s="62"/>
      <c r="BE153" s="62"/>
      <c r="BF153" s="62"/>
      <c r="BG153" s="62"/>
      <c r="BH153" s="62"/>
      <c r="BI153" s="62"/>
      <c r="BJ153" s="64" t="str">
        <f t="shared" si="22"/>
        <v/>
      </c>
      <c r="BK153" s="64"/>
      <c r="BL153" s="64"/>
      <c r="BM153" s="64"/>
      <c r="BN153" s="64"/>
      <c r="BO153" s="64"/>
      <c r="BP153" s="64"/>
      <c r="BQ153" s="65" t="str">
        <f t="shared" si="23"/>
        <v/>
      </c>
      <c r="BR153" s="65"/>
      <c r="BS153" s="65"/>
      <c r="BT153" s="65"/>
      <c r="BU153" s="65"/>
      <c r="BV153" s="65"/>
      <c r="BW153" s="65"/>
      <c r="BX153" s="66" t="str">
        <f t="shared" si="24"/>
        <v/>
      </c>
      <c r="BY153" s="66"/>
      <c r="BZ153" s="66"/>
      <c r="CA153" s="66"/>
      <c r="CB153" s="66"/>
      <c r="CC153" s="66"/>
      <c r="CD153" s="66"/>
      <c r="CE153" s="67" t="str">
        <f t="shared" si="25"/>
        <v/>
      </c>
      <c r="CF153" s="67"/>
      <c r="CG153" s="67"/>
      <c r="CH153" s="67"/>
      <c r="CI153" s="67"/>
      <c r="CJ153" s="67"/>
      <c r="CK153" s="67"/>
      <c r="CL153" s="20"/>
    </row>
    <row r="154" spans="1:90" ht="24.95" customHeight="1" x14ac:dyDescent="0.25">
      <c r="A154" s="2">
        <f>IF(LEN(B154)&gt;=1,(IF(B153=B154,0,LARGE(A$1:$A153,1)+1)),0)</f>
        <v>0</v>
      </c>
      <c r="B154" s="2" t="s">
        <v>1072</v>
      </c>
      <c r="C154" s="2">
        <f>IF($AM$22=2,(IF(LEN($BZ$23)&gt;=1,(IF($BZ$23=B154,LARGE($C$1:C153,1)+1,0)),0)),0)</f>
        <v>0</v>
      </c>
      <c r="D154" s="2">
        <f t="shared" si="26"/>
        <v>0</v>
      </c>
      <c r="F154" s="2" t="s">
        <v>1949</v>
      </c>
      <c r="G154" s="2" t="s">
        <v>1950</v>
      </c>
      <c r="H154" s="2" t="s">
        <v>1950</v>
      </c>
      <c r="I154" s="2">
        <v>0</v>
      </c>
      <c r="J154" s="2" t="s">
        <v>1067</v>
      </c>
      <c r="K154" s="2" t="s">
        <v>1067</v>
      </c>
      <c r="L154" s="2" t="s">
        <v>1067</v>
      </c>
      <c r="S154" s="2">
        <f>IF($AM$22=1,(IF(LEN($BZ$23)&gt;=1,(IF($BZ$23=V154,LARGE($S$1:S153,1)+1,0)),0)),0)</f>
        <v>0</v>
      </c>
      <c r="T154" s="2">
        <f t="shared" si="27"/>
        <v>0</v>
      </c>
      <c r="U154" s="2">
        <f>IF(LEN(V154)&gt;=1,(IF(V153=V154,0,LARGE($U$1:U153,1)+1)),0)</f>
        <v>0</v>
      </c>
      <c r="V154" s="2" t="s">
        <v>1130</v>
      </c>
      <c r="W154" s="9" t="s">
        <v>2955</v>
      </c>
      <c r="X154" s="9" t="s">
        <v>774</v>
      </c>
      <c r="Y154" s="9" t="s">
        <v>1466</v>
      </c>
      <c r="Z154" s="9" t="s">
        <v>1466</v>
      </c>
      <c r="AA154" s="6" t="s">
        <v>774</v>
      </c>
      <c r="AB154" s="6" t="s">
        <v>1067</v>
      </c>
      <c r="AC154" s="6" t="s">
        <v>1067</v>
      </c>
      <c r="AD154" s="6" t="s">
        <v>1067</v>
      </c>
      <c r="AE154" s="2">
        <v>151</v>
      </c>
      <c r="AF154" s="2" t="str">
        <f t="shared" si="28"/>
        <v/>
      </c>
      <c r="AK154" s="27"/>
      <c r="AL154" s="27">
        <f t="shared" si="17"/>
        <v>3</v>
      </c>
      <c r="AM154" s="27">
        <f t="shared" si="18"/>
        <v>0</v>
      </c>
      <c r="AN154" s="20"/>
      <c r="AO154" s="60" t="str">
        <f t="shared" si="19"/>
        <v/>
      </c>
      <c r="AP154" s="60"/>
      <c r="AQ154" s="60"/>
      <c r="AR154" s="60"/>
      <c r="AS154" s="60"/>
      <c r="AT154" s="60"/>
      <c r="AU154" s="60"/>
      <c r="AV154" s="61" t="str">
        <f t="shared" si="20"/>
        <v/>
      </c>
      <c r="AW154" s="61"/>
      <c r="AX154" s="61"/>
      <c r="AY154" s="61"/>
      <c r="AZ154" s="61"/>
      <c r="BA154" s="61"/>
      <c r="BB154" s="61"/>
      <c r="BC154" s="62" t="str">
        <f t="shared" si="21"/>
        <v/>
      </c>
      <c r="BD154" s="62"/>
      <c r="BE154" s="62"/>
      <c r="BF154" s="62"/>
      <c r="BG154" s="62"/>
      <c r="BH154" s="62"/>
      <c r="BI154" s="62"/>
      <c r="BJ154" s="64" t="str">
        <f t="shared" si="22"/>
        <v/>
      </c>
      <c r="BK154" s="64"/>
      <c r="BL154" s="64"/>
      <c r="BM154" s="64"/>
      <c r="BN154" s="64"/>
      <c r="BO154" s="64"/>
      <c r="BP154" s="64"/>
      <c r="BQ154" s="65" t="str">
        <f t="shared" si="23"/>
        <v/>
      </c>
      <c r="BR154" s="65"/>
      <c r="BS154" s="65"/>
      <c r="BT154" s="65"/>
      <c r="BU154" s="65"/>
      <c r="BV154" s="65"/>
      <c r="BW154" s="65"/>
      <c r="BX154" s="66" t="str">
        <f t="shared" si="24"/>
        <v/>
      </c>
      <c r="BY154" s="66"/>
      <c r="BZ154" s="66"/>
      <c r="CA154" s="66"/>
      <c r="CB154" s="66"/>
      <c r="CC154" s="66"/>
      <c r="CD154" s="66"/>
      <c r="CE154" s="67" t="str">
        <f t="shared" si="25"/>
        <v/>
      </c>
      <c r="CF154" s="67"/>
      <c r="CG154" s="67"/>
      <c r="CH154" s="67"/>
      <c r="CI154" s="67"/>
      <c r="CJ154" s="67"/>
      <c r="CK154" s="67"/>
      <c r="CL154" s="20"/>
    </row>
    <row r="155" spans="1:90" ht="24.95" customHeight="1" x14ac:dyDescent="0.25">
      <c r="A155" s="2">
        <f>IF(LEN(B155)&gt;=1,(IF(B154=B155,0,LARGE(A$1:$A154,1)+1)),0)</f>
        <v>0</v>
      </c>
      <c r="B155" s="2" t="s">
        <v>1072</v>
      </c>
      <c r="C155" s="2">
        <f>IF($AM$22=2,(IF(LEN($BZ$23)&gt;=1,(IF($BZ$23=B155,LARGE($C$1:C154,1)+1,0)),0)),0)</f>
        <v>0</v>
      </c>
      <c r="D155" s="2">
        <f t="shared" si="26"/>
        <v>0</v>
      </c>
      <c r="F155" s="2" t="s">
        <v>471</v>
      </c>
      <c r="G155" s="2" t="s">
        <v>1234</v>
      </c>
      <c r="H155" s="2" t="s">
        <v>1234</v>
      </c>
      <c r="I155" s="2" t="s">
        <v>2067</v>
      </c>
      <c r="J155" s="2" t="s">
        <v>1067</v>
      </c>
      <c r="K155" s="2" t="s">
        <v>1067</v>
      </c>
      <c r="L155" s="2" t="s">
        <v>1067</v>
      </c>
      <c r="S155" s="2">
        <f>IF($AM$22=1,(IF(LEN($BZ$23)&gt;=1,(IF($BZ$23=V155,LARGE($S$1:S154,1)+1,0)),0)),0)</f>
        <v>0</v>
      </c>
      <c r="T155" s="2">
        <f t="shared" si="27"/>
        <v>0</v>
      </c>
      <c r="U155" s="2">
        <f>IF(LEN(V155)&gt;=1,(IF(V154=V155,0,LARGE($U$1:U154,1)+1)),0)</f>
        <v>0</v>
      </c>
      <c r="V155" s="2" t="s">
        <v>1130</v>
      </c>
      <c r="W155" s="9" t="s">
        <v>1878</v>
      </c>
      <c r="X155" s="9" t="s">
        <v>1876</v>
      </c>
      <c r="Y155" s="9" t="s">
        <v>1877</v>
      </c>
      <c r="Z155" s="9" t="s">
        <v>1877</v>
      </c>
      <c r="AA155" s="6" t="s">
        <v>1876</v>
      </c>
      <c r="AB155" s="6" t="s">
        <v>1067</v>
      </c>
      <c r="AC155" s="6" t="s">
        <v>1067</v>
      </c>
      <c r="AD155" s="6" t="s">
        <v>1067</v>
      </c>
      <c r="AE155" s="2">
        <v>152</v>
      </c>
      <c r="AF155" s="2" t="str">
        <f t="shared" si="28"/>
        <v/>
      </c>
      <c r="AK155" s="27"/>
      <c r="AL155" s="27">
        <f t="shared" si="17"/>
        <v>3</v>
      </c>
      <c r="AM155" s="27">
        <f t="shared" si="18"/>
        <v>0</v>
      </c>
      <c r="AN155" s="20"/>
      <c r="AO155" s="60" t="str">
        <f t="shared" si="19"/>
        <v/>
      </c>
      <c r="AP155" s="60"/>
      <c r="AQ155" s="60"/>
      <c r="AR155" s="60"/>
      <c r="AS155" s="60"/>
      <c r="AT155" s="60"/>
      <c r="AU155" s="60"/>
      <c r="AV155" s="61" t="str">
        <f t="shared" si="20"/>
        <v/>
      </c>
      <c r="AW155" s="61"/>
      <c r="AX155" s="61"/>
      <c r="AY155" s="61"/>
      <c r="AZ155" s="61"/>
      <c r="BA155" s="61"/>
      <c r="BB155" s="61"/>
      <c r="BC155" s="62" t="str">
        <f t="shared" si="21"/>
        <v/>
      </c>
      <c r="BD155" s="62"/>
      <c r="BE155" s="62"/>
      <c r="BF155" s="62"/>
      <c r="BG155" s="62"/>
      <c r="BH155" s="62"/>
      <c r="BI155" s="62"/>
      <c r="BJ155" s="64" t="str">
        <f t="shared" si="22"/>
        <v/>
      </c>
      <c r="BK155" s="64"/>
      <c r="BL155" s="64"/>
      <c r="BM155" s="64"/>
      <c r="BN155" s="64"/>
      <c r="BO155" s="64"/>
      <c r="BP155" s="64"/>
      <c r="BQ155" s="65" t="str">
        <f t="shared" si="23"/>
        <v/>
      </c>
      <c r="BR155" s="65"/>
      <c r="BS155" s="65"/>
      <c r="BT155" s="65"/>
      <c r="BU155" s="65"/>
      <c r="BV155" s="65"/>
      <c r="BW155" s="65"/>
      <c r="BX155" s="66" t="str">
        <f t="shared" si="24"/>
        <v/>
      </c>
      <c r="BY155" s="66"/>
      <c r="BZ155" s="66"/>
      <c r="CA155" s="66"/>
      <c r="CB155" s="66"/>
      <c r="CC155" s="66"/>
      <c r="CD155" s="66"/>
      <c r="CE155" s="67" t="str">
        <f t="shared" si="25"/>
        <v/>
      </c>
      <c r="CF155" s="67"/>
      <c r="CG155" s="67"/>
      <c r="CH155" s="67"/>
      <c r="CI155" s="67"/>
      <c r="CJ155" s="67"/>
      <c r="CK155" s="67"/>
      <c r="CL155" s="20"/>
    </row>
    <row r="156" spans="1:90" ht="24.95" customHeight="1" x14ac:dyDescent="0.25">
      <c r="A156" s="2">
        <f>IF(LEN(B156)&gt;=1,(IF(B155=B156,0,LARGE(A$1:$A155,1)+1)),0)</f>
        <v>0</v>
      </c>
      <c r="B156" s="2" t="s">
        <v>1072</v>
      </c>
      <c r="C156" s="2">
        <f>IF($AM$22=2,(IF(LEN($BZ$23)&gt;=1,(IF($BZ$23=B156,LARGE($C$1:C155,1)+1,0)),0)),0)</f>
        <v>0</v>
      </c>
      <c r="D156" s="2">
        <f t="shared" si="26"/>
        <v>0</v>
      </c>
      <c r="F156" s="2" t="s">
        <v>1951</v>
      </c>
      <c r="G156" s="2" t="s">
        <v>1952</v>
      </c>
      <c r="H156" s="2" t="s">
        <v>1952</v>
      </c>
      <c r="I156" s="2" t="s">
        <v>1953</v>
      </c>
      <c r="J156" s="2" t="s">
        <v>1067</v>
      </c>
      <c r="K156" s="2" t="s">
        <v>1067</v>
      </c>
      <c r="L156" s="2" t="s">
        <v>1067</v>
      </c>
      <c r="S156" s="2">
        <f>IF($AM$22=1,(IF(LEN($BZ$23)&gt;=1,(IF($BZ$23=V156,LARGE($S$1:S155,1)+1,0)),0)),0)</f>
        <v>0</v>
      </c>
      <c r="T156" s="2">
        <f t="shared" si="27"/>
        <v>0</v>
      </c>
      <c r="U156" s="2">
        <f>IF(LEN(V156)&gt;=1,(IF(V155=V156,0,LARGE($U$1:U155,1)+1)),0)</f>
        <v>0</v>
      </c>
      <c r="V156" s="2" t="s">
        <v>1130</v>
      </c>
      <c r="W156" s="7" t="s">
        <v>2773</v>
      </c>
      <c r="X156" s="7" t="s">
        <v>732</v>
      </c>
      <c r="Y156" s="7" t="s">
        <v>2772</v>
      </c>
      <c r="Z156" s="7" t="s">
        <v>2772</v>
      </c>
      <c r="AA156" s="6" t="s">
        <v>732</v>
      </c>
      <c r="AB156" s="6" t="s">
        <v>1067</v>
      </c>
      <c r="AC156" s="6" t="s">
        <v>1067</v>
      </c>
      <c r="AD156" s="6" t="s">
        <v>1067</v>
      </c>
      <c r="AE156" s="2">
        <v>153</v>
      </c>
      <c r="AF156" s="2" t="str">
        <f t="shared" si="28"/>
        <v/>
      </c>
      <c r="AK156" s="27"/>
      <c r="AL156" s="27">
        <f t="shared" si="17"/>
        <v>3</v>
      </c>
      <c r="AM156" s="27">
        <f t="shared" si="18"/>
        <v>0</v>
      </c>
      <c r="AN156" s="20"/>
      <c r="AO156" s="60" t="str">
        <f t="shared" si="19"/>
        <v/>
      </c>
      <c r="AP156" s="60"/>
      <c r="AQ156" s="60"/>
      <c r="AR156" s="60"/>
      <c r="AS156" s="60"/>
      <c r="AT156" s="60"/>
      <c r="AU156" s="60"/>
      <c r="AV156" s="61" t="str">
        <f t="shared" si="20"/>
        <v/>
      </c>
      <c r="AW156" s="61"/>
      <c r="AX156" s="61"/>
      <c r="AY156" s="61"/>
      <c r="AZ156" s="61"/>
      <c r="BA156" s="61"/>
      <c r="BB156" s="61"/>
      <c r="BC156" s="62" t="str">
        <f t="shared" si="21"/>
        <v/>
      </c>
      <c r="BD156" s="62"/>
      <c r="BE156" s="62"/>
      <c r="BF156" s="62"/>
      <c r="BG156" s="62"/>
      <c r="BH156" s="62"/>
      <c r="BI156" s="62"/>
      <c r="BJ156" s="64" t="str">
        <f t="shared" si="22"/>
        <v/>
      </c>
      <c r="BK156" s="64"/>
      <c r="BL156" s="64"/>
      <c r="BM156" s="64"/>
      <c r="BN156" s="64"/>
      <c r="BO156" s="64"/>
      <c r="BP156" s="64"/>
      <c r="BQ156" s="65" t="str">
        <f t="shared" si="23"/>
        <v/>
      </c>
      <c r="BR156" s="65"/>
      <c r="BS156" s="65"/>
      <c r="BT156" s="65"/>
      <c r="BU156" s="65"/>
      <c r="BV156" s="65"/>
      <c r="BW156" s="65"/>
      <c r="BX156" s="66" t="str">
        <f t="shared" si="24"/>
        <v/>
      </c>
      <c r="BY156" s="66"/>
      <c r="BZ156" s="66"/>
      <c r="CA156" s="66"/>
      <c r="CB156" s="66"/>
      <c r="CC156" s="66"/>
      <c r="CD156" s="66"/>
      <c r="CE156" s="67" t="str">
        <f t="shared" si="25"/>
        <v/>
      </c>
      <c r="CF156" s="67"/>
      <c r="CG156" s="67"/>
      <c r="CH156" s="67"/>
      <c r="CI156" s="67"/>
      <c r="CJ156" s="67"/>
      <c r="CK156" s="67"/>
      <c r="CL156" s="20"/>
    </row>
    <row r="157" spans="1:90" ht="24.95" customHeight="1" x14ac:dyDescent="0.25">
      <c r="A157" s="2">
        <f>IF(LEN(B157)&gt;=1,(IF(B156=B157,0,LARGE(A$1:$A156,1)+1)),0)</f>
        <v>0</v>
      </c>
      <c r="B157" s="2" t="s">
        <v>1072</v>
      </c>
      <c r="C157" s="2">
        <f>IF($AM$22=2,(IF(LEN($BZ$23)&gt;=1,(IF($BZ$23=B157,LARGE($C$1:C156,1)+1,0)),0)),0)</f>
        <v>0</v>
      </c>
      <c r="D157" s="2">
        <f t="shared" si="26"/>
        <v>0</v>
      </c>
      <c r="F157" s="2" t="s">
        <v>1954</v>
      </c>
      <c r="G157" s="2" t="s">
        <v>1955</v>
      </c>
      <c r="H157" s="2" t="s">
        <v>1955</v>
      </c>
      <c r="I157" s="2" t="s">
        <v>1956</v>
      </c>
      <c r="J157" s="2" t="s">
        <v>1067</v>
      </c>
      <c r="K157" s="2" t="s">
        <v>1067</v>
      </c>
      <c r="L157" s="2" t="s">
        <v>1067</v>
      </c>
      <c r="S157" s="2">
        <f>IF($AM$22=1,(IF(LEN($BZ$23)&gt;=1,(IF($BZ$23=V157,LARGE($S$1:S156,1)+1,0)),0)),0)</f>
        <v>0</v>
      </c>
      <c r="T157" s="2">
        <f t="shared" si="27"/>
        <v>0</v>
      </c>
      <c r="U157" s="2">
        <f>IF(LEN(V157)&gt;=1,(IF(V156=V157,0,LARGE($U$1:U156,1)+1)),0)</f>
        <v>0</v>
      </c>
      <c r="V157" s="2" t="s">
        <v>1130</v>
      </c>
      <c r="W157" s="9" t="s">
        <v>2072</v>
      </c>
      <c r="X157" s="9" t="s">
        <v>488</v>
      </c>
      <c r="Y157" s="9" t="s">
        <v>1250</v>
      </c>
      <c r="Z157" s="9" t="s">
        <v>1250</v>
      </c>
      <c r="AA157" s="6" t="s">
        <v>488</v>
      </c>
      <c r="AB157" s="6" t="s">
        <v>1067</v>
      </c>
      <c r="AC157" s="6" t="s">
        <v>1067</v>
      </c>
      <c r="AD157" s="6" t="s">
        <v>1067</v>
      </c>
      <c r="AE157" s="2">
        <v>154</v>
      </c>
      <c r="AF157" s="2" t="str">
        <f t="shared" si="28"/>
        <v/>
      </c>
      <c r="AK157" s="27"/>
      <c r="AL157" s="27">
        <f t="shared" si="17"/>
        <v>3</v>
      </c>
      <c r="AM157" s="27">
        <f t="shared" si="18"/>
        <v>0</v>
      </c>
      <c r="AN157" s="20"/>
      <c r="AO157" s="60" t="str">
        <f t="shared" si="19"/>
        <v/>
      </c>
      <c r="AP157" s="60"/>
      <c r="AQ157" s="60"/>
      <c r="AR157" s="60"/>
      <c r="AS157" s="60"/>
      <c r="AT157" s="60"/>
      <c r="AU157" s="60"/>
      <c r="AV157" s="61" t="str">
        <f t="shared" si="20"/>
        <v/>
      </c>
      <c r="AW157" s="61"/>
      <c r="AX157" s="61"/>
      <c r="AY157" s="61"/>
      <c r="AZ157" s="61"/>
      <c r="BA157" s="61"/>
      <c r="BB157" s="61"/>
      <c r="BC157" s="62" t="str">
        <f t="shared" si="21"/>
        <v/>
      </c>
      <c r="BD157" s="62"/>
      <c r="BE157" s="62"/>
      <c r="BF157" s="62"/>
      <c r="BG157" s="62"/>
      <c r="BH157" s="62"/>
      <c r="BI157" s="62"/>
      <c r="BJ157" s="64" t="str">
        <f t="shared" si="22"/>
        <v/>
      </c>
      <c r="BK157" s="64"/>
      <c r="BL157" s="64"/>
      <c r="BM157" s="64"/>
      <c r="BN157" s="64"/>
      <c r="BO157" s="64"/>
      <c r="BP157" s="64"/>
      <c r="BQ157" s="65" t="str">
        <f t="shared" si="23"/>
        <v/>
      </c>
      <c r="BR157" s="65"/>
      <c r="BS157" s="65"/>
      <c r="BT157" s="65"/>
      <c r="BU157" s="65"/>
      <c r="BV157" s="65"/>
      <c r="BW157" s="65"/>
      <c r="BX157" s="66" t="str">
        <f t="shared" si="24"/>
        <v/>
      </c>
      <c r="BY157" s="66"/>
      <c r="BZ157" s="66"/>
      <c r="CA157" s="66"/>
      <c r="CB157" s="66"/>
      <c r="CC157" s="66"/>
      <c r="CD157" s="66"/>
      <c r="CE157" s="67" t="str">
        <f t="shared" si="25"/>
        <v/>
      </c>
      <c r="CF157" s="67"/>
      <c r="CG157" s="67"/>
      <c r="CH157" s="67"/>
      <c r="CI157" s="67"/>
      <c r="CJ157" s="67"/>
      <c r="CK157" s="67"/>
      <c r="CL157" s="20"/>
    </row>
    <row r="158" spans="1:90" ht="24.95" customHeight="1" x14ac:dyDescent="0.25">
      <c r="A158" s="2">
        <f>IF(LEN(B158)&gt;=1,(IF(B157=B158,0,LARGE(A$1:$A157,1)+1)),0)</f>
        <v>0</v>
      </c>
      <c r="B158" s="2" t="s">
        <v>1072</v>
      </c>
      <c r="C158" s="2">
        <f>IF($AM$22=2,(IF(LEN($BZ$23)&gt;=1,(IF($BZ$23=B158,LARGE($C$1:C157,1)+1,0)),0)),0)</f>
        <v>0</v>
      </c>
      <c r="D158" s="2">
        <f t="shared" si="26"/>
        <v>0</v>
      </c>
      <c r="F158" s="2" t="s">
        <v>1957</v>
      </c>
      <c r="G158" s="2" t="s">
        <v>1958</v>
      </c>
      <c r="H158" s="2" t="s">
        <v>1958</v>
      </c>
      <c r="I158" s="2" t="s">
        <v>1959</v>
      </c>
      <c r="J158" s="2" t="s">
        <v>1067</v>
      </c>
      <c r="K158" s="2" t="s">
        <v>1067</v>
      </c>
      <c r="L158" s="2" t="s">
        <v>1067</v>
      </c>
      <c r="S158" s="2">
        <f>IF($AM$22=1,(IF(LEN($BZ$23)&gt;=1,(IF($BZ$23=V158,LARGE($S$1:S157,1)+1,0)),0)),0)</f>
        <v>0</v>
      </c>
      <c r="T158" s="2">
        <f t="shared" si="27"/>
        <v>0</v>
      </c>
      <c r="U158" s="2">
        <f>IF(LEN(V158)&gt;=1,(IF(V157=V158,0,LARGE($U$1:U157,1)+1)),0)</f>
        <v>0</v>
      </c>
      <c r="V158" s="2" t="s">
        <v>1130</v>
      </c>
      <c r="W158" s="7" t="s">
        <v>3939</v>
      </c>
      <c r="X158" s="7" t="s">
        <v>3937</v>
      </c>
      <c r="Y158" s="7" t="s">
        <v>3938</v>
      </c>
      <c r="Z158" s="7" t="s">
        <v>3938</v>
      </c>
      <c r="AA158" s="6" t="s">
        <v>3937</v>
      </c>
      <c r="AB158" s="6" t="s">
        <v>1067</v>
      </c>
      <c r="AC158" s="6" t="s">
        <v>1067</v>
      </c>
      <c r="AD158" s="6" t="s">
        <v>1067</v>
      </c>
      <c r="AE158" s="2">
        <v>155</v>
      </c>
      <c r="AF158" s="2" t="str">
        <f t="shared" si="28"/>
        <v/>
      </c>
      <c r="AK158" s="27"/>
      <c r="AL158" s="27">
        <f t="shared" si="17"/>
        <v>3</v>
      </c>
      <c r="AM158" s="27">
        <f t="shared" si="18"/>
        <v>0</v>
      </c>
      <c r="AN158" s="20"/>
      <c r="AO158" s="60" t="str">
        <f t="shared" si="19"/>
        <v/>
      </c>
      <c r="AP158" s="60"/>
      <c r="AQ158" s="60"/>
      <c r="AR158" s="60"/>
      <c r="AS158" s="60"/>
      <c r="AT158" s="60"/>
      <c r="AU158" s="60"/>
      <c r="AV158" s="61" t="str">
        <f t="shared" si="20"/>
        <v/>
      </c>
      <c r="AW158" s="61"/>
      <c r="AX158" s="61"/>
      <c r="AY158" s="61"/>
      <c r="AZ158" s="61"/>
      <c r="BA158" s="61"/>
      <c r="BB158" s="61"/>
      <c r="BC158" s="62" t="str">
        <f t="shared" si="21"/>
        <v/>
      </c>
      <c r="BD158" s="62"/>
      <c r="BE158" s="62"/>
      <c r="BF158" s="62"/>
      <c r="BG158" s="62"/>
      <c r="BH158" s="62"/>
      <c r="BI158" s="62"/>
      <c r="BJ158" s="64" t="str">
        <f t="shared" si="22"/>
        <v/>
      </c>
      <c r="BK158" s="64"/>
      <c r="BL158" s="64"/>
      <c r="BM158" s="64"/>
      <c r="BN158" s="64"/>
      <c r="BO158" s="64"/>
      <c r="BP158" s="64"/>
      <c r="BQ158" s="65" t="str">
        <f t="shared" si="23"/>
        <v/>
      </c>
      <c r="BR158" s="65"/>
      <c r="BS158" s="65"/>
      <c r="BT158" s="65"/>
      <c r="BU158" s="65"/>
      <c r="BV158" s="65"/>
      <c r="BW158" s="65"/>
      <c r="BX158" s="66" t="str">
        <f t="shared" si="24"/>
        <v/>
      </c>
      <c r="BY158" s="66"/>
      <c r="BZ158" s="66"/>
      <c r="CA158" s="66"/>
      <c r="CB158" s="66"/>
      <c r="CC158" s="66"/>
      <c r="CD158" s="66"/>
      <c r="CE158" s="67" t="str">
        <f t="shared" si="25"/>
        <v/>
      </c>
      <c r="CF158" s="67"/>
      <c r="CG158" s="67"/>
      <c r="CH158" s="67"/>
      <c r="CI158" s="67"/>
      <c r="CJ158" s="67"/>
      <c r="CK158" s="67"/>
      <c r="CL158" s="20"/>
    </row>
    <row r="159" spans="1:90" ht="24.95" customHeight="1" x14ac:dyDescent="0.25">
      <c r="A159" s="2">
        <f>IF(LEN(B159)&gt;=1,(IF(B158=B159,0,LARGE(A$1:$A158,1)+1)),0)</f>
        <v>0</v>
      </c>
      <c r="B159" s="2" t="s">
        <v>1072</v>
      </c>
      <c r="C159" s="2">
        <f>IF($AM$22=2,(IF(LEN($BZ$23)&gt;=1,(IF($BZ$23=B159,LARGE($C$1:C158,1)+1,0)),0)),0)</f>
        <v>0</v>
      </c>
      <c r="D159" s="2">
        <f t="shared" si="26"/>
        <v>0</v>
      </c>
      <c r="F159" s="2" t="s">
        <v>1960</v>
      </c>
      <c r="G159" s="2" t="s">
        <v>1961</v>
      </c>
      <c r="H159" s="2" t="s">
        <v>1961</v>
      </c>
      <c r="I159" s="2" t="s">
        <v>1962</v>
      </c>
      <c r="J159" s="2" t="s">
        <v>1067</v>
      </c>
      <c r="K159" s="2" t="s">
        <v>1067</v>
      </c>
      <c r="L159" s="2" t="s">
        <v>1067</v>
      </c>
      <c r="S159" s="2">
        <f>IF($AM$22=1,(IF(LEN($BZ$23)&gt;=1,(IF($BZ$23=V159,LARGE($S$1:S158,1)+1,0)),0)),0)</f>
        <v>0</v>
      </c>
      <c r="T159" s="2">
        <f t="shared" si="27"/>
        <v>0</v>
      </c>
      <c r="U159" s="2">
        <f>IF(LEN(V159)&gt;=1,(IF(V158=V159,0,LARGE($U$1:U158,1)+1)),0)</f>
        <v>0</v>
      </c>
      <c r="V159" s="2" t="s">
        <v>1130</v>
      </c>
      <c r="W159" s="11" t="s">
        <v>2409</v>
      </c>
      <c r="X159" s="11" t="s">
        <v>2407</v>
      </c>
      <c r="Y159" s="11" t="s">
        <v>2408</v>
      </c>
      <c r="Z159" s="11" t="s">
        <v>2408</v>
      </c>
      <c r="AA159" s="6" t="s">
        <v>2407</v>
      </c>
      <c r="AB159" s="6" t="s">
        <v>1067</v>
      </c>
      <c r="AC159" s="6" t="s">
        <v>1067</v>
      </c>
      <c r="AD159" s="6" t="s">
        <v>1067</v>
      </c>
      <c r="AE159" s="2">
        <v>156</v>
      </c>
      <c r="AF159" s="2" t="str">
        <f t="shared" si="28"/>
        <v/>
      </c>
      <c r="AK159" s="27"/>
      <c r="AL159" s="27">
        <f t="shared" si="17"/>
        <v>3</v>
      </c>
      <c r="AM159" s="27">
        <f t="shared" si="18"/>
        <v>0</v>
      </c>
      <c r="AN159" s="20"/>
      <c r="AO159" s="60" t="str">
        <f t="shared" si="19"/>
        <v/>
      </c>
      <c r="AP159" s="60"/>
      <c r="AQ159" s="60"/>
      <c r="AR159" s="60"/>
      <c r="AS159" s="60"/>
      <c r="AT159" s="60"/>
      <c r="AU159" s="60"/>
      <c r="AV159" s="61" t="str">
        <f t="shared" si="20"/>
        <v/>
      </c>
      <c r="AW159" s="61"/>
      <c r="AX159" s="61"/>
      <c r="AY159" s="61"/>
      <c r="AZ159" s="61"/>
      <c r="BA159" s="61"/>
      <c r="BB159" s="61"/>
      <c r="BC159" s="62" t="str">
        <f t="shared" si="21"/>
        <v/>
      </c>
      <c r="BD159" s="62"/>
      <c r="BE159" s="62"/>
      <c r="BF159" s="62"/>
      <c r="BG159" s="62"/>
      <c r="BH159" s="62"/>
      <c r="BI159" s="62"/>
      <c r="BJ159" s="64" t="str">
        <f t="shared" si="22"/>
        <v/>
      </c>
      <c r="BK159" s="64"/>
      <c r="BL159" s="64"/>
      <c r="BM159" s="64"/>
      <c r="BN159" s="64"/>
      <c r="BO159" s="64"/>
      <c r="BP159" s="64"/>
      <c r="BQ159" s="65" t="str">
        <f t="shared" si="23"/>
        <v/>
      </c>
      <c r="BR159" s="65"/>
      <c r="BS159" s="65"/>
      <c r="BT159" s="65"/>
      <c r="BU159" s="65"/>
      <c r="BV159" s="65"/>
      <c r="BW159" s="65"/>
      <c r="BX159" s="66" t="str">
        <f t="shared" si="24"/>
        <v/>
      </c>
      <c r="BY159" s="66"/>
      <c r="BZ159" s="66"/>
      <c r="CA159" s="66"/>
      <c r="CB159" s="66"/>
      <c r="CC159" s="66"/>
      <c r="CD159" s="66"/>
      <c r="CE159" s="67" t="str">
        <f t="shared" si="25"/>
        <v/>
      </c>
      <c r="CF159" s="67"/>
      <c r="CG159" s="67"/>
      <c r="CH159" s="67"/>
      <c r="CI159" s="67"/>
      <c r="CJ159" s="67"/>
      <c r="CK159" s="67"/>
      <c r="CL159" s="20"/>
    </row>
    <row r="160" spans="1:90" ht="24.95" customHeight="1" x14ac:dyDescent="0.25">
      <c r="A160" s="2">
        <f>IF(LEN(B160)&gt;=1,(IF(B159=B160,0,LARGE(A$1:$A159,1)+1)),0)</f>
        <v>0</v>
      </c>
      <c r="B160" s="2" t="s">
        <v>1072</v>
      </c>
      <c r="C160" s="2">
        <f>IF($AM$22=2,(IF(LEN($BZ$23)&gt;=1,(IF($BZ$23=B160,LARGE($C$1:C159,1)+1,0)),0)),0)</f>
        <v>0</v>
      </c>
      <c r="D160" s="2">
        <f t="shared" si="26"/>
        <v>0</v>
      </c>
      <c r="F160" s="2" t="s">
        <v>1963</v>
      </c>
      <c r="G160" s="2" t="s">
        <v>1964</v>
      </c>
      <c r="H160" s="2" t="s">
        <v>1964</v>
      </c>
      <c r="I160" s="2">
        <v>0</v>
      </c>
      <c r="J160" s="2" t="s">
        <v>1067</v>
      </c>
      <c r="K160" s="2" t="s">
        <v>1067</v>
      </c>
      <c r="L160" s="2" t="s">
        <v>1067</v>
      </c>
      <c r="S160" s="2">
        <f>IF($AM$22=1,(IF(LEN($BZ$23)&gt;=1,(IF($BZ$23=V160,LARGE($S$1:S159,1)+1,0)),0)),0)</f>
        <v>0</v>
      </c>
      <c r="T160" s="2">
        <f t="shared" si="27"/>
        <v>0</v>
      </c>
      <c r="U160" s="2">
        <f>IF(LEN(V160)&gt;=1,(IF(V159=V160,0,LARGE($U$1:U159,1)+1)),0)</f>
        <v>0</v>
      </c>
      <c r="V160" s="2" t="s">
        <v>1130</v>
      </c>
      <c r="W160" s="5" t="s">
        <v>4175</v>
      </c>
      <c r="X160" s="7" t="s">
        <v>597</v>
      </c>
      <c r="Y160" s="7" t="s">
        <v>1329</v>
      </c>
      <c r="Z160" s="7" t="s">
        <v>1329</v>
      </c>
      <c r="AA160" s="6" t="s">
        <v>597</v>
      </c>
      <c r="AB160" s="6" t="s">
        <v>1067</v>
      </c>
      <c r="AC160" s="6" t="s">
        <v>1067</v>
      </c>
      <c r="AD160" s="6" t="s">
        <v>1067</v>
      </c>
      <c r="AE160" s="2">
        <v>157</v>
      </c>
      <c r="AF160" s="2" t="str">
        <f t="shared" si="28"/>
        <v/>
      </c>
      <c r="AK160" s="27"/>
      <c r="AL160" s="27">
        <f t="shared" si="17"/>
        <v>3</v>
      </c>
      <c r="AM160" s="27">
        <f t="shared" si="18"/>
        <v>0</v>
      </c>
      <c r="AN160" s="20"/>
      <c r="AO160" s="60" t="str">
        <f t="shared" si="19"/>
        <v/>
      </c>
      <c r="AP160" s="60"/>
      <c r="AQ160" s="60"/>
      <c r="AR160" s="60"/>
      <c r="AS160" s="60"/>
      <c r="AT160" s="60"/>
      <c r="AU160" s="60"/>
      <c r="AV160" s="61" t="str">
        <f t="shared" si="20"/>
        <v/>
      </c>
      <c r="AW160" s="61"/>
      <c r="AX160" s="61"/>
      <c r="AY160" s="61"/>
      <c r="AZ160" s="61"/>
      <c r="BA160" s="61"/>
      <c r="BB160" s="61"/>
      <c r="BC160" s="62" t="str">
        <f t="shared" si="21"/>
        <v/>
      </c>
      <c r="BD160" s="62"/>
      <c r="BE160" s="62"/>
      <c r="BF160" s="62"/>
      <c r="BG160" s="62"/>
      <c r="BH160" s="62"/>
      <c r="BI160" s="62"/>
      <c r="BJ160" s="64" t="str">
        <f t="shared" si="22"/>
        <v/>
      </c>
      <c r="BK160" s="64"/>
      <c r="BL160" s="64"/>
      <c r="BM160" s="64"/>
      <c r="BN160" s="64"/>
      <c r="BO160" s="64"/>
      <c r="BP160" s="64"/>
      <c r="BQ160" s="65" t="str">
        <f t="shared" si="23"/>
        <v/>
      </c>
      <c r="BR160" s="65"/>
      <c r="BS160" s="65"/>
      <c r="BT160" s="65"/>
      <c r="BU160" s="65"/>
      <c r="BV160" s="65"/>
      <c r="BW160" s="65"/>
      <c r="BX160" s="66" t="str">
        <f t="shared" si="24"/>
        <v/>
      </c>
      <c r="BY160" s="66"/>
      <c r="BZ160" s="66"/>
      <c r="CA160" s="66"/>
      <c r="CB160" s="66"/>
      <c r="CC160" s="66"/>
      <c r="CD160" s="66"/>
      <c r="CE160" s="67" t="str">
        <f t="shared" si="25"/>
        <v/>
      </c>
      <c r="CF160" s="67"/>
      <c r="CG160" s="67"/>
      <c r="CH160" s="67"/>
      <c r="CI160" s="67"/>
      <c r="CJ160" s="67"/>
      <c r="CK160" s="67"/>
      <c r="CL160" s="20"/>
    </row>
    <row r="161" spans="1:90" ht="24.95" customHeight="1" x14ac:dyDescent="0.25">
      <c r="A161" s="2">
        <f>IF(LEN(B161)&gt;=1,(IF(B160=B161,0,LARGE(A$1:$A160,1)+1)),0)</f>
        <v>0</v>
      </c>
      <c r="B161" s="2" t="s">
        <v>1072</v>
      </c>
      <c r="C161" s="2">
        <f>IF($AM$22=2,(IF(LEN($BZ$23)&gt;=1,(IF($BZ$23=B161,LARGE($C$1:C160,1)+1,0)),0)),0)</f>
        <v>0</v>
      </c>
      <c r="D161" s="2">
        <f t="shared" si="26"/>
        <v>0</v>
      </c>
      <c r="F161" s="2" t="s">
        <v>1965</v>
      </c>
      <c r="G161" s="2" t="s">
        <v>1966</v>
      </c>
      <c r="H161" s="2" t="s">
        <v>1966</v>
      </c>
      <c r="I161" s="2" t="s">
        <v>1967</v>
      </c>
      <c r="J161" s="2" t="s">
        <v>1067</v>
      </c>
      <c r="K161" s="2" t="s">
        <v>1067</v>
      </c>
      <c r="L161" s="2" t="s">
        <v>1067</v>
      </c>
      <c r="S161" s="2">
        <f>IF($AM$22=1,(IF(LEN($BZ$23)&gt;=1,(IF($BZ$23=V161,LARGE($S$1:S160,1)+1,0)),0)),0)</f>
        <v>0</v>
      </c>
      <c r="T161" s="2">
        <f t="shared" si="27"/>
        <v>0</v>
      </c>
      <c r="U161" s="2">
        <f>IF(LEN(V161)&gt;=1,(IF(V160=V161,0,LARGE($U$1:U160,1)+1)),0)</f>
        <v>0</v>
      </c>
      <c r="V161" s="2" t="s">
        <v>1130</v>
      </c>
      <c r="W161" s="5" t="s">
        <v>5131</v>
      </c>
      <c r="X161" s="7" t="s">
        <v>349</v>
      </c>
      <c r="Y161" s="7" t="s">
        <v>350</v>
      </c>
      <c r="Z161" s="7" t="s">
        <v>350</v>
      </c>
      <c r="AA161" s="6" t="s">
        <v>349</v>
      </c>
      <c r="AB161" s="6" t="s">
        <v>1067</v>
      </c>
      <c r="AC161" s="6" t="s">
        <v>1067</v>
      </c>
      <c r="AD161" s="6" t="s">
        <v>1067</v>
      </c>
      <c r="AE161" s="2">
        <v>158</v>
      </c>
      <c r="AF161" s="2" t="str">
        <f t="shared" si="28"/>
        <v/>
      </c>
      <c r="AK161" s="27"/>
      <c r="AL161" s="27">
        <f t="shared" si="17"/>
        <v>3</v>
      </c>
      <c r="AM161" s="27">
        <f t="shared" si="18"/>
        <v>0</v>
      </c>
      <c r="AN161" s="20"/>
      <c r="AO161" s="60" t="str">
        <f t="shared" si="19"/>
        <v/>
      </c>
      <c r="AP161" s="60"/>
      <c r="AQ161" s="60"/>
      <c r="AR161" s="60"/>
      <c r="AS161" s="60"/>
      <c r="AT161" s="60"/>
      <c r="AU161" s="60"/>
      <c r="AV161" s="61" t="str">
        <f t="shared" si="20"/>
        <v/>
      </c>
      <c r="AW161" s="61"/>
      <c r="AX161" s="61"/>
      <c r="AY161" s="61"/>
      <c r="AZ161" s="61"/>
      <c r="BA161" s="61"/>
      <c r="BB161" s="61"/>
      <c r="BC161" s="62" t="str">
        <f t="shared" si="21"/>
        <v/>
      </c>
      <c r="BD161" s="62"/>
      <c r="BE161" s="62"/>
      <c r="BF161" s="62"/>
      <c r="BG161" s="62"/>
      <c r="BH161" s="62"/>
      <c r="BI161" s="62"/>
      <c r="BJ161" s="64" t="str">
        <f t="shared" si="22"/>
        <v/>
      </c>
      <c r="BK161" s="64"/>
      <c r="BL161" s="64"/>
      <c r="BM161" s="64"/>
      <c r="BN161" s="64"/>
      <c r="BO161" s="64"/>
      <c r="BP161" s="64"/>
      <c r="BQ161" s="65" t="str">
        <f t="shared" si="23"/>
        <v/>
      </c>
      <c r="BR161" s="65"/>
      <c r="BS161" s="65"/>
      <c r="BT161" s="65"/>
      <c r="BU161" s="65"/>
      <c r="BV161" s="65"/>
      <c r="BW161" s="65"/>
      <c r="BX161" s="66" t="str">
        <f t="shared" si="24"/>
        <v/>
      </c>
      <c r="BY161" s="66"/>
      <c r="BZ161" s="66"/>
      <c r="CA161" s="66"/>
      <c r="CB161" s="66"/>
      <c r="CC161" s="66"/>
      <c r="CD161" s="66"/>
      <c r="CE161" s="67" t="str">
        <f t="shared" si="25"/>
        <v/>
      </c>
      <c r="CF161" s="67"/>
      <c r="CG161" s="67"/>
      <c r="CH161" s="67"/>
      <c r="CI161" s="67"/>
      <c r="CJ161" s="67"/>
      <c r="CK161" s="67"/>
      <c r="CL161" s="20"/>
    </row>
    <row r="162" spans="1:90" ht="24.95" customHeight="1" x14ac:dyDescent="0.25">
      <c r="A162" s="2">
        <f>IF(LEN(B162)&gt;=1,(IF(B161=B162,0,LARGE(A$1:$A161,1)+1)),0)</f>
        <v>0</v>
      </c>
      <c r="B162" s="2" t="s">
        <v>1072</v>
      </c>
      <c r="C162" s="2">
        <f>IF($AM$22=2,(IF(LEN($BZ$23)&gt;=1,(IF($BZ$23=B162,LARGE($C$1:C161,1)+1,0)),0)),0)</f>
        <v>0</v>
      </c>
      <c r="D162" s="2">
        <f t="shared" si="26"/>
        <v>0</v>
      </c>
      <c r="F162" s="2" t="s">
        <v>472</v>
      </c>
      <c r="G162" s="2" t="s">
        <v>1235</v>
      </c>
      <c r="H162" s="2" t="s">
        <v>1235</v>
      </c>
      <c r="I162" s="2" t="s">
        <v>4045</v>
      </c>
      <c r="J162" s="2" t="s">
        <v>1968</v>
      </c>
      <c r="K162" s="2" t="s">
        <v>1067</v>
      </c>
      <c r="L162" s="2" t="s">
        <v>1067</v>
      </c>
      <c r="S162" s="2">
        <f>IF($AM$22=1,(IF(LEN($BZ$23)&gt;=1,(IF($BZ$23=V162,LARGE($S$1:S161,1)+1,0)),0)),0)</f>
        <v>0</v>
      </c>
      <c r="T162" s="2">
        <f t="shared" si="27"/>
        <v>0</v>
      </c>
      <c r="U162" s="2">
        <f>IF(LEN(V162)&gt;=1,(IF(V161=V162,0,LARGE($U$1:U161,1)+1)),0)</f>
        <v>3</v>
      </c>
      <c r="V162" s="2" t="s">
        <v>1131</v>
      </c>
      <c r="W162" s="21" t="s">
        <v>2886</v>
      </c>
      <c r="X162" s="21" t="s">
        <v>2884</v>
      </c>
      <c r="Y162" s="21" t="s">
        <v>2885</v>
      </c>
      <c r="Z162" s="21" t="s">
        <v>2885</v>
      </c>
      <c r="AA162" s="6" t="s">
        <v>2884</v>
      </c>
      <c r="AB162" s="6" t="s">
        <v>1067</v>
      </c>
      <c r="AC162" s="6" t="s">
        <v>1067</v>
      </c>
      <c r="AD162" s="6" t="s">
        <v>1067</v>
      </c>
      <c r="AE162" s="2">
        <v>159</v>
      </c>
      <c r="AF162" s="2" t="str">
        <f t="shared" si="28"/>
        <v/>
      </c>
      <c r="AK162" s="27"/>
      <c r="AL162" s="27">
        <f t="shared" si="17"/>
        <v>3</v>
      </c>
      <c r="AM162" s="27">
        <f t="shared" si="18"/>
        <v>0</v>
      </c>
      <c r="AN162" s="20"/>
      <c r="AO162" s="60" t="str">
        <f t="shared" si="19"/>
        <v/>
      </c>
      <c r="AP162" s="60"/>
      <c r="AQ162" s="60"/>
      <c r="AR162" s="60"/>
      <c r="AS162" s="60"/>
      <c r="AT162" s="60"/>
      <c r="AU162" s="60"/>
      <c r="AV162" s="61" t="str">
        <f t="shared" si="20"/>
        <v/>
      </c>
      <c r="AW162" s="61"/>
      <c r="AX162" s="61"/>
      <c r="AY162" s="61"/>
      <c r="AZ162" s="61"/>
      <c r="BA162" s="61"/>
      <c r="BB162" s="61"/>
      <c r="BC162" s="62" t="str">
        <f t="shared" si="21"/>
        <v/>
      </c>
      <c r="BD162" s="62"/>
      <c r="BE162" s="62"/>
      <c r="BF162" s="62"/>
      <c r="BG162" s="62"/>
      <c r="BH162" s="62"/>
      <c r="BI162" s="62"/>
      <c r="BJ162" s="64" t="str">
        <f t="shared" si="22"/>
        <v/>
      </c>
      <c r="BK162" s="64"/>
      <c r="BL162" s="64"/>
      <c r="BM162" s="64"/>
      <c r="BN162" s="64"/>
      <c r="BO162" s="64"/>
      <c r="BP162" s="64"/>
      <c r="BQ162" s="65" t="str">
        <f t="shared" si="23"/>
        <v/>
      </c>
      <c r="BR162" s="65"/>
      <c r="BS162" s="65"/>
      <c r="BT162" s="65"/>
      <c r="BU162" s="65"/>
      <c r="BV162" s="65"/>
      <c r="BW162" s="65"/>
      <c r="BX162" s="66" t="str">
        <f t="shared" si="24"/>
        <v/>
      </c>
      <c r="BY162" s="66"/>
      <c r="BZ162" s="66"/>
      <c r="CA162" s="66"/>
      <c r="CB162" s="66"/>
      <c r="CC162" s="66"/>
      <c r="CD162" s="66"/>
      <c r="CE162" s="67" t="str">
        <f t="shared" si="25"/>
        <v/>
      </c>
      <c r="CF162" s="67"/>
      <c r="CG162" s="67"/>
      <c r="CH162" s="67"/>
      <c r="CI162" s="67"/>
      <c r="CJ162" s="67"/>
      <c r="CK162" s="67"/>
      <c r="CL162" s="20"/>
    </row>
    <row r="163" spans="1:90" ht="24.95" customHeight="1" x14ac:dyDescent="0.25">
      <c r="A163" s="2">
        <f>IF(LEN(B163)&gt;=1,(IF(B162=B163,0,LARGE(A$1:$A162,1)+1)),0)</f>
        <v>0</v>
      </c>
      <c r="B163" s="2" t="s">
        <v>1072</v>
      </c>
      <c r="C163" s="2">
        <f>IF($AM$22=2,(IF(LEN($BZ$23)&gt;=1,(IF($BZ$23=B163,LARGE($C$1:C162,1)+1,0)),0)),0)</f>
        <v>0</v>
      </c>
      <c r="D163" s="2">
        <f t="shared" si="26"/>
        <v>0</v>
      </c>
      <c r="F163" s="2" t="s">
        <v>1969</v>
      </c>
      <c r="G163" s="2" t="s">
        <v>1970</v>
      </c>
      <c r="H163" s="2" t="s">
        <v>1970</v>
      </c>
      <c r="I163" s="2" t="s">
        <v>1971</v>
      </c>
      <c r="J163" s="2" t="s">
        <v>1067</v>
      </c>
      <c r="K163" s="2" t="s">
        <v>1067</v>
      </c>
      <c r="L163" s="2" t="s">
        <v>1067</v>
      </c>
      <c r="S163" s="2">
        <f>IF($AM$22=1,(IF(LEN($BZ$23)&gt;=1,(IF($BZ$23=V163,LARGE($S$1:S162,1)+1,0)),0)),0)</f>
        <v>0</v>
      </c>
      <c r="T163" s="2">
        <f t="shared" si="27"/>
        <v>0</v>
      </c>
      <c r="U163" s="2">
        <f>IF(LEN(V163)&gt;=1,(IF(V162=V163,0,LARGE($U$1:U162,1)+1)),0)</f>
        <v>0</v>
      </c>
      <c r="V163" s="2" t="s">
        <v>1131</v>
      </c>
      <c r="W163" s="4" t="s">
        <v>4658</v>
      </c>
      <c r="X163" s="4" t="s">
        <v>759</v>
      </c>
      <c r="Y163" s="5" t="s">
        <v>1454</v>
      </c>
      <c r="Z163" s="5" t="s">
        <v>1454</v>
      </c>
      <c r="AA163" s="6" t="s">
        <v>759</v>
      </c>
      <c r="AB163" s="6" t="s">
        <v>1067</v>
      </c>
      <c r="AC163" s="6" t="s">
        <v>1067</v>
      </c>
      <c r="AD163" s="6" t="s">
        <v>1067</v>
      </c>
      <c r="AE163" s="2">
        <v>160</v>
      </c>
      <c r="AF163" s="2" t="str">
        <f t="shared" si="28"/>
        <v/>
      </c>
      <c r="AK163" s="27"/>
      <c r="AL163" s="27">
        <f t="shared" si="17"/>
        <v>3</v>
      </c>
      <c r="AM163" s="27">
        <f t="shared" si="18"/>
        <v>0</v>
      </c>
      <c r="AN163" s="20"/>
      <c r="AO163" s="60" t="str">
        <f t="shared" si="19"/>
        <v/>
      </c>
      <c r="AP163" s="60"/>
      <c r="AQ163" s="60"/>
      <c r="AR163" s="60"/>
      <c r="AS163" s="60"/>
      <c r="AT163" s="60"/>
      <c r="AU163" s="60"/>
      <c r="AV163" s="61" t="str">
        <f t="shared" si="20"/>
        <v/>
      </c>
      <c r="AW163" s="61"/>
      <c r="AX163" s="61"/>
      <c r="AY163" s="61"/>
      <c r="AZ163" s="61"/>
      <c r="BA163" s="61"/>
      <c r="BB163" s="61"/>
      <c r="BC163" s="62" t="str">
        <f t="shared" si="21"/>
        <v/>
      </c>
      <c r="BD163" s="62"/>
      <c r="BE163" s="62"/>
      <c r="BF163" s="62"/>
      <c r="BG163" s="62"/>
      <c r="BH163" s="62"/>
      <c r="BI163" s="62"/>
      <c r="BJ163" s="64" t="str">
        <f t="shared" si="22"/>
        <v/>
      </c>
      <c r="BK163" s="64"/>
      <c r="BL163" s="64"/>
      <c r="BM163" s="64"/>
      <c r="BN163" s="64"/>
      <c r="BO163" s="64"/>
      <c r="BP163" s="64"/>
      <c r="BQ163" s="65" t="str">
        <f t="shared" si="23"/>
        <v/>
      </c>
      <c r="BR163" s="65"/>
      <c r="BS163" s="65"/>
      <c r="BT163" s="65"/>
      <c r="BU163" s="65"/>
      <c r="BV163" s="65"/>
      <c r="BW163" s="65"/>
      <c r="BX163" s="66" t="str">
        <f t="shared" si="24"/>
        <v/>
      </c>
      <c r="BY163" s="66"/>
      <c r="BZ163" s="66"/>
      <c r="CA163" s="66"/>
      <c r="CB163" s="66"/>
      <c r="CC163" s="66"/>
      <c r="CD163" s="66"/>
      <c r="CE163" s="67" t="str">
        <f t="shared" si="25"/>
        <v/>
      </c>
      <c r="CF163" s="67"/>
      <c r="CG163" s="67"/>
      <c r="CH163" s="67"/>
      <c r="CI163" s="67"/>
      <c r="CJ163" s="67"/>
      <c r="CK163" s="67"/>
      <c r="CL163" s="20"/>
    </row>
    <row r="164" spans="1:90" ht="24.95" customHeight="1" x14ac:dyDescent="0.25">
      <c r="A164" s="2">
        <f>IF(LEN(B164)&gt;=1,(IF(B163=B164,0,LARGE(A$1:$A163,1)+1)),0)</f>
        <v>0</v>
      </c>
      <c r="B164" s="2" t="s">
        <v>1072</v>
      </c>
      <c r="C164" s="2">
        <f>IF($AM$22=2,(IF(LEN($BZ$23)&gt;=1,(IF($BZ$23=B164,LARGE($C$1:C163,1)+1,0)),0)),0)</f>
        <v>0</v>
      </c>
      <c r="D164" s="2">
        <f t="shared" si="26"/>
        <v>0</v>
      </c>
      <c r="F164" s="2" t="s">
        <v>1972</v>
      </c>
      <c r="G164" s="2" t="s">
        <v>1973</v>
      </c>
      <c r="H164" s="2" t="s">
        <v>1973</v>
      </c>
      <c r="I164" s="2" t="s">
        <v>1974</v>
      </c>
      <c r="J164" s="2" t="s">
        <v>1067</v>
      </c>
      <c r="K164" s="2" t="s">
        <v>1067</v>
      </c>
      <c r="L164" s="2" t="s">
        <v>1067</v>
      </c>
      <c r="S164" s="2">
        <f>IF($AM$22=1,(IF(LEN($BZ$23)&gt;=1,(IF($BZ$23=V164,LARGE($S$1:S163,1)+1,0)),0)),0)</f>
        <v>0</v>
      </c>
      <c r="T164" s="2">
        <f t="shared" si="27"/>
        <v>0</v>
      </c>
      <c r="U164" s="2">
        <f>IF(LEN(V164)&gt;=1,(IF(V163=V164,0,LARGE($U$1:U163,1)+1)),0)</f>
        <v>0</v>
      </c>
      <c r="V164" s="2" t="s">
        <v>1131</v>
      </c>
      <c r="W164" s="11" t="s">
        <v>1894</v>
      </c>
      <c r="X164" s="7" t="s">
        <v>464</v>
      </c>
      <c r="Y164" s="7" t="s">
        <v>1227</v>
      </c>
      <c r="Z164" s="7" t="s">
        <v>1227</v>
      </c>
      <c r="AA164" s="6" t="s">
        <v>464</v>
      </c>
      <c r="AB164" s="6" t="s">
        <v>3889</v>
      </c>
      <c r="AC164" s="6" t="s">
        <v>1067</v>
      </c>
      <c r="AD164" s="6" t="s">
        <v>1067</v>
      </c>
      <c r="AE164" s="2">
        <v>161</v>
      </c>
      <c r="AF164" s="2" t="str">
        <f t="shared" si="28"/>
        <v/>
      </c>
      <c r="AK164" s="27"/>
      <c r="AL164" s="27">
        <f t="shared" si="17"/>
        <v>3</v>
      </c>
      <c r="AM164" s="27">
        <f t="shared" si="18"/>
        <v>0</v>
      </c>
      <c r="AN164" s="20"/>
      <c r="AO164" s="60" t="str">
        <f t="shared" si="19"/>
        <v/>
      </c>
      <c r="AP164" s="60"/>
      <c r="AQ164" s="60"/>
      <c r="AR164" s="60"/>
      <c r="AS164" s="60"/>
      <c r="AT164" s="60"/>
      <c r="AU164" s="60"/>
      <c r="AV164" s="61" t="str">
        <f t="shared" si="20"/>
        <v/>
      </c>
      <c r="AW164" s="61"/>
      <c r="AX164" s="61"/>
      <c r="AY164" s="61"/>
      <c r="AZ164" s="61"/>
      <c r="BA164" s="61"/>
      <c r="BB164" s="61"/>
      <c r="BC164" s="62" t="str">
        <f t="shared" si="21"/>
        <v/>
      </c>
      <c r="BD164" s="62"/>
      <c r="BE164" s="62"/>
      <c r="BF164" s="62"/>
      <c r="BG164" s="62"/>
      <c r="BH164" s="62"/>
      <c r="BI164" s="62"/>
      <c r="BJ164" s="64" t="str">
        <f t="shared" si="22"/>
        <v/>
      </c>
      <c r="BK164" s="64"/>
      <c r="BL164" s="64"/>
      <c r="BM164" s="64"/>
      <c r="BN164" s="64"/>
      <c r="BO164" s="64"/>
      <c r="BP164" s="64"/>
      <c r="BQ164" s="65" t="str">
        <f t="shared" si="23"/>
        <v/>
      </c>
      <c r="BR164" s="65"/>
      <c r="BS164" s="65"/>
      <c r="BT164" s="65"/>
      <c r="BU164" s="65"/>
      <c r="BV164" s="65"/>
      <c r="BW164" s="65"/>
      <c r="BX164" s="66" t="str">
        <f t="shared" si="24"/>
        <v/>
      </c>
      <c r="BY164" s="66"/>
      <c r="BZ164" s="66"/>
      <c r="CA164" s="66"/>
      <c r="CB164" s="66"/>
      <c r="CC164" s="66"/>
      <c r="CD164" s="66"/>
      <c r="CE164" s="67" t="str">
        <f t="shared" si="25"/>
        <v/>
      </c>
      <c r="CF164" s="67"/>
      <c r="CG164" s="67"/>
      <c r="CH164" s="67"/>
      <c r="CI164" s="67"/>
      <c r="CJ164" s="67"/>
      <c r="CK164" s="67"/>
      <c r="CL164" s="20"/>
    </row>
    <row r="165" spans="1:90" ht="24.95" customHeight="1" x14ac:dyDescent="0.25">
      <c r="A165" s="2">
        <f>IF(LEN(B165)&gt;=1,(IF(B164=B165,0,LARGE(A$1:$A164,1)+1)),0)</f>
        <v>0</v>
      </c>
      <c r="B165" s="2" t="s">
        <v>1072</v>
      </c>
      <c r="C165" s="2">
        <f>IF($AM$22=2,(IF(LEN($BZ$23)&gt;=1,(IF($BZ$23=B165,LARGE($C$1:C164,1)+1,0)),0)),0)</f>
        <v>0</v>
      </c>
      <c r="D165" s="2">
        <f t="shared" si="26"/>
        <v>0</v>
      </c>
      <c r="F165" s="2" t="s">
        <v>1975</v>
      </c>
      <c r="G165" s="2" t="s">
        <v>1976</v>
      </c>
      <c r="H165" s="2" t="s">
        <v>1976</v>
      </c>
      <c r="I165" s="2" t="s">
        <v>1977</v>
      </c>
      <c r="J165" s="2" t="s">
        <v>1067</v>
      </c>
      <c r="K165" s="2" t="s">
        <v>1067</v>
      </c>
      <c r="L165" s="2" t="s">
        <v>1067</v>
      </c>
      <c r="S165" s="2">
        <f>IF($AM$22=1,(IF(LEN($BZ$23)&gt;=1,(IF($BZ$23=V165,LARGE($S$1:S164,1)+1,0)),0)),0)</f>
        <v>0</v>
      </c>
      <c r="T165" s="2">
        <f t="shared" si="27"/>
        <v>0</v>
      </c>
      <c r="U165" s="2">
        <f>IF(LEN(V165)&gt;=1,(IF(V164=V165,0,LARGE($U$1:U164,1)+1)),0)</f>
        <v>0</v>
      </c>
      <c r="V165" s="2" t="s">
        <v>1131</v>
      </c>
      <c r="W165" s="9" t="s">
        <v>4673</v>
      </c>
      <c r="X165" s="9" t="s">
        <v>2932</v>
      </c>
      <c r="Y165" s="9" t="s">
        <v>2933</v>
      </c>
      <c r="Z165" s="9" t="s">
        <v>2933</v>
      </c>
      <c r="AA165" s="6" t="s">
        <v>2932</v>
      </c>
      <c r="AB165" s="6" t="s">
        <v>1067</v>
      </c>
      <c r="AC165" s="6" t="s">
        <v>1067</v>
      </c>
      <c r="AD165" s="6" t="s">
        <v>1067</v>
      </c>
      <c r="AE165" s="2">
        <v>162</v>
      </c>
      <c r="AF165" s="2" t="str">
        <f t="shared" si="28"/>
        <v/>
      </c>
      <c r="AK165" s="27"/>
      <c r="AL165" s="27">
        <f t="shared" si="17"/>
        <v>3</v>
      </c>
      <c r="AM165" s="27">
        <f t="shared" si="18"/>
        <v>0</v>
      </c>
      <c r="AN165" s="20"/>
      <c r="AO165" s="60" t="str">
        <f t="shared" si="19"/>
        <v/>
      </c>
      <c r="AP165" s="60"/>
      <c r="AQ165" s="60"/>
      <c r="AR165" s="60"/>
      <c r="AS165" s="60"/>
      <c r="AT165" s="60"/>
      <c r="AU165" s="60"/>
      <c r="AV165" s="61" t="str">
        <f t="shared" si="20"/>
        <v/>
      </c>
      <c r="AW165" s="61"/>
      <c r="AX165" s="61"/>
      <c r="AY165" s="61"/>
      <c r="AZ165" s="61"/>
      <c r="BA165" s="61"/>
      <c r="BB165" s="61"/>
      <c r="BC165" s="62" t="str">
        <f t="shared" si="21"/>
        <v/>
      </c>
      <c r="BD165" s="62"/>
      <c r="BE165" s="62"/>
      <c r="BF165" s="62"/>
      <c r="BG165" s="62"/>
      <c r="BH165" s="62"/>
      <c r="BI165" s="62"/>
      <c r="BJ165" s="64" t="str">
        <f t="shared" si="22"/>
        <v/>
      </c>
      <c r="BK165" s="64"/>
      <c r="BL165" s="64"/>
      <c r="BM165" s="64"/>
      <c r="BN165" s="64"/>
      <c r="BO165" s="64"/>
      <c r="BP165" s="64"/>
      <c r="BQ165" s="65" t="str">
        <f t="shared" si="23"/>
        <v/>
      </c>
      <c r="BR165" s="65"/>
      <c r="BS165" s="65"/>
      <c r="BT165" s="65"/>
      <c r="BU165" s="65"/>
      <c r="BV165" s="65"/>
      <c r="BW165" s="65"/>
      <c r="BX165" s="66" t="str">
        <f t="shared" si="24"/>
        <v/>
      </c>
      <c r="BY165" s="66"/>
      <c r="BZ165" s="66"/>
      <c r="CA165" s="66"/>
      <c r="CB165" s="66"/>
      <c r="CC165" s="66"/>
      <c r="CD165" s="66"/>
      <c r="CE165" s="67" t="str">
        <f t="shared" si="25"/>
        <v/>
      </c>
      <c r="CF165" s="67"/>
      <c r="CG165" s="67"/>
      <c r="CH165" s="67"/>
      <c r="CI165" s="67"/>
      <c r="CJ165" s="67"/>
      <c r="CK165" s="67"/>
      <c r="CL165" s="20"/>
    </row>
    <row r="166" spans="1:90" ht="24.95" customHeight="1" x14ac:dyDescent="0.25">
      <c r="A166" s="2">
        <f>IF(LEN(B166)&gt;=1,(IF(B165=B166,0,LARGE(A$1:$A165,1)+1)),0)</f>
        <v>0</v>
      </c>
      <c r="B166" s="2" t="s">
        <v>1072</v>
      </c>
      <c r="C166" s="2">
        <f>IF($AM$22=2,(IF(LEN($BZ$23)&gt;=1,(IF($BZ$23=B166,LARGE($C$1:C165,1)+1,0)),0)),0)</f>
        <v>0</v>
      </c>
      <c r="D166" s="2">
        <f t="shared" si="26"/>
        <v>0</v>
      </c>
      <c r="F166" s="2" t="s">
        <v>1978</v>
      </c>
      <c r="G166" s="2" t="s">
        <v>1979</v>
      </c>
      <c r="H166" s="2" t="s">
        <v>1979</v>
      </c>
      <c r="I166" s="2" t="s">
        <v>1980</v>
      </c>
      <c r="J166" s="2" t="s">
        <v>1067</v>
      </c>
      <c r="K166" s="2" t="s">
        <v>1067</v>
      </c>
      <c r="L166" s="2" t="s">
        <v>1067</v>
      </c>
      <c r="S166" s="2">
        <f>IF($AM$22=1,(IF(LEN($BZ$23)&gt;=1,(IF($BZ$23=V166,LARGE($S$1:S165,1)+1,0)),0)),0)</f>
        <v>0</v>
      </c>
      <c r="T166" s="2">
        <f t="shared" si="27"/>
        <v>0</v>
      </c>
      <c r="U166" s="2">
        <f>IF(LEN(V166)&gt;=1,(IF(V165=V166,0,LARGE($U$1:U165,1)+1)),0)</f>
        <v>0</v>
      </c>
      <c r="V166" s="2" t="s">
        <v>1131</v>
      </c>
      <c r="W166" s="5" t="s">
        <v>4810</v>
      </c>
      <c r="X166" s="7" t="s">
        <v>698</v>
      </c>
      <c r="Y166" s="7" t="s">
        <v>1410</v>
      </c>
      <c r="Z166" s="7" t="s">
        <v>1410</v>
      </c>
      <c r="AA166" s="6" t="s">
        <v>698</v>
      </c>
      <c r="AB166" s="6" t="s">
        <v>1067</v>
      </c>
      <c r="AC166" s="6" t="s">
        <v>1067</v>
      </c>
      <c r="AD166" s="6" t="s">
        <v>1067</v>
      </c>
      <c r="AE166" s="2">
        <v>163</v>
      </c>
      <c r="AF166" s="2" t="str">
        <f t="shared" si="28"/>
        <v/>
      </c>
      <c r="AK166" s="27"/>
      <c r="AL166" s="27">
        <f t="shared" si="17"/>
        <v>3</v>
      </c>
      <c r="AM166" s="27">
        <f t="shared" si="18"/>
        <v>0</v>
      </c>
      <c r="AN166" s="20"/>
      <c r="AO166" s="60" t="str">
        <f t="shared" si="19"/>
        <v/>
      </c>
      <c r="AP166" s="60"/>
      <c r="AQ166" s="60"/>
      <c r="AR166" s="60"/>
      <c r="AS166" s="60"/>
      <c r="AT166" s="60"/>
      <c r="AU166" s="60"/>
      <c r="AV166" s="61" t="str">
        <f t="shared" si="20"/>
        <v/>
      </c>
      <c r="AW166" s="61"/>
      <c r="AX166" s="61"/>
      <c r="AY166" s="61"/>
      <c r="AZ166" s="61"/>
      <c r="BA166" s="61"/>
      <c r="BB166" s="61"/>
      <c r="BC166" s="62" t="str">
        <f t="shared" si="21"/>
        <v/>
      </c>
      <c r="BD166" s="62"/>
      <c r="BE166" s="62"/>
      <c r="BF166" s="62"/>
      <c r="BG166" s="62"/>
      <c r="BH166" s="62"/>
      <c r="BI166" s="62"/>
      <c r="BJ166" s="64" t="str">
        <f t="shared" si="22"/>
        <v/>
      </c>
      <c r="BK166" s="64"/>
      <c r="BL166" s="64"/>
      <c r="BM166" s="64"/>
      <c r="BN166" s="64"/>
      <c r="BO166" s="64"/>
      <c r="BP166" s="64"/>
      <c r="BQ166" s="65" t="str">
        <f t="shared" si="23"/>
        <v/>
      </c>
      <c r="BR166" s="65"/>
      <c r="BS166" s="65"/>
      <c r="BT166" s="65"/>
      <c r="BU166" s="65"/>
      <c r="BV166" s="65"/>
      <c r="BW166" s="65"/>
      <c r="BX166" s="66" t="str">
        <f t="shared" si="24"/>
        <v/>
      </c>
      <c r="BY166" s="66"/>
      <c r="BZ166" s="66"/>
      <c r="CA166" s="66"/>
      <c r="CB166" s="66"/>
      <c r="CC166" s="66"/>
      <c r="CD166" s="66"/>
      <c r="CE166" s="67" t="str">
        <f t="shared" si="25"/>
        <v/>
      </c>
      <c r="CF166" s="67"/>
      <c r="CG166" s="67"/>
      <c r="CH166" s="67"/>
      <c r="CI166" s="67"/>
      <c r="CJ166" s="67"/>
      <c r="CK166" s="67"/>
      <c r="CL166" s="20"/>
    </row>
    <row r="167" spans="1:90" ht="24.95" customHeight="1" x14ac:dyDescent="0.25">
      <c r="A167" s="2">
        <f>IF(LEN(B167)&gt;=1,(IF(B166=B167,0,LARGE(A$1:$A166,1)+1)),0)</f>
        <v>0</v>
      </c>
      <c r="B167" s="2" t="s">
        <v>1072</v>
      </c>
      <c r="C167" s="2">
        <f>IF($AM$22=2,(IF(LEN($BZ$23)&gt;=1,(IF($BZ$23=B167,LARGE($C$1:C166,1)+1,0)),0)),0)</f>
        <v>0</v>
      </c>
      <c r="D167" s="2">
        <f t="shared" si="26"/>
        <v>0</v>
      </c>
      <c r="F167" s="2" t="s">
        <v>1981</v>
      </c>
      <c r="G167" s="2" t="s">
        <v>1982</v>
      </c>
      <c r="H167" s="2" t="s">
        <v>1982</v>
      </c>
      <c r="I167" s="2" t="s">
        <v>1983</v>
      </c>
      <c r="J167" s="2" t="s">
        <v>1067</v>
      </c>
      <c r="K167" s="2" t="s">
        <v>1067</v>
      </c>
      <c r="L167" s="2" t="s">
        <v>1067</v>
      </c>
      <c r="S167" s="2">
        <f>IF($AM$22=1,(IF(LEN($BZ$23)&gt;=1,(IF($BZ$23=V167,LARGE($S$1:S166,1)+1,0)),0)),0)</f>
        <v>0</v>
      </c>
      <c r="T167" s="2">
        <f t="shared" si="27"/>
        <v>0</v>
      </c>
      <c r="U167" s="2">
        <f>IF(LEN(V167)&gt;=1,(IF(V166=V167,0,LARGE($U$1:U166,1)+1)),0)</f>
        <v>0</v>
      </c>
      <c r="V167" s="2" t="s">
        <v>1131</v>
      </c>
      <c r="W167" s="7" t="s">
        <v>1772</v>
      </c>
      <c r="X167" s="7" t="s">
        <v>1770</v>
      </c>
      <c r="Y167" s="7" t="s">
        <v>1771</v>
      </c>
      <c r="Z167" s="7" t="s">
        <v>1771</v>
      </c>
      <c r="AA167" s="6" t="s">
        <v>1770</v>
      </c>
      <c r="AB167" s="6" t="s">
        <v>1067</v>
      </c>
      <c r="AC167" s="6" t="s">
        <v>1067</v>
      </c>
      <c r="AD167" s="6" t="s">
        <v>1067</v>
      </c>
      <c r="AE167" s="2">
        <v>164</v>
      </c>
      <c r="AF167" s="2" t="str">
        <f t="shared" si="28"/>
        <v/>
      </c>
      <c r="AK167" s="27"/>
      <c r="AL167" s="27">
        <f t="shared" si="17"/>
        <v>3</v>
      </c>
      <c r="AM167" s="27">
        <f t="shared" si="18"/>
        <v>0</v>
      </c>
      <c r="AN167" s="20"/>
      <c r="AO167" s="60" t="str">
        <f t="shared" si="19"/>
        <v/>
      </c>
      <c r="AP167" s="60"/>
      <c r="AQ167" s="60"/>
      <c r="AR167" s="60"/>
      <c r="AS167" s="60"/>
      <c r="AT167" s="60"/>
      <c r="AU167" s="60"/>
      <c r="AV167" s="61" t="str">
        <f t="shared" si="20"/>
        <v/>
      </c>
      <c r="AW167" s="61"/>
      <c r="AX167" s="61"/>
      <c r="AY167" s="61"/>
      <c r="AZ167" s="61"/>
      <c r="BA167" s="61"/>
      <c r="BB167" s="61"/>
      <c r="BC167" s="62" t="str">
        <f t="shared" si="21"/>
        <v/>
      </c>
      <c r="BD167" s="62"/>
      <c r="BE167" s="62"/>
      <c r="BF167" s="62"/>
      <c r="BG167" s="62"/>
      <c r="BH167" s="62"/>
      <c r="BI167" s="62"/>
      <c r="BJ167" s="64" t="str">
        <f t="shared" si="22"/>
        <v/>
      </c>
      <c r="BK167" s="64"/>
      <c r="BL167" s="64"/>
      <c r="BM167" s="64"/>
      <c r="BN167" s="64"/>
      <c r="BO167" s="64"/>
      <c r="BP167" s="64"/>
      <c r="BQ167" s="65" t="str">
        <f t="shared" si="23"/>
        <v/>
      </c>
      <c r="BR167" s="65"/>
      <c r="BS167" s="65"/>
      <c r="BT167" s="65"/>
      <c r="BU167" s="65"/>
      <c r="BV167" s="65"/>
      <c r="BW167" s="65"/>
      <c r="BX167" s="66" t="str">
        <f t="shared" si="24"/>
        <v/>
      </c>
      <c r="BY167" s="66"/>
      <c r="BZ167" s="66"/>
      <c r="CA167" s="66"/>
      <c r="CB167" s="66"/>
      <c r="CC167" s="66"/>
      <c r="CD167" s="66"/>
      <c r="CE167" s="67" t="str">
        <f t="shared" si="25"/>
        <v/>
      </c>
      <c r="CF167" s="67"/>
      <c r="CG167" s="67"/>
      <c r="CH167" s="67"/>
      <c r="CI167" s="67"/>
      <c r="CJ167" s="67"/>
      <c r="CK167" s="67"/>
      <c r="CL167" s="20"/>
    </row>
    <row r="168" spans="1:90" ht="24.95" customHeight="1" x14ac:dyDescent="0.25">
      <c r="A168" s="2">
        <f>IF(LEN(B168)&gt;=1,(IF(B167=B168,0,LARGE(A$1:$A167,1)+1)),0)</f>
        <v>0</v>
      </c>
      <c r="B168" s="2" t="s">
        <v>1072</v>
      </c>
      <c r="C168" s="2">
        <f>IF($AM$22=2,(IF(LEN($BZ$23)&gt;=1,(IF($BZ$23=B168,LARGE($C$1:C167,1)+1,0)),0)),0)</f>
        <v>0</v>
      </c>
      <c r="D168" s="2">
        <f t="shared" si="26"/>
        <v>0</v>
      </c>
      <c r="F168" s="2" t="s">
        <v>473</v>
      </c>
      <c r="G168" s="2" t="s">
        <v>1236</v>
      </c>
      <c r="H168" s="2" t="s">
        <v>1236</v>
      </c>
      <c r="I168" s="2" t="s">
        <v>4047</v>
      </c>
      <c r="J168" s="2" t="s">
        <v>2178</v>
      </c>
      <c r="K168" s="2" t="s">
        <v>4046</v>
      </c>
      <c r="L168" s="2" t="s">
        <v>1067</v>
      </c>
      <c r="S168" s="2">
        <f>IF($AM$22=1,(IF(LEN($BZ$23)&gt;=1,(IF($BZ$23=V168,LARGE($S$1:S167,1)+1,0)),0)),0)</f>
        <v>0</v>
      </c>
      <c r="T168" s="2">
        <f t="shared" si="27"/>
        <v>0</v>
      </c>
      <c r="U168" s="2">
        <f>IF(LEN(V168)&gt;=1,(IF(V167=V168,0,LARGE($U$1:U167,1)+1)),0)</f>
        <v>0</v>
      </c>
      <c r="V168" s="2" t="s">
        <v>1131</v>
      </c>
      <c r="W168" s="7" t="s">
        <v>2187</v>
      </c>
      <c r="X168" s="7" t="s">
        <v>538</v>
      </c>
      <c r="Y168" s="7" t="s">
        <v>1286</v>
      </c>
      <c r="Z168" s="7" t="s">
        <v>1286</v>
      </c>
      <c r="AA168" s="6" t="s">
        <v>538</v>
      </c>
      <c r="AB168" s="6" t="s">
        <v>1067</v>
      </c>
      <c r="AC168" s="6" t="s">
        <v>1067</v>
      </c>
      <c r="AD168" s="6" t="s">
        <v>1067</v>
      </c>
      <c r="AE168" s="2">
        <v>165</v>
      </c>
      <c r="AF168" s="2" t="str">
        <f t="shared" si="28"/>
        <v/>
      </c>
      <c r="AK168" s="27"/>
      <c r="AL168" s="27">
        <f t="shared" ref="AL168:AL231" si="29">IF(AM168&gt;=1,MOD(AM168,2),3)</f>
        <v>3</v>
      </c>
      <c r="AM168" s="27">
        <f t="shared" ref="AM168:AM231" si="30">IF(LEN(AF133)&gt;=2,AE133,0)</f>
        <v>0</v>
      </c>
      <c r="AN168" s="20"/>
      <c r="AO168" s="60" t="str">
        <f t="shared" ref="AO168:AO231" si="31">IF(AM168&gt;=1,(IF($AM$22=1,VLOOKUP(AF133,$W$1:$Z$1926,2,0),IF($AM$22=2,AF133,""))),"")</f>
        <v/>
      </c>
      <c r="AP168" s="60"/>
      <c r="AQ168" s="60"/>
      <c r="AR168" s="60"/>
      <c r="AS168" s="60"/>
      <c r="AT168" s="60"/>
      <c r="AU168" s="60"/>
      <c r="AV168" s="61" t="str">
        <f t="shared" ref="AV168:AV231" si="32">IF($AM168&gt;=1,(IF(LEN($AO168)&gt;=2,VLOOKUP($AO168,$F$1:$L$1593,2,0),"")),"")</f>
        <v/>
      </c>
      <c r="AW168" s="61"/>
      <c r="AX168" s="61"/>
      <c r="AY168" s="61"/>
      <c r="AZ168" s="61"/>
      <c r="BA168" s="61"/>
      <c r="BB168" s="61"/>
      <c r="BC168" s="62" t="str">
        <f t="shared" ref="BC168:BC231" si="33">IF($AM168&gt;=1,(IF(LEN($AO168)&gt;=2,VLOOKUP($AO168,$F$1:$L$1593,3,0),"")),"")</f>
        <v/>
      </c>
      <c r="BD168" s="62"/>
      <c r="BE168" s="62"/>
      <c r="BF168" s="62"/>
      <c r="BG168" s="62"/>
      <c r="BH168" s="62"/>
      <c r="BI168" s="62"/>
      <c r="BJ168" s="64" t="str">
        <f t="shared" ref="BJ168:BJ231" si="34">IF($AM168&gt;=1,(IF(LEN($AO168)&gt;=2,VLOOKUP($AO168,$F$1:$L$1593,4,0),"")),"")</f>
        <v/>
      </c>
      <c r="BK168" s="64"/>
      <c r="BL168" s="64"/>
      <c r="BM168" s="64"/>
      <c r="BN168" s="64"/>
      <c r="BO168" s="64"/>
      <c r="BP168" s="64"/>
      <c r="BQ168" s="65" t="str">
        <f t="shared" ref="BQ168:BQ231" si="35">IF($AM168&gt;=1,(IF(LEN($AO168)&gt;=2,VLOOKUP($AO168,$F$1:$L$1593,5,0),"")),"")</f>
        <v/>
      </c>
      <c r="BR168" s="65"/>
      <c r="BS168" s="65"/>
      <c r="BT168" s="65"/>
      <c r="BU168" s="65"/>
      <c r="BV168" s="65"/>
      <c r="BW168" s="65"/>
      <c r="BX168" s="66" t="str">
        <f t="shared" ref="BX168:BX231" si="36">IF($AM168&gt;=1,(IF(LEN($AO168)&gt;=2,VLOOKUP($AO168,$F$1:$L$1593,6,0),"")),"")</f>
        <v/>
      </c>
      <c r="BY168" s="66"/>
      <c r="BZ168" s="66"/>
      <c r="CA168" s="66"/>
      <c r="CB168" s="66"/>
      <c r="CC168" s="66"/>
      <c r="CD168" s="66"/>
      <c r="CE168" s="67" t="str">
        <f t="shared" ref="CE168:CE231" si="37">IF($AM168&gt;=1,(IF(LEN($AO168)&gt;=2,VLOOKUP($AO168,$F$1:$L$1593,7,0),"")),"")</f>
        <v/>
      </c>
      <c r="CF168" s="67"/>
      <c r="CG168" s="67"/>
      <c r="CH168" s="67"/>
      <c r="CI168" s="67"/>
      <c r="CJ168" s="67"/>
      <c r="CK168" s="67"/>
      <c r="CL168" s="20"/>
    </row>
    <row r="169" spans="1:90" ht="24.95" customHeight="1" x14ac:dyDescent="0.25">
      <c r="A169" s="2">
        <f>IF(LEN(B169)&gt;=1,(IF(B168=B169,0,LARGE(A$1:$A168,1)+1)),0)</f>
        <v>0</v>
      </c>
      <c r="B169" s="2" t="s">
        <v>1072</v>
      </c>
      <c r="C169" s="2">
        <f>IF($AM$22=2,(IF(LEN($BZ$23)&gt;=1,(IF($BZ$23=B169,LARGE($C$1:C168,1)+1,0)),0)),0)</f>
        <v>0</v>
      </c>
      <c r="D169" s="2">
        <f t="shared" si="26"/>
        <v>0</v>
      </c>
      <c r="F169" s="2" t="s">
        <v>1984</v>
      </c>
      <c r="G169" s="2" t="s">
        <v>1985</v>
      </c>
      <c r="H169" s="2" t="s">
        <v>1985</v>
      </c>
      <c r="I169" s="2" t="s">
        <v>1986</v>
      </c>
      <c r="J169" s="2" t="s">
        <v>1067</v>
      </c>
      <c r="K169" s="2" t="s">
        <v>1067</v>
      </c>
      <c r="L169" s="2" t="s">
        <v>1067</v>
      </c>
      <c r="S169" s="2">
        <f>IF($AM$22=1,(IF(LEN($BZ$23)&gt;=1,(IF($BZ$23=V169,LARGE($S$1:S168,1)+1,0)),0)),0)</f>
        <v>0</v>
      </c>
      <c r="T169" s="2">
        <f t="shared" si="27"/>
        <v>0</v>
      </c>
      <c r="U169" s="2">
        <f>IF(LEN(V169)&gt;=1,(IF(V168=V169,0,LARGE($U$1:U168,1)+1)),0)</f>
        <v>0</v>
      </c>
      <c r="V169" s="2" t="s">
        <v>1131</v>
      </c>
      <c r="W169" s="4" t="s">
        <v>4574</v>
      </c>
      <c r="X169" s="7" t="s">
        <v>548</v>
      </c>
      <c r="Y169" s="7" t="s">
        <v>1295</v>
      </c>
      <c r="Z169" s="7" t="s">
        <v>1295</v>
      </c>
      <c r="AA169" s="6" t="s">
        <v>548</v>
      </c>
      <c r="AB169" s="6" t="s">
        <v>1067</v>
      </c>
      <c r="AC169" s="6" t="s">
        <v>1067</v>
      </c>
      <c r="AD169" s="6" t="s">
        <v>1067</v>
      </c>
      <c r="AE169" s="2">
        <v>166</v>
      </c>
      <c r="AF169" s="2" t="str">
        <f t="shared" si="28"/>
        <v/>
      </c>
      <c r="AK169" s="27"/>
      <c r="AL169" s="27">
        <f t="shared" si="29"/>
        <v>3</v>
      </c>
      <c r="AM169" s="27">
        <f t="shared" si="30"/>
        <v>0</v>
      </c>
      <c r="AN169" s="20"/>
      <c r="AO169" s="60" t="str">
        <f t="shared" si="31"/>
        <v/>
      </c>
      <c r="AP169" s="60"/>
      <c r="AQ169" s="60"/>
      <c r="AR169" s="60"/>
      <c r="AS169" s="60"/>
      <c r="AT169" s="60"/>
      <c r="AU169" s="60"/>
      <c r="AV169" s="61" t="str">
        <f t="shared" si="32"/>
        <v/>
      </c>
      <c r="AW169" s="61"/>
      <c r="AX169" s="61"/>
      <c r="AY169" s="61"/>
      <c r="AZ169" s="61"/>
      <c r="BA169" s="61"/>
      <c r="BB169" s="61"/>
      <c r="BC169" s="62" t="str">
        <f t="shared" si="33"/>
        <v/>
      </c>
      <c r="BD169" s="62"/>
      <c r="BE169" s="62"/>
      <c r="BF169" s="62"/>
      <c r="BG169" s="62"/>
      <c r="BH169" s="62"/>
      <c r="BI169" s="62"/>
      <c r="BJ169" s="64" t="str">
        <f t="shared" si="34"/>
        <v/>
      </c>
      <c r="BK169" s="64"/>
      <c r="BL169" s="64"/>
      <c r="BM169" s="64"/>
      <c r="BN169" s="64"/>
      <c r="BO169" s="64"/>
      <c r="BP169" s="64"/>
      <c r="BQ169" s="65" t="str">
        <f t="shared" si="35"/>
        <v/>
      </c>
      <c r="BR169" s="65"/>
      <c r="BS169" s="65"/>
      <c r="BT169" s="65"/>
      <c r="BU169" s="65"/>
      <c r="BV169" s="65"/>
      <c r="BW169" s="65"/>
      <c r="BX169" s="66" t="str">
        <f t="shared" si="36"/>
        <v/>
      </c>
      <c r="BY169" s="66"/>
      <c r="BZ169" s="66"/>
      <c r="CA169" s="66"/>
      <c r="CB169" s="66"/>
      <c r="CC169" s="66"/>
      <c r="CD169" s="66"/>
      <c r="CE169" s="67" t="str">
        <f t="shared" si="37"/>
        <v/>
      </c>
      <c r="CF169" s="67"/>
      <c r="CG169" s="67"/>
      <c r="CH169" s="67"/>
      <c r="CI169" s="67"/>
      <c r="CJ169" s="67"/>
      <c r="CK169" s="67"/>
      <c r="CL169" s="20"/>
    </row>
    <row r="170" spans="1:90" ht="24.95" customHeight="1" x14ac:dyDescent="0.25">
      <c r="A170" s="2">
        <f>IF(LEN(B170)&gt;=1,(IF(B169=B170,0,LARGE(A$1:$A169,1)+1)),0)</f>
        <v>0</v>
      </c>
      <c r="B170" s="2" t="s">
        <v>1072</v>
      </c>
      <c r="C170" s="2">
        <f>IF($AM$22=2,(IF(LEN($BZ$23)&gt;=1,(IF($BZ$23=B170,LARGE($C$1:C169,1)+1,0)),0)),0)</f>
        <v>0</v>
      </c>
      <c r="D170" s="2">
        <f t="shared" si="26"/>
        <v>0</v>
      </c>
      <c r="F170" s="2" t="s">
        <v>1987</v>
      </c>
      <c r="G170" s="2" t="s">
        <v>1988</v>
      </c>
      <c r="H170" s="2" t="s">
        <v>1988</v>
      </c>
      <c r="I170" s="2" t="s">
        <v>1989</v>
      </c>
      <c r="J170" s="2" t="s">
        <v>1067</v>
      </c>
      <c r="K170" s="2" t="s">
        <v>1067</v>
      </c>
      <c r="L170" s="2" t="s">
        <v>1067</v>
      </c>
      <c r="S170" s="2">
        <f>IF($AM$22=1,(IF(LEN($BZ$23)&gt;=1,(IF($BZ$23=V170,LARGE($S$1:S169,1)+1,0)),0)),0)</f>
        <v>0</v>
      </c>
      <c r="T170" s="2">
        <f t="shared" si="27"/>
        <v>0</v>
      </c>
      <c r="U170" s="2">
        <f>IF(LEN(V170)&gt;=1,(IF(V169=V170,0,LARGE($U$1:U169,1)+1)),0)</f>
        <v>0</v>
      </c>
      <c r="V170" s="2" t="s">
        <v>1131</v>
      </c>
      <c r="W170" s="5" t="s">
        <v>5225</v>
      </c>
      <c r="X170" s="7" t="s">
        <v>1052</v>
      </c>
      <c r="Y170" s="7" t="s">
        <v>1671</v>
      </c>
      <c r="Z170" s="7" t="s">
        <v>1671</v>
      </c>
      <c r="AA170" s="6" t="s">
        <v>1052</v>
      </c>
      <c r="AB170" s="6" t="s">
        <v>1067</v>
      </c>
      <c r="AC170" s="6" t="s">
        <v>1067</v>
      </c>
      <c r="AD170" s="6" t="s">
        <v>1067</v>
      </c>
      <c r="AE170" s="2">
        <v>167</v>
      </c>
      <c r="AF170" s="2" t="str">
        <f t="shared" si="28"/>
        <v/>
      </c>
      <c r="AK170" s="27"/>
      <c r="AL170" s="27">
        <f t="shared" si="29"/>
        <v>3</v>
      </c>
      <c r="AM170" s="27">
        <f t="shared" si="30"/>
        <v>0</v>
      </c>
      <c r="AN170" s="20"/>
      <c r="AO170" s="60" t="str">
        <f t="shared" si="31"/>
        <v/>
      </c>
      <c r="AP170" s="60"/>
      <c r="AQ170" s="60"/>
      <c r="AR170" s="60"/>
      <c r="AS170" s="60"/>
      <c r="AT170" s="60"/>
      <c r="AU170" s="60"/>
      <c r="AV170" s="61" t="str">
        <f t="shared" si="32"/>
        <v/>
      </c>
      <c r="AW170" s="61"/>
      <c r="AX170" s="61"/>
      <c r="AY170" s="61"/>
      <c r="AZ170" s="61"/>
      <c r="BA170" s="61"/>
      <c r="BB170" s="61"/>
      <c r="BC170" s="62" t="str">
        <f t="shared" si="33"/>
        <v/>
      </c>
      <c r="BD170" s="62"/>
      <c r="BE170" s="62"/>
      <c r="BF170" s="62"/>
      <c r="BG170" s="62"/>
      <c r="BH170" s="62"/>
      <c r="BI170" s="62"/>
      <c r="BJ170" s="64" t="str">
        <f t="shared" si="34"/>
        <v/>
      </c>
      <c r="BK170" s="64"/>
      <c r="BL170" s="64"/>
      <c r="BM170" s="64"/>
      <c r="BN170" s="64"/>
      <c r="BO170" s="64"/>
      <c r="BP170" s="64"/>
      <c r="BQ170" s="65" t="str">
        <f t="shared" si="35"/>
        <v/>
      </c>
      <c r="BR170" s="65"/>
      <c r="BS170" s="65"/>
      <c r="BT170" s="65"/>
      <c r="BU170" s="65"/>
      <c r="BV170" s="65"/>
      <c r="BW170" s="65"/>
      <c r="BX170" s="66" t="str">
        <f t="shared" si="36"/>
        <v/>
      </c>
      <c r="BY170" s="66"/>
      <c r="BZ170" s="66"/>
      <c r="CA170" s="66"/>
      <c r="CB170" s="66"/>
      <c r="CC170" s="66"/>
      <c r="CD170" s="66"/>
      <c r="CE170" s="67" t="str">
        <f t="shared" si="37"/>
        <v/>
      </c>
      <c r="CF170" s="67"/>
      <c r="CG170" s="67"/>
      <c r="CH170" s="67"/>
      <c r="CI170" s="67"/>
      <c r="CJ170" s="67"/>
      <c r="CK170" s="67"/>
      <c r="CL170" s="20"/>
    </row>
    <row r="171" spans="1:90" ht="24.95" customHeight="1" x14ac:dyDescent="0.25">
      <c r="A171" s="2">
        <f>IF(LEN(B171)&gt;=1,(IF(B170=B171,0,LARGE(A$1:$A170,1)+1)),0)</f>
        <v>0</v>
      </c>
      <c r="B171" s="2" t="s">
        <v>1072</v>
      </c>
      <c r="C171" s="2">
        <f>IF($AM$22=2,(IF(LEN($BZ$23)&gt;=1,(IF($BZ$23=B171,LARGE($C$1:C170,1)+1,0)),0)),0)</f>
        <v>0</v>
      </c>
      <c r="D171" s="2">
        <f t="shared" si="26"/>
        <v>0</v>
      </c>
      <c r="F171" s="2" t="s">
        <v>1990</v>
      </c>
      <c r="G171" s="2" t="s">
        <v>1991</v>
      </c>
      <c r="H171" s="2" t="s">
        <v>1991</v>
      </c>
      <c r="I171" s="2" t="s">
        <v>1992</v>
      </c>
      <c r="J171" s="2" t="s">
        <v>1067</v>
      </c>
      <c r="K171" s="2" t="s">
        <v>1067</v>
      </c>
      <c r="L171" s="2" t="s">
        <v>1067</v>
      </c>
      <c r="S171" s="2">
        <f>IF($AM$22=1,(IF(LEN($BZ$23)&gt;=1,(IF($BZ$23=V171,LARGE($S$1:S170,1)+1,0)),0)),0)</f>
        <v>0</v>
      </c>
      <c r="T171" s="2">
        <f t="shared" si="27"/>
        <v>0</v>
      </c>
      <c r="U171" s="2">
        <f>IF(LEN(V171)&gt;=1,(IF(V170=V171,0,LARGE($U$1:U170,1)+1)),0)</f>
        <v>0</v>
      </c>
      <c r="V171" s="2" t="s">
        <v>1131</v>
      </c>
      <c r="W171" s="11" t="s">
        <v>2427</v>
      </c>
      <c r="X171" s="11" t="s">
        <v>2425</v>
      </c>
      <c r="Y171" s="11" t="s">
        <v>2426</v>
      </c>
      <c r="Z171" s="11" t="s">
        <v>2426</v>
      </c>
      <c r="AA171" s="6" t="s">
        <v>2425</v>
      </c>
      <c r="AB171" s="6" t="s">
        <v>1067</v>
      </c>
      <c r="AC171" s="6" t="s">
        <v>1067</v>
      </c>
      <c r="AD171" s="6" t="s">
        <v>1067</v>
      </c>
      <c r="AE171" s="2">
        <v>168</v>
      </c>
      <c r="AF171" s="2" t="str">
        <f t="shared" si="28"/>
        <v/>
      </c>
      <c r="AK171" s="27"/>
      <c r="AL171" s="27">
        <f t="shared" si="29"/>
        <v>3</v>
      </c>
      <c r="AM171" s="27">
        <f t="shared" si="30"/>
        <v>0</v>
      </c>
      <c r="AN171" s="20"/>
      <c r="AO171" s="60" t="str">
        <f t="shared" si="31"/>
        <v/>
      </c>
      <c r="AP171" s="60"/>
      <c r="AQ171" s="60"/>
      <c r="AR171" s="60"/>
      <c r="AS171" s="60"/>
      <c r="AT171" s="60"/>
      <c r="AU171" s="60"/>
      <c r="AV171" s="61" t="str">
        <f t="shared" si="32"/>
        <v/>
      </c>
      <c r="AW171" s="61"/>
      <c r="AX171" s="61"/>
      <c r="AY171" s="61"/>
      <c r="AZ171" s="61"/>
      <c r="BA171" s="61"/>
      <c r="BB171" s="61"/>
      <c r="BC171" s="62" t="str">
        <f t="shared" si="33"/>
        <v/>
      </c>
      <c r="BD171" s="62"/>
      <c r="BE171" s="62"/>
      <c r="BF171" s="62"/>
      <c r="BG171" s="62"/>
      <c r="BH171" s="62"/>
      <c r="BI171" s="62"/>
      <c r="BJ171" s="64" t="str">
        <f t="shared" si="34"/>
        <v/>
      </c>
      <c r="BK171" s="64"/>
      <c r="BL171" s="64"/>
      <c r="BM171" s="64"/>
      <c r="BN171" s="64"/>
      <c r="BO171" s="64"/>
      <c r="BP171" s="64"/>
      <c r="BQ171" s="65" t="str">
        <f t="shared" si="35"/>
        <v/>
      </c>
      <c r="BR171" s="65"/>
      <c r="BS171" s="65"/>
      <c r="BT171" s="65"/>
      <c r="BU171" s="65"/>
      <c r="BV171" s="65"/>
      <c r="BW171" s="65"/>
      <c r="BX171" s="66" t="str">
        <f t="shared" si="36"/>
        <v/>
      </c>
      <c r="BY171" s="66"/>
      <c r="BZ171" s="66"/>
      <c r="CA171" s="66"/>
      <c r="CB171" s="66"/>
      <c r="CC171" s="66"/>
      <c r="CD171" s="66"/>
      <c r="CE171" s="67" t="str">
        <f t="shared" si="37"/>
        <v/>
      </c>
      <c r="CF171" s="67"/>
      <c r="CG171" s="67"/>
      <c r="CH171" s="67"/>
      <c r="CI171" s="67"/>
      <c r="CJ171" s="67"/>
      <c r="CK171" s="67"/>
      <c r="CL171" s="20"/>
    </row>
    <row r="172" spans="1:90" ht="24.95" customHeight="1" x14ac:dyDescent="0.25">
      <c r="A172" s="2">
        <f>IF(LEN(B172)&gt;=1,(IF(B171=B172,0,LARGE(A$1:$A171,1)+1)),0)</f>
        <v>0</v>
      </c>
      <c r="B172" s="2" t="s">
        <v>1072</v>
      </c>
      <c r="C172" s="2">
        <f>IF($AM$22=2,(IF(LEN($BZ$23)&gt;=1,(IF($BZ$23=B172,LARGE($C$1:C171,1)+1,0)),0)),0)</f>
        <v>0</v>
      </c>
      <c r="D172" s="2">
        <f t="shared" si="26"/>
        <v>0</v>
      </c>
      <c r="F172" s="2" t="s">
        <v>71</v>
      </c>
      <c r="G172" s="2" t="s">
        <v>72</v>
      </c>
      <c r="H172" s="2" t="s">
        <v>73</v>
      </c>
      <c r="I172" s="2" t="s">
        <v>1993</v>
      </c>
      <c r="J172" s="2" t="s">
        <v>1067</v>
      </c>
      <c r="K172" s="2" t="s">
        <v>1067</v>
      </c>
      <c r="L172" s="2" t="s">
        <v>1067</v>
      </c>
      <c r="S172" s="2">
        <f>IF($AM$22=1,(IF(LEN($BZ$23)&gt;=1,(IF($BZ$23=V172,LARGE($S$1:S171,1)+1,0)),0)),0)</f>
        <v>0</v>
      </c>
      <c r="T172" s="2">
        <f t="shared" si="27"/>
        <v>0</v>
      </c>
      <c r="U172" s="2">
        <f>IF(LEN(V172)&gt;=1,(IF(V171=V172,0,LARGE($U$1:U171,1)+1)),0)</f>
        <v>0</v>
      </c>
      <c r="V172" s="2" t="s">
        <v>1131</v>
      </c>
      <c r="W172" s="7" t="s">
        <v>3933</v>
      </c>
      <c r="X172" s="7" t="s">
        <v>3931</v>
      </c>
      <c r="Y172" s="7" t="s">
        <v>3932</v>
      </c>
      <c r="Z172" s="7" t="s">
        <v>3932</v>
      </c>
      <c r="AA172" s="6" t="s">
        <v>3931</v>
      </c>
      <c r="AB172" s="6" t="s">
        <v>1067</v>
      </c>
      <c r="AC172" s="6" t="s">
        <v>1067</v>
      </c>
      <c r="AD172" s="6" t="s">
        <v>1067</v>
      </c>
      <c r="AE172" s="2">
        <v>169</v>
      </c>
      <c r="AF172" s="2" t="str">
        <f t="shared" si="28"/>
        <v/>
      </c>
      <c r="AK172" s="27"/>
      <c r="AL172" s="27">
        <f t="shared" si="29"/>
        <v>3</v>
      </c>
      <c r="AM172" s="27">
        <f t="shared" si="30"/>
        <v>0</v>
      </c>
      <c r="AN172" s="20"/>
      <c r="AO172" s="60" t="str">
        <f t="shared" si="31"/>
        <v/>
      </c>
      <c r="AP172" s="60"/>
      <c r="AQ172" s="60"/>
      <c r="AR172" s="60"/>
      <c r="AS172" s="60"/>
      <c r="AT172" s="60"/>
      <c r="AU172" s="60"/>
      <c r="AV172" s="61" t="str">
        <f t="shared" si="32"/>
        <v/>
      </c>
      <c r="AW172" s="61"/>
      <c r="AX172" s="61"/>
      <c r="AY172" s="61"/>
      <c r="AZ172" s="61"/>
      <c r="BA172" s="61"/>
      <c r="BB172" s="61"/>
      <c r="BC172" s="62" t="str">
        <f t="shared" si="33"/>
        <v/>
      </c>
      <c r="BD172" s="62"/>
      <c r="BE172" s="62"/>
      <c r="BF172" s="62"/>
      <c r="BG172" s="62"/>
      <c r="BH172" s="62"/>
      <c r="BI172" s="62"/>
      <c r="BJ172" s="64" t="str">
        <f t="shared" si="34"/>
        <v/>
      </c>
      <c r="BK172" s="64"/>
      <c r="BL172" s="64"/>
      <c r="BM172" s="64"/>
      <c r="BN172" s="64"/>
      <c r="BO172" s="64"/>
      <c r="BP172" s="64"/>
      <c r="BQ172" s="65" t="str">
        <f t="shared" si="35"/>
        <v/>
      </c>
      <c r="BR172" s="65"/>
      <c r="BS172" s="65"/>
      <c r="BT172" s="65"/>
      <c r="BU172" s="65"/>
      <c r="BV172" s="65"/>
      <c r="BW172" s="65"/>
      <c r="BX172" s="66" t="str">
        <f t="shared" si="36"/>
        <v/>
      </c>
      <c r="BY172" s="66"/>
      <c r="BZ172" s="66"/>
      <c r="CA172" s="66"/>
      <c r="CB172" s="66"/>
      <c r="CC172" s="66"/>
      <c r="CD172" s="66"/>
      <c r="CE172" s="67" t="str">
        <f t="shared" si="37"/>
        <v/>
      </c>
      <c r="CF172" s="67"/>
      <c r="CG172" s="67"/>
      <c r="CH172" s="67"/>
      <c r="CI172" s="67"/>
      <c r="CJ172" s="67"/>
      <c r="CK172" s="67"/>
      <c r="CL172" s="20"/>
    </row>
    <row r="173" spans="1:90" ht="24.95" customHeight="1" x14ac:dyDescent="0.25">
      <c r="A173" s="2">
        <f>IF(LEN(B173)&gt;=1,(IF(B172=B173,0,LARGE(A$1:$A172,1)+1)),0)</f>
        <v>0</v>
      </c>
      <c r="B173" s="2" t="s">
        <v>1072</v>
      </c>
      <c r="C173" s="2">
        <f>IF($AM$22=2,(IF(LEN($BZ$23)&gt;=1,(IF($BZ$23=B173,LARGE($C$1:C172,1)+1,0)),0)),0)</f>
        <v>0</v>
      </c>
      <c r="D173" s="2">
        <f t="shared" si="26"/>
        <v>0</v>
      </c>
      <c r="F173" s="2" t="s">
        <v>1994</v>
      </c>
      <c r="G173" s="2" t="s">
        <v>1995</v>
      </c>
      <c r="H173" s="2" t="s">
        <v>73</v>
      </c>
      <c r="I173" s="2" t="s">
        <v>1996</v>
      </c>
      <c r="J173" s="2" t="s">
        <v>1067</v>
      </c>
      <c r="K173" s="2" t="s">
        <v>1067</v>
      </c>
      <c r="L173" s="2" t="s">
        <v>1067</v>
      </c>
      <c r="S173" s="2">
        <f>IF($AM$22=1,(IF(LEN($BZ$23)&gt;=1,(IF($BZ$23=V173,LARGE($S$1:S172,1)+1,0)),0)),0)</f>
        <v>0</v>
      </c>
      <c r="T173" s="2">
        <f t="shared" si="27"/>
        <v>0</v>
      </c>
      <c r="U173" s="2">
        <f>IF(LEN(V173)&gt;=1,(IF(V172=V173,0,LARGE($U$1:U172,1)+1)),0)</f>
        <v>0</v>
      </c>
      <c r="V173" s="2" t="s">
        <v>1131</v>
      </c>
      <c r="W173" s="21" t="s">
        <v>3568</v>
      </c>
      <c r="X173" s="21" t="s">
        <v>3566</v>
      </c>
      <c r="Y173" s="21" t="s">
        <v>3567</v>
      </c>
      <c r="Z173" s="21" t="s">
        <v>3567</v>
      </c>
      <c r="AA173" s="6" t="s">
        <v>3566</v>
      </c>
      <c r="AB173" s="6" t="s">
        <v>1067</v>
      </c>
      <c r="AC173" s="6" t="s">
        <v>1067</v>
      </c>
      <c r="AD173" s="6" t="s">
        <v>1067</v>
      </c>
      <c r="AE173" s="2">
        <v>170</v>
      </c>
      <c r="AF173" s="2" t="str">
        <f t="shared" si="28"/>
        <v/>
      </c>
      <c r="AK173" s="27"/>
      <c r="AL173" s="27">
        <f t="shared" si="29"/>
        <v>3</v>
      </c>
      <c r="AM173" s="27">
        <f t="shared" si="30"/>
        <v>0</v>
      </c>
      <c r="AN173" s="20"/>
      <c r="AO173" s="60" t="str">
        <f t="shared" si="31"/>
        <v/>
      </c>
      <c r="AP173" s="60"/>
      <c r="AQ173" s="60"/>
      <c r="AR173" s="60"/>
      <c r="AS173" s="60"/>
      <c r="AT173" s="60"/>
      <c r="AU173" s="60"/>
      <c r="AV173" s="61" t="str">
        <f t="shared" si="32"/>
        <v/>
      </c>
      <c r="AW173" s="61"/>
      <c r="AX173" s="61"/>
      <c r="AY173" s="61"/>
      <c r="AZ173" s="61"/>
      <c r="BA173" s="61"/>
      <c r="BB173" s="61"/>
      <c r="BC173" s="62" t="str">
        <f t="shared" si="33"/>
        <v/>
      </c>
      <c r="BD173" s="62"/>
      <c r="BE173" s="62"/>
      <c r="BF173" s="62"/>
      <c r="BG173" s="62"/>
      <c r="BH173" s="62"/>
      <c r="BI173" s="62"/>
      <c r="BJ173" s="64" t="str">
        <f t="shared" si="34"/>
        <v/>
      </c>
      <c r="BK173" s="64"/>
      <c r="BL173" s="64"/>
      <c r="BM173" s="64"/>
      <c r="BN173" s="64"/>
      <c r="BO173" s="64"/>
      <c r="BP173" s="64"/>
      <c r="BQ173" s="65" t="str">
        <f t="shared" si="35"/>
        <v/>
      </c>
      <c r="BR173" s="65"/>
      <c r="BS173" s="65"/>
      <c r="BT173" s="65"/>
      <c r="BU173" s="65"/>
      <c r="BV173" s="65"/>
      <c r="BW173" s="65"/>
      <c r="BX173" s="66" t="str">
        <f t="shared" si="36"/>
        <v/>
      </c>
      <c r="BY173" s="66"/>
      <c r="BZ173" s="66"/>
      <c r="CA173" s="66"/>
      <c r="CB173" s="66"/>
      <c r="CC173" s="66"/>
      <c r="CD173" s="66"/>
      <c r="CE173" s="67" t="str">
        <f t="shared" si="37"/>
        <v/>
      </c>
      <c r="CF173" s="67"/>
      <c r="CG173" s="67"/>
      <c r="CH173" s="67"/>
      <c r="CI173" s="67"/>
      <c r="CJ173" s="67"/>
      <c r="CK173" s="67"/>
      <c r="CL173" s="20"/>
    </row>
    <row r="174" spans="1:90" ht="24.95" customHeight="1" x14ac:dyDescent="0.25">
      <c r="A174" s="2">
        <f>IF(LEN(B174)&gt;=1,(IF(B173=B174,0,LARGE(A$1:$A173,1)+1)),0)</f>
        <v>0</v>
      </c>
      <c r="B174" s="2" t="s">
        <v>1072</v>
      </c>
      <c r="C174" s="2">
        <f>IF($AM$22=2,(IF(LEN($BZ$23)&gt;=1,(IF($BZ$23=B174,LARGE($C$1:C173,1)+1,0)),0)),0)</f>
        <v>0</v>
      </c>
      <c r="D174" s="2">
        <f t="shared" si="26"/>
        <v>0</v>
      </c>
      <c r="F174" s="2" t="s">
        <v>1997</v>
      </c>
      <c r="G174" s="2" t="s">
        <v>1998</v>
      </c>
      <c r="H174" s="2" t="s">
        <v>1998</v>
      </c>
      <c r="I174" s="2" t="s">
        <v>1999</v>
      </c>
      <c r="J174" s="2" t="s">
        <v>1067</v>
      </c>
      <c r="K174" s="2" t="s">
        <v>1067</v>
      </c>
      <c r="L174" s="2" t="s">
        <v>1067</v>
      </c>
      <c r="S174" s="2">
        <f>IF($AM$22=1,(IF(LEN($BZ$23)&gt;=1,(IF($BZ$23=V174,LARGE($S$1:S173,1)+1,0)),0)),0)</f>
        <v>0</v>
      </c>
      <c r="T174" s="2">
        <f t="shared" si="27"/>
        <v>0</v>
      </c>
      <c r="U174" s="2">
        <f>IF(LEN(V174)&gt;=1,(IF(V173=V174,0,LARGE($U$1:U173,1)+1)),0)</f>
        <v>0</v>
      </c>
      <c r="V174" s="2" t="s">
        <v>1131</v>
      </c>
      <c r="W174" s="9" t="s">
        <v>4397</v>
      </c>
      <c r="X174" s="9" t="s">
        <v>3891</v>
      </c>
      <c r="Y174" s="9" t="s">
        <v>3892</v>
      </c>
      <c r="Z174" s="9" t="s">
        <v>3892</v>
      </c>
      <c r="AA174" s="6" t="s">
        <v>3891</v>
      </c>
      <c r="AB174" s="6" t="s">
        <v>1067</v>
      </c>
      <c r="AC174" s="6" t="s">
        <v>1067</v>
      </c>
      <c r="AD174" s="6" t="s">
        <v>1067</v>
      </c>
      <c r="AE174" s="2">
        <v>171</v>
      </c>
      <c r="AF174" s="2" t="str">
        <f t="shared" si="28"/>
        <v/>
      </c>
      <c r="AK174" s="27"/>
      <c r="AL174" s="27">
        <f t="shared" si="29"/>
        <v>3</v>
      </c>
      <c r="AM174" s="27">
        <f t="shared" si="30"/>
        <v>0</v>
      </c>
      <c r="AN174" s="20"/>
      <c r="AO174" s="60" t="str">
        <f t="shared" si="31"/>
        <v/>
      </c>
      <c r="AP174" s="60"/>
      <c r="AQ174" s="60"/>
      <c r="AR174" s="60"/>
      <c r="AS174" s="60"/>
      <c r="AT174" s="60"/>
      <c r="AU174" s="60"/>
      <c r="AV174" s="61" t="str">
        <f t="shared" si="32"/>
        <v/>
      </c>
      <c r="AW174" s="61"/>
      <c r="AX174" s="61"/>
      <c r="AY174" s="61"/>
      <c r="AZ174" s="61"/>
      <c r="BA174" s="61"/>
      <c r="BB174" s="61"/>
      <c r="BC174" s="62" t="str">
        <f t="shared" si="33"/>
        <v/>
      </c>
      <c r="BD174" s="62"/>
      <c r="BE174" s="62"/>
      <c r="BF174" s="62"/>
      <c r="BG174" s="62"/>
      <c r="BH174" s="62"/>
      <c r="BI174" s="62"/>
      <c r="BJ174" s="64" t="str">
        <f t="shared" si="34"/>
        <v/>
      </c>
      <c r="BK174" s="64"/>
      <c r="BL174" s="64"/>
      <c r="BM174" s="64"/>
      <c r="BN174" s="64"/>
      <c r="BO174" s="64"/>
      <c r="BP174" s="64"/>
      <c r="BQ174" s="65" t="str">
        <f t="shared" si="35"/>
        <v/>
      </c>
      <c r="BR174" s="65"/>
      <c r="BS174" s="65"/>
      <c r="BT174" s="65"/>
      <c r="BU174" s="65"/>
      <c r="BV174" s="65"/>
      <c r="BW174" s="65"/>
      <c r="BX174" s="66" t="str">
        <f t="shared" si="36"/>
        <v/>
      </c>
      <c r="BY174" s="66"/>
      <c r="BZ174" s="66"/>
      <c r="CA174" s="66"/>
      <c r="CB174" s="66"/>
      <c r="CC174" s="66"/>
      <c r="CD174" s="66"/>
      <c r="CE174" s="67" t="str">
        <f t="shared" si="37"/>
        <v/>
      </c>
      <c r="CF174" s="67"/>
      <c r="CG174" s="67"/>
      <c r="CH174" s="67"/>
      <c r="CI174" s="67"/>
      <c r="CJ174" s="67"/>
      <c r="CK174" s="67"/>
      <c r="CL174" s="20"/>
    </row>
    <row r="175" spans="1:90" ht="24.95" customHeight="1" x14ac:dyDescent="0.25">
      <c r="A175" s="2">
        <f>IF(LEN(B175)&gt;=1,(IF(B174=B175,0,LARGE(A$1:$A174,1)+1)),0)</f>
        <v>0</v>
      </c>
      <c r="B175" s="2" t="s">
        <v>1072</v>
      </c>
      <c r="C175" s="2">
        <f>IF($AM$22=2,(IF(LEN($BZ$23)&gt;=1,(IF($BZ$23=B175,LARGE($C$1:C174,1)+1,0)),0)),0)</f>
        <v>0</v>
      </c>
      <c r="D175" s="2">
        <f t="shared" si="26"/>
        <v>0</v>
      </c>
      <c r="F175" s="2" t="s">
        <v>2000</v>
      </c>
      <c r="G175" s="2" t="s">
        <v>2001</v>
      </c>
      <c r="H175" s="2" t="s">
        <v>2001</v>
      </c>
      <c r="I175" s="2" t="s">
        <v>2002</v>
      </c>
      <c r="J175" s="2" t="s">
        <v>1067</v>
      </c>
      <c r="K175" s="2" t="s">
        <v>1067</v>
      </c>
      <c r="L175" s="2" t="s">
        <v>1067</v>
      </c>
      <c r="S175" s="2">
        <f>IF($AM$22=1,(IF(LEN($BZ$23)&gt;=1,(IF($BZ$23=V175,LARGE($S$1:S174,1)+1,0)),0)),0)</f>
        <v>0</v>
      </c>
      <c r="T175" s="2">
        <f t="shared" si="27"/>
        <v>0</v>
      </c>
      <c r="U175" s="2">
        <f>IF(LEN(V175)&gt;=1,(IF(V174=V175,0,LARGE($U$1:U174,1)+1)),0)</f>
        <v>0</v>
      </c>
      <c r="V175" s="2" t="s">
        <v>1131</v>
      </c>
      <c r="W175" s="7" t="s">
        <v>1896</v>
      </c>
      <c r="X175" s="4" t="s">
        <v>465</v>
      </c>
      <c r="Y175" s="5" t="s">
        <v>1228</v>
      </c>
      <c r="Z175" s="5" t="s">
        <v>1228</v>
      </c>
      <c r="AA175" s="6" t="s">
        <v>465</v>
      </c>
      <c r="AB175" s="6" t="s">
        <v>1067</v>
      </c>
      <c r="AC175" s="6" t="s">
        <v>1067</v>
      </c>
      <c r="AD175" s="6" t="s">
        <v>1067</v>
      </c>
      <c r="AE175" s="2">
        <v>172</v>
      </c>
      <c r="AF175" s="2" t="str">
        <f t="shared" si="28"/>
        <v/>
      </c>
      <c r="AK175" s="27"/>
      <c r="AL175" s="27">
        <f t="shared" si="29"/>
        <v>3</v>
      </c>
      <c r="AM175" s="27">
        <f t="shared" si="30"/>
        <v>0</v>
      </c>
      <c r="AN175" s="20"/>
      <c r="AO175" s="60" t="str">
        <f t="shared" si="31"/>
        <v/>
      </c>
      <c r="AP175" s="60"/>
      <c r="AQ175" s="60"/>
      <c r="AR175" s="60"/>
      <c r="AS175" s="60"/>
      <c r="AT175" s="60"/>
      <c r="AU175" s="60"/>
      <c r="AV175" s="61" t="str">
        <f t="shared" si="32"/>
        <v/>
      </c>
      <c r="AW175" s="61"/>
      <c r="AX175" s="61"/>
      <c r="AY175" s="61"/>
      <c r="AZ175" s="61"/>
      <c r="BA175" s="61"/>
      <c r="BB175" s="61"/>
      <c r="BC175" s="62" t="str">
        <f t="shared" si="33"/>
        <v/>
      </c>
      <c r="BD175" s="62"/>
      <c r="BE175" s="62"/>
      <c r="BF175" s="62"/>
      <c r="BG175" s="62"/>
      <c r="BH175" s="62"/>
      <c r="BI175" s="62"/>
      <c r="BJ175" s="64" t="str">
        <f t="shared" si="34"/>
        <v/>
      </c>
      <c r="BK175" s="64"/>
      <c r="BL175" s="64"/>
      <c r="BM175" s="64"/>
      <c r="BN175" s="64"/>
      <c r="BO175" s="64"/>
      <c r="BP175" s="64"/>
      <c r="BQ175" s="65" t="str">
        <f t="shared" si="35"/>
        <v/>
      </c>
      <c r="BR175" s="65"/>
      <c r="BS175" s="65"/>
      <c r="BT175" s="65"/>
      <c r="BU175" s="65"/>
      <c r="BV175" s="65"/>
      <c r="BW175" s="65"/>
      <c r="BX175" s="66" t="str">
        <f t="shared" si="36"/>
        <v/>
      </c>
      <c r="BY175" s="66"/>
      <c r="BZ175" s="66"/>
      <c r="CA175" s="66"/>
      <c r="CB175" s="66"/>
      <c r="CC175" s="66"/>
      <c r="CD175" s="66"/>
      <c r="CE175" s="67" t="str">
        <f t="shared" si="37"/>
        <v/>
      </c>
      <c r="CF175" s="67"/>
      <c r="CG175" s="67"/>
      <c r="CH175" s="67"/>
      <c r="CI175" s="67"/>
      <c r="CJ175" s="67"/>
      <c r="CK175" s="67"/>
      <c r="CL175" s="20"/>
    </row>
    <row r="176" spans="1:90" ht="24.95" customHeight="1" x14ac:dyDescent="0.25">
      <c r="A176" s="2">
        <f>IF(LEN(B176)&gt;=1,(IF(B175=B176,0,LARGE(A$1:$A175,1)+1)),0)</f>
        <v>0</v>
      </c>
      <c r="B176" s="2" t="s">
        <v>1072</v>
      </c>
      <c r="C176" s="2">
        <f>IF($AM$22=2,(IF(LEN($BZ$23)&gt;=1,(IF($BZ$23=B176,LARGE($C$1:C175,1)+1,0)),0)),0)</f>
        <v>0</v>
      </c>
      <c r="D176" s="2">
        <f t="shared" si="26"/>
        <v>0</v>
      </c>
      <c r="F176" s="2" t="s">
        <v>74</v>
      </c>
      <c r="G176" s="2" t="s">
        <v>75</v>
      </c>
      <c r="H176" s="2" t="s">
        <v>76</v>
      </c>
      <c r="I176" s="2" t="s">
        <v>4048</v>
      </c>
      <c r="J176" s="2" t="s">
        <v>4049</v>
      </c>
      <c r="K176" s="2" t="s">
        <v>3987</v>
      </c>
      <c r="L176" s="2" t="s">
        <v>3793</v>
      </c>
      <c r="S176" s="2">
        <f>IF($AM$22=1,(IF(LEN($BZ$23)&gt;=1,(IF($BZ$23=V176,LARGE($S$1:S175,1)+1,0)),0)),0)</f>
        <v>0</v>
      </c>
      <c r="T176" s="2">
        <f t="shared" si="27"/>
        <v>0</v>
      </c>
      <c r="U176" s="2">
        <f>IF(LEN(V176)&gt;=1,(IF(V175=V176,0,LARGE($U$1:U175,1)+1)),0)</f>
        <v>0</v>
      </c>
      <c r="V176" s="2" t="s">
        <v>1131</v>
      </c>
      <c r="W176" s="21" t="s">
        <v>3298</v>
      </c>
      <c r="X176" s="21" t="s">
        <v>962</v>
      </c>
      <c r="Y176" s="21" t="s">
        <v>3297</v>
      </c>
      <c r="Z176" s="21" t="s">
        <v>3297</v>
      </c>
      <c r="AA176" s="6" t="s">
        <v>962</v>
      </c>
      <c r="AB176" s="6" t="s">
        <v>1067</v>
      </c>
      <c r="AC176" s="6" t="s">
        <v>1067</v>
      </c>
      <c r="AD176" s="6" t="s">
        <v>1067</v>
      </c>
      <c r="AE176" s="2">
        <v>173</v>
      </c>
      <c r="AF176" s="2" t="str">
        <f t="shared" si="28"/>
        <v/>
      </c>
      <c r="AK176" s="27"/>
      <c r="AL176" s="27">
        <f t="shared" si="29"/>
        <v>3</v>
      </c>
      <c r="AM176" s="27">
        <f t="shared" si="30"/>
        <v>0</v>
      </c>
      <c r="AN176" s="20"/>
      <c r="AO176" s="60" t="str">
        <f t="shared" si="31"/>
        <v/>
      </c>
      <c r="AP176" s="60"/>
      <c r="AQ176" s="60"/>
      <c r="AR176" s="60"/>
      <c r="AS176" s="60"/>
      <c r="AT176" s="60"/>
      <c r="AU176" s="60"/>
      <c r="AV176" s="61" t="str">
        <f t="shared" si="32"/>
        <v/>
      </c>
      <c r="AW176" s="61"/>
      <c r="AX176" s="61"/>
      <c r="AY176" s="61"/>
      <c r="AZ176" s="61"/>
      <c r="BA176" s="61"/>
      <c r="BB176" s="61"/>
      <c r="BC176" s="62" t="str">
        <f t="shared" si="33"/>
        <v/>
      </c>
      <c r="BD176" s="62"/>
      <c r="BE176" s="62"/>
      <c r="BF176" s="62"/>
      <c r="BG176" s="62"/>
      <c r="BH176" s="62"/>
      <c r="BI176" s="62"/>
      <c r="BJ176" s="64" t="str">
        <f t="shared" si="34"/>
        <v/>
      </c>
      <c r="BK176" s="64"/>
      <c r="BL176" s="64"/>
      <c r="BM176" s="64"/>
      <c r="BN176" s="64"/>
      <c r="BO176" s="64"/>
      <c r="BP176" s="64"/>
      <c r="BQ176" s="65" t="str">
        <f t="shared" si="35"/>
        <v/>
      </c>
      <c r="BR176" s="65"/>
      <c r="BS176" s="65"/>
      <c r="BT176" s="65"/>
      <c r="BU176" s="65"/>
      <c r="BV176" s="65"/>
      <c r="BW176" s="65"/>
      <c r="BX176" s="66" t="str">
        <f t="shared" si="36"/>
        <v/>
      </c>
      <c r="BY176" s="66"/>
      <c r="BZ176" s="66"/>
      <c r="CA176" s="66"/>
      <c r="CB176" s="66"/>
      <c r="CC176" s="66"/>
      <c r="CD176" s="66"/>
      <c r="CE176" s="67" t="str">
        <f t="shared" si="37"/>
        <v/>
      </c>
      <c r="CF176" s="67"/>
      <c r="CG176" s="67"/>
      <c r="CH176" s="67"/>
      <c r="CI176" s="67"/>
      <c r="CJ176" s="67"/>
      <c r="CK176" s="67"/>
      <c r="CL176" s="20"/>
    </row>
    <row r="177" spans="1:90" ht="24.95" customHeight="1" x14ac:dyDescent="0.25">
      <c r="A177" s="2">
        <f>IF(LEN(B177)&gt;=1,(IF(B176=B177,0,LARGE(A$1:$A176,1)+1)),0)</f>
        <v>0</v>
      </c>
      <c r="B177" s="2" t="s">
        <v>1072</v>
      </c>
      <c r="C177" s="2">
        <f>IF($AM$22=2,(IF(LEN($BZ$23)&gt;=1,(IF($BZ$23=B177,LARGE($C$1:C176,1)+1,0)),0)),0)</f>
        <v>0</v>
      </c>
      <c r="D177" s="2">
        <f t="shared" si="26"/>
        <v>0</v>
      </c>
      <c r="F177" s="2" t="s">
        <v>77</v>
      </c>
      <c r="G177" s="2" t="s">
        <v>77</v>
      </c>
      <c r="H177" s="2" t="s">
        <v>78</v>
      </c>
      <c r="I177" s="2" t="s">
        <v>1986</v>
      </c>
      <c r="J177" s="2" t="s">
        <v>2003</v>
      </c>
      <c r="K177" s="2" t="s">
        <v>1067</v>
      </c>
      <c r="L177" s="2" t="s">
        <v>1067</v>
      </c>
      <c r="S177" s="2">
        <f>IF($AM$22=1,(IF(LEN($BZ$23)&gt;=1,(IF($BZ$23=V177,LARGE($S$1:S176,1)+1,0)),0)),0)</f>
        <v>0</v>
      </c>
      <c r="T177" s="2">
        <f t="shared" si="27"/>
        <v>0</v>
      </c>
      <c r="U177" s="2">
        <f>IF(LEN(V177)&gt;=1,(IF(V176=V177,0,LARGE($U$1:U176,1)+1)),0)</f>
        <v>0</v>
      </c>
      <c r="V177" s="2" t="s">
        <v>1131</v>
      </c>
      <c r="W177" s="9" t="s">
        <v>4679</v>
      </c>
      <c r="X177" s="9" t="s">
        <v>2944</v>
      </c>
      <c r="Y177" s="9" t="s">
        <v>2945</v>
      </c>
      <c r="Z177" s="9" t="s">
        <v>2945</v>
      </c>
      <c r="AA177" s="6" t="s">
        <v>2944</v>
      </c>
      <c r="AB177" s="6" t="s">
        <v>1067</v>
      </c>
      <c r="AC177" s="6" t="s">
        <v>1067</v>
      </c>
      <c r="AD177" s="6" t="s">
        <v>1067</v>
      </c>
      <c r="AE177" s="2">
        <v>174</v>
      </c>
      <c r="AF177" s="2" t="str">
        <f t="shared" si="28"/>
        <v/>
      </c>
      <c r="AK177" s="27"/>
      <c r="AL177" s="27">
        <f t="shared" si="29"/>
        <v>3</v>
      </c>
      <c r="AM177" s="27">
        <f t="shared" si="30"/>
        <v>0</v>
      </c>
      <c r="AN177" s="20"/>
      <c r="AO177" s="60" t="str">
        <f t="shared" si="31"/>
        <v/>
      </c>
      <c r="AP177" s="60"/>
      <c r="AQ177" s="60"/>
      <c r="AR177" s="60"/>
      <c r="AS177" s="60"/>
      <c r="AT177" s="60"/>
      <c r="AU177" s="60"/>
      <c r="AV177" s="61" t="str">
        <f t="shared" si="32"/>
        <v/>
      </c>
      <c r="AW177" s="61"/>
      <c r="AX177" s="61"/>
      <c r="AY177" s="61"/>
      <c r="AZ177" s="61"/>
      <c r="BA177" s="61"/>
      <c r="BB177" s="61"/>
      <c r="BC177" s="62" t="str">
        <f t="shared" si="33"/>
        <v/>
      </c>
      <c r="BD177" s="62"/>
      <c r="BE177" s="62"/>
      <c r="BF177" s="62"/>
      <c r="BG177" s="62"/>
      <c r="BH177" s="62"/>
      <c r="BI177" s="62"/>
      <c r="BJ177" s="64" t="str">
        <f t="shared" si="34"/>
        <v/>
      </c>
      <c r="BK177" s="64"/>
      <c r="BL177" s="64"/>
      <c r="BM177" s="64"/>
      <c r="BN177" s="64"/>
      <c r="BO177" s="64"/>
      <c r="BP177" s="64"/>
      <c r="BQ177" s="65" t="str">
        <f t="shared" si="35"/>
        <v/>
      </c>
      <c r="BR177" s="65"/>
      <c r="BS177" s="65"/>
      <c r="BT177" s="65"/>
      <c r="BU177" s="65"/>
      <c r="BV177" s="65"/>
      <c r="BW177" s="65"/>
      <c r="BX177" s="66" t="str">
        <f t="shared" si="36"/>
        <v/>
      </c>
      <c r="BY177" s="66"/>
      <c r="BZ177" s="66"/>
      <c r="CA177" s="66"/>
      <c r="CB177" s="66"/>
      <c r="CC177" s="66"/>
      <c r="CD177" s="66"/>
      <c r="CE177" s="67" t="str">
        <f t="shared" si="37"/>
        <v/>
      </c>
      <c r="CF177" s="67"/>
      <c r="CG177" s="67"/>
      <c r="CH177" s="67"/>
      <c r="CI177" s="67"/>
      <c r="CJ177" s="67"/>
      <c r="CK177" s="67"/>
      <c r="CL177" s="20"/>
    </row>
    <row r="178" spans="1:90" ht="24.95" customHeight="1" x14ac:dyDescent="0.25">
      <c r="A178" s="2">
        <f>IF(LEN(B178)&gt;=1,(IF(B177=B178,0,LARGE(A$1:$A177,1)+1)),0)</f>
        <v>0</v>
      </c>
      <c r="B178" s="2" t="s">
        <v>1072</v>
      </c>
      <c r="C178" s="2">
        <f>IF($AM$22=2,(IF(LEN($BZ$23)&gt;=1,(IF($BZ$23=B178,LARGE($C$1:C177,1)+1,0)),0)),0)</f>
        <v>0</v>
      </c>
      <c r="D178" s="2">
        <f t="shared" si="26"/>
        <v>0</v>
      </c>
      <c r="F178" s="2" t="s">
        <v>2004</v>
      </c>
      <c r="G178" s="2" t="s">
        <v>2005</v>
      </c>
      <c r="H178" s="2" t="s">
        <v>2005</v>
      </c>
      <c r="I178" s="2" t="s">
        <v>1986</v>
      </c>
      <c r="J178" s="2" t="s">
        <v>1067</v>
      </c>
      <c r="K178" s="2" t="s">
        <v>1067</v>
      </c>
      <c r="L178" s="2" t="s">
        <v>1067</v>
      </c>
      <c r="S178" s="2">
        <f>IF($AM$22=1,(IF(LEN($BZ$23)&gt;=1,(IF($BZ$23=V178,LARGE($S$1:S177,1)+1,0)),0)),0)</f>
        <v>0</v>
      </c>
      <c r="T178" s="2">
        <f t="shared" si="27"/>
        <v>0</v>
      </c>
      <c r="U178" s="2">
        <f>IF(LEN(V178)&gt;=1,(IF(V177=V178,0,LARGE($U$1:U177,1)+1)),0)</f>
        <v>0</v>
      </c>
      <c r="V178" s="2" t="s">
        <v>1131</v>
      </c>
      <c r="W178" s="7" t="s">
        <v>2353</v>
      </c>
      <c r="X178" s="7" t="s">
        <v>2351</v>
      </c>
      <c r="Y178" s="7" t="s">
        <v>2352</v>
      </c>
      <c r="Z178" s="7" t="s">
        <v>2352</v>
      </c>
      <c r="AA178" s="6" t="s">
        <v>2351</v>
      </c>
      <c r="AB178" s="6" t="s">
        <v>1044</v>
      </c>
      <c r="AC178" s="6" t="s">
        <v>1067</v>
      </c>
      <c r="AD178" s="6" t="s">
        <v>1067</v>
      </c>
      <c r="AE178" s="2">
        <v>175</v>
      </c>
      <c r="AF178" s="2" t="str">
        <f t="shared" si="28"/>
        <v/>
      </c>
      <c r="AK178" s="27"/>
      <c r="AL178" s="27">
        <f t="shared" si="29"/>
        <v>3</v>
      </c>
      <c r="AM178" s="27">
        <f t="shared" si="30"/>
        <v>0</v>
      </c>
      <c r="AN178" s="20"/>
      <c r="AO178" s="60" t="str">
        <f t="shared" si="31"/>
        <v/>
      </c>
      <c r="AP178" s="60"/>
      <c r="AQ178" s="60"/>
      <c r="AR178" s="60"/>
      <c r="AS178" s="60"/>
      <c r="AT178" s="60"/>
      <c r="AU178" s="60"/>
      <c r="AV178" s="61" t="str">
        <f t="shared" si="32"/>
        <v/>
      </c>
      <c r="AW178" s="61"/>
      <c r="AX178" s="61"/>
      <c r="AY178" s="61"/>
      <c r="AZ178" s="61"/>
      <c r="BA178" s="61"/>
      <c r="BB178" s="61"/>
      <c r="BC178" s="62" t="str">
        <f t="shared" si="33"/>
        <v/>
      </c>
      <c r="BD178" s="62"/>
      <c r="BE178" s="62"/>
      <c r="BF178" s="62"/>
      <c r="BG178" s="62"/>
      <c r="BH178" s="62"/>
      <c r="BI178" s="62"/>
      <c r="BJ178" s="64" t="str">
        <f t="shared" si="34"/>
        <v/>
      </c>
      <c r="BK178" s="64"/>
      <c r="BL178" s="64"/>
      <c r="BM178" s="64"/>
      <c r="BN178" s="64"/>
      <c r="BO178" s="64"/>
      <c r="BP178" s="64"/>
      <c r="BQ178" s="65" t="str">
        <f t="shared" si="35"/>
        <v/>
      </c>
      <c r="BR178" s="65"/>
      <c r="BS178" s="65"/>
      <c r="BT178" s="65"/>
      <c r="BU178" s="65"/>
      <c r="BV178" s="65"/>
      <c r="BW178" s="65"/>
      <c r="BX178" s="66" t="str">
        <f t="shared" si="36"/>
        <v/>
      </c>
      <c r="BY178" s="66"/>
      <c r="BZ178" s="66"/>
      <c r="CA178" s="66"/>
      <c r="CB178" s="66"/>
      <c r="CC178" s="66"/>
      <c r="CD178" s="66"/>
      <c r="CE178" s="67" t="str">
        <f t="shared" si="37"/>
        <v/>
      </c>
      <c r="CF178" s="67"/>
      <c r="CG178" s="67"/>
      <c r="CH178" s="67"/>
      <c r="CI178" s="67"/>
      <c r="CJ178" s="67"/>
      <c r="CK178" s="67"/>
      <c r="CL178" s="20"/>
    </row>
    <row r="179" spans="1:90" ht="24.95" customHeight="1" x14ac:dyDescent="0.25">
      <c r="A179" s="2">
        <f>IF(LEN(B179)&gt;=1,(IF(B178=B179,0,LARGE(A$1:$A178,1)+1)),0)</f>
        <v>0</v>
      </c>
      <c r="B179" s="2" t="s">
        <v>1072</v>
      </c>
      <c r="C179" s="2">
        <f>IF($AM$22=2,(IF(LEN($BZ$23)&gt;=1,(IF($BZ$23=B179,LARGE($C$1:C178,1)+1,0)),0)),0)</f>
        <v>0</v>
      </c>
      <c r="D179" s="2">
        <f t="shared" si="26"/>
        <v>0</v>
      </c>
      <c r="F179" s="2" t="s">
        <v>2006</v>
      </c>
      <c r="G179" s="2" t="s">
        <v>2007</v>
      </c>
      <c r="H179" s="2" t="s">
        <v>2007</v>
      </c>
      <c r="I179" s="2" t="s">
        <v>2008</v>
      </c>
      <c r="J179" s="2" t="s">
        <v>1067</v>
      </c>
      <c r="K179" s="2" t="s">
        <v>1067</v>
      </c>
      <c r="L179" s="2" t="s">
        <v>1067</v>
      </c>
      <c r="S179" s="2">
        <f>IF($AM$22=1,(IF(LEN($BZ$23)&gt;=1,(IF($BZ$23=V179,LARGE($S$1:S178,1)+1,0)),0)),0)</f>
        <v>0</v>
      </c>
      <c r="T179" s="2">
        <f t="shared" si="27"/>
        <v>0</v>
      </c>
      <c r="U179" s="2">
        <f>IF(LEN(V179)&gt;=1,(IF(V178=V179,0,LARGE($U$1:U178,1)+1)),0)</f>
        <v>0</v>
      </c>
      <c r="V179" s="2" t="s">
        <v>1131</v>
      </c>
      <c r="W179" s="9" t="s">
        <v>4294</v>
      </c>
      <c r="X179" s="7" t="s">
        <v>3926</v>
      </c>
      <c r="Y179" s="7" t="s">
        <v>3927</v>
      </c>
      <c r="Z179" s="7" t="s">
        <v>3927</v>
      </c>
      <c r="AA179" s="6" t="s">
        <v>3926</v>
      </c>
      <c r="AB179" s="6" t="s">
        <v>1067</v>
      </c>
      <c r="AC179" s="6" t="s">
        <v>1067</v>
      </c>
      <c r="AD179" s="6" t="s">
        <v>1067</v>
      </c>
      <c r="AE179" s="2">
        <v>176</v>
      </c>
      <c r="AF179" s="2" t="str">
        <f t="shared" si="28"/>
        <v/>
      </c>
      <c r="AK179" s="27"/>
      <c r="AL179" s="27">
        <f t="shared" si="29"/>
        <v>3</v>
      </c>
      <c r="AM179" s="27">
        <f t="shared" si="30"/>
        <v>0</v>
      </c>
      <c r="AN179" s="20"/>
      <c r="AO179" s="60" t="str">
        <f t="shared" si="31"/>
        <v/>
      </c>
      <c r="AP179" s="60"/>
      <c r="AQ179" s="60"/>
      <c r="AR179" s="60"/>
      <c r="AS179" s="60"/>
      <c r="AT179" s="60"/>
      <c r="AU179" s="60"/>
      <c r="AV179" s="61" t="str">
        <f t="shared" si="32"/>
        <v/>
      </c>
      <c r="AW179" s="61"/>
      <c r="AX179" s="61"/>
      <c r="AY179" s="61"/>
      <c r="AZ179" s="61"/>
      <c r="BA179" s="61"/>
      <c r="BB179" s="61"/>
      <c r="BC179" s="62" t="str">
        <f t="shared" si="33"/>
        <v/>
      </c>
      <c r="BD179" s="62"/>
      <c r="BE179" s="62"/>
      <c r="BF179" s="62"/>
      <c r="BG179" s="62"/>
      <c r="BH179" s="62"/>
      <c r="BI179" s="62"/>
      <c r="BJ179" s="64" t="str">
        <f t="shared" si="34"/>
        <v/>
      </c>
      <c r="BK179" s="64"/>
      <c r="BL179" s="64"/>
      <c r="BM179" s="64"/>
      <c r="BN179" s="64"/>
      <c r="BO179" s="64"/>
      <c r="BP179" s="64"/>
      <c r="BQ179" s="65" t="str">
        <f t="shared" si="35"/>
        <v/>
      </c>
      <c r="BR179" s="65"/>
      <c r="BS179" s="65"/>
      <c r="BT179" s="65"/>
      <c r="BU179" s="65"/>
      <c r="BV179" s="65"/>
      <c r="BW179" s="65"/>
      <c r="BX179" s="66" t="str">
        <f t="shared" si="36"/>
        <v/>
      </c>
      <c r="BY179" s="66"/>
      <c r="BZ179" s="66"/>
      <c r="CA179" s="66"/>
      <c r="CB179" s="66"/>
      <c r="CC179" s="66"/>
      <c r="CD179" s="66"/>
      <c r="CE179" s="67" t="str">
        <f t="shared" si="37"/>
        <v/>
      </c>
      <c r="CF179" s="67"/>
      <c r="CG179" s="67"/>
      <c r="CH179" s="67"/>
      <c r="CI179" s="67"/>
      <c r="CJ179" s="67"/>
      <c r="CK179" s="67"/>
      <c r="CL179" s="20"/>
    </row>
    <row r="180" spans="1:90" ht="24.95" customHeight="1" x14ac:dyDescent="0.25">
      <c r="A180" s="2">
        <f>IF(LEN(B180)&gt;=1,(IF(B179=B180,0,LARGE(A$1:$A179,1)+1)),0)</f>
        <v>0</v>
      </c>
      <c r="B180" s="2" t="s">
        <v>1072</v>
      </c>
      <c r="C180" s="2">
        <f>IF($AM$22=2,(IF(LEN($BZ$23)&gt;=1,(IF($BZ$23=B180,LARGE($C$1:C179,1)+1,0)),0)),0)</f>
        <v>0</v>
      </c>
      <c r="D180" s="2">
        <f t="shared" si="26"/>
        <v>0</v>
      </c>
      <c r="F180" s="2" t="s">
        <v>79</v>
      </c>
      <c r="G180" s="2" t="s">
        <v>80</v>
      </c>
      <c r="H180" s="2" t="s">
        <v>79</v>
      </c>
      <c r="I180" s="2" t="s">
        <v>4050</v>
      </c>
      <c r="J180" s="2" t="s">
        <v>1993</v>
      </c>
      <c r="K180" s="2" t="s">
        <v>1067</v>
      </c>
      <c r="L180" s="2" t="s">
        <v>1067</v>
      </c>
      <c r="S180" s="2">
        <f>IF($AM$22=1,(IF(LEN($BZ$23)&gt;=1,(IF($BZ$23=V180,LARGE($S$1:S179,1)+1,0)),0)),0)</f>
        <v>0</v>
      </c>
      <c r="T180" s="2">
        <f t="shared" si="27"/>
        <v>0</v>
      </c>
      <c r="U180" s="2">
        <f>IF(LEN(V180)&gt;=1,(IF(V179=V180,0,LARGE($U$1:U179,1)+1)),0)</f>
        <v>0</v>
      </c>
      <c r="V180" s="2" t="s">
        <v>1131</v>
      </c>
      <c r="W180" s="11" t="s">
        <v>3350</v>
      </c>
      <c r="X180" s="11" t="s">
        <v>3348</v>
      </c>
      <c r="Y180" s="11" t="s">
        <v>3349</v>
      </c>
      <c r="Z180" s="11" t="s">
        <v>3349</v>
      </c>
      <c r="AA180" s="6" t="s">
        <v>3348</v>
      </c>
      <c r="AB180" s="6" t="s">
        <v>1067</v>
      </c>
      <c r="AC180" s="6" t="s">
        <v>1067</v>
      </c>
      <c r="AD180" s="6" t="s">
        <v>1067</v>
      </c>
      <c r="AE180" s="2">
        <v>177</v>
      </c>
      <c r="AF180" s="2" t="str">
        <f t="shared" si="28"/>
        <v/>
      </c>
      <c r="AK180" s="27"/>
      <c r="AL180" s="27">
        <f t="shared" si="29"/>
        <v>3</v>
      </c>
      <c r="AM180" s="27">
        <f t="shared" si="30"/>
        <v>0</v>
      </c>
      <c r="AN180" s="20"/>
      <c r="AO180" s="60" t="str">
        <f t="shared" si="31"/>
        <v/>
      </c>
      <c r="AP180" s="60"/>
      <c r="AQ180" s="60"/>
      <c r="AR180" s="60"/>
      <c r="AS180" s="60"/>
      <c r="AT180" s="60"/>
      <c r="AU180" s="60"/>
      <c r="AV180" s="61" t="str">
        <f t="shared" si="32"/>
        <v/>
      </c>
      <c r="AW180" s="61"/>
      <c r="AX180" s="61"/>
      <c r="AY180" s="61"/>
      <c r="AZ180" s="61"/>
      <c r="BA180" s="61"/>
      <c r="BB180" s="61"/>
      <c r="BC180" s="62" t="str">
        <f t="shared" si="33"/>
        <v/>
      </c>
      <c r="BD180" s="62"/>
      <c r="BE180" s="62"/>
      <c r="BF180" s="62"/>
      <c r="BG180" s="62"/>
      <c r="BH180" s="62"/>
      <c r="BI180" s="62"/>
      <c r="BJ180" s="64" t="str">
        <f t="shared" si="34"/>
        <v/>
      </c>
      <c r="BK180" s="64"/>
      <c r="BL180" s="64"/>
      <c r="BM180" s="64"/>
      <c r="BN180" s="64"/>
      <c r="BO180" s="64"/>
      <c r="BP180" s="64"/>
      <c r="BQ180" s="65" t="str">
        <f t="shared" si="35"/>
        <v/>
      </c>
      <c r="BR180" s="65"/>
      <c r="BS180" s="65"/>
      <c r="BT180" s="65"/>
      <c r="BU180" s="65"/>
      <c r="BV180" s="65"/>
      <c r="BW180" s="65"/>
      <c r="BX180" s="66" t="str">
        <f t="shared" si="36"/>
        <v/>
      </c>
      <c r="BY180" s="66"/>
      <c r="BZ180" s="66"/>
      <c r="CA180" s="66"/>
      <c r="CB180" s="66"/>
      <c r="CC180" s="66"/>
      <c r="CD180" s="66"/>
      <c r="CE180" s="67" t="str">
        <f t="shared" si="37"/>
        <v/>
      </c>
      <c r="CF180" s="67"/>
      <c r="CG180" s="67"/>
      <c r="CH180" s="67"/>
      <c r="CI180" s="67"/>
      <c r="CJ180" s="67"/>
      <c r="CK180" s="67"/>
      <c r="CL180" s="20"/>
    </row>
    <row r="181" spans="1:90" ht="24.95" customHeight="1" x14ac:dyDescent="0.25">
      <c r="A181" s="2">
        <f>IF(LEN(B181)&gt;=1,(IF(B180=B181,0,LARGE(A$1:$A180,1)+1)),0)</f>
        <v>0</v>
      </c>
      <c r="B181" s="2" t="s">
        <v>1072</v>
      </c>
      <c r="C181" s="2">
        <f>IF($AM$22=2,(IF(LEN($BZ$23)&gt;=1,(IF($BZ$23=B181,LARGE($C$1:C180,1)+1,0)),0)),0)</f>
        <v>0</v>
      </c>
      <c r="D181" s="2">
        <f t="shared" si="26"/>
        <v>0</v>
      </c>
      <c r="F181" s="2" t="s">
        <v>2009</v>
      </c>
      <c r="G181" s="2" t="s">
        <v>2010</v>
      </c>
      <c r="H181" s="2" t="s">
        <v>2010</v>
      </c>
      <c r="I181" s="2" t="s">
        <v>2011</v>
      </c>
      <c r="J181" s="2" t="s">
        <v>1067</v>
      </c>
      <c r="K181" s="2" t="s">
        <v>1067</v>
      </c>
      <c r="L181" s="2" t="s">
        <v>1067</v>
      </c>
      <c r="S181" s="2">
        <f>IF($AM$22=1,(IF(LEN($BZ$23)&gt;=1,(IF($BZ$23=V181,LARGE($S$1:S180,1)+1,0)),0)),0)</f>
        <v>0</v>
      </c>
      <c r="T181" s="2">
        <f t="shared" si="27"/>
        <v>0</v>
      </c>
      <c r="U181" s="2">
        <f>IF(LEN(V181)&gt;=1,(IF(V180=V181,0,LARGE($U$1:U180,1)+1)),0)</f>
        <v>0</v>
      </c>
      <c r="V181" s="2" t="s">
        <v>1131</v>
      </c>
      <c r="W181" s="9" t="s">
        <v>4424</v>
      </c>
      <c r="X181" s="9" t="s">
        <v>1050</v>
      </c>
      <c r="Y181" s="9" t="s">
        <v>3851</v>
      </c>
      <c r="Z181" s="9" t="s">
        <v>3851</v>
      </c>
      <c r="AA181" s="6" t="s">
        <v>1050</v>
      </c>
      <c r="AB181" s="6" t="s">
        <v>1067</v>
      </c>
      <c r="AC181" s="6" t="s">
        <v>1067</v>
      </c>
      <c r="AD181" s="6" t="s">
        <v>1067</v>
      </c>
      <c r="AE181" s="2">
        <v>178</v>
      </c>
      <c r="AF181" s="2" t="str">
        <f t="shared" si="28"/>
        <v/>
      </c>
      <c r="AK181" s="27"/>
      <c r="AL181" s="27">
        <f t="shared" si="29"/>
        <v>3</v>
      </c>
      <c r="AM181" s="27">
        <f t="shared" si="30"/>
        <v>0</v>
      </c>
      <c r="AN181" s="20"/>
      <c r="AO181" s="60" t="str">
        <f t="shared" si="31"/>
        <v/>
      </c>
      <c r="AP181" s="60"/>
      <c r="AQ181" s="60"/>
      <c r="AR181" s="60"/>
      <c r="AS181" s="60"/>
      <c r="AT181" s="60"/>
      <c r="AU181" s="60"/>
      <c r="AV181" s="61" t="str">
        <f t="shared" si="32"/>
        <v/>
      </c>
      <c r="AW181" s="61"/>
      <c r="AX181" s="61"/>
      <c r="AY181" s="61"/>
      <c r="AZ181" s="61"/>
      <c r="BA181" s="61"/>
      <c r="BB181" s="61"/>
      <c r="BC181" s="62" t="str">
        <f t="shared" si="33"/>
        <v/>
      </c>
      <c r="BD181" s="62"/>
      <c r="BE181" s="62"/>
      <c r="BF181" s="62"/>
      <c r="BG181" s="62"/>
      <c r="BH181" s="62"/>
      <c r="BI181" s="62"/>
      <c r="BJ181" s="64" t="str">
        <f t="shared" si="34"/>
        <v/>
      </c>
      <c r="BK181" s="64"/>
      <c r="BL181" s="64"/>
      <c r="BM181" s="64"/>
      <c r="BN181" s="64"/>
      <c r="BO181" s="64"/>
      <c r="BP181" s="64"/>
      <c r="BQ181" s="65" t="str">
        <f t="shared" si="35"/>
        <v/>
      </c>
      <c r="BR181" s="65"/>
      <c r="BS181" s="65"/>
      <c r="BT181" s="65"/>
      <c r="BU181" s="65"/>
      <c r="BV181" s="65"/>
      <c r="BW181" s="65"/>
      <c r="BX181" s="66" t="str">
        <f t="shared" si="36"/>
        <v/>
      </c>
      <c r="BY181" s="66"/>
      <c r="BZ181" s="66"/>
      <c r="CA181" s="66"/>
      <c r="CB181" s="66"/>
      <c r="CC181" s="66"/>
      <c r="CD181" s="66"/>
      <c r="CE181" s="67" t="str">
        <f t="shared" si="37"/>
        <v/>
      </c>
      <c r="CF181" s="67"/>
      <c r="CG181" s="67"/>
      <c r="CH181" s="67"/>
      <c r="CI181" s="67"/>
      <c r="CJ181" s="67"/>
      <c r="CK181" s="67"/>
      <c r="CL181" s="20"/>
    </row>
    <row r="182" spans="1:90" ht="24.95" customHeight="1" x14ac:dyDescent="0.25">
      <c r="A182" s="2">
        <f>IF(LEN(B182)&gt;=1,(IF(B181=B182,0,LARGE(A$1:$A181,1)+1)),0)</f>
        <v>0</v>
      </c>
      <c r="B182" s="2" t="s">
        <v>1072</v>
      </c>
      <c r="C182" s="2">
        <f>IF($AM$22=2,(IF(LEN($BZ$23)&gt;=1,(IF($BZ$23=B182,LARGE($C$1:C181,1)+1,0)),0)),0)</f>
        <v>0</v>
      </c>
      <c r="D182" s="2">
        <f t="shared" si="26"/>
        <v>0</v>
      </c>
      <c r="F182" s="2" t="s">
        <v>2012</v>
      </c>
      <c r="G182" s="2" t="s">
        <v>2013</v>
      </c>
      <c r="H182" s="2" t="s">
        <v>2013</v>
      </c>
      <c r="I182" s="2" t="s">
        <v>1843</v>
      </c>
      <c r="J182" s="2" t="s">
        <v>1067</v>
      </c>
      <c r="K182" s="2" t="s">
        <v>1067</v>
      </c>
      <c r="L182" s="2" t="s">
        <v>1067</v>
      </c>
      <c r="S182" s="2">
        <f>IF($AM$22=1,(IF(LEN($BZ$23)&gt;=1,(IF($BZ$23=V182,LARGE($S$1:S181,1)+1,0)),0)),0)</f>
        <v>0</v>
      </c>
      <c r="T182" s="2">
        <f t="shared" si="27"/>
        <v>0</v>
      </c>
      <c r="U182" s="2">
        <f>IF(LEN(V182)&gt;=1,(IF(V181=V182,0,LARGE($U$1:U181,1)+1)),0)</f>
        <v>0</v>
      </c>
      <c r="V182" s="2" t="s">
        <v>1131</v>
      </c>
      <c r="W182" s="11" t="s">
        <v>2959</v>
      </c>
      <c r="X182" s="11" t="s">
        <v>777</v>
      </c>
      <c r="Y182" s="11" t="s">
        <v>1469</v>
      </c>
      <c r="Z182" s="11" t="s">
        <v>1469</v>
      </c>
      <c r="AA182" s="6" t="s">
        <v>777</v>
      </c>
      <c r="AB182" s="6" t="s">
        <v>1067</v>
      </c>
      <c r="AC182" s="6" t="s">
        <v>1067</v>
      </c>
      <c r="AD182" s="6" t="s">
        <v>1067</v>
      </c>
      <c r="AE182" s="2">
        <v>179</v>
      </c>
      <c r="AF182" s="2" t="str">
        <f t="shared" si="28"/>
        <v/>
      </c>
      <c r="AK182" s="27"/>
      <c r="AL182" s="27">
        <f t="shared" si="29"/>
        <v>3</v>
      </c>
      <c r="AM182" s="27">
        <f t="shared" si="30"/>
        <v>0</v>
      </c>
      <c r="AN182" s="20"/>
      <c r="AO182" s="60" t="str">
        <f t="shared" si="31"/>
        <v/>
      </c>
      <c r="AP182" s="60"/>
      <c r="AQ182" s="60"/>
      <c r="AR182" s="60"/>
      <c r="AS182" s="60"/>
      <c r="AT182" s="60"/>
      <c r="AU182" s="60"/>
      <c r="AV182" s="61" t="str">
        <f t="shared" si="32"/>
        <v/>
      </c>
      <c r="AW182" s="61"/>
      <c r="AX182" s="61"/>
      <c r="AY182" s="61"/>
      <c r="AZ182" s="61"/>
      <c r="BA182" s="61"/>
      <c r="BB182" s="61"/>
      <c r="BC182" s="62" t="str">
        <f t="shared" si="33"/>
        <v/>
      </c>
      <c r="BD182" s="62"/>
      <c r="BE182" s="62"/>
      <c r="BF182" s="62"/>
      <c r="BG182" s="62"/>
      <c r="BH182" s="62"/>
      <c r="BI182" s="62"/>
      <c r="BJ182" s="64" t="str">
        <f t="shared" si="34"/>
        <v/>
      </c>
      <c r="BK182" s="64"/>
      <c r="BL182" s="64"/>
      <c r="BM182" s="64"/>
      <c r="BN182" s="64"/>
      <c r="BO182" s="64"/>
      <c r="BP182" s="64"/>
      <c r="BQ182" s="65" t="str">
        <f t="shared" si="35"/>
        <v/>
      </c>
      <c r="BR182" s="65"/>
      <c r="BS182" s="65"/>
      <c r="BT182" s="65"/>
      <c r="BU182" s="65"/>
      <c r="BV182" s="65"/>
      <c r="BW182" s="65"/>
      <c r="BX182" s="66" t="str">
        <f t="shared" si="36"/>
        <v/>
      </c>
      <c r="BY182" s="66"/>
      <c r="BZ182" s="66"/>
      <c r="CA182" s="66"/>
      <c r="CB182" s="66"/>
      <c r="CC182" s="66"/>
      <c r="CD182" s="66"/>
      <c r="CE182" s="67" t="str">
        <f t="shared" si="37"/>
        <v/>
      </c>
      <c r="CF182" s="67"/>
      <c r="CG182" s="67"/>
      <c r="CH182" s="67"/>
      <c r="CI182" s="67"/>
      <c r="CJ182" s="67"/>
      <c r="CK182" s="67"/>
      <c r="CL182" s="20"/>
    </row>
    <row r="183" spans="1:90" ht="24.95" customHeight="1" x14ac:dyDescent="0.25">
      <c r="A183" s="2">
        <f>IF(LEN(B183)&gt;=1,(IF(B182=B183,0,LARGE(A$1:$A182,1)+1)),0)</f>
        <v>0</v>
      </c>
      <c r="B183" s="2" t="s">
        <v>1072</v>
      </c>
      <c r="C183" s="2">
        <f>IF($AM$22=2,(IF(LEN($BZ$23)&gt;=1,(IF($BZ$23=B183,LARGE($C$1:C182,1)+1,0)),0)),0)</f>
        <v>0</v>
      </c>
      <c r="D183" s="2">
        <f t="shared" si="26"/>
        <v>0</v>
      </c>
      <c r="F183" s="2" t="s">
        <v>2014</v>
      </c>
      <c r="G183" s="2" t="s">
        <v>2015</v>
      </c>
      <c r="H183" s="2" t="s">
        <v>2015</v>
      </c>
      <c r="I183" s="2" t="s">
        <v>2016</v>
      </c>
      <c r="J183" s="2" t="s">
        <v>1067</v>
      </c>
      <c r="K183" s="2" t="s">
        <v>1067</v>
      </c>
      <c r="L183" s="2" t="s">
        <v>1067</v>
      </c>
      <c r="S183" s="2">
        <f>IF($AM$22=1,(IF(LEN($BZ$23)&gt;=1,(IF($BZ$23=V183,LARGE($S$1:S182,1)+1,0)),0)),0)</f>
        <v>0</v>
      </c>
      <c r="T183" s="2">
        <f t="shared" si="27"/>
        <v>0</v>
      </c>
      <c r="U183" s="2">
        <f>IF(LEN(V183)&gt;=1,(IF(V182=V183,0,LARGE($U$1:U182,1)+1)),0)</f>
        <v>4</v>
      </c>
      <c r="V183" s="2" t="s">
        <v>1132</v>
      </c>
      <c r="W183" s="9" t="s">
        <v>2270</v>
      </c>
      <c r="X183" s="9" t="s">
        <v>2268</v>
      </c>
      <c r="Y183" s="9" t="s">
        <v>2269</v>
      </c>
      <c r="Z183" s="9" t="s">
        <v>2269</v>
      </c>
      <c r="AA183" s="6" t="s">
        <v>2268</v>
      </c>
      <c r="AB183" s="6" t="s">
        <v>1067</v>
      </c>
      <c r="AC183" s="6" t="s">
        <v>1067</v>
      </c>
      <c r="AD183" s="6" t="s">
        <v>1067</v>
      </c>
      <c r="AE183" s="2">
        <v>180</v>
      </c>
      <c r="AF183" s="2" t="str">
        <f t="shared" si="28"/>
        <v/>
      </c>
      <c r="AK183" s="27"/>
      <c r="AL183" s="27">
        <f t="shared" si="29"/>
        <v>3</v>
      </c>
      <c r="AM183" s="27">
        <f t="shared" si="30"/>
        <v>0</v>
      </c>
      <c r="AN183" s="20"/>
      <c r="AO183" s="60" t="str">
        <f t="shared" si="31"/>
        <v/>
      </c>
      <c r="AP183" s="60"/>
      <c r="AQ183" s="60"/>
      <c r="AR183" s="60"/>
      <c r="AS183" s="60"/>
      <c r="AT183" s="60"/>
      <c r="AU183" s="60"/>
      <c r="AV183" s="61" t="str">
        <f t="shared" si="32"/>
        <v/>
      </c>
      <c r="AW183" s="61"/>
      <c r="AX183" s="61"/>
      <c r="AY183" s="61"/>
      <c r="AZ183" s="61"/>
      <c r="BA183" s="61"/>
      <c r="BB183" s="61"/>
      <c r="BC183" s="62" t="str">
        <f t="shared" si="33"/>
        <v/>
      </c>
      <c r="BD183" s="62"/>
      <c r="BE183" s="62"/>
      <c r="BF183" s="62"/>
      <c r="BG183" s="62"/>
      <c r="BH183" s="62"/>
      <c r="BI183" s="62"/>
      <c r="BJ183" s="64" t="str">
        <f t="shared" si="34"/>
        <v/>
      </c>
      <c r="BK183" s="64"/>
      <c r="BL183" s="64"/>
      <c r="BM183" s="64"/>
      <c r="BN183" s="64"/>
      <c r="BO183" s="64"/>
      <c r="BP183" s="64"/>
      <c r="BQ183" s="65" t="str">
        <f t="shared" si="35"/>
        <v/>
      </c>
      <c r="BR183" s="65"/>
      <c r="BS183" s="65"/>
      <c r="BT183" s="65"/>
      <c r="BU183" s="65"/>
      <c r="BV183" s="65"/>
      <c r="BW183" s="65"/>
      <c r="BX183" s="66" t="str">
        <f t="shared" si="36"/>
        <v/>
      </c>
      <c r="BY183" s="66"/>
      <c r="BZ183" s="66"/>
      <c r="CA183" s="66"/>
      <c r="CB183" s="66"/>
      <c r="CC183" s="66"/>
      <c r="CD183" s="66"/>
      <c r="CE183" s="67" t="str">
        <f t="shared" si="37"/>
        <v/>
      </c>
      <c r="CF183" s="67"/>
      <c r="CG183" s="67"/>
      <c r="CH183" s="67"/>
      <c r="CI183" s="67"/>
      <c r="CJ183" s="67"/>
      <c r="CK183" s="67"/>
      <c r="CL183" s="20"/>
    </row>
    <row r="184" spans="1:90" ht="24.95" customHeight="1" x14ac:dyDescent="0.25">
      <c r="A184" s="2">
        <f>IF(LEN(B184)&gt;=1,(IF(B183=B184,0,LARGE(A$1:$A183,1)+1)),0)</f>
        <v>0</v>
      </c>
      <c r="B184" s="2" t="s">
        <v>1072</v>
      </c>
      <c r="C184" s="2">
        <f>IF($AM$22=2,(IF(LEN($BZ$23)&gt;=1,(IF($BZ$23=B184,LARGE($C$1:C183,1)+1,0)),0)),0)</f>
        <v>0</v>
      </c>
      <c r="D184" s="2">
        <f t="shared" si="26"/>
        <v>0</v>
      </c>
      <c r="F184" s="2" t="s">
        <v>2017</v>
      </c>
      <c r="G184" s="2" t="s">
        <v>2018</v>
      </c>
      <c r="H184" s="2" t="s">
        <v>2019</v>
      </c>
      <c r="I184" s="2" t="s">
        <v>2020</v>
      </c>
      <c r="J184" s="2" t="s">
        <v>1067</v>
      </c>
      <c r="K184" s="2" t="s">
        <v>1067</v>
      </c>
      <c r="L184" s="2" t="s">
        <v>1067</v>
      </c>
      <c r="S184" s="2">
        <f>IF($AM$22=1,(IF(LEN($BZ$23)&gt;=1,(IF($BZ$23=V184,LARGE($S$1:S183,1)+1,0)),0)),0)</f>
        <v>0</v>
      </c>
      <c r="T184" s="2">
        <f t="shared" si="27"/>
        <v>0</v>
      </c>
      <c r="U184" s="2">
        <f>IF(LEN(V184)&gt;=1,(IF(V183=V184,0,LARGE($U$1:U183,1)+1)),0)</f>
        <v>0</v>
      </c>
      <c r="V184" s="2" t="s">
        <v>1132</v>
      </c>
      <c r="W184" s="4" t="s">
        <v>4044</v>
      </c>
      <c r="X184" s="4" t="s">
        <v>470</v>
      </c>
      <c r="Y184" s="5" t="s">
        <v>1233</v>
      </c>
      <c r="Z184" s="5" t="s">
        <v>1233</v>
      </c>
      <c r="AA184" s="6" t="s">
        <v>470</v>
      </c>
      <c r="AB184" s="6" t="s">
        <v>1067</v>
      </c>
      <c r="AC184" s="6" t="s">
        <v>1067</v>
      </c>
      <c r="AD184" s="6" t="s">
        <v>1067</v>
      </c>
      <c r="AE184" s="2">
        <v>181</v>
      </c>
      <c r="AF184" s="2" t="str">
        <f t="shared" si="28"/>
        <v/>
      </c>
      <c r="AK184" s="27"/>
      <c r="AL184" s="27">
        <f t="shared" si="29"/>
        <v>3</v>
      </c>
      <c r="AM184" s="27">
        <f t="shared" si="30"/>
        <v>0</v>
      </c>
      <c r="AN184" s="20"/>
      <c r="AO184" s="60" t="str">
        <f t="shared" si="31"/>
        <v/>
      </c>
      <c r="AP184" s="60"/>
      <c r="AQ184" s="60"/>
      <c r="AR184" s="60"/>
      <c r="AS184" s="60"/>
      <c r="AT184" s="60"/>
      <c r="AU184" s="60"/>
      <c r="AV184" s="61" t="str">
        <f t="shared" si="32"/>
        <v/>
      </c>
      <c r="AW184" s="61"/>
      <c r="AX184" s="61"/>
      <c r="AY184" s="61"/>
      <c r="AZ184" s="61"/>
      <c r="BA184" s="61"/>
      <c r="BB184" s="61"/>
      <c r="BC184" s="62" t="str">
        <f t="shared" si="33"/>
        <v/>
      </c>
      <c r="BD184" s="62"/>
      <c r="BE184" s="62"/>
      <c r="BF184" s="62"/>
      <c r="BG184" s="62"/>
      <c r="BH184" s="62"/>
      <c r="BI184" s="62"/>
      <c r="BJ184" s="64" t="str">
        <f t="shared" si="34"/>
        <v/>
      </c>
      <c r="BK184" s="64"/>
      <c r="BL184" s="64"/>
      <c r="BM184" s="64"/>
      <c r="BN184" s="64"/>
      <c r="BO184" s="64"/>
      <c r="BP184" s="64"/>
      <c r="BQ184" s="65" t="str">
        <f t="shared" si="35"/>
        <v/>
      </c>
      <c r="BR184" s="65"/>
      <c r="BS184" s="65"/>
      <c r="BT184" s="65"/>
      <c r="BU184" s="65"/>
      <c r="BV184" s="65"/>
      <c r="BW184" s="65"/>
      <c r="BX184" s="66" t="str">
        <f t="shared" si="36"/>
        <v/>
      </c>
      <c r="BY184" s="66"/>
      <c r="BZ184" s="66"/>
      <c r="CA184" s="66"/>
      <c r="CB184" s="66"/>
      <c r="CC184" s="66"/>
      <c r="CD184" s="66"/>
      <c r="CE184" s="67" t="str">
        <f t="shared" si="37"/>
        <v/>
      </c>
      <c r="CF184" s="67"/>
      <c r="CG184" s="67"/>
      <c r="CH184" s="67"/>
      <c r="CI184" s="67"/>
      <c r="CJ184" s="67"/>
      <c r="CK184" s="67"/>
      <c r="CL184" s="20"/>
    </row>
    <row r="185" spans="1:90" ht="24.95" customHeight="1" x14ac:dyDescent="0.25">
      <c r="A185" s="2">
        <f>IF(LEN(B185)&gt;=1,(IF(B184=B185,0,LARGE(A$1:$A184,1)+1)),0)</f>
        <v>0</v>
      </c>
      <c r="B185" s="2" t="s">
        <v>1072</v>
      </c>
      <c r="C185" s="2">
        <f>IF($AM$22=2,(IF(LEN($BZ$23)&gt;=1,(IF($BZ$23=B185,LARGE($C$1:C184,1)+1,0)),0)),0)</f>
        <v>0</v>
      </c>
      <c r="D185" s="2">
        <f t="shared" si="26"/>
        <v>0</v>
      </c>
      <c r="F185" s="2" t="s">
        <v>81</v>
      </c>
      <c r="G185" s="2" t="s">
        <v>82</v>
      </c>
      <c r="H185" s="2" t="s">
        <v>82</v>
      </c>
      <c r="I185" s="2" t="s">
        <v>4052</v>
      </c>
      <c r="J185" s="2" t="s">
        <v>4051</v>
      </c>
      <c r="K185" s="2" t="s">
        <v>1067</v>
      </c>
      <c r="L185" s="2" t="s">
        <v>1067</v>
      </c>
      <c r="S185" s="2">
        <f>IF($AM$22=1,(IF(LEN($BZ$23)&gt;=1,(IF($BZ$23=V185,LARGE($S$1:S184,1)+1,0)),0)),0)</f>
        <v>0</v>
      </c>
      <c r="T185" s="2">
        <f t="shared" si="27"/>
        <v>0</v>
      </c>
      <c r="U185" s="2">
        <f>IF(LEN(V185)&gt;=1,(IF(V184=V185,0,LARGE($U$1:U184,1)+1)),0)</f>
        <v>5</v>
      </c>
      <c r="V185" s="2" t="s">
        <v>1133</v>
      </c>
      <c r="W185" s="5" t="s">
        <v>5188</v>
      </c>
      <c r="X185" s="7" t="s">
        <v>3317</v>
      </c>
      <c r="Y185" s="7" t="s">
        <v>3318</v>
      </c>
      <c r="Z185" s="7" t="s">
        <v>3318</v>
      </c>
      <c r="AA185" s="6" t="s">
        <v>3317</v>
      </c>
      <c r="AB185" s="6" t="s">
        <v>1067</v>
      </c>
      <c r="AC185" s="6" t="s">
        <v>1067</v>
      </c>
      <c r="AD185" s="6" t="s">
        <v>1067</v>
      </c>
      <c r="AE185" s="2">
        <v>182</v>
      </c>
      <c r="AF185" s="2" t="str">
        <f t="shared" si="28"/>
        <v/>
      </c>
      <c r="AK185" s="27"/>
      <c r="AL185" s="27">
        <f t="shared" si="29"/>
        <v>3</v>
      </c>
      <c r="AM185" s="27">
        <f t="shared" si="30"/>
        <v>0</v>
      </c>
      <c r="AN185" s="20"/>
      <c r="AO185" s="60" t="str">
        <f t="shared" si="31"/>
        <v/>
      </c>
      <c r="AP185" s="60"/>
      <c r="AQ185" s="60"/>
      <c r="AR185" s="60"/>
      <c r="AS185" s="60"/>
      <c r="AT185" s="60"/>
      <c r="AU185" s="60"/>
      <c r="AV185" s="61" t="str">
        <f t="shared" si="32"/>
        <v/>
      </c>
      <c r="AW185" s="61"/>
      <c r="AX185" s="61"/>
      <c r="AY185" s="61"/>
      <c r="AZ185" s="61"/>
      <c r="BA185" s="61"/>
      <c r="BB185" s="61"/>
      <c r="BC185" s="62" t="str">
        <f t="shared" si="33"/>
        <v/>
      </c>
      <c r="BD185" s="62"/>
      <c r="BE185" s="62"/>
      <c r="BF185" s="62"/>
      <c r="BG185" s="62"/>
      <c r="BH185" s="62"/>
      <c r="BI185" s="62"/>
      <c r="BJ185" s="64" t="str">
        <f t="shared" si="34"/>
        <v/>
      </c>
      <c r="BK185" s="64"/>
      <c r="BL185" s="64"/>
      <c r="BM185" s="64"/>
      <c r="BN185" s="64"/>
      <c r="BO185" s="64"/>
      <c r="BP185" s="64"/>
      <c r="BQ185" s="65" t="str">
        <f t="shared" si="35"/>
        <v/>
      </c>
      <c r="BR185" s="65"/>
      <c r="BS185" s="65"/>
      <c r="BT185" s="65"/>
      <c r="BU185" s="65"/>
      <c r="BV185" s="65"/>
      <c r="BW185" s="65"/>
      <c r="BX185" s="66" t="str">
        <f t="shared" si="36"/>
        <v/>
      </c>
      <c r="BY185" s="66"/>
      <c r="BZ185" s="66"/>
      <c r="CA185" s="66"/>
      <c r="CB185" s="66"/>
      <c r="CC185" s="66"/>
      <c r="CD185" s="66"/>
      <c r="CE185" s="67" t="str">
        <f t="shared" si="37"/>
        <v/>
      </c>
      <c r="CF185" s="67"/>
      <c r="CG185" s="67"/>
      <c r="CH185" s="67"/>
      <c r="CI185" s="67"/>
      <c r="CJ185" s="67"/>
      <c r="CK185" s="67"/>
      <c r="CL185" s="20"/>
    </row>
    <row r="186" spans="1:90" ht="24.95" customHeight="1" x14ac:dyDescent="0.25">
      <c r="A186" s="2">
        <f>IF(LEN(B186)&gt;=1,(IF(B185=B186,0,LARGE(A$1:$A185,1)+1)),0)</f>
        <v>0</v>
      </c>
      <c r="B186" s="2" t="s">
        <v>1072</v>
      </c>
      <c r="C186" s="2">
        <f>IF($AM$22=2,(IF(LEN($BZ$23)&gt;=1,(IF($BZ$23=B186,LARGE($C$1:C185,1)+1,0)),0)),0)</f>
        <v>0</v>
      </c>
      <c r="D186" s="2">
        <f t="shared" si="26"/>
        <v>0</v>
      </c>
      <c r="F186" s="2" t="s">
        <v>474</v>
      </c>
      <c r="G186" s="2" t="s">
        <v>1237</v>
      </c>
      <c r="H186" s="2" t="s">
        <v>1237</v>
      </c>
      <c r="I186" s="2" t="s">
        <v>4054</v>
      </c>
      <c r="J186" s="2" t="s">
        <v>4053</v>
      </c>
      <c r="K186" s="2" t="s">
        <v>1067</v>
      </c>
      <c r="L186" s="2" t="s">
        <v>1067</v>
      </c>
      <c r="S186" s="2">
        <f>IF($AM$22=1,(IF(LEN($BZ$23)&gt;=1,(IF($BZ$23=V186,LARGE($S$1:S185,1)+1,0)),0)),0)</f>
        <v>0</v>
      </c>
      <c r="T186" s="2">
        <f t="shared" si="27"/>
        <v>0</v>
      </c>
      <c r="U186" s="2">
        <f>IF(LEN(V186)&gt;=1,(IF(V185=V186,0,LARGE($U$1:U185,1)+1)),0)</f>
        <v>0</v>
      </c>
      <c r="V186" s="2" t="s">
        <v>1133</v>
      </c>
      <c r="W186" s="4" t="s">
        <v>4834</v>
      </c>
      <c r="X186" s="4" t="s">
        <v>212</v>
      </c>
      <c r="Y186" s="5" t="s">
        <v>213</v>
      </c>
      <c r="Z186" s="5" t="s">
        <v>214</v>
      </c>
      <c r="AA186" s="6" t="s">
        <v>212</v>
      </c>
      <c r="AB186" s="6" t="s">
        <v>947</v>
      </c>
      <c r="AC186" s="6" t="s">
        <v>1067</v>
      </c>
      <c r="AD186" s="6" t="s">
        <v>1067</v>
      </c>
      <c r="AE186" s="2">
        <v>183</v>
      </c>
      <c r="AF186" s="2" t="str">
        <f t="shared" si="28"/>
        <v/>
      </c>
      <c r="AK186" s="27"/>
      <c r="AL186" s="27">
        <f t="shared" si="29"/>
        <v>3</v>
      </c>
      <c r="AM186" s="27">
        <f t="shared" si="30"/>
        <v>0</v>
      </c>
      <c r="AN186" s="20"/>
      <c r="AO186" s="60" t="str">
        <f t="shared" si="31"/>
        <v/>
      </c>
      <c r="AP186" s="60"/>
      <c r="AQ186" s="60"/>
      <c r="AR186" s="60"/>
      <c r="AS186" s="60"/>
      <c r="AT186" s="60"/>
      <c r="AU186" s="60"/>
      <c r="AV186" s="61" t="str">
        <f t="shared" si="32"/>
        <v/>
      </c>
      <c r="AW186" s="61"/>
      <c r="AX186" s="61"/>
      <c r="AY186" s="61"/>
      <c r="AZ186" s="61"/>
      <c r="BA186" s="61"/>
      <c r="BB186" s="61"/>
      <c r="BC186" s="62" t="str">
        <f t="shared" si="33"/>
        <v/>
      </c>
      <c r="BD186" s="62"/>
      <c r="BE186" s="62"/>
      <c r="BF186" s="62"/>
      <c r="BG186" s="62"/>
      <c r="BH186" s="62"/>
      <c r="BI186" s="62"/>
      <c r="BJ186" s="64" t="str">
        <f t="shared" si="34"/>
        <v/>
      </c>
      <c r="BK186" s="64"/>
      <c r="BL186" s="64"/>
      <c r="BM186" s="64"/>
      <c r="BN186" s="64"/>
      <c r="BO186" s="64"/>
      <c r="BP186" s="64"/>
      <c r="BQ186" s="65" t="str">
        <f t="shared" si="35"/>
        <v/>
      </c>
      <c r="BR186" s="65"/>
      <c r="BS186" s="65"/>
      <c r="BT186" s="65"/>
      <c r="BU186" s="65"/>
      <c r="BV186" s="65"/>
      <c r="BW186" s="65"/>
      <c r="BX186" s="66" t="str">
        <f t="shared" si="36"/>
        <v/>
      </c>
      <c r="BY186" s="66"/>
      <c r="BZ186" s="66"/>
      <c r="CA186" s="66"/>
      <c r="CB186" s="66"/>
      <c r="CC186" s="66"/>
      <c r="CD186" s="66"/>
      <c r="CE186" s="67" t="str">
        <f t="shared" si="37"/>
        <v/>
      </c>
      <c r="CF186" s="67"/>
      <c r="CG186" s="67"/>
      <c r="CH186" s="67"/>
      <c r="CI186" s="67"/>
      <c r="CJ186" s="67"/>
      <c r="CK186" s="67"/>
      <c r="CL186" s="20"/>
    </row>
    <row r="187" spans="1:90" ht="24.95" customHeight="1" x14ac:dyDescent="0.25">
      <c r="A187" s="2">
        <f>IF(LEN(B187)&gt;=1,(IF(B186=B187,0,LARGE(A$1:$A186,1)+1)),0)</f>
        <v>0</v>
      </c>
      <c r="B187" s="2" t="s">
        <v>1072</v>
      </c>
      <c r="C187" s="2">
        <f>IF($AM$22=2,(IF(LEN($BZ$23)&gt;=1,(IF($BZ$23=B187,LARGE($C$1:C186,1)+1,0)),0)),0)</f>
        <v>0</v>
      </c>
      <c r="D187" s="2">
        <f t="shared" si="26"/>
        <v>0</v>
      </c>
      <c r="F187" s="2" t="s">
        <v>83</v>
      </c>
      <c r="G187" s="2" t="s">
        <v>84</v>
      </c>
      <c r="H187" s="2" t="s">
        <v>84</v>
      </c>
      <c r="I187" s="2" t="s">
        <v>2021</v>
      </c>
      <c r="J187" s="2" t="s">
        <v>4055</v>
      </c>
      <c r="K187" s="2" t="s">
        <v>1067</v>
      </c>
      <c r="L187" s="2" t="s">
        <v>1067</v>
      </c>
      <c r="S187" s="2">
        <f>IF($AM$22=1,(IF(LEN($BZ$23)&gt;=1,(IF($BZ$23=V187,LARGE($S$1:S186,1)+1,0)),0)),0)</f>
        <v>0</v>
      </c>
      <c r="T187" s="2">
        <f t="shared" si="27"/>
        <v>0</v>
      </c>
      <c r="U187" s="2">
        <f>IF(LEN(V187)&gt;=1,(IF(V186=V187,0,LARGE($U$1:U186,1)+1)),0)</f>
        <v>0</v>
      </c>
      <c r="V187" s="2" t="s">
        <v>1133</v>
      </c>
      <c r="W187" s="5" t="s">
        <v>5079</v>
      </c>
      <c r="X187" s="7" t="s">
        <v>371</v>
      </c>
      <c r="Y187" s="7" t="s">
        <v>372</v>
      </c>
      <c r="Z187" s="7" t="s">
        <v>372</v>
      </c>
      <c r="AA187" s="6" t="s">
        <v>371</v>
      </c>
      <c r="AB187" s="6" t="s">
        <v>1067</v>
      </c>
      <c r="AC187" s="6" t="s">
        <v>1067</v>
      </c>
      <c r="AD187" s="6" t="s">
        <v>1067</v>
      </c>
      <c r="AE187" s="2">
        <v>184</v>
      </c>
      <c r="AF187" s="2" t="str">
        <f t="shared" si="28"/>
        <v/>
      </c>
      <c r="AK187" s="27"/>
      <c r="AL187" s="27">
        <f t="shared" si="29"/>
        <v>3</v>
      </c>
      <c r="AM187" s="27">
        <f t="shared" si="30"/>
        <v>0</v>
      </c>
      <c r="AN187" s="20"/>
      <c r="AO187" s="60" t="str">
        <f t="shared" si="31"/>
        <v/>
      </c>
      <c r="AP187" s="60"/>
      <c r="AQ187" s="60"/>
      <c r="AR187" s="60"/>
      <c r="AS187" s="60"/>
      <c r="AT187" s="60"/>
      <c r="AU187" s="60"/>
      <c r="AV187" s="61" t="str">
        <f t="shared" si="32"/>
        <v/>
      </c>
      <c r="AW187" s="61"/>
      <c r="AX187" s="61"/>
      <c r="AY187" s="61"/>
      <c r="AZ187" s="61"/>
      <c r="BA187" s="61"/>
      <c r="BB187" s="61"/>
      <c r="BC187" s="62" t="str">
        <f t="shared" si="33"/>
        <v/>
      </c>
      <c r="BD187" s="62"/>
      <c r="BE187" s="62"/>
      <c r="BF187" s="62"/>
      <c r="BG187" s="62"/>
      <c r="BH187" s="62"/>
      <c r="BI187" s="62"/>
      <c r="BJ187" s="64" t="str">
        <f t="shared" si="34"/>
        <v/>
      </c>
      <c r="BK187" s="64"/>
      <c r="BL187" s="64"/>
      <c r="BM187" s="64"/>
      <c r="BN187" s="64"/>
      <c r="BO187" s="64"/>
      <c r="BP187" s="64"/>
      <c r="BQ187" s="65" t="str">
        <f t="shared" si="35"/>
        <v/>
      </c>
      <c r="BR187" s="65"/>
      <c r="BS187" s="65"/>
      <c r="BT187" s="65"/>
      <c r="BU187" s="65"/>
      <c r="BV187" s="65"/>
      <c r="BW187" s="65"/>
      <c r="BX187" s="66" t="str">
        <f t="shared" si="36"/>
        <v/>
      </c>
      <c r="BY187" s="66"/>
      <c r="BZ187" s="66"/>
      <c r="CA187" s="66"/>
      <c r="CB187" s="66"/>
      <c r="CC187" s="66"/>
      <c r="CD187" s="66"/>
      <c r="CE187" s="67" t="str">
        <f t="shared" si="37"/>
        <v/>
      </c>
      <c r="CF187" s="67"/>
      <c r="CG187" s="67"/>
      <c r="CH187" s="67"/>
      <c r="CI187" s="67"/>
      <c r="CJ187" s="67"/>
      <c r="CK187" s="67"/>
      <c r="CL187" s="20"/>
    </row>
    <row r="188" spans="1:90" ht="24.95" customHeight="1" x14ac:dyDescent="0.25">
      <c r="A188" s="2">
        <f>IF(LEN(B188)&gt;=1,(IF(B187=B188,0,LARGE(A$1:$A187,1)+1)),0)</f>
        <v>0</v>
      </c>
      <c r="B188" s="2" t="s">
        <v>1072</v>
      </c>
      <c r="C188" s="2">
        <f>IF($AM$22=2,(IF(LEN($BZ$23)&gt;=1,(IF($BZ$23=B188,LARGE($C$1:C187,1)+1,0)),0)),0)</f>
        <v>0</v>
      </c>
      <c r="D188" s="2">
        <f t="shared" si="26"/>
        <v>0</v>
      </c>
      <c r="F188" s="2" t="s">
        <v>85</v>
      </c>
      <c r="G188" s="2" t="s">
        <v>86</v>
      </c>
      <c r="H188" s="2" t="s">
        <v>87</v>
      </c>
      <c r="I188" s="2" t="s">
        <v>2695</v>
      </c>
      <c r="J188" s="2" t="s">
        <v>4048</v>
      </c>
      <c r="K188" s="2" t="s">
        <v>4056</v>
      </c>
      <c r="L188" s="2" t="s">
        <v>1067</v>
      </c>
      <c r="S188" s="2">
        <f>IF($AM$22=1,(IF(LEN($BZ$23)&gt;=1,(IF($BZ$23=V188,LARGE($S$1:S187,1)+1,0)),0)),0)</f>
        <v>0</v>
      </c>
      <c r="T188" s="2">
        <f t="shared" si="27"/>
        <v>0</v>
      </c>
      <c r="U188" s="2">
        <f>IF(LEN(V188)&gt;=1,(IF(V187=V188,0,LARGE($U$1:U187,1)+1)),0)</f>
        <v>0</v>
      </c>
      <c r="V188" s="2" t="s">
        <v>1133</v>
      </c>
      <c r="W188" s="4" t="s">
        <v>4835</v>
      </c>
      <c r="X188" s="7" t="s">
        <v>212</v>
      </c>
      <c r="Y188" s="7" t="s">
        <v>213</v>
      </c>
      <c r="Z188" s="7" t="s">
        <v>214</v>
      </c>
      <c r="AA188" s="6" t="s">
        <v>212</v>
      </c>
      <c r="AB188" s="6" t="s">
        <v>947</v>
      </c>
      <c r="AC188" s="6" t="s">
        <v>1067</v>
      </c>
      <c r="AD188" s="6" t="s">
        <v>1067</v>
      </c>
      <c r="AE188" s="2">
        <v>185</v>
      </c>
      <c r="AF188" s="2" t="str">
        <f t="shared" si="28"/>
        <v/>
      </c>
      <c r="AK188" s="27"/>
      <c r="AL188" s="27">
        <f t="shared" si="29"/>
        <v>3</v>
      </c>
      <c r="AM188" s="27">
        <f t="shared" si="30"/>
        <v>0</v>
      </c>
      <c r="AN188" s="20"/>
      <c r="AO188" s="60" t="str">
        <f t="shared" si="31"/>
        <v/>
      </c>
      <c r="AP188" s="60"/>
      <c r="AQ188" s="60"/>
      <c r="AR188" s="60"/>
      <c r="AS188" s="60"/>
      <c r="AT188" s="60"/>
      <c r="AU188" s="60"/>
      <c r="AV188" s="61" t="str">
        <f t="shared" si="32"/>
        <v/>
      </c>
      <c r="AW188" s="61"/>
      <c r="AX188" s="61"/>
      <c r="AY188" s="61"/>
      <c r="AZ188" s="61"/>
      <c r="BA188" s="61"/>
      <c r="BB188" s="61"/>
      <c r="BC188" s="62" t="str">
        <f t="shared" si="33"/>
        <v/>
      </c>
      <c r="BD188" s="62"/>
      <c r="BE188" s="62"/>
      <c r="BF188" s="62"/>
      <c r="BG188" s="62"/>
      <c r="BH188" s="62"/>
      <c r="BI188" s="62"/>
      <c r="BJ188" s="64" t="str">
        <f t="shared" si="34"/>
        <v/>
      </c>
      <c r="BK188" s="64"/>
      <c r="BL188" s="64"/>
      <c r="BM188" s="64"/>
      <c r="BN188" s="64"/>
      <c r="BO188" s="64"/>
      <c r="BP188" s="64"/>
      <c r="BQ188" s="65" t="str">
        <f t="shared" si="35"/>
        <v/>
      </c>
      <c r="BR188" s="65"/>
      <c r="BS188" s="65"/>
      <c r="BT188" s="65"/>
      <c r="BU188" s="65"/>
      <c r="BV188" s="65"/>
      <c r="BW188" s="65"/>
      <c r="BX188" s="66" t="str">
        <f t="shared" si="36"/>
        <v/>
      </c>
      <c r="BY188" s="66"/>
      <c r="BZ188" s="66"/>
      <c r="CA188" s="66"/>
      <c r="CB188" s="66"/>
      <c r="CC188" s="66"/>
      <c r="CD188" s="66"/>
      <c r="CE188" s="67" t="str">
        <f t="shared" si="37"/>
        <v/>
      </c>
      <c r="CF188" s="67"/>
      <c r="CG188" s="67"/>
      <c r="CH188" s="67"/>
      <c r="CI188" s="67"/>
      <c r="CJ188" s="67"/>
      <c r="CK188" s="67"/>
      <c r="CL188" s="20"/>
    </row>
    <row r="189" spans="1:90" ht="24.95" customHeight="1" x14ac:dyDescent="0.25">
      <c r="A189" s="2">
        <f>IF(LEN(B189)&gt;=1,(IF(B188=B189,0,LARGE(A$1:$A188,1)+1)),0)</f>
        <v>0</v>
      </c>
      <c r="B189" s="2" t="s">
        <v>1072</v>
      </c>
      <c r="C189" s="2">
        <f>IF($AM$22=2,(IF(LEN($BZ$23)&gt;=1,(IF($BZ$23=B189,LARGE($C$1:C188,1)+1,0)),0)),0)</f>
        <v>0</v>
      </c>
      <c r="D189" s="2">
        <f t="shared" si="26"/>
        <v>0</v>
      </c>
      <c r="F189" s="2" t="s">
        <v>88</v>
      </c>
      <c r="G189" s="2" t="s">
        <v>89</v>
      </c>
      <c r="H189" s="2" t="s">
        <v>90</v>
      </c>
      <c r="I189" s="2" t="s">
        <v>2022</v>
      </c>
      <c r="J189" s="2" t="s">
        <v>1067</v>
      </c>
      <c r="K189" s="2" t="s">
        <v>1067</v>
      </c>
      <c r="L189" s="2" t="s">
        <v>1067</v>
      </c>
      <c r="S189" s="2">
        <f>IF($AM$22=1,(IF(LEN($BZ$23)&gt;=1,(IF($BZ$23=V189,LARGE($S$1:S188,1)+1,0)),0)),0)</f>
        <v>0</v>
      </c>
      <c r="T189" s="2">
        <f t="shared" si="27"/>
        <v>0</v>
      </c>
      <c r="U189" s="2">
        <f>IF(LEN(V189)&gt;=1,(IF(V188=V189,0,LARGE($U$1:U188,1)+1)),0)</f>
        <v>0</v>
      </c>
      <c r="V189" s="2" t="s">
        <v>1133</v>
      </c>
      <c r="W189" s="4" t="s">
        <v>5204</v>
      </c>
      <c r="X189" s="7" t="s">
        <v>955</v>
      </c>
      <c r="Y189" s="7" t="s">
        <v>1605</v>
      </c>
      <c r="Z189" s="7" t="s">
        <v>1605</v>
      </c>
      <c r="AA189" s="6" t="s">
        <v>955</v>
      </c>
      <c r="AB189" s="6" t="s">
        <v>1067</v>
      </c>
      <c r="AC189" s="6" t="s">
        <v>1067</v>
      </c>
      <c r="AD189" s="6" t="s">
        <v>1067</v>
      </c>
      <c r="AE189" s="2">
        <v>186</v>
      </c>
      <c r="AF189" s="2" t="str">
        <f t="shared" si="28"/>
        <v/>
      </c>
      <c r="AK189" s="27"/>
      <c r="AL189" s="27">
        <f t="shared" si="29"/>
        <v>3</v>
      </c>
      <c r="AM189" s="27">
        <f t="shared" si="30"/>
        <v>0</v>
      </c>
      <c r="AN189" s="20"/>
      <c r="AO189" s="60" t="str">
        <f t="shared" si="31"/>
        <v/>
      </c>
      <c r="AP189" s="60"/>
      <c r="AQ189" s="60"/>
      <c r="AR189" s="60"/>
      <c r="AS189" s="60"/>
      <c r="AT189" s="60"/>
      <c r="AU189" s="60"/>
      <c r="AV189" s="61" t="str">
        <f t="shared" si="32"/>
        <v/>
      </c>
      <c r="AW189" s="61"/>
      <c r="AX189" s="61"/>
      <c r="AY189" s="61"/>
      <c r="AZ189" s="61"/>
      <c r="BA189" s="61"/>
      <c r="BB189" s="61"/>
      <c r="BC189" s="62" t="str">
        <f t="shared" si="33"/>
        <v/>
      </c>
      <c r="BD189" s="62"/>
      <c r="BE189" s="62"/>
      <c r="BF189" s="62"/>
      <c r="BG189" s="62"/>
      <c r="BH189" s="62"/>
      <c r="BI189" s="62"/>
      <c r="BJ189" s="64" t="str">
        <f t="shared" si="34"/>
        <v/>
      </c>
      <c r="BK189" s="64"/>
      <c r="BL189" s="64"/>
      <c r="BM189" s="64"/>
      <c r="BN189" s="64"/>
      <c r="BO189" s="64"/>
      <c r="BP189" s="64"/>
      <c r="BQ189" s="65" t="str">
        <f t="shared" si="35"/>
        <v/>
      </c>
      <c r="BR189" s="65"/>
      <c r="BS189" s="65"/>
      <c r="BT189" s="65"/>
      <c r="BU189" s="65"/>
      <c r="BV189" s="65"/>
      <c r="BW189" s="65"/>
      <c r="BX189" s="66" t="str">
        <f t="shared" si="36"/>
        <v/>
      </c>
      <c r="BY189" s="66"/>
      <c r="BZ189" s="66"/>
      <c r="CA189" s="66"/>
      <c r="CB189" s="66"/>
      <c r="CC189" s="66"/>
      <c r="CD189" s="66"/>
      <c r="CE189" s="67" t="str">
        <f t="shared" si="37"/>
        <v/>
      </c>
      <c r="CF189" s="67"/>
      <c r="CG189" s="67"/>
      <c r="CH189" s="67"/>
      <c r="CI189" s="67"/>
      <c r="CJ189" s="67"/>
      <c r="CK189" s="67"/>
      <c r="CL189" s="20"/>
    </row>
    <row r="190" spans="1:90" ht="24.95" customHeight="1" x14ac:dyDescent="0.25">
      <c r="A190" s="2">
        <f>IF(LEN(B190)&gt;=1,(IF(B189=B190,0,LARGE(A$1:$A189,1)+1)),0)</f>
        <v>0</v>
      </c>
      <c r="B190" s="2" t="s">
        <v>1072</v>
      </c>
      <c r="C190" s="2">
        <f>IF($AM$22=2,(IF(LEN($BZ$23)&gt;=1,(IF($BZ$23=B190,LARGE($C$1:C189,1)+1,0)),0)),0)</f>
        <v>0</v>
      </c>
      <c r="D190" s="2">
        <f t="shared" si="26"/>
        <v>0</v>
      </c>
      <c r="F190" s="2" t="s">
        <v>475</v>
      </c>
      <c r="G190" s="2" t="s">
        <v>1238</v>
      </c>
      <c r="H190" s="2" t="s">
        <v>1238</v>
      </c>
      <c r="I190" s="2" t="s">
        <v>2023</v>
      </c>
      <c r="J190" s="2" t="s">
        <v>1067</v>
      </c>
      <c r="K190" s="2" t="s">
        <v>1067</v>
      </c>
      <c r="L190" s="2" t="s">
        <v>1067</v>
      </c>
      <c r="S190" s="2">
        <f>IF($AM$22=1,(IF(LEN($BZ$23)&gt;=1,(IF($BZ$23=V190,LARGE($S$1:S189,1)+1,0)),0)),0)</f>
        <v>0</v>
      </c>
      <c r="T190" s="2">
        <f t="shared" si="27"/>
        <v>0</v>
      </c>
      <c r="U190" s="2">
        <f>IF(LEN(V190)&gt;=1,(IF(V189=V190,0,LARGE($U$1:U189,1)+1)),0)</f>
        <v>0</v>
      </c>
      <c r="V190" s="2" t="s">
        <v>1133</v>
      </c>
      <c r="W190" s="9" t="s">
        <v>5149</v>
      </c>
      <c r="X190" s="9" t="s">
        <v>3618</v>
      </c>
      <c r="Y190" s="9" t="s">
        <v>3619</v>
      </c>
      <c r="Z190" s="9" t="s">
        <v>3619</v>
      </c>
      <c r="AA190" s="6" t="s">
        <v>3618</v>
      </c>
      <c r="AB190" s="6" t="s">
        <v>1067</v>
      </c>
      <c r="AC190" s="6" t="s">
        <v>1067</v>
      </c>
      <c r="AD190" s="6" t="s">
        <v>1067</v>
      </c>
      <c r="AE190" s="2">
        <v>187</v>
      </c>
      <c r="AF190" s="2" t="str">
        <f t="shared" si="28"/>
        <v/>
      </c>
      <c r="AK190" s="27"/>
      <c r="AL190" s="27">
        <f t="shared" si="29"/>
        <v>3</v>
      </c>
      <c r="AM190" s="27">
        <f t="shared" si="30"/>
        <v>0</v>
      </c>
      <c r="AN190" s="20"/>
      <c r="AO190" s="60" t="str">
        <f t="shared" si="31"/>
        <v/>
      </c>
      <c r="AP190" s="60"/>
      <c r="AQ190" s="60"/>
      <c r="AR190" s="60"/>
      <c r="AS190" s="60"/>
      <c r="AT190" s="60"/>
      <c r="AU190" s="60"/>
      <c r="AV190" s="61" t="str">
        <f t="shared" si="32"/>
        <v/>
      </c>
      <c r="AW190" s="61"/>
      <c r="AX190" s="61"/>
      <c r="AY190" s="61"/>
      <c r="AZ190" s="61"/>
      <c r="BA190" s="61"/>
      <c r="BB190" s="61"/>
      <c r="BC190" s="62" t="str">
        <f t="shared" si="33"/>
        <v/>
      </c>
      <c r="BD190" s="62"/>
      <c r="BE190" s="62"/>
      <c r="BF190" s="62"/>
      <c r="BG190" s="62"/>
      <c r="BH190" s="62"/>
      <c r="BI190" s="62"/>
      <c r="BJ190" s="64" t="str">
        <f t="shared" si="34"/>
        <v/>
      </c>
      <c r="BK190" s="64"/>
      <c r="BL190" s="64"/>
      <c r="BM190" s="64"/>
      <c r="BN190" s="64"/>
      <c r="BO190" s="64"/>
      <c r="BP190" s="64"/>
      <c r="BQ190" s="65" t="str">
        <f t="shared" si="35"/>
        <v/>
      </c>
      <c r="BR190" s="65"/>
      <c r="BS190" s="65"/>
      <c r="BT190" s="65"/>
      <c r="BU190" s="65"/>
      <c r="BV190" s="65"/>
      <c r="BW190" s="65"/>
      <c r="BX190" s="66" t="str">
        <f t="shared" si="36"/>
        <v/>
      </c>
      <c r="BY190" s="66"/>
      <c r="BZ190" s="66"/>
      <c r="CA190" s="66"/>
      <c r="CB190" s="66"/>
      <c r="CC190" s="66"/>
      <c r="CD190" s="66"/>
      <c r="CE190" s="67" t="str">
        <f t="shared" si="37"/>
        <v/>
      </c>
      <c r="CF190" s="67"/>
      <c r="CG190" s="67"/>
      <c r="CH190" s="67"/>
      <c r="CI190" s="67"/>
      <c r="CJ190" s="67"/>
      <c r="CK190" s="67"/>
      <c r="CL190" s="20"/>
    </row>
    <row r="191" spans="1:90" ht="24.95" customHeight="1" x14ac:dyDescent="0.25">
      <c r="A191" s="2">
        <f>IF(LEN(B191)&gt;=1,(IF(B190=B191,0,LARGE(A$1:$A190,1)+1)),0)</f>
        <v>0</v>
      </c>
      <c r="B191" s="2" t="s">
        <v>1072</v>
      </c>
      <c r="C191" s="2">
        <f>IF($AM$22=2,(IF(LEN($BZ$23)&gt;=1,(IF($BZ$23=B191,LARGE($C$1:C190,1)+1,0)),0)),0)</f>
        <v>0</v>
      </c>
      <c r="D191" s="2">
        <f t="shared" si="26"/>
        <v>0</v>
      </c>
      <c r="F191" s="2" t="s">
        <v>476</v>
      </c>
      <c r="G191" s="2" t="s">
        <v>1239</v>
      </c>
      <c r="H191" s="2" t="s">
        <v>1239</v>
      </c>
      <c r="I191" s="2" t="s">
        <v>2024</v>
      </c>
      <c r="J191" s="2" t="s">
        <v>1067</v>
      </c>
      <c r="K191" s="2" t="s">
        <v>1067</v>
      </c>
      <c r="L191" s="2" t="s">
        <v>1067</v>
      </c>
      <c r="S191" s="2">
        <f>IF($AM$22=1,(IF(LEN($BZ$23)&gt;=1,(IF($BZ$23=V191,LARGE($S$1:S190,1)+1,0)),0)),0)</f>
        <v>0</v>
      </c>
      <c r="T191" s="2">
        <f t="shared" si="27"/>
        <v>0</v>
      </c>
      <c r="U191" s="2">
        <f>IF(LEN(V191)&gt;=1,(IF(V190=V191,0,LARGE($U$1:U190,1)+1)),0)</f>
        <v>0</v>
      </c>
      <c r="V191" s="2" t="s">
        <v>1133</v>
      </c>
      <c r="W191" s="9" t="s">
        <v>5092</v>
      </c>
      <c r="X191" s="9" t="s">
        <v>3640</v>
      </c>
      <c r="Y191" s="9" t="s">
        <v>3641</v>
      </c>
      <c r="Z191" s="9" t="s">
        <v>3641</v>
      </c>
      <c r="AA191" s="6" t="s">
        <v>3640</v>
      </c>
      <c r="AB191" s="6" t="s">
        <v>1067</v>
      </c>
      <c r="AC191" s="6" t="s">
        <v>1067</v>
      </c>
      <c r="AD191" s="6" t="s">
        <v>1067</v>
      </c>
      <c r="AE191" s="2">
        <v>188</v>
      </c>
      <c r="AF191" s="2" t="str">
        <f t="shared" si="28"/>
        <v/>
      </c>
      <c r="AK191" s="27"/>
      <c r="AL191" s="27">
        <f t="shared" si="29"/>
        <v>3</v>
      </c>
      <c r="AM191" s="27">
        <f t="shared" si="30"/>
        <v>0</v>
      </c>
      <c r="AN191" s="20"/>
      <c r="AO191" s="60" t="str">
        <f t="shared" si="31"/>
        <v/>
      </c>
      <c r="AP191" s="60"/>
      <c r="AQ191" s="60"/>
      <c r="AR191" s="60"/>
      <c r="AS191" s="60"/>
      <c r="AT191" s="60"/>
      <c r="AU191" s="60"/>
      <c r="AV191" s="61" t="str">
        <f t="shared" si="32"/>
        <v/>
      </c>
      <c r="AW191" s="61"/>
      <c r="AX191" s="61"/>
      <c r="AY191" s="61"/>
      <c r="AZ191" s="61"/>
      <c r="BA191" s="61"/>
      <c r="BB191" s="61"/>
      <c r="BC191" s="62" t="str">
        <f t="shared" si="33"/>
        <v/>
      </c>
      <c r="BD191" s="62"/>
      <c r="BE191" s="62"/>
      <c r="BF191" s="62"/>
      <c r="BG191" s="62"/>
      <c r="BH191" s="62"/>
      <c r="BI191" s="62"/>
      <c r="BJ191" s="64" t="str">
        <f t="shared" si="34"/>
        <v/>
      </c>
      <c r="BK191" s="64"/>
      <c r="BL191" s="64"/>
      <c r="BM191" s="64"/>
      <c r="BN191" s="64"/>
      <c r="BO191" s="64"/>
      <c r="BP191" s="64"/>
      <c r="BQ191" s="65" t="str">
        <f t="shared" si="35"/>
        <v/>
      </c>
      <c r="BR191" s="65"/>
      <c r="BS191" s="65"/>
      <c r="BT191" s="65"/>
      <c r="BU191" s="65"/>
      <c r="BV191" s="65"/>
      <c r="BW191" s="65"/>
      <c r="BX191" s="66" t="str">
        <f t="shared" si="36"/>
        <v/>
      </c>
      <c r="BY191" s="66"/>
      <c r="BZ191" s="66"/>
      <c r="CA191" s="66"/>
      <c r="CB191" s="66"/>
      <c r="CC191" s="66"/>
      <c r="CD191" s="66"/>
      <c r="CE191" s="67" t="str">
        <f t="shared" si="37"/>
        <v/>
      </c>
      <c r="CF191" s="67"/>
      <c r="CG191" s="67"/>
      <c r="CH191" s="67"/>
      <c r="CI191" s="67"/>
      <c r="CJ191" s="67"/>
      <c r="CK191" s="67"/>
      <c r="CL191" s="20"/>
    </row>
    <row r="192" spans="1:90" ht="24.95" customHeight="1" x14ac:dyDescent="0.25">
      <c r="A192" s="2">
        <f>IF(LEN(B192)&gt;=1,(IF(B191=B192,0,LARGE(A$1:$A191,1)+1)),0)</f>
        <v>0</v>
      </c>
      <c r="B192" s="2" t="s">
        <v>1072</v>
      </c>
      <c r="C192" s="2">
        <f>IF($AM$22=2,(IF(LEN($BZ$23)&gt;=1,(IF($BZ$23=B192,LARGE($C$1:C191,1)+1,0)),0)),0)</f>
        <v>0</v>
      </c>
      <c r="D192" s="2">
        <f t="shared" si="26"/>
        <v>0</v>
      </c>
      <c r="F192" s="2" t="s">
        <v>91</v>
      </c>
      <c r="G192" s="2" t="s">
        <v>92</v>
      </c>
      <c r="H192" s="2" t="s">
        <v>93</v>
      </c>
      <c r="I192" s="2" t="s">
        <v>4057</v>
      </c>
      <c r="J192" s="2" t="s">
        <v>4058</v>
      </c>
      <c r="K192" s="2" t="s">
        <v>1067</v>
      </c>
      <c r="L192" s="2" t="s">
        <v>1067</v>
      </c>
      <c r="S192" s="2">
        <f>IF($AM$22=1,(IF(LEN($BZ$23)&gt;=1,(IF($BZ$23=V192,LARGE($S$1:S191,1)+1,0)),0)),0)</f>
        <v>0</v>
      </c>
      <c r="T192" s="2">
        <f t="shared" si="27"/>
        <v>0</v>
      </c>
      <c r="U192" s="2">
        <f>IF(LEN(V192)&gt;=1,(IF(V191=V192,0,LARGE($U$1:U191,1)+1)),0)</f>
        <v>0</v>
      </c>
      <c r="V192" s="2" t="s">
        <v>1133</v>
      </c>
      <c r="W192" s="21" t="s">
        <v>1154</v>
      </c>
      <c r="X192" s="21" t="s">
        <v>785</v>
      </c>
      <c r="Y192" s="21" t="s">
        <v>1476</v>
      </c>
      <c r="Z192" s="21" t="s">
        <v>1476</v>
      </c>
      <c r="AA192" s="6" t="s">
        <v>785</v>
      </c>
      <c r="AB192" s="6" t="s">
        <v>351</v>
      </c>
      <c r="AC192" s="6" t="s">
        <v>1067</v>
      </c>
      <c r="AD192" s="6" t="s">
        <v>1067</v>
      </c>
      <c r="AE192" s="2">
        <v>189</v>
      </c>
      <c r="AF192" s="2" t="str">
        <f t="shared" si="28"/>
        <v/>
      </c>
      <c r="AK192" s="27"/>
      <c r="AL192" s="27">
        <f t="shared" si="29"/>
        <v>3</v>
      </c>
      <c r="AM192" s="27">
        <f t="shared" si="30"/>
        <v>0</v>
      </c>
      <c r="AN192" s="20"/>
      <c r="AO192" s="60" t="str">
        <f t="shared" si="31"/>
        <v/>
      </c>
      <c r="AP192" s="60"/>
      <c r="AQ192" s="60"/>
      <c r="AR192" s="60"/>
      <c r="AS192" s="60"/>
      <c r="AT192" s="60"/>
      <c r="AU192" s="60"/>
      <c r="AV192" s="61" t="str">
        <f t="shared" si="32"/>
        <v/>
      </c>
      <c r="AW192" s="61"/>
      <c r="AX192" s="61"/>
      <c r="AY192" s="61"/>
      <c r="AZ192" s="61"/>
      <c r="BA192" s="61"/>
      <c r="BB192" s="61"/>
      <c r="BC192" s="62" t="str">
        <f t="shared" si="33"/>
        <v/>
      </c>
      <c r="BD192" s="62"/>
      <c r="BE192" s="62"/>
      <c r="BF192" s="62"/>
      <c r="BG192" s="62"/>
      <c r="BH192" s="62"/>
      <c r="BI192" s="62"/>
      <c r="BJ192" s="64" t="str">
        <f t="shared" si="34"/>
        <v/>
      </c>
      <c r="BK192" s="64"/>
      <c r="BL192" s="64"/>
      <c r="BM192" s="64"/>
      <c r="BN192" s="64"/>
      <c r="BO192" s="64"/>
      <c r="BP192" s="64"/>
      <c r="BQ192" s="65" t="str">
        <f t="shared" si="35"/>
        <v/>
      </c>
      <c r="BR192" s="65"/>
      <c r="BS192" s="65"/>
      <c r="BT192" s="65"/>
      <c r="BU192" s="65"/>
      <c r="BV192" s="65"/>
      <c r="BW192" s="65"/>
      <c r="BX192" s="66" t="str">
        <f t="shared" si="36"/>
        <v/>
      </c>
      <c r="BY192" s="66"/>
      <c r="BZ192" s="66"/>
      <c r="CA192" s="66"/>
      <c r="CB192" s="66"/>
      <c r="CC192" s="66"/>
      <c r="CD192" s="66"/>
      <c r="CE192" s="67" t="str">
        <f t="shared" si="37"/>
        <v/>
      </c>
      <c r="CF192" s="67"/>
      <c r="CG192" s="67"/>
      <c r="CH192" s="67"/>
      <c r="CI192" s="67"/>
      <c r="CJ192" s="67"/>
      <c r="CK192" s="67"/>
      <c r="CL192" s="20"/>
    </row>
    <row r="193" spans="1:90" ht="24.95" customHeight="1" x14ac:dyDescent="0.25">
      <c r="A193" s="2">
        <f>IF(LEN(B193)&gt;=1,(IF(B192=B193,0,LARGE(A$1:$A192,1)+1)),0)</f>
        <v>0</v>
      </c>
      <c r="B193" s="2" t="s">
        <v>1072</v>
      </c>
      <c r="C193" s="2">
        <f>IF($AM$22=2,(IF(LEN($BZ$23)&gt;=1,(IF($BZ$23=B193,LARGE($C$1:C192,1)+1,0)),0)),0)</f>
        <v>0</v>
      </c>
      <c r="D193" s="2">
        <f t="shared" si="26"/>
        <v>0</v>
      </c>
      <c r="F193" s="2" t="s">
        <v>2025</v>
      </c>
      <c r="G193" s="2" t="s">
        <v>2026</v>
      </c>
      <c r="H193" s="2" t="s">
        <v>2026</v>
      </c>
      <c r="I193" s="2" t="s">
        <v>2027</v>
      </c>
      <c r="J193" s="2" t="s">
        <v>1067</v>
      </c>
      <c r="K193" s="2" t="s">
        <v>1067</v>
      </c>
      <c r="L193" s="2" t="s">
        <v>1067</v>
      </c>
      <c r="S193" s="2">
        <f>IF($AM$22=1,(IF(LEN($BZ$23)&gt;=1,(IF($BZ$23=V193,LARGE($S$1:S192,1)+1,0)),0)),0)</f>
        <v>0</v>
      </c>
      <c r="T193" s="2">
        <f t="shared" si="27"/>
        <v>0</v>
      </c>
      <c r="U193" s="2">
        <f>IF(LEN(V193)&gt;=1,(IF(V192=V193,0,LARGE($U$1:U192,1)+1)),0)</f>
        <v>0</v>
      </c>
      <c r="V193" s="2" t="s">
        <v>1133</v>
      </c>
      <c r="W193" s="9" t="s">
        <v>2781</v>
      </c>
      <c r="X193" s="9" t="s">
        <v>740</v>
      </c>
      <c r="Y193" s="9" t="s">
        <v>1445</v>
      </c>
      <c r="Z193" s="9" t="s">
        <v>1445</v>
      </c>
      <c r="AA193" s="6" t="s">
        <v>740</v>
      </c>
      <c r="AB193" s="6" t="s">
        <v>373</v>
      </c>
      <c r="AC193" s="6" t="s">
        <v>416</v>
      </c>
      <c r="AD193" s="6" t="s">
        <v>1067</v>
      </c>
      <c r="AE193" s="2">
        <v>190</v>
      </c>
      <c r="AF193" s="2" t="str">
        <f t="shared" si="28"/>
        <v/>
      </c>
      <c r="AK193" s="27"/>
      <c r="AL193" s="27">
        <f t="shared" si="29"/>
        <v>3</v>
      </c>
      <c r="AM193" s="27">
        <f t="shared" si="30"/>
        <v>0</v>
      </c>
      <c r="AN193" s="20"/>
      <c r="AO193" s="60" t="str">
        <f t="shared" si="31"/>
        <v/>
      </c>
      <c r="AP193" s="60"/>
      <c r="AQ193" s="60"/>
      <c r="AR193" s="60"/>
      <c r="AS193" s="60"/>
      <c r="AT193" s="60"/>
      <c r="AU193" s="60"/>
      <c r="AV193" s="61" t="str">
        <f t="shared" si="32"/>
        <v/>
      </c>
      <c r="AW193" s="61"/>
      <c r="AX193" s="61"/>
      <c r="AY193" s="61"/>
      <c r="AZ193" s="61"/>
      <c r="BA193" s="61"/>
      <c r="BB193" s="61"/>
      <c r="BC193" s="62" t="str">
        <f t="shared" si="33"/>
        <v/>
      </c>
      <c r="BD193" s="62"/>
      <c r="BE193" s="62"/>
      <c r="BF193" s="62"/>
      <c r="BG193" s="62"/>
      <c r="BH193" s="62"/>
      <c r="BI193" s="62"/>
      <c r="BJ193" s="64" t="str">
        <f t="shared" si="34"/>
        <v/>
      </c>
      <c r="BK193" s="64"/>
      <c r="BL193" s="64"/>
      <c r="BM193" s="64"/>
      <c r="BN193" s="64"/>
      <c r="BO193" s="64"/>
      <c r="BP193" s="64"/>
      <c r="BQ193" s="65" t="str">
        <f t="shared" si="35"/>
        <v/>
      </c>
      <c r="BR193" s="65"/>
      <c r="BS193" s="65"/>
      <c r="BT193" s="65"/>
      <c r="BU193" s="65"/>
      <c r="BV193" s="65"/>
      <c r="BW193" s="65"/>
      <c r="BX193" s="66" t="str">
        <f t="shared" si="36"/>
        <v/>
      </c>
      <c r="BY193" s="66"/>
      <c r="BZ193" s="66"/>
      <c r="CA193" s="66"/>
      <c r="CB193" s="66"/>
      <c r="CC193" s="66"/>
      <c r="CD193" s="66"/>
      <c r="CE193" s="67" t="str">
        <f t="shared" si="37"/>
        <v/>
      </c>
      <c r="CF193" s="67"/>
      <c r="CG193" s="67"/>
      <c r="CH193" s="67"/>
      <c r="CI193" s="67"/>
      <c r="CJ193" s="67"/>
      <c r="CK193" s="67"/>
      <c r="CL193" s="20"/>
    </row>
    <row r="194" spans="1:90" ht="24.95" customHeight="1" x14ac:dyDescent="0.25">
      <c r="A194" s="2">
        <f>IF(LEN(B194)&gt;=1,(IF(B193=B194,0,LARGE(A$1:$A193,1)+1)),0)</f>
        <v>0</v>
      </c>
      <c r="B194" s="2" t="s">
        <v>1072</v>
      </c>
      <c r="C194" s="2">
        <f>IF($AM$22=2,(IF(LEN($BZ$23)&gt;=1,(IF($BZ$23=B194,LARGE($C$1:C193,1)+1,0)),0)),0)</f>
        <v>0</v>
      </c>
      <c r="D194" s="2">
        <f t="shared" ref="D194:D257" si="38">IFERROR(IF($AM$22=2,(IF(LEN($BF$23)&gt;=2,(IF(MATCH($BF$23,F194,0)&gt;=1,COUNTIF(I194:L194,"*?*"),0)),0)),0),0)</f>
        <v>0</v>
      </c>
      <c r="F194" s="2" t="s">
        <v>2028</v>
      </c>
      <c r="G194" s="2" t="s">
        <v>2029</v>
      </c>
      <c r="H194" s="2" t="s">
        <v>2029</v>
      </c>
      <c r="I194" s="2" t="s">
        <v>2030</v>
      </c>
      <c r="J194" s="2" t="s">
        <v>1067</v>
      </c>
      <c r="K194" s="2" t="s">
        <v>1067</v>
      </c>
      <c r="L194" s="2" t="s">
        <v>1067</v>
      </c>
      <c r="S194" s="2">
        <f>IF($AM$22=1,(IF(LEN($BZ$23)&gt;=1,(IF($BZ$23=V194,LARGE($S$1:S193,1)+1,0)),0)),0)</f>
        <v>0</v>
      </c>
      <c r="T194" s="2">
        <f t="shared" ref="T194:T257" si="39">IFERROR(IF($AM$22=1,(IF(LEN($BF$23)&gt;=2,(IF(MATCH($BF$23,W194,0)&gt;=1,COUNTIF(AA194:AD194,"*?*"),0)),0)),0),0)</f>
        <v>0</v>
      </c>
      <c r="U194" s="2">
        <f>IF(LEN(V194)&gt;=1,(IF(V193=V194,0,LARGE($U$1:U193,1)+1)),0)</f>
        <v>0</v>
      </c>
      <c r="V194" s="2" t="s">
        <v>1133</v>
      </c>
      <c r="W194" s="4" t="s">
        <v>4166</v>
      </c>
      <c r="X194" s="7" t="s">
        <v>607</v>
      </c>
      <c r="Y194" s="7" t="s">
        <v>1338</v>
      </c>
      <c r="Z194" s="7" t="s">
        <v>1338</v>
      </c>
      <c r="AA194" s="6" t="s">
        <v>607</v>
      </c>
      <c r="AB194" s="6" t="s">
        <v>1067</v>
      </c>
      <c r="AC194" s="6" t="s">
        <v>1067</v>
      </c>
      <c r="AD194" s="6" t="s">
        <v>1067</v>
      </c>
      <c r="AE194" s="2">
        <v>191</v>
      </c>
      <c r="AF194" s="2" t="str">
        <f t="shared" si="28"/>
        <v/>
      </c>
      <c r="AK194" s="27"/>
      <c r="AL194" s="27">
        <f t="shared" si="29"/>
        <v>3</v>
      </c>
      <c r="AM194" s="27">
        <f t="shared" si="30"/>
        <v>0</v>
      </c>
      <c r="AN194" s="20"/>
      <c r="AO194" s="60" t="str">
        <f t="shared" si="31"/>
        <v/>
      </c>
      <c r="AP194" s="60"/>
      <c r="AQ194" s="60"/>
      <c r="AR194" s="60"/>
      <c r="AS194" s="60"/>
      <c r="AT194" s="60"/>
      <c r="AU194" s="60"/>
      <c r="AV194" s="61" t="str">
        <f t="shared" si="32"/>
        <v/>
      </c>
      <c r="AW194" s="61"/>
      <c r="AX194" s="61"/>
      <c r="AY194" s="61"/>
      <c r="AZ194" s="61"/>
      <c r="BA194" s="61"/>
      <c r="BB194" s="61"/>
      <c r="BC194" s="62" t="str">
        <f t="shared" si="33"/>
        <v/>
      </c>
      <c r="BD194" s="62"/>
      <c r="BE194" s="62"/>
      <c r="BF194" s="62"/>
      <c r="BG194" s="62"/>
      <c r="BH194" s="62"/>
      <c r="BI194" s="62"/>
      <c r="BJ194" s="64" t="str">
        <f t="shared" si="34"/>
        <v/>
      </c>
      <c r="BK194" s="64"/>
      <c r="BL194" s="64"/>
      <c r="BM194" s="64"/>
      <c r="BN194" s="64"/>
      <c r="BO194" s="64"/>
      <c r="BP194" s="64"/>
      <c r="BQ194" s="65" t="str">
        <f t="shared" si="35"/>
        <v/>
      </c>
      <c r="BR194" s="65"/>
      <c r="BS194" s="65"/>
      <c r="BT194" s="65"/>
      <c r="BU194" s="65"/>
      <c r="BV194" s="65"/>
      <c r="BW194" s="65"/>
      <c r="BX194" s="66" t="str">
        <f t="shared" si="36"/>
        <v/>
      </c>
      <c r="BY194" s="66"/>
      <c r="BZ194" s="66"/>
      <c r="CA194" s="66"/>
      <c r="CB194" s="66"/>
      <c r="CC194" s="66"/>
      <c r="CD194" s="66"/>
      <c r="CE194" s="67" t="str">
        <f t="shared" si="37"/>
        <v/>
      </c>
      <c r="CF194" s="67"/>
      <c r="CG194" s="67"/>
      <c r="CH194" s="67"/>
      <c r="CI194" s="67"/>
      <c r="CJ194" s="67"/>
      <c r="CK194" s="67"/>
      <c r="CL194" s="20"/>
    </row>
    <row r="195" spans="1:90" ht="24.95" customHeight="1" x14ac:dyDescent="0.25">
      <c r="A195" s="2">
        <f>IF(LEN(B195)&gt;=1,(IF(B194=B195,0,LARGE(A$1:$A194,1)+1)),0)</f>
        <v>0</v>
      </c>
      <c r="B195" s="2" t="s">
        <v>1072</v>
      </c>
      <c r="C195" s="2">
        <f>IF($AM$22=2,(IF(LEN($BZ$23)&gt;=1,(IF($BZ$23=B195,LARGE($C$1:C194,1)+1,0)),0)),0)</f>
        <v>0</v>
      </c>
      <c r="D195" s="2">
        <f t="shared" si="38"/>
        <v>0</v>
      </c>
      <c r="F195" s="2" t="s">
        <v>477</v>
      </c>
      <c r="G195" s="2" t="s">
        <v>2031</v>
      </c>
      <c r="H195" s="2" t="s">
        <v>2031</v>
      </c>
      <c r="I195" s="2" t="s">
        <v>2032</v>
      </c>
      <c r="J195" s="2" t="s">
        <v>1067</v>
      </c>
      <c r="K195" s="2" t="s">
        <v>1067</v>
      </c>
      <c r="L195" s="2" t="s">
        <v>1067</v>
      </c>
      <c r="S195" s="2">
        <f>IF($AM$22=1,(IF(LEN($BZ$23)&gt;=1,(IF($BZ$23=V195,LARGE($S$1:S194,1)+1,0)),0)),0)</f>
        <v>0</v>
      </c>
      <c r="T195" s="2">
        <f t="shared" si="39"/>
        <v>0</v>
      </c>
      <c r="U195" s="2">
        <f>IF(LEN(V195)&gt;=1,(IF(V194=V195,0,LARGE($U$1:U194,1)+1)),0)</f>
        <v>0</v>
      </c>
      <c r="V195" s="2" t="s">
        <v>1133</v>
      </c>
      <c r="W195" s="9" t="s">
        <v>4009</v>
      </c>
      <c r="X195" s="4" t="s">
        <v>41</v>
      </c>
      <c r="Y195" s="5" t="s">
        <v>65</v>
      </c>
      <c r="Z195" s="5" t="s">
        <v>66</v>
      </c>
      <c r="AA195" s="6" t="s">
        <v>41</v>
      </c>
      <c r="AB195" s="6" t="s">
        <v>1067</v>
      </c>
      <c r="AC195" s="6" t="s">
        <v>1067</v>
      </c>
      <c r="AD195" s="6" t="s">
        <v>1067</v>
      </c>
      <c r="AE195" s="2">
        <v>192</v>
      </c>
      <c r="AF195" s="2" t="str">
        <f t="shared" si="28"/>
        <v/>
      </c>
      <c r="AK195" s="27"/>
      <c r="AL195" s="27">
        <f t="shared" si="29"/>
        <v>3</v>
      </c>
      <c r="AM195" s="27">
        <f t="shared" si="30"/>
        <v>0</v>
      </c>
      <c r="AN195" s="20"/>
      <c r="AO195" s="60" t="str">
        <f t="shared" si="31"/>
        <v/>
      </c>
      <c r="AP195" s="60"/>
      <c r="AQ195" s="60"/>
      <c r="AR195" s="60"/>
      <c r="AS195" s="60"/>
      <c r="AT195" s="60"/>
      <c r="AU195" s="60"/>
      <c r="AV195" s="61" t="str">
        <f t="shared" si="32"/>
        <v/>
      </c>
      <c r="AW195" s="61"/>
      <c r="AX195" s="61"/>
      <c r="AY195" s="61"/>
      <c r="AZ195" s="61"/>
      <c r="BA195" s="61"/>
      <c r="BB195" s="61"/>
      <c r="BC195" s="62" t="str">
        <f t="shared" si="33"/>
        <v/>
      </c>
      <c r="BD195" s="62"/>
      <c r="BE195" s="62"/>
      <c r="BF195" s="62"/>
      <c r="BG195" s="62"/>
      <c r="BH195" s="62"/>
      <c r="BI195" s="62"/>
      <c r="BJ195" s="64" t="str">
        <f t="shared" si="34"/>
        <v/>
      </c>
      <c r="BK195" s="64"/>
      <c r="BL195" s="64"/>
      <c r="BM195" s="64"/>
      <c r="BN195" s="64"/>
      <c r="BO195" s="64"/>
      <c r="BP195" s="64"/>
      <c r="BQ195" s="65" t="str">
        <f t="shared" si="35"/>
        <v/>
      </c>
      <c r="BR195" s="65"/>
      <c r="BS195" s="65"/>
      <c r="BT195" s="65"/>
      <c r="BU195" s="65"/>
      <c r="BV195" s="65"/>
      <c r="BW195" s="65"/>
      <c r="BX195" s="66" t="str">
        <f t="shared" si="36"/>
        <v/>
      </c>
      <c r="BY195" s="66"/>
      <c r="BZ195" s="66"/>
      <c r="CA195" s="66"/>
      <c r="CB195" s="66"/>
      <c r="CC195" s="66"/>
      <c r="CD195" s="66"/>
      <c r="CE195" s="67" t="str">
        <f t="shared" si="37"/>
        <v/>
      </c>
      <c r="CF195" s="67"/>
      <c r="CG195" s="67"/>
      <c r="CH195" s="67"/>
      <c r="CI195" s="67"/>
      <c r="CJ195" s="67"/>
      <c r="CK195" s="67"/>
      <c r="CL195" s="20"/>
    </row>
    <row r="196" spans="1:90" ht="24.95" customHeight="1" x14ac:dyDescent="0.25">
      <c r="A196" s="2">
        <f>IF(LEN(B196)&gt;=1,(IF(B195=B196,0,LARGE(A$1:$A195,1)+1)),0)</f>
        <v>0</v>
      </c>
      <c r="B196" s="2" t="s">
        <v>1072</v>
      </c>
      <c r="C196" s="2">
        <f>IF($AM$22=2,(IF(LEN($BZ$23)&gt;=1,(IF($BZ$23=B196,LARGE($C$1:C195,1)+1,0)),0)),0)</f>
        <v>0</v>
      </c>
      <c r="D196" s="2">
        <f t="shared" si="38"/>
        <v>0</v>
      </c>
      <c r="F196" s="2" t="s">
        <v>2033</v>
      </c>
      <c r="G196" s="2" t="s">
        <v>2034</v>
      </c>
      <c r="H196" s="2" t="s">
        <v>2034</v>
      </c>
      <c r="I196" s="2" t="s">
        <v>2035</v>
      </c>
      <c r="J196" s="2" t="s">
        <v>1067</v>
      </c>
      <c r="K196" s="2" t="s">
        <v>1067</v>
      </c>
      <c r="L196" s="2" t="s">
        <v>1067</v>
      </c>
      <c r="S196" s="2">
        <f>IF($AM$22=1,(IF(LEN($BZ$23)&gt;=1,(IF($BZ$23=V196,LARGE($S$1:S195,1)+1,0)),0)),0)</f>
        <v>0</v>
      </c>
      <c r="T196" s="2">
        <f t="shared" si="39"/>
        <v>0</v>
      </c>
      <c r="U196" s="2">
        <f>IF(LEN(V196)&gt;=1,(IF(V195=V196,0,LARGE($U$1:U195,1)+1)),0)</f>
        <v>0</v>
      </c>
      <c r="V196" s="2" t="s">
        <v>1133</v>
      </c>
      <c r="W196" s="21" t="s">
        <v>3081</v>
      </c>
      <c r="X196" s="21" t="s">
        <v>3079</v>
      </c>
      <c r="Y196" s="21" t="s">
        <v>3080</v>
      </c>
      <c r="Z196" s="21" t="s">
        <v>3080</v>
      </c>
      <c r="AA196" s="6" t="s">
        <v>3079</v>
      </c>
      <c r="AB196" s="6" t="s">
        <v>1067</v>
      </c>
      <c r="AC196" s="6" t="s">
        <v>1067</v>
      </c>
      <c r="AD196" s="6" t="s">
        <v>1067</v>
      </c>
      <c r="AE196" s="2">
        <v>193</v>
      </c>
      <c r="AF196" s="2" t="str">
        <f t="shared" si="28"/>
        <v/>
      </c>
      <c r="AK196" s="27"/>
      <c r="AL196" s="27">
        <f t="shared" si="29"/>
        <v>3</v>
      </c>
      <c r="AM196" s="27">
        <f t="shared" si="30"/>
        <v>0</v>
      </c>
      <c r="AN196" s="20"/>
      <c r="AO196" s="60" t="str">
        <f t="shared" si="31"/>
        <v/>
      </c>
      <c r="AP196" s="60"/>
      <c r="AQ196" s="60"/>
      <c r="AR196" s="60"/>
      <c r="AS196" s="60"/>
      <c r="AT196" s="60"/>
      <c r="AU196" s="60"/>
      <c r="AV196" s="61" t="str">
        <f t="shared" si="32"/>
        <v/>
      </c>
      <c r="AW196" s="61"/>
      <c r="AX196" s="61"/>
      <c r="AY196" s="61"/>
      <c r="AZ196" s="61"/>
      <c r="BA196" s="61"/>
      <c r="BB196" s="61"/>
      <c r="BC196" s="62" t="str">
        <f t="shared" si="33"/>
        <v/>
      </c>
      <c r="BD196" s="62"/>
      <c r="BE196" s="62"/>
      <c r="BF196" s="62"/>
      <c r="BG196" s="62"/>
      <c r="BH196" s="62"/>
      <c r="BI196" s="62"/>
      <c r="BJ196" s="64" t="str">
        <f t="shared" si="34"/>
        <v/>
      </c>
      <c r="BK196" s="64"/>
      <c r="BL196" s="64"/>
      <c r="BM196" s="64"/>
      <c r="BN196" s="64"/>
      <c r="BO196" s="64"/>
      <c r="BP196" s="64"/>
      <c r="BQ196" s="65" t="str">
        <f t="shared" si="35"/>
        <v/>
      </c>
      <c r="BR196" s="65"/>
      <c r="BS196" s="65"/>
      <c r="BT196" s="65"/>
      <c r="BU196" s="65"/>
      <c r="BV196" s="65"/>
      <c r="BW196" s="65"/>
      <c r="BX196" s="66" t="str">
        <f t="shared" si="36"/>
        <v/>
      </c>
      <c r="BY196" s="66"/>
      <c r="BZ196" s="66"/>
      <c r="CA196" s="66"/>
      <c r="CB196" s="66"/>
      <c r="CC196" s="66"/>
      <c r="CD196" s="66"/>
      <c r="CE196" s="67" t="str">
        <f t="shared" si="37"/>
        <v/>
      </c>
      <c r="CF196" s="67"/>
      <c r="CG196" s="67"/>
      <c r="CH196" s="67"/>
      <c r="CI196" s="67"/>
      <c r="CJ196" s="67"/>
      <c r="CK196" s="67"/>
      <c r="CL196" s="20"/>
    </row>
    <row r="197" spans="1:90" ht="24.95" customHeight="1" x14ac:dyDescent="0.25">
      <c r="A197" s="2">
        <f>IF(LEN(B197)&gt;=1,(IF(B196=B197,0,LARGE(A$1:$A196,1)+1)),0)</f>
        <v>0</v>
      </c>
      <c r="B197" s="2" t="s">
        <v>1072</v>
      </c>
      <c r="C197" s="2">
        <f>IF($AM$22=2,(IF(LEN($BZ$23)&gt;=1,(IF($BZ$23=B197,LARGE($C$1:C196,1)+1,0)),0)),0)</f>
        <v>0</v>
      </c>
      <c r="D197" s="2">
        <f t="shared" si="38"/>
        <v>0</v>
      </c>
      <c r="F197" s="2" t="s">
        <v>478</v>
      </c>
      <c r="G197" s="2" t="s">
        <v>1240</v>
      </c>
      <c r="H197" s="2" t="s">
        <v>1240</v>
      </c>
      <c r="I197" s="2" t="s">
        <v>4060</v>
      </c>
      <c r="J197" s="2" t="s">
        <v>2036</v>
      </c>
      <c r="K197" s="2" t="s">
        <v>4059</v>
      </c>
      <c r="L197" s="2" t="s">
        <v>1067</v>
      </c>
      <c r="S197" s="2">
        <f>IF($AM$22=1,(IF(LEN($BZ$23)&gt;=1,(IF($BZ$23=V197,LARGE($S$1:S196,1)+1,0)),0)),0)</f>
        <v>0</v>
      </c>
      <c r="T197" s="2">
        <f t="shared" si="39"/>
        <v>0</v>
      </c>
      <c r="U197" s="2">
        <f>IF(LEN(V197)&gt;=1,(IF(V196=V197,0,LARGE($U$1:U196,1)+1)),0)</f>
        <v>0</v>
      </c>
      <c r="V197" s="2" t="s">
        <v>1133</v>
      </c>
      <c r="W197" s="5" t="s">
        <v>4311</v>
      </c>
      <c r="X197" s="7" t="s">
        <v>322</v>
      </c>
      <c r="Y197" s="7" t="s">
        <v>3384</v>
      </c>
      <c r="Z197" s="7" t="s">
        <v>323</v>
      </c>
      <c r="AA197" s="6" t="s">
        <v>322</v>
      </c>
      <c r="AB197" s="6" t="s">
        <v>404</v>
      </c>
      <c r="AC197" s="6" t="s">
        <v>1067</v>
      </c>
      <c r="AD197" s="6" t="s">
        <v>1067</v>
      </c>
      <c r="AE197" s="2">
        <v>194</v>
      </c>
      <c r="AF197" s="2" t="str">
        <f t="shared" ref="AF197:AF203" si="40">IF($AE$1&gt;=AE197,(IF($AM$22=1,VLOOKUP(AE197,$S$1:$W$1926,5,0),IF($AM$22=2,VLOOKUP(AE197,$C$1:$F$1593,4,0),""))),"")</f>
        <v/>
      </c>
      <c r="AK197" s="27"/>
      <c r="AL197" s="27">
        <f t="shared" si="29"/>
        <v>3</v>
      </c>
      <c r="AM197" s="27">
        <f t="shared" si="30"/>
        <v>0</v>
      </c>
      <c r="AN197" s="20"/>
      <c r="AO197" s="60" t="str">
        <f t="shared" si="31"/>
        <v/>
      </c>
      <c r="AP197" s="60"/>
      <c r="AQ197" s="60"/>
      <c r="AR197" s="60"/>
      <c r="AS197" s="60"/>
      <c r="AT197" s="60"/>
      <c r="AU197" s="60"/>
      <c r="AV197" s="61" t="str">
        <f t="shared" si="32"/>
        <v/>
      </c>
      <c r="AW197" s="61"/>
      <c r="AX197" s="61"/>
      <c r="AY197" s="61"/>
      <c r="AZ197" s="61"/>
      <c r="BA197" s="61"/>
      <c r="BB197" s="61"/>
      <c r="BC197" s="62" t="str">
        <f t="shared" si="33"/>
        <v/>
      </c>
      <c r="BD197" s="62"/>
      <c r="BE197" s="62"/>
      <c r="BF197" s="62"/>
      <c r="BG197" s="62"/>
      <c r="BH197" s="62"/>
      <c r="BI197" s="62"/>
      <c r="BJ197" s="64" t="str">
        <f t="shared" si="34"/>
        <v/>
      </c>
      <c r="BK197" s="64"/>
      <c r="BL197" s="64"/>
      <c r="BM197" s="64"/>
      <c r="BN197" s="64"/>
      <c r="BO197" s="64"/>
      <c r="BP197" s="64"/>
      <c r="BQ197" s="65" t="str">
        <f t="shared" si="35"/>
        <v/>
      </c>
      <c r="BR197" s="65"/>
      <c r="BS197" s="65"/>
      <c r="BT197" s="65"/>
      <c r="BU197" s="65"/>
      <c r="BV197" s="65"/>
      <c r="BW197" s="65"/>
      <c r="BX197" s="66" t="str">
        <f t="shared" si="36"/>
        <v/>
      </c>
      <c r="BY197" s="66"/>
      <c r="BZ197" s="66"/>
      <c r="CA197" s="66"/>
      <c r="CB197" s="66"/>
      <c r="CC197" s="66"/>
      <c r="CD197" s="66"/>
      <c r="CE197" s="67" t="str">
        <f t="shared" si="37"/>
        <v/>
      </c>
      <c r="CF197" s="67"/>
      <c r="CG197" s="67"/>
      <c r="CH197" s="67"/>
      <c r="CI197" s="67"/>
      <c r="CJ197" s="67"/>
      <c r="CK197" s="67"/>
      <c r="CL197" s="20"/>
    </row>
    <row r="198" spans="1:90" ht="24.95" customHeight="1" x14ac:dyDescent="0.25">
      <c r="A198" s="2">
        <f>IF(LEN(B198)&gt;=1,(IF(B197=B198,0,LARGE(A$1:$A197,1)+1)),0)</f>
        <v>0</v>
      </c>
      <c r="B198" s="2" t="s">
        <v>1072</v>
      </c>
      <c r="C198" s="2">
        <f>IF($AM$22=2,(IF(LEN($BZ$23)&gt;=1,(IF($BZ$23=B198,LARGE($C$1:C197,1)+1,0)),0)),0)</f>
        <v>0</v>
      </c>
      <c r="D198" s="2">
        <f t="shared" si="38"/>
        <v>0</v>
      </c>
      <c r="F198" s="2" t="s">
        <v>2037</v>
      </c>
      <c r="G198" s="2" t="s">
        <v>2038</v>
      </c>
      <c r="H198" s="2" t="s">
        <v>2038</v>
      </c>
      <c r="I198" s="2" t="s">
        <v>2039</v>
      </c>
      <c r="J198" s="2" t="s">
        <v>1067</v>
      </c>
      <c r="K198" s="2" t="s">
        <v>1067</v>
      </c>
      <c r="L198" s="2" t="s">
        <v>1067</v>
      </c>
      <c r="S198" s="2">
        <f>IF($AM$22=1,(IF(LEN($BZ$23)&gt;=1,(IF($BZ$23=V198,LARGE($S$1:S197,1)+1,0)),0)),0)</f>
        <v>0</v>
      </c>
      <c r="T198" s="2">
        <f t="shared" si="39"/>
        <v>0</v>
      </c>
      <c r="U198" s="2">
        <f>IF(LEN(V198)&gt;=1,(IF(V197=V198,0,LARGE($U$1:U197,1)+1)),0)</f>
        <v>0</v>
      </c>
      <c r="V198" s="2" t="s">
        <v>1133</v>
      </c>
      <c r="W198" s="9" t="s">
        <v>4784</v>
      </c>
      <c r="X198" s="7" t="s">
        <v>183</v>
      </c>
      <c r="Y198" s="7" t="s">
        <v>184</v>
      </c>
      <c r="Z198" s="7" t="s">
        <v>185</v>
      </c>
      <c r="AA198" s="6" t="s">
        <v>183</v>
      </c>
      <c r="AB198" s="6" t="s">
        <v>1067</v>
      </c>
      <c r="AC198" s="6" t="s">
        <v>1067</v>
      </c>
      <c r="AD198" s="6" t="s">
        <v>1067</v>
      </c>
      <c r="AE198" s="2">
        <v>195</v>
      </c>
      <c r="AF198" s="2" t="str">
        <f t="shared" si="40"/>
        <v/>
      </c>
      <c r="AK198" s="27"/>
      <c r="AL198" s="27">
        <f t="shared" si="29"/>
        <v>3</v>
      </c>
      <c r="AM198" s="27">
        <f t="shared" si="30"/>
        <v>0</v>
      </c>
      <c r="AN198" s="20"/>
      <c r="AO198" s="60" t="str">
        <f t="shared" si="31"/>
        <v/>
      </c>
      <c r="AP198" s="60"/>
      <c r="AQ198" s="60"/>
      <c r="AR198" s="60"/>
      <c r="AS198" s="60"/>
      <c r="AT198" s="60"/>
      <c r="AU198" s="60"/>
      <c r="AV198" s="61" t="str">
        <f t="shared" si="32"/>
        <v/>
      </c>
      <c r="AW198" s="61"/>
      <c r="AX198" s="61"/>
      <c r="AY198" s="61"/>
      <c r="AZ198" s="61"/>
      <c r="BA198" s="61"/>
      <c r="BB198" s="61"/>
      <c r="BC198" s="62" t="str">
        <f t="shared" si="33"/>
        <v/>
      </c>
      <c r="BD198" s="62"/>
      <c r="BE198" s="62"/>
      <c r="BF198" s="62"/>
      <c r="BG198" s="62"/>
      <c r="BH198" s="62"/>
      <c r="BI198" s="62"/>
      <c r="BJ198" s="64" t="str">
        <f t="shared" si="34"/>
        <v/>
      </c>
      <c r="BK198" s="64"/>
      <c r="BL198" s="64"/>
      <c r="BM198" s="64"/>
      <c r="BN198" s="64"/>
      <c r="BO198" s="64"/>
      <c r="BP198" s="64"/>
      <c r="BQ198" s="65" t="str">
        <f t="shared" si="35"/>
        <v/>
      </c>
      <c r="BR198" s="65"/>
      <c r="BS198" s="65"/>
      <c r="BT198" s="65"/>
      <c r="BU198" s="65"/>
      <c r="BV198" s="65"/>
      <c r="BW198" s="65"/>
      <c r="BX198" s="66" t="str">
        <f t="shared" si="36"/>
        <v/>
      </c>
      <c r="BY198" s="66"/>
      <c r="BZ198" s="66"/>
      <c r="CA198" s="66"/>
      <c r="CB198" s="66"/>
      <c r="CC198" s="66"/>
      <c r="CD198" s="66"/>
      <c r="CE198" s="67" t="str">
        <f t="shared" si="37"/>
        <v/>
      </c>
      <c r="CF198" s="67"/>
      <c r="CG198" s="67"/>
      <c r="CH198" s="67"/>
      <c r="CI198" s="67"/>
      <c r="CJ198" s="67"/>
      <c r="CK198" s="67"/>
      <c r="CL198" s="20"/>
    </row>
    <row r="199" spans="1:90" ht="24.95" customHeight="1" x14ac:dyDescent="0.25">
      <c r="A199" s="2">
        <f>IF(LEN(B199)&gt;=1,(IF(B198=B199,0,LARGE(A$1:$A198,1)+1)),0)</f>
        <v>0</v>
      </c>
      <c r="B199" s="2" t="s">
        <v>1072</v>
      </c>
      <c r="C199" s="2">
        <f>IF($AM$22=2,(IF(LEN($BZ$23)&gt;=1,(IF($BZ$23=B199,LARGE($C$1:C198,1)+1,0)),0)),0)</f>
        <v>0</v>
      </c>
      <c r="D199" s="2">
        <f t="shared" si="38"/>
        <v>0</v>
      </c>
      <c r="F199" s="2" t="s">
        <v>2040</v>
      </c>
      <c r="G199" s="2" t="s">
        <v>2041</v>
      </c>
      <c r="H199" s="2" t="s">
        <v>2041</v>
      </c>
      <c r="I199" s="2" t="s">
        <v>2042</v>
      </c>
      <c r="J199" s="2" t="s">
        <v>1067</v>
      </c>
      <c r="K199" s="2" t="s">
        <v>1067</v>
      </c>
      <c r="L199" s="2" t="s">
        <v>1067</v>
      </c>
      <c r="S199" s="2">
        <f>IF($AM$22=1,(IF(LEN($BZ$23)&gt;=1,(IF($BZ$23=V199,LARGE($S$1:S198,1)+1,0)),0)),0)</f>
        <v>0</v>
      </c>
      <c r="T199" s="2">
        <f t="shared" si="39"/>
        <v>0</v>
      </c>
      <c r="U199" s="2">
        <f>IF(LEN(V199)&gt;=1,(IF(V198=V199,0,LARGE($U$1:U198,1)+1)),0)</f>
        <v>0</v>
      </c>
      <c r="V199" s="2" t="s">
        <v>1133</v>
      </c>
      <c r="W199" s="9" t="s">
        <v>4783</v>
      </c>
      <c r="X199" s="9" t="s">
        <v>183</v>
      </c>
      <c r="Y199" s="9" t="s">
        <v>184</v>
      </c>
      <c r="Z199" s="9" t="s">
        <v>185</v>
      </c>
      <c r="AA199" s="6" t="s">
        <v>183</v>
      </c>
      <c r="AB199" s="6" t="s">
        <v>373</v>
      </c>
      <c r="AC199" s="6" t="s">
        <v>1067</v>
      </c>
      <c r="AD199" s="6" t="s">
        <v>1067</v>
      </c>
      <c r="AE199" s="2">
        <v>196</v>
      </c>
      <c r="AF199" s="2" t="str">
        <f t="shared" si="40"/>
        <v/>
      </c>
      <c r="AK199" s="27"/>
      <c r="AL199" s="27">
        <f t="shared" si="29"/>
        <v>3</v>
      </c>
      <c r="AM199" s="27">
        <f t="shared" si="30"/>
        <v>0</v>
      </c>
      <c r="AN199" s="20"/>
      <c r="AO199" s="60" t="str">
        <f t="shared" si="31"/>
        <v/>
      </c>
      <c r="AP199" s="60"/>
      <c r="AQ199" s="60"/>
      <c r="AR199" s="60"/>
      <c r="AS199" s="60"/>
      <c r="AT199" s="60"/>
      <c r="AU199" s="60"/>
      <c r="AV199" s="61" t="str">
        <f t="shared" si="32"/>
        <v/>
      </c>
      <c r="AW199" s="61"/>
      <c r="AX199" s="61"/>
      <c r="AY199" s="61"/>
      <c r="AZ199" s="61"/>
      <c r="BA199" s="61"/>
      <c r="BB199" s="61"/>
      <c r="BC199" s="62" t="str">
        <f t="shared" si="33"/>
        <v/>
      </c>
      <c r="BD199" s="62"/>
      <c r="BE199" s="62"/>
      <c r="BF199" s="62"/>
      <c r="BG199" s="62"/>
      <c r="BH199" s="62"/>
      <c r="BI199" s="62"/>
      <c r="BJ199" s="64" t="str">
        <f t="shared" si="34"/>
        <v/>
      </c>
      <c r="BK199" s="64"/>
      <c r="BL199" s="64"/>
      <c r="BM199" s="64"/>
      <c r="BN199" s="64"/>
      <c r="BO199" s="64"/>
      <c r="BP199" s="64"/>
      <c r="BQ199" s="65" t="str">
        <f t="shared" si="35"/>
        <v/>
      </c>
      <c r="BR199" s="65"/>
      <c r="BS199" s="65"/>
      <c r="BT199" s="65"/>
      <c r="BU199" s="65"/>
      <c r="BV199" s="65"/>
      <c r="BW199" s="65"/>
      <c r="BX199" s="66" t="str">
        <f t="shared" si="36"/>
        <v/>
      </c>
      <c r="BY199" s="66"/>
      <c r="BZ199" s="66"/>
      <c r="CA199" s="66"/>
      <c r="CB199" s="66"/>
      <c r="CC199" s="66"/>
      <c r="CD199" s="66"/>
      <c r="CE199" s="67" t="str">
        <f t="shared" si="37"/>
        <v/>
      </c>
      <c r="CF199" s="67"/>
      <c r="CG199" s="67"/>
      <c r="CH199" s="67"/>
      <c r="CI199" s="67"/>
      <c r="CJ199" s="67"/>
      <c r="CK199" s="67"/>
      <c r="CL199" s="20"/>
    </row>
    <row r="200" spans="1:90" ht="24.95" customHeight="1" x14ac:dyDescent="0.25">
      <c r="A200" s="2">
        <f>IF(LEN(B200)&gt;=1,(IF(B199=B200,0,LARGE(A$1:$A199,1)+1)),0)</f>
        <v>0</v>
      </c>
      <c r="B200" s="2" t="s">
        <v>1072</v>
      </c>
      <c r="C200" s="2">
        <f>IF($AM$22=2,(IF(LEN($BZ$23)&gt;=1,(IF($BZ$23=B200,LARGE($C$1:C199,1)+1,0)),0)),0)</f>
        <v>0</v>
      </c>
      <c r="D200" s="2">
        <f t="shared" si="38"/>
        <v>0</v>
      </c>
      <c r="F200" s="2" t="s">
        <v>94</v>
      </c>
      <c r="G200" s="2" t="s">
        <v>95</v>
      </c>
      <c r="H200" s="2" t="s">
        <v>95</v>
      </c>
      <c r="I200" s="2" t="s">
        <v>4062</v>
      </c>
      <c r="J200" s="2" t="s">
        <v>4061</v>
      </c>
      <c r="K200" s="2" t="s">
        <v>1067</v>
      </c>
      <c r="L200" s="2" t="s">
        <v>1067</v>
      </c>
      <c r="S200" s="2">
        <f>IF($AM$22=1,(IF(LEN($BZ$23)&gt;=1,(IF($BZ$23=V200,LARGE($S$1:S199,1)+1,0)),0)),0)</f>
        <v>0</v>
      </c>
      <c r="T200" s="2">
        <f t="shared" si="39"/>
        <v>0</v>
      </c>
      <c r="U200" s="2">
        <f>IF(LEN(V200)&gt;=1,(IF(V199=V200,0,LARGE($U$1:U199,1)+1)),0)</f>
        <v>0</v>
      </c>
      <c r="V200" s="2" t="s">
        <v>1133</v>
      </c>
      <c r="W200" s="4" t="s">
        <v>5046</v>
      </c>
      <c r="X200" s="4" t="s">
        <v>906</v>
      </c>
      <c r="Y200" s="5" t="s">
        <v>1568</v>
      </c>
      <c r="Z200" s="5" t="s">
        <v>1568</v>
      </c>
      <c r="AA200" s="6" t="s">
        <v>906</v>
      </c>
      <c r="AB200" s="6" t="s">
        <v>1067</v>
      </c>
      <c r="AC200" s="6" t="s">
        <v>1067</v>
      </c>
      <c r="AD200" s="6" t="s">
        <v>1067</v>
      </c>
      <c r="AE200" s="2">
        <v>197</v>
      </c>
      <c r="AF200" s="2" t="str">
        <f t="shared" si="40"/>
        <v/>
      </c>
      <c r="AK200" s="27"/>
      <c r="AL200" s="27">
        <f t="shared" si="29"/>
        <v>3</v>
      </c>
      <c r="AM200" s="27">
        <f t="shared" si="30"/>
        <v>0</v>
      </c>
      <c r="AN200" s="20"/>
      <c r="AO200" s="60" t="str">
        <f t="shared" si="31"/>
        <v/>
      </c>
      <c r="AP200" s="60"/>
      <c r="AQ200" s="60"/>
      <c r="AR200" s="60"/>
      <c r="AS200" s="60"/>
      <c r="AT200" s="60"/>
      <c r="AU200" s="60"/>
      <c r="AV200" s="61" t="str">
        <f t="shared" si="32"/>
        <v/>
      </c>
      <c r="AW200" s="61"/>
      <c r="AX200" s="61"/>
      <c r="AY200" s="61"/>
      <c r="AZ200" s="61"/>
      <c r="BA200" s="61"/>
      <c r="BB200" s="61"/>
      <c r="BC200" s="62" t="str">
        <f t="shared" si="33"/>
        <v/>
      </c>
      <c r="BD200" s="62"/>
      <c r="BE200" s="62"/>
      <c r="BF200" s="62"/>
      <c r="BG200" s="62"/>
      <c r="BH200" s="62"/>
      <c r="BI200" s="62"/>
      <c r="BJ200" s="64" t="str">
        <f t="shared" si="34"/>
        <v/>
      </c>
      <c r="BK200" s="64"/>
      <c r="BL200" s="64"/>
      <c r="BM200" s="64"/>
      <c r="BN200" s="64"/>
      <c r="BO200" s="64"/>
      <c r="BP200" s="64"/>
      <c r="BQ200" s="65" t="str">
        <f t="shared" si="35"/>
        <v/>
      </c>
      <c r="BR200" s="65"/>
      <c r="BS200" s="65"/>
      <c r="BT200" s="65"/>
      <c r="BU200" s="65"/>
      <c r="BV200" s="65"/>
      <c r="BW200" s="65"/>
      <c r="BX200" s="66" t="str">
        <f t="shared" si="36"/>
        <v/>
      </c>
      <c r="BY200" s="66"/>
      <c r="BZ200" s="66"/>
      <c r="CA200" s="66"/>
      <c r="CB200" s="66"/>
      <c r="CC200" s="66"/>
      <c r="CD200" s="66"/>
      <c r="CE200" s="67" t="str">
        <f t="shared" si="37"/>
        <v/>
      </c>
      <c r="CF200" s="67"/>
      <c r="CG200" s="67"/>
      <c r="CH200" s="67"/>
      <c r="CI200" s="67"/>
      <c r="CJ200" s="67"/>
      <c r="CK200" s="67"/>
      <c r="CL200" s="20"/>
    </row>
    <row r="201" spans="1:90" ht="24.95" customHeight="1" x14ac:dyDescent="0.25">
      <c r="A201" s="2">
        <f>IF(LEN(B201)&gt;=1,(IF(B200=B201,0,LARGE(A$1:$A200,1)+1)),0)</f>
        <v>0</v>
      </c>
      <c r="B201" s="2" t="s">
        <v>1072</v>
      </c>
      <c r="C201" s="2">
        <f>IF($AM$22=2,(IF(LEN($BZ$23)&gt;=1,(IF($BZ$23=B201,LARGE($C$1:C200,1)+1,0)),0)),0)</f>
        <v>0</v>
      </c>
      <c r="D201" s="2">
        <f t="shared" si="38"/>
        <v>0</v>
      </c>
      <c r="F201" s="2" t="s">
        <v>2043</v>
      </c>
      <c r="G201" s="2" t="s">
        <v>2044</v>
      </c>
      <c r="H201" s="2" t="s">
        <v>2044</v>
      </c>
      <c r="I201" s="2" t="s">
        <v>2045</v>
      </c>
      <c r="J201" s="2" t="s">
        <v>1067</v>
      </c>
      <c r="K201" s="2" t="s">
        <v>1067</v>
      </c>
      <c r="L201" s="2" t="s">
        <v>1067</v>
      </c>
      <c r="S201" s="2">
        <f>IF($AM$22=1,(IF(LEN($BZ$23)&gt;=1,(IF($BZ$23=V201,LARGE($S$1:S200,1)+1,0)),0)),0)</f>
        <v>0</v>
      </c>
      <c r="T201" s="2">
        <f t="shared" si="39"/>
        <v>0</v>
      </c>
      <c r="U201" s="2">
        <f>IF(LEN(V201)&gt;=1,(IF(V200=V201,0,LARGE($U$1:U200,1)+1)),0)</f>
        <v>0</v>
      </c>
      <c r="V201" s="2" t="s">
        <v>1133</v>
      </c>
      <c r="W201" s="5" t="s">
        <v>4887</v>
      </c>
      <c r="X201" s="7" t="s">
        <v>795</v>
      </c>
      <c r="Y201" s="7" t="s">
        <v>1482</v>
      </c>
      <c r="Z201" s="7" t="s">
        <v>1482</v>
      </c>
      <c r="AA201" s="6" t="s">
        <v>795</v>
      </c>
      <c r="AB201" s="6" t="s">
        <v>1067</v>
      </c>
      <c r="AC201" s="6" t="s">
        <v>1067</v>
      </c>
      <c r="AD201" s="6" t="s">
        <v>1067</v>
      </c>
      <c r="AE201" s="2">
        <v>198</v>
      </c>
      <c r="AF201" s="2" t="str">
        <f t="shared" si="40"/>
        <v/>
      </c>
      <c r="AK201" s="27"/>
      <c r="AL201" s="27">
        <f t="shared" si="29"/>
        <v>3</v>
      </c>
      <c r="AM201" s="27">
        <f t="shared" si="30"/>
        <v>0</v>
      </c>
      <c r="AN201" s="20"/>
      <c r="AO201" s="60" t="str">
        <f t="shared" si="31"/>
        <v/>
      </c>
      <c r="AP201" s="60"/>
      <c r="AQ201" s="60"/>
      <c r="AR201" s="60"/>
      <c r="AS201" s="60"/>
      <c r="AT201" s="60"/>
      <c r="AU201" s="60"/>
      <c r="AV201" s="61" t="str">
        <f t="shared" si="32"/>
        <v/>
      </c>
      <c r="AW201" s="61"/>
      <c r="AX201" s="61"/>
      <c r="AY201" s="61"/>
      <c r="AZ201" s="61"/>
      <c r="BA201" s="61"/>
      <c r="BB201" s="61"/>
      <c r="BC201" s="62" t="str">
        <f t="shared" si="33"/>
        <v/>
      </c>
      <c r="BD201" s="62"/>
      <c r="BE201" s="62"/>
      <c r="BF201" s="62"/>
      <c r="BG201" s="62"/>
      <c r="BH201" s="62"/>
      <c r="BI201" s="62"/>
      <c r="BJ201" s="64" t="str">
        <f t="shared" si="34"/>
        <v/>
      </c>
      <c r="BK201" s="64"/>
      <c r="BL201" s="64"/>
      <c r="BM201" s="64"/>
      <c r="BN201" s="64"/>
      <c r="BO201" s="64"/>
      <c r="BP201" s="64"/>
      <c r="BQ201" s="65" t="str">
        <f t="shared" si="35"/>
        <v/>
      </c>
      <c r="BR201" s="65"/>
      <c r="BS201" s="65"/>
      <c r="BT201" s="65"/>
      <c r="BU201" s="65"/>
      <c r="BV201" s="65"/>
      <c r="BW201" s="65"/>
      <c r="BX201" s="66" t="str">
        <f t="shared" si="36"/>
        <v/>
      </c>
      <c r="BY201" s="66"/>
      <c r="BZ201" s="66"/>
      <c r="CA201" s="66"/>
      <c r="CB201" s="66"/>
      <c r="CC201" s="66"/>
      <c r="CD201" s="66"/>
      <c r="CE201" s="67" t="str">
        <f t="shared" si="37"/>
        <v/>
      </c>
      <c r="CF201" s="67"/>
      <c r="CG201" s="67"/>
      <c r="CH201" s="67"/>
      <c r="CI201" s="67"/>
      <c r="CJ201" s="67"/>
      <c r="CK201" s="67"/>
      <c r="CL201" s="20"/>
    </row>
    <row r="202" spans="1:90" ht="24.95" customHeight="1" x14ac:dyDescent="0.25">
      <c r="A202" s="2">
        <f>IF(LEN(B202)&gt;=1,(IF(B201=B202,0,LARGE(A$1:$A201,1)+1)),0)</f>
        <v>0</v>
      </c>
      <c r="B202" s="2" t="s">
        <v>1072</v>
      </c>
      <c r="C202" s="2">
        <f>IF($AM$22=2,(IF(LEN($BZ$23)&gt;=1,(IF($BZ$23=B202,LARGE($C$1:C201,1)+1,0)),0)),0)</f>
        <v>0</v>
      </c>
      <c r="D202" s="2">
        <f t="shared" si="38"/>
        <v>0</v>
      </c>
      <c r="F202" s="2" t="s">
        <v>2046</v>
      </c>
      <c r="G202" s="2" t="s">
        <v>2047</v>
      </c>
      <c r="H202" s="2" t="s">
        <v>2047</v>
      </c>
      <c r="I202" s="2" t="s">
        <v>2048</v>
      </c>
      <c r="J202" s="2" t="s">
        <v>1067</v>
      </c>
      <c r="K202" s="2" t="s">
        <v>1067</v>
      </c>
      <c r="L202" s="2" t="s">
        <v>1067</v>
      </c>
      <c r="S202" s="2">
        <f>IF($AM$22=1,(IF(LEN($BZ$23)&gt;=1,(IF($BZ$23=V202,LARGE($S$1:S201,1)+1,0)),0)),0)</f>
        <v>0</v>
      </c>
      <c r="T202" s="2">
        <f t="shared" si="39"/>
        <v>0</v>
      </c>
      <c r="U202" s="2">
        <f>IF(LEN(V202)&gt;=1,(IF(V201=V202,0,LARGE($U$1:U201,1)+1)),0)</f>
        <v>0</v>
      </c>
      <c r="V202" s="2" t="s">
        <v>1133</v>
      </c>
      <c r="W202" s="4" t="s">
        <v>4169</v>
      </c>
      <c r="X202" s="4" t="s">
        <v>603</v>
      </c>
      <c r="Y202" s="5" t="s">
        <v>1335</v>
      </c>
      <c r="Z202" s="5" t="s">
        <v>1335</v>
      </c>
      <c r="AA202" s="6" t="s">
        <v>603</v>
      </c>
      <c r="AB202" s="6" t="s">
        <v>1067</v>
      </c>
      <c r="AC202" s="6" t="s">
        <v>1067</v>
      </c>
      <c r="AD202" s="6" t="s">
        <v>1067</v>
      </c>
      <c r="AE202" s="2">
        <v>199</v>
      </c>
      <c r="AF202" s="2" t="str">
        <f t="shared" si="40"/>
        <v/>
      </c>
      <c r="AK202" s="27"/>
      <c r="AL202" s="27">
        <f t="shared" si="29"/>
        <v>3</v>
      </c>
      <c r="AM202" s="27">
        <f t="shared" si="30"/>
        <v>0</v>
      </c>
      <c r="AN202" s="20"/>
      <c r="AO202" s="60" t="str">
        <f t="shared" si="31"/>
        <v/>
      </c>
      <c r="AP202" s="60"/>
      <c r="AQ202" s="60"/>
      <c r="AR202" s="60"/>
      <c r="AS202" s="60"/>
      <c r="AT202" s="60"/>
      <c r="AU202" s="60"/>
      <c r="AV202" s="61" t="str">
        <f t="shared" si="32"/>
        <v/>
      </c>
      <c r="AW202" s="61"/>
      <c r="AX202" s="61"/>
      <c r="AY202" s="61"/>
      <c r="AZ202" s="61"/>
      <c r="BA202" s="61"/>
      <c r="BB202" s="61"/>
      <c r="BC202" s="62" t="str">
        <f t="shared" si="33"/>
        <v/>
      </c>
      <c r="BD202" s="62"/>
      <c r="BE202" s="62"/>
      <c r="BF202" s="62"/>
      <c r="BG202" s="62"/>
      <c r="BH202" s="62"/>
      <c r="BI202" s="62"/>
      <c r="BJ202" s="64" t="str">
        <f t="shared" si="34"/>
        <v/>
      </c>
      <c r="BK202" s="64"/>
      <c r="BL202" s="64"/>
      <c r="BM202" s="64"/>
      <c r="BN202" s="64"/>
      <c r="BO202" s="64"/>
      <c r="BP202" s="64"/>
      <c r="BQ202" s="65" t="str">
        <f t="shared" si="35"/>
        <v/>
      </c>
      <c r="BR202" s="65"/>
      <c r="BS202" s="65"/>
      <c r="BT202" s="65"/>
      <c r="BU202" s="65"/>
      <c r="BV202" s="65"/>
      <c r="BW202" s="65"/>
      <c r="BX202" s="66" t="str">
        <f t="shared" si="36"/>
        <v/>
      </c>
      <c r="BY202" s="66"/>
      <c r="BZ202" s="66"/>
      <c r="CA202" s="66"/>
      <c r="CB202" s="66"/>
      <c r="CC202" s="66"/>
      <c r="CD202" s="66"/>
      <c r="CE202" s="67" t="str">
        <f t="shared" si="37"/>
        <v/>
      </c>
      <c r="CF202" s="67"/>
      <c r="CG202" s="67"/>
      <c r="CH202" s="67"/>
      <c r="CI202" s="67"/>
      <c r="CJ202" s="67"/>
      <c r="CK202" s="67"/>
      <c r="CL202" s="20"/>
    </row>
    <row r="203" spans="1:90" ht="24.95" customHeight="1" x14ac:dyDescent="0.25">
      <c r="A203" s="2">
        <f>IF(LEN(B203)&gt;=1,(IF(B202=B203,0,LARGE(A$1:$A202,1)+1)),0)</f>
        <v>0</v>
      </c>
      <c r="B203" s="2" t="s">
        <v>1072</v>
      </c>
      <c r="C203" s="2">
        <f>IF($AM$22=2,(IF(LEN($BZ$23)&gt;=1,(IF($BZ$23=B203,LARGE($C$1:C202,1)+1,0)),0)),0)</f>
        <v>0</v>
      </c>
      <c r="D203" s="2">
        <f t="shared" si="38"/>
        <v>0</v>
      </c>
      <c r="F203" s="2" t="s">
        <v>2049</v>
      </c>
      <c r="G203" s="2" t="s">
        <v>2050</v>
      </c>
      <c r="H203" s="2" t="s">
        <v>2050</v>
      </c>
      <c r="I203" s="2" t="s">
        <v>2051</v>
      </c>
      <c r="J203" s="2" t="s">
        <v>1067</v>
      </c>
      <c r="K203" s="2" t="s">
        <v>1067</v>
      </c>
      <c r="L203" s="2" t="s">
        <v>1067</v>
      </c>
      <c r="S203" s="2">
        <f>IF($AM$22=1,(IF(LEN($BZ$23)&gt;=1,(IF($BZ$23=V203,LARGE($S$1:S202,1)+1,0)),0)),0)</f>
        <v>0</v>
      </c>
      <c r="T203" s="2">
        <f t="shared" si="39"/>
        <v>0</v>
      </c>
      <c r="U203" s="2">
        <f>IF(LEN(V203)&gt;=1,(IF(V202=V203,0,LARGE($U$1:U202,1)+1)),0)</f>
        <v>0</v>
      </c>
      <c r="V203" s="2" t="s">
        <v>1133</v>
      </c>
      <c r="W203" s="22" t="s">
        <v>4018</v>
      </c>
      <c r="X203" s="7" t="s">
        <v>42</v>
      </c>
      <c r="Y203" s="7" t="s">
        <v>1205</v>
      </c>
      <c r="Z203" s="7" t="s">
        <v>1205</v>
      </c>
      <c r="AA203" s="6" t="s">
        <v>42</v>
      </c>
      <c r="AB203" s="6" t="s">
        <v>42</v>
      </c>
      <c r="AC203" s="6" t="s">
        <v>1067</v>
      </c>
      <c r="AD203" s="6" t="s">
        <v>1067</v>
      </c>
      <c r="AE203" s="2">
        <v>200</v>
      </c>
      <c r="AF203" s="2" t="str">
        <f t="shared" si="40"/>
        <v/>
      </c>
      <c r="AK203" s="27"/>
      <c r="AL203" s="27">
        <f t="shared" si="29"/>
        <v>3</v>
      </c>
      <c r="AM203" s="27">
        <f t="shared" si="30"/>
        <v>0</v>
      </c>
      <c r="AN203" s="20"/>
      <c r="AO203" s="60" t="str">
        <f t="shared" si="31"/>
        <v/>
      </c>
      <c r="AP203" s="60"/>
      <c r="AQ203" s="60"/>
      <c r="AR203" s="60"/>
      <c r="AS203" s="60"/>
      <c r="AT203" s="60"/>
      <c r="AU203" s="60"/>
      <c r="AV203" s="61" t="str">
        <f t="shared" si="32"/>
        <v/>
      </c>
      <c r="AW203" s="61"/>
      <c r="AX203" s="61"/>
      <c r="AY203" s="61"/>
      <c r="AZ203" s="61"/>
      <c r="BA203" s="61"/>
      <c r="BB203" s="61"/>
      <c r="BC203" s="62" t="str">
        <f t="shared" si="33"/>
        <v/>
      </c>
      <c r="BD203" s="62"/>
      <c r="BE203" s="62"/>
      <c r="BF203" s="62"/>
      <c r="BG203" s="62"/>
      <c r="BH203" s="62"/>
      <c r="BI203" s="62"/>
      <c r="BJ203" s="64" t="str">
        <f t="shared" si="34"/>
        <v/>
      </c>
      <c r="BK203" s="64"/>
      <c r="BL203" s="64"/>
      <c r="BM203" s="64"/>
      <c r="BN203" s="64"/>
      <c r="BO203" s="64"/>
      <c r="BP203" s="64"/>
      <c r="BQ203" s="65" t="str">
        <f t="shared" si="35"/>
        <v/>
      </c>
      <c r="BR203" s="65"/>
      <c r="BS203" s="65"/>
      <c r="BT203" s="65"/>
      <c r="BU203" s="65"/>
      <c r="BV203" s="65"/>
      <c r="BW203" s="65"/>
      <c r="BX203" s="66" t="str">
        <f t="shared" si="36"/>
        <v/>
      </c>
      <c r="BY203" s="66"/>
      <c r="BZ203" s="66"/>
      <c r="CA203" s="66"/>
      <c r="CB203" s="66"/>
      <c r="CC203" s="66"/>
      <c r="CD203" s="66"/>
      <c r="CE203" s="67" t="str">
        <f t="shared" si="37"/>
        <v/>
      </c>
      <c r="CF203" s="67"/>
      <c r="CG203" s="67"/>
      <c r="CH203" s="67"/>
      <c r="CI203" s="67"/>
      <c r="CJ203" s="67"/>
      <c r="CK203" s="67"/>
      <c r="CL203" s="20"/>
    </row>
    <row r="204" spans="1:90" ht="24.95" customHeight="1" x14ac:dyDescent="0.25">
      <c r="A204" s="2">
        <f>IF(LEN(B204)&gt;=1,(IF(B203=B204,0,LARGE(A$1:$A203,1)+1)),0)</f>
        <v>0</v>
      </c>
      <c r="B204" s="2" t="s">
        <v>1072</v>
      </c>
      <c r="C204" s="2">
        <f>IF($AM$22=2,(IF(LEN($BZ$23)&gt;=1,(IF($BZ$23=B204,LARGE($C$1:C203,1)+1,0)),0)),0)</f>
        <v>0</v>
      </c>
      <c r="D204" s="2">
        <f t="shared" si="38"/>
        <v>0</v>
      </c>
      <c r="F204" s="2" t="s">
        <v>2052</v>
      </c>
      <c r="G204" s="2" t="s">
        <v>2053</v>
      </c>
      <c r="H204" s="2" t="s">
        <v>2053</v>
      </c>
      <c r="I204" s="2" t="s">
        <v>2054</v>
      </c>
      <c r="J204" s="2" t="s">
        <v>1067</v>
      </c>
      <c r="K204" s="2" t="s">
        <v>1067</v>
      </c>
      <c r="L204" s="2" t="s">
        <v>1067</v>
      </c>
      <c r="S204" s="2">
        <f>IF($AM$22=1,(IF(LEN($BZ$23)&gt;=1,(IF($BZ$23=V204,LARGE($S$1:S203,1)+1,0)),0)),0)</f>
        <v>0</v>
      </c>
      <c r="T204" s="2">
        <f t="shared" si="39"/>
        <v>0</v>
      </c>
      <c r="U204" s="2">
        <f>IF(LEN(V204)&gt;=1,(IF(V203=V204,0,LARGE($U$1:U203,1)+1)),0)</f>
        <v>0</v>
      </c>
      <c r="V204" s="2" t="s">
        <v>1133</v>
      </c>
      <c r="W204" s="9" t="s">
        <v>2548</v>
      </c>
      <c r="X204" s="9" t="s">
        <v>2546</v>
      </c>
      <c r="Y204" s="9" t="s">
        <v>2547</v>
      </c>
      <c r="Z204" s="9" t="s">
        <v>2547</v>
      </c>
      <c r="AA204" s="6" t="s">
        <v>2546</v>
      </c>
      <c r="AB204" s="6" t="s">
        <v>1067</v>
      </c>
      <c r="AC204" s="6" t="s">
        <v>1067</v>
      </c>
      <c r="AD204" s="6" t="s">
        <v>1067</v>
      </c>
      <c r="AK204" s="27"/>
      <c r="AL204" s="27">
        <f t="shared" si="29"/>
        <v>3</v>
      </c>
      <c r="AM204" s="27">
        <f t="shared" si="30"/>
        <v>0</v>
      </c>
      <c r="AN204" s="20"/>
      <c r="AO204" s="60" t="str">
        <f t="shared" si="31"/>
        <v/>
      </c>
      <c r="AP204" s="60"/>
      <c r="AQ204" s="60"/>
      <c r="AR204" s="60"/>
      <c r="AS204" s="60"/>
      <c r="AT204" s="60"/>
      <c r="AU204" s="60"/>
      <c r="AV204" s="61" t="str">
        <f t="shared" si="32"/>
        <v/>
      </c>
      <c r="AW204" s="61"/>
      <c r="AX204" s="61"/>
      <c r="AY204" s="61"/>
      <c r="AZ204" s="61"/>
      <c r="BA204" s="61"/>
      <c r="BB204" s="61"/>
      <c r="BC204" s="62" t="str">
        <f t="shared" si="33"/>
        <v/>
      </c>
      <c r="BD204" s="62"/>
      <c r="BE204" s="62"/>
      <c r="BF204" s="62"/>
      <c r="BG204" s="62"/>
      <c r="BH204" s="62"/>
      <c r="BI204" s="62"/>
      <c r="BJ204" s="64" t="str">
        <f t="shared" si="34"/>
        <v/>
      </c>
      <c r="BK204" s="64"/>
      <c r="BL204" s="64"/>
      <c r="BM204" s="64"/>
      <c r="BN204" s="64"/>
      <c r="BO204" s="64"/>
      <c r="BP204" s="64"/>
      <c r="BQ204" s="65" t="str">
        <f t="shared" si="35"/>
        <v/>
      </c>
      <c r="BR204" s="65"/>
      <c r="BS204" s="65"/>
      <c r="BT204" s="65"/>
      <c r="BU204" s="65"/>
      <c r="BV204" s="65"/>
      <c r="BW204" s="65"/>
      <c r="BX204" s="66" t="str">
        <f t="shared" si="36"/>
        <v/>
      </c>
      <c r="BY204" s="66"/>
      <c r="BZ204" s="66"/>
      <c r="CA204" s="66"/>
      <c r="CB204" s="66"/>
      <c r="CC204" s="66"/>
      <c r="CD204" s="66"/>
      <c r="CE204" s="67" t="str">
        <f t="shared" si="37"/>
        <v/>
      </c>
      <c r="CF204" s="67"/>
      <c r="CG204" s="67"/>
      <c r="CH204" s="67"/>
      <c r="CI204" s="67"/>
      <c r="CJ204" s="67"/>
      <c r="CK204" s="67"/>
      <c r="CL204" s="20"/>
    </row>
    <row r="205" spans="1:90" ht="24.95" customHeight="1" x14ac:dyDescent="0.25">
      <c r="A205" s="2">
        <f>IF(LEN(B205)&gt;=1,(IF(B204=B205,0,LARGE(A$1:$A204,1)+1)),0)</f>
        <v>0</v>
      </c>
      <c r="B205" s="2" t="s">
        <v>1072</v>
      </c>
      <c r="C205" s="2">
        <f>IF($AM$22=2,(IF(LEN($BZ$23)&gt;=1,(IF($BZ$23=B205,LARGE($C$1:C204,1)+1,0)),0)),0)</f>
        <v>0</v>
      </c>
      <c r="D205" s="2">
        <f t="shared" si="38"/>
        <v>0</v>
      </c>
      <c r="F205" s="2" t="s">
        <v>2055</v>
      </c>
      <c r="G205" s="2" t="s">
        <v>2056</v>
      </c>
      <c r="H205" s="2" t="s">
        <v>2056</v>
      </c>
      <c r="I205" s="2" t="s">
        <v>2057</v>
      </c>
      <c r="J205" s="2" t="s">
        <v>1067</v>
      </c>
      <c r="K205" s="2" t="s">
        <v>1067</v>
      </c>
      <c r="L205" s="2" t="s">
        <v>1067</v>
      </c>
      <c r="S205" s="2">
        <f>IF($AM$22=1,(IF(LEN($BZ$23)&gt;=1,(IF($BZ$23=V205,LARGE($S$1:S204,1)+1,0)),0)),0)</f>
        <v>0</v>
      </c>
      <c r="T205" s="2">
        <f t="shared" si="39"/>
        <v>0</v>
      </c>
      <c r="U205" s="2">
        <f>IF(LEN(V205)&gt;=1,(IF(V204=V205,0,LARGE($U$1:U204,1)+1)),0)</f>
        <v>0</v>
      </c>
      <c r="V205" s="2" t="s">
        <v>1133</v>
      </c>
      <c r="W205" s="4" t="s">
        <v>4742</v>
      </c>
      <c r="X205" s="4" t="s">
        <v>172</v>
      </c>
      <c r="Y205" s="5" t="s">
        <v>173</v>
      </c>
      <c r="Z205" s="5" t="s">
        <v>173</v>
      </c>
      <c r="AA205" s="6" t="s">
        <v>172</v>
      </c>
      <c r="AB205" s="6" t="s">
        <v>1067</v>
      </c>
      <c r="AC205" s="6" t="s">
        <v>1067</v>
      </c>
      <c r="AD205" s="6" t="s">
        <v>1067</v>
      </c>
      <c r="AK205" s="27"/>
      <c r="AL205" s="27">
        <f t="shared" si="29"/>
        <v>3</v>
      </c>
      <c r="AM205" s="27">
        <f t="shared" si="30"/>
        <v>0</v>
      </c>
      <c r="AN205" s="20"/>
      <c r="AO205" s="60" t="str">
        <f t="shared" si="31"/>
        <v/>
      </c>
      <c r="AP205" s="60"/>
      <c r="AQ205" s="60"/>
      <c r="AR205" s="60"/>
      <c r="AS205" s="60"/>
      <c r="AT205" s="60"/>
      <c r="AU205" s="60"/>
      <c r="AV205" s="61" t="str">
        <f t="shared" si="32"/>
        <v/>
      </c>
      <c r="AW205" s="61"/>
      <c r="AX205" s="61"/>
      <c r="AY205" s="61"/>
      <c r="AZ205" s="61"/>
      <c r="BA205" s="61"/>
      <c r="BB205" s="61"/>
      <c r="BC205" s="62" t="str">
        <f t="shared" si="33"/>
        <v/>
      </c>
      <c r="BD205" s="62"/>
      <c r="BE205" s="62"/>
      <c r="BF205" s="62"/>
      <c r="BG205" s="62"/>
      <c r="BH205" s="62"/>
      <c r="BI205" s="62"/>
      <c r="BJ205" s="64" t="str">
        <f t="shared" si="34"/>
        <v/>
      </c>
      <c r="BK205" s="64"/>
      <c r="BL205" s="64"/>
      <c r="BM205" s="64"/>
      <c r="BN205" s="64"/>
      <c r="BO205" s="64"/>
      <c r="BP205" s="64"/>
      <c r="BQ205" s="65" t="str">
        <f t="shared" si="35"/>
        <v/>
      </c>
      <c r="BR205" s="65"/>
      <c r="BS205" s="65"/>
      <c r="BT205" s="65"/>
      <c r="BU205" s="65"/>
      <c r="BV205" s="65"/>
      <c r="BW205" s="65"/>
      <c r="BX205" s="66" t="str">
        <f t="shared" si="36"/>
        <v/>
      </c>
      <c r="BY205" s="66"/>
      <c r="BZ205" s="66"/>
      <c r="CA205" s="66"/>
      <c r="CB205" s="66"/>
      <c r="CC205" s="66"/>
      <c r="CD205" s="66"/>
      <c r="CE205" s="67" t="str">
        <f t="shared" si="37"/>
        <v/>
      </c>
      <c r="CF205" s="67"/>
      <c r="CG205" s="67"/>
      <c r="CH205" s="67"/>
      <c r="CI205" s="67"/>
      <c r="CJ205" s="67"/>
      <c r="CK205" s="67"/>
      <c r="CL205" s="20"/>
    </row>
    <row r="206" spans="1:90" ht="24.95" customHeight="1" x14ac:dyDescent="0.25">
      <c r="A206" s="2">
        <f>IF(LEN(B206)&gt;=1,(IF(B205=B206,0,LARGE(A$1:$A205,1)+1)),0)</f>
        <v>0</v>
      </c>
      <c r="B206" s="2" t="s">
        <v>1072</v>
      </c>
      <c r="C206" s="2">
        <f>IF($AM$22=2,(IF(LEN($BZ$23)&gt;=1,(IF($BZ$23=B206,LARGE($C$1:C205,1)+1,0)),0)),0)</f>
        <v>0</v>
      </c>
      <c r="D206" s="2">
        <f t="shared" si="38"/>
        <v>0</v>
      </c>
      <c r="F206" s="2" t="s">
        <v>2058</v>
      </c>
      <c r="G206" s="2" t="s">
        <v>96</v>
      </c>
      <c r="H206" s="2" t="s">
        <v>96</v>
      </c>
      <c r="I206" s="2" t="s">
        <v>2059</v>
      </c>
      <c r="J206" s="2" t="s">
        <v>1067</v>
      </c>
      <c r="K206" s="2" t="s">
        <v>1067</v>
      </c>
      <c r="L206" s="2" t="s">
        <v>1067</v>
      </c>
      <c r="S206" s="2">
        <f>IF($AM$22=1,(IF(LEN($BZ$23)&gt;=1,(IF($BZ$23=V206,LARGE($S$1:S205,1)+1,0)),0)),0)</f>
        <v>0</v>
      </c>
      <c r="T206" s="2">
        <f t="shared" si="39"/>
        <v>0</v>
      </c>
      <c r="U206" s="2">
        <f>IF(LEN(V206)&gt;=1,(IF(V205=V206,0,LARGE($U$1:U205,1)+1)),0)</f>
        <v>0</v>
      </c>
      <c r="V206" s="2" t="s">
        <v>1133</v>
      </c>
      <c r="W206" s="4" t="s">
        <v>3997</v>
      </c>
      <c r="X206" s="4" t="s">
        <v>32</v>
      </c>
      <c r="Y206" s="5" t="s">
        <v>1196</v>
      </c>
      <c r="Z206" s="5" t="s">
        <v>1196</v>
      </c>
      <c r="AA206" s="6" t="s">
        <v>32</v>
      </c>
      <c r="AB206" s="6" t="s">
        <v>1067</v>
      </c>
      <c r="AC206" s="6" t="s">
        <v>1067</v>
      </c>
      <c r="AD206" s="6" t="s">
        <v>1067</v>
      </c>
      <c r="AK206" s="27"/>
      <c r="AL206" s="27">
        <f t="shared" si="29"/>
        <v>3</v>
      </c>
      <c r="AM206" s="27">
        <f t="shared" si="30"/>
        <v>0</v>
      </c>
      <c r="AN206" s="20"/>
      <c r="AO206" s="60" t="str">
        <f t="shared" si="31"/>
        <v/>
      </c>
      <c r="AP206" s="60"/>
      <c r="AQ206" s="60"/>
      <c r="AR206" s="60"/>
      <c r="AS206" s="60"/>
      <c r="AT206" s="60"/>
      <c r="AU206" s="60"/>
      <c r="AV206" s="61" t="str">
        <f t="shared" si="32"/>
        <v/>
      </c>
      <c r="AW206" s="61"/>
      <c r="AX206" s="61"/>
      <c r="AY206" s="61"/>
      <c r="AZ206" s="61"/>
      <c r="BA206" s="61"/>
      <c r="BB206" s="61"/>
      <c r="BC206" s="62" t="str">
        <f t="shared" si="33"/>
        <v/>
      </c>
      <c r="BD206" s="62"/>
      <c r="BE206" s="62"/>
      <c r="BF206" s="62"/>
      <c r="BG206" s="62"/>
      <c r="BH206" s="62"/>
      <c r="BI206" s="62"/>
      <c r="BJ206" s="64" t="str">
        <f t="shared" si="34"/>
        <v/>
      </c>
      <c r="BK206" s="64"/>
      <c r="BL206" s="64"/>
      <c r="BM206" s="64"/>
      <c r="BN206" s="64"/>
      <c r="BO206" s="64"/>
      <c r="BP206" s="64"/>
      <c r="BQ206" s="65" t="str">
        <f t="shared" si="35"/>
        <v/>
      </c>
      <c r="BR206" s="65"/>
      <c r="BS206" s="65"/>
      <c r="BT206" s="65"/>
      <c r="BU206" s="65"/>
      <c r="BV206" s="65"/>
      <c r="BW206" s="65"/>
      <c r="BX206" s="66" t="str">
        <f t="shared" si="36"/>
        <v/>
      </c>
      <c r="BY206" s="66"/>
      <c r="BZ206" s="66"/>
      <c r="CA206" s="66"/>
      <c r="CB206" s="66"/>
      <c r="CC206" s="66"/>
      <c r="CD206" s="66"/>
      <c r="CE206" s="67" t="str">
        <f t="shared" si="37"/>
        <v/>
      </c>
      <c r="CF206" s="67"/>
      <c r="CG206" s="67"/>
      <c r="CH206" s="67"/>
      <c r="CI206" s="67"/>
      <c r="CJ206" s="67"/>
      <c r="CK206" s="67"/>
      <c r="CL206" s="20"/>
    </row>
    <row r="207" spans="1:90" ht="24.95" customHeight="1" x14ac:dyDescent="0.25">
      <c r="A207" s="2">
        <f>IF(LEN(B207)&gt;=1,(IF(B206=B207,0,LARGE(A$1:$A206,1)+1)),0)</f>
        <v>0</v>
      </c>
      <c r="B207" s="2" t="s">
        <v>1072</v>
      </c>
      <c r="C207" s="2">
        <f>IF($AM$22=2,(IF(LEN($BZ$23)&gt;=1,(IF($BZ$23=B207,LARGE($C$1:C206,1)+1,0)),0)),0)</f>
        <v>0</v>
      </c>
      <c r="D207" s="2">
        <f t="shared" si="38"/>
        <v>0</v>
      </c>
      <c r="F207" s="2" t="s">
        <v>2060</v>
      </c>
      <c r="G207" s="2" t="s">
        <v>2061</v>
      </c>
      <c r="H207" s="2" t="s">
        <v>2061</v>
      </c>
      <c r="I207" s="2" t="s">
        <v>4064</v>
      </c>
      <c r="J207" s="2" t="s">
        <v>4063</v>
      </c>
      <c r="K207" s="2" t="s">
        <v>1067</v>
      </c>
      <c r="L207" s="2" t="s">
        <v>1067</v>
      </c>
      <c r="S207" s="2">
        <f>IF($AM$22=1,(IF(LEN($BZ$23)&gt;=1,(IF($BZ$23=V207,LARGE($S$1:S206,1)+1,0)),0)),0)</f>
        <v>0</v>
      </c>
      <c r="T207" s="2">
        <f t="shared" si="39"/>
        <v>0</v>
      </c>
      <c r="U207" s="2">
        <f>IF(LEN(V207)&gt;=1,(IF(V206=V207,0,LARGE($U$1:U206,1)+1)),0)</f>
        <v>0</v>
      </c>
      <c r="V207" s="2" t="s">
        <v>1133</v>
      </c>
      <c r="W207" s="21" t="s">
        <v>4416</v>
      </c>
      <c r="X207" s="21" t="s">
        <v>427</v>
      </c>
      <c r="Y207" s="21" t="s">
        <v>428</v>
      </c>
      <c r="Z207" s="21" t="s">
        <v>429</v>
      </c>
      <c r="AA207" s="6" t="s">
        <v>427</v>
      </c>
      <c r="AB207" s="6" t="s">
        <v>1067</v>
      </c>
      <c r="AC207" s="6" t="s">
        <v>1067</v>
      </c>
      <c r="AD207" s="6" t="s">
        <v>1067</v>
      </c>
      <c r="AK207" s="27"/>
      <c r="AL207" s="27">
        <f t="shared" si="29"/>
        <v>3</v>
      </c>
      <c r="AM207" s="27">
        <f t="shared" si="30"/>
        <v>0</v>
      </c>
      <c r="AN207" s="20"/>
      <c r="AO207" s="60" t="str">
        <f t="shared" si="31"/>
        <v/>
      </c>
      <c r="AP207" s="60"/>
      <c r="AQ207" s="60"/>
      <c r="AR207" s="60"/>
      <c r="AS207" s="60"/>
      <c r="AT207" s="60"/>
      <c r="AU207" s="60"/>
      <c r="AV207" s="61" t="str">
        <f t="shared" si="32"/>
        <v/>
      </c>
      <c r="AW207" s="61"/>
      <c r="AX207" s="61"/>
      <c r="AY207" s="61"/>
      <c r="AZ207" s="61"/>
      <c r="BA207" s="61"/>
      <c r="BB207" s="61"/>
      <c r="BC207" s="62" t="str">
        <f t="shared" si="33"/>
        <v/>
      </c>
      <c r="BD207" s="62"/>
      <c r="BE207" s="62"/>
      <c r="BF207" s="62"/>
      <c r="BG207" s="62"/>
      <c r="BH207" s="62"/>
      <c r="BI207" s="62"/>
      <c r="BJ207" s="64" t="str">
        <f t="shared" si="34"/>
        <v/>
      </c>
      <c r="BK207" s="64"/>
      <c r="BL207" s="64"/>
      <c r="BM207" s="64"/>
      <c r="BN207" s="64"/>
      <c r="BO207" s="64"/>
      <c r="BP207" s="64"/>
      <c r="BQ207" s="65" t="str">
        <f t="shared" si="35"/>
        <v/>
      </c>
      <c r="BR207" s="65"/>
      <c r="BS207" s="65"/>
      <c r="BT207" s="65"/>
      <c r="BU207" s="65"/>
      <c r="BV207" s="65"/>
      <c r="BW207" s="65"/>
      <c r="BX207" s="66" t="str">
        <f t="shared" si="36"/>
        <v/>
      </c>
      <c r="BY207" s="66"/>
      <c r="BZ207" s="66"/>
      <c r="CA207" s="66"/>
      <c r="CB207" s="66"/>
      <c r="CC207" s="66"/>
      <c r="CD207" s="66"/>
      <c r="CE207" s="67" t="str">
        <f t="shared" si="37"/>
        <v/>
      </c>
      <c r="CF207" s="67"/>
      <c r="CG207" s="67"/>
      <c r="CH207" s="67"/>
      <c r="CI207" s="67"/>
      <c r="CJ207" s="67"/>
      <c r="CK207" s="67"/>
      <c r="CL207" s="20"/>
    </row>
    <row r="208" spans="1:90" ht="24.95" customHeight="1" x14ac:dyDescent="0.25">
      <c r="A208" s="2">
        <f>IF(LEN(B208)&gt;=1,(IF(B207=B208,0,LARGE(A$1:$A207,1)+1)),0)</f>
        <v>0</v>
      </c>
      <c r="B208" s="2" t="s">
        <v>1072</v>
      </c>
      <c r="C208" s="2">
        <f>IF($AM$22=2,(IF(LEN($BZ$23)&gt;=1,(IF($BZ$23=B208,LARGE($C$1:C207,1)+1,0)),0)),0)</f>
        <v>0</v>
      </c>
      <c r="D208" s="2">
        <f t="shared" si="38"/>
        <v>0</v>
      </c>
      <c r="F208" s="2" t="s">
        <v>2062</v>
      </c>
      <c r="G208" s="2" t="s">
        <v>2063</v>
      </c>
      <c r="H208" s="2" t="s">
        <v>2063</v>
      </c>
      <c r="I208" s="2" t="s">
        <v>2064</v>
      </c>
      <c r="J208" s="2" t="s">
        <v>1067</v>
      </c>
      <c r="K208" s="2" t="s">
        <v>1067</v>
      </c>
      <c r="L208" s="2" t="s">
        <v>1067</v>
      </c>
      <c r="S208" s="2">
        <f>IF($AM$22=1,(IF(LEN($BZ$23)&gt;=1,(IF($BZ$23=V208,LARGE($S$1:S207,1)+1,0)),0)),0)</f>
        <v>0</v>
      </c>
      <c r="T208" s="2">
        <f t="shared" si="39"/>
        <v>0</v>
      </c>
      <c r="U208" s="2">
        <f>IF(LEN(V208)&gt;=1,(IF(V207=V208,0,LARGE($U$1:U207,1)+1)),0)</f>
        <v>0</v>
      </c>
      <c r="V208" s="2" t="s">
        <v>1133</v>
      </c>
      <c r="W208" s="9" t="s">
        <v>4655</v>
      </c>
      <c r="X208" s="9" t="s">
        <v>229</v>
      </c>
      <c r="Y208" s="9" t="s">
        <v>2915</v>
      </c>
      <c r="Z208" s="9" t="s">
        <v>2915</v>
      </c>
      <c r="AA208" s="6" t="s">
        <v>229</v>
      </c>
      <c r="AB208" s="6" t="s">
        <v>1067</v>
      </c>
      <c r="AC208" s="6" t="s">
        <v>1067</v>
      </c>
      <c r="AD208" s="6" t="s">
        <v>1067</v>
      </c>
      <c r="AK208" s="27"/>
      <c r="AL208" s="27">
        <f t="shared" si="29"/>
        <v>3</v>
      </c>
      <c r="AM208" s="27">
        <f t="shared" si="30"/>
        <v>0</v>
      </c>
      <c r="AN208" s="20"/>
      <c r="AO208" s="60" t="str">
        <f t="shared" si="31"/>
        <v/>
      </c>
      <c r="AP208" s="60"/>
      <c r="AQ208" s="60"/>
      <c r="AR208" s="60"/>
      <c r="AS208" s="60"/>
      <c r="AT208" s="60"/>
      <c r="AU208" s="60"/>
      <c r="AV208" s="61" t="str">
        <f t="shared" si="32"/>
        <v/>
      </c>
      <c r="AW208" s="61"/>
      <c r="AX208" s="61"/>
      <c r="AY208" s="61"/>
      <c r="AZ208" s="61"/>
      <c r="BA208" s="61"/>
      <c r="BB208" s="61"/>
      <c r="BC208" s="62" t="str">
        <f t="shared" si="33"/>
        <v/>
      </c>
      <c r="BD208" s="62"/>
      <c r="BE208" s="62"/>
      <c r="BF208" s="62"/>
      <c r="BG208" s="62"/>
      <c r="BH208" s="62"/>
      <c r="BI208" s="62"/>
      <c r="BJ208" s="64" t="str">
        <f t="shared" si="34"/>
        <v/>
      </c>
      <c r="BK208" s="64"/>
      <c r="BL208" s="64"/>
      <c r="BM208" s="64"/>
      <c r="BN208" s="64"/>
      <c r="BO208" s="64"/>
      <c r="BP208" s="64"/>
      <c r="BQ208" s="65" t="str">
        <f t="shared" si="35"/>
        <v/>
      </c>
      <c r="BR208" s="65"/>
      <c r="BS208" s="65"/>
      <c r="BT208" s="65"/>
      <c r="BU208" s="65"/>
      <c r="BV208" s="65"/>
      <c r="BW208" s="65"/>
      <c r="BX208" s="66" t="str">
        <f t="shared" si="36"/>
        <v/>
      </c>
      <c r="BY208" s="66"/>
      <c r="BZ208" s="66"/>
      <c r="CA208" s="66"/>
      <c r="CB208" s="66"/>
      <c r="CC208" s="66"/>
      <c r="CD208" s="66"/>
      <c r="CE208" s="67" t="str">
        <f t="shared" si="37"/>
        <v/>
      </c>
      <c r="CF208" s="67"/>
      <c r="CG208" s="67"/>
      <c r="CH208" s="67"/>
      <c r="CI208" s="67"/>
      <c r="CJ208" s="67"/>
      <c r="CK208" s="67"/>
      <c r="CL208" s="20"/>
    </row>
    <row r="209" spans="1:90" ht="24.95" customHeight="1" x14ac:dyDescent="0.25">
      <c r="A209" s="2">
        <f>IF(LEN(B209)&gt;=1,(IF(B208=B209,0,LARGE(A$1:$A208,1)+1)),0)</f>
        <v>0</v>
      </c>
      <c r="B209" s="2" t="s">
        <v>1072</v>
      </c>
      <c r="C209" s="2">
        <f>IF($AM$22=2,(IF(LEN($BZ$23)&gt;=1,(IF($BZ$23=B209,LARGE($C$1:C208,1)+1,0)),0)),0)</f>
        <v>0</v>
      </c>
      <c r="D209" s="2">
        <f t="shared" si="38"/>
        <v>0</v>
      </c>
      <c r="F209" s="2" t="s">
        <v>479</v>
      </c>
      <c r="G209" s="2" t="s">
        <v>1241</v>
      </c>
      <c r="H209" s="2" t="s">
        <v>1241</v>
      </c>
      <c r="I209" s="2" t="s">
        <v>4065</v>
      </c>
      <c r="J209" s="2" t="s">
        <v>2065</v>
      </c>
      <c r="K209" s="2" t="s">
        <v>1067</v>
      </c>
      <c r="L209" s="2" t="s">
        <v>1067</v>
      </c>
      <c r="S209" s="2">
        <f>IF($AM$22=1,(IF(LEN($BZ$23)&gt;=1,(IF($BZ$23=V209,LARGE($S$1:S208,1)+1,0)),0)),0)</f>
        <v>0</v>
      </c>
      <c r="T209" s="2">
        <f t="shared" si="39"/>
        <v>0</v>
      </c>
      <c r="U209" s="2">
        <f>IF(LEN(V209)&gt;=1,(IF(V208=V209,0,LARGE($U$1:U208,1)+1)),0)</f>
        <v>0</v>
      </c>
      <c r="V209" s="2" t="s">
        <v>1133</v>
      </c>
      <c r="W209" s="5" t="s">
        <v>4608</v>
      </c>
      <c r="X209" s="7" t="s">
        <v>883</v>
      </c>
      <c r="Y209" s="7" t="s">
        <v>1550</v>
      </c>
      <c r="Z209" s="7" t="s">
        <v>1550</v>
      </c>
      <c r="AA209" s="6" t="s">
        <v>883</v>
      </c>
      <c r="AB209" s="6" t="s">
        <v>1067</v>
      </c>
      <c r="AC209" s="6" t="s">
        <v>1067</v>
      </c>
      <c r="AD209" s="6" t="s">
        <v>1067</v>
      </c>
      <c r="AK209" s="27"/>
      <c r="AL209" s="27">
        <f t="shared" si="29"/>
        <v>3</v>
      </c>
      <c r="AM209" s="27">
        <f t="shared" si="30"/>
        <v>0</v>
      </c>
      <c r="AN209" s="20"/>
      <c r="AO209" s="60" t="str">
        <f t="shared" si="31"/>
        <v/>
      </c>
      <c r="AP209" s="60"/>
      <c r="AQ209" s="60"/>
      <c r="AR209" s="60"/>
      <c r="AS209" s="60"/>
      <c r="AT209" s="60"/>
      <c r="AU209" s="60"/>
      <c r="AV209" s="61" t="str">
        <f t="shared" si="32"/>
        <v/>
      </c>
      <c r="AW209" s="61"/>
      <c r="AX209" s="61"/>
      <c r="AY209" s="61"/>
      <c r="AZ209" s="61"/>
      <c r="BA209" s="61"/>
      <c r="BB209" s="61"/>
      <c r="BC209" s="62" t="str">
        <f t="shared" si="33"/>
        <v/>
      </c>
      <c r="BD209" s="62"/>
      <c r="BE209" s="62"/>
      <c r="BF209" s="62"/>
      <c r="BG209" s="62"/>
      <c r="BH209" s="62"/>
      <c r="BI209" s="62"/>
      <c r="BJ209" s="64" t="str">
        <f t="shared" si="34"/>
        <v/>
      </c>
      <c r="BK209" s="64"/>
      <c r="BL209" s="64"/>
      <c r="BM209" s="64"/>
      <c r="BN209" s="64"/>
      <c r="BO209" s="64"/>
      <c r="BP209" s="64"/>
      <c r="BQ209" s="65" t="str">
        <f t="shared" si="35"/>
        <v/>
      </c>
      <c r="BR209" s="65"/>
      <c r="BS209" s="65"/>
      <c r="BT209" s="65"/>
      <c r="BU209" s="65"/>
      <c r="BV209" s="65"/>
      <c r="BW209" s="65"/>
      <c r="BX209" s="66" t="str">
        <f t="shared" si="36"/>
        <v/>
      </c>
      <c r="BY209" s="66"/>
      <c r="BZ209" s="66"/>
      <c r="CA209" s="66"/>
      <c r="CB209" s="66"/>
      <c r="CC209" s="66"/>
      <c r="CD209" s="66"/>
      <c r="CE209" s="67" t="str">
        <f t="shared" si="37"/>
        <v/>
      </c>
      <c r="CF209" s="67"/>
      <c r="CG209" s="67"/>
      <c r="CH209" s="67"/>
      <c r="CI209" s="67"/>
      <c r="CJ209" s="67"/>
      <c r="CK209" s="67"/>
      <c r="CL209" s="20"/>
    </row>
    <row r="210" spans="1:90" ht="24.95" customHeight="1" x14ac:dyDescent="0.25">
      <c r="A210" s="2">
        <f>IF(LEN(B210)&gt;=1,(IF(B209=B210,0,LARGE(A$1:$A209,1)+1)),0)</f>
        <v>0</v>
      </c>
      <c r="B210" s="2" t="s">
        <v>1072</v>
      </c>
      <c r="C210" s="2">
        <f>IF($AM$22=2,(IF(LEN($BZ$23)&gt;=1,(IF($BZ$23=B210,LARGE($C$1:C209,1)+1,0)),0)),0)</f>
        <v>0</v>
      </c>
      <c r="D210" s="2">
        <f t="shared" si="38"/>
        <v>0</v>
      </c>
      <c r="F210" s="2" t="s">
        <v>97</v>
      </c>
      <c r="G210" s="2" t="s">
        <v>97</v>
      </c>
      <c r="H210" s="2" t="s">
        <v>97</v>
      </c>
      <c r="I210" s="2" t="s">
        <v>4066</v>
      </c>
      <c r="J210" s="2" t="s">
        <v>2066</v>
      </c>
      <c r="K210" s="2" t="s">
        <v>1067</v>
      </c>
      <c r="L210" s="2" t="s">
        <v>1067</v>
      </c>
      <c r="S210" s="2">
        <f>IF($AM$22=1,(IF(LEN($BZ$23)&gt;=1,(IF($BZ$23=V210,LARGE($S$1:S209,1)+1,0)),0)),0)</f>
        <v>0</v>
      </c>
      <c r="T210" s="2">
        <f t="shared" si="39"/>
        <v>0</v>
      </c>
      <c r="U210" s="2">
        <f>IF(LEN(V210)&gt;=1,(IF(V209=V210,0,LARGE($U$1:U209,1)+1)),0)</f>
        <v>0</v>
      </c>
      <c r="V210" s="2" t="s">
        <v>1133</v>
      </c>
      <c r="W210" s="9" t="s">
        <v>2832</v>
      </c>
      <c r="X210" s="7" t="s">
        <v>227</v>
      </c>
      <c r="Y210" s="7" t="s">
        <v>228</v>
      </c>
      <c r="Z210" s="7" t="s">
        <v>228</v>
      </c>
      <c r="AA210" s="6" t="s">
        <v>227</v>
      </c>
      <c r="AB210" s="6" t="s">
        <v>1054</v>
      </c>
      <c r="AC210" s="6" t="s">
        <v>1067</v>
      </c>
      <c r="AD210" s="6" t="s">
        <v>1067</v>
      </c>
      <c r="AK210" s="27"/>
      <c r="AL210" s="27">
        <f t="shared" si="29"/>
        <v>3</v>
      </c>
      <c r="AM210" s="27">
        <f t="shared" si="30"/>
        <v>0</v>
      </c>
      <c r="AN210" s="20"/>
      <c r="AO210" s="60" t="str">
        <f t="shared" si="31"/>
        <v/>
      </c>
      <c r="AP210" s="60"/>
      <c r="AQ210" s="60"/>
      <c r="AR210" s="60"/>
      <c r="AS210" s="60"/>
      <c r="AT210" s="60"/>
      <c r="AU210" s="60"/>
      <c r="AV210" s="61" t="str">
        <f t="shared" si="32"/>
        <v/>
      </c>
      <c r="AW210" s="61"/>
      <c r="AX210" s="61"/>
      <c r="AY210" s="61"/>
      <c r="AZ210" s="61"/>
      <c r="BA210" s="61"/>
      <c r="BB210" s="61"/>
      <c r="BC210" s="62" t="str">
        <f t="shared" si="33"/>
        <v/>
      </c>
      <c r="BD210" s="62"/>
      <c r="BE210" s="62"/>
      <c r="BF210" s="62"/>
      <c r="BG210" s="62"/>
      <c r="BH210" s="62"/>
      <c r="BI210" s="62"/>
      <c r="BJ210" s="64" t="str">
        <f t="shared" si="34"/>
        <v/>
      </c>
      <c r="BK210" s="64"/>
      <c r="BL210" s="64"/>
      <c r="BM210" s="64"/>
      <c r="BN210" s="64"/>
      <c r="BO210" s="64"/>
      <c r="BP210" s="64"/>
      <c r="BQ210" s="65" t="str">
        <f t="shared" si="35"/>
        <v/>
      </c>
      <c r="BR210" s="65"/>
      <c r="BS210" s="65"/>
      <c r="BT210" s="65"/>
      <c r="BU210" s="65"/>
      <c r="BV210" s="65"/>
      <c r="BW210" s="65"/>
      <c r="BX210" s="66" t="str">
        <f t="shared" si="36"/>
        <v/>
      </c>
      <c r="BY210" s="66"/>
      <c r="BZ210" s="66"/>
      <c r="CA210" s="66"/>
      <c r="CB210" s="66"/>
      <c r="CC210" s="66"/>
      <c r="CD210" s="66"/>
      <c r="CE210" s="67" t="str">
        <f t="shared" si="37"/>
        <v/>
      </c>
      <c r="CF210" s="67"/>
      <c r="CG210" s="67"/>
      <c r="CH210" s="67"/>
      <c r="CI210" s="67"/>
      <c r="CJ210" s="67"/>
      <c r="CK210" s="67"/>
      <c r="CL210" s="20"/>
    </row>
    <row r="211" spans="1:90" ht="24.95" customHeight="1" x14ac:dyDescent="0.25">
      <c r="A211" s="2">
        <f>IF(LEN(B211)&gt;=1,(IF(B210=B211,0,LARGE(A$1:$A210,1)+1)),0)</f>
        <v>0</v>
      </c>
      <c r="B211" s="2" t="s">
        <v>1072</v>
      </c>
      <c r="C211" s="2">
        <f>IF($AM$22=2,(IF(LEN($BZ$23)&gt;=1,(IF($BZ$23=B211,LARGE($C$1:C210,1)+1,0)),0)),0)</f>
        <v>0</v>
      </c>
      <c r="D211" s="2">
        <f t="shared" si="38"/>
        <v>0</v>
      </c>
      <c r="F211" s="2" t="s">
        <v>480</v>
      </c>
      <c r="G211" s="2" t="s">
        <v>1242</v>
      </c>
      <c r="H211" s="2" t="s">
        <v>1242</v>
      </c>
      <c r="I211" s="2" t="s">
        <v>4068</v>
      </c>
      <c r="J211" s="2" t="s">
        <v>4067</v>
      </c>
      <c r="K211" s="2" t="s">
        <v>1067</v>
      </c>
      <c r="L211" s="2" t="s">
        <v>1067</v>
      </c>
      <c r="S211" s="2">
        <f>IF($AM$22=1,(IF(LEN($BZ$23)&gt;=1,(IF($BZ$23=V211,LARGE($S$1:S210,1)+1,0)),0)),0)</f>
        <v>0</v>
      </c>
      <c r="T211" s="2">
        <f t="shared" si="39"/>
        <v>0</v>
      </c>
      <c r="U211" s="2">
        <f>IF(LEN(V211)&gt;=1,(IF(V210=V211,0,LARGE($U$1:U210,1)+1)),0)</f>
        <v>0</v>
      </c>
      <c r="V211" s="2" t="s">
        <v>1133</v>
      </c>
      <c r="W211" s="9" t="s">
        <v>2577</v>
      </c>
      <c r="X211" s="9" t="s">
        <v>658</v>
      </c>
      <c r="Y211" s="9" t="s">
        <v>2576</v>
      </c>
      <c r="Z211" s="9" t="s">
        <v>2576</v>
      </c>
      <c r="AA211" s="6" t="s">
        <v>658</v>
      </c>
      <c r="AB211" s="6" t="s">
        <v>1067</v>
      </c>
      <c r="AC211" s="6" t="s">
        <v>1067</v>
      </c>
      <c r="AD211" s="6" t="s">
        <v>1067</v>
      </c>
      <c r="AK211" s="27"/>
      <c r="AL211" s="27">
        <f t="shared" si="29"/>
        <v>3</v>
      </c>
      <c r="AM211" s="27">
        <f t="shared" si="30"/>
        <v>0</v>
      </c>
      <c r="AN211" s="20"/>
      <c r="AO211" s="60" t="str">
        <f t="shared" si="31"/>
        <v/>
      </c>
      <c r="AP211" s="60"/>
      <c r="AQ211" s="60"/>
      <c r="AR211" s="60"/>
      <c r="AS211" s="60"/>
      <c r="AT211" s="60"/>
      <c r="AU211" s="60"/>
      <c r="AV211" s="61" t="str">
        <f t="shared" si="32"/>
        <v/>
      </c>
      <c r="AW211" s="61"/>
      <c r="AX211" s="61"/>
      <c r="AY211" s="61"/>
      <c r="AZ211" s="61"/>
      <c r="BA211" s="61"/>
      <c r="BB211" s="61"/>
      <c r="BC211" s="62" t="str">
        <f t="shared" si="33"/>
        <v/>
      </c>
      <c r="BD211" s="62"/>
      <c r="BE211" s="62"/>
      <c r="BF211" s="62"/>
      <c r="BG211" s="62"/>
      <c r="BH211" s="62"/>
      <c r="BI211" s="62"/>
      <c r="BJ211" s="64" t="str">
        <f t="shared" si="34"/>
        <v/>
      </c>
      <c r="BK211" s="64"/>
      <c r="BL211" s="64"/>
      <c r="BM211" s="64"/>
      <c r="BN211" s="64"/>
      <c r="BO211" s="64"/>
      <c r="BP211" s="64"/>
      <c r="BQ211" s="65" t="str">
        <f t="shared" si="35"/>
        <v/>
      </c>
      <c r="BR211" s="65"/>
      <c r="BS211" s="65"/>
      <c r="BT211" s="65"/>
      <c r="BU211" s="65"/>
      <c r="BV211" s="65"/>
      <c r="BW211" s="65"/>
      <c r="BX211" s="66" t="str">
        <f t="shared" si="36"/>
        <v/>
      </c>
      <c r="BY211" s="66"/>
      <c r="BZ211" s="66"/>
      <c r="CA211" s="66"/>
      <c r="CB211" s="66"/>
      <c r="CC211" s="66"/>
      <c r="CD211" s="66"/>
      <c r="CE211" s="67" t="str">
        <f t="shared" si="37"/>
        <v/>
      </c>
      <c r="CF211" s="67"/>
      <c r="CG211" s="67"/>
      <c r="CH211" s="67"/>
      <c r="CI211" s="67"/>
      <c r="CJ211" s="67"/>
      <c r="CK211" s="67"/>
      <c r="CL211" s="20"/>
    </row>
    <row r="212" spans="1:90" ht="24.95" customHeight="1" x14ac:dyDescent="0.25">
      <c r="A212" s="2">
        <f>IF(LEN(B212)&gt;=1,(IF(B211=B212,0,LARGE(A$1:$A211,1)+1)),0)</f>
        <v>0</v>
      </c>
      <c r="B212" s="2" t="s">
        <v>1072</v>
      </c>
      <c r="C212" s="2">
        <f>IF($AM$22=2,(IF(LEN($BZ$23)&gt;=1,(IF($BZ$23=B212,LARGE($C$1:C211,1)+1,0)),0)),0)</f>
        <v>0</v>
      </c>
      <c r="D212" s="2">
        <f t="shared" si="38"/>
        <v>0</v>
      </c>
      <c r="F212" s="2" t="s">
        <v>481</v>
      </c>
      <c r="G212" s="2" t="s">
        <v>1243</v>
      </c>
      <c r="H212" s="2" t="s">
        <v>1243</v>
      </c>
      <c r="I212" s="2" t="s">
        <v>4069</v>
      </c>
      <c r="J212" s="2" t="s">
        <v>2067</v>
      </c>
      <c r="K212" s="2" t="s">
        <v>1067</v>
      </c>
      <c r="L212" s="2" t="s">
        <v>1067</v>
      </c>
      <c r="S212" s="2">
        <f>IF($AM$22=1,(IF(LEN($BZ$23)&gt;=1,(IF($BZ$23=V212,LARGE($S$1:S211,1)+1,0)),0)),0)</f>
        <v>0</v>
      </c>
      <c r="T212" s="2">
        <f t="shared" si="39"/>
        <v>0</v>
      </c>
      <c r="U212" s="2">
        <f>IF(LEN(V212)&gt;=1,(IF(V211=V212,0,LARGE($U$1:U211,1)+1)),0)</f>
        <v>0</v>
      </c>
      <c r="V212" s="2" t="s">
        <v>1133</v>
      </c>
      <c r="W212" s="9" t="s">
        <v>2695</v>
      </c>
      <c r="X212" s="7" t="s">
        <v>85</v>
      </c>
      <c r="Y212" s="7" t="s">
        <v>86</v>
      </c>
      <c r="Z212" s="7" t="s">
        <v>87</v>
      </c>
      <c r="AA212" s="6" t="s">
        <v>85</v>
      </c>
      <c r="AB212" s="6" t="s">
        <v>494</v>
      </c>
      <c r="AC212" s="6" t="s">
        <v>581</v>
      </c>
      <c r="AD212" s="6" t="s">
        <v>2693</v>
      </c>
      <c r="AK212" s="27"/>
      <c r="AL212" s="27">
        <f t="shared" si="29"/>
        <v>3</v>
      </c>
      <c r="AM212" s="27">
        <f t="shared" si="30"/>
        <v>0</v>
      </c>
      <c r="AN212" s="20"/>
      <c r="AO212" s="60" t="str">
        <f t="shared" si="31"/>
        <v/>
      </c>
      <c r="AP212" s="60"/>
      <c r="AQ212" s="60"/>
      <c r="AR212" s="60"/>
      <c r="AS212" s="60"/>
      <c r="AT212" s="60"/>
      <c r="AU212" s="60"/>
      <c r="AV212" s="61" t="str">
        <f t="shared" si="32"/>
        <v/>
      </c>
      <c r="AW212" s="61"/>
      <c r="AX212" s="61"/>
      <c r="AY212" s="61"/>
      <c r="AZ212" s="61"/>
      <c r="BA212" s="61"/>
      <c r="BB212" s="61"/>
      <c r="BC212" s="62" t="str">
        <f t="shared" si="33"/>
        <v/>
      </c>
      <c r="BD212" s="62"/>
      <c r="BE212" s="62"/>
      <c r="BF212" s="62"/>
      <c r="BG212" s="62"/>
      <c r="BH212" s="62"/>
      <c r="BI212" s="62"/>
      <c r="BJ212" s="64" t="str">
        <f t="shared" si="34"/>
        <v/>
      </c>
      <c r="BK212" s="64"/>
      <c r="BL212" s="64"/>
      <c r="BM212" s="64"/>
      <c r="BN212" s="64"/>
      <c r="BO212" s="64"/>
      <c r="BP212" s="64"/>
      <c r="BQ212" s="65" t="str">
        <f t="shared" si="35"/>
        <v/>
      </c>
      <c r="BR212" s="65"/>
      <c r="BS212" s="65"/>
      <c r="BT212" s="65"/>
      <c r="BU212" s="65"/>
      <c r="BV212" s="65"/>
      <c r="BW212" s="65"/>
      <c r="BX212" s="66" t="str">
        <f t="shared" si="36"/>
        <v/>
      </c>
      <c r="BY212" s="66"/>
      <c r="BZ212" s="66"/>
      <c r="CA212" s="66"/>
      <c r="CB212" s="66"/>
      <c r="CC212" s="66"/>
      <c r="CD212" s="66"/>
      <c r="CE212" s="67" t="str">
        <f t="shared" si="37"/>
        <v/>
      </c>
      <c r="CF212" s="67"/>
      <c r="CG212" s="67"/>
      <c r="CH212" s="67"/>
      <c r="CI212" s="67"/>
      <c r="CJ212" s="67"/>
      <c r="CK212" s="67"/>
      <c r="CL212" s="20"/>
    </row>
    <row r="213" spans="1:90" ht="24.95" customHeight="1" x14ac:dyDescent="0.25">
      <c r="A213" s="2">
        <f>IF(LEN(B213)&gt;=1,(IF(B212=B213,0,LARGE(A$1:$A212,1)+1)),0)</f>
        <v>0</v>
      </c>
      <c r="B213" s="2" t="s">
        <v>1072</v>
      </c>
      <c r="C213" s="2">
        <f>IF($AM$22=2,(IF(LEN($BZ$23)&gt;=1,(IF($BZ$23=B213,LARGE($C$1:C212,1)+1,0)),0)),0)</f>
        <v>0</v>
      </c>
      <c r="D213" s="2">
        <f t="shared" si="38"/>
        <v>0</v>
      </c>
      <c r="F213" s="2" t="s">
        <v>482</v>
      </c>
      <c r="G213" s="2" t="s">
        <v>1244</v>
      </c>
      <c r="H213" s="2" t="s">
        <v>1244</v>
      </c>
      <c r="I213" s="2" t="s">
        <v>2068</v>
      </c>
      <c r="J213" s="2" t="s">
        <v>1067</v>
      </c>
      <c r="K213" s="2" t="s">
        <v>1067</v>
      </c>
      <c r="L213" s="2" t="s">
        <v>1067</v>
      </c>
      <c r="S213" s="2">
        <f>IF($AM$22=1,(IF(LEN($BZ$23)&gt;=1,(IF($BZ$23=V213,LARGE($S$1:S212,1)+1,0)),0)),0)</f>
        <v>0</v>
      </c>
      <c r="T213" s="2">
        <f t="shared" si="39"/>
        <v>0</v>
      </c>
      <c r="U213" s="2">
        <f>IF(LEN(V213)&gt;=1,(IF(V212=V213,0,LARGE($U$1:U212,1)+1)),0)</f>
        <v>0</v>
      </c>
      <c r="V213" s="2" t="s">
        <v>1133</v>
      </c>
      <c r="W213" s="9" t="s">
        <v>4629</v>
      </c>
      <c r="X213" s="9" t="s">
        <v>3126</v>
      </c>
      <c r="Y213" s="9" t="s">
        <v>3126</v>
      </c>
      <c r="Z213" s="9" t="s">
        <v>3126</v>
      </c>
      <c r="AA213" s="6" t="s">
        <v>3126</v>
      </c>
      <c r="AB213" s="6" t="s">
        <v>1067</v>
      </c>
      <c r="AC213" s="6" t="s">
        <v>1067</v>
      </c>
      <c r="AD213" s="6" t="s">
        <v>1067</v>
      </c>
      <c r="AK213" s="27"/>
      <c r="AL213" s="27">
        <f t="shared" si="29"/>
        <v>3</v>
      </c>
      <c r="AM213" s="27">
        <f t="shared" si="30"/>
        <v>0</v>
      </c>
      <c r="AN213" s="20"/>
      <c r="AO213" s="60" t="str">
        <f t="shared" si="31"/>
        <v/>
      </c>
      <c r="AP213" s="60"/>
      <c r="AQ213" s="60"/>
      <c r="AR213" s="60"/>
      <c r="AS213" s="60"/>
      <c r="AT213" s="60"/>
      <c r="AU213" s="60"/>
      <c r="AV213" s="61" t="str">
        <f t="shared" si="32"/>
        <v/>
      </c>
      <c r="AW213" s="61"/>
      <c r="AX213" s="61"/>
      <c r="AY213" s="61"/>
      <c r="AZ213" s="61"/>
      <c r="BA213" s="61"/>
      <c r="BB213" s="61"/>
      <c r="BC213" s="62" t="str">
        <f t="shared" si="33"/>
        <v/>
      </c>
      <c r="BD213" s="62"/>
      <c r="BE213" s="62"/>
      <c r="BF213" s="62"/>
      <c r="BG213" s="62"/>
      <c r="BH213" s="62"/>
      <c r="BI213" s="62"/>
      <c r="BJ213" s="64" t="str">
        <f t="shared" si="34"/>
        <v/>
      </c>
      <c r="BK213" s="64"/>
      <c r="BL213" s="64"/>
      <c r="BM213" s="64"/>
      <c r="BN213" s="64"/>
      <c r="BO213" s="64"/>
      <c r="BP213" s="64"/>
      <c r="BQ213" s="65" t="str">
        <f t="shared" si="35"/>
        <v/>
      </c>
      <c r="BR213" s="65"/>
      <c r="BS213" s="65"/>
      <c r="BT213" s="65"/>
      <c r="BU213" s="65"/>
      <c r="BV213" s="65"/>
      <c r="BW213" s="65"/>
      <c r="BX213" s="66" t="str">
        <f t="shared" si="36"/>
        <v/>
      </c>
      <c r="BY213" s="66"/>
      <c r="BZ213" s="66"/>
      <c r="CA213" s="66"/>
      <c r="CB213" s="66"/>
      <c r="CC213" s="66"/>
      <c r="CD213" s="66"/>
      <c r="CE213" s="67" t="str">
        <f t="shared" si="37"/>
        <v/>
      </c>
      <c r="CF213" s="67"/>
      <c r="CG213" s="67"/>
      <c r="CH213" s="67"/>
      <c r="CI213" s="67"/>
      <c r="CJ213" s="67"/>
      <c r="CK213" s="67"/>
      <c r="CL213" s="20"/>
    </row>
    <row r="214" spans="1:90" ht="24.95" customHeight="1" x14ac:dyDescent="0.25">
      <c r="A214" s="2">
        <f>IF(LEN(B214)&gt;=1,(IF(B213=B214,0,LARGE(A$1:$A213,1)+1)),0)</f>
        <v>0</v>
      </c>
      <c r="B214" s="2" t="s">
        <v>1072</v>
      </c>
      <c r="C214" s="2">
        <f>IF($AM$22=2,(IF(LEN($BZ$23)&gt;=1,(IF($BZ$23=B214,LARGE($C$1:C213,1)+1,0)),0)),0)</f>
        <v>0</v>
      </c>
      <c r="D214" s="2">
        <f t="shared" si="38"/>
        <v>0</v>
      </c>
      <c r="F214" s="2" t="s">
        <v>483</v>
      </c>
      <c r="G214" s="2" t="s">
        <v>1245</v>
      </c>
      <c r="H214" s="2" t="s">
        <v>1245</v>
      </c>
      <c r="I214" s="2" t="s">
        <v>4072</v>
      </c>
      <c r="J214" s="2" t="s">
        <v>1067</v>
      </c>
      <c r="K214" s="2" t="s">
        <v>1067</v>
      </c>
      <c r="L214" s="2" t="s">
        <v>1067</v>
      </c>
      <c r="S214" s="2">
        <f>IF($AM$22=1,(IF(LEN($BZ$23)&gt;=1,(IF($BZ$23=V214,LARGE($S$1:S213,1)+1,0)),0)),0)</f>
        <v>0</v>
      </c>
      <c r="T214" s="2">
        <f t="shared" si="39"/>
        <v>0</v>
      </c>
      <c r="U214" s="2">
        <f>IF(LEN(V214)&gt;=1,(IF(V213=V214,0,LARGE($U$1:U213,1)+1)),0)</f>
        <v>0</v>
      </c>
      <c r="V214" s="2" t="s">
        <v>1133</v>
      </c>
      <c r="W214" s="9" t="s">
        <v>5069</v>
      </c>
      <c r="X214" s="9" t="s">
        <v>920</v>
      </c>
      <c r="Y214" s="9" t="s">
        <v>3217</v>
      </c>
      <c r="Z214" s="9" t="s">
        <v>3217</v>
      </c>
      <c r="AA214" s="6" t="s">
        <v>920</v>
      </c>
      <c r="AB214" s="6" t="s">
        <v>1067</v>
      </c>
      <c r="AC214" s="6" t="s">
        <v>1067</v>
      </c>
      <c r="AD214" s="6" t="s">
        <v>1067</v>
      </c>
      <c r="AK214" s="27"/>
      <c r="AL214" s="27">
        <f t="shared" si="29"/>
        <v>3</v>
      </c>
      <c r="AM214" s="27">
        <f t="shared" si="30"/>
        <v>0</v>
      </c>
      <c r="AN214" s="20"/>
      <c r="AO214" s="60" t="str">
        <f t="shared" si="31"/>
        <v/>
      </c>
      <c r="AP214" s="60"/>
      <c r="AQ214" s="60"/>
      <c r="AR214" s="60"/>
      <c r="AS214" s="60"/>
      <c r="AT214" s="60"/>
      <c r="AU214" s="60"/>
      <c r="AV214" s="61" t="str">
        <f t="shared" si="32"/>
        <v/>
      </c>
      <c r="AW214" s="61"/>
      <c r="AX214" s="61"/>
      <c r="AY214" s="61"/>
      <c r="AZ214" s="61"/>
      <c r="BA214" s="61"/>
      <c r="BB214" s="61"/>
      <c r="BC214" s="62" t="str">
        <f t="shared" si="33"/>
        <v/>
      </c>
      <c r="BD214" s="62"/>
      <c r="BE214" s="62"/>
      <c r="BF214" s="62"/>
      <c r="BG214" s="62"/>
      <c r="BH214" s="62"/>
      <c r="BI214" s="62"/>
      <c r="BJ214" s="64" t="str">
        <f t="shared" si="34"/>
        <v/>
      </c>
      <c r="BK214" s="64"/>
      <c r="BL214" s="64"/>
      <c r="BM214" s="64"/>
      <c r="BN214" s="64"/>
      <c r="BO214" s="64"/>
      <c r="BP214" s="64"/>
      <c r="BQ214" s="65" t="str">
        <f t="shared" si="35"/>
        <v/>
      </c>
      <c r="BR214" s="65"/>
      <c r="BS214" s="65"/>
      <c r="BT214" s="65"/>
      <c r="BU214" s="65"/>
      <c r="BV214" s="65"/>
      <c r="BW214" s="65"/>
      <c r="BX214" s="66" t="str">
        <f t="shared" si="36"/>
        <v/>
      </c>
      <c r="BY214" s="66"/>
      <c r="BZ214" s="66"/>
      <c r="CA214" s="66"/>
      <c r="CB214" s="66"/>
      <c r="CC214" s="66"/>
      <c r="CD214" s="66"/>
      <c r="CE214" s="67" t="str">
        <f t="shared" si="37"/>
        <v/>
      </c>
      <c r="CF214" s="67"/>
      <c r="CG214" s="67"/>
      <c r="CH214" s="67"/>
      <c r="CI214" s="67"/>
      <c r="CJ214" s="67"/>
      <c r="CK214" s="67"/>
      <c r="CL214" s="20"/>
    </row>
    <row r="215" spans="1:90" ht="24.95" customHeight="1" x14ac:dyDescent="0.25">
      <c r="A215" s="2">
        <f>IF(LEN(B215)&gt;=1,(IF(B214=B215,0,LARGE(A$1:$A214,1)+1)),0)</f>
        <v>0</v>
      </c>
      <c r="B215" s="2" t="s">
        <v>1072</v>
      </c>
      <c r="C215" s="2">
        <f>IF($AM$22=2,(IF(LEN($BZ$23)&gt;=1,(IF($BZ$23=B215,LARGE($C$1:C214,1)+1,0)),0)),0)</f>
        <v>0</v>
      </c>
      <c r="D215" s="2">
        <f t="shared" si="38"/>
        <v>0</v>
      </c>
      <c r="F215" s="2" t="s">
        <v>484</v>
      </c>
      <c r="G215" s="2" t="s">
        <v>1246</v>
      </c>
      <c r="H215" s="2" t="s">
        <v>1246</v>
      </c>
      <c r="I215" s="2" t="s">
        <v>4075</v>
      </c>
      <c r="J215" s="2" t="s">
        <v>4071</v>
      </c>
      <c r="K215" s="2" t="s">
        <v>1067</v>
      </c>
      <c r="L215" s="2" t="s">
        <v>1067</v>
      </c>
      <c r="S215" s="2">
        <f>IF($AM$22=1,(IF(LEN($BZ$23)&gt;=1,(IF($BZ$23=V215,LARGE($S$1:S214,1)+1,0)),0)),0)</f>
        <v>0</v>
      </c>
      <c r="T215" s="2">
        <f t="shared" si="39"/>
        <v>0</v>
      </c>
      <c r="U215" s="2">
        <f>IF(LEN(V215)&gt;=1,(IF(V214=V215,0,LARGE($U$1:U214,1)+1)),0)</f>
        <v>0</v>
      </c>
      <c r="V215" s="2" t="s">
        <v>1133</v>
      </c>
      <c r="W215" s="4" t="s">
        <v>4098</v>
      </c>
      <c r="X215" s="4" t="s">
        <v>168</v>
      </c>
      <c r="Y215" s="5" t="s">
        <v>169</v>
      </c>
      <c r="Z215" s="5" t="s">
        <v>169</v>
      </c>
      <c r="AA215" s="6" t="s">
        <v>168</v>
      </c>
      <c r="AB215" s="6" t="s">
        <v>1067</v>
      </c>
      <c r="AC215" s="6" t="s">
        <v>1067</v>
      </c>
      <c r="AD215" s="6" t="s">
        <v>1067</v>
      </c>
      <c r="AK215" s="27"/>
      <c r="AL215" s="27">
        <f t="shared" si="29"/>
        <v>3</v>
      </c>
      <c r="AM215" s="27">
        <f t="shared" si="30"/>
        <v>0</v>
      </c>
      <c r="AN215" s="20"/>
      <c r="AO215" s="60" t="str">
        <f t="shared" si="31"/>
        <v/>
      </c>
      <c r="AP215" s="60"/>
      <c r="AQ215" s="60"/>
      <c r="AR215" s="60"/>
      <c r="AS215" s="60"/>
      <c r="AT215" s="60"/>
      <c r="AU215" s="60"/>
      <c r="AV215" s="61" t="str">
        <f t="shared" si="32"/>
        <v/>
      </c>
      <c r="AW215" s="61"/>
      <c r="AX215" s="61"/>
      <c r="AY215" s="61"/>
      <c r="AZ215" s="61"/>
      <c r="BA215" s="61"/>
      <c r="BB215" s="61"/>
      <c r="BC215" s="62" t="str">
        <f t="shared" si="33"/>
        <v/>
      </c>
      <c r="BD215" s="62"/>
      <c r="BE215" s="62"/>
      <c r="BF215" s="62"/>
      <c r="BG215" s="62"/>
      <c r="BH215" s="62"/>
      <c r="BI215" s="62"/>
      <c r="BJ215" s="64" t="str">
        <f t="shared" si="34"/>
        <v/>
      </c>
      <c r="BK215" s="64"/>
      <c r="BL215" s="64"/>
      <c r="BM215" s="64"/>
      <c r="BN215" s="64"/>
      <c r="BO215" s="64"/>
      <c r="BP215" s="64"/>
      <c r="BQ215" s="65" t="str">
        <f t="shared" si="35"/>
        <v/>
      </c>
      <c r="BR215" s="65"/>
      <c r="BS215" s="65"/>
      <c r="BT215" s="65"/>
      <c r="BU215" s="65"/>
      <c r="BV215" s="65"/>
      <c r="BW215" s="65"/>
      <c r="BX215" s="66" t="str">
        <f t="shared" si="36"/>
        <v/>
      </c>
      <c r="BY215" s="66"/>
      <c r="BZ215" s="66"/>
      <c r="CA215" s="66"/>
      <c r="CB215" s="66"/>
      <c r="CC215" s="66"/>
      <c r="CD215" s="66"/>
      <c r="CE215" s="67" t="str">
        <f t="shared" si="37"/>
        <v/>
      </c>
      <c r="CF215" s="67"/>
      <c r="CG215" s="67"/>
      <c r="CH215" s="67"/>
      <c r="CI215" s="67"/>
      <c r="CJ215" s="67"/>
      <c r="CK215" s="67"/>
      <c r="CL215" s="20"/>
    </row>
    <row r="216" spans="1:90" ht="24.95" customHeight="1" x14ac:dyDescent="0.25">
      <c r="A216" s="2">
        <f>IF(LEN(B216)&gt;=1,(IF(B215=B216,0,LARGE(A$1:$A215,1)+1)),0)</f>
        <v>0</v>
      </c>
      <c r="B216" s="2" t="s">
        <v>1072</v>
      </c>
      <c r="C216" s="2">
        <f>IF($AM$22=2,(IF(LEN($BZ$23)&gt;=1,(IF($BZ$23=B216,LARGE($C$1:C215,1)+1,0)),0)),0)</f>
        <v>0</v>
      </c>
      <c r="D216" s="2">
        <f t="shared" si="38"/>
        <v>0</v>
      </c>
      <c r="F216" s="2" t="s">
        <v>98</v>
      </c>
      <c r="G216" s="2" t="s">
        <v>99</v>
      </c>
      <c r="H216" s="2" t="s">
        <v>100</v>
      </c>
      <c r="I216" s="2" t="s">
        <v>2069</v>
      </c>
      <c r="J216" s="2" t="s">
        <v>4074</v>
      </c>
      <c r="K216" s="2" t="s">
        <v>4070</v>
      </c>
      <c r="L216" s="2" t="s">
        <v>1067</v>
      </c>
      <c r="S216" s="2">
        <f>IF($AM$22=1,(IF(LEN($BZ$23)&gt;=1,(IF($BZ$23=V216,LARGE($S$1:S215,1)+1,0)),0)),0)</f>
        <v>0</v>
      </c>
      <c r="T216" s="2">
        <f t="shared" si="39"/>
        <v>0</v>
      </c>
      <c r="U216" s="2">
        <f>IF(LEN(V216)&gt;=1,(IF(V215=V216,0,LARGE($U$1:U215,1)+1)),0)</f>
        <v>0</v>
      </c>
      <c r="V216" s="2" t="s">
        <v>1133</v>
      </c>
      <c r="W216" s="21" t="s">
        <v>2134</v>
      </c>
      <c r="X216" s="21" t="s">
        <v>509</v>
      </c>
      <c r="Y216" s="21" t="s">
        <v>2133</v>
      </c>
      <c r="Z216" s="21" t="s">
        <v>2133</v>
      </c>
      <c r="AA216" s="6" t="s">
        <v>509</v>
      </c>
      <c r="AB216" s="6" t="s">
        <v>1067</v>
      </c>
      <c r="AC216" s="6" t="s">
        <v>1067</v>
      </c>
      <c r="AD216" s="6" t="s">
        <v>1067</v>
      </c>
      <c r="AK216" s="27"/>
      <c r="AL216" s="27">
        <f t="shared" si="29"/>
        <v>3</v>
      </c>
      <c r="AM216" s="27">
        <f t="shared" si="30"/>
        <v>0</v>
      </c>
      <c r="AN216" s="20"/>
      <c r="AO216" s="60" t="str">
        <f t="shared" si="31"/>
        <v/>
      </c>
      <c r="AP216" s="60"/>
      <c r="AQ216" s="60"/>
      <c r="AR216" s="60"/>
      <c r="AS216" s="60"/>
      <c r="AT216" s="60"/>
      <c r="AU216" s="60"/>
      <c r="AV216" s="61" t="str">
        <f t="shared" si="32"/>
        <v/>
      </c>
      <c r="AW216" s="61"/>
      <c r="AX216" s="61"/>
      <c r="AY216" s="61"/>
      <c r="AZ216" s="61"/>
      <c r="BA216" s="61"/>
      <c r="BB216" s="61"/>
      <c r="BC216" s="62" t="str">
        <f t="shared" si="33"/>
        <v/>
      </c>
      <c r="BD216" s="62"/>
      <c r="BE216" s="62"/>
      <c r="BF216" s="62"/>
      <c r="BG216" s="62"/>
      <c r="BH216" s="62"/>
      <c r="BI216" s="62"/>
      <c r="BJ216" s="64" t="str">
        <f t="shared" si="34"/>
        <v/>
      </c>
      <c r="BK216" s="64"/>
      <c r="BL216" s="64"/>
      <c r="BM216" s="64"/>
      <c r="BN216" s="64"/>
      <c r="BO216" s="64"/>
      <c r="BP216" s="64"/>
      <c r="BQ216" s="65" t="str">
        <f t="shared" si="35"/>
        <v/>
      </c>
      <c r="BR216" s="65"/>
      <c r="BS216" s="65"/>
      <c r="BT216" s="65"/>
      <c r="BU216" s="65"/>
      <c r="BV216" s="65"/>
      <c r="BW216" s="65"/>
      <c r="BX216" s="66" t="str">
        <f t="shared" si="36"/>
        <v/>
      </c>
      <c r="BY216" s="66"/>
      <c r="BZ216" s="66"/>
      <c r="CA216" s="66"/>
      <c r="CB216" s="66"/>
      <c r="CC216" s="66"/>
      <c r="CD216" s="66"/>
      <c r="CE216" s="67" t="str">
        <f t="shared" si="37"/>
        <v/>
      </c>
      <c r="CF216" s="67"/>
      <c r="CG216" s="67"/>
      <c r="CH216" s="67"/>
      <c r="CI216" s="67"/>
      <c r="CJ216" s="67"/>
      <c r="CK216" s="67"/>
      <c r="CL216" s="20"/>
    </row>
    <row r="217" spans="1:90" ht="24.95" customHeight="1" x14ac:dyDescent="0.25">
      <c r="A217" s="2">
        <f>IF(LEN(B217)&gt;=1,(IF(B216=B217,0,LARGE(A$1:$A216,1)+1)),0)</f>
        <v>0</v>
      </c>
      <c r="B217" s="2" t="s">
        <v>1072</v>
      </c>
      <c r="C217" s="2">
        <f>IF($AM$22=2,(IF(LEN($BZ$23)&gt;=1,(IF($BZ$23=B217,LARGE($C$1:C216,1)+1,0)),0)),0)</f>
        <v>0</v>
      </c>
      <c r="D217" s="2">
        <f t="shared" si="38"/>
        <v>0</v>
      </c>
      <c r="F217" s="2" t="s">
        <v>485</v>
      </c>
      <c r="G217" s="2" t="s">
        <v>1247</v>
      </c>
      <c r="H217" s="2" t="s">
        <v>1247</v>
      </c>
      <c r="I217" s="2" t="s">
        <v>4025</v>
      </c>
      <c r="J217" s="2" t="s">
        <v>4073</v>
      </c>
      <c r="K217" s="2" t="s">
        <v>1067</v>
      </c>
      <c r="L217" s="2" t="s">
        <v>1067</v>
      </c>
      <c r="S217" s="2">
        <f>IF($AM$22=1,(IF(LEN($BZ$23)&gt;=1,(IF($BZ$23=V217,LARGE($S$1:S216,1)+1,0)),0)),0)</f>
        <v>0</v>
      </c>
      <c r="T217" s="2">
        <f t="shared" si="39"/>
        <v>0</v>
      </c>
      <c r="U217" s="2">
        <f>IF(LEN(V217)&gt;=1,(IF(V216=V217,0,LARGE($U$1:U216,1)+1)),0)</f>
        <v>0</v>
      </c>
      <c r="V217" s="2" t="s">
        <v>1133</v>
      </c>
      <c r="W217" s="9" t="s">
        <v>3065</v>
      </c>
      <c r="X217" s="9" t="s">
        <v>3063</v>
      </c>
      <c r="Y217" s="9" t="s">
        <v>3064</v>
      </c>
      <c r="Z217" s="9" t="s">
        <v>3064</v>
      </c>
      <c r="AA217" s="6" t="s">
        <v>3063</v>
      </c>
      <c r="AB217" s="6" t="s">
        <v>1067</v>
      </c>
      <c r="AC217" s="6" t="s">
        <v>1067</v>
      </c>
      <c r="AD217" s="6" t="s">
        <v>1067</v>
      </c>
      <c r="AK217" s="27"/>
      <c r="AL217" s="27">
        <f t="shared" si="29"/>
        <v>3</v>
      </c>
      <c r="AM217" s="27">
        <f t="shared" si="30"/>
        <v>0</v>
      </c>
      <c r="AN217" s="20"/>
      <c r="AO217" s="60" t="str">
        <f t="shared" si="31"/>
        <v/>
      </c>
      <c r="AP217" s="60"/>
      <c r="AQ217" s="60"/>
      <c r="AR217" s="60"/>
      <c r="AS217" s="60"/>
      <c r="AT217" s="60"/>
      <c r="AU217" s="60"/>
      <c r="AV217" s="61" t="str">
        <f t="shared" si="32"/>
        <v/>
      </c>
      <c r="AW217" s="61"/>
      <c r="AX217" s="61"/>
      <c r="AY217" s="61"/>
      <c r="AZ217" s="61"/>
      <c r="BA217" s="61"/>
      <c r="BB217" s="61"/>
      <c r="BC217" s="62" t="str">
        <f t="shared" si="33"/>
        <v/>
      </c>
      <c r="BD217" s="62"/>
      <c r="BE217" s="62"/>
      <c r="BF217" s="62"/>
      <c r="BG217" s="62"/>
      <c r="BH217" s="62"/>
      <c r="BI217" s="62"/>
      <c r="BJ217" s="64" t="str">
        <f t="shared" si="34"/>
        <v/>
      </c>
      <c r="BK217" s="64"/>
      <c r="BL217" s="64"/>
      <c r="BM217" s="64"/>
      <c r="BN217" s="64"/>
      <c r="BO217" s="64"/>
      <c r="BP217" s="64"/>
      <c r="BQ217" s="65" t="str">
        <f t="shared" si="35"/>
        <v/>
      </c>
      <c r="BR217" s="65"/>
      <c r="BS217" s="65"/>
      <c r="BT217" s="65"/>
      <c r="BU217" s="65"/>
      <c r="BV217" s="65"/>
      <c r="BW217" s="65"/>
      <c r="BX217" s="66" t="str">
        <f t="shared" si="36"/>
        <v/>
      </c>
      <c r="BY217" s="66"/>
      <c r="BZ217" s="66"/>
      <c r="CA217" s="66"/>
      <c r="CB217" s="66"/>
      <c r="CC217" s="66"/>
      <c r="CD217" s="66"/>
      <c r="CE217" s="67" t="str">
        <f t="shared" si="37"/>
        <v/>
      </c>
      <c r="CF217" s="67"/>
      <c r="CG217" s="67"/>
      <c r="CH217" s="67"/>
      <c r="CI217" s="67"/>
      <c r="CJ217" s="67"/>
      <c r="CK217" s="67"/>
      <c r="CL217" s="20"/>
    </row>
    <row r="218" spans="1:90" ht="24.95" customHeight="1" x14ac:dyDescent="0.25">
      <c r="A218" s="2">
        <f>IF(LEN(B218)&gt;=1,(IF(B217=B218,0,LARGE(A$1:$A217,1)+1)),0)</f>
        <v>0</v>
      </c>
      <c r="B218" s="2" t="s">
        <v>1072</v>
      </c>
      <c r="C218" s="2">
        <f>IF($AM$22=2,(IF(LEN($BZ$23)&gt;=1,(IF($BZ$23=B218,LARGE($C$1:C217,1)+1,0)),0)),0)</f>
        <v>0</v>
      </c>
      <c r="D218" s="2">
        <f t="shared" si="38"/>
        <v>0</v>
      </c>
      <c r="F218" s="2" t="s">
        <v>101</v>
      </c>
      <c r="G218" s="2" t="s">
        <v>102</v>
      </c>
      <c r="H218" s="2" t="s">
        <v>103</v>
      </c>
      <c r="I218" s="2" t="s">
        <v>2070</v>
      </c>
      <c r="J218" s="2" t="s">
        <v>1067</v>
      </c>
      <c r="K218" s="2" t="s">
        <v>1067</v>
      </c>
      <c r="L218" s="2" t="s">
        <v>1067</v>
      </c>
      <c r="S218" s="2">
        <f>IF($AM$22=1,(IF(LEN($BZ$23)&gt;=1,(IF($BZ$23=V218,LARGE($S$1:S217,1)+1,0)),0)),0)</f>
        <v>0</v>
      </c>
      <c r="T218" s="2">
        <f t="shared" si="39"/>
        <v>0</v>
      </c>
      <c r="U218" s="2">
        <f>IF(LEN(V218)&gt;=1,(IF(V217=V218,0,LARGE($U$1:U217,1)+1)),0)</f>
        <v>0</v>
      </c>
      <c r="V218" s="2" t="s">
        <v>1133</v>
      </c>
      <c r="W218" s="9" t="s">
        <v>4010</v>
      </c>
      <c r="X218" s="7" t="s">
        <v>41</v>
      </c>
      <c r="Y218" s="7" t="s">
        <v>65</v>
      </c>
      <c r="Z218" s="7" t="s">
        <v>66</v>
      </c>
      <c r="AA218" s="6" t="s">
        <v>41</v>
      </c>
      <c r="AB218" s="6" t="s">
        <v>322</v>
      </c>
      <c r="AC218" s="6" t="s">
        <v>1067</v>
      </c>
      <c r="AD218" s="6" t="s">
        <v>1067</v>
      </c>
      <c r="AK218" s="27"/>
      <c r="AL218" s="27">
        <f t="shared" si="29"/>
        <v>3</v>
      </c>
      <c r="AM218" s="27">
        <f t="shared" si="30"/>
        <v>0</v>
      </c>
      <c r="AN218" s="20"/>
      <c r="AO218" s="60" t="str">
        <f t="shared" si="31"/>
        <v/>
      </c>
      <c r="AP218" s="60"/>
      <c r="AQ218" s="60"/>
      <c r="AR218" s="60"/>
      <c r="AS218" s="60"/>
      <c r="AT218" s="60"/>
      <c r="AU218" s="60"/>
      <c r="AV218" s="61" t="str">
        <f t="shared" si="32"/>
        <v/>
      </c>
      <c r="AW218" s="61"/>
      <c r="AX218" s="61"/>
      <c r="AY218" s="61"/>
      <c r="AZ218" s="61"/>
      <c r="BA218" s="61"/>
      <c r="BB218" s="61"/>
      <c r="BC218" s="62" t="str">
        <f t="shared" si="33"/>
        <v/>
      </c>
      <c r="BD218" s="62"/>
      <c r="BE218" s="62"/>
      <c r="BF218" s="62"/>
      <c r="BG218" s="62"/>
      <c r="BH218" s="62"/>
      <c r="BI218" s="62"/>
      <c r="BJ218" s="64" t="str">
        <f t="shared" si="34"/>
        <v/>
      </c>
      <c r="BK218" s="64"/>
      <c r="BL218" s="64"/>
      <c r="BM218" s="64"/>
      <c r="BN218" s="64"/>
      <c r="BO218" s="64"/>
      <c r="BP218" s="64"/>
      <c r="BQ218" s="65" t="str">
        <f t="shared" si="35"/>
        <v/>
      </c>
      <c r="BR218" s="65"/>
      <c r="BS218" s="65"/>
      <c r="BT218" s="65"/>
      <c r="BU218" s="65"/>
      <c r="BV218" s="65"/>
      <c r="BW218" s="65"/>
      <c r="BX218" s="66" t="str">
        <f t="shared" si="36"/>
        <v/>
      </c>
      <c r="BY218" s="66"/>
      <c r="BZ218" s="66"/>
      <c r="CA218" s="66"/>
      <c r="CB218" s="66"/>
      <c r="CC218" s="66"/>
      <c r="CD218" s="66"/>
      <c r="CE218" s="67" t="str">
        <f t="shared" si="37"/>
        <v/>
      </c>
      <c r="CF218" s="67"/>
      <c r="CG218" s="67"/>
      <c r="CH218" s="67"/>
      <c r="CI218" s="67"/>
      <c r="CJ218" s="67"/>
      <c r="CK218" s="67"/>
      <c r="CL218" s="20"/>
    </row>
    <row r="219" spans="1:90" ht="24.95" customHeight="1" x14ac:dyDescent="0.25">
      <c r="A219" s="2">
        <f>IF(LEN(B219)&gt;=1,(IF(B218=B219,0,LARGE(A$1:$A218,1)+1)),0)</f>
        <v>0</v>
      </c>
      <c r="B219" s="2" t="s">
        <v>1072</v>
      </c>
      <c r="C219" s="2">
        <f>IF($AM$22=2,(IF(LEN($BZ$23)&gt;=1,(IF($BZ$23=B219,LARGE($C$1:C218,1)+1,0)),0)),0)</f>
        <v>0</v>
      </c>
      <c r="D219" s="2">
        <f t="shared" si="38"/>
        <v>0</v>
      </c>
      <c r="F219" s="2" t="s">
        <v>486</v>
      </c>
      <c r="G219" s="2" t="s">
        <v>1248</v>
      </c>
      <c r="H219" s="2" t="s">
        <v>1248</v>
      </c>
      <c r="I219" s="2" t="s">
        <v>4076</v>
      </c>
      <c r="J219" s="2" t="s">
        <v>1067</v>
      </c>
      <c r="K219" s="2" t="s">
        <v>1067</v>
      </c>
      <c r="L219" s="2" t="s">
        <v>1067</v>
      </c>
      <c r="S219" s="2">
        <f>IF($AM$22=1,(IF(LEN($BZ$23)&gt;=1,(IF($BZ$23=V219,LARGE($S$1:S218,1)+1,0)),0)),0)</f>
        <v>0</v>
      </c>
      <c r="T219" s="2">
        <f t="shared" si="39"/>
        <v>0</v>
      </c>
      <c r="U219" s="2">
        <f>IF(LEN(V219)&gt;=1,(IF(V218=V219,0,LARGE($U$1:U218,1)+1)),0)</f>
        <v>0</v>
      </c>
      <c r="V219" s="2" t="s">
        <v>1133</v>
      </c>
      <c r="W219" s="9" t="s">
        <v>2808</v>
      </c>
      <c r="X219" s="9" t="s">
        <v>2806</v>
      </c>
      <c r="Y219" s="9" t="s">
        <v>2807</v>
      </c>
      <c r="Z219" s="9" t="s">
        <v>2807</v>
      </c>
      <c r="AA219" s="6" t="s">
        <v>2806</v>
      </c>
      <c r="AB219" s="6" t="s">
        <v>1067</v>
      </c>
      <c r="AC219" s="6" t="s">
        <v>1067</v>
      </c>
      <c r="AD219" s="6" t="s">
        <v>1067</v>
      </c>
      <c r="AK219" s="27"/>
      <c r="AL219" s="27">
        <f t="shared" si="29"/>
        <v>3</v>
      </c>
      <c r="AM219" s="27">
        <f t="shared" si="30"/>
        <v>0</v>
      </c>
      <c r="AN219" s="20"/>
      <c r="AO219" s="60" t="str">
        <f t="shared" si="31"/>
        <v/>
      </c>
      <c r="AP219" s="60"/>
      <c r="AQ219" s="60"/>
      <c r="AR219" s="60"/>
      <c r="AS219" s="60"/>
      <c r="AT219" s="60"/>
      <c r="AU219" s="60"/>
      <c r="AV219" s="61" t="str">
        <f t="shared" si="32"/>
        <v/>
      </c>
      <c r="AW219" s="61"/>
      <c r="AX219" s="61"/>
      <c r="AY219" s="61"/>
      <c r="AZ219" s="61"/>
      <c r="BA219" s="61"/>
      <c r="BB219" s="61"/>
      <c r="BC219" s="62" t="str">
        <f t="shared" si="33"/>
        <v/>
      </c>
      <c r="BD219" s="62"/>
      <c r="BE219" s="62"/>
      <c r="BF219" s="62"/>
      <c r="BG219" s="62"/>
      <c r="BH219" s="62"/>
      <c r="BI219" s="62"/>
      <c r="BJ219" s="64" t="str">
        <f t="shared" si="34"/>
        <v/>
      </c>
      <c r="BK219" s="64"/>
      <c r="BL219" s="64"/>
      <c r="BM219" s="64"/>
      <c r="BN219" s="64"/>
      <c r="BO219" s="64"/>
      <c r="BP219" s="64"/>
      <c r="BQ219" s="65" t="str">
        <f t="shared" si="35"/>
        <v/>
      </c>
      <c r="BR219" s="65"/>
      <c r="BS219" s="65"/>
      <c r="BT219" s="65"/>
      <c r="BU219" s="65"/>
      <c r="BV219" s="65"/>
      <c r="BW219" s="65"/>
      <c r="BX219" s="66" t="str">
        <f t="shared" si="36"/>
        <v/>
      </c>
      <c r="BY219" s="66"/>
      <c r="BZ219" s="66"/>
      <c r="CA219" s="66"/>
      <c r="CB219" s="66"/>
      <c r="CC219" s="66"/>
      <c r="CD219" s="66"/>
      <c r="CE219" s="67" t="str">
        <f t="shared" si="37"/>
        <v/>
      </c>
      <c r="CF219" s="67"/>
      <c r="CG219" s="67"/>
      <c r="CH219" s="67"/>
      <c r="CI219" s="67"/>
      <c r="CJ219" s="67"/>
      <c r="CK219" s="67"/>
      <c r="CL219" s="20"/>
    </row>
    <row r="220" spans="1:90" ht="24.95" customHeight="1" x14ac:dyDescent="0.25">
      <c r="A220" s="2">
        <f>IF(LEN(B220)&gt;=1,(IF(B219=B220,0,LARGE(A$1:$A219,1)+1)),0)</f>
        <v>0</v>
      </c>
      <c r="B220" s="2" t="s">
        <v>1072</v>
      </c>
      <c r="C220" s="2">
        <f>IF($AM$22=2,(IF(LEN($BZ$23)&gt;=1,(IF($BZ$23=B220,LARGE($C$1:C219,1)+1,0)),0)),0)</f>
        <v>0</v>
      </c>
      <c r="D220" s="2">
        <f t="shared" si="38"/>
        <v>0</v>
      </c>
      <c r="F220" s="2" t="s">
        <v>487</v>
      </c>
      <c r="G220" s="2" t="s">
        <v>1249</v>
      </c>
      <c r="H220" s="2" t="s">
        <v>1249</v>
      </c>
      <c r="I220" s="2" t="s">
        <v>2071</v>
      </c>
      <c r="J220" s="2" t="s">
        <v>1067</v>
      </c>
      <c r="K220" s="2" t="s">
        <v>1067</v>
      </c>
      <c r="L220" s="2" t="s">
        <v>1067</v>
      </c>
      <c r="S220" s="2">
        <f>IF($AM$22=1,(IF(LEN($BZ$23)&gt;=1,(IF($BZ$23=V220,LARGE($S$1:S219,1)+1,0)),0)),0)</f>
        <v>0</v>
      </c>
      <c r="T220" s="2">
        <f t="shared" si="39"/>
        <v>0</v>
      </c>
      <c r="U220" s="2">
        <f>IF(LEN(V220)&gt;=1,(IF(V219=V220,0,LARGE($U$1:U219,1)+1)),0)</f>
        <v>0</v>
      </c>
      <c r="V220" s="2" t="s">
        <v>1133</v>
      </c>
      <c r="W220" s="9" t="s">
        <v>4634</v>
      </c>
      <c r="X220" s="9" t="s">
        <v>2866</v>
      </c>
      <c r="Y220" s="9" t="s">
        <v>2867</v>
      </c>
      <c r="Z220" s="9" t="s">
        <v>2867</v>
      </c>
      <c r="AA220" s="6" t="s">
        <v>2866</v>
      </c>
      <c r="AB220" s="6" t="s">
        <v>871</v>
      </c>
      <c r="AC220" s="6" t="s">
        <v>1067</v>
      </c>
      <c r="AD220" s="6" t="s">
        <v>1067</v>
      </c>
      <c r="AK220" s="27"/>
      <c r="AL220" s="27">
        <f t="shared" si="29"/>
        <v>3</v>
      </c>
      <c r="AM220" s="27">
        <f t="shared" si="30"/>
        <v>0</v>
      </c>
      <c r="AN220" s="20"/>
      <c r="AO220" s="60" t="str">
        <f t="shared" si="31"/>
        <v/>
      </c>
      <c r="AP220" s="60"/>
      <c r="AQ220" s="60"/>
      <c r="AR220" s="60"/>
      <c r="AS220" s="60"/>
      <c r="AT220" s="60"/>
      <c r="AU220" s="60"/>
      <c r="AV220" s="61" t="str">
        <f t="shared" si="32"/>
        <v/>
      </c>
      <c r="AW220" s="61"/>
      <c r="AX220" s="61"/>
      <c r="AY220" s="61"/>
      <c r="AZ220" s="61"/>
      <c r="BA220" s="61"/>
      <c r="BB220" s="61"/>
      <c r="BC220" s="62" t="str">
        <f t="shared" si="33"/>
        <v/>
      </c>
      <c r="BD220" s="62"/>
      <c r="BE220" s="62"/>
      <c r="BF220" s="62"/>
      <c r="BG220" s="62"/>
      <c r="BH220" s="62"/>
      <c r="BI220" s="62"/>
      <c r="BJ220" s="64" t="str">
        <f t="shared" si="34"/>
        <v/>
      </c>
      <c r="BK220" s="64"/>
      <c r="BL220" s="64"/>
      <c r="BM220" s="64"/>
      <c r="BN220" s="64"/>
      <c r="BO220" s="64"/>
      <c r="BP220" s="64"/>
      <c r="BQ220" s="65" t="str">
        <f t="shared" si="35"/>
        <v/>
      </c>
      <c r="BR220" s="65"/>
      <c r="BS220" s="65"/>
      <c r="BT220" s="65"/>
      <c r="BU220" s="65"/>
      <c r="BV220" s="65"/>
      <c r="BW220" s="65"/>
      <c r="BX220" s="66" t="str">
        <f t="shared" si="36"/>
        <v/>
      </c>
      <c r="BY220" s="66"/>
      <c r="BZ220" s="66"/>
      <c r="CA220" s="66"/>
      <c r="CB220" s="66"/>
      <c r="CC220" s="66"/>
      <c r="CD220" s="66"/>
      <c r="CE220" s="67" t="str">
        <f t="shared" si="37"/>
        <v/>
      </c>
      <c r="CF220" s="67"/>
      <c r="CG220" s="67"/>
      <c r="CH220" s="67"/>
      <c r="CI220" s="67"/>
      <c r="CJ220" s="67"/>
      <c r="CK220" s="67"/>
      <c r="CL220" s="20"/>
    </row>
    <row r="221" spans="1:90" ht="24.95" customHeight="1" x14ac:dyDescent="0.25">
      <c r="A221" s="2">
        <f>IF(LEN(B221)&gt;=1,(IF(B220=B221,0,LARGE(A$1:$A220,1)+1)),0)</f>
        <v>0</v>
      </c>
      <c r="B221" s="2" t="s">
        <v>1072</v>
      </c>
      <c r="C221" s="2">
        <f>IF($AM$22=2,(IF(LEN($BZ$23)&gt;=1,(IF($BZ$23=B221,LARGE($C$1:C220,1)+1,0)),0)),0)</f>
        <v>0</v>
      </c>
      <c r="D221" s="2">
        <f t="shared" si="38"/>
        <v>0</v>
      </c>
      <c r="F221" s="2" t="s">
        <v>488</v>
      </c>
      <c r="G221" s="2" t="s">
        <v>1250</v>
      </c>
      <c r="H221" s="2" t="s">
        <v>1250</v>
      </c>
      <c r="I221" s="2" t="s">
        <v>2072</v>
      </c>
      <c r="J221" s="2" t="s">
        <v>1067</v>
      </c>
      <c r="K221" s="2" t="s">
        <v>1067</v>
      </c>
      <c r="L221" s="2" t="s">
        <v>1067</v>
      </c>
      <c r="S221" s="2">
        <f>IF($AM$22=1,(IF(LEN($BZ$23)&gt;=1,(IF($BZ$23=V221,LARGE($S$1:S220,1)+1,0)),0)),0)</f>
        <v>0</v>
      </c>
      <c r="T221" s="2">
        <f t="shared" si="39"/>
        <v>0</v>
      </c>
      <c r="U221" s="2">
        <f>IF(LEN(V221)&gt;=1,(IF(V220=V221,0,LARGE($U$1:U220,1)+1)),0)</f>
        <v>0</v>
      </c>
      <c r="V221" s="2" t="s">
        <v>1133</v>
      </c>
      <c r="W221" s="9" t="s">
        <v>4911</v>
      </c>
      <c r="X221" s="9" t="s">
        <v>247</v>
      </c>
      <c r="Y221" s="9" t="s">
        <v>248</v>
      </c>
      <c r="Z221" s="9" t="s">
        <v>248</v>
      </c>
      <c r="AA221" s="6" t="s">
        <v>247</v>
      </c>
      <c r="AB221" s="6" t="s">
        <v>1067</v>
      </c>
      <c r="AC221" s="6" t="s">
        <v>1067</v>
      </c>
      <c r="AD221" s="6" t="s">
        <v>1067</v>
      </c>
      <c r="AK221" s="27"/>
      <c r="AL221" s="27">
        <f t="shared" si="29"/>
        <v>3</v>
      </c>
      <c r="AM221" s="27">
        <f t="shared" si="30"/>
        <v>0</v>
      </c>
      <c r="AN221" s="20"/>
      <c r="AO221" s="60" t="str">
        <f t="shared" si="31"/>
        <v/>
      </c>
      <c r="AP221" s="60"/>
      <c r="AQ221" s="60"/>
      <c r="AR221" s="60"/>
      <c r="AS221" s="60"/>
      <c r="AT221" s="60"/>
      <c r="AU221" s="60"/>
      <c r="AV221" s="61" t="str">
        <f t="shared" si="32"/>
        <v/>
      </c>
      <c r="AW221" s="61"/>
      <c r="AX221" s="61"/>
      <c r="AY221" s="61"/>
      <c r="AZ221" s="61"/>
      <c r="BA221" s="61"/>
      <c r="BB221" s="61"/>
      <c r="BC221" s="62" t="str">
        <f t="shared" si="33"/>
        <v/>
      </c>
      <c r="BD221" s="62"/>
      <c r="BE221" s="62"/>
      <c r="BF221" s="62"/>
      <c r="BG221" s="62"/>
      <c r="BH221" s="62"/>
      <c r="BI221" s="62"/>
      <c r="BJ221" s="64" t="str">
        <f t="shared" si="34"/>
        <v/>
      </c>
      <c r="BK221" s="64"/>
      <c r="BL221" s="64"/>
      <c r="BM221" s="64"/>
      <c r="BN221" s="64"/>
      <c r="BO221" s="64"/>
      <c r="BP221" s="64"/>
      <c r="BQ221" s="65" t="str">
        <f t="shared" si="35"/>
        <v/>
      </c>
      <c r="BR221" s="65"/>
      <c r="BS221" s="65"/>
      <c r="BT221" s="65"/>
      <c r="BU221" s="65"/>
      <c r="BV221" s="65"/>
      <c r="BW221" s="65"/>
      <c r="BX221" s="66" t="str">
        <f t="shared" si="36"/>
        <v/>
      </c>
      <c r="BY221" s="66"/>
      <c r="BZ221" s="66"/>
      <c r="CA221" s="66"/>
      <c r="CB221" s="66"/>
      <c r="CC221" s="66"/>
      <c r="CD221" s="66"/>
      <c r="CE221" s="67" t="str">
        <f t="shared" si="37"/>
        <v/>
      </c>
      <c r="CF221" s="67"/>
      <c r="CG221" s="67"/>
      <c r="CH221" s="67"/>
      <c r="CI221" s="67"/>
      <c r="CJ221" s="67"/>
      <c r="CK221" s="67"/>
      <c r="CL221" s="20"/>
    </row>
    <row r="222" spans="1:90" ht="24.95" customHeight="1" x14ac:dyDescent="0.25">
      <c r="A222" s="2">
        <f>IF(LEN(B222)&gt;=1,(IF(B221=B222,0,LARGE(A$1:$A221,1)+1)),0)</f>
        <v>0</v>
      </c>
      <c r="B222" s="2" t="s">
        <v>1072</v>
      </c>
      <c r="C222" s="2">
        <f>IF($AM$22=2,(IF(LEN($BZ$23)&gt;=1,(IF($BZ$23=B222,LARGE($C$1:C221,1)+1,0)),0)),0)</f>
        <v>0</v>
      </c>
      <c r="D222" s="2">
        <f t="shared" si="38"/>
        <v>0</v>
      </c>
      <c r="F222" s="2" t="s">
        <v>2073</v>
      </c>
      <c r="G222" s="2" t="s">
        <v>2074</v>
      </c>
      <c r="H222" s="2" t="s">
        <v>2074</v>
      </c>
      <c r="I222" s="2" t="s">
        <v>2075</v>
      </c>
      <c r="J222" s="2" t="s">
        <v>1067</v>
      </c>
      <c r="K222" s="2" t="s">
        <v>1067</v>
      </c>
      <c r="L222" s="2" t="s">
        <v>1067</v>
      </c>
      <c r="S222" s="2">
        <f>IF($AM$22=1,(IF(LEN($BZ$23)&gt;=1,(IF($BZ$23=V222,LARGE($S$1:S221,1)+1,0)),0)),0)</f>
        <v>0</v>
      </c>
      <c r="T222" s="2">
        <f t="shared" si="39"/>
        <v>0</v>
      </c>
      <c r="U222" s="2">
        <f>IF(LEN(V222)&gt;=1,(IF(V221=V222,0,LARGE($U$1:U221,1)+1)),0)</f>
        <v>0</v>
      </c>
      <c r="V222" s="2" t="s">
        <v>1133</v>
      </c>
      <c r="W222" s="9" t="s">
        <v>2088</v>
      </c>
      <c r="X222" s="9" t="s">
        <v>490</v>
      </c>
      <c r="Y222" s="9" t="s">
        <v>1252</v>
      </c>
      <c r="Z222" s="9" t="s">
        <v>1252</v>
      </c>
      <c r="AA222" s="6" t="s">
        <v>490</v>
      </c>
      <c r="AB222" s="6" t="s">
        <v>1067</v>
      </c>
      <c r="AC222" s="6" t="s">
        <v>1067</v>
      </c>
      <c r="AD222" s="6" t="s">
        <v>1067</v>
      </c>
      <c r="AK222" s="27"/>
      <c r="AL222" s="27">
        <f t="shared" si="29"/>
        <v>3</v>
      </c>
      <c r="AM222" s="27">
        <f t="shared" si="30"/>
        <v>0</v>
      </c>
      <c r="AN222" s="20"/>
      <c r="AO222" s="60" t="str">
        <f t="shared" si="31"/>
        <v/>
      </c>
      <c r="AP222" s="60"/>
      <c r="AQ222" s="60"/>
      <c r="AR222" s="60"/>
      <c r="AS222" s="60"/>
      <c r="AT222" s="60"/>
      <c r="AU222" s="60"/>
      <c r="AV222" s="61" t="str">
        <f t="shared" si="32"/>
        <v/>
      </c>
      <c r="AW222" s="61"/>
      <c r="AX222" s="61"/>
      <c r="AY222" s="61"/>
      <c r="AZ222" s="61"/>
      <c r="BA222" s="61"/>
      <c r="BB222" s="61"/>
      <c r="BC222" s="62" t="str">
        <f t="shared" si="33"/>
        <v/>
      </c>
      <c r="BD222" s="62"/>
      <c r="BE222" s="62"/>
      <c r="BF222" s="62"/>
      <c r="BG222" s="62"/>
      <c r="BH222" s="62"/>
      <c r="BI222" s="62"/>
      <c r="BJ222" s="64" t="str">
        <f t="shared" si="34"/>
        <v/>
      </c>
      <c r="BK222" s="64"/>
      <c r="BL222" s="64"/>
      <c r="BM222" s="64"/>
      <c r="BN222" s="64"/>
      <c r="BO222" s="64"/>
      <c r="BP222" s="64"/>
      <c r="BQ222" s="65" t="str">
        <f t="shared" si="35"/>
        <v/>
      </c>
      <c r="BR222" s="65"/>
      <c r="BS222" s="65"/>
      <c r="BT222" s="65"/>
      <c r="BU222" s="65"/>
      <c r="BV222" s="65"/>
      <c r="BW222" s="65"/>
      <c r="BX222" s="66" t="str">
        <f t="shared" si="36"/>
        <v/>
      </c>
      <c r="BY222" s="66"/>
      <c r="BZ222" s="66"/>
      <c r="CA222" s="66"/>
      <c r="CB222" s="66"/>
      <c r="CC222" s="66"/>
      <c r="CD222" s="66"/>
      <c r="CE222" s="67" t="str">
        <f t="shared" si="37"/>
        <v/>
      </c>
      <c r="CF222" s="67"/>
      <c r="CG222" s="67"/>
      <c r="CH222" s="67"/>
      <c r="CI222" s="67"/>
      <c r="CJ222" s="67"/>
      <c r="CK222" s="67"/>
      <c r="CL222" s="20"/>
    </row>
    <row r="223" spans="1:90" ht="24.95" customHeight="1" x14ac:dyDescent="0.25">
      <c r="A223" s="2">
        <f>IF(LEN(B223)&gt;=1,(IF(B222=B223,0,LARGE(A$1:$A222,1)+1)),0)</f>
        <v>0</v>
      </c>
      <c r="B223" s="2" t="s">
        <v>1072</v>
      </c>
      <c r="C223" s="2">
        <f>IF($AM$22=2,(IF(LEN($BZ$23)&gt;=1,(IF($BZ$23=B223,LARGE($C$1:C222,1)+1,0)),0)),0)</f>
        <v>0</v>
      </c>
      <c r="D223" s="2">
        <f t="shared" si="38"/>
        <v>0</v>
      </c>
      <c r="F223" s="2" t="s">
        <v>104</v>
      </c>
      <c r="G223" s="2" t="s">
        <v>105</v>
      </c>
      <c r="H223" s="2" t="s">
        <v>106</v>
      </c>
      <c r="I223" s="2" t="s">
        <v>4079</v>
      </c>
      <c r="J223" s="2" t="s">
        <v>4077</v>
      </c>
      <c r="K223" s="2" t="s">
        <v>4078</v>
      </c>
      <c r="L223" s="2" t="s">
        <v>1067</v>
      </c>
      <c r="S223" s="2">
        <f>IF($AM$22=1,(IF(LEN($BZ$23)&gt;=1,(IF($BZ$23=V223,LARGE($S$1:S222,1)+1,0)),0)),0)</f>
        <v>0</v>
      </c>
      <c r="T223" s="2">
        <f t="shared" si="39"/>
        <v>0</v>
      </c>
      <c r="U223" s="2">
        <f>IF(LEN(V223)&gt;=1,(IF(V222=V223,0,LARGE($U$1:U222,1)+1)),0)</f>
        <v>0</v>
      </c>
      <c r="V223" s="2" t="s">
        <v>1133</v>
      </c>
      <c r="W223" s="5" t="s">
        <v>4310</v>
      </c>
      <c r="X223" s="7" t="s">
        <v>527</v>
      </c>
      <c r="Y223" s="7" t="s">
        <v>1277</v>
      </c>
      <c r="Z223" s="7" t="s">
        <v>1277</v>
      </c>
      <c r="AA223" s="6" t="s">
        <v>527</v>
      </c>
      <c r="AB223" s="6" t="s">
        <v>683</v>
      </c>
      <c r="AC223" s="6" t="s">
        <v>322</v>
      </c>
      <c r="AD223" s="6" t="s">
        <v>1067</v>
      </c>
      <c r="AK223" s="27"/>
      <c r="AL223" s="27">
        <f t="shared" si="29"/>
        <v>3</v>
      </c>
      <c r="AM223" s="27">
        <f t="shared" si="30"/>
        <v>0</v>
      </c>
      <c r="AN223" s="20"/>
      <c r="AO223" s="60" t="str">
        <f t="shared" si="31"/>
        <v/>
      </c>
      <c r="AP223" s="60"/>
      <c r="AQ223" s="60"/>
      <c r="AR223" s="60"/>
      <c r="AS223" s="60"/>
      <c r="AT223" s="60"/>
      <c r="AU223" s="60"/>
      <c r="AV223" s="61" t="str">
        <f t="shared" si="32"/>
        <v/>
      </c>
      <c r="AW223" s="61"/>
      <c r="AX223" s="61"/>
      <c r="AY223" s="61"/>
      <c r="AZ223" s="61"/>
      <c r="BA223" s="61"/>
      <c r="BB223" s="61"/>
      <c r="BC223" s="62" t="str">
        <f t="shared" si="33"/>
        <v/>
      </c>
      <c r="BD223" s="62"/>
      <c r="BE223" s="62"/>
      <c r="BF223" s="62"/>
      <c r="BG223" s="62"/>
      <c r="BH223" s="62"/>
      <c r="BI223" s="62"/>
      <c r="BJ223" s="64" t="str">
        <f t="shared" si="34"/>
        <v/>
      </c>
      <c r="BK223" s="64"/>
      <c r="BL223" s="64"/>
      <c r="BM223" s="64"/>
      <c r="BN223" s="64"/>
      <c r="BO223" s="64"/>
      <c r="BP223" s="64"/>
      <c r="BQ223" s="65" t="str">
        <f t="shared" si="35"/>
        <v/>
      </c>
      <c r="BR223" s="65"/>
      <c r="BS223" s="65"/>
      <c r="BT223" s="65"/>
      <c r="BU223" s="65"/>
      <c r="BV223" s="65"/>
      <c r="BW223" s="65"/>
      <c r="BX223" s="66" t="str">
        <f t="shared" si="36"/>
        <v/>
      </c>
      <c r="BY223" s="66"/>
      <c r="BZ223" s="66"/>
      <c r="CA223" s="66"/>
      <c r="CB223" s="66"/>
      <c r="CC223" s="66"/>
      <c r="CD223" s="66"/>
      <c r="CE223" s="67" t="str">
        <f t="shared" si="37"/>
        <v/>
      </c>
      <c r="CF223" s="67"/>
      <c r="CG223" s="67"/>
      <c r="CH223" s="67"/>
      <c r="CI223" s="67"/>
      <c r="CJ223" s="67"/>
      <c r="CK223" s="67"/>
      <c r="CL223" s="20"/>
    </row>
    <row r="224" spans="1:90" ht="24.95" customHeight="1" x14ac:dyDescent="0.25">
      <c r="A224" s="2">
        <f>IF(LEN(B224)&gt;=1,(IF(B223=B224,0,LARGE(A$1:$A223,1)+1)),0)</f>
        <v>0</v>
      </c>
      <c r="B224" s="2" t="s">
        <v>1072</v>
      </c>
      <c r="C224" s="2">
        <f>IF($AM$22=2,(IF(LEN($BZ$23)&gt;=1,(IF($BZ$23=B224,LARGE($C$1:C223,1)+1,0)),0)),0)</f>
        <v>0</v>
      </c>
      <c r="D224" s="2">
        <f t="shared" si="38"/>
        <v>0</v>
      </c>
      <c r="F224" s="2" t="s">
        <v>2076</v>
      </c>
      <c r="G224" s="2" t="s">
        <v>2077</v>
      </c>
      <c r="H224" s="2" t="s">
        <v>2077</v>
      </c>
      <c r="I224" s="2" t="s">
        <v>2078</v>
      </c>
      <c r="J224" s="2" t="s">
        <v>1067</v>
      </c>
      <c r="K224" s="2" t="s">
        <v>1067</v>
      </c>
      <c r="L224" s="2" t="s">
        <v>1067</v>
      </c>
      <c r="S224" s="2">
        <f>IF($AM$22=1,(IF(LEN($BZ$23)&gt;=1,(IF($BZ$23=V224,LARGE($S$1:S223,1)+1,0)),0)),0)</f>
        <v>0</v>
      </c>
      <c r="T224" s="2">
        <f t="shared" si="39"/>
        <v>0</v>
      </c>
      <c r="U224" s="2">
        <f>IF(LEN(V224)&gt;=1,(IF(V223=V224,0,LARGE($U$1:U223,1)+1)),0)</f>
        <v>0</v>
      </c>
      <c r="V224" s="2" t="s">
        <v>1133</v>
      </c>
      <c r="W224" s="9" t="s">
        <v>3220</v>
      </c>
      <c r="X224" s="9" t="s">
        <v>3218</v>
      </c>
      <c r="Y224" s="9" t="s">
        <v>3219</v>
      </c>
      <c r="Z224" s="9" t="s">
        <v>3219</v>
      </c>
      <c r="AA224" s="6" t="s">
        <v>3218</v>
      </c>
      <c r="AB224" s="6" t="s">
        <v>1067</v>
      </c>
      <c r="AC224" s="6" t="s">
        <v>1067</v>
      </c>
      <c r="AD224" s="6" t="s">
        <v>1067</v>
      </c>
      <c r="AK224" s="27"/>
      <c r="AL224" s="27">
        <f t="shared" si="29"/>
        <v>3</v>
      </c>
      <c r="AM224" s="27">
        <f t="shared" si="30"/>
        <v>0</v>
      </c>
      <c r="AN224" s="20"/>
      <c r="AO224" s="60" t="str">
        <f t="shared" si="31"/>
        <v/>
      </c>
      <c r="AP224" s="60"/>
      <c r="AQ224" s="60"/>
      <c r="AR224" s="60"/>
      <c r="AS224" s="60"/>
      <c r="AT224" s="60"/>
      <c r="AU224" s="60"/>
      <c r="AV224" s="61" t="str">
        <f t="shared" si="32"/>
        <v/>
      </c>
      <c r="AW224" s="61"/>
      <c r="AX224" s="61"/>
      <c r="AY224" s="61"/>
      <c r="AZ224" s="61"/>
      <c r="BA224" s="61"/>
      <c r="BB224" s="61"/>
      <c r="BC224" s="62" t="str">
        <f t="shared" si="33"/>
        <v/>
      </c>
      <c r="BD224" s="62"/>
      <c r="BE224" s="62"/>
      <c r="BF224" s="62"/>
      <c r="BG224" s="62"/>
      <c r="BH224" s="62"/>
      <c r="BI224" s="62"/>
      <c r="BJ224" s="64" t="str">
        <f t="shared" si="34"/>
        <v/>
      </c>
      <c r="BK224" s="64"/>
      <c r="BL224" s="64"/>
      <c r="BM224" s="64"/>
      <c r="BN224" s="64"/>
      <c r="BO224" s="64"/>
      <c r="BP224" s="64"/>
      <c r="BQ224" s="65" t="str">
        <f t="shared" si="35"/>
        <v/>
      </c>
      <c r="BR224" s="65"/>
      <c r="BS224" s="65"/>
      <c r="BT224" s="65"/>
      <c r="BU224" s="65"/>
      <c r="BV224" s="65"/>
      <c r="BW224" s="65"/>
      <c r="BX224" s="66" t="str">
        <f t="shared" si="36"/>
        <v/>
      </c>
      <c r="BY224" s="66"/>
      <c r="BZ224" s="66"/>
      <c r="CA224" s="66"/>
      <c r="CB224" s="66"/>
      <c r="CC224" s="66"/>
      <c r="CD224" s="66"/>
      <c r="CE224" s="67" t="str">
        <f t="shared" si="37"/>
        <v/>
      </c>
      <c r="CF224" s="67"/>
      <c r="CG224" s="67"/>
      <c r="CH224" s="67"/>
      <c r="CI224" s="67"/>
      <c r="CJ224" s="67"/>
      <c r="CK224" s="67"/>
      <c r="CL224" s="20"/>
    </row>
    <row r="225" spans="1:90" ht="24.95" customHeight="1" x14ac:dyDescent="0.25">
      <c r="A225" s="2">
        <f>IF(LEN(B225)&gt;=1,(IF(B224=B225,0,LARGE(A$1:$A224,1)+1)),0)</f>
        <v>0</v>
      </c>
      <c r="B225" s="2" t="s">
        <v>1072</v>
      </c>
      <c r="C225" s="2">
        <f>IF($AM$22=2,(IF(LEN($BZ$23)&gt;=1,(IF($BZ$23=B225,LARGE($C$1:C224,1)+1,0)),0)),0)</f>
        <v>0</v>
      </c>
      <c r="D225" s="2">
        <f t="shared" si="38"/>
        <v>0</v>
      </c>
      <c r="F225" s="2" t="s">
        <v>2079</v>
      </c>
      <c r="G225" s="2" t="s">
        <v>2080</v>
      </c>
      <c r="H225" s="2" t="s">
        <v>2080</v>
      </c>
      <c r="I225" s="2" t="s">
        <v>2081</v>
      </c>
      <c r="J225" s="2" t="s">
        <v>1067</v>
      </c>
      <c r="K225" s="2" t="s">
        <v>1067</v>
      </c>
      <c r="L225" s="2" t="s">
        <v>1067</v>
      </c>
      <c r="S225" s="2">
        <f>IF($AM$22=1,(IF(LEN($BZ$23)&gt;=1,(IF($BZ$23=V225,LARGE($S$1:S224,1)+1,0)),0)),0)</f>
        <v>0</v>
      </c>
      <c r="T225" s="2">
        <f t="shared" si="39"/>
        <v>0</v>
      </c>
      <c r="U225" s="2">
        <f>IF(LEN(V225)&gt;=1,(IF(V224=V225,0,LARGE($U$1:U224,1)+1)),0)</f>
        <v>0</v>
      </c>
      <c r="V225" s="2" t="s">
        <v>1133</v>
      </c>
      <c r="W225" s="4" t="s">
        <v>4162</v>
      </c>
      <c r="X225" s="7" t="s">
        <v>610</v>
      </c>
      <c r="Y225" s="7" t="s">
        <v>1341</v>
      </c>
      <c r="Z225" s="7" t="s">
        <v>1341</v>
      </c>
      <c r="AA225" s="6" t="s">
        <v>610</v>
      </c>
      <c r="AB225" s="6" t="s">
        <v>860</v>
      </c>
      <c r="AC225" s="6" t="s">
        <v>1067</v>
      </c>
      <c r="AD225" s="6" t="s">
        <v>1067</v>
      </c>
      <c r="AK225" s="27"/>
      <c r="AL225" s="27">
        <f t="shared" si="29"/>
        <v>3</v>
      </c>
      <c r="AM225" s="27">
        <f t="shared" si="30"/>
        <v>0</v>
      </c>
      <c r="AN225" s="20"/>
      <c r="AO225" s="60" t="str">
        <f t="shared" si="31"/>
        <v/>
      </c>
      <c r="AP225" s="60"/>
      <c r="AQ225" s="60"/>
      <c r="AR225" s="60"/>
      <c r="AS225" s="60"/>
      <c r="AT225" s="60"/>
      <c r="AU225" s="60"/>
      <c r="AV225" s="61" t="str">
        <f t="shared" si="32"/>
        <v/>
      </c>
      <c r="AW225" s="61"/>
      <c r="AX225" s="61"/>
      <c r="AY225" s="61"/>
      <c r="AZ225" s="61"/>
      <c r="BA225" s="61"/>
      <c r="BB225" s="61"/>
      <c r="BC225" s="62" t="str">
        <f t="shared" si="33"/>
        <v/>
      </c>
      <c r="BD225" s="62"/>
      <c r="BE225" s="62"/>
      <c r="BF225" s="62"/>
      <c r="BG225" s="62"/>
      <c r="BH225" s="62"/>
      <c r="BI225" s="62"/>
      <c r="BJ225" s="64" t="str">
        <f t="shared" si="34"/>
        <v/>
      </c>
      <c r="BK225" s="64"/>
      <c r="BL225" s="64"/>
      <c r="BM225" s="64"/>
      <c r="BN225" s="64"/>
      <c r="BO225" s="64"/>
      <c r="BP225" s="64"/>
      <c r="BQ225" s="65" t="str">
        <f t="shared" si="35"/>
        <v/>
      </c>
      <c r="BR225" s="65"/>
      <c r="BS225" s="65"/>
      <c r="BT225" s="65"/>
      <c r="BU225" s="65"/>
      <c r="BV225" s="65"/>
      <c r="BW225" s="65"/>
      <c r="BX225" s="66" t="str">
        <f t="shared" si="36"/>
        <v/>
      </c>
      <c r="BY225" s="66"/>
      <c r="BZ225" s="66"/>
      <c r="CA225" s="66"/>
      <c r="CB225" s="66"/>
      <c r="CC225" s="66"/>
      <c r="CD225" s="66"/>
      <c r="CE225" s="67" t="str">
        <f t="shared" si="37"/>
        <v/>
      </c>
      <c r="CF225" s="67"/>
      <c r="CG225" s="67"/>
      <c r="CH225" s="67"/>
      <c r="CI225" s="67"/>
      <c r="CJ225" s="67"/>
      <c r="CK225" s="67"/>
      <c r="CL225" s="20"/>
    </row>
    <row r="226" spans="1:90" ht="24.95" customHeight="1" x14ac:dyDescent="0.25">
      <c r="A226" s="2">
        <f>IF(LEN(B226)&gt;=1,(IF(B225=B226,0,LARGE(A$1:$A225,1)+1)),0)</f>
        <v>0</v>
      </c>
      <c r="B226" s="2" t="s">
        <v>1072</v>
      </c>
      <c r="C226" s="2">
        <f>IF($AM$22=2,(IF(LEN($BZ$23)&gt;=1,(IF($BZ$23=B226,LARGE($C$1:C225,1)+1,0)),0)),0)</f>
        <v>0</v>
      </c>
      <c r="D226" s="2">
        <f t="shared" si="38"/>
        <v>0</v>
      </c>
      <c r="F226" s="2" t="s">
        <v>2082</v>
      </c>
      <c r="G226" s="2" t="s">
        <v>2083</v>
      </c>
      <c r="H226" s="2" t="s">
        <v>2083</v>
      </c>
      <c r="I226" s="2" t="s">
        <v>2084</v>
      </c>
      <c r="J226" s="2" t="s">
        <v>1067</v>
      </c>
      <c r="K226" s="2" t="s">
        <v>1067</v>
      </c>
      <c r="L226" s="2" t="s">
        <v>1067</v>
      </c>
      <c r="S226" s="2">
        <f>IF($AM$22=1,(IF(LEN($BZ$23)&gt;=1,(IF($BZ$23=V226,LARGE($S$1:S225,1)+1,0)),0)),0)</f>
        <v>0</v>
      </c>
      <c r="T226" s="2">
        <f t="shared" si="39"/>
        <v>0</v>
      </c>
      <c r="U226" s="2">
        <f>IF(LEN(V226)&gt;=1,(IF(V225=V226,0,LARGE($U$1:U225,1)+1)),0)</f>
        <v>0</v>
      </c>
      <c r="V226" s="2" t="s">
        <v>1133</v>
      </c>
      <c r="W226" s="4" t="s">
        <v>4554</v>
      </c>
      <c r="X226" s="4" t="s">
        <v>540</v>
      </c>
      <c r="Y226" s="5" t="s">
        <v>1288</v>
      </c>
      <c r="Z226" s="5" t="s">
        <v>1288</v>
      </c>
      <c r="AA226" s="6" t="s">
        <v>540</v>
      </c>
      <c r="AB226" s="6" t="s">
        <v>1067</v>
      </c>
      <c r="AC226" s="6" t="s">
        <v>1067</v>
      </c>
      <c r="AD226" s="6" t="s">
        <v>1067</v>
      </c>
      <c r="AK226" s="27"/>
      <c r="AL226" s="27">
        <f t="shared" si="29"/>
        <v>3</v>
      </c>
      <c r="AM226" s="27">
        <f t="shared" si="30"/>
        <v>0</v>
      </c>
      <c r="AN226" s="20"/>
      <c r="AO226" s="60" t="str">
        <f t="shared" si="31"/>
        <v/>
      </c>
      <c r="AP226" s="60"/>
      <c r="AQ226" s="60"/>
      <c r="AR226" s="60"/>
      <c r="AS226" s="60"/>
      <c r="AT226" s="60"/>
      <c r="AU226" s="60"/>
      <c r="AV226" s="61" t="str">
        <f t="shared" si="32"/>
        <v/>
      </c>
      <c r="AW226" s="61"/>
      <c r="AX226" s="61"/>
      <c r="AY226" s="61"/>
      <c r="AZ226" s="61"/>
      <c r="BA226" s="61"/>
      <c r="BB226" s="61"/>
      <c r="BC226" s="62" t="str">
        <f t="shared" si="33"/>
        <v/>
      </c>
      <c r="BD226" s="62"/>
      <c r="BE226" s="62"/>
      <c r="BF226" s="62"/>
      <c r="BG226" s="62"/>
      <c r="BH226" s="62"/>
      <c r="BI226" s="62"/>
      <c r="BJ226" s="64" t="str">
        <f t="shared" si="34"/>
        <v/>
      </c>
      <c r="BK226" s="64"/>
      <c r="BL226" s="64"/>
      <c r="BM226" s="64"/>
      <c r="BN226" s="64"/>
      <c r="BO226" s="64"/>
      <c r="BP226" s="64"/>
      <c r="BQ226" s="65" t="str">
        <f t="shared" si="35"/>
        <v/>
      </c>
      <c r="BR226" s="65"/>
      <c r="BS226" s="65"/>
      <c r="BT226" s="65"/>
      <c r="BU226" s="65"/>
      <c r="BV226" s="65"/>
      <c r="BW226" s="65"/>
      <c r="BX226" s="66" t="str">
        <f t="shared" si="36"/>
        <v/>
      </c>
      <c r="BY226" s="66"/>
      <c r="BZ226" s="66"/>
      <c r="CA226" s="66"/>
      <c r="CB226" s="66"/>
      <c r="CC226" s="66"/>
      <c r="CD226" s="66"/>
      <c r="CE226" s="67" t="str">
        <f t="shared" si="37"/>
        <v/>
      </c>
      <c r="CF226" s="67"/>
      <c r="CG226" s="67"/>
      <c r="CH226" s="67"/>
      <c r="CI226" s="67"/>
      <c r="CJ226" s="67"/>
      <c r="CK226" s="67"/>
      <c r="CL226" s="20"/>
    </row>
    <row r="227" spans="1:90" ht="24.95" customHeight="1" x14ac:dyDescent="0.25">
      <c r="A227" s="2">
        <f>IF(LEN(B227)&gt;=1,(IF(B226=B227,0,LARGE(A$1:$A226,1)+1)),0)</f>
        <v>0</v>
      </c>
      <c r="B227" s="2" t="s">
        <v>1072</v>
      </c>
      <c r="C227" s="2">
        <f>IF($AM$22=2,(IF(LEN($BZ$23)&gt;=1,(IF($BZ$23=B227,LARGE($C$1:C226,1)+1,0)),0)),0)</f>
        <v>0</v>
      </c>
      <c r="D227" s="2">
        <f t="shared" si="38"/>
        <v>0</v>
      </c>
      <c r="F227" s="2" t="s">
        <v>2085</v>
      </c>
      <c r="G227" s="2" t="s">
        <v>2086</v>
      </c>
      <c r="H227" s="2" t="s">
        <v>2086</v>
      </c>
      <c r="I227" s="2" t="s">
        <v>2087</v>
      </c>
      <c r="J227" s="2" t="s">
        <v>1067</v>
      </c>
      <c r="K227" s="2" t="s">
        <v>1067</v>
      </c>
      <c r="L227" s="2" t="s">
        <v>1067</v>
      </c>
      <c r="S227" s="2">
        <f>IF($AM$22=1,(IF(LEN($BZ$23)&gt;=1,(IF($BZ$23=V227,LARGE($S$1:S226,1)+1,0)),0)),0)</f>
        <v>0</v>
      </c>
      <c r="T227" s="2">
        <f t="shared" si="39"/>
        <v>0</v>
      </c>
      <c r="U227" s="2">
        <f>IF(LEN(V227)&gt;=1,(IF(V226=V227,0,LARGE($U$1:U226,1)+1)),0)</f>
        <v>0</v>
      </c>
      <c r="V227" s="2" t="s">
        <v>1133</v>
      </c>
      <c r="W227" s="4" t="s">
        <v>3854</v>
      </c>
      <c r="X227" s="4" t="s">
        <v>461</v>
      </c>
      <c r="Y227" s="5" t="s">
        <v>1224</v>
      </c>
      <c r="Z227" s="5" t="s">
        <v>1224</v>
      </c>
      <c r="AA227" s="6" t="s">
        <v>461</v>
      </c>
      <c r="AB227" s="6" t="s">
        <v>1050</v>
      </c>
      <c r="AC227" s="6" t="s">
        <v>3852</v>
      </c>
      <c r="AD227" s="6" t="s">
        <v>1067</v>
      </c>
      <c r="AK227" s="27"/>
      <c r="AL227" s="27">
        <f t="shared" si="29"/>
        <v>3</v>
      </c>
      <c r="AM227" s="27">
        <f t="shared" si="30"/>
        <v>0</v>
      </c>
      <c r="AN227" s="20"/>
      <c r="AO227" s="60" t="str">
        <f t="shared" si="31"/>
        <v/>
      </c>
      <c r="AP227" s="60"/>
      <c r="AQ227" s="60"/>
      <c r="AR227" s="60"/>
      <c r="AS227" s="60"/>
      <c r="AT227" s="60"/>
      <c r="AU227" s="60"/>
      <c r="AV227" s="61" t="str">
        <f t="shared" si="32"/>
        <v/>
      </c>
      <c r="AW227" s="61"/>
      <c r="AX227" s="61"/>
      <c r="AY227" s="61"/>
      <c r="AZ227" s="61"/>
      <c r="BA227" s="61"/>
      <c r="BB227" s="61"/>
      <c r="BC227" s="62" t="str">
        <f t="shared" si="33"/>
        <v/>
      </c>
      <c r="BD227" s="62"/>
      <c r="BE227" s="62"/>
      <c r="BF227" s="62"/>
      <c r="BG227" s="62"/>
      <c r="BH227" s="62"/>
      <c r="BI227" s="62"/>
      <c r="BJ227" s="64" t="str">
        <f t="shared" si="34"/>
        <v/>
      </c>
      <c r="BK227" s="64"/>
      <c r="BL227" s="64"/>
      <c r="BM227" s="64"/>
      <c r="BN227" s="64"/>
      <c r="BO227" s="64"/>
      <c r="BP227" s="64"/>
      <c r="BQ227" s="65" t="str">
        <f t="shared" si="35"/>
        <v/>
      </c>
      <c r="BR227" s="65"/>
      <c r="BS227" s="65"/>
      <c r="BT227" s="65"/>
      <c r="BU227" s="65"/>
      <c r="BV227" s="65"/>
      <c r="BW227" s="65"/>
      <c r="BX227" s="66" t="str">
        <f t="shared" si="36"/>
        <v/>
      </c>
      <c r="BY227" s="66"/>
      <c r="BZ227" s="66"/>
      <c r="CA227" s="66"/>
      <c r="CB227" s="66"/>
      <c r="CC227" s="66"/>
      <c r="CD227" s="66"/>
      <c r="CE227" s="67" t="str">
        <f t="shared" si="37"/>
        <v/>
      </c>
      <c r="CF227" s="67"/>
      <c r="CG227" s="67"/>
      <c r="CH227" s="67"/>
      <c r="CI227" s="67"/>
      <c r="CJ227" s="67"/>
      <c r="CK227" s="67"/>
      <c r="CL227" s="20"/>
    </row>
    <row r="228" spans="1:90" ht="24.95" customHeight="1" x14ac:dyDescent="0.25">
      <c r="A228" s="2">
        <f>IF(LEN(B228)&gt;=1,(IF(B227=B228,0,LARGE(A$1:$A227,1)+1)),0)</f>
        <v>0</v>
      </c>
      <c r="B228" s="2" t="s">
        <v>1072</v>
      </c>
      <c r="C228" s="2">
        <f>IF($AM$22=2,(IF(LEN($BZ$23)&gt;=1,(IF($BZ$23=B228,LARGE($C$1:C227,1)+1,0)),0)),0)</f>
        <v>0</v>
      </c>
      <c r="D228" s="2">
        <f t="shared" si="38"/>
        <v>0</v>
      </c>
      <c r="F228" s="2" t="s">
        <v>107</v>
      </c>
      <c r="G228" s="2" t="s">
        <v>108</v>
      </c>
      <c r="H228" s="2" t="s">
        <v>108</v>
      </c>
      <c r="I228" s="2" t="s">
        <v>4082</v>
      </c>
      <c r="J228" s="2" t="s">
        <v>1067</v>
      </c>
      <c r="K228" s="2" t="s">
        <v>1067</v>
      </c>
      <c r="L228" s="2" t="s">
        <v>1067</v>
      </c>
      <c r="S228" s="2">
        <f>IF($AM$22=1,(IF(LEN($BZ$23)&gt;=1,(IF($BZ$23=V228,LARGE($S$1:S227,1)+1,0)),0)),0)</f>
        <v>0</v>
      </c>
      <c r="T228" s="2">
        <f t="shared" si="39"/>
        <v>0</v>
      </c>
      <c r="U228" s="2">
        <f>IF(LEN(V228)&gt;=1,(IF(V227=V228,0,LARGE($U$1:U227,1)+1)),0)</f>
        <v>0</v>
      </c>
      <c r="V228" s="2" t="s">
        <v>1133</v>
      </c>
      <c r="W228" s="5" t="s">
        <v>4390</v>
      </c>
      <c r="X228" s="7" t="s">
        <v>1021</v>
      </c>
      <c r="Y228" s="7" t="s">
        <v>3707</v>
      </c>
      <c r="Z228" s="7" t="s">
        <v>3707</v>
      </c>
      <c r="AA228" s="6" t="s">
        <v>1021</v>
      </c>
      <c r="AB228" s="6" t="s">
        <v>1067</v>
      </c>
      <c r="AC228" s="6" t="s">
        <v>1067</v>
      </c>
      <c r="AD228" s="6" t="s">
        <v>1067</v>
      </c>
      <c r="AK228" s="27"/>
      <c r="AL228" s="27">
        <f t="shared" si="29"/>
        <v>3</v>
      </c>
      <c r="AM228" s="27">
        <f t="shared" si="30"/>
        <v>0</v>
      </c>
      <c r="AN228" s="20"/>
      <c r="AO228" s="60" t="str">
        <f t="shared" si="31"/>
        <v/>
      </c>
      <c r="AP228" s="60"/>
      <c r="AQ228" s="60"/>
      <c r="AR228" s="60"/>
      <c r="AS228" s="60"/>
      <c r="AT228" s="60"/>
      <c r="AU228" s="60"/>
      <c r="AV228" s="61" t="str">
        <f t="shared" si="32"/>
        <v/>
      </c>
      <c r="AW228" s="61"/>
      <c r="AX228" s="61"/>
      <c r="AY228" s="61"/>
      <c r="AZ228" s="61"/>
      <c r="BA228" s="61"/>
      <c r="BB228" s="61"/>
      <c r="BC228" s="62" t="str">
        <f t="shared" si="33"/>
        <v/>
      </c>
      <c r="BD228" s="62"/>
      <c r="BE228" s="62"/>
      <c r="BF228" s="62"/>
      <c r="BG228" s="62"/>
      <c r="BH228" s="62"/>
      <c r="BI228" s="62"/>
      <c r="BJ228" s="64" t="str">
        <f t="shared" si="34"/>
        <v/>
      </c>
      <c r="BK228" s="64"/>
      <c r="BL228" s="64"/>
      <c r="BM228" s="64"/>
      <c r="BN228" s="64"/>
      <c r="BO228" s="64"/>
      <c r="BP228" s="64"/>
      <c r="BQ228" s="65" t="str">
        <f t="shared" si="35"/>
        <v/>
      </c>
      <c r="BR228" s="65"/>
      <c r="BS228" s="65"/>
      <c r="BT228" s="65"/>
      <c r="BU228" s="65"/>
      <c r="BV228" s="65"/>
      <c r="BW228" s="65"/>
      <c r="BX228" s="66" t="str">
        <f t="shared" si="36"/>
        <v/>
      </c>
      <c r="BY228" s="66"/>
      <c r="BZ228" s="66"/>
      <c r="CA228" s="66"/>
      <c r="CB228" s="66"/>
      <c r="CC228" s="66"/>
      <c r="CD228" s="66"/>
      <c r="CE228" s="67" t="str">
        <f t="shared" si="37"/>
        <v/>
      </c>
      <c r="CF228" s="67"/>
      <c r="CG228" s="67"/>
      <c r="CH228" s="67"/>
      <c r="CI228" s="67"/>
      <c r="CJ228" s="67"/>
      <c r="CK228" s="67"/>
      <c r="CL228" s="20"/>
    </row>
    <row r="229" spans="1:90" ht="24.95" customHeight="1" x14ac:dyDescent="0.25">
      <c r="A229" s="2">
        <f>IF(LEN(B229)&gt;=1,(IF(B228=B229,0,LARGE(A$1:$A228,1)+1)),0)</f>
        <v>0</v>
      </c>
      <c r="B229" s="2" t="s">
        <v>1072</v>
      </c>
      <c r="C229" s="2">
        <f>IF($AM$22=2,(IF(LEN($BZ$23)&gt;=1,(IF($BZ$23=B229,LARGE($C$1:C228,1)+1,0)),0)),0)</f>
        <v>0</v>
      </c>
      <c r="D229" s="2">
        <f t="shared" si="38"/>
        <v>0</v>
      </c>
      <c r="F229" s="2" t="s">
        <v>489</v>
      </c>
      <c r="G229" s="2" t="s">
        <v>1251</v>
      </c>
      <c r="H229" s="2" t="s">
        <v>1251</v>
      </c>
      <c r="I229" s="2" t="s">
        <v>4080</v>
      </c>
      <c r="J229" s="2" t="s">
        <v>4081</v>
      </c>
      <c r="K229" s="2" t="s">
        <v>1067</v>
      </c>
      <c r="L229" s="2" t="s">
        <v>1067</v>
      </c>
      <c r="S229" s="2">
        <f>IF($AM$22=1,(IF(LEN($BZ$23)&gt;=1,(IF($BZ$23=V229,LARGE($S$1:S228,1)+1,0)),0)),0)</f>
        <v>0</v>
      </c>
      <c r="T229" s="2">
        <f t="shared" si="39"/>
        <v>0</v>
      </c>
      <c r="U229" s="2">
        <f>IF(LEN(V229)&gt;=1,(IF(V228=V229,0,LARGE($U$1:U228,1)+1)),0)</f>
        <v>0</v>
      </c>
      <c r="V229" s="2" t="s">
        <v>1133</v>
      </c>
      <c r="W229" s="7" t="s">
        <v>3225</v>
      </c>
      <c r="X229" s="7" t="s">
        <v>928</v>
      </c>
      <c r="Y229" s="7" t="s">
        <v>1586</v>
      </c>
      <c r="Z229" s="7" t="s">
        <v>1586</v>
      </c>
      <c r="AA229" s="6" t="s">
        <v>928</v>
      </c>
      <c r="AB229" s="6" t="s">
        <v>1067</v>
      </c>
      <c r="AC229" s="6" t="s">
        <v>1067</v>
      </c>
      <c r="AD229" s="6" t="s">
        <v>1067</v>
      </c>
      <c r="AK229" s="27"/>
      <c r="AL229" s="27">
        <f t="shared" si="29"/>
        <v>3</v>
      </c>
      <c r="AM229" s="27">
        <f t="shared" si="30"/>
        <v>0</v>
      </c>
      <c r="AN229" s="20"/>
      <c r="AO229" s="60" t="str">
        <f t="shared" si="31"/>
        <v/>
      </c>
      <c r="AP229" s="60"/>
      <c r="AQ229" s="60"/>
      <c r="AR229" s="60"/>
      <c r="AS229" s="60"/>
      <c r="AT229" s="60"/>
      <c r="AU229" s="60"/>
      <c r="AV229" s="61" t="str">
        <f t="shared" si="32"/>
        <v/>
      </c>
      <c r="AW229" s="61"/>
      <c r="AX229" s="61"/>
      <c r="AY229" s="61"/>
      <c r="AZ229" s="61"/>
      <c r="BA229" s="61"/>
      <c r="BB229" s="61"/>
      <c r="BC229" s="62" t="str">
        <f t="shared" si="33"/>
        <v/>
      </c>
      <c r="BD229" s="62"/>
      <c r="BE229" s="62"/>
      <c r="BF229" s="62"/>
      <c r="BG229" s="62"/>
      <c r="BH229" s="62"/>
      <c r="BI229" s="62"/>
      <c r="BJ229" s="64" t="str">
        <f t="shared" si="34"/>
        <v/>
      </c>
      <c r="BK229" s="64"/>
      <c r="BL229" s="64"/>
      <c r="BM229" s="64"/>
      <c r="BN229" s="64"/>
      <c r="BO229" s="64"/>
      <c r="BP229" s="64"/>
      <c r="BQ229" s="65" t="str">
        <f t="shared" si="35"/>
        <v/>
      </c>
      <c r="BR229" s="65"/>
      <c r="BS229" s="65"/>
      <c r="BT229" s="65"/>
      <c r="BU229" s="65"/>
      <c r="BV229" s="65"/>
      <c r="BW229" s="65"/>
      <c r="BX229" s="66" t="str">
        <f t="shared" si="36"/>
        <v/>
      </c>
      <c r="BY229" s="66"/>
      <c r="BZ229" s="66"/>
      <c r="CA229" s="66"/>
      <c r="CB229" s="66"/>
      <c r="CC229" s="66"/>
      <c r="CD229" s="66"/>
      <c r="CE229" s="67" t="str">
        <f t="shared" si="37"/>
        <v/>
      </c>
      <c r="CF229" s="67"/>
      <c r="CG229" s="67"/>
      <c r="CH229" s="67"/>
      <c r="CI229" s="67"/>
      <c r="CJ229" s="67"/>
      <c r="CK229" s="67"/>
      <c r="CL229" s="20"/>
    </row>
    <row r="230" spans="1:90" ht="24.95" customHeight="1" x14ac:dyDescent="0.25">
      <c r="A230" s="2">
        <f>IF(LEN(B230)&gt;=1,(IF(B229=B230,0,LARGE(A$1:$A229,1)+1)),0)</f>
        <v>0</v>
      </c>
      <c r="B230" s="2" t="s">
        <v>1072</v>
      </c>
      <c r="C230" s="2">
        <f>IF($AM$22=2,(IF(LEN($BZ$23)&gt;=1,(IF($BZ$23=B230,LARGE($C$1:C229,1)+1,0)),0)),0)</f>
        <v>0</v>
      </c>
      <c r="D230" s="2">
        <f t="shared" si="38"/>
        <v>0</v>
      </c>
      <c r="F230" s="2" t="s">
        <v>490</v>
      </c>
      <c r="G230" s="2" t="s">
        <v>1252</v>
      </c>
      <c r="H230" s="2" t="s">
        <v>1252</v>
      </c>
      <c r="I230" s="2" t="s">
        <v>2088</v>
      </c>
      <c r="J230" s="2" t="s">
        <v>1067</v>
      </c>
      <c r="K230" s="2" t="s">
        <v>1067</v>
      </c>
      <c r="L230" s="2" t="s">
        <v>1067</v>
      </c>
      <c r="S230" s="2">
        <f>IF($AM$22=1,(IF(LEN($BZ$23)&gt;=1,(IF($BZ$23=V230,LARGE($S$1:S229,1)+1,0)),0)),0)</f>
        <v>0</v>
      </c>
      <c r="T230" s="2">
        <f t="shared" si="39"/>
        <v>0</v>
      </c>
      <c r="U230" s="2">
        <f>IF(LEN(V230)&gt;=1,(IF(V229=V230,0,LARGE($U$1:U229,1)+1)),0)</f>
        <v>0</v>
      </c>
      <c r="V230" s="2" t="s">
        <v>1133</v>
      </c>
      <c r="W230" s="11" t="s">
        <v>1893</v>
      </c>
      <c r="X230" s="7" t="s">
        <v>57</v>
      </c>
      <c r="Y230" s="7" t="s">
        <v>1220</v>
      </c>
      <c r="Z230" s="7" t="s">
        <v>1220</v>
      </c>
      <c r="AA230" s="6" t="s">
        <v>57</v>
      </c>
      <c r="AB230" s="6" t="s">
        <v>1067</v>
      </c>
      <c r="AC230" s="6" t="s">
        <v>1067</v>
      </c>
      <c r="AD230" s="6" t="s">
        <v>1067</v>
      </c>
      <c r="AK230" s="27"/>
      <c r="AL230" s="27">
        <f t="shared" si="29"/>
        <v>3</v>
      </c>
      <c r="AM230" s="27">
        <f t="shared" si="30"/>
        <v>0</v>
      </c>
      <c r="AN230" s="20"/>
      <c r="AO230" s="60" t="str">
        <f t="shared" si="31"/>
        <v/>
      </c>
      <c r="AP230" s="60"/>
      <c r="AQ230" s="60"/>
      <c r="AR230" s="60"/>
      <c r="AS230" s="60"/>
      <c r="AT230" s="60"/>
      <c r="AU230" s="60"/>
      <c r="AV230" s="61" t="str">
        <f t="shared" si="32"/>
        <v/>
      </c>
      <c r="AW230" s="61"/>
      <c r="AX230" s="61"/>
      <c r="AY230" s="61"/>
      <c r="AZ230" s="61"/>
      <c r="BA230" s="61"/>
      <c r="BB230" s="61"/>
      <c r="BC230" s="62" t="str">
        <f t="shared" si="33"/>
        <v/>
      </c>
      <c r="BD230" s="62"/>
      <c r="BE230" s="62"/>
      <c r="BF230" s="62"/>
      <c r="BG230" s="62"/>
      <c r="BH230" s="62"/>
      <c r="BI230" s="62"/>
      <c r="BJ230" s="64" t="str">
        <f t="shared" si="34"/>
        <v/>
      </c>
      <c r="BK230" s="64"/>
      <c r="BL230" s="64"/>
      <c r="BM230" s="64"/>
      <c r="BN230" s="64"/>
      <c r="BO230" s="64"/>
      <c r="BP230" s="64"/>
      <c r="BQ230" s="65" t="str">
        <f t="shared" si="35"/>
        <v/>
      </c>
      <c r="BR230" s="65"/>
      <c r="BS230" s="65"/>
      <c r="BT230" s="65"/>
      <c r="BU230" s="65"/>
      <c r="BV230" s="65"/>
      <c r="BW230" s="65"/>
      <c r="BX230" s="66" t="str">
        <f t="shared" si="36"/>
        <v/>
      </c>
      <c r="BY230" s="66"/>
      <c r="BZ230" s="66"/>
      <c r="CA230" s="66"/>
      <c r="CB230" s="66"/>
      <c r="CC230" s="66"/>
      <c r="CD230" s="66"/>
      <c r="CE230" s="67" t="str">
        <f t="shared" si="37"/>
        <v/>
      </c>
      <c r="CF230" s="67"/>
      <c r="CG230" s="67"/>
      <c r="CH230" s="67"/>
      <c r="CI230" s="67"/>
      <c r="CJ230" s="67"/>
      <c r="CK230" s="67"/>
      <c r="CL230" s="20"/>
    </row>
    <row r="231" spans="1:90" ht="24.95" customHeight="1" x14ac:dyDescent="0.25">
      <c r="A231" s="2">
        <f>IF(LEN(B231)&gt;=1,(IF(B230=B231,0,LARGE(A$1:$A230,1)+1)),0)</f>
        <v>0</v>
      </c>
      <c r="B231" s="2" t="s">
        <v>1072</v>
      </c>
      <c r="C231" s="2">
        <f>IF($AM$22=2,(IF(LEN($BZ$23)&gt;=1,(IF($BZ$23=B231,LARGE($C$1:C230,1)+1,0)),0)),0)</f>
        <v>0</v>
      </c>
      <c r="D231" s="2">
        <f t="shared" si="38"/>
        <v>0</v>
      </c>
      <c r="F231" s="2" t="s">
        <v>491</v>
      </c>
      <c r="G231" s="2" t="s">
        <v>1253</v>
      </c>
      <c r="H231" s="2" t="s">
        <v>1253</v>
      </c>
      <c r="I231" s="2" t="s">
        <v>4084</v>
      </c>
      <c r="J231" s="2" t="s">
        <v>4083</v>
      </c>
      <c r="K231" s="2" t="s">
        <v>1067</v>
      </c>
      <c r="L231" s="2" t="s">
        <v>1067</v>
      </c>
      <c r="S231" s="2">
        <f>IF($AM$22=1,(IF(LEN($BZ$23)&gt;=1,(IF($BZ$23=V231,LARGE($S$1:S230,1)+1,0)),0)),0)</f>
        <v>0</v>
      </c>
      <c r="T231" s="2">
        <f t="shared" si="39"/>
        <v>0</v>
      </c>
      <c r="U231" s="2">
        <f>IF(LEN(V231)&gt;=1,(IF(V230=V231,0,LARGE($U$1:U230,1)+1)),0)</f>
        <v>0</v>
      </c>
      <c r="V231" s="2" t="s">
        <v>1133</v>
      </c>
      <c r="W231" s="5" t="s">
        <v>4711</v>
      </c>
      <c r="X231" s="7" t="s">
        <v>743</v>
      </c>
      <c r="Y231" s="7" t="s">
        <v>2800</v>
      </c>
      <c r="Z231" s="7" t="s">
        <v>2800</v>
      </c>
      <c r="AA231" s="6" t="s">
        <v>743</v>
      </c>
      <c r="AB231" s="6" t="s">
        <v>851</v>
      </c>
      <c r="AC231" s="6" t="s">
        <v>1067</v>
      </c>
      <c r="AD231" s="6" t="s">
        <v>1067</v>
      </c>
      <c r="AK231" s="27"/>
      <c r="AL231" s="27">
        <f t="shared" si="29"/>
        <v>3</v>
      </c>
      <c r="AM231" s="27">
        <f t="shared" si="30"/>
        <v>0</v>
      </c>
      <c r="AN231" s="20"/>
      <c r="AO231" s="60" t="str">
        <f t="shared" si="31"/>
        <v/>
      </c>
      <c r="AP231" s="60"/>
      <c r="AQ231" s="60"/>
      <c r="AR231" s="60"/>
      <c r="AS231" s="60"/>
      <c r="AT231" s="60"/>
      <c r="AU231" s="60"/>
      <c r="AV231" s="61" t="str">
        <f t="shared" si="32"/>
        <v/>
      </c>
      <c r="AW231" s="61"/>
      <c r="AX231" s="61"/>
      <c r="AY231" s="61"/>
      <c r="AZ231" s="61"/>
      <c r="BA231" s="61"/>
      <c r="BB231" s="61"/>
      <c r="BC231" s="62" t="str">
        <f t="shared" si="33"/>
        <v/>
      </c>
      <c r="BD231" s="62"/>
      <c r="BE231" s="62"/>
      <c r="BF231" s="62"/>
      <c r="BG231" s="62"/>
      <c r="BH231" s="62"/>
      <c r="BI231" s="62"/>
      <c r="BJ231" s="64" t="str">
        <f t="shared" si="34"/>
        <v/>
      </c>
      <c r="BK231" s="64"/>
      <c r="BL231" s="64"/>
      <c r="BM231" s="64"/>
      <c r="BN231" s="64"/>
      <c r="BO231" s="64"/>
      <c r="BP231" s="64"/>
      <c r="BQ231" s="65" t="str">
        <f t="shared" si="35"/>
        <v/>
      </c>
      <c r="BR231" s="65"/>
      <c r="BS231" s="65"/>
      <c r="BT231" s="65"/>
      <c r="BU231" s="65"/>
      <c r="BV231" s="65"/>
      <c r="BW231" s="65"/>
      <c r="BX231" s="66" t="str">
        <f t="shared" si="36"/>
        <v/>
      </c>
      <c r="BY231" s="66"/>
      <c r="BZ231" s="66"/>
      <c r="CA231" s="66"/>
      <c r="CB231" s="66"/>
      <c r="CC231" s="66"/>
      <c r="CD231" s="66"/>
      <c r="CE231" s="67" t="str">
        <f t="shared" si="37"/>
        <v/>
      </c>
      <c r="CF231" s="67"/>
      <c r="CG231" s="67"/>
      <c r="CH231" s="67"/>
      <c r="CI231" s="67"/>
      <c r="CJ231" s="67"/>
      <c r="CK231" s="67"/>
      <c r="CL231" s="20"/>
    </row>
    <row r="232" spans="1:90" ht="24.95" customHeight="1" x14ac:dyDescent="0.25">
      <c r="A232" s="2">
        <f>IF(LEN(B232)&gt;=1,(IF(B231=B232,0,LARGE(A$1:$A231,1)+1)),0)</f>
        <v>0</v>
      </c>
      <c r="B232" s="2" t="s">
        <v>1072</v>
      </c>
      <c r="C232" s="2">
        <f>IF($AM$22=2,(IF(LEN($BZ$23)&gt;=1,(IF($BZ$23=B232,LARGE($C$1:C231,1)+1,0)),0)),0)</f>
        <v>0</v>
      </c>
      <c r="D232" s="2">
        <f t="shared" si="38"/>
        <v>0</v>
      </c>
      <c r="F232" s="2" t="s">
        <v>492</v>
      </c>
      <c r="G232" s="2" t="s">
        <v>1254</v>
      </c>
      <c r="H232" s="2" t="s">
        <v>1254</v>
      </c>
      <c r="I232" s="2" t="s">
        <v>4085</v>
      </c>
      <c r="J232" s="2" t="s">
        <v>4086</v>
      </c>
      <c r="K232" s="2" t="s">
        <v>1067</v>
      </c>
      <c r="L232" s="2" t="s">
        <v>1067</v>
      </c>
      <c r="S232" s="2">
        <f>IF($AM$22=1,(IF(LEN($BZ$23)&gt;=1,(IF($BZ$23=V232,LARGE($S$1:S231,1)+1,0)),0)),0)</f>
        <v>0</v>
      </c>
      <c r="T232" s="2">
        <f t="shared" si="39"/>
        <v>0</v>
      </c>
      <c r="U232" s="2">
        <f>IF(LEN(V232)&gt;=1,(IF(V231=V232,0,LARGE($U$1:U231,1)+1)),0)</f>
        <v>0</v>
      </c>
      <c r="V232" s="2" t="s">
        <v>1133</v>
      </c>
      <c r="W232" s="9" t="s">
        <v>3366</v>
      </c>
      <c r="X232" s="9" t="s">
        <v>3364</v>
      </c>
      <c r="Y232" s="9" t="s">
        <v>3365</v>
      </c>
      <c r="Z232" s="9" t="s">
        <v>3365</v>
      </c>
      <c r="AA232" s="6" t="s">
        <v>3364</v>
      </c>
      <c r="AB232" s="6" t="s">
        <v>1067</v>
      </c>
      <c r="AC232" s="6" t="s">
        <v>1067</v>
      </c>
      <c r="AD232" s="6" t="s">
        <v>1067</v>
      </c>
      <c r="AK232" s="27"/>
      <c r="AL232" s="27">
        <f t="shared" ref="AL232:AL238" si="41">IF(AM232&gt;=1,MOD(AM232,2),3)</f>
        <v>3</v>
      </c>
      <c r="AM232" s="27">
        <f t="shared" ref="AM232:AM238" si="42">IF(LEN(AF197)&gt;=2,AE197,0)</f>
        <v>0</v>
      </c>
      <c r="AN232" s="20"/>
      <c r="AO232" s="60" t="str">
        <f t="shared" ref="AO232:AO238" si="43">IF(AM232&gt;=1,(IF($AM$22=1,VLOOKUP(AF197,$W$1:$Z$1926,2,0),IF($AM$22=2,AF197,""))),"")</f>
        <v/>
      </c>
      <c r="AP232" s="60"/>
      <c r="AQ232" s="60"/>
      <c r="AR232" s="60"/>
      <c r="AS232" s="60"/>
      <c r="AT232" s="60"/>
      <c r="AU232" s="60"/>
      <c r="AV232" s="61" t="str">
        <f t="shared" ref="AV232:AV238" si="44">IF($AM232&gt;=1,(IF(LEN($AO232)&gt;=2,VLOOKUP($AO232,$F$1:$L$1593,2,0),"")),"")</f>
        <v/>
      </c>
      <c r="AW232" s="61"/>
      <c r="AX232" s="61"/>
      <c r="AY232" s="61"/>
      <c r="AZ232" s="61"/>
      <c r="BA232" s="61"/>
      <c r="BB232" s="61"/>
      <c r="BC232" s="62" t="str">
        <f t="shared" ref="BC232:BC238" si="45">IF($AM232&gt;=1,(IF(LEN($AO232)&gt;=2,VLOOKUP($AO232,$F$1:$L$1593,3,0),"")),"")</f>
        <v/>
      </c>
      <c r="BD232" s="62"/>
      <c r="BE232" s="62"/>
      <c r="BF232" s="62"/>
      <c r="BG232" s="62"/>
      <c r="BH232" s="62"/>
      <c r="BI232" s="62"/>
      <c r="BJ232" s="64" t="str">
        <f t="shared" ref="BJ232:BJ238" si="46">IF($AM232&gt;=1,(IF(LEN($AO232)&gt;=2,VLOOKUP($AO232,$F$1:$L$1593,4,0),"")),"")</f>
        <v/>
      </c>
      <c r="BK232" s="64"/>
      <c r="BL232" s="64"/>
      <c r="BM232" s="64"/>
      <c r="BN232" s="64"/>
      <c r="BO232" s="64"/>
      <c r="BP232" s="64"/>
      <c r="BQ232" s="65" t="str">
        <f t="shared" ref="BQ232:BQ238" si="47">IF($AM232&gt;=1,(IF(LEN($AO232)&gt;=2,VLOOKUP($AO232,$F$1:$L$1593,5,0),"")),"")</f>
        <v/>
      </c>
      <c r="BR232" s="65"/>
      <c r="BS232" s="65"/>
      <c r="BT232" s="65"/>
      <c r="BU232" s="65"/>
      <c r="BV232" s="65"/>
      <c r="BW232" s="65"/>
      <c r="BX232" s="66" t="str">
        <f t="shared" ref="BX232:BX238" si="48">IF($AM232&gt;=1,(IF(LEN($AO232)&gt;=2,VLOOKUP($AO232,$F$1:$L$1593,6,0),"")),"")</f>
        <v/>
      </c>
      <c r="BY232" s="66"/>
      <c r="BZ232" s="66"/>
      <c r="CA232" s="66"/>
      <c r="CB232" s="66"/>
      <c r="CC232" s="66"/>
      <c r="CD232" s="66"/>
      <c r="CE232" s="67" t="str">
        <f t="shared" ref="CE232:CE238" si="49">IF($AM232&gt;=1,(IF(LEN($AO232)&gt;=2,VLOOKUP($AO232,$F$1:$L$1593,7,0),"")),"")</f>
        <v/>
      </c>
      <c r="CF232" s="67"/>
      <c r="CG232" s="67"/>
      <c r="CH232" s="67"/>
      <c r="CI232" s="67"/>
      <c r="CJ232" s="67"/>
      <c r="CK232" s="67"/>
      <c r="CL232" s="20"/>
    </row>
    <row r="233" spans="1:90" ht="24.95" customHeight="1" x14ac:dyDescent="0.25">
      <c r="A233" s="2">
        <f>IF(LEN(B233)&gt;=1,(IF(B232=B233,0,LARGE(A$1:$A232,1)+1)),0)</f>
        <v>0</v>
      </c>
      <c r="B233" s="2" t="s">
        <v>1072</v>
      </c>
      <c r="C233" s="2">
        <f>IF($AM$22=2,(IF(LEN($BZ$23)&gt;=1,(IF($BZ$23=B233,LARGE($C$1:C232,1)+1,0)),0)),0)</f>
        <v>0</v>
      </c>
      <c r="D233" s="2">
        <f t="shared" si="38"/>
        <v>0</v>
      </c>
      <c r="F233" s="2" t="s">
        <v>2089</v>
      </c>
      <c r="G233" s="2" t="s">
        <v>2090</v>
      </c>
      <c r="H233" s="2" t="s">
        <v>2090</v>
      </c>
      <c r="I233" s="2" t="s">
        <v>4087</v>
      </c>
      <c r="J233" s="2" t="s">
        <v>1067</v>
      </c>
      <c r="K233" s="2" t="s">
        <v>1067</v>
      </c>
      <c r="L233" s="2" t="s">
        <v>1067</v>
      </c>
      <c r="S233" s="2">
        <f>IF($AM$22=1,(IF(LEN($BZ$23)&gt;=1,(IF($BZ$23=V233,LARGE($S$1:S232,1)+1,0)),0)),0)</f>
        <v>0</v>
      </c>
      <c r="T233" s="2">
        <f t="shared" si="39"/>
        <v>0</v>
      </c>
      <c r="U233" s="2">
        <f>IF(LEN(V233)&gt;=1,(IF(V232=V233,0,LARGE($U$1:U232,1)+1)),0)</f>
        <v>0</v>
      </c>
      <c r="V233" s="2" t="s">
        <v>1133</v>
      </c>
      <c r="W233" s="9" t="s">
        <v>4080</v>
      </c>
      <c r="X233" s="4" t="s">
        <v>489</v>
      </c>
      <c r="Y233" s="5" t="s">
        <v>1251</v>
      </c>
      <c r="Z233" s="5" t="s">
        <v>1251</v>
      </c>
      <c r="AA233" s="6" t="s">
        <v>489</v>
      </c>
      <c r="AB233" s="6" t="s">
        <v>3515</v>
      </c>
      <c r="AC233" s="6" t="s">
        <v>1067</v>
      </c>
      <c r="AD233" s="6" t="s">
        <v>1067</v>
      </c>
      <c r="AK233" s="27"/>
      <c r="AL233" s="27">
        <f t="shared" si="41"/>
        <v>3</v>
      </c>
      <c r="AM233" s="27">
        <f t="shared" si="42"/>
        <v>0</v>
      </c>
      <c r="AN233" s="20"/>
      <c r="AO233" s="60" t="str">
        <f t="shared" si="43"/>
        <v/>
      </c>
      <c r="AP233" s="60"/>
      <c r="AQ233" s="60"/>
      <c r="AR233" s="60"/>
      <c r="AS233" s="60"/>
      <c r="AT233" s="60"/>
      <c r="AU233" s="60"/>
      <c r="AV233" s="61" t="str">
        <f t="shared" si="44"/>
        <v/>
      </c>
      <c r="AW233" s="61"/>
      <c r="AX233" s="61"/>
      <c r="AY233" s="61"/>
      <c r="AZ233" s="61"/>
      <c r="BA233" s="61"/>
      <c r="BB233" s="61"/>
      <c r="BC233" s="62" t="str">
        <f t="shared" si="45"/>
        <v/>
      </c>
      <c r="BD233" s="62"/>
      <c r="BE233" s="62"/>
      <c r="BF233" s="62"/>
      <c r="BG233" s="62"/>
      <c r="BH233" s="62"/>
      <c r="BI233" s="62"/>
      <c r="BJ233" s="64" t="str">
        <f t="shared" si="46"/>
        <v/>
      </c>
      <c r="BK233" s="64"/>
      <c r="BL233" s="64"/>
      <c r="BM233" s="64"/>
      <c r="BN233" s="64"/>
      <c r="BO233" s="64"/>
      <c r="BP233" s="64"/>
      <c r="BQ233" s="65" t="str">
        <f t="shared" si="47"/>
        <v/>
      </c>
      <c r="BR233" s="65"/>
      <c r="BS233" s="65"/>
      <c r="BT233" s="65"/>
      <c r="BU233" s="65"/>
      <c r="BV233" s="65"/>
      <c r="BW233" s="65"/>
      <c r="BX233" s="66" t="str">
        <f t="shared" si="48"/>
        <v/>
      </c>
      <c r="BY233" s="66"/>
      <c r="BZ233" s="66"/>
      <c r="CA233" s="66"/>
      <c r="CB233" s="66"/>
      <c r="CC233" s="66"/>
      <c r="CD233" s="66"/>
      <c r="CE233" s="67" t="str">
        <f t="shared" si="49"/>
        <v/>
      </c>
      <c r="CF233" s="67"/>
      <c r="CG233" s="67"/>
      <c r="CH233" s="67"/>
      <c r="CI233" s="67"/>
      <c r="CJ233" s="67"/>
      <c r="CK233" s="67"/>
      <c r="CL233" s="20"/>
    </row>
    <row r="234" spans="1:90" ht="24.95" customHeight="1" x14ac:dyDescent="0.25">
      <c r="A234" s="2">
        <f>IF(LEN(B234)&gt;=1,(IF(B233=B234,0,LARGE(A$1:$A233,1)+1)),0)</f>
        <v>0</v>
      </c>
      <c r="B234" s="2" t="s">
        <v>1072</v>
      </c>
      <c r="C234" s="2">
        <f>IF($AM$22=2,(IF(LEN($BZ$23)&gt;=1,(IF($BZ$23=B234,LARGE($C$1:C233,1)+1,0)),0)),0)</f>
        <v>0</v>
      </c>
      <c r="D234" s="2">
        <f t="shared" si="38"/>
        <v>0</v>
      </c>
      <c r="F234" s="2" t="s">
        <v>493</v>
      </c>
      <c r="G234" s="2" t="s">
        <v>1255</v>
      </c>
      <c r="H234" s="2" t="s">
        <v>1255</v>
      </c>
      <c r="I234" s="2" t="s">
        <v>4088</v>
      </c>
      <c r="J234" s="2" t="s">
        <v>1067</v>
      </c>
      <c r="K234" s="2" t="s">
        <v>1067</v>
      </c>
      <c r="L234" s="2" t="s">
        <v>1067</v>
      </c>
      <c r="S234" s="2">
        <f>IF($AM$22=1,(IF(LEN($BZ$23)&gt;=1,(IF($BZ$23=V234,LARGE($S$1:S233,1)+1,0)),0)),0)</f>
        <v>0</v>
      </c>
      <c r="T234" s="2">
        <f t="shared" si="39"/>
        <v>0</v>
      </c>
      <c r="U234" s="2">
        <f>IF(LEN(V234)&gt;=1,(IF(V233=V234,0,LARGE($U$1:U233,1)+1)),0)</f>
        <v>0</v>
      </c>
      <c r="V234" s="2" t="s">
        <v>1133</v>
      </c>
      <c r="W234" s="9" t="s">
        <v>4336</v>
      </c>
      <c r="X234" s="9" t="s">
        <v>3425</v>
      </c>
      <c r="Y234" s="9" t="s">
        <v>3426</v>
      </c>
      <c r="Z234" s="9" t="s">
        <v>3426</v>
      </c>
      <c r="AA234" s="6" t="s">
        <v>3425</v>
      </c>
      <c r="AB234" s="6" t="s">
        <v>1067</v>
      </c>
      <c r="AC234" s="6" t="s">
        <v>1067</v>
      </c>
      <c r="AD234" s="6" t="s">
        <v>1067</v>
      </c>
      <c r="AK234" s="27"/>
      <c r="AL234" s="27">
        <f t="shared" si="41"/>
        <v>3</v>
      </c>
      <c r="AM234" s="27">
        <f t="shared" si="42"/>
        <v>0</v>
      </c>
      <c r="AN234" s="20"/>
      <c r="AO234" s="60" t="str">
        <f t="shared" si="43"/>
        <v/>
      </c>
      <c r="AP234" s="60"/>
      <c r="AQ234" s="60"/>
      <c r="AR234" s="60"/>
      <c r="AS234" s="60"/>
      <c r="AT234" s="60"/>
      <c r="AU234" s="60"/>
      <c r="AV234" s="61" t="str">
        <f t="shared" si="44"/>
        <v/>
      </c>
      <c r="AW234" s="61"/>
      <c r="AX234" s="61"/>
      <c r="AY234" s="61"/>
      <c r="AZ234" s="61"/>
      <c r="BA234" s="61"/>
      <c r="BB234" s="61"/>
      <c r="BC234" s="62" t="str">
        <f t="shared" si="45"/>
        <v/>
      </c>
      <c r="BD234" s="62"/>
      <c r="BE234" s="62"/>
      <c r="BF234" s="62"/>
      <c r="BG234" s="62"/>
      <c r="BH234" s="62"/>
      <c r="BI234" s="62"/>
      <c r="BJ234" s="64" t="str">
        <f t="shared" si="46"/>
        <v/>
      </c>
      <c r="BK234" s="64"/>
      <c r="BL234" s="64"/>
      <c r="BM234" s="64"/>
      <c r="BN234" s="64"/>
      <c r="BO234" s="64"/>
      <c r="BP234" s="64"/>
      <c r="BQ234" s="65" t="str">
        <f t="shared" si="47"/>
        <v/>
      </c>
      <c r="BR234" s="65"/>
      <c r="BS234" s="65"/>
      <c r="BT234" s="65"/>
      <c r="BU234" s="65"/>
      <c r="BV234" s="65"/>
      <c r="BW234" s="65"/>
      <c r="BX234" s="66" t="str">
        <f t="shared" si="48"/>
        <v/>
      </c>
      <c r="BY234" s="66"/>
      <c r="BZ234" s="66"/>
      <c r="CA234" s="66"/>
      <c r="CB234" s="66"/>
      <c r="CC234" s="66"/>
      <c r="CD234" s="66"/>
      <c r="CE234" s="67" t="str">
        <f t="shared" si="49"/>
        <v/>
      </c>
      <c r="CF234" s="67"/>
      <c r="CG234" s="67"/>
      <c r="CH234" s="67"/>
      <c r="CI234" s="67"/>
      <c r="CJ234" s="67"/>
      <c r="CK234" s="67"/>
      <c r="CL234" s="20"/>
    </row>
    <row r="235" spans="1:90" ht="24.95" customHeight="1" x14ac:dyDescent="0.25">
      <c r="A235" s="2">
        <f>IF(LEN(B235)&gt;=1,(IF(B234=B235,0,LARGE(A$1:$A234,1)+1)),0)</f>
        <v>0</v>
      </c>
      <c r="B235" s="2" t="s">
        <v>1072</v>
      </c>
      <c r="C235" s="2">
        <f>IF($AM$22=2,(IF(LEN($BZ$23)&gt;=1,(IF($BZ$23=B235,LARGE($C$1:C234,1)+1,0)),0)),0)</f>
        <v>0</v>
      </c>
      <c r="D235" s="2">
        <f t="shared" si="38"/>
        <v>0</v>
      </c>
      <c r="F235" s="2" t="s">
        <v>2091</v>
      </c>
      <c r="G235" s="2" t="s">
        <v>2092</v>
      </c>
      <c r="H235" s="2" t="s">
        <v>2092</v>
      </c>
      <c r="I235" s="2" t="s">
        <v>2093</v>
      </c>
      <c r="J235" s="2" t="s">
        <v>1067</v>
      </c>
      <c r="K235" s="2" t="s">
        <v>1067</v>
      </c>
      <c r="L235" s="2" t="s">
        <v>1067</v>
      </c>
      <c r="S235" s="2">
        <f>IF($AM$22=1,(IF(LEN($BZ$23)&gt;=1,(IF($BZ$23=V235,LARGE($S$1:S234,1)+1,0)),0)),0)</f>
        <v>0</v>
      </c>
      <c r="T235" s="2">
        <f t="shared" si="39"/>
        <v>0</v>
      </c>
      <c r="U235" s="2">
        <f>IF(LEN(V235)&gt;=1,(IF(V234=V235,0,LARGE($U$1:U234,1)+1)),0)</f>
        <v>0</v>
      </c>
      <c r="V235" s="2" t="s">
        <v>1133</v>
      </c>
      <c r="W235" s="9" t="s">
        <v>4271</v>
      </c>
      <c r="X235" s="9" t="s">
        <v>3946</v>
      </c>
      <c r="Y235" s="9" t="s">
        <v>3947</v>
      </c>
      <c r="Z235" s="9" t="s">
        <v>3947</v>
      </c>
      <c r="AA235" s="6" t="s">
        <v>3946</v>
      </c>
      <c r="AB235" s="6" t="s">
        <v>1067</v>
      </c>
      <c r="AC235" s="6" t="s">
        <v>1067</v>
      </c>
      <c r="AD235" s="6" t="s">
        <v>1067</v>
      </c>
      <c r="AK235" s="27"/>
      <c r="AL235" s="27">
        <f t="shared" si="41"/>
        <v>3</v>
      </c>
      <c r="AM235" s="27">
        <f t="shared" si="42"/>
        <v>0</v>
      </c>
      <c r="AN235" s="20"/>
      <c r="AO235" s="60" t="str">
        <f t="shared" si="43"/>
        <v/>
      </c>
      <c r="AP235" s="60"/>
      <c r="AQ235" s="60"/>
      <c r="AR235" s="60"/>
      <c r="AS235" s="60"/>
      <c r="AT235" s="60"/>
      <c r="AU235" s="60"/>
      <c r="AV235" s="61" t="str">
        <f t="shared" si="44"/>
        <v/>
      </c>
      <c r="AW235" s="61"/>
      <c r="AX235" s="61"/>
      <c r="AY235" s="61"/>
      <c r="AZ235" s="61"/>
      <c r="BA235" s="61"/>
      <c r="BB235" s="61"/>
      <c r="BC235" s="62" t="str">
        <f t="shared" si="45"/>
        <v/>
      </c>
      <c r="BD235" s="62"/>
      <c r="BE235" s="62"/>
      <c r="BF235" s="62"/>
      <c r="BG235" s="62"/>
      <c r="BH235" s="62"/>
      <c r="BI235" s="62"/>
      <c r="BJ235" s="64" t="str">
        <f t="shared" si="46"/>
        <v/>
      </c>
      <c r="BK235" s="64"/>
      <c r="BL235" s="64"/>
      <c r="BM235" s="64"/>
      <c r="BN235" s="64"/>
      <c r="BO235" s="64"/>
      <c r="BP235" s="64"/>
      <c r="BQ235" s="65" t="str">
        <f t="shared" si="47"/>
        <v/>
      </c>
      <c r="BR235" s="65"/>
      <c r="BS235" s="65"/>
      <c r="BT235" s="65"/>
      <c r="BU235" s="65"/>
      <c r="BV235" s="65"/>
      <c r="BW235" s="65"/>
      <c r="BX235" s="66" t="str">
        <f t="shared" si="48"/>
        <v/>
      </c>
      <c r="BY235" s="66"/>
      <c r="BZ235" s="66"/>
      <c r="CA235" s="66"/>
      <c r="CB235" s="66"/>
      <c r="CC235" s="66"/>
      <c r="CD235" s="66"/>
      <c r="CE235" s="67" t="str">
        <f t="shared" si="49"/>
        <v/>
      </c>
      <c r="CF235" s="67"/>
      <c r="CG235" s="67"/>
      <c r="CH235" s="67"/>
      <c r="CI235" s="67"/>
      <c r="CJ235" s="67"/>
      <c r="CK235" s="67"/>
      <c r="CL235" s="20"/>
    </row>
    <row r="236" spans="1:90" ht="24.95" customHeight="1" x14ac:dyDescent="0.25">
      <c r="A236" s="2">
        <f>IF(LEN(B236)&gt;=1,(IF(B235=B236,0,LARGE(A$1:$A235,1)+1)),0)</f>
        <v>0</v>
      </c>
      <c r="B236" s="2" t="s">
        <v>1072</v>
      </c>
      <c r="C236" s="2">
        <f>IF($AM$22=2,(IF(LEN($BZ$23)&gt;=1,(IF($BZ$23=B236,LARGE($C$1:C235,1)+1,0)),0)),0)</f>
        <v>0</v>
      </c>
      <c r="D236" s="2">
        <f t="shared" si="38"/>
        <v>0</v>
      </c>
      <c r="F236" s="2" t="s">
        <v>109</v>
      </c>
      <c r="G236" s="2" t="s">
        <v>110</v>
      </c>
      <c r="H236" s="2" t="s">
        <v>111</v>
      </c>
      <c r="I236" s="2" t="s">
        <v>2094</v>
      </c>
      <c r="J236" s="2" t="s">
        <v>1067</v>
      </c>
      <c r="K236" s="2" t="s">
        <v>1067</v>
      </c>
      <c r="L236" s="2" t="s">
        <v>1067</v>
      </c>
      <c r="S236" s="2">
        <f>IF($AM$22=1,(IF(LEN($BZ$23)&gt;=1,(IF($BZ$23=V236,LARGE($S$1:S235,1)+1,0)),0)),0)</f>
        <v>0</v>
      </c>
      <c r="T236" s="2">
        <f t="shared" si="39"/>
        <v>0</v>
      </c>
      <c r="U236" s="2">
        <f>IF(LEN(V236)&gt;=1,(IF(V235=V236,0,LARGE($U$1:U235,1)+1)),0)</f>
        <v>0</v>
      </c>
      <c r="V236" s="2" t="s">
        <v>1133</v>
      </c>
      <c r="W236" s="9" t="s">
        <v>4309</v>
      </c>
      <c r="X236" s="9" t="s">
        <v>322</v>
      </c>
      <c r="Y236" s="9" t="s">
        <v>3384</v>
      </c>
      <c r="Z236" s="9" t="s">
        <v>323</v>
      </c>
      <c r="AA236" s="6" t="s">
        <v>322</v>
      </c>
      <c r="AB236" s="6" t="s">
        <v>1067</v>
      </c>
      <c r="AC236" s="6" t="s">
        <v>1067</v>
      </c>
      <c r="AD236" s="6" t="s">
        <v>1067</v>
      </c>
      <c r="AK236" s="27"/>
      <c r="AL236" s="27">
        <f t="shared" si="41"/>
        <v>3</v>
      </c>
      <c r="AM236" s="27">
        <f t="shared" si="42"/>
        <v>0</v>
      </c>
      <c r="AN236" s="20"/>
      <c r="AO236" s="60" t="str">
        <f t="shared" si="43"/>
        <v/>
      </c>
      <c r="AP236" s="60"/>
      <c r="AQ236" s="60"/>
      <c r="AR236" s="60"/>
      <c r="AS236" s="60"/>
      <c r="AT236" s="60"/>
      <c r="AU236" s="60"/>
      <c r="AV236" s="61" t="str">
        <f t="shared" si="44"/>
        <v/>
      </c>
      <c r="AW236" s="61"/>
      <c r="AX236" s="61"/>
      <c r="AY236" s="61"/>
      <c r="AZ236" s="61"/>
      <c r="BA236" s="61"/>
      <c r="BB236" s="61"/>
      <c r="BC236" s="62" t="str">
        <f t="shared" si="45"/>
        <v/>
      </c>
      <c r="BD236" s="62"/>
      <c r="BE236" s="62"/>
      <c r="BF236" s="62"/>
      <c r="BG236" s="62"/>
      <c r="BH236" s="62"/>
      <c r="BI236" s="62"/>
      <c r="BJ236" s="64" t="str">
        <f t="shared" si="46"/>
        <v/>
      </c>
      <c r="BK236" s="64"/>
      <c r="BL236" s="64"/>
      <c r="BM236" s="64"/>
      <c r="BN236" s="64"/>
      <c r="BO236" s="64"/>
      <c r="BP236" s="64"/>
      <c r="BQ236" s="65" t="str">
        <f t="shared" si="47"/>
        <v/>
      </c>
      <c r="BR236" s="65"/>
      <c r="BS236" s="65"/>
      <c r="BT236" s="65"/>
      <c r="BU236" s="65"/>
      <c r="BV236" s="65"/>
      <c r="BW236" s="65"/>
      <c r="BX236" s="66" t="str">
        <f t="shared" si="48"/>
        <v/>
      </c>
      <c r="BY236" s="66"/>
      <c r="BZ236" s="66"/>
      <c r="CA236" s="66"/>
      <c r="CB236" s="66"/>
      <c r="CC236" s="66"/>
      <c r="CD236" s="66"/>
      <c r="CE236" s="67" t="str">
        <f t="shared" si="49"/>
        <v/>
      </c>
      <c r="CF236" s="67"/>
      <c r="CG236" s="67"/>
      <c r="CH236" s="67"/>
      <c r="CI236" s="67"/>
      <c r="CJ236" s="67"/>
      <c r="CK236" s="67"/>
      <c r="CL236" s="20"/>
    </row>
    <row r="237" spans="1:90" ht="24.95" customHeight="1" x14ac:dyDescent="0.25">
      <c r="A237" s="2">
        <f>IF(LEN(B237)&gt;=1,(IF(B236=B237,0,LARGE(A$1:$A236,1)+1)),0)</f>
        <v>0</v>
      </c>
      <c r="B237" s="2" t="s">
        <v>1072</v>
      </c>
      <c r="C237" s="2">
        <f>IF($AM$22=2,(IF(LEN($BZ$23)&gt;=1,(IF($BZ$23=B237,LARGE($C$1:C236,1)+1,0)),0)),0)</f>
        <v>0</v>
      </c>
      <c r="D237" s="2">
        <f t="shared" si="38"/>
        <v>0</v>
      </c>
      <c r="F237" s="2" t="s">
        <v>2095</v>
      </c>
      <c r="G237" s="2" t="s">
        <v>2096</v>
      </c>
      <c r="H237" s="2" t="s">
        <v>2096</v>
      </c>
      <c r="I237" s="2" t="s">
        <v>2097</v>
      </c>
      <c r="J237" s="2" t="s">
        <v>1067</v>
      </c>
      <c r="K237" s="2" t="s">
        <v>1067</v>
      </c>
      <c r="L237" s="2" t="s">
        <v>1067</v>
      </c>
      <c r="S237" s="2">
        <f>IF($AM$22=1,(IF(LEN($BZ$23)&gt;=1,(IF($BZ$23=V237,LARGE($S$1:S236,1)+1,0)),0)),0)</f>
        <v>0</v>
      </c>
      <c r="T237" s="2">
        <f t="shared" si="39"/>
        <v>0</v>
      </c>
      <c r="U237" s="2">
        <f>IF(LEN(V237)&gt;=1,(IF(V236=V237,0,LARGE($U$1:U236,1)+1)),0)</f>
        <v>0</v>
      </c>
      <c r="V237" s="2" t="s">
        <v>1133</v>
      </c>
      <c r="W237" s="4" t="s">
        <v>4622</v>
      </c>
      <c r="X237" s="4" t="s">
        <v>876</v>
      </c>
      <c r="Y237" s="5" t="s">
        <v>1544</v>
      </c>
      <c r="Z237" s="5" t="s">
        <v>1544</v>
      </c>
      <c r="AA237" s="6" t="s">
        <v>876</v>
      </c>
      <c r="AB237" s="6" t="s">
        <v>1067</v>
      </c>
      <c r="AC237" s="6" t="s">
        <v>1067</v>
      </c>
      <c r="AD237" s="6" t="s">
        <v>1067</v>
      </c>
      <c r="AK237" s="27"/>
      <c r="AL237" s="27">
        <f t="shared" si="41"/>
        <v>3</v>
      </c>
      <c r="AM237" s="27">
        <f t="shared" si="42"/>
        <v>0</v>
      </c>
      <c r="AN237" s="20"/>
      <c r="AO237" s="60" t="str">
        <f t="shared" si="43"/>
        <v/>
      </c>
      <c r="AP237" s="60"/>
      <c r="AQ237" s="60"/>
      <c r="AR237" s="60"/>
      <c r="AS237" s="60"/>
      <c r="AT237" s="60"/>
      <c r="AU237" s="60"/>
      <c r="AV237" s="61" t="str">
        <f t="shared" si="44"/>
        <v/>
      </c>
      <c r="AW237" s="61"/>
      <c r="AX237" s="61"/>
      <c r="AY237" s="61"/>
      <c r="AZ237" s="61"/>
      <c r="BA237" s="61"/>
      <c r="BB237" s="61"/>
      <c r="BC237" s="62" t="str">
        <f t="shared" si="45"/>
        <v/>
      </c>
      <c r="BD237" s="62"/>
      <c r="BE237" s="62"/>
      <c r="BF237" s="62"/>
      <c r="BG237" s="62"/>
      <c r="BH237" s="62"/>
      <c r="BI237" s="62"/>
      <c r="BJ237" s="64" t="str">
        <f t="shared" si="46"/>
        <v/>
      </c>
      <c r="BK237" s="64"/>
      <c r="BL237" s="64"/>
      <c r="BM237" s="64"/>
      <c r="BN237" s="64"/>
      <c r="BO237" s="64"/>
      <c r="BP237" s="64"/>
      <c r="BQ237" s="65" t="str">
        <f t="shared" si="47"/>
        <v/>
      </c>
      <c r="BR237" s="65"/>
      <c r="BS237" s="65"/>
      <c r="BT237" s="65"/>
      <c r="BU237" s="65"/>
      <c r="BV237" s="65"/>
      <c r="BW237" s="65"/>
      <c r="BX237" s="66" t="str">
        <f t="shared" si="48"/>
        <v/>
      </c>
      <c r="BY237" s="66"/>
      <c r="BZ237" s="66"/>
      <c r="CA237" s="66"/>
      <c r="CB237" s="66"/>
      <c r="CC237" s="66"/>
      <c r="CD237" s="66"/>
      <c r="CE237" s="67" t="str">
        <f t="shared" si="49"/>
        <v/>
      </c>
      <c r="CF237" s="67"/>
      <c r="CG237" s="67"/>
      <c r="CH237" s="67"/>
      <c r="CI237" s="67"/>
      <c r="CJ237" s="67"/>
      <c r="CK237" s="67"/>
      <c r="CL237" s="20"/>
    </row>
    <row r="238" spans="1:90" ht="24.95" customHeight="1" x14ac:dyDescent="0.25">
      <c r="A238" s="2">
        <f>IF(LEN(B238)&gt;=1,(IF(B237=B238,0,LARGE(A$1:$A237,1)+1)),0)</f>
        <v>0</v>
      </c>
      <c r="B238" s="2" t="s">
        <v>1072</v>
      </c>
      <c r="C238" s="2">
        <f>IF($AM$22=2,(IF(LEN($BZ$23)&gt;=1,(IF($BZ$23=B238,LARGE($C$1:C237,1)+1,0)),0)),0)</f>
        <v>0</v>
      </c>
      <c r="D238" s="2">
        <f t="shared" si="38"/>
        <v>0</v>
      </c>
      <c r="F238" s="2" t="s">
        <v>494</v>
      </c>
      <c r="G238" s="2" t="s">
        <v>1256</v>
      </c>
      <c r="H238" s="2" t="s">
        <v>1256</v>
      </c>
      <c r="I238" s="2" t="s">
        <v>2695</v>
      </c>
      <c r="J238" s="2" t="s">
        <v>1704</v>
      </c>
      <c r="K238" s="2" t="s">
        <v>4056</v>
      </c>
      <c r="L238" s="2" t="s">
        <v>1067</v>
      </c>
      <c r="S238" s="2">
        <f>IF($AM$22=1,(IF(LEN($BZ$23)&gt;=1,(IF($BZ$23=V238,LARGE($S$1:S237,1)+1,0)),0)),0)</f>
        <v>0</v>
      </c>
      <c r="T238" s="2">
        <f t="shared" si="39"/>
        <v>0</v>
      </c>
      <c r="U238" s="2">
        <f>IF(LEN(V238)&gt;=1,(IF(V237=V238,0,LARGE($U$1:U237,1)+1)),0)</f>
        <v>0</v>
      </c>
      <c r="V238" s="2" t="s">
        <v>1133</v>
      </c>
      <c r="W238" s="9" t="s">
        <v>4275</v>
      </c>
      <c r="X238" s="7" t="s">
        <v>3944</v>
      </c>
      <c r="Y238" s="7" t="s">
        <v>3945</v>
      </c>
      <c r="Z238" s="7" t="s">
        <v>3945</v>
      </c>
      <c r="AA238" s="6" t="s">
        <v>3944</v>
      </c>
      <c r="AB238" s="6" t="s">
        <v>1067</v>
      </c>
      <c r="AC238" s="6" t="s">
        <v>1067</v>
      </c>
      <c r="AD238" s="6" t="s">
        <v>1067</v>
      </c>
      <c r="AK238" s="27"/>
      <c r="AL238" s="27">
        <f t="shared" si="41"/>
        <v>3</v>
      </c>
      <c r="AM238" s="27">
        <f t="shared" si="42"/>
        <v>0</v>
      </c>
      <c r="AN238" s="20"/>
      <c r="AO238" s="60" t="str">
        <f t="shared" si="43"/>
        <v/>
      </c>
      <c r="AP238" s="60"/>
      <c r="AQ238" s="60"/>
      <c r="AR238" s="60"/>
      <c r="AS238" s="60"/>
      <c r="AT238" s="60"/>
      <c r="AU238" s="60"/>
      <c r="AV238" s="61" t="str">
        <f t="shared" si="44"/>
        <v/>
      </c>
      <c r="AW238" s="61"/>
      <c r="AX238" s="61"/>
      <c r="AY238" s="61"/>
      <c r="AZ238" s="61"/>
      <c r="BA238" s="61"/>
      <c r="BB238" s="61"/>
      <c r="BC238" s="62" t="str">
        <f t="shared" si="45"/>
        <v/>
      </c>
      <c r="BD238" s="62"/>
      <c r="BE238" s="62"/>
      <c r="BF238" s="62"/>
      <c r="BG238" s="62"/>
      <c r="BH238" s="62"/>
      <c r="BI238" s="62"/>
      <c r="BJ238" s="64" t="str">
        <f t="shared" si="46"/>
        <v/>
      </c>
      <c r="BK238" s="64"/>
      <c r="BL238" s="64"/>
      <c r="BM238" s="64"/>
      <c r="BN238" s="64"/>
      <c r="BO238" s="64"/>
      <c r="BP238" s="64"/>
      <c r="BQ238" s="65" t="str">
        <f t="shared" si="47"/>
        <v/>
      </c>
      <c r="BR238" s="65"/>
      <c r="BS238" s="65"/>
      <c r="BT238" s="65"/>
      <c r="BU238" s="65"/>
      <c r="BV238" s="65"/>
      <c r="BW238" s="65"/>
      <c r="BX238" s="66" t="str">
        <f t="shared" si="48"/>
        <v/>
      </c>
      <c r="BY238" s="66"/>
      <c r="BZ238" s="66"/>
      <c r="CA238" s="66"/>
      <c r="CB238" s="66"/>
      <c r="CC238" s="66"/>
      <c r="CD238" s="66"/>
      <c r="CE238" s="67" t="str">
        <f t="shared" si="49"/>
        <v/>
      </c>
      <c r="CF238" s="67"/>
      <c r="CG238" s="67"/>
      <c r="CH238" s="67"/>
      <c r="CI238" s="67"/>
      <c r="CJ238" s="67"/>
      <c r="CK238" s="67"/>
      <c r="CL238" s="20"/>
    </row>
    <row r="239" spans="1:90" x14ac:dyDescent="0.25">
      <c r="A239" s="2">
        <f>IF(LEN(B239)&gt;=1,(IF(B238=B239,0,LARGE(A$1:$A238,1)+1)),0)</f>
        <v>0</v>
      </c>
      <c r="B239" s="2" t="s">
        <v>1072</v>
      </c>
      <c r="C239" s="2">
        <f>IF($AM$22=2,(IF(LEN($BZ$23)&gt;=1,(IF($BZ$23=B239,LARGE($C$1:C238,1)+1,0)),0)),0)</f>
        <v>0</v>
      </c>
      <c r="D239" s="2">
        <f t="shared" si="38"/>
        <v>0</v>
      </c>
      <c r="F239" s="2" t="s">
        <v>112</v>
      </c>
      <c r="G239" s="2" t="s">
        <v>113</v>
      </c>
      <c r="H239" s="2" t="s">
        <v>113</v>
      </c>
      <c r="I239" s="2" t="s">
        <v>2098</v>
      </c>
      <c r="J239" s="2" t="s">
        <v>1067</v>
      </c>
      <c r="K239" s="2" t="s">
        <v>1067</v>
      </c>
      <c r="L239" s="2" t="s">
        <v>1067</v>
      </c>
      <c r="S239" s="2">
        <f>IF($AM$22=1,(IF(LEN($BZ$23)&gt;=1,(IF($BZ$23=V239,LARGE($S$1:S238,1)+1,0)),0)),0)</f>
        <v>0</v>
      </c>
      <c r="T239" s="2">
        <f t="shared" si="39"/>
        <v>0</v>
      </c>
      <c r="U239" s="2">
        <f>IF(LEN(V239)&gt;=1,(IF(V238=V239,0,LARGE($U$1:U238,1)+1)),0)</f>
        <v>0</v>
      </c>
      <c r="V239" s="2" t="s">
        <v>1133</v>
      </c>
      <c r="W239" s="4" t="s">
        <v>4768</v>
      </c>
      <c r="X239" s="4" t="s">
        <v>676</v>
      </c>
      <c r="Y239" s="5" t="s">
        <v>1395</v>
      </c>
      <c r="Z239" s="5" t="s">
        <v>1395</v>
      </c>
      <c r="AA239" s="6" t="s">
        <v>676</v>
      </c>
      <c r="AB239" s="6" t="s">
        <v>1067</v>
      </c>
      <c r="AC239" s="6" t="s">
        <v>1067</v>
      </c>
      <c r="AD239" s="6" t="s">
        <v>1067</v>
      </c>
      <c r="AK239" s="27"/>
      <c r="AL239" s="27"/>
      <c r="AM239" s="27"/>
    </row>
    <row r="240" spans="1:90" x14ac:dyDescent="0.25">
      <c r="A240" s="2">
        <f>IF(LEN(B240)&gt;=1,(IF(B239=B240,0,LARGE(A$1:$A239,1)+1)),0)</f>
        <v>0</v>
      </c>
      <c r="B240" s="2" t="s">
        <v>1072</v>
      </c>
      <c r="C240" s="2">
        <f>IF($AM$22=2,(IF(LEN($BZ$23)&gt;=1,(IF($BZ$23=B240,LARGE($C$1:C239,1)+1,0)),0)),0)</f>
        <v>0</v>
      </c>
      <c r="D240" s="2">
        <f t="shared" si="38"/>
        <v>0</v>
      </c>
      <c r="F240" s="2" t="s">
        <v>114</v>
      </c>
      <c r="G240" s="2" t="s">
        <v>114</v>
      </c>
      <c r="H240" s="2" t="s">
        <v>114</v>
      </c>
      <c r="I240" s="2" t="s">
        <v>3981</v>
      </c>
      <c r="J240" s="2" t="s">
        <v>4089</v>
      </c>
      <c r="K240" s="2" t="s">
        <v>1067</v>
      </c>
      <c r="L240" s="2" t="s">
        <v>1067</v>
      </c>
      <c r="S240" s="2">
        <f>IF($AM$22=1,(IF(LEN($BZ$23)&gt;=1,(IF($BZ$23=V240,LARGE($S$1:S239,1)+1,0)),0)),0)</f>
        <v>0</v>
      </c>
      <c r="T240" s="2">
        <f t="shared" si="39"/>
        <v>0</v>
      </c>
      <c r="U240" s="2">
        <f>IF(LEN(V240)&gt;=1,(IF(V239=V240,0,LARGE($U$1:U239,1)+1)),0)</f>
        <v>0</v>
      </c>
      <c r="V240" s="2" t="s">
        <v>1133</v>
      </c>
      <c r="W240" s="9" t="s">
        <v>4437</v>
      </c>
      <c r="X240" s="9" t="s">
        <v>3879</v>
      </c>
      <c r="Y240" s="9" t="s">
        <v>3880</v>
      </c>
      <c r="Z240" s="9" t="s">
        <v>3880</v>
      </c>
      <c r="AA240" s="6" t="s">
        <v>3879</v>
      </c>
      <c r="AB240" s="6" t="s">
        <v>1067</v>
      </c>
      <c r="AC240" s="6" t="s">
        <v>1067</v>
      </c>
      <c r="AD240" s="6" t="s">
        <v>1067</v>
      </c>
      <c r="AK240" s="27"/>
      <c r="AL240" s="27"/>
      <c r="AM240" s="27"/>
    </row>
    <row r="241" spans="1:39" ht="30" x14ac:dyDescent="0.25">
      <c r="A241" s="2">
        <f>IF(LEN(B241)&gt;=1,(IF(B240=B241,0,LARGE(A$1:$A240,1)+1)),0)</f>
        <v>0</v>
      </c>
      <c r="B241" s="2" t="s">
        <v>1072</v>
      </c>
      <c r="C241" s="2">
        <f>IF($AM$22=2,(IF(LEN($BZ$23)&gt;=1,(IF($BZ$23=B241,LARGE($C$1:C240,1)+1,0)),0)),0)</f>
        <v>0</v>
      </c>
      <c r="D241" s="2">
        <f t="shared" si="38"/>
        <v>0</v>
      </c>
      <c r="F241" s="2" t="s">
        <v>495</v>
      </c>
      <c r="G241" s="2" t="s">
        <v>1257</v>
      </c>
      <c r="H241" s="2" t="s">
        <v>1257</v>
      </c>
      <c r="I241" s="2" t="s">
        <v>4090</v>
      </c>
      <c r="J241" s="2" t="s">
        <v>1067</v>
      </c>
      <c r="K241" s="2" t="s">
        <v>1067</v>
      </c>
      <c r="L241" s="2" t="s">
        <v>1067</v>
      </c>
      <c r="S241" s="2">
        <f>IF($AM$22=1,(IF(LEN($BZ$23)&gt;=1,(IF($BZ$23=V241,LARGE($S$1:S240,1)+1,0)),0)),0)</f>
        <v>0</v>
      </c>
      <c r="T241" s="2">
        <f t="shared" si="39"/>
        <v>0</v>
      </c>
      <c r="U241" s="2">
        <f>IF(LEN(V241)&gt;=1,(IF(V240=V241,0,LARGE($U$1:U240,1)+1)),0)</f>
        <v>0</v>
      </c>
      <c r="V241" s="2" t="s">
        <v>1133</v>
      </c>
      <c r="W241" s="21" t="s">
        <v>4419</v>
      </c>
      <c r="X241" s="21" t="s">
        <v>430</v>
      </c>
      <c r="Y241" s="21" t="s">
        <v>430</v>
      </c>
      <c r="Z241" s="21" t="s">
        <v>430</v>
      </c>
      <c r="AA241" s="6" t="s">
        <v>430</v>
      </c>
      <c r="AB241" s="6" t="s">
        <v>1067</v>
      </c>
      <c r="AC241" s="6" t="s">
        <v>1067</v>
      </c>
      <c r="AD241" s="6" t="s">
        <v>1067</v>
      </c>
      <c r="AK241" s="27"/>
      <c r="AL241" s="27"/>
      <c r="AM241" s="27"/>
    </row>
    <row r="242" spans="1:39" ht="30" x14ac:dyDescent="0.25">
      <c r="A242" s="2">
        <f>IF(LEN(B242)&gt;=1,(IF(B241=B242,0,LARGE(A$1:$A241,1)+1)),0)</f>
        <v>0</v>
      </c>
      <c r="B242" s="2" t="s">
        <v>1072</v>
      </c>
      <c r="C242" s="2">
        <f>IF($AM$22=2,(IF(LEN($BZ$23)&gt;=1,(IF($BZ$23=B242,LARGE($C$1:C241,1)+1,0)),0)),0)</f>
        <v>0</v>
      </c>
      <c r="D242" s="2">
        <f t="shared" si="38"/>
        <v>0</v>
      </c>
      <c r="F242" s="2" t="s">
        <v>115</v>
      </c>
      <c r="G242" s="2" t="s">
        <v>116</v>
      </c>
      <c r="H242" s="2" t="s">
        <v>116</v>
      </c>
      <c r="I242" s="2" t="s">
        <v>2241</v>
      </c>
      <c r="J242" s="2" t="s">
        <v>2421</v>
      </c>
      <c r="K242" s="2" t="s">
        <v>1067</v>
      </c>
      <c r="L242" s="2" t="s">
        <v>1067</v>
      </c>
      <c r="S242" s="2">
        <f>IF($AM$22=1,(IF(LEN($BZ$23)&gt;=1,(IF($BZ$23=V242,LARGE($S$1:S241,1)+1,0)),0)),0)</f>
        <v>0</v>
      </c>
      <c r="T242" s="2">
        <f t="shared" si="39"/>
        <v>0</v>
      </c>
      <c r="U242" s="2">
        <f>IF(LEN(V242)&gt;=1,(IF(V241=V242,0,LARGE($U$1:U241,1)+1)),0)</f>
        <v>0</v>
      </c>
      <c r="V242" s="2" t="s">
        <v>1133</v>
      </c>
      <c r="W242" s="21" t="s">
        <v>1905</v>
      </c>
      <c r="X242" s="21" t="s">
        <v>1903</v>
      </c>
      <c r="Y242" s="21" t="s">
        <v>1904</v>
      </c>
      <c r="Z242" s="21" t="s">
        <v>1904</v>
      </c>
      <c r="AA242" s="6" t="s">
        <v>1903</v>
      </c>
      <c r="AB242" s="6" t="s">
        <v>1067</v>
      </c>
      <c r="AC242" s="6" t="s">
        <v>1067</v>
      </c>
      <c r="AD242" s="6" t="s">
        <v>1067</v>
      </c>
      <c r="AK242" s="27"/>
      <c r="AL242" s="27"/>
      <c r="AM242" s="27"/>
    </row>
    <row r="243" spans="1:39" ht="30" x14ac:dyDescent="0.25">
      <c r="A243" s="2">
        <f>IF(LEN(B243)&gt;=1,(IF(B242=B243,0,LARGE(A$1:$A242,1)+1)),0)</f>
        <v>0</v>
      </c>
      <c r="B243" s="2" t="s">
        <v>1072</v>
      </c>
      <c r="C243" s="2">
        <f>IF($AM$22=2,(IF(LEN($BZ$23)&gt;=1,(IF($BZ$23=B243,LARGE($C$1:C242,1)+1,0)),0)),0)</f>
        <v>0</v>
      </c>
      <c r="D243" s="2">
        <f t="shared" si="38"/>
        <v>0</v>
      </c>
      <c r="F243" s="2" t="s">
        <v>117</v>
      </c>
      <c r="G243" s="2" t="s">
        <v>2099</v>
      </c>
      <c r="H243" s="2" t="s">
        <v>2100</v>
      </c>
      <c r="I243" s="2" t="s">
        <v>4091</v>
      </c>
      <c r="J243" s="2" t="s">
        <v>4092</v>
      </c>
      <c r="K243" s="2" t="s">
        <v>1067</v>
      </c>
      <c r="L243" s="2" t="s">
        <v>1067</v>
      </c>
      <c r="S243" s="2">
        <f>IF($AM$22=1,(IF(LEN($BZ$23)&gt;=1,(IF($BZ$23=V243,LARGE($S$1:S242,1)+1,0)),0)),0)</f>
        <v>0</v>
      </c>
      <c r="T243" s="2">
        <f t="shared" si="39"/>
        <v>0</v>
      </c>
      <c r="U243" s="2">
        <f>IF(LEN(V243)&gt;=1,(IF(V242=V243,0,LARGE($U$1:U242,1)+1)),0)</f>
        <v>0</v>
      </c>
      <c r="V243" s="2" t="s">
        <v>1133</v>
      </c>
      <c r="W243" s="9" t="s">
        <v>2282</v>
      </c>
      <c r="X243" s="9" t="s">
        <v>2280</v>
      </c>
      <c r="Y243" s="9" t="s">
        <v>2281</v>
      </c>
      <c r="Z243" s="9" t="s">
        <v>2281</v>
      </c>
      <c r="AA243" s="6" t="s">
        <v>2280</v>
      </c>
      <c r="AB243" s="6" t="s">
        <v>1067</v>
      </c>
      <c r="AC243" s="6" t="s">
        <v>1067</v>
      </c>
      <c r="AD243" s="6" t="s">
        <v>1067</v>
      </c>
      <c r="AK243" s="27"/>
      <c r="AL243" s="27"/>
      <c r="AM243" s="27"/>
    </row>
    <row r="244" spans="1:39" x14ac:dyDescent="0.25">
      <c r="A244" s="2">
        <f>IF(LEN(B244)&gt;=1,(IF(B243=B244,0,LARGE(A$1:$A243,1)+1)),0)</f>
        <v>0</v>
      </c>
      <c r="B244" s="2" t="s">
        <v>1072</v>
      </c>
      <c r="C244" s="2">
        <f>IF($AM$22=2,(IF(LEN($BZ$23)&gt;=1,(IF($BZ$23=B244,LARGE($C$1:C243,1)+1,0)),0)),0)</f>
        <v>0</v>
      </c>
      <c r="D244" s="2">
        <f t="shared" si="38"/>
        <v>0</v>
      </c>
      <c r="F244" s="2" t="s">
        <v>118</v>
      </c>
      <c r="G244" s="2" t="s">
        <v>118</v>
      </c>
      <c r="H244" s="2" t="s">
        <v>118</v>
      </c>
      <c r="I244" s="2" t="s">
        <v>4094</v>
      </c>
      <c r="J244" s="2" t="s">
        <v>4079</v>
      </c>
      <c r="K244" s="2" t="s">
        <v>4093</v>
      </c>
      <c r="L244" s="2" t="s">
        <v>1067</v>
      </c>
      <c r="S244" s="2">
        <f>IF($AM$22=1,(IF(LEN($BZ$23)&gt;=1,(IF($BZ$23=V244,LARGE($S$1:S243,1)+1,0)),0)),0)</f>
        <v>0</v>
      </c>
      <c r="T244" s="2">
        <f t="shared" si="39"/>
        <v>0</v>
      </c>
      <c r="U244" s="2">
        <f>IF(LEN(V244)&gt;=1,(IF(V243=V244,0,LARGE($U$1:U243,1)+1)),0)</f>
        <v>0</v>
      </c>
      <c r="V244" s="2" t="s">
        <v>1133</v>
      </c>
      <c r="W244" s="9" t="s">
        <v>4440</v>
      </c>
      <c r="X244" s="9" t="s">
        <v>3884</v>
      </c>
      <c r="Y244" s="9" t="s">
        <v>3885</v>
      </c>
      <c r="Z244" s="9" t="s">
        <v>3885</v>
      </c>
      <c r="AA244" s="6" t="s">
        <v>3884</v>
      </c>
      <c r="AB244" s="6" t="s">
        <v>1067</v>
      </c>
      <c r="AC244" s="6" t="s">
        <v>1067</v>
      </c>
      <c r="AD244" s="6" t="s">
        <v>1067</v>
      </c>
      <c r="AK244" s="27"/>
      <c r="AL244" s="27"/>
      <c r="AM244" s="27"/>
    </row>
    <row r="245" spans="1:39" x14ac:dyDescent="0.25">
      <c r="A245" s="2">
        <f>IF(LEN(B245)&gt;=1,(IF(B244=B245,0,LARGE(A$1:$A244,1)+1)),0)</f>
        <v>0</v>
      </c>
      <c r="B245" s="2" t="s">
        <v>1072</v>
      </c>
      <c r="C245" s="2">
        <f>IF($AM$22=2,(IF(LEN($BZ$23)&gt;=1,(IF($BZ$23=B245,LARGE($C$1:C244,1)+1,0)),0)),0)</f>
        <v>0</v>
      </c>
      <c r="D245" s="2">
        <f t="shared" si="38"/>
        <v>0</v>
      </c>
      <c r="F245" s="2" t="s">
        <v>496</v>
      </c>
      <c r="G245" s="2" t="s">
        <v>2101</v>
      </c>
      <c r="H245" s="2" t="s">
        <v>2101</v>
      </c>
      <c r="I245" s="2" t="s">
        <v>2102</v>
      </c>
      <c r="J245" s="2" t="s">
        <v>1067</v>
      </c>
      <c r="K245" s="2" t="s">
        <v>1067</v>
      </c>
      <c r="L245" s="2" t="s">
        <v>1067</v>
      </c>
      <c r="S245" s="2">
        <f>IF($AM$22=1,(IF(LEN($BZ$23)&gt;=1,(IF($BZ$23=V245,LARGE($S$1:S244,1)+1,0)),0)),0)</f>
        <v>0</v>
      </c>
      <c r="T245" s="2">
        <f t="shared" si="39"/>
        <v>0</v>
      </c>
      <c r="U245" s="2">
        <f>IF(LEN(V245)&gt;=1,(IF(V244=V245,0,LARGE($U$1:U244,1)+1)),0)</f>
        <v>0</v>
      </c>
      <c r="V245" s="2" t="s">
        <v>1133</v>
      </c>
      <c r="W245" s="9" t="s">
        <v>4654</v>
      </c>
      <c r="X245" s="9" t="s">
        <v>2902</v>
      </c>
      <c r="Y245" s="9" t="s">
        <v>2903</v>
      </c>
      <c r="Z245" s="9" t="s">
        <v>2903</v>
      </c>
      <c r="AA245" s="6" t="s">
        <v>2902</v>
      </c>
      <c r="AB245" s="6" t="s">
        <v>1067</v>
      </c>
      <c r="AC245" s="6" t="s">
        <v>1067</v>
      </c>
      <c r="AD245" s="6" t="s">
        <v>1067</v>
      </c>
      <c r="AK245" s="27"/>
      <c r="AL245" s="27"/>
      <c r="AM245" s="27"/>
    </row>
    <row r="246" spans="1:39" ht="30" x14ac:dyDescent="0.25">
      <c r="A246" s="2">
        <f>IF(LEN(B246)&gt;=1,(IF(B245=B246,0,LARGE(A$1:$A245,1)+1)),0)</f>
        <v>0</v>
      </c>
      <c r="B246" s="2" t="s">
        <v>1072</v>
      </c>
      <c r="C246" s="2">
        <f>IF($AM$22=2,(IF(LEN($BZ$23)&gt;=1,(IF($BZ$23=B246,LARGE($C$1:C245,1)+1,0)),0)),0)</f>
        <v>0</v>
      </c>
      <c r="D246" s="2">
        <f t="shared" si="38"/>
        <v>0</v>
      </c>
      <c r="F246" s="2" t="s">
        <v>2103</v>
      </c>
      <c r="G246" s="2" t="s">
        <v>2103</v>
      </c>
      <c r="H246" s="2" t="s">
        <v>2103</v>
      </c>
      <c r="I246" s="2">
        <v>0</v>
      </c>
      <c r="J246" s="2" t="s">
        <v>1067</v>
      </c>
      <c r="K246" s="2" t="s">
        <v>1067</v>
      </c>
      <c r="L246" s="2" t="s">
        <v>1067</v>
      </c>
      <c r="S246" s="2">
        <f>IF($AM$22=1,(IF(LEN($BZ$23)&gt;=1,(IF($BZ$23=V246,LARGE($S$1:S245,1)+1,0)),0)),0)</f>
        <v>0</v>
      </c>
      <c r="T246" s="2">
        <f t="shared" si="39"/>
        <v>0</v>
      </c>
      <c r="U246" s="2">
        <f>IF(LEN(V246)&gt;=1,(IF(V245=V246,0,LARGE($U$1:U245,1)+1)),0)</f>
        <v>0</v>
      </c>
      <c r="V246" s="2" t="s">
        <v>1133</v>
      </c>
      <c r="W246" s="11" t="s">
        <v>3037</v>
      </c>
      <c r="X246" s="11" t="s">
        <v>831</v>
      </c>
      <c r="Y246" s="11" t="s">
        <v>1513</v>
      </c>
      <c r="Z246" s="11" t="s">
        <v>1513</v>
      </c>
      <c r="AA246" s="6" t="s">
        <v>831</v>
      </c>
      <c r="AB246" s="6" t="s">
        <v>1067</v>
      </c>
      <c r="AC246" s="6" t="s">
        <v>1067</v>
      </c>
      <c r="AD246" s="6" t="s">
        <v>1067</v>
      </c>
      <c r="AK246" s="27"/>
      <c r="AL246" s="27"/>
      <c r="AM246" s="27"/>
    </row>
    <row r="247" spans="1:39" x14ac:dyDescent="0.25">
      <c r="A247" s="2">
        <f>IF(LEN(B247)&gt;=1,(IF(B246=B247,0,LARGE(A$1:$A246,1)+1)),0)</f>
        <v>0</v>
      </c>
      <c r="B247" s="2" t="s">
        <v>1072</v>
      </c>
      <c r="C247" s="2">
        <f>IF($AM$22=2,(IF(LEN($BZ$23)&gt;=1,(IF($BZ$23=B247,LARGE($C$1:C246,1)+1,0)),0)),0)</f>
        <v>0</v>
      </c>
      <c r="D247" s="2">
        <f t="shared" si="38"/>
        <v>0</v>
      </c>
      <c r="F247" s="2" t="s">
        <v>497</v>
      </c>
      <c r="G247" s="2" t="s">
        <v>1258</v>
      </c>
      <c r="H247" s="2" t="s">
        <v>1258</v>
      </c>
      <c r="I247" s="2" t="s">
        <v>4223</v>
      </c>
      <c r="J247" s="2" t="s">
        <v>1067</v>
      </c>
      <c r="K247" s="2" t="s">
        <v>1067</v>
      </c>
      <c r="L247" s="2" t="s">
        <v>1067</v>
      </c>
      <c r="S247" s="2">
        <f>IF($AM$22=1,(IF(LEN($BZ$23)&gt;=1,(IF($BZ$23=V247,LARGE($S$1:S246,1)+1,0)),0)),0)</f>
        <v>0</v>
      </c>
      <c r="T247" s="2">
        <f t="shared" si="39"/>
        <v>0</v>
      </c>
      <c r="U247" s="2">
        <f>IF(LEN(V247)&gt;=1,(IF(V246=V247,0,LARGE($U$1:U246,1)+1)),0)</f>
        <v>0</v>
      </c>
      <c r="V247" s="2" t="s">
        <v>1133</v>
      </c>
      <c r="W247" s="9" t="s">
        <v>4860</v>
      </c>
      <c r="X247" s="9" t="s">
        <v>2760</v>
      </c>
      <c r="Y247" s="9" t="s">
        <v>2761</v>
      </c>
      <c r="Z247" s="9" t="s">
        <v>2761</v>
      </c>
      <c r="AA247" s="6" t="s">
        <v>2760</v>
      </c>
      <c r="AB247" s="6" t="s">
        <v>1067</v>
      </c>
      <c r="AC247" s="6" t="s">
        <v>1067</v>
      </c>
      <c r="AD247" s="6" t="s">
        <v>1067</v>
      </c>
      <c r="AK247" s="27"/>
      <c r="AL247" s="27"/>
      <c r="AM247" s="27"/>
    </row>
    <row r="248" spans="1:39" x14ac:dyDescent="0.25">
      <c r="A248" s="2">
        <f>IF(LEN(B248)&gt;=1,(IF(B247=B248,0,LARGE(A$1:$A247,1)+1)),0)</f>
        <v>0</v>
      </c>
      <c r="B248" s="2" t="s">
        <v>1072</v>
      </c>
      <c r="C248" s="2">
        <f>IF($AM$22=2,(IF(LEN($BZ$23)&gt;=1,(IF($BZ$23=B248,LARGE($C$1:C247,1)+1,0)),0)),0)</f>
        <v>0</v>
      </c>
      <c r="D248" s="2">
        <f t="shared" si="38"/>
        <v>0</v>
      </c>
      <c r="F248" s="2" t="s">
        <v>498</v>
      </c>
      <c r="G248" s="2" t="s">
        <v>1259</v>
      </c>
      <c r="H248" s="2" t="s">
        <v>1259</v>
      </c>
      <c r="I248" s="2" t="s">
        <v>4224</v>
      </c>
      <c r="J248" s="2" t="s">
        <v>1067</v>
      </c>
      <c r="K248" s="2" t="s">
        <v>1067</v>
      </c>
      <c r="L248" s="2" t="s">
        <v>1067</v>
      </c>
      <c r="S248" s="2">
        <f>IF($AM$22=1,(IF(LEN($BZ$23)&gt;=1,(IF($BZ$23=V248,LARGE($S$1:S247,1)+1,0)),0)),0)</f>
        <v>0</v>
      </c>
      <c r="T248" s="2">
        <f t="shared" si="39"/>
        <v>0</v>
      </c>
      <c r="U248" s="2">
        <f>IF(LEN(V248)&gt;=1,(IF(V247=V248,0,LARGE($U$1:U247,1)+1)),0)</f>
        <v>6</v>
      </c>
      <c r="V248" s="2" t="s">
        <v>1134</v>
      </c>
      <c r="W248" s="5" t="s">
        <v>4871</v>
      </c>
      <c r="X248" s="7" t="s">
        <v>730</v>
      </c>
      <c r="Y248" s="7" t="s">
        <v>1438</v>
      </c>
      <c r="Z248" s="7" t="s">
        <v>1438</v>
      </c>
      <c r="AA248" s="6" t="s">
        <v>730</v>
      </c>
      <c r="AB248" s="6" t="s">
        <v>1067</v>
      </c>
      <c r="AC248" s="6" t="s">
        <v>1067</v>
      </c>
      <c r="AD248" s="6" t="s">
        <v>1067</v>
      </c>
      <c r="AK248" s="27"/>
      <c r="AL248" s="27"/>
      <c r="AM248" s="27"/>
    </row>
    <row r="249" spans="1:39" x14ac:dyDescent="0.25">
      <c r="A249" s="2">
        <f>IF(LEN(B249)&gt;=1,(IF(B248=B249,0,LARGE(A$1:$A248,1)+1)),0)</f>
        <v>0</v>
      </c>
      <c r="B249" s="2" t="s">
        <v>1072</v>
      </c>
      <c r="C249" s="2">
        <f>IF($AM$22=2,(IF(LEN($BZ$23)&gt;=1,(IF($BZ$23=B249,LARGE($C$1:C248,1)+1,0)),0)),0)</f>
        <v>0</v>
      </c>
      <c r="D249" s="2">
        <f t="shared" si="38"/>
        <v>0</v>
      </c>
      <c r="F249" s="2" t="s">
        <v>499</v>
      </c>
      <c r="G249" s="2" t="s">
        <v>1260</v>
      </c>
      <c r="H249" s="2" t="s">
        <v>1260</v>
      </c>
      <c r="I249" s="2" t="s">
        <v>4095</v>
      </c>
      <c r="J249" s="2" t="s">
        <v>1067</v>
      </c>
      <c r="K249" s="2" t="s">
        <v>1067</v>
      </c>
      <c r="L249" s="2" t="s">
        <v>1067</v>
      </c>
      <c r="S249" s="2">
        <f>IF($AM$22=1,(IF(LEN($BZ$23)&gt;=1,(IF($BZ$23=V249,LARGE($S$1:S248,1)+1,0)),0)),0)</f>
        <v>0</v>
      </c>
      <c r="T249" s="2">
        <f t="shared" si="39"/>
        <v>0</v>
      </c>
      <c r="U249" s="2">
        <f>IF(LEN(V249)&gt;=1,(IF(V248=V249,0,LARGE($U$1:U248,1)+1)),0)</f>
        <v>0</v>
      </c>
      <c r="V249" s="2" t="s">
        <v>1134</v>
      </c>
      <c r="W249" s="9" t="s">
        <v>3626</v>
      </c>
      <c r="X249" s="9" t="s">
        <v>3624</v>
      </c>
      <c r="Y249" s="9" t="s">
        <v>3625</v>
      </c>
      <c r="Z249" s="9" t="s">
        <v>3625</v>
      </c>
      <c r="AA249" s="6" t="s">
        <v>3624</v>
      </c>
      <c r="AB249" s="6" t="s">
        <v>1067</v>
      </c>
      <c r="AC249" s="6" t="s">
        <v>1067</v>
      </c>
      <c r="AD249" s="6" t="s">
        <v>1067</v>
      </c>
      <c r="AK249" s="27"/>
      <c r="AL249" s="27"/>
      <c r="AM249" s="27"/>
    </row>
    <row r="250" spans="1:39" x14ac:dyDescent="0.25">
      <c r="A250" s="2">
        <f>IF(LEN(B250)&gt;=1,(IF(B249=B250,0,LARGE(A$1:$A249,1)+1)),0)</f>
        <v>0</v>
      </c>
      <c r="B250" s="2" t="s">
        <v>1072</v>
      </c>
      <c r="C250" s="2">
        <f>IF($AM$22=2,(IF(LEN($BZ$23)&gt;=1,(IF($BZ$23=B250,LARGE($C$1:C249,1)+1,0)),0)),0)</f>
        <v>0</v>
      </c>
      <c r="D250" s="2">
        <f t="shared" si="38"/>
        <v>0</v>
      </c>
      <c r="F250" s="2" t="s">
        <v>119</v>
      </c>
      <c r="G250" s="2" t="s">
        <v>120</v>
      </c>
      <c r="H250" s="2" t="s">
        <v>120</v>
      </c>
      <c r="I250" s="2" t="s">
        <v>2104</v>
      </c>
      <c r="J250" s="2" t="s">
        <v>1067</v>
      </c>
      <c r="K250" s="2" t="s">
        <v>1067</v>
      </c>
      <c r="L250" s="2" t="s">
        <v>1067</v>
      </c>
      <c r="S250" s="2">
        <f>IF($AM$22=1,(IF(LEN($BZ$23)&gt;=1,(IF($BZ$23=V250,LARGE($S$1:S249,1)+1,0)),0)),0)</f>
        <v>0</v>
      </c>
      <c r="T250" s="2">
        <f t="shared" si="39"/>
        <v>0</v>
      </c>
      <c r="U250" s="2">
        <f>IF(LEN(V250)&gt;=1,(IF(V249=V250,0,LARGE($U$1:U249,1)+1)),0)</f>
        <v>0</v>
      </c>
      <c r="V250" s="2" t="s">
        <v>1134</v>
      </c>
      <c r="W250" s="9" t="s">
        <v>4713</v>
      </c>
      <c r="X250" s="9" t="s">
        <v>2786</v>
      </c>
      <c r="Y250" s="9" t="s">
        <v>2787</v>
      </c>
      <c r="Z250" s="9" t="s">
        <v>2787</v>
      </c>
      <c r="AA250" s="6" t="s">
        <v>2786</v>
      </c>
      <c r="AB250" s="6" t="s">
        <v>1067</v>
      </c>
      <c r="AC250" s="6" t="s">
        <v>1067</v>
      </c>
      <c r="AD250" s="6" t="s">
        <v>1067</v>
      </c>
      <c r="AK250" s="27"/>
      <c r="AL250" s="27"/>
      <c r="AM250" s="27"/>
    </row>
    <row r="251" spans="1:39" ht="45" x14ac:dyDescent="0.25">
      <c r="A251" s="2">
        <f>IF(LEN(B251)&gt;=1,(IF(B250=B251,0,LARGE(A$1:$A250,1)+1)),0)</f>
        <v>0</v>
      </c>
      <c r="B251" s="2" t="s">
        <v>1072</v>
      </c>
      <c r="C251" s="2">
        <f>IF($AM$22=2,(IF(LEN($BZ$23)&gt;=1,(IF($BZ$23=B251,LARGE($C$1:C250,1)+1,0)),0)),0)</f>
        <v>0</v>
      </c>
      <c r="D251" s="2">
        <f t="shared" si="38"/>
        <v>0</v>
      </c>
      <c r="F251" s="2" t="s">
        <v>2105</v>
      </c>
      <c r="G251" s="2" t="s">
        <v>2106</v>
      </c>
      <c r="H251" s="2" t="s">
        <v>2106</v>
      </c>
      <c r="I251" s="2" t="s">
        <v>2107</v>
      </c>
      <c r="J251" s="2" t="s">
        <v>1067</v>
      </c>
      <c r="K251" s="2" t="s">
        <v>1067</v>
      </c>
      <c r="L251" s="2" t="s">
        <v>1067</v>
      </c>
      <c r="S251" s="2">
        <f>IF($AM$22=1,(IF(LEN($BZ$23)&gt;=1,(IF($BZ$23=V251,LARGE($S$1:S250,1)+1,0)),0)),0)</f>
        <v>0</v>
      </c>
      <c r="T251" s="2">
        <f t="shared" si="39"/>
        <v>0</v>
      </c>
      <c r="U251" s="2">
        <f>IF(LEN(V251)&gt;=1,(IF(V250=V251,0,LARGE($U$1:U250,1)+1)),0)</f>
        <v>0</v>
      </c>
      <c r="V251" s="2" t="s">
        <v>1134</v>
      </c>
      <c r="W251" s="21" t="s">
        <v>3504</v>
      </c>
      <c r="X251" s="21" t="s">
        <v>3502</v>
      </c>
      <c r="Y251" s="21" t="s">
        <v>3503</v>
      </c>
      <c r="Z251" s="21" t="s">
        <v>3503</v>
      </c>
      <c r="AA251" s="6" t="s">
        <v>3502</v>
      </c>
      <c r="AB251" s="6" t="s">
        <v>1067</v>
      </c>
      <c r="AC251" s="6" t="s">
        <v>1067</v>
      </c>
      <c r="AD251" s="6" t="s">
        <v>1067</v>
      </c>
      <c r="AK251" s="27"/>
      <c r="AL251" s="27"/>
      <c r="AM251" s="27"/>
    </row>
    <row r="252" spans="1:39" x14ac:dyDescent="0.25">
      <c r="A252" s="2">
        <f>IF(LEN(B252)&gt;=1,(IF(B251=B252,0,LARGE(A$1:$A251,1)+1)),0)</f>
        <v>3</v>
      </c>
      <c r="B252" s="2" t="s">
        <v>1077</v>
      </c>
      <c r="C252" s="2">
        <f>IF($AM$22=2,(IF(LEN($BZ$23)&gt;=1,(IF($BZ$23=B252,LARGE($C$1:C251,1)+1,0)),0)),0)</f>
        <v>0</v>
      </c>
      <c r="D252" s="2">
        <f t="shared" si="38"/>
        <v>0</v>
      </c>
      <c r="F252" s="2" t="s">
        <v>500</v>
      </c>
      <c r="G252" s="2" t="s">
        <v>2108</v>
      </c>
      <c r="H252" s="2" t="s">
        <v>2108</v>
      </c>
      <c r="I252" s="2" t="s">
        <v>2109</v>
      </c>
      <c r="J252" s="2" t="s">
        <v>1067</v>
      </c>
      <c r="K252" s="2" t="s">
        <v>1067</v>
      </c>
      <c r="L252" s="2" t="s">
        <v>1067</v>
      </c>
      <c r="S252" s="2">
        <f>IF($AM$22=1,(IF(LEN($BZ$23)&gt;=1,(IF($BZ$23=V252,LARGE($S$1:S251,1)+1,0)),0)),0)</f>
        <v>0</v>
      </c>
      <c r="T252" s="2">
        <f t="shared" si="39"/>
        <v>0</v>
      </c>
      <c r="U252" s="2">
        <f>IF(LEN(V252)&gt;=1,(IF(V251=V252,0,LARGE($U$1:U251,1)+1)),0)</f>
        <v>0</v>
      </c>
      <c r="V252" s="2" t="s">
        <v>1134</v>
      </c>
      <c r="W252" s="5" t="s">
        <v>3005</v>
      </c>
      <c r="X252" s="7" t="s">
        <v>730</v>
      </c>
      <c r="Y252" s="7" t="s">
        <v>1438</v>
      </c>
      <c r="Z252" s="7" t="s">
        <v>1438</v>
      </c>
      <c r="AA252" s="6" t="s">
        <v>730</v>
      </c>
      <c r="AB252" s="6" t="s">
        <v>804</v>
      </c>
      <c r="AC252" s="6" t="s">
        <v>1067</v>
      </c>
      <c r="AD252" s="6" t="s">
        <v>1067</v>
      </c>
      <c r="AK252" s="27"/>
      <c r="AL252" s="27"/>
      <c r="AM252" s="27"/>
    </row>
    <row r="253" spans="1:39" ht="30" x14ac:dyDescent="0.25">
      <c r="A253" s="2">
        <f>IF(LEN(B253)&gt;=1,(IF(B252=B253,0,LARGE(A$1:$A252,1)+1)),0)</f>
        <v>0</v>
      </c>
      <c r="B253" s="2" t="s">
        <v>1077</v>
      </c>
      <c r="C253" s="2">
        <f>IF($AM$22=2,(IF(LEN($BZ$23)&gt;=1,(IF($BZ$23=B253,LARGE($C$1:C252,1)+1,0)),0)),0)</f>
        <v>0</v>
      </c>
      <c r="D253" s="2">
        <f t="shared" si="38"/>
        <v>0</v>
      </c>
      <c r="F253" s="2" t="s">
        <v>2110</v>
      </c>
      <c r="G253" s="2" t="s">
        <v>2111</v>
      </c>
      <c r="H253" s="2" t="s">
        <v>2111</v>
      </c>
      <c r="I253" s="2" t="s">
        <v>2112</v>
      </c>
      <c r="J253" s="2" t="s">
        <v>1067</v>
      </c>
      <c r="K253" s="2" t="s">
        <v>1067</v>
      </c>
      <c r="L253" s="2" t="s">
        <v>1067</v>
      </c>
      <c r="S253" s="2">
        <f>IF($AM$22=1,(IF(LEN($BZ$23)&gt;=1,(IF($BZ$23=V253,LARGE($S$1:S252,1)+1,0)),0)),0)</f>
        <v>0</v>
      </c>
      <c r="T253" s="2">
        <f t="shared" si="39"/>
        <v>0</v>
      </c>
      <c r="U253" s="2">
        <f>IF(LEN(V253)&gt;=1,(IF(V252=V253,0,LARGE($U$1:U252,1)+1)),0)</f>
        <v>0</v>
      </c>
      <c r="V253" s="2" t="s">
        <v>1134</v>
      </c>
      <c r="W253" s="21" t="s">
        <v>3293</v>
      </c>
      <c r="X253" s="21" t="s">
        <v>3291</v>
      </c>
      <c r="Y253" s="21" t="s">
        <v>3292</v>
      </c>
      <c r="Z253" s="21" t="s">
        <v>3292</v>
      </c>
      <c r="AA253" s="6" t="s">
        <v>3291</v>
      </c>
      <c r="AB253" s="6" t="s">
        <v>1067</v>
      </c>
      <c r="AC253" s="6" t="s">
        <v>1067</v>
      </c>
      <c r="AD253" s="6" t="s">
        <v>1067</v>
      </c>
      <c r="AK253" s="27"/>
      <c r="AL253" s="27"/>
      <c r="AM253" s="27"/>
    </row>
    <row r="254" spans="1:39" x14ac:dyDescent="0.25">
      <c r="A254" s="2">
        <f>IF(LEN(B254)&gt;=1,(IF(B253=B254,0,LARGE(A$1:$A253,1)+1)),0)</f>
        <v>0</v>
      </c>
      <c r="B254" s="2" t="s">
        <v>1077</v>
      </c>
      <c r="C254" s="2">
        <f>IF($AM$22=2,(IF(LEN($BZ$23)&gt;=1,(IF($BZ$23=B254,LARGE($C$1:C253,1)+1,0)),0)),0)</f>
        <v>0</v>
      </c>
      <c r="D254" s="2">
        <f t="shared" si="38"/>
        <v>0</v>
      </c>
      <c r="F254" s="2" t="s">
        <v>501</v>
      </c>
      <c r="G254" s="2" t="s">
        <v>1261</v>
      </c>
      <c r="H254" s="2" t="s">
        <v>1261</v>
      </c>
      <c r="I254" s="2" t="s">
        <v>2113</v>
      </c>
      <c r="J254" s="2" t="s">
        <v>1067</v>
      </c>
      <c r="K254" s="2" t="s">
        <v>1067</v>
      </c>
      <c r="L254" s="2" t="s">
        <v>1067</v>
      </c>
      <c r="S254" s="2">
        <f>IF($AM$22=1,(IF(LEN($BZ$23)&gt;=1,(IF($BZ$23=V254,LARGE($S$1:S253,1)+1,0)),0)),0)</f>
        <v>0</v>
      </c>
      <c r="T254" s="2">
        <f t="shared" si="39"/>
        <v>0</v>
      </c>
      <c r="U254" s="2">
        <f>IF(LEN(V254)&gt;=1,(IF(V253=V254,0,LARGE($U$1:U253,1)+1)),0)</f>
        <v>7</v>
      </c>
      <c r="V254" s="2" t="s">
        <v>1135</v>
      </c>
      <c r="W254" s="5" t="s">
        <v>4420</v>
      </c>
      <c r="X254" s="7" t="s">
        <v>3838</v>
      </c>
      <c r="Y254" s="7" t="s">
        <v>3839</v>
      </c>
      <c r="Z254" s="7" t="s">
        <v>3839</v>
      </c>
      <c r="AA254" s="6" t="s">
        <v>3838</v>
      </c>
      <c r="AB254" s="6" t="s">
        <v>1067</v>
      </c>
      <c r="AC254" s="6" t="s">
        <v>1067</v>
      </c>
      <c r="AD254" s="6" t="s">
        <v>1067</v>
      </c>
      <c r="AK254" s="27"/>
      <c r="AL254" s="27"/>
      <c r="AM254" s="27"/>
    </row>
    <row r="255" spans="1:39" x14ac:dyDescent="0.25">
      <c r="A255" s="2">
        <f>IF(LEN(B255)&gt;=1,(IF(B254=B255,0,LARGE(A$1:$A254,1)+1)),0)</f>
        <v>0</v>
      </c>
      <c r="B255" s="2" t="s">
        <v>1077</v>
      </c>
      <c r="C255" s="2">
        <f>IF($AM$22=2,(IF(LEN($BZ$23)&gt;=1,(IF($BZ$23=B255,LARGE($C$1:C254,1)+1,0)),0)),0)</f>
        <v>0</v>
      </c>
      <c r="D255" s="2">
        <f t="shared" si="38"/>
        <v>0</v>
      </c>
      <c r="F255" s="2" t="s">
        <v>502</v>
      </c>
      <c r="G255" s="2" t="s">
        <v>1262</v>
      </c>
      <c r="H255" s="2" t="s">
        <v>1262</v>
      </c>
      <c r="I255" s="2" t="s">
        <v>4225</v>
      </c>
      <c r="J255" s="2" t="s">
        <v>4226</v>
      </c>
      <c r="K255" s="2" t="s">
        <v>1067</v>
      </c>
      <c r="L255" s="2" t="s">
        <v>1067</v>
      </c>
      <c r="S255" s="2">
        <f>IF($AM$22=1,(IF(LEN($BZ$23)&gt;=1,(IF($BZ$23=V255,LARGE($S$1:S254,1)+1,0)),0)),0)</f>
        <v>0</v>
      </c>
      <c r="T255" s="2">
        <f t="shared" si="39"/>
        <v>0</v>
      </c>
      <c r="U255" s="2">
        <f>IF(LEN(V255)&gt;=1,(IF(V254=V255,0,LARGE($U$1:U254,1)+1)),0)</f>
        <v>0</v>
      </c>
      <c r="V255" s="2" t="s">
        <v>1135</v>
      </c>
      <c r="W255" s="5" t="s">
        <v>4779</v>
      </c>
      <c r="X255" s="7" t="s">
        <v>2641</v>
      </c>
      <c r="Y255" s="7" t="s">
        <v>2642</v>
      </c>
      <c r="Z255" s="7" t="s">
        <v>2642</v>
      </c>
      <c r="AA255" s="6" t="s">
        <v>2641</v>
      </c>
      <c r="AB255" s="6" t="s">
        <v>1067</v>
      </c>
      <c r="AC255" s="6" t="s">
        <v>1067</v>
      </c>
      <c r="AD255" s="6" t="s">
        <v>1067</v>
      </c>
      <c r="AK255" s="27"/>
      <c r="AL255" s="27"/>
      <c r="AM255" s="27"/>
    </row>
    <row r="256" spans="1:39" x14ac:dyDescent="0.25">
      <c r="A256" s="2">
        <f>IF(LEN(B256)&gt;=1,(IF(B255=B256,0,LARGE(A$1:$A255,1)+1)),0)</f>
        <v>0</v>
      </c>
      <c r="B256" s="2" t="s">
        <v>1077</v>
      </c>
      <c r="C256" s="2">
        <f>IF($AM$22=2,(IF(LEN($BZ$23)&gt;=1,(IF($BZ$23=B256,LARGE($C$1:C255,1)+1,0)),0)),0)</f>
        <v>0</v>
      </c>
      <c r="D256" s="2">
        <f t="shared" si="38"/>
        <v>0</v>
      </c>
      <c r="F256" s="2" t="s">
        <v>2114</v>
      </c>
      <c r="G256" s="2" t="s">
        <v>2115</v>
      </c>
      <c r="H256" s="2" t="s">
        <v>2115</v>
      </c>
      <c r="I256" s="2" t="s">
        <v>2116</v>
      </c>
      <c r="J256" s="2" t="s">
        <v>1067</v>
      </c>
      <c r="K256" s="2" t="s">
        <v>1067</v>
      </c>
      <c r="L256" s="2" t="s">
        <v>1067</v>
      </c>
      <c r="S256" s="2">
        <f>IF($AM$22=1,(IF(LEN($BZ$23)&gt;=1,(IF($BZ$23=V256,LARGE($S$1:S255,1)+1,0)),0)),0)</f>
        <v>0</v>
      </c>
      <c r="T256" s="2">
        <f t="shared" si="39"/>
        <v>0</v>
      </c>
      <c r="U256" s="2">
        <f>IF(LEN(V256)&gt;=1,(IF(V255=V256,0,LARGE($U$1:U255,1)+1)),0)</f>
        <v>0</v>
      </c>
      <c r="V256" s="2" t="s">
        <v>1135</v>
      </c>
      <c r="W256" s="9" t="s">
        <v>5048</v>
      </c>
      <c r="X256" s="9" t="s">
        <v>3198</v>
      </c>
      <c r="Y256" s="9" t="s">
        <v>3199</v>
      </c>
      <c r="Z256" s="9" t="s">
        <v>3199</v>
      </c>
      <c r="AA256" s="6" t="s">
        <v>3198</v>
      </c>
      <c r="AB256" s="6" t="s">
        <v>1067</v>
      </c>
      <c r="AC256" s="6" t="s">
        <v>1067</v>
      </c>
      <c r="AD256" s="6" t="s">
        <v>1067</v>
      </c>
      <c r="AK256" s="27"/>
      <c r="AL256" s="27"/>
      <c r="AM256" s="27"/>
    </row>
    <row r="257" spans="1:39" x14ac:dyDescent="0.25">
      <c r="A257" s="2">
        <f>IF(LEN(B257)&gt;=1,(IF(B256=B257,0,LARGE(A$1:$A256,1)+1)),0)</f>
        <v>0</v>
      </c>
      <c r="B257" s="2" t="s">
        <v>1077</v>
      </c>
      <c r="C257" s="2">
        <f>IF($AM$22=2,(IF(LEN($BZ$23)&gt;=1,(IF($BZ$23=B257,LARGE($C$1:C256,1)+1,0)),0)),0)</f>
        <v>0</v>
      </c>
      <c r="D257" s="2">
        <f t="shared" si="38"/>
        <v>0</v>
      </c>
      <c r="F257" s="2" t="s">
        <v>2117</v>
      </c>
      <c r="G257" s="2" t="s">
        <v>2118</v>
      </c>
      <c r="H257" s="2" t="s">
        <v>2118</v>
      </c>
      <c r="I257" s="2" t="s">
        <v>2119</v>
      </c>
      <c r="J257" s="2" t="s">
        <v>1067</v>
      </c>
      <c r="K257" s="2" t="s">
        <v>1067</v>
      </c>
      <c r="L257" s="2" t="s">
        <v>1067</v>
      </c>
      <c r="S257" s="2">
        <f>IF($AM$22=1,(IF(LEN($BZ$23)&gt;=1,(IF($BZ$23=V257,LARGE($S$1:S256,1)+1,0)),0)),0)</f>
        <v>0</v>
      </c>
      <c r="T257" s="2">
        <f t="shared" si="39"/>
        <v>0</v>
      </c>
      <c r="U257" s="2">
        <f>IF(LEN(V257)&gt;=1,(IF(V256=V257,0,LARGE($U$1:U256,1)+1)),0)</f>
        <v>0</v>
      </c>
      <c r="V257" s="2" t="s">
        <v>1135</v>
      </c>
      <c r="W257" s="5" t="s">
        <v>4421</v>
      </c>
      <c r="X257" s="7" t="s">
        <v>3838</v>
      </c>
      <c r="Y257" s="7" t="s">
        <v>3839</v>
      </c>
      <c r="Z257" s="7" t="s">
        <v>3839</v>
      </c>
      <c r="AA257" s="6" t="s">
        <v>3838</v>
      </c>
      <c r="AB257" s="6" t="s">
        <v>1067</v>
      </c>
      <c r="AC257" s="6" t="s">
        <v>1067</v>
      </c>
      <c r="AD257" s="6" t="s">
        <v>1067</v>
      </c>
      <c r="AK257" s="27"/>
      <c r="AL257" s="27"/>
      <c r="AM257" s="27"/>
    </row>
    <row r="258" spans="1:39" ht="90" x14ac:dyDescent="0.25">
      <c r="A258" s="2">
        <f>IF(LEN(B258)&gt;=1,(IF(B257=B258,0,LARGE(A$1:$A257,1)+1)),0)</f>
        <v>0</v>
      </c>
      <c r="B258" s="2" t="s">
        <v>1077</v>
      </c>
      <c r="C258" s="2">
        <f>IF($AM$22=2,(IF(LEN($BZ$23)&gt;=1,(IF($BZ$23=B258,LARGE($C$1:C257,1)+1,0)),0)),0)</f>
        <v>0</v>
      </c>
      <c r="D258" s="2">
        <f t="shared" ref="D258:D321" si="50">IFERROR(IF($AM$22=2,(IF(LEN($BF$23)&gt;=2,(IF(MATCH($BF$23,F258,0)&gt;=1,COUNTIF(I258:L258,"*?*"),0)),0)),0),0)</f>
        <v>0</v>
      </c>
      <c r="F258" s="2" t="s">
        <v>503</v>
      </c>
      <c r="G258" s="2" t="s">
        <v>1263</v>
      </c>
      <c r="H258" s="2" t="s">
        <v>1263</v>
      </c>
      <c r="I258" s="2" t="s">
        <v>4228</v>
      </c>
      <c r="J258" s="2" t="s">
        <v>4227</v>
      </c>
      <c r="K258" s="2" t="s">
        <v>2120</v>
      </c>
      <c r="L258" s="2" t="s">
        <v>1067</v>
      </c>
      <c r="S258" s="2">
        <f>IF($AM$22=1,(IF(LEN($BZ$23)&gt;=1,(IF($BZ$23=V258,LARGE($S$1:S257,1)+1,0)),0)),0)</f>
        <v>0</v>
      </c>
      <c r="T258" s="2">
        <f t="shared" ref="T258:T321" si="51">IFERROR(IF($AM$22=1,(IF(LEN($BF$23)&gt;=2,(IF(MATCH($BF$23,W258,0)&gt;=1,COUNTIF(AA258:AD258,"*?*"),0)),0)),0),0)</f>
        <v>0</v>
      </c>
      <c r="U258" s="2">
        <f>IF(LEN(V258)&gt;=1,(IF(V257=V258,0,LARGE($U$1:U257,1)+1)),0)</f>
        <v>0</v>
      </c>
      <c r="V258" s="2" t="s">
        <v>1135</v>
      </c>
      <c r="W258" s="21" t="s">
        <v>1967</v>
      </c>
      <c r="X258" s="21" t="s">
        <v>1965</v>
      </c>
      <c r="Y258" s="21" t="s">
        <v>1966</v>
      </c>
      <c r="Z258" s="21" t="s">
        <v>1966</v>
      </c>
      <c r="AA258" s="6" t="s">
        <v>1965</v>
      </c>
      <c r="AB258" s="6" t="s">
        <v>1067</v>
      </c>
      <c r="AC258" s="6" t="s">
        <v>1067</v>
      </c>
      <c r="AD258" s="6" t="s">
        <v>1067</v>
      </c>
      <c r="AK258" s="27"/>
      <c r="AL258" s="27"/>
      <c r="AM258" s="27"/>
    </row>
    <row r="259" spans="1:39" x14ac:dyDescent="0.25">
      <c r="A259" s="2">
        <f>IF(LEN(B259)&gt;=1,(IF(B258=B259,0,LARGE(A$1:$A258,1)+1)),0)</f>
        <v>0</v>
      </c>
      <c r="B259" s="2" t="s">
        <v>1077</v>
      </c>
      <c r="C259" s="2">
        <f>IF($AM$22=2,(IF(LEN($BZ$23)&gt;=1,(IF($BZ$23=B259,LARGE($C$1:C258,1)+1,0)),0)),0)</f>
        <v>0</v>
      </c>
      <c r="D259" s="2">
        <f t="shared" si="50"/>
        <v>0</v>
      </c>
      <c r="F259" s="2" t="s">
        <v>504</v>
      </c>
      <c r="G259" s="2" t="s">
        <v>1264</v>
      </c>
      <c r="H259" s="2" t="s">
        <v>1264</v>
      </c>
      <c r="I259" s="2" t="s">
        <v>4231</v>
      </c>
      <c r="J259" s="2" t="s">
        <v>1067</v>
      </c>
      <c r="K259" s="2" t="s">
        <v>1067</v>
      </c>
      <c r="L259" s="2" t="s">
        <v>1067</v>
      </c>
      <c r="S259" s="2">
        <f>IF($AM$22=1,(IF(LEN($BZ$23)&gt;=1,(IF($BZ$23=V259,LARGE($S$1:S258,1)+1,0)),0)),0)</f>
        <v>0</v>
      </c>
      <c r="T259" s="2">
        <f t="shared" si="51"/>
        <v>0</v>
      </c>
      <c r="U259" s="2">
        <f>IF(LEN(V259)&gt;=1,(IF(V258=V259,0,LARGE($U$1:U258,1)+1)),0)</f>
        <v>0</v>
      </c>
      <c r="V259" s="2" t="s">
        <v>1135</v>
      </c>
      <c r="W259" s="5" t="s">
        <v>4881</v>
      </c>
      <c r="X259" s="7" t="s">
        <v>233</v>
      </c>
      <c r="Y259" s="7" t="s">
        <v>234</v>
      </c>
      <c r="Z259" s="7" t="s">
        <v>234</v>
      </c>
      <c r="AA259" s="6" t="s">
        <v>233</v>
      </c>
      <c r="AB259" s="6" t="s">
        <v>1067</v>
      </c>
      <c r="AC259" s="6" t="s">
        <v>1067</v>
      </c>
      <c r="AD259" s="6" t="s">
        <v>1067</v>
      </c>
      <c r="AK259" s="27"/>
      <c r="AL259" s="27"/>
      <c r="AM259" s="27"/>
    </row>
    <row r="260" spans="1:39" x14ac:dyDescent="0.25">
      <c r="A260" s="2">
        <f>IF(LEN(B260)&gt;=1,(IF(B259=B260,0,LARGE(A$1:$A259,1)+1)),0)</f>
        <v>0</v>
      </c>
      <c r="B260" s="2" t="s">
        <v>1077</v>
      </c>
      <c r="C260" s="2">
        <f>IF($AM$22=2,(IF(LEN($BZ$23)&gt;=1,(IF($BZ$23=B260,LARGE($C$1:C259,1)+1,0)),0)),0)</f>
        <v>0</v>
      </c>
      <c r="D260" s="2">
        <f t="shared" si="50"/>
        <v>0</v>
      </c>
      <c r="F260" s="2" t="s">
        <v>505</v>
      </c>
      <c r="G260" s="2" t="s">
        <v>1265</v>
      </c>
      <c r="H260" s="2" t="s">
        <v>1265</v>
      </c>
      <c r="I260" s="2" t="s">
        <v>4230</v>
      </c>
      <c r="J260" s="2" t="s">
        <v>4229</v>
      </c>
      <c r="K260" s="2" t="s">
        <v>2864</v>
      </c>
      <c r="L260" s="2" t="s">
        <v>1067</v>
      </c>
      <c r="S260" s="2">
        <f>IF($AM$22=1,(IF(LEN($BZ$23)&gt;=1,(IF($BZ$23=V260,LARGE($S$1:S259,1)+1,0)),0)),0)</f>
        <v>0</v>
      </c>
      <c r="T260" s="2">
        <f t="shared" si="51"/>
        <v>0</v>
      </c>
      <c r="U260" s="2">
        <f>IF(LEN(V260)&gt;=1,(IF(V259=V260,0,LARGE($U$1:U259,1)+1)),0)</f>
        <v>0</v>
      </c>
      <c r="V260" s="2" t="s">
        <v>1135</v>
      </c>
      <c r="W260" s="9" t="s">
        <v>3652</v>
      </c>
      <c r="X260" s="9" t="s">
        <v>1010</v>
      </c>
      <c r="Y260" s="9" t="s">
        <v>3651</v>
      </c>
      <c r="Z260" s="9" t="s">
        <v>3651</v>
      </c>
      <c r="AA260" s="6" t="s">
        <v>1010</v>
      </c>
      <c r="AB260" s="6" t="s">
        <v>1067</v>
      </c>
      <c r="AC260" s="6" t="s">
        <v>1067</v>
      </c>
      <c r="AD260" s="6" t="s">
        <v>1067</v>
      </c>
      <c r="AK260" s="27"/>
      <c r="AL260" s="27"/>
      <c r="AM260" s="27"/>
    </row>
    <row r="261" spans="1:39" ht="30" x14ac:dyDescent="0.25">
      <c r="A261" s="2">
        <f>IF(LEN(B261)&gt;=1,(IF(B260=B261,0,LARGE(A$1:$A260,1)+1)),0)</f>
        <v>0</v>
      </c>
      <c r="B261" s="2" t="s">
        <v>1077</v>
      </c>
      <c r="C261" s="2">
        <f>IF($AM$22=2,(IF(LEN($BZ$23)&gt;=1,(IF($BZ$23=B261,LARGE($C$1:C260,1)+1,0)),0)),0)</f>
        <v>0</v>
      </c>
      <c r="D261" s="2">
        <f t="shared" si="50"/>
        <v>0</v>
      </c>
      <c r="F261" s="2" t="s">
        <v>506</v>
      </c>
      <c r="G261" s="2" t="s">
        <v>2121</v>
      </c>
      <c r="H261" s="2" t="s">
        <v>2121</v>
      </c>
      <c r="I261" s="2" t="s">
        <v>4084</v>
      </c>
      <c r="J261" s="2" t="s">
        <v>2122</v>
      </c>
      <c r="K261" s="2" t="s">
        <v>4232</v>
      </c>
      <c r="L261" s="2" t="s">
        <v>1067</v>
      </c>
      <c r="S261" s="2">
        <f>IF($AM$22=1,(IF(LEN($BZ$23)&gt;=1,(IF($BZ$23=V261,LARGE($S$1:S260,1)+1,0)),0)),0)</f>
        <v>0</v>
      </c>
      <c r="T261" s="2">
        <f t="shared" si="51"/>
        <v>0</v>
      </c>
      <c r="U261" s="2">
        <f>IF(LEN(V261)&gt;=1,(IF(V260=V261,0,LARGE($U$1:U260,1)+1)),0)</f>
        <v>0</v>
      </c>
      <c r="V261" s="2" t="s">
        <v>1135</v>
      </c>
      <c r="W261" s="4" t="s">
        <v>4022</v>
      </c>
      <c r="X261" s="4" t="s">
        <v>49</v>
      </c>
      <c r="Y261" s="5" t="s">
        <v>1212</v>
      </c>
      <c r="Z261" s="5" t="s">
        <v>1212</v>
      </c>
      <c r="AA261" s="6" t="s">
        <v>49</v>
      </c>
      <c r="AB261" s="6" t="s">
        <v>1067</v>
      </c>
      <c r="AC261" s="6" t="s">
        <v>1067</v>
      </c>
      <c r="AD261" s="6" t="s">
        <v>1067</v>
      </c>
      <c r="AK261" s="27"/>
      <c r="AL261" s="27"/>
      <c r="AM261" s="27"/>
    </row>
    <row r="262" spans="1:39" ht="30" x14ac:dyDescent="0.25">
      <c r="A262" s="2">
        <f>IF(LEN(B262)&gt;=1,(IF(B261=B262,0,LARGE(A$1:$A261,1)+1)),0)</f>
        <v>0</v>
      </c>
      <c r="B262" s="2" t="s">
        <v>1077</v>
      </c>
      <c r="C262" s="2">
        <f>IF($AM$22=2,(IF(LEN($BZ$23)&gt;=1,(IF($BZ$23=B262,LARGE($C$1:C261,1)+1,0)),0)),0)</f>
        <v>0</v>
      </c>
      <c r="D262" s="2">
        <f t="shared" si="50"/>
        <v>0</v>
      </c>
      <c r="F262" s="2" t="s">
        <v>2123</v>
      </c>
      <c r="G262" s="2" t="s">
        <v>2124</v>
      </c>
      <c r="H262" s="2" t="s">
        <v>2124</v>
      </c>
      <c r="I262" s="2" t="s">
        <v>4233</v>
      </c>
      <c r="J262" s="2" t="s">
        <v>1067</v>
      </c>
      <c r="K262" s="2" t="s">
        <v>1067</v>
      </c>
      <c r="L262" s="2" t="s">
        <v>1067</v>
      </c>
      <c r="S262" s="2">
        <f>IF($AM$22=1,(IF(LEN($BZ$23)&gt;=1,(IF($BZ$23=V262,LARGE($S$1:S261,1)+1,0)),0)),0)</f>
        <v>0</v>
      </c>
      <c r="T262" s="2">
        <f t="shared" si="51"/>
        <v>0</v>
      </c>
      <c r="U262" s="2">
        <f>IF(LEN(V262)&gt;=1,(IF(V261=V262,0,LARGE($U$1:U261,1)+1)),0)</f>
        <v>0</v>
      </c>
      <c r="V262" s="2" t="s">
        <v>1135</v>
      </c>
      <c r="W262" s="4" t="s">
        <v>4552</v>
      </c>
      <c r="X262" s="7" t="s">
        <v>538</v>
      </c>
      <c r="Y262" s="7" t="s">
        <v>1286</v>
      </c>
      <c r="Z262" s="7" t="s">
        <v>1286</v>
      </c>
      <c r="AA262" s="6" t="s">
        <v>538</v>
      </c>
      <c r="AB262" s="6" t="s">
        <v>1067</v>
      </c>
      <c r="AC262" s="6" t="s">
        <v>1067</v>
      </c>
      <c r="AD262" s="6" t="s">
        <v>1067</v>
      </c>
      <c r="AK262" s="27"/>
      <c r="AL262" s="27"/>
      <c r="AM262" s="27"/>
    </row>
    <row r="263" spans="1:39" x14ac:dyDescent="0.25">
      <c r="A263" s="2">
        <f>IF(LEN(B263)&gt;=1,(IF(B262=B263,0,LARGE(A$1:$A262,1)+1)),0)</f>
        <v>0</v>
      </c>
      <c r="B263" s="2" t="s">
        <v>1077</v>
      </c>
      <c r="C263" s="2">
        <f>IF($AM$22=2,(IF(LEN($BZ$23)&gt;=1,(IF($BZ$23=B263,LARGE($C$1:C262,1)+1,0)),0)),0)</f>
        <v>0</v>
      </c>
      <c r="D263" s="2">
        <f t="shared" si="50"/>
        <v>0</v>
      </c>
      <c r="F263" s="2" t="s">
        <v>507</v>
      </c>
      <c r="G263" s="2" t="s">
        <v>2125</v>
      </c>
      <c r="H263" s="2" t="s">
        <v>2125</v>
      </c>
      <c r="I263" s="2" t="s">
        <v>4049</v>
      </c>
      <c r="J263" s="2" t="s">
        <v>2126</v>
      </c>
      <c r="K263" s="2" t="s">
        <v>1067</v>
      </c>
      <c r="L263" s="2" t="s">
        <v>1067</v>
      </c>
      <c r="S263" s="2">
        <f>IF($AM$22=1,(IF(LEN($BZ$23)&gt;=1,(IF($BZ$23=V263,LARGE($S$1:S262,1)+1,0)),0)),0)</f>
        <v>0</v>
      </c>
      <c r="T263" s="2">
        <f t="shared" si="51"/>
        <v>0</v>
      </c>
      <c r="U263" s="2">
        <f>IF(LEN(V263)&gt;=1,(IF(V262=V263,0,LARGE($U$1:U262,1)+1)),0)</f>
        <v>0</v>
      </c>
      <c r="V263" s="2" t="s">
        <v>1135</v>
      </c>
      <c r="W263" s="4" t="s">
        <v>4578</v>
      </c>
      <c r="X263" s="4" t="s">
        <v>136</v>
      </c>
      <c r="Y263" s="5" t="s">
        <v>137</v>
      </c>
      <c r="Z263" s="5" t="s">
        <v>137</v>
      </c>
      <c r="AA263" s="6" t="s">
        <v>136</v>
      </c>
      <c r="AB263" s="6" t="s">
        <v>1067</v>
      </c>
      <c r="AC263" s="6" t="s">
        <v>1067</v>
      </c>
      <c r="AD263" s="6" t="s">
        <v>1067</v>
      </c>
      <c r="AK263" s="27"/>
      <c r="AL263" s="27"/>
      <c r="AM263" s="27"/>
    </row>
    <row r="264" spans="1:39" ht="30" x14ac:dyDescent="0.25">
      <c r="A264" s="2">
        <f>IF(LEN(B264)&gt;=1,(IF(B263=B264,0,LARGE(A$1:$A263,1)+1)),0)</f>
        <v>0</v>
      </c>
      <c r="B264" s="2" t="s">
        <v>1077</v>
      </c>
      <c r="C264" s="2">
        <f>IF($AM$22=2,(IF(LEN($BZ$23)&gt;=1,(IF($BZ$23=B264,LARGE($C$1:C263,1)+1,0)),0)),0)</f>
        <v>0</v>
      </c>
      <c r="D264" s="2">
        <f t="shared" si="50"/>
        <v>0</v>
      </c>
      <c r="F264" s="2" t="s">
        <v>508</v>
      </c>
      <c r="G264" s="2" t="s">
        <v>1266</v>
      </c>
      <c r="H264" s="2" t="s">
        <v>1266</v>
      </c>
      <c r="I264" s="2" t="s">
        <v>2127</v>
      </c>
      <c r="J264" s="2" t="s">
        <v>4234</v>
      </c>
      <c r="K264" s="2" t="s">
        <v>1067</v>
      </c>
      <c r="L264" s="2" t="s">
        <v>1067</v>
      </c>
      <c r="S264" s="2">
        <f>IF($AM$22=1,(IF(LEN($BZ$23)&gt;=1,(IF($BZ$23=V264,LARGE($S$1:S263,1)+1,0)),0)),0)</f>
        <v>0</v>
      </c>
      <c r="T264" s="2">
        <f t="shared" si="51"/>
        <v>0</v>
      </c>
      <c r="U264" s="2">
        <f>IF(LEN(V264)&gt;=1,(IF(V263=V264,0,LARGE($U$1:U263,1)+1)),0)</f>
        <v>0</v>
      </c>
      <c r="V264" s="2" t="s">
        <v>1135</v>
      </c>
      <c r="W264" s="5" t="s">
        <v>4551</v>
      </c>
      <c r="X264" s="7" t="s">
        <v>537</v>
      </c>
      <c r="Y264" s="7" t="s">
        <v>2186</v>
      </c>
      <c r="Z264" s="7" t="s">
        <v>2186</v>
      </c>
      <c r="AA264" s="6" t="s">
        <v>537</v>
      </c>
      <c r="AB264" s="6" t="s">
        <v>1067</v>
      </c>
      <c r="AC264" s="6" t="s">
        <v>1067</v>
      </c>
      <c r="AD264" s="6" t="s">
        <v>1067</v>
      </c>
      <c r="AK264" s="27"/>
      <c r="AL264" s="27"/>
      <c r="AM264" s="27"/>
    </row>
    <row r="265" spans="1:39" ht="30" x14ac:dyDescent="0.25">
      <c r="A265" s="2">
        <f>IF(LEN(B265)&gt;=1,(IF(B264=B265,0,LARGE(A$1:$A264,1)+1)),0)</f>
        <v>0</v>
      </c>
      <c r="B265" s="2" t="s">
        <v>1077</v>
      </c>
      <c r="C265" s="2">
        <f>IF($AM$22=2,(IF(LEN($BZ$23)&gt;=1,(IF($BZ$23=B265,LARGE($C$1:C264,1)+1,0)),0)),0)</f>
        <v>0</v>
      </c>
      <c r="D265" s="2">
        <f t="shared" si="50"/>
        <v>0</v>
      </c>
      <c r="F265" s="2" t="s">
        <v>121</v>
      </c>
      <c r="G265" s="2" t="s">
        <v>121</v>
      </c>
      <c r="H265" s="2" t="s">
        <v>121</v>
      </c>
      <c r="I265" s="2" t="s">
        <v>2505</v>
      </c>
      <c r="J265" s="2" t="s">
        <v>4239</v>
      </c>
      <c r="K265" s="2" t="s">
        <v>4238</v>
      </c>
      <c r="L265" s="2" t="s">
        <v>4237</v>
      </c>
      <c r="S265" s="2">
        <f>IF($AM$22=1,(IF(LEN($BZ$23)&gt;=1,(IF($BZ$23=V265,LARGE($S$1:S264,1)+1,0)),0)),0)</f>
        <v>0</v>
      </c>
      <c r="T265" s="2">
        <f t="shared" si="51"/>
        <v>0</v>
      </c>
      <c r="U265" s="2">
        <f>IF(LEN(V265)&gt;=1,(IF(V264=V265,0,LARGE($U$1:U264,1)+1)),0)</f>
        <v>0</v>
      </c>
      <c r="V265" s="2" t="s">
        <v>1135</v>
      </c>
      <c r="W265" s="9" t="s">
        <v>4677</v>
      </c>
      <c r="X265" s="9" t="s">
        <v>2942</v>
      </c>
      <c r="Y265" s="9" t="s">
        <v>2943</v>
      </c>
      <c r="Z265" s="9" t="s">
        <v>2943</v>
      </c>
      <c r="AA265" s="6" t="s">
        <v>2942</v>
      </c>
      <c r="AB265" s="6" t="s">
        <v>1067</v>
      </c>
      <c r="AC265" s="6" t="s">
        <v>1067</v>
      </c>
      <c r="AD265" s="6" t="s">
        <v>1067</v>
      </c>
      <c r="AK265" s="27"/>
      <c r="AL265" s="27"/>
      <c r="AM265" s="27"/>
    </row>
    <row r="266" spans="1:39" x14ac:dyDescent="0.25">
      <c r="A266" s="2">
        <f>IF(LEN(B266)&gt;=1,(IF(B265=B266,0,LARGE(A$1:$A265,1)+1)),0)</f>
        <v>0</v>
      </c>
      <c r="B266" s="2" t="s">
        <v>1077</v>
      </c>
      <c r="C266" s="2">
        <f>IF($AM$22=2,(IF(LEN($BZ$23)&gt;=1,(IF($BZ$23=B266,LARGE($C$1:C265,1)+1,0)),0)),0)</f>
        <v>0</v>
      </c>
      <c r="D266" s="2">
        <f t="shared" si="50"/>
        <v>0</v>
      </c>
      <c r="F266" s="2" t="s">
        <v>122</v>
      </c>
      <c r="G266" s="2" t="s">
        <v>123</v>
      </c>
      <c r="H266" s="2" t="s">
        <v>123</v>
      </c>
      <c r="I266" s="2" t="s">
        <v>4236</v>
      </c>
      <c r="J266" s="2" t="s">
        <v>4235</v>
      </c>
      <c r="K266" s="2" t="s">
        <v>2712</v>
      </c>
      <c r="L266" s="2" t="s">
        <v>1067</v>
      </c>
      <c r="S266" s="2">
        <f>IF($AM$22=1,(IF(LEN($BZ$23)&gt;=1,(IF($BZ$23=V266,LARGE($S$1:S265,1)+1,0)),0)),0)</f>
        <v>0</v>
      </c>
      <c r="T266" s="2">
        <f t="shared" si="51"/>
        <v>0</v>
      </c>
      <c r="U266" s="2">
        <f>IF(LEN(V266)&gt;=1,(IF(V265=V266,0,LARGE($U$1:U265,1)+1)),0)</f>
        <v>0</v>
      </c>
      <c r="V266" s="2" t="s">
        <v>1135</v>
      </c>
      <c r="W266" s="5" t="s">
        <v>4926</v>
      </c>
      <c r="X266" s="7" t="s">
        <v>865</v>
      </c>
      <c r="Y266" s="7" t="s">
        <v>3101</v>
      </c>
      <c r="Z266" s="7" t="s">
        <v>3101</v>
      </c>
      <c r="AA266" s="6" t="s">
        <v>865</v>
      </c>
      <c r="AB266" s="6" t="s">
        <v>1067</v>
      </c>
      <c r="AC266" s="6" t="s">
        <v>1067</v>
      </c>
      <c r="AD266" s="6" t="s">
        <v>1067</v>
      </c>
      <c r="AK266" s="27"/>
      <c r="AL266" s="27"/>
      <c r="AM266" s="27"/>
    </row>
    <row r="267" spans="1:39" x14ac:dyDescent="0.25">
      <c r="A267" s="2">
        <f>IF(LEN(B267)&gt;=1,(IF(B266=B267,0,LARGE(A$1:$A266,1)+1)),0)</f>
        <v>0</v>
      </c>
      <c r="B267" s="2" t="s">
        <v>1077</v>
      </c>
      <c r="C267" s="2">
        <f>IF($AM$22=2,(IF(LEN($BZ$23)&gt;=1,(IF($BZ$23=B267,LARGE($C$1:C266,1)+1,0)),0)),0)</f>
        <v>0</v>
      </c>
      <c r="D267" s="2">
        <f t="shared" si="50"/>
        <v>0</v>
      </c>
      <c r="F267" s="2" t="s">
        <v>2128</v>
      </c>
      <c r="G267" s="2" t="s">
        <v>2129</v>
      </c>
      <c r="H267" s="2" t="s">
        <v>2129</v>
      </c>
      <c r="I267" s="2" t="s">
        <v>2130</v>
      </c>
      <c r="J267" s="2" t="s">
        <v>1067</v>
      </c>
      <c r="K267" s="2" t="s">
        <v>1067</v>
      </c>
      <c r="L267" s="2" t="s">
        <v>1067</v>
      </c>
      <c r="S267" s="2">
        <f>IF($AM$22=1,(IF(LEN($BZ$23)&gt;=1,(IF($BZ$23=V267,LARGE($S$1:S266,1)+1,0)),0)),0)</f>
        <v>0</v>
      </c>
      <c r="T267" s="2">
        <f t="shared" si="51"/>
        <v>0</v>
      </c>
      <c r="U267" s="2">
        <f>IF(LEN(V267)&gt;=1,(IF(V266=V267,0,LARGE($U$1:U266,1)+1)),0)</f>
        <v>8</v>
      </c>
      <c r="V267" s="2" t="s">
        <v>1136</v>
      </c>
      <c r="W267" s="9" t="s">
        <v>4273</v>
      </c>
      <c r="X267" s="7" t="s">
        <v>453</v>
      </c>
      <c r="Y267" s="7" t="s">
        <v>454</v>
      </c>
      <c r="Z267" s="7" t="s">
        <v>454</v>
      </c>
      <c r="AA267" s="6" t="s">
        <v>453</v>
      </c>
      <c r="AB267" s="6" t="s">
        <v>3944</v>
      </c>
      <c r="AC267" s="6" t="s">
        <v>1067</v>
      </c>
      <c r="AD267" s="6" t="s">
        <v>1067</v>
      </c>
      <c r="AK267" s="27"/>
      <c r="AL267" s="27"/>
      <c r="AM267" s="27"/>
    </row>
    <row r="268" spans="1:39" ht="30" x14ac:dyDescent="0.25">
      <c r="A268" s="2">
        <f>IF(LEN(B268)&gt;=1,(IF(B267=B268,0,LARGE(A$1:$A267,1)+1)),0)</f>
        <v>0</v>
      </c>
      <c r="B268" s="2" t="s">
        <v>1077</v>
      </c>
      <c r="C268" s="2">
        <f>IF($AM$22=2,(IF(LEN($BZ$23)&gt;=1,(IF($BZ$23=B268,LARGE($C$1:C267,1)+1,0)),0)),0)</f>
        <v>0</v>
      </c>
      <c r="D268" s="2">
        <f t="shared" si="50"/>
        <v>0</v>
      </c>
      <c r="F268" s="2" t="s">
        <v>2131</v>
      </c>
      <c r="G268" s="2" t="s">
        <v>2132</v>
      </c>
      <c r="H268" s="2" t="s">
        <v>2132</v>
      </c>
      <c r="I268" s="2" t="s">
        <v>1948</v>
      </c>
      <c r="J268" s="2" t="s">
        <v>1067</v>
      </c>
      <c r="K268" s="2" t="s">
        <v>1067</v>
      </c>
      <c r="L268" s="2" t="s">
        <v>1067</v>
      </c>
      <c r="S268" s="2">
        <f>IF($AM$22=1,(IF(LEN($BZ$23)&gt;=1,(IF($BZ$23=V268,LARGE($S$1:S267,1)+1,0)),0)),0)</f>
        <v>0</v>
      </c>
      <c r="T268" s="2">
        <f t="shared" si="51"/>
        <v>0</v>
      </c>
      <c r="U268" s="2">
        <f>IF(LEN(V268)&gt;=1,(IF(V267=V268,0,LARGE($U$1:U267,1)+1)),0)</f>
        <v>9</v>
      </c>
      <c r="V268" s="2" t="s">
        <v>1137</v>
      </c>
      <c r="W268" s="4" t="s">
        <v>5056</v>
      </c>
      <c r="X268" s="4" t="s">
        <v>913</v>
      </c>
      <c r="Y268" s="5" t="s">
        <v>1573</v>
      </c>
      <c r="Z268" s="5" t="s">
        <v>1573</v>
      </c>
      <c r="AA268" s="6" t="s">
        <v>913</v>
      </c>
      <c r="AB268" s="6" t="s">
        <v>1067</v>
      </c>
      <c r="AC268" s="6" t="s">
        <v>1067</v>
      </c>
      <c r="AD268" s="6" t="s">
        <v>1067</v>
      </c>
      <c r="AK268" s="27"/>
      <c r="AL268" s="27"/>
      <c r="AM268" s="27"/>
    </row>
    <row r="269" spans="1:39" x14ac:dyDescent="0.25">
      <c r="A269" s="2">
        <f>IF(LEN(B269)&gt;=1,(IF(B268=B269,0,LARGE(A$1:$A268,1)+1)),0)</f>
        <v>0</v>
      </c>
      <c r="B269" s="2" t="s">
        <v>1077</v>
      </c>
      <c r="C269" s="2">
        <f>IF($AM$22=2,(IF(LEN($BZ$23)&gt;=1,(IF($BZ$23=B269,LARGE($C$1:C268,1)+1,0)),0)),0)</f>
        <v>0</v>
      </c>
      <c r="D269" s="2">
        <f t="shared" si="50"/>
        <v>0</v>
      </c>
      <c r="F269" s="2" t="s">
        <v>509</v>
      </c>
      <c r="G269" s="2" t="s">
        <v>2133</v>
      </c>
      <c r="H269" s="2" t="s">
        <v>2133</v>
      </c>
      <c r="I269" s="2" t="s">
        <v>2134</v>
      </c>
      <c r="J269" s="2" t="s">
        <v>1067</v>
      </c>
      <c r="K269" s="2" t="s">
        <v>1067</v>
      </c>
      <c r="L269" s="2" t="s">
        <v>1067</v>
      </c>
      <c r="S269" s="2">
        <f>IF($AM$22=1,(IF(LEN($BZ$23)&gt;=1,(IF($BZ$23=V269,LARGE($S$1:S268,1)+1,0)),0)),0)</f>
        <v>0</v>
      </c>
      <c r="T269" s="2">
        <f t="shared" si="51"/>
        <v>0</v>
      </c>
      <c r="U269" s="2">
        <f>IF(LEN(V269)&gt;=1,(IF(V268=V269,0,LARGE($U$1:U268,1)+1)),0)</f>
        <v>10</v>
      </c>
      <c r="V269" s="2" t="s">
        <v>1138</v>
      </c>
      <c r="W269" s="4" t="s">
        <v>4082</v>
      </c>
      <c r="X269" s="4" t="s">
        <v>107</v>
      </c>
      <c r="Y269" s="5" t="s">
        <v>108</v>
      </c>
      <c r="Z269" s="5" t="s">
        <v>108</v>
      </c>
      <c r="AA269" s="6" t="s">
        <v>107</v>
      </c>
      <c r="AB269" s="6" t="s">
        <v>1067</v>
      </c>
      <c r="AC269" s="6" t="s">
        <v>1067</v>
      </c>
      <c r="AD269" s="6" t="s">
        <v>1067</v>
      </c>
      <c r="AK269" s="27"/>
      <c r="AL269" s="27"/>
      <c r="AM269" s="27"/>
    </row>
    <row r="270" spans="1:39" ht="30" x14ac:dyDescent="0.25">
      <c r="A270" s="2">
        <f>IF(LEN(B270)&gt;=1,(IF(B269=B270,0,LARGE(A$1:$A269,1)+1)),0)</f>
        <v>0</v>
      </c>
      <c r="B270" s="2" t="s">
        <v>1077</v>
      </c>
      <c r="C270" s="2">
        <f>IF($AM$22=2,(IF(LEN($BZ$23)&gt;=1,(IF($BZ$23=B270,LARGE($C$1:C269,1)+1,0)),0)),0)</f>
        <v>0</v>
      </c>
      <c r="D270" s="2">
        <f t="shared" si="50"/>
        <v>0</v>
      </c>
      <c r="F270" s="2" t="s">
        <v>510</v>
      </c>
      <c r="G270" s="2" t="s">
        <v>1267</v>
      </c>
      <c r="H270" s="2" t="s">
        <v>1267</v>
      </c>
      <c r="I270" s="2" t="s">
        <v>4240</v>
      </c>
      <c r="J270" s="2" t="s">
        <v>1067</v>
      </c>
      <c r="K270" s="2" t="s">
        <v>1067</v>
      </c>
      <c r="L270" s="2" t="s">
        <v>1067</v>
      </c>
      <c r="S270" s="2">
        <f>IF($AM$22=1,(IF(LEN($BZ$23)&gt;=1,(IF($BZ$23=V270,LARGE($S$1:S269,1)+1,0)),0)),0)</f>
        <v>0</v>
      </c>
      <c r="T270" s="2">
        <f t="shared" si="51"/>
        <v>0</v>
      </c>
      <c r="U270" s="2">
        <f>IF(LEN(V270)&gt;=1,(IF(V269=V270,0,LARGE($U$1:U269,1)+1)),0)</f>
        <v>11</v>
      </c>
      <c r="V270" s="2" t="s">
        <v>1099</v>
      </c>
      <c r="W270" s="4" t="s">
        <v>4965</v>
      </c>
      <c r="X270" s="4" t="s">
        <v>829</v>
      </c>
      <c r="Y270" s="5" t="s">
        <v>1511</v>
      </c>
      <c r="Z270" s="5" t="s">
        <v>1511</v>
      </c>
      <c r="AA270" s="6" t="s">
        <v>829</v>
      </c>
      <c r="AB270" s="6" t="s">
        <v>1067</v>
      </c>
      <c r="AC270" s="6" t="s">
        <v>1067</v>
      </c>
      <c r="AD270" s="6" t="s">
        <v>1067</v>
      </c>
      <c r="AK270" s="27"/>
      <c r="AL270" s="27"/>
      <c r="AM270" s="27"/>
    </row>
    <row r="271" spans="1:39" x14ac:dyDescent="0.25">
      <c r="A271" s="2">
        <f>IF(LEN(B271)&gt;=1,(IF(B270=B271,0,LARGE(A$1:$A270,1)+1)),0)</f>
        <v>0</v>
      </c>
      <c r="B271" s="2" t="s">
        <v>1077</v>
      </c>
      <c r="C271" s="2">
        <f>IF($AM$22=2,(IF(LEN($BZ$23)&gt;=1,(IF($BZ$23=B271,LARGE($C$1:C270,1)+1,0)),0)),0)</f>
        <v>0</v>
      </c>
      <c r="D271" s="2">
        <f t="shared" si="50"/>
        <v>0</v>
      </c>
      <c r="F271" s="2" t="s">
        <v>511</v>
      </c>
      <c r="G271" s="2" t="s">
        <v>1268</v>
      </c>
      <c r="H271" s="2" t="s">
        <v>1268</v>
      </c>
      <c r="I271" s="2" t="s">
        <v>4012</v>
      </c>
      <c r="J271" s="2" t="s">
        <v>1067</v>
      </c>
      <c r="K271" s="2" t="s">
        <v>1067</v>
      </c>
      <c r="L271" s="2" t="s">
        <v>1067</v>
      </c>
      <c r="S271" s="2">
        <f>IF($AM$22=1,(IF(LEN($BZ$23)&gt;=1,(IF($BZ$23=V271,LARGE($S$1:S270,1)+1,0)),0)),0)</f>
        <v>0</v>
      </c>
      <c r="T271" s="2">
        <f t="shared" si="51"/>
        <v>0</v>
      </c>
      <c r="U271" s="2">
        <f>IF(LEN(V271)&gt;=1,(IF(V270=V271,0,LARGE($U$1:U270,1)+1)),0)</f>
        <v>0</v>
      </c>
      <c r="V271" s="2" t="s">
        <v>1099</v>
      </c>
      <c r="W271" s="9" t="s">
        <v>5119</v>
      </c>
      <c r="X271" s="9" t="s">
        <v>993</v>
      </c>
      <c r="Y271" s="9" t="s">
        <v>1632</v>
      </c>
      <c r="Z271" s="9" t="s">
        <v>1632</v>
      </c>
      <c r="AA271" s="6" t="s">
        <v>993</v>
      </c>
      <c r="AB271" s="6" t="s">
        <v>1067</v>
      </c>
      <c r="AC271" s="6" t="s">
        <v>1067</v>
      </c>
      <c r="AD271" s="6" t="s">
        <v>1067</v>
      </c>
      <c r="AK271" s="27"/>
      <c r="AL271" s="27"/>
      <c r="AM271" s="27"/>
    </row>
    <row r="272" spans="1:39" ht="60" x14ac:dyDescent="0.25">
      <c r="A272" s="2">
        <f>IF(LEN(B272)&gt;=1,(IF(B271=B272,0,LARGE(A$1:$A271,1)+1)),0)</f>
        <v>0</v>
      </c>
      <c r="B272" s="2" t="s">
        <v>1077</v>
      </c>
      <c r="C272" s="2">
        <f>IF($AM$22=2,(IF(LEN($BZ$23)&gt;=1,(IF($BZ$23=B272,LARGE($C$1:C271,1)+1,0)),0)),0)</f>
        <v>0</v>
      </c>
      <c r="D272" s="2">
        <f t="shared" si="50"/>
        <v>0</v>
      </c>
      <c r="F272" s="2" t="s">
        <v>2135</v>
      </c>
      <c r="G272" s="2" t="s">
        <v>2136</v>
      </c>
      <c r="H272" s="2" t="s">
        <v>2136</v>
      </c>
      <c r="I272" s="2" t="s">
        <v>2137</v>
      </c>
      <c r="J272" s="2" t="s">
        <v>1067</v>
      </c>
      <c r="K272" s="2" t="s">
        <v>1067</v>
      </c>
      <c r="L272" s="2" t="s">
        <v>1067</v>
      </c>
      <c r="S272" s="2">
        <f>IF($AM$22=1,(IF(LEN($BZ$23)&gt;=1,(IF($BZ$23=V272,LARGE($S$1:S271,1)+1,0)),0)),0)</f>
        <v>0</v>
      </c>
      <c r="T272" s="2">
        <f t="shared" si="51"/>
        <v>0</v>
      </c>
      <c r="U272" s="2">
        <f>IF(LEN(V272)&gt;=1,(IF(V271=V272,0,LARGE($U$1:U271,1)+1)),0)</f>
        <v>0</v>
      </c>
      <c r="V272" s="2" t="s">
        <v>1099</v>
      </c>
      <c r="W272" s="21" t="s">
        <v>2925</v>
      </c>
      <c r="X272" s="21" t="s">
        <v>2923</v>
      </c>
      <c r="Y272" s="21" t="s">
        <v>2924</v>
      </c>
      <c r="Z272" s="21" t="s">
        <v>2924</v>
      </c>
      <c r="AA272" s="6" t="s">
        <v>2923</v>
      </c>
      <c r="AB272" s="6" t="s">
        <v>1067</v>
      </c>
      <c r="AC272" s="6" t="s">
        <v>1067</v>
      </c>
      <c r="AD272" s="6" t="s">
        <v>1067</v>
      </c>
      <c r="AK272" s="27"/>
      <c r="AL272" s="27"/>
      <c r="AM272" s="27"/>
    </row>
    <row r="273" spans="1:39" ht="30" x14ac:dyDescent="0.25">
      <c r="A273" s="2">
        <f>IF(LEN(B273)&gt;=1,(IF(B272=B273,0,LARGE(A$1:$A272,1)+1)),0)</f>
        <v>0</v>
      </c>
      <c r="B273" s="2" t="s">
        <v>1077</v>
      </c>
      <c r="C273" s="2">
        <f>IF($AM$22=2,(IF(LEN($BZ$23)&gt;=1,(IF($BZ$23=B273,LARGE($C$1:C272,1)+1,0)),0)),0)</f>
        <v>0</v>
      </c>
      <c r="D273" s="2">
        <f t="shared" si="50"/>
        <v>0</v>
      </c>
      <c r="F273" s="2" t="s">
        <v>2138</v>
      </c>
      <c r="G273" s="2" t="s">
        <v>2139</v>
      </c>
      <c r="H273" s="2" t="s">
        <v>2139</v>
      </c>
      <c r="I273" s="2" t="s">
        <v>2140</v>
      </c>
      <c r="J273" s="2" t="s">
        <v>1067</v>
      </c>
      <c r="K273" s="2" t="s">
        <v>1067</v>
      </c>
      <c r="L273" s="2" t="s">
        <v>1067</v>
      </c>
      <c r="S273" s="2">
        <f>IF($AM$22=1,(IF(LEN($BZ$23)&gt;=1,(IF($BZ$23=V273,LARGE($S$1:S272,1)+1,0)),0)),0)</f>
        <v>0</v>
      </c>
      <c r="T273" s="2">
        <f t="shared" si="51"/>
        <v>0</v>
      </c>
      <c r="U273" s="2">
        <f>IF(LEN(V273)&gt;=1,(IF(V272=V273,0,LARGE($U$1:U272,1)+1)),0)</f>
        <v>0</v>
      </c>
      <c r="V273" s="2" t="s">
        <v>1099</v>
      </c>
      <c r="W273" s="5" t="s">
        <v>5114</v>
      </c>
      <c r="X273" s="7" t="s">
        <v>3549</v>
      </c>
      <c r="Y273" s="7" t="s">
        <v>3550</v>
      </c>
      <c r="Z273" s="7" t="s">
        <v>3550</v>
      </c>
      <c r="AA273" s="6" t="s">
        <v>3549</v>
      </c>
      <c r="AB273" s="6" t="s">
        <v>1067</v>
      </c>
      <c r="AC273" s="6" t="s">
        <v>1067</v>
      </c>
      <c r="AD273" s="6" t="s">
        <v>1067</v>
      </c>
      <c r="AK273" s="27"/>
      <c r="AL273" s="27"/>
      <c r="AM273" s="27"/>
    </row>
    <row r="274" spans="1:39" ht="45" x14ac:dyDescent="0.25">
      <c r="A274" s="2">
        <f>IF(LEN(B274)&gt;=1,(IF(B273=B274,0,LARGE(A$1:$A273,1)+1)),0)</f>
        <v>0</v>
      </c>
      <c r="B274" s="2" t="s">
        <v>1077</v>
      </c>
      <c r="C274" s="2">
        <f>IF($AM$22=2,(IF(LEN($BZ$23)&gt;=1,(IF($BZ$23=B274,LARGE($C$1:C273,1)+1,0)),0)),0)</f>
        <v>0</v>
      </c>
      <c r="D274" s="2">
        <f t="shared" si="50"/>
        <v>0</v>
      </c>
      <c r="F274" s="2" t="s">
        <v>512</v>
      </c>
      <c r="G274" s="2" t="s">
        <v>2141</v>
      </c>
      <c r="H274" s="2" t="s">
        <v>2141</v>
      </c>
      <c r="I274" s="2" t="s">
        <v>4241</v>
      </c>
      <c r="J274" s="2" t="s">
        <v>2283</v>
      </c>
      <c r="K274" s="2" t="s">
        <v>1067</v>
      </c>
      <c r="L274" s="2" t="s">
        <v>1067</v>
      </c>
      <c r="S274" s="2">
        <f>IF($AM$22=1,(IF(LEN($BZ$23)&gt;=1,(IF($BZ$23=V274,LARGE($S$1:S273,1)+1,0)),0)),0)</f>
        <v>0</v>
      </c>
      <c r="T274" s="2">
        <f t="shared" si="51"/>
        <v>0</v>
      </c>
      <c r="U274" s="2">
        <f>IF(LEN(V274)&gt;=1,(IF(V273=V274,0,LARGE($U$1:U273,1)+1)),0)</f>
        <v>0</v>
      </c>
      <c r="V274" s="2" t="s">
        <v>1099</v>
      </c>
      <c r="W274" s="21" t="s">
        <v>3238</v>
      </c>
      <c r="X274" s="21" t="s">
        <v>3236</v>
      </c>
      <c r="Y274" s="21" t="s">
        <v>3237</v>
      </c>
      <c r="Z274" s="21" t="s">
        <v>3237</v>
      </c>
      <c r="AA274" s="6" t="s">
        <v>3236</v>
      </c>
      <c r="AB274" s="6" t="s">
        <v>1067</v>
      </c>
      <c r="AC274" s="6" t="s">
        <v>1067</v>
      </c>
      <c r="AD274" s="6" t="s">
        <v>1067</v>
      </c>
      <c r="AK274" s="27"/>
      <c r="AL274" s="27"/>
      <c r="AM274" s="27"/>
    </row>
    <row r="275" spans="1:39" x14ac:dyDescent="0.25">
      <c r="A275" s="2">
        <f>IF(LEN(B275)&gt;=1,(IF(B274=B275,0,LARGE(A$1:$A274,1)+1)),0)</f>
        <v>0</v>
      </c>
      <c r="B275" s="2" t="s">
        <v>1077</v>
      </c>
      <c r="C275" s="2">
        <f>IF($AM$22=2,(IF(LEN($BZ$23)&gt;=1,(IF($BZ$23=B275,LARGE($C$1:C274,1)+1,0)),0)),0)</f>
        <v>0</v>
      </c>
      <c r="D275" s="2">
        <f t="shared" si="50"/>
        <v>0</v>
      </c>
      <c r="F275" s="2" t="s">
        <v>513</v>
      </c>
      <c r="G275" s="2" t="s">
        <v>2142</v>
      </c>
      <c r="H275" s="2" t="s">
        <v>2142</v>
      </c>
      <c r="I275" s="2" t="s">
        <v>4243</v>
      </c>
      <c r="J275" s="2" t="s">
        <v>4242</v>
      </c>
      <c r="K275" s="2" t="s">
        <v>4244</v>
      </c>
      <c r="L275" s="2" t="s">
        <v>1067</v>
      </c>
      <c r="S275" s="2">
        <f>IF($AM$22=1,(IF(LEN($BZ$23)&gt;=1,(IF($BZ$23=V275,LARGE($S$1:S274,1)+1,0)),0)),0)</f>
        <v>0</v>
      </c>
      <c r="T275" s="2">
        <f t="shared" si="51"/>
        <v>0</v>
      </c>
      <c r="U275" s="2">
        <f>IF(LEN(V275)&gt;=1,(IF(V274=V275,0,LARGE($U$1:U274,1)+1)),0)</f>
        <v>0</v>
      </c>
      <c r="V275" s="2" t="s">
        <v>1099</v>
      </c>
      <c r="W275" s="4" t="s">
        <v>5177</v>
      </c>
      <c r="X275" s="4" t="s">
        <v>942</v>
      </c>
      <c r="Y275" s="5" t="s">
        <v>1596</v>
      </c>
      <c r="Z275" s="5" t="s">
        <v>1596</v>
      </c>
      <c r="AA275" s="6" t="s">
        <v>942</v>
      </c>
      <c r="AB275" s="6" t="s">
        <v>1067</v>
      </c>
      <c r="AC275" s="6" t="s">
        <v>1067</v>
      </c>
      <c r="AD275" s="6" t="s">
        <v>1067</v>
      </c>
      <c r="AK275" s="27"/>
      <c r="AL275" s="27"/>
      <c r="AM275" s="27"/>
    </row>
    <row r="276" spans="1:39" x14ac:dyDescent="0.25">
      <c r="A276" s="2">
        <f>IF(LEN(B276)&gt;=1,(IF(B275=B276,0,LARGE(A$1:$A275,1)+1)),0)</f>
        <v>0</v>
      </c>
      <c r="B276" s="2" t="s">
        <v>1077</v>
      </c>
      <c r="C276" s="2">
        <f>IF($AM$22=2,(IF(LEN($BZ$23)&gt;=1,(IF($BZ$23=B276,LARGE($C$1:C275,1)+1,0)),0)),0)</f>
        <v>0</v>
      </c>
      <c r="D276" s="2">
        <f t="shared" si="50"/>
        <v>0</v>
      </c>
      <c r="F276" s="2" t="s">
        <v>514</v>
      </c>
      <c r="G276" s="2" t="s">
        <v>2143</v>
      </c>
      <c r="H276" s="2" t="s">
        <v>2143</v>
      </c>
      <c r="I276" s="2" t="s">
        <v>4245</v>
      </c>
      <c r="J276" s="2" t="s">
        <v>1067</v>
      </c>
      <c r="K276" s="2" t="s">
        <v>1067</v>
      </c>
      <c r="L276" s="2" t="s">
        <v>1067</v>
      </c>
      <c r="S276" s="2">
        <f>IF($AM$22=1,(IF(LEN($BZ$23)&gt;=1,(IF($BZ$23=V276,LARGE($S$1:S275,1)+1,0)),0)),0)</f>
        <v>0</v>
      </c>
      <c r="T276" s="2">
        <f t="shared" si="51"/>
        <v>0</v>
      </c>
      <c r="U276" s="2">
        <f>IF(LEN(V276)&gt;=1,(IF(V275=V276,0,LARGE($U$1:U275,1)+1)),0)</f>
        <v>0</v>
      </c>
      <c r="V276" s="2" t="s">
        <v>1099</v>
      </c>
      <c r="W276" s="4" t="s">
        <v>1155</v>
      </c>
      <c r="X276" s="4" t="s">
        <v>353</v>
      </c>
      <c r="Y276" s="5" t="s">
        <v>354</v>
      </c>
      <c r="Z276" s="5" t="s">
        <v>355</v>
      </c>
      <c r="AA276" s="6" t="s">
        <v>353</v>
      </c>
      <c r="AB276" s="6" t="s">
        <v>1067</v>
      </c>
      <c r="AC276" s="6" t="s">
        <v>1067</v>
      </c>
      <c r="AD276" s="6" t="s">
        <v>1067</v>
      </c>
      <c r="AK276" s="27"/>
      <c r="AL276" s="27"/>
      <c r="AM276" s="27"/>
    </row>
    <row r="277" spans="1:39" ht="30" x14ac:dyDescent="0.25">
      <c r="A277" s="2">
        <f>IF(LEN(B277)&gt;=1,(IF(B276=B277,0,LARGE(A$1:$A276,1)+1)),0)</f>
        <v>0</v>
      </c>
      <c r="B277" s="2" t="s">
        <v>1077</v>
      </c>
      <c r="C277" s="2">
        <f>IF($AM$22=2,(IF(LEN($BZ$23)&gt;=1,(IF($BZ$23=B277,LARGE($C$1:C276,1)+1,0)),0)),0)</f>
        <v>0</v>
      </c>
      <c r="D277" s="2">
        <f t="shared" si="50"/>
        <v>0</v>
      </c>
      <c r="F277" s="2" t="s">
        <v>2144</v>
      </c>
      <c r="G277" s="2" t="s">
        <v>2145</v>
      </c>
      <c r="H277" s="2" t="s">
        <v>2145</v>
      </c>
      <c r="I277" s="2" t="s">
        <v>2233</v>
      </c>
      <c r="J277" s="2" t="s">
        <v>1067</v>
      </c>
      <c r="K277" s="2" t="s">
        <v>1067</v>
      </c>
      <c r="L277" s="2" t="s">
        <v>1067</v>
      </c>
      <c r="S277" s="2">
        <f>IF($AM$22=1,(IF(LEN($BZ$23)&gt;=1,(IF($BZ$23=V277,LARGE($S$1:S276,1)+1,0)),0)),0)</f>
        <v>0</v>
      </c>
      <c r="T277" s="2">
        <f t="shared" si="51"/>
        <v>0</v>
      </c>
      <c r="U277" s="2">
        <f>IF(LEN(V277)&gt;=1,(IF(V276=V277,0,LARGE($U$1:U276,1)+1)),0)</f>
        <v>0</v>
      </c>
      <c r="V277" s="2" t="s">
        <v>1099</v>
      </c>
      <c r="W277" s="11" t="s">
        <v>3655</v>
      </c>
      <c r="X277" s="11" t="s">
        <v>3653</v>
      </c>
      <c r="Y277" s="11" t="s">
        <v>3654</v>
      </c>
      <c r="Z277" s="11" t="s">
        <v>3654</v>
      </c>
      <c r="AA277" s="6" t="s">
        <v>3653</v>
      </c>
      <c r="AB277" s="6" t="s">
        <v>1067</v>
      </c>
      <c r="AC277" s="6" t="s">
        <v>1067</v>
      </c>
      <c r="AD277" s="6" t="s">
        <v>1067</v>
      </c>
      <c r="AK277" s="27"/>
      <c r="AL277" s="27"/>
      <c r="AM277" s="27"/>
    </row>
    <row r="278" spans="1:39" x14ac:dyDescent="0.25">
      <c r="A278" s="2">
        <f>IF(LEN(B278)&gt;=1,(IF(B277=B278,0,LARGE(A$1:$A277,1)+1)),0)</f>
        <v>0</v>
      </c>
      <c r="B278" s="2" t="s">
        <v>1077</v>
      </c>
      <c r="C278" s="2">
        <f>IF($AM$22=2,(IF(LEN($BZ$23)&gt;=1,(IF($BZ$23=B278,LARGE($C$1:C277,1)+1,0)),0)),0)</f>
        <v>0</v>
      </c>
      <c r="D278" s="2">
        <f t="shared" si="50"/>
        <v>0</v>
      </c>
      <c r="F278" s="2" t="s">
        <v>515</v>
      </c>
      <c r="G278" s="2" t="s">
        <v>1269</v>
      </c>
      <c r="H278" s="2" t="s">
        <v>1269</v>
      </c>
      <c r="I278" s="2" t="s">
        <v>4246</v>
      </c>
      <c r="J278" s="2" t="s">
        <v>1067</v>
      </c>
      <c r="K278" s="2" t="s">
        <v>1067</v>
      </c>
      <c r="L278" s="2" t="s">
        <v>1067</v>
      </c>
      <c r="S278" s="2">
        <f>IF($AM$22=1,(IF(LEN($BZ$23)&gt;=1,(IF($BZ$23=V278,LARGE($S$1:S277,1)+1,0)),0)),0)</f>
        <v>0</v>
      </c>
      <c r="T278" s="2">
        <f t="shared" si="51"/>
        <v>0</v>
      </c>
      <c r="U278" s="2">
        <f>IF(LEN(V278)&gt;=1,(IF(V277=V278,0,LARGE($U$1:U277,1)+1)),0)</f>
        <v>0</v>
      </c>
      <c r="V278" s="2" t="s">
        <v>1099</v>
      </c>
      <c r="W278" s="9" t="s">
        <v>4526</v>
      </c>
      <c r="X278" s="9" t="s">
        <v>381</v>
      </c>
      <c r="Y278" s="9" t="s">
        <v>382</v>
      </c>
      <c r="Z278" s="9" t="s">
        <v>382</v>
      </c>
      <c r="AA278" s="6" t="s">
        <v>381</v>
      </c>
      <c r="AB278" s="6" t="s">
        <v>1067</v>
      </c>
      <c r="AC278" s="6" t="s">
        <v>1067</v>
      </c>
      <c r="AD278" s="6" t="s">
        <v>1067</v>
      </c>
      <c r="AK278" s="27"/>
      <c r="AL278" s="27"/>
      <c r="AM278" s="27"/>
    </row>
    <row r="279" spans="1:39" ht="30" x14ac:dyDescent="0.25">
      <c r="A279" s="2">
        <f>IF(LEN(B279)&gt;=1,(IF(B278=B279,0,LARGE(A$1:$A278,1)+1)),0)</f>
        <v>0</v>
      </c>
      <c r="B279" s="2" t="s">
        <v>1077</v>
      </c>
      <c r="C279" s="2">
        <f>IF($AM$22=2,(IF(LEN($BZ$23)&gt;=1,(IF($BZ$23=B279,LARGE($C$1:C278,1)+1,0)),0)),0)</f>
        <v>0</v>
      </c>
      <c r="D279" s="2">
        <f t="shared" si="50"/>
        <v>0</v>
      </c>
      <c r="F279" s="2" t="s">
        <v>516</v>
      </c>
      <c r="G279" s="2" t="s">
        <v>1270</v>
      </c>
      <c r="H279" s="2" t="s">
        <v>1270</v>
      </c>
      <c r="I279" s="2" t="s">
        <v>4247</v>
      </c>
      <c r="J279" s="2" t="s">
        <v>4069</v>
      </c>
      <c r="K279" s="2" t="s">
        <v>4248</v>
      </c>
      <c r="L279" s="2" t="s">
        <v>1067</v>
      </c>
      <c r="S279" s="2">
        <f>IF($AM$22=1,(IF(LEN($BZ$23)&gt;=1,(IF($BZ$23=V279,LARGE($S$1:S278,1)+1,0)),0)),0)</f>
        <v>0</v>
      </c>
      <c r="T279" s="2">
        <f t="shared" si="51"/>
        <v>0</v>
      </c>
      <c r="U279" s="2">
        <f>IF(LEN(V279)&gt;=1,(IF(V278=V279,0,LARGE($U$1:U278,1)+1)),0)</f>
        <v>0</v>
      </c>
      <c r="V279" s="2" t="s">
        <v>1099</v>
      </c>
      <c r="W279" s="5" t="s">
        <v>4975</v>
      </c>
      <c r="X279" s="7" t="s">
        <v>820</v>
      </c>
      <c r="Y279" s="7" t="s">
        <v>1503</v>
      </c>
      <c r="Z279" s="7" t="s">
        <v>1503</v>
      </c>
      <c r="AA279" s="6" t="s">
        <v>820</v>
      </c>
      <c r="AB279" s="6" t="s">
        <v>1067</v>
      </c>
      <c r="AC279" s="6" t="s">
        <v>1067</v>
      </c>
      <c r="AD279" s="6" t="s">
        <v>1067</v>
      </c>
      <c r="AK279" s="27"/>
      <c r="AL279" s="27"/>
      <c r="AM279" s="27"/>
    </row>
    <row r="280" spans="1:39" x14ac:dyDescent="0.25">
      <c r="A280" s="2">
        <f>IF(LEN(B280)&gt;=1,(IF(B279=B280,0,LARGE(A$1:$A279,1)+1)),0)</f>
        <v>0</v>
      </c>
      <c r="B280" s="2" t="s">
        <v>1077</v>
      </c>
      <c r="C280" s="2">
        <f>IF($AM$22=2,(IF(LEN($BZ$23)&gt;=1,(IF($BZ$23=B280,LARGE($C$1:C279,1)+1,0)),0)),0)</f>
        <v>0</v>
      </c>
      <c r="D280" s="2">
        <f t="shared" si="50"/>
        <v>0</v>
      </c>
      <c r="F280" s="2" t="s">
        <v>2146</v>
      </c>
      <c r="G280" s="2" t="s">
        <v>2147</v>
      </c>
      <c r="H280" s="2" t="s">
        <v>2147</v>
      </c>
      <c r="I280" s="2" t="s">
        <v>4249</v>
      </c>
      <c r="J280" s="2" t="s">
        <v>4250</v>
      </c>
      <c r="K280" s="2" t="s">
        <v>1067</v>
      </c>
      <c r="L280" s="2" t="s">
        <v>1067</v>
      </c>
      <c r="S280" s="2">
        <f>IF($AM$22=1,(IF(LEN($BZ$23)&gt;=1,(IF($BZ$23=V280,LARGE($S$1:S279,1)+1,0)),0)),0)</f>
        <v>0</v>
      </c>
      <c r="T280" s="2">
        <f t="shared" si="51"/>
        <v>0</v>
      </c>
      <c r="U280" s="2">
        <f>IF(LEN(V280)&gt;=1,(IF(V279=V280,0,LARGE($U$1:U279,1)+1)),0)</f>
        <v>0</v>
      </c>
      <c r="V280" s="2" t="s">
        <v>1099</v>
      </c>
      <c r="W280" s="9" t="s">
        <v>4380</v>
      </c>
      <c r="X280" s="9" t="s">
        <v>2184</v>
      </c>
      <c r="Y280" s="9" t="s">
        <v>2185</v>
      </c>
      <c r="Z280" s="9" t="s">
        <v>2185</v>
      </c>
      <c r="AA280" s="6" t="s">
        <v>2184</v>
      </c>
      <c r="AB280" s="6" t="s">
        <v>436</v>
      </c>
      <c r="AC280" s="6" t="s">
        <v>1067</v>
      </c>
      <c r="AD280" s="6" t="s">
        <v>1067</v>
      </c>
      <c r="AK280" s="27"/>
      <c r="AL280" s="27"/>
      <c r="AM280" s="27"/>
    </row>
    <row r="281" spans="1:39" ht="30" x14ac:dyDescent="0.25">
      <c r="A281" s="2">
        <f>IF(LEN(B281)&gt;=1,(IF(B280=B281,0,LARGE(A$1:$A280,1)+1)),0)</f>
        <v>0</v>
      </c>
      <c r="B281" s="2" t="s">
        <v>1077</v>
      </c>
      <c r="C281" s="2">
        <f>IF($AM$22=2,(IF(LEN($BZ$23)&gt;=1,(IF($BZ$23=B281,LARGE($C$1:C280,1)+1,0)),0)),0)</f>
        <v>0</v>
      </c>
      <c r="D281" s="2">
        <f t="shared" si="50"/>
        <v>0</v>
      </c>
      <c r="F281" s="2" t="s">
        <v>517</v>
      </c>
      <c r="G281" s="2" t="s">
        <v>1271</v>
      </c>
      <c r="H281" s="2" t="s">
        <v>1271</v>
      </c>
      <c r="I281" s="2" t="s">
        <v>4251</v>
      </c>
      <c r="J281" s="2" t="s">
        <v>4252</v>
      </c>
      <c r="K281" s="2" t="s">
        <v>1067</v>
      </c>
      <c r="L281" s="2" t="s">
        <v>1067</v>
      </c>
      <c r="S281" s="2">
        <f>IF($AM$22=1,(IF(LEN($BZ$23)&gt;=1,(IF($BZ$23=V281,LARGE($S$1:S280,1)+1,0)),0)),0)</f>
        <v>0</v>
      </c>
      <c r="T281" s="2">
        <f t="shared" si="51"/>
        <v>0</v>
      </c>
      <c r="U281" s="2">
        <f>IF(LEN(V281)&gt;=1,(IF(V280=V281,0,LARGE($U$1:U280,1)+1)),0)</f>
        <v>0</v>
      </c>
      <c r="V281" s="2" t="s">
        <v>1099</v>
      </c>
      <c r="W281" s="9" t="s">
        <v>4586</v>
      </c>
      <c r="X281" s="9" t="s">
        <v>563</v>
      </c>
      <c r="Y281" s="9" t="s">
        <v>1309</v>
      </c>
      <c r="Z281" s="9" t="s">
        <v>1309</v>
      </c>
      <c r="AA281" s="6" t="s">
        <v>563</v>
      </c>
      <c r="AB281" s="6" t="s">
        <v>1067</v>
      </c>
      <c r="AC281" s="6" t="s">
        <v>1067</v>
      </c>
      <c r="AD281" s="6" t="s">
        <v>1067</v>
      </c>
      <c r="AK281" s="27"/>
      <c r="AL281" s="27"/>
      <c r="AM281" s="27"/>
    </row>
    <row r="282" spans="1:39" x14ac:dyDescent="0.25">
      <c r="A282" s="2">
        <f>IF(LEN(B282)&gt;=1,(IF(B281=B282,0,LARGE(A$1:$A281,1)+1)),0)</f>
        <v>0</v>
      </c>
      <c r="B282" s="2" t="s">
        <v>1077</v>
      </c>
      <c r="C282" s="2">
        <f>IF($AM$22=2,(IF(LEN($BZ$23)&gt;=1,(IF($BZ$23=B282,LARGE($C$1:C281,1)+1,0)),0)),0)</f>
        <v>0</v>
      </c>
      <c r="D282" s="2">
        <f t="shared" si="50"/>
        <v>0</v>
      </c>
      <c r="F282" s="2" t="s">
        <v>518</v>
      </c>
      <c r="G282" s="2" t="s">
        <v>1272</v>
      </c>
      <c r="H282" s="2" t="s">
        <v>1272</v>
      </c>
      <c r="I282" s="2" t="s">
        <v>4253</v>
      </c>
      <c r="J282" s="2" t="s">
        <v>1067</v>
      </c>
      <c r="K282" s="2" t="s">
        <v>1067</v>
      </c>
      <c r="L282" s="2" t="s">
        <v>1067</v>
      </c>
      <c r="S282" s="2">
        <f>IF($AM$22=1,(IF(LEN($BZ$23)&gt;=1,(IF($BZ$23=V282,LARGE($S$1:S281,1)+1,0)),0)),0)</f>
        <v>0</v>
      </c>
      <c r="T282" s="2">
        <f t="shared" si="51"/>
        <v>0</v>
      </c>
      <c r="U282" s="2">
        <f>IF(LEN(V282)&gt;=1,(IF(V281=V282,0,LARGE($U$1:U281,1)+1)),0)</f>
        <v>0</v>
      </c>
      <c r="V282" s="2" t="s">
        <v>1099</v>
      </c>
      <c r="W282" s="9" t="s">
        <v>4642</v>
      </c>
      <c r="X282" s="9" t="s">
        <v>869</v>
      </c>
      <c r="Y282" s="9" t="s">
        <v>3104</v>
      </c>
      <c r="Z282" s="9" t="s">
        <v>3104</v>
      </c>
      <c r="AA282" s="6" t="s">
        <v>869</v>
      </c>
      <c r="AB282" s="6" t="s">
        <v>1067</v>
      </c>
      <c r="AC282" s="6" t="s">
        <v>1067</v>
      </c>
      <c r="AD282" s="6" t="s">
        <v>1067</v>
      </c>
      <c r="AK282" s="27"/>
      <c r="AL282" s="27"/>
      <c r="AM282" s="27"/>
    </row>
    <row r="283" spans="1:39" ht="30" x14ac:dyDescent="0.25">
      <c r="A283" s="2">
        <f>IF(LEN(B283)&gt;=1,(IF(B282=B283,0,LARGE(A$1:$A282,1)+1)),0)</f>
        <v>0</v>
      </c>
      <c r="B283" s="2" t="s">
        <v>1077</v>
      </c>
      <c r="C283" s="2">
        <f>IF($AM$22=2,(IF(LEN($BZ$23)&gt;=1,(IF($BZ$23=B283,LARGE($C$1:C282,1)+1,0)),0)),0)</f>
        <v>0</v>
      </c>
      <c r="D283" s="2">
        <f t="shared" si="50"/>
        <v>0</v>
      </c>
      <c r="F283" s="2" t="s">
        <v>2148</v>
      </c>
      <c r="G283" s="2" t="s">
        <v>2149</v>
      </c>
      <c r="H283" s="2" t="s">
        <v>2150</v>
      </c>
      <c r="I283" s="2" t="s">
        <v>4255</v>
      </c>
      <c r="J283" s="2" t="s">
        <v>3490</v>
      </c>
      <c r="K283" s="2" t="s">
        <v>1067</v>
      </c>
      <c r="L283" s="2" t="s">
        <v>1067</v>
      </c>
      <c r="S283" s="2">
        <f>IF($AM$22=1,(IF(LEN($BZ$23)&gt;=1,(IF($BZ$23=V283,LARGE($S$1:S282,1)+1,0)),0)),0)</f>
        <v>0</v>
      </c>
      <c r="T283" s="2">
        <f t="shared" si="51"/>
        <v>0</v>
      </c>
      <c r="U283" s="2">
        <f>IF(LEN(V283)&gt;=1,(IF(V282=V283,0,LARGE($U$1:U282,1)+1)),0)</f>
        <v>0</v>
      </c>
      <c r="V283" s="2" t="s">
        <v>1099</v>
      </c>
      <c r="W283" s="4" t="s">
        <v>4230</v>
      </c>
      <c r="X283" s="7" t="s">
        <v>505</v>
      </c>
      <c r="Y283" s="7" t="s">
        <v>1265</v>
      </c>
      <c r="Z283" s="7" t="s">
        <v>1265</v>
      </c>
      <c r="AA283" s="6" t="s">
        <v>505</v>
      </c>
      <c r="AB283" s="6" t="s">
        <v>2718</v>
      </c>
      <c r="AC283" s="6" t="s">
        <v>1067</v>
      </c>
      <c r="AD283" s="6" t="s">
        <v>1067</v>
      </c>
      <c r="AK283" s="27"/>
      <c r="AL283" s="27"/>
      <c r="AM283" s="27"/>
    </row>
    <row r="284" spans="1:39" ht="30" x14ac:dyDescent="0.25">
      <c r="A284" s="2">
        <f>IF(LEN(B284)&gt;=1,(IF(B283=B284,0,LARGE(A$1:$A283,1)+1)),0)</f>
        <v>0</v>
      </c>
      <c r="B284" s="2" t="s">
        <v>1077</v>
      </c>
      <c r="C284" s="2">
        <f>IF($AM$22=2,(IF(LEN($BZ$23)&gt;=1,(IF($BZ$23=B284,LARGE($C$1:C283,1)+1,0)),0)),0)</f>
        <v>0</v>
      </c>
      <c r="D284" s="2">
        <f t="shared" si="50"/>
        <v>0</v>
      </c>
      <c r="F284" s="2" t="s">
        <v>2151</v>
      </c>
      <c r="G284" s="2" t="s">
        <v>2152</v>
      </c>
      <c r="H284" s="2" t="s">
        <v>2152</v>
      </c>
      <c r="I284" s="2" t="s">
        <v>2153</v>
      </c>
      <c r="J284" s="2" t="s">
        <v>1067</v>
      </c>
      <c r="K284" s="2" t="s">
        <v>1067</v>
      </c>
      <c r="L284" s="2" t="s">
        <v>1067</v>
      </c>
      <c r="S284" s="2">
        <f>IF($AM$22=1,(IF(LEN($BZ$23)&gt;=1,(IF($BZ$23=V284,LARGE($S$1:S283,1)+1,0)),0)),0)</f>
        <v>0</v>
      </c>
      <c r="T284" s="2">
        <f t="shared" si="51"/>
        <v>0</v>
      </c>
      <c r="U284" s="2">
        <f>IF(LEN(V284)&gt;=1,(IF(V283=V284,0,LARGE($U$1:U283,1)+1)),0)</f>
        <v>0</v>
      </c>
      <c r="V284" s="2" t="s">
        <v>1099</v>
      </c>
      <c r="W284" s="4" t="s">
        <v>1164</v>
      </c>
      <c r="X284" s="4" t="s">
        <v>1</v>
      </c>
      <c r="Y284" s="5" t="s">
        <v>1168</v>
      </c>
      <c r="Z284" s="5" t="s">
        <v>1168</v>
      </c>
      <c r="AA284" s="6" t="s">
        <v>1</v>
      </c>
      <c r="AB284" s="6" t="s">
        <v>593</v>
      </c>
      <c r="AC284" s="6" t="s">
        <v>958</v>
      </c>
      <c r="AD284" s="6" t="s">
        <v>1067</v>
      </c>
      <c r="AK284" s="27"/>
      <c r="AL284" s="27"/>
      <c r="AM284" s="27"/>
    </row>
    <row r="285" spans="1:39" ht="30" x14ac:dyDescent="0.25">
      <c r="A285" s="2">
        <f>IF(LEN(B285)&gt;=1,(IF(B284=B285,0,LARGE(A$1:$A284,1)+1)),0)</f>
        <v>0</v>
      </c>
      <c r="B285" s="2" t="s">
        <v>1077</v>
      </c>
      <c r="C285" s="2">
        <f>IF($AM$22=2,(IF(LEN($BZ$23)&gt;=1,(IF($BZ$23=B285,LARGE($C$1:C284,1)+1,0)),0)),0)</f>
        <v>0</v>
      </c>
      <c r="D285" s="2">
        <f t="shared" si="50"/>
        <v>0</v>
      </c>
      <c r="F285" s="2" t="s">
        <v>2154</v>
      </c>
      <c r="G285" s="2" t="s">
        <v>2155</v>
      </c>
      <c r="H285" s="2" t="s">
        <v>2155</v>
      </c>
      <c r="I285" s="2" t="s">
        <v>4254</v>
      </c>
      <c r="J285" s="2" t="s">
        <v>1067</v>
      </c>
      <c r="K285" s="2" t="s">
        <v>1067</v>
      </c>
      <c r="L285" s="2" t="s">
        <v>1067</v>
      </c>
      <c r="S285" s="2">
        <f>IF($AM$22=1,(IF(LEN($BZ$23)&gt;=1,(IF($BZ$23=V285,LARGE($S$1:S284,1)+1,0)),0)),0)</f>
        <v>0</v>
      </c>
      <c r="T285" s="2">
        <f t="shared" si="51"/>
        <v>0</v>
      </c>
      <c r="U285" s="2">
        <f>IF(LEN(V285)&gt;=1,(IF(V284=V285,0,LARGE($U$1:U284,1)+1)),0)</f>
        <v>0</v>
      </c>
      <c r="V285" s="2" t="s">
        <v>1099</v>
      </c>
      <c r="W285" s="4" t="s">
        <v>4015</v>
      </c>
      <c r="X285" s="4" t="s">
        <v>43</v>
      </c>
      <c r="Y285" s="5" t="s">
        <v>1206</v>
      </c>
      <c r="Z285" s="5" t="s">
        <v>1206</v>
      </c>
      <c r="AA285" s="6" t="s">
        <v>43</v>
      </c>
      <c r="AB285" s="6" t="s">
        <v>1067</v>
      </c>
      <c r="AC285" s="6" t="s">
        <v>1067</v>
      </c>
      <c r="AD285" s="6" t="s">
        <v>1067</v>
      </c>
      <c r="AK285" s="27"/>
      <c r="AL285" s="27"/>
      <c r="AM285" s="27"/>
    </row>
    <row r="286" spans="1:39" ht="30" x14ac:dyDescent="0.25">
      <c r="A286" s="2">
        <f>IF(LEN(B286)&gt;=1,(IF(B285=B286,0,LARGE(A$1:$A285,1)+1)),0)</f>
        <v>0</v>
      </c>
      <c r="B286" s="2" t="s">
        <v>1077</v>
      </c>
      <c r="C286" s="2">
        <f>IF($AM$22=2,(IF(LEN($BZ$23)&gt;=1,(IF($BZ$23=B286,LARGE($C$1:C285,1)+1,0)),0)),0)</f>
        <v>0</v>
      </c>
      <c r="D286" s="2">
        <f t="shared" si="50"/>
        <v>0</v>
      </c>
      <c r="F286" s="2" t="s">
        <v>519</v>
      </c>
      <c r="G286" s="2" t="s">
        <v>1273</v>
      </c>
      <c r="H286" s="2" t="s">
        <v>1273</v>
      </c>
      <c r="I286" s="2" t="s">
        <v>4256</v>
      </c>
      <c r="J286" s="2" t="s">
        <v>4257</v>
      </c>
      <c r="K286" s="2" t="s">
        <v>1067</v>
      </c>
      <c r="L286" s="2" t="s">
        <v>1067</v>
      </c>
      <c r="S286" s="2">
        <f>IF($AM$22=1,(IF(LEN($BZ$23)&gt;=1,(IF($BZ$23=V286,LARGE($S$1:S285,1)+1,0)),0)),0)</f>
        <v>0</v>
      </c>
      <c r="T286" s="2">
        <f t="shared" si="51"/>
        <v>0</v>
      </c>
      <c r="U286" s="2">
        <f>IF(LEN(V286)&gt;=1,(IF(V285=V286,0,LARGE($U$1:U285,1)+1)),0)</f>
        <v>0</v>
      </c>
      <c r="V286" s="2" t="s">
        <v>1099</v>
      </c>
      <c r="W286" s="5" t="s">
        <v>4178</v>
      </c>
      <c r="X286" s="7" t="s">
        <v>593</v>
      </c>
      <c r="Y286" s="7" t="s">
        <v>2383</v>
      </c>
      <c r="Z286" s="7" t="s">
        <v>2383</v>
      </c>
      <c r="AA286" s="6" t="s">
        <v>593</v>
      </c>
      <c r="AB286" s="6" t="s">
        <v>1067</v>
      </c>
      <c r="AC286" s="6" t="s">
        <v>1067</v>
      </c>
      <c r="AD286" s="6" t="s">
        <v>1067</v>
      </c>
      <c r="AK286" s="27"/>
      <c r="AL286" s="27"/>
      <c r="AM286" s="27"/>
    </row>
    <row r="287" spans="1:39" x14ac:dyDescent="0.25">
      <c r="A287" s="2">
        <f>IF(LEN(B287)&gt;=1,(IF(B286=B287,0,LARGE(A$1:$A286,1)+1)),0)</f>
        <v>0</v>
      </c>
      <c r="B287" s="2" t="s">
        <v>1077</v>
      </c>
      <c r="C287" s="2">
        <f>IF($AM$22=2,(IF(LEN($BZ$23)&gt;=1,(IF($BZ$23=B287,LARGE($C$1:C286,1)+1,0)),0)),0)</f>
        <v>0</v>
      </c>
      <c r="D287" s="2">
        <f t="shared" si="50"/>
        <v>0</v>
      </c>
      <c r="F287" s="2" t="s">
        <v>2156</v>
      </c>
      <c r="G287" s="2" t="s">
        <v>2157</v>
      </c>
      <c r="H287" s="2" t="s">
        <v>2157</v>
      </c>
      <c r="I287" s="2" t="s">
        <v>2158</v>
      </c>
      <c r="J287" s="2" t="s">
        <v>1067</v>
      </c>
      <c r="K287" s="2" t="s">
        <v>1067</v>
      </c>
      <c r="L287" s="2" t="s">
        <v>1067</v>
      </c>
      <c r="S287" s="2">
        <f>IF($AM$22=1,(IF(LEN($BZ$23)&gt;=1,(IF($BZ$23=V287,LARGE($S$1:S286,1)+1,0)),0)),0)</f>
        <v>0</v>
      </c>
      <c r="T287" s="2">
        <f t="shared" si="51"/>
        <v>0</v>
      </c>
      <c r="U287" s="2">
        <f>IF(LEN(V287)&gt;=1,(IF(V286=V287,0,LARGE($U$1:U286,1)+1)),0)</f>
        <v>0</v>
      </c>
      <c r="V287" s="2" t="s">
        <v>1099</v>
      </c>
      <c r="W287" s="5" t="s">
        <v>5220</v>
      </c>
      <c r="X287" s="7" t="s">
        <v>346</v>
      </c>
      <c r="Y287" s="7" t="s">
        <v>347</v>
      </c>
      <c r="Z287" s="7" t="s">
        <v>348</v>
      </c>
      <c r="AA287" s="6" t="s">
        <v>346</v>
      </c>
      <c r="AB287" s="6" t="s">
        <v>1067</v>
      </c>
      <c r="AC287" s="6" t="s">
        <v>1067</v>
      </c>
      <c r="AD287" s="6" t="s">
        <v>1067</v>
      </c>
      <c r="AK287" s="27"/>
      <c r="AL287" s="27"/>
      <c r="AM287" s="27"/>
    </row>
    <row r="288" spans="1:39" ht="30" x14ac:dyDescent="0.25">
      <c r="A288" s="2">
        <f>IF(LEN(B288)&gt;=1,(IF(B287=B288,0,LARGE(A$1:$A287,1)+1)),0)</f>
        <v>0</v>
      </c>
      <c r="B288" s="2" t="s">
        <v>1077</v>
      </c>
      <c r="C288" s="2">
        <f>IF($AM$22=2,(IF(LEN($BZ$23)&gt;=1,(IF($BZ$23=B288,LARGE($C$1:C287,1)+1,0)),0)),0)</f>
        <v>0</v>
      </c>
      <c r="D288" s="2">
        <f t="shared" si="50"/>
        <v>0</v>
      </c>
      <c r="F288" s="2" t="s">
        <v>124</v>
      </c>
      <c r="G288" s="2" t="s">
        <v>125</v>
      </c>
      <c r="H288" s="2" t="s">
        <v>2159</v>
      </c>
      <c r="I288" s="2" t="s">
        <v>4106</v>
      </c>
      <c r="J288" s="2" t="s">
        <v>4258</v>
      </c>
      <c r="K288" s="2" t="s">
        <v>1067</v>
      </c>
      <c r="L288" s="2" t="s">
        <v>1067</v>
      </c>
      <c r="S288" s="2">
        <f>IF($AM$22=1,(IF(LEN($BZ$23)&gt;=1,(IF($BZ$23=V288,LARGE($S$1:S287,1)+1,0)),0)),0)</f>
        <v>0</v>
      </c>
      <c r="T288" s="2">
        <f t="shared" si="51"/>
        <v>0</v>
      </c>
      <c r="U288" s="2">
        <f>IF(LEN(V288)&gt;=1,(IF(V287=V288,0,LARGE($U$1:U287,1)+1)),0)</f>
        <v>0</v>
      </c>
      <c r="V288" s="2" t="s">
        <v>1099</v>
      </c>
      <c r="W288" s="9" t="s">
        <v>4381</v>
      </c>
      <c r="X288" s="9" t="s">
        <v>3905</v>
      </c>
      <c r="Y288" s="9" t="s">
        <v>3906</v>
      </c>
      <c r="Z288" s="9" t="s">
        <v>3906</v>
      </c>
      <c r="AA288" s="6" t="s">
        <v>3905</v>
      </c>
      <c r="AB288" s="6" t="s">
        <v>1067</v>
      </c>
      <c r="AC288" s="6" t="s">
        <v>1067</v>
      </c>
      <c r="AD288" s="6" t="s">
        <v>1067</v>
      </c>
      <c r="AK288" s="27"/>
      <c r="AL288" s="27"/>
      <c r="AM288" s="27"/>
    </row>
    <row r="289" spans="1:39" x14ac:dyDescent="0.25">
      <c r="A289" s="2">
        <f>IF(LEN(B289)&gt;=1,(IF(B288=B289,0,LARGE(A$1:$A288,1)+1)),0)</f>
        <v>0</v>
      </c>
      <c r="B289" s="2" t="s">
        <v>1077</v>
      </c>
      <c r="C289" s="2">
        <f>IF($AM$22=2,(IF(LEN($BZ$23)&gt;=1,(IF($BZ$23=B289,LARGE($C$1:C288,1)+1,0)),0)),0)</f>
        <v>0</v>
      </c>
      <c r="D289" s="2">
        <f t="shared" si="50"/>
        <v>0</v>
      </c>
      <c r="F289" s="2" t="s">
        <v>2160</v>
      </c>
      <c r="G289" s="2" t="s">
        <v>2161</v>
      </c>
      <c r="H289" s="2" t="s">
        <v>2161</v>
      </c>
      <c r="I289" s="2" t="s">
        <v>2162</v>
      </c>
      <c r="J289" s="2" t="s">
        <v>1067</v>
      </c>
      <c r="K289" s="2" t="s">
        <v>1067</v>
      </c>
      <c r="L289" s="2" t="s">
        <v>1067</v>
      </c>
      <c r="S289" s="2">
        <f>IF($AM$22=1,(IF(LEN($BZ$23)&gt;=1,(IF($BZ$23=V289,LARGE($S$1:S288,1)+1,0)),0)),0)</f>
        <v>0</v>
      </c>
      <c r="T289" s="2">
        <f t="shared" si="51"/>
        <v>0</v>
      </c>
      <c r="U289" s="2">
        <f>IF(LEN(V289)&gt;=1,(IF(V288=V289,0,LARGE($U$1:U288,1)+1)),0)</f>
        <v>0</v>
      </c>
      <c r="V289" s="2" t="s">
        <v>1099</v>
      </c>
      <c r="W289" s="9" t="s">
        <v>4332</v>
      </c>
      <c r="X289" s="9" t="s">
        <v>3440</v>
      </c>
      <c r="Y289" s="9" t="s">
        <v>3441</v>
      </c>
      <c r="Z289" s="9" t="s">
        <v>3441</v>
      </c>
      <c r="AA289" s="6" t="s">
        <v>3440</v>
      </c>
      <c r="AB289" s="6" t="s">
        <v>1067</v>
      </c>
      <c r="AC289" s="6" t="s">
        <v>1067</v>
      </c>
      <c r="AD289" s="6" t="s">
        <v>1067</v>
      </c>
      <c r="AK289" s="27"/>
      <c r="AL289" s="27"/>
      <c r="AM289" s="27"/>
    </row>
    <row r="290" spans="1:39" x14ac:dyDescent="0.25">
      <c r="A290" s="2">
        <f>IF(LEN(B290)&gt;=1,(IF(B289=B290,0,LARGE(A$1:$A289,1)+1)),0)</f>
        <v>0</v>
      </c>
      <c r="B290" s="2" t="s">
        <v>1077</v>
      </c>
      <c r="C290" s="2">
        <f>IF($AM$22=2,(IF(LEN($BZ$23)&gt;=1,(IF($BZ$23=B290,LARGE($C$1:C289,1)+1,0)),0)),0)</f>
        <v>0</v>
      </c>
      <c r="D290" s="2">
        <f t="shared" si="50"/>
        <v>0</v>
      </c>
      <c r="F290" s="2" t="s">
        <v>2163</v>
      </c>
      <c r="G290" s="2" t="s">
        <v>2164</v>
      </c>
      <c r="H290" s="2" t="s">
        <v>2164</v>
      </c>
      <c r="I290" s="2" t="s">
        <v>2165</v>
      </c>
      <c r="J290" s="2" t="s">
        <v>1067</v>
      </c>
      <c r="K290" s="2" t="s">
        <v>1067</v>
      </c>
      <c r="L290" s="2" t="s">
        <v>1067</v>
      </c>
      <c r="S290" s="2">
        <f>IF($AM$22=1,(IF(LEN($BZ$23)&gt;=1,(IF($BZ$23=V290,LARGE($S$1:S289,1)+1,0)),0)),0)</f>
        <v>0</v>
      </c>
      <c r="T290" s="2">
        <f t="shared" si="51"/>
        <v>0</v>
      </c>
      <c r="U290" s="2">
        <f>IF(LEN(V290)&gt;=1,(IF(V289=V290,0,LARGE($U$1:U289,1)+1)),0)</f>
        <v>0</v>
      </c>
      <c r="V290" s="2" t="s">
        <v>1099</v>
      </c>
      <c r="W290" s="9" t="s">
        <v>2512</v>
      </c>
      <c r="X290" s="9" t="s">
        <v>630</v>
      </c>
      <c r="Y290" s="9" t="s">
        <v>1357</v>
      </c>
      <c r="Z290" s="9" t="s">
        <v>1357</v>
      </c>
      <c r="AA290" s="6" t="s">
        <v>630</v>
      </c>
      <c r="AB290" s="6" t="s">
        <v>1067</v>
      </c>
      <c r="AC290" s="6" t="s">
        <v>1067</v>
      </c>
      <c r="AD290" s="6" t="s">
        <v>1067</v>
      </c>
      <c r="AK290" s="27"/>
      <c r="AL290" s="27"/>
      <c r="AM290" s="27"/>
    </row>
    <row r="291" spans="1:39" x14ac:dyDescent="0.25">
      <c r="A291" s="2">
        <f>IF(LEN(B291)&gt;=1,(IF(B290=B291,0,LARGE(A$1:$A290,1)+1)),0)</f>
        <v>0</v>
      </c>
      <c r="B291" s="2" t="s">
        <v>1077</v>
      </c>
      <c r="C291" s="2">
        <f>IF($AM$22=2,(IF(LEN($BZ$23)&gt;=1,(IF($BZ$23=B291,LARGE($C$1:C290,1)+1,0)),0)),0)</f>
        <v>0</v>
      </c>
      <c r="D291" s="2">
        <f t="shared" si="50"/>
        <v>0</v>
      </c>
      <c r="F291" s="2" t="s">
        <v>2166</v>
      </c>
      <c r="G291" s="2" t="s">
        <v>2167</v>
      </c>
      <c r="H291" s="2" t="s">
        <v>2167</v>
      </c>
      <c r="I291" s="2" t="s">
        <v>2531</v>
      </c>
      <c r="J291" s="2" t="s">
        <v>4259</v>
      </c>
      <c r="K291" s="2" t="s">
        <v>1067</v>
      </c>
      <c r="L291" s="2" t="s">
        <v>1067</v>
      </c>
      <c r="S291" s="2">
        <f>IF($AM$22=1,(IF(LEN($BZ$23)&gt;=1,(IF($BZ$23=V291,LARGE($S$1:S290,1)+1,0)),0)),0)</f>
        <v>0</v>
      </c>
      <c r="T291" s="2">
        <f t="shared" si="51"/>
        <v>0</v>
      </c>
      <c r="U291" s="2">
        <f>IF(LEN(V291)&gt;=1,(IF(V290=V291,0,LARGE($U$1:U290,1)+1)),0)</f>
        <v>0</v>
      </c>
      <c r="V291" s="2" t="s">
        <v>1099</v>
      </c>
      <c r="W291" s="9" t="s">
        <v>4448</v>
      </c>
      <c r="X291" s="9" t="s">
        <v>3759</v>
      </c>
      <c r="Y291" s="9" t="s">
        <v>3760</v>
      </c>
      <c r="Z291" s="9" t="s">
        <v>3760</v>
      </c>
      <c r="AA291" s="6" t="s">
        <v>3759</v>
      </c>
      <c r="AB291" s="6" t="s">
        <v>1067</v>
      </c>
      <c r="AC291" s="6" t="s">
        <v>1067</v>
      </c>
      <c r="AD291" s="6" t="s">
        <v>1067</v>
      </c>
      <c r="AK291" s="27"/>
      <c r="AL291" s="27"/>
      <c r="AM291" s="27"/>
    </row>
    <row r="292" spans="1:39" x14ac:dyDescent="0.25">
      <c r="A292" s="2">
        <f>IF(LEN(B292)&gt;=1,(IF(B291=B292,0,LARGE(A$1:$A291,1)+1)),0)</f>
        <v>0</v>
      </c>
      <c r="B292" s="2" t="s">
        <v>1077</v>
      </c>
      <c r="C292" s="2">
        <f>IF($AM$22=2,(IF(LEN($BZ$23)&gt;=1,(IF($BZ$23=B292,LARGE($C$1:C291,1)+1,0)),0)),0)</f>
        <v>0</v>
      </c>
      <c r="D292" s="2">
        <f t="shared" si="50"/>
        <v>0</v>
      </c>
      <c r="F292" s="2" t="s">
        <v>520</v>
      </c>
      <c r="G292" s="2" t="s">
        <v>2168</v>
      </c>
      <c r="H292" s="2" t="s">
        <v>2168</v>
      </c>
      <c r="I292" s="2" t="s">
        <v>4262</v>
      </c>
      <c r="J292" s="2" t="s">
        <v>4261</v>
      </c>
      <c r="K292" s="2" t="s">
        <v>4260</v>
      </c>
      <c r="L292" s="2" t="s">
        <v>1067</v>
      </c>
      <c r="S292" s="2">
        <f>IF($AM$22=1,(IF(LEN($BZ$23)&gt;=1,(IF($BZ$23=V292,LARGE($S$1:S291,1)+1,0)),0)),0)</f>
        <v>0</v>
      </c>
      <c r="T292" s="2">
        <f t="shared" si="51"/>
        <v>0</v>
      </c>
      <c r="U292" s="2">
        <f>IF(LEN(V292)&gt;=1,(IF(V291=V292,0,LARGE($U$1:U291,1)+1)),0)</f>
        <v>0</v>
      </c>
      <c r="V292" s="2" t="s">
        <v>1099</v>
      </c>
      <c r="W292" s="9" t="s">
        <v>2489</v>
      </c>
      <c r="X292" s="9" t="s">
        <v>150</v>
      </c>
      <c r="Y292" s="9" t="s">
        <v>151</v>
      </c>
      <c r="Z292" s="9" t="s">
        <v>152</v>
      </c>
      <c r="AA292" s="6" t="s">
        <v>150</v>
      </c>
      <c r="AB292" s="6" t="s">
        <v>981</v>
      </c>
      <c r="AC292" s="6" t="s">
        <v>1067</v>
      </c>
      <c r="AD292" s="6" t="s">
        <v>1067</v>
      </c>
      <c r="AK292" s="27"/>
      <c r="AL292" s="27"/>
      <c r="AM292" s="27"/>
    </row>
    <row r="293" spans="1:39" x14ac:dyDescent="0.25">
      <c r="A293" s="2">
        <f>IF(LEN(B293)&gt;=1,(IF(B292=B293,0,LARGE(A$1:$A292,1)+1)),0)</f>
        <v>0</v>
      </c>
      <c r="B293" s="2" t="s">
        <v>1077</v>
      </c>
      <c r="C293" s="2">
        <f>IF($AM$22=2,(IF(LEN($BZ$23)&gt;=1,(IF($BZ$23=B293,LARGE($C$1:C292,1)+1,0)),0)),0)</f>
        <v>0</v>
      </c>
      <c r="D293" s="2">
        <f t="shared" si="50"/>
        <v>0</v>
      </c>
      <c r="F293" s="2" t="s">
        <v>521</v>
      </c>
      <c r="G293" s="2" t="s">
        <v>1274</v>
      </c>
      <c r="H293" s="2" t="s">
        <v>1274</v>
      </c>
      <c r="I293" s="2" t="s">
        <v>4264</v>
      </c>
      <c r="J293" s="2" t="s">
        <v>1067</v>
      </c>
      <c r="K293" s="2" t="s">
        <v>1067</v>
      </c>
      <c r="L293" s="2" t="s">
        <v>1067</v>
      </c>
      <c r="S293" s="2">
        <f>IF($AM$22=1,(IF(LEN($BZ$23)&gt;=1,(IF($BZ$23=V293,LARGE($S$1:S292,1)+1,0)),0)),0)</f>
        <v>0</v>
      </c>
      <c r="T293" s="2">
        <f t="shared" si="51"/>
        <v>0</v>
      </c>
      <c r="U293" s="2">
        <f>IF(LEN(V293)&gt;=1,(IF(V292=V293,0,LARGE($U$1:U292,1)+1)),0)</f>
        <v>0</v>
      </c>
      <c r="V293" s="2" t="s">
        <v>1099</v>
      </c>
      <c r="W293" s="9" t="s">
        <v>2078</v>
      </c>
      <c r="X293" s="9" t="s">
        <v>2076</v>
      </c>
      <c r="Y293" s="9" t="s">
        <v>2077</v>
      </c>
      <c r="Z293" s="9" t="s">
        <v>2077</v>
      </c>
      <c r="AA293" s="6" t="s">
        <v>2076</v>
      </c>
      <c r="AB293" s="6" t="s">
        <v>1067</v>
      </c>
      <c r="AC293" s="6" t="s">
        <v>1067</v>
      </c>
      <c r="AD293" s="6" t="s">
        <v>1067</v>
      </c>
      <c r="AK293" s="27"/>
      <c r="AL293" s="27"/>
      <c r="AM293" s="27"/>
    </row>
    <row r="294" spans="1:39" ht="30" x14ac:dyDescent="0.25">
      <c r="A294" s="2">
        <f>IF(LEN(B294)&gt;=1,(IF(B293=B294,0,LARGE(A$1:$A293,1)+1)),0)</f>
        <v>0</v>
      </c>
      <c r="B294" s="2" t="s">
        <v>1077</v>
      </c>
      <c r="C294" s="2">
        <f>IF($AM$22=2,(IF(LEN($BZ$23)&gt;=1,(IF($BZ$23=B294,LARGE($C$1:C293,1)+1,0)),0)),0)</f>
        <v>0</v>
      </c>
      <c r="D294" s="2">
        <f t="shared" si="50"/>
        <v>0</v>
      </c>
      <c r="F294" s="2" t="s">
        <v>522</v>
      </c>
      <c r="G294" s="2" t="s">
        <v>1275</v>
      </c>
      <c r="H294" s="2" t="s">
        <v>1275</v>
      </c>
      <c r="I294" s="2" t="s">
        <v>4263</v>
      </c>
      <c r="J294" s="2" t="s">
        <v>2169</v>
      </c>
      <c r="K294" s="2" t="s">
        <v>1067</v>
      </c>
      <c r="L294" s="2" t="s">
        <v>1067</v>
      </c>
      <c r="S294" s="2">
        <f>IF($AM$22=1,(IF(LEN($BZ$23)&gt;=1,(IF($BZ$23=V294,LARGE($S$1:S293,1)+1,0)),0)),0)</f>
        <v>0</v>
      </c>
      <c r="T294" s="2">
        <f t="shared" si="51"/>
        <v>0</v>
      </c>
      <c r="U294" s="2">
        <f>IF(LEN(V294)&gt;=1,(IF(V293=V294,0,LARGE($U$1:U293,1)+1)),0)</f>
        <v>0</v>
      </c>
      <c r="V294" s="2" t="s">
        <v>1099</v>
      </c>
      <c r="W294" s="21" t="s">
        <v>2699</v>
      </c>
      <c r="X294" s="21" t="s">
        <v>2697</v>
      </c>
      <c r="Y294" s="21" t="s">
        <v>2698</v>
      </c>
      <c r="Z294" s="21" t="s">
        <v>2698</v>
      </c>
      <c r="AA294" s="6" t="s">
        <v>2697</v>
      </c>
      <c r="AB294" s="6" t="s">
        <v>1067</v>
      </c>
      <c r="AC294" s="6" t="s">
        <v>1067</v>
      </c>
      <c r="AD294" s="6" t="s">
        <v>1067</v>
      </c>
      <c r="AK294" s="27"/>
      <c r="AL294" s="27"/>
      <c r="AM294" s="27"/>
    </row>
    <row r="295" spans="1:39" x14ac:dyDescent="0.25">
      <c r="A295" s="2">
        <f>IF(LEN(B295)&gt;=1,(IF(B294=B295,0,LARGE(A$1:$A294,1)+1)),0)</f>
        <v>0</v>
      </c>
      <c r="B295" s="2" t="s">
        <v>1077</v>
      </c>
      <c r="C295" s="2">
        <f>IF($AM$22=2,(IF(LEN($BZ$23)&gt;=1,(IF($BZ$23=B295,LARGE($C$1:C294,1)+1,0)),0)),0)</f>
        <v>0</v>
      </c>
      <c r="D295" s="2">
        <f t="shared" si="50"/>
        <v>0</v>
      </c>
      <c r="F295" s="2" t="s">
        <v>126</v>
      </c>
      <c r="G295" s="2" t="s">
        <v>127</v>
      </c>
      <c r="H295" s="2" t="s">
        <v>127</v>
      </c>
      <c r="I295" s="2" t="s">
        <v>2170</v>
      </c>
      <c r="J295" s="2" t="s">
        <v>1067</v>
      </c>
      <c r="K295" s="2" t="s">
        <v>1067</v>
      </c>
      <c r="L295" s="2" t="s">
        <v>1067</v>
      </c>
      <c r="S295" s="2">
        <f>IF($AM$22=1,(IF(LEN($BZ$23)&gt;=1,(IF($BZ$23=V295,LARGE($S$1:S294,1)+1,0)),0)),0)</f>
        <v>0</v>
      </c>
      <c r="T295" s="2">
        <f t="shared" si="51"/>
        <v>0</v>
      </c>
      <c r="U295" s="2">
        <f>IF(LEN(V295)&gt;=1,(IF(V294=V295,0,LARGE($U$1:U294,1)+1)),0)</f>
        <v>0</v>
      </c>
      <c r="V295" s="2" t="s">
        <v>1099</v>
      </c>
      <c r="W295" s="9" t="s">
        <v>2621</v>
      </c>
      <c r="X295" s="9" t="s">
        <v>2619</v>
      </c>
      <c r="Y295" s="9" t="s">
        <v>2620</v>
      </c>
      <c r="Z295" s="9" t="s">
        <v>2620</v>
      </c>
      <c r="AA295" s="6" t="s">
        <v>2619</v>
      </c>
      <c r="AB295" s="6" t="s">
        <v>1067</v>
      </c>
      <c r="AC295" s="6" t="s">
        <v>1067</v>
      </c>
      <c r="AD295" s="6" t="s">
        <v>1067</v>
      </c>
      <c r="AK295" s="27"/>
      <c r="AL295" s="27"/>
      <c r="AM295" s="27"/>
    </row>
    <row r="296" spans="1:39" ht="30" x14ac:dyDescent="0.25">
      <c r="A296" s="2">
        <f>IF(LEN(B296)&gt;=1,(IF(B295=B296,0,LARGE(A$1:$A295,1)+1)),0)</f>
        <v>0</v>
      </c>
      <c r="B296" s="2" t="s">
        <v>1077</v>
      </c>
      <c r="C296" s="2">
        <f>IF($AM$22=2,(IF(LEN($BZ$23)&gt;=1,(IF($BZ$23=B296,LARGE($C$1:C295,1)+1,0)),0)),0)</f>
        <v>0</v>
      </c>
      <c r="D296" s="2">
        <f t="shared" si="50"/>
        <v>0</v>
      </c>
      <c r="F296" s="2" t="s">
        <v>523</v>
      </c>
      <c r="G296" s="2" t="s">
        <v>2171</v>
      </c>
      <c r="H296" s="2" t="s">
        <v>2171</v>
      </c>
      <c r="I296" s="2" t="s">
        <v>2172</v>
      </c>
      <c r="J296" s="2" t="s">
        <v>1067</v>
      </c>
      <c r="K296" s="2" t="s">
        <v>1067</v>
      </c>
      <c r="L296" s="2" t="s">
        <v>1067</v>
      </c>
      <c r="S296" s="2">
        <f>IF($AM$22=1,(IF(LEN($BZ$23)&gt;=1,(IF($BZ$23=V296,LARGE($S$1:S295,1)+1,0)),0)),0)</f>
        <v>0</v>
      </c>
      <c r="T296" s="2">
        <f t="shared" si="51"/>
        <v>0</v>
      </c>
      <c r="U296" s="2">
        <f>IF(LEN(V296)&gt;=1,(IF(V295=V296,0,LARGE($U$1:U295,1)+1)),0)</f>
        <v>0</v>
      </c>
      <c r="V296" s="2" t="s">
        <v>1099</v>
      </c>
      <c r="W296" s="4" t="s">
        <v>3714</v>
      </c>
      <c r="X296" s="4" t="s">
        <v>717</v>
      </c>
      <c r="Y296" s="5" t="s">
        <v>1428</v>
      </c>
      <c r="Z296" s="5" t="s">
        <v>1428</v>
      </c>
      <c r="AA296" s="6" t="s">
        <v>717</v>
      </c>
      <c r="AB296" s="6" t="s">
        <v>745</v>
      </c>
      <c r="AC296" s="6" t="s">
        <v>3712</v>
      </c>
      <c r="AD296" s="6" t="s">
        <v>1067</v>
      </c>
      <c r="AK296" s="27"/>
      <c r="AL296" s="27"/>
      <c r="AM296" s="27"/>
    </row>
    <row r="297" spans="1:39" x14ac:dyDescent="0.25">
      <c r="A297" s="2">
        <f>IF(LEN(B297)&gt;=1,(IF(B296=B297,0,LARGE(A$1:$A296,1)+1)),0)</f>
        <v>0</v>
      </c>
      <c r="B297" s="2" t="s">
        <v>1077</v>
      </c>
      <c r="C297" s="2">
        <f>IF($AM$22=2,(IF(LEN($BZ$23)&gt;=1,(IF($BZ$23=B297,LARGE($C$1:C296,1)+1,0)),0)),0)</f>
        <v>0</v>
      </c>
      <c r="D297" s="2">
        <f t="shared" si="50"/>
        <v>0</v>
      </c>
      <c r="F297" s="2" t="s">
        <v>524</v>
      </c>
      <c r="G297" s="2" t="s">
        <v>2173</v>
      </c>
      <c r="H297" s="2" t="s">
        <v>2173</v>
      </c>
      <c r="I297" s="2" t="s">
        <v>4529</v>
      </c>
      <c r="J297" s="2" t="s">
        <v>1067</v>
      </c>
      <c r="K297" s="2" t="s">
        <v>1067</v>
      </c>
      <c r="L297" s="2" t="s">
        <v>1067</v>
      </c>
      <c r="S297" s="2">
        <f>IF($AM$22=1,(IF(LEN($BZ$23)&gt;=1,(IF($BZ$23=V297,LARGE($S$1:S296,1)+1,0)),0)),0)</f>
        <v>0</v>
      </c>
      <c r="T297" s="2">
        <f t="shared" si="51"/>
        <v>0</v>
      </c>
      <c r="U297" s="2">
        <f>IF(LEN(V297)&gt;=1,(IF(V296=V297,0,LARGE($U$1:U296,1)+1)),0)</f>
        <v>0</v>
      </c>
      <c r="V297" s="2" t="s">
        <v>1099</v>
      </c>
      <c r="W297" s="5" t="s">
        <v>5147</v>
      </c>
      <c r="X297" s="7" t="s">
        <v>3608</v>
      </c>
      <c r="Y297" s="7" t="s">
        <v>3609</v>
      </c>
      <c r="Z297" s="7" t="s">
        <v>3610</v>
      </c>
      <c r="AA297" s="6" t="s">
        <v>3608</v>
      </c>
      <c r="AB297" s="6" t="s">
        <v>1067</v>
      </c>
      <c r="AC297" s="6" t="s">
        <v>1067</v>
      </c>
      <c r="AD297" s="6" t="s">
        <v>1067</v>
      </c>
      <c r="AK297" s="27"/>
      <c r="AL297" s="27"/>
      <c r="AM297" s="27"/>
    </row>
    <row r="298" spans="1:39" ht="30" x14ac:dyDescent="0.25">
      <c r="A298" s="2">
        <f>IF(LEN(B298)&gt;=1,(IF(B297=B298,0,LARGE(A$1:$A297,1)+1)),0)</f>
        <v>0</v>
      </c>
      <c r="B298" s="2" t="s">
        <v>1077</v>
      </c>
      <c r="C298" s="2">
        <f>IF($AM$22=2,(IF(LEN($BZ$23)&gt;=1,(IF($BZ$23=B298,LARGE($C$1:C297,1)+1,0)),0)),0)</f>
        <v>0</v>
      </c>
      <c r="D298" s="2">
        <f t="shared" si="50"/>
        <v>0</v>
      </c>
      <c r="F298" s="2" t="s">
        <v>2174</v>
      </c>
      <c r="G298" s="2" t="s">
        <v>2175</v>
      </c>
      <c r="H298" s="2" t="s">
        <v>2175</v>
      </c>
      <c r="I298" s="2" t="s">
        <v>4108</v>
      </c>
      <c r="J298" s="2" t="s">
        <v>2178</v>
      </c>
      <c r="K298" s="2" t="s">
        <v>1067</v>
      </c>
      <c r="L298" s="2" t="s">
        <v>1067</v>
      </c>
      <c r="S298" s="2">
        <f>IF($AM$22=1,(IF(LEN($BZ$23)&gt;=1,(IF($BZ$23=V298,LARGE($S$1:S297,1)+1,0)),0)),0)</f>
        <v>0</v>
      </c>
      <c r="T298" s="2">
        <f t="shared" si="51"/>
        <v>0</v>
      </c>
      <c r="U298" s="2">
        <f>IF(LEN(V298)&gt;=1,(IF(V297=V298,0,LARGE($U$1:U297,1)+1)),0)</f>
        <v>0</v>
      </c>
      <c r="V298" s="2" t="s">
        <v>1099</v>
      </c>
      <c r="W298" s="5" t="s">
        <v>4388</v>
      </c>
      <c r="X298" s="7" t="s">
        <v>3105</v>
      </c>
      <c r="Y298" s="7" t="s">
        <v>3106</v>
      </c>
      <c r="Z298" s="7" t="s">
        <v>3106</v>
      </c>
      <c r="AA298" s="6" t="s">
        <v>3105</v>
      </c>
      <c r="AB298" s="6" t="s">
        <v>1038</v>
      </c>
      <c r="AC298" s="6" t="s">
        <v>1067</v>
      </c>
      <c r="AD298" s="6" t="s">
        <v>1067</v>
      </c>
      <c r="AK298" s="27"/>
      <c r="AL298" s="27"/>
      <c r="AM298" s="27"/>
    </row>
    <row r="299" spans="1:39" ht="30" x14ac:dyDescent="0.25">
      <c r="A299" s="2">
        <f>IF(LEN(B299)&gt;=1,(IF(B298=B299,0,LARGE(A$1:$A298,1)+1)),0)</f>
        <v>0</v>
      </c>
      <c r="B299" s="2" t="s">
        <v>1077</v>
      </c>
      <c r="C299" s="2">
        <f>IF($AM$22=2,(IF(LEN($BZ$23)&gt;=1,(IF($BZ$23=B299,LARGE($C$1:C298,1)+1,0)),0)),0)</f>
        <v>0</v>
      </c>
      <c r="D299" s="2">
        <f t="shared" si="50"/>
        <v>0</v>
      </c>
      <c r="F299" s="2" t="s">
        <v>525</v>
      </c>
      <c r="G299" s="2" t="s">
        <v>1276</v>
      </c>
      <c r="H299" s="2" t="s">
        <v>1276</v>
      </c>
      <c r="I299" s="2" t="s">
        <v>4530</v>
      </c>
      <c r="J299" s="2" t="s">
        <v>1067</v>
      </c>
      <c r="K299" s="2" t="s">
        <v>1067</v>
      </c>
      <c r="L299" s="2" t="s">
        <v>1067</v>
      </c>
      <c r="S299" s="2">
        <f>IF($AM$22=1,(IF(LEN($BZ$23)&gt;=1,(IF($BZ$23=V299,LARGE($S$1:S298,1)+1,0)),0)),0)</f>
        <v>0</v>
      </c>
      <c r="T299" s="2">
        <f t="shared" si="51"/>
        <v>0</v>
      </c>
      <c r="U299" s="2">
        <f>IF(LEN(V299)&gt;=1,(IF(V298=V299,0,LARGE($U$1:U298,1)+1)),0)</f>
        <v>0</v>
      </c>
      <c r="V299" s="2" t="s">
        <v>1099</v>
      </c>
      <c r="W299" s="5" t="s">
        <v>4407</v>
      </c>
      <c r="X299" s="7" t="s">
        <v>1047</v>
      </c>
      <c r="Y299" s="7" t="s">
        <v>3823</v>
      </c>
      <c r="Z299" s="7" t="s">
        <v>3823</v>
      </c>
      <c r="AA299" s="6" t="s">
        <v>1047</v>
      </c>
      <c r="AB299" s="6" t="s">
        <v>1067</v>
      </c>
      <c r="AC299" s="6" t="s">
        <v>1067</v>
      </c>
      <c r="AD299" s="6" t="s">
        <v>1067</v>
      </c>
      <c r="AK299" s="27"/>
      <c r="AL299" s="27"/>
      <c r="AM299" s="27"/>
    </row>
    <row r="300" spans="1:39" ht="30" x14ac:dyDescent="0.25">
      <c r="A300" s="2">
        <f>IF(LEN(B300)&gt;=1,(IF(B299=B300,0,LARGE(A$1:$A299,1)+1)),0)</f>
        <v>0</v>
      </c>
      <c r="B300" s="2" t="s">
        <v>1077</v>
      </c>
      <c r="C300" s="2">
        <f>IF($AM$22=2,(IF(LEN($BZ$23)&gt;=1,(IF($BZ$23=B300,LARGE($C$1:C299,1)+1,0)),0)),0)</f>
        <v>0</v>
      </c>
      <c r="D300" s="2">
        <f t="shared" si="50"/>
        <v>0</v>
      </c>
      <c r="F300" s="2" t="s">
        <v>2176</v>
      </c>
      <c r="G300" s="2" t="s">
        <v>2177</v>
      </c>
      <c r="H300" s="2" t="s">
        <v>2177</v>
      </c>
      <c r="I300" s="2" t="s">
        <v>2178</v>
      </c>
      <c r="J300" s="2" t="s">
        <v>1067</v>
      </c>
      <c r="K300" s="2" t="s">
        <v>1067</v>
      </c>
      <c r="L300" s="2" t="s">
        <v>1067</v>
      </c>
      <c r="S300" s="2">
        <f>IF($AM$22=1,(IF(LEN($BZ$23)&gt;=1,(IF($BZ$23=V300,LARGE($S$1:S299,1)+1,0)),0)),0)</f>
        <v>0</v>
      </c>
      <c r="T300" s="2">
        <f t="shared" si="51"/>
        <v>0</v>
      </c>
      <c r="U300" s="2">
        <f>IF(LEN(V300)&gt;=1,(IF(V299=V300,0,LARGE($U$1:U299,1)+1)),0)</f>
        <v>0</v>
      </c>
      <c r="V300" s="2" t="s">
        <v>1099</v>
      </c>
      <c r="W300" s="4" t="s">
        <v>4697</v>
      </c>
      <c r="X300" s="7" t="s">
        <v>779</v>
      </c>
      <c r="Y300" s="7" t="s">
        <v>1471</v>
      </c>
      <c r="Z300" s="7" t="s">
        <v>1471</v>
      </c>
      <c r="AA300" s="6" t="s">
        <v>779</v>
      </c>
      <c r="AB300" s="6" t="s">
        <v>1067</v>
      </c>
      <c r="AC300" s="6" t="s">
        <v>1067</v>
      </c>
      <c r="AD300" s="6" t="s">
        <v>1067</v>
      </c>
      <c r="AK300" s="27"/>
      <c r="AL300" s="27"/>
      <c r="AM300" s="27"/>
    </row>
    <row r="301" spans="1:39" ht="45" x14ac:dyDescent="0.25">
      <c r="A301" s="2">
        <f>IF(LEN(B301)&gt;=1,(IF(B300=B301,0,LARGE(A$1:$A300,1)+1)),0)</f>
        <v>0</v>
      </c>
      <c r="B301" s="2" t="s">
        <v>1077</v>
      </c>
      <c r="C301" s="2">
        <f>IF($AM$22=2,(IF(LEN($BZ$23)&gt;=1,(IF($BZ$23=B301,LARGE($C$1:C300,1)+1,0)),0)),0)</f>
        <v>0</v>
      </c>
      <c r="D301" s="2">
        <f t="shared" si="50"/>
        <v>0</v>
      </c>
      <c r="F301" s="2" t="s">
        <v>526</v>
      </c>
      <c r="G301" s="2" t="s">
        <v>2179</v>
      </c>
      <c r="H301" s="2" t="s">
        <v>2180</v>
      </c>
      <c r="I301" s="2" t="s">
        <v>4532</v>
      </c>
      <c r="J301" s="2" t="s">
        <v>4533</v>
      </c>
      <c r="K301" s="2" t="s">
        <v>1067</v>
      </c>
      <c r="L301" s="2" t="s">
        <v>1067</v>
      </c>
      <c r="S301" s="2">
        <f>IF($AM$22=1,(IF(LEN($BZ$23)&gt;=1,(IF($BZ$23=V301,LARGE($S$1:S300,1)+1,0)),0)),0)</f>
        <v>0</v>
      </c>
      <c r="T301" s="2">
        <f t="shared" si="51"/>
        <v>0</v>
      </c>
      <c r="U301" s="2">
        <f>IF(LEN(V301)&gt;=1,(IF(V300=V301,0,LARGE($U$1:U300,1)+1)),0)</f>
        <v>0</v>
      </c>
      <c r="V301" s="2" t="s">
        <v>1099</v>
      </c>
      <c r="W301" s="21" t="s">
        <v>4536</v>
      </c>
      <c r="X301" s="21" t="s">
        <v>128</v>
      </c>
      <c r="Y301" s="21" t="s">
        <v>129</v>
      </c>
      <c r="Z301" s="21" t="s">
        <v>129</v>
      </c>
      <c r="AA301" s="6" t="s">
        <v>128</v>
      </c>
      <c r="AB301" s="6" t="s">
        <v>1067</v>
      </c>
      <c r="AC301" s="6" t="s">
        <v>1067</v>
      </c>
      <c r="AD301" s="6" t="s">
        <v>1067</v>
      </c>
      <c r="AK301" s="27"/>
      <c r="AL301" s="27"/>
      <c r="AM301" s="27"/>
    </row>
    <row r="302" spans="1:39" x14ac:dyDescent="0.25">
      <c r="A302" s="2">
        <f>IF(LEN(B302)&gt;=1,(IF(B301=B302,0,LARGE(A$1:$A301,1)+1)),0)</f>
        <v>0</v>
      </c>
      <c r="B302" s="2" t="s">
        <v>1077</v>
      </c>
      <c r="C302" s="2">
        <f>IF($AM$22=2,(IF(LEN($BZ$23)&gt;=1,(IF($BZ$23=B302,LARGE($C$1:C301,1)+1,0)),0)),0)</f>
        <v>0</v>
      </c>
      <c r="D302" s="2">
        <f t="shared" si="50"/>
        <v>0</v>
      </c>
      <c r="F302" s="2" t="s">
        <v>2181</v>
      </c>
      <c r="G302" s="2" t="s">
        <v>2182</v>
      </c>
      <c r="H302" s="2" t="s">
        <v>2182</v>
      </c>
      <c r="I302" s="2" t="s">
        <v>4531</v>
      </c>
      <c r="J302" s="2" t="s">
        <v>1067</v>
      </c>
      <c r="K302" s="2" t="s">
        <v>1067</v>
      </c>
      <c r="L302" s="2" t="s">
        <v>1067</v>
      </c>
      <c r="S302" s="2">
        <f>IF($AM$22=1,(IF(LEN($BZ$23)&gt;=1,(IF($BZ$23=V302,LARGE($S$1:S301,1)+1,0)),0)),0)</f>
        <v>0</v>
      </c>
      <c r="T302" s="2">
        <f t="shared" si="51"/>
        <v>0</v>
      </c>
      <c r="U302" s="2">
        <f>IF(LEN(V302)&gt;=1,(IF(V301=V302,0,LARGE($U$1:U301,1)+1)),0)</f>
        <v>0</v>
      </c>
      <c r="V302" s="2" t="s">
        <v>1099</v>
      </c>
      <c r="W302" s="5" t="s">
        <v>4473</v>
      </c>
      <c r="X302" s="7" t="s">
        <v>1036</v>
      </c>
      <c r="Y302" s="7" t="s">
        <v>3787</v>
      </c>
      <c r="Z302" s="7" t="s">
        <v>3787</v>
      </c>
      <c r="AA302" s="6" t="s">
        <v>1036</v>
      </c>
      <c r="AB302" s="6" t="s">
        <v>1067</v>
      </c>
      <c r="AC302" s="6" t="s">
        <v>1067</v>
      </c>
      <c r="AD302" s="6" t="s">
        <v>1067</v>
      </c>
      <c r="AK302" s="27"/>
      <c r="AL302" s="27"/>
      <c r="AM302" s="27"/>
    </row>
    <row r="303" spans="1:39" x14ac:dyDescent="0.25">
      <c r="A303" s="2">
        <f>IF(LEN(B303)&gt;=1,(IF(B302=B303,0,LARGE(A$1:$A302,1)+1)),0)</f>
        <v>0</v>
      </c>
      <c r="B303" s="2" t="s">
        <v>1077</v>
      </c>
      <c r="C303" s="2">
        <f>IF($AM$22=2,(IF(LEN($BZ$23)&gt;=1,(IF($BZ$23=B303,LARGE($C$1:C302,1)+1,0)),0)),0)</f>
        <v>0</v>
      </c>
      <c r="D303" s="2">
        <f t="shared" si="50"/>
        <v>0</v>
      </c>
      <c r="F303" s="2" t="s">
        <v>527</v>
      </c>
      <c r="G303" s="2" t="s">
        <v>1277</v>
      </c>
      <c r="H303" s="2" t="s">
        <v>1277</v>
      </c>
      <c r="I303" s="2" t="s">
        <v>4310</v>
      </c>
      <c r="J303" s="2" t="s">
        <v>4534</v>
      </c>
      <c r="K303" s="2" t="s">
        <v>1067</v>
      </c>
      <c r="L303" s="2" t="s">
        <v>1067</v>
      </c>
      <c r="S303" s="2">
        <f>IF($AM$22=1,(IF(LEN($BZ$23)&gt;=1,(IF($BZ$23=V303,LARGE($S$1:S302,1)+1,0)),0)),0)</f>
        <v>0</v>
      </c>
      <c r="T303" s="2">
        <f t="shared" si="51"/>
        <v>0</v>
      </c>
      <c r="U303" s="2">
        <f>IF(LEN(V303)&gt;=1,(IF(V302=V303,0,LARGE($U$1:U302,1)+1)),0)</f>
        <v>0</v>
      </c>
      <c r="V303" s="2" t="s">
        <v>1099</v>
      </c>
      <c r="W303" s="9" t="s">
        <v>4483</v>
      </c>
      <c r="X303" s="9" t="s">
        <v>397</v>
      </c>
      <c r="Y303" s="9" t="s">
        <v>398</v>
      </c>
      <c r="Z303" s="9" t="s">
        <v>3735</v>
      </c>
      <c r="AA303" s="6" t="s">
        <v>397</v>
      </c>
      <c r="AB303" s="6" t="s">
        <v>1067</v>
      </c>
      <c r="AC303" s="6" t="s">
        <v>1067</v>
      </c>
      <c r="AD303" s="6" t="s">
        <v>1067</v>
      </c>
      <c r="AK303" s="27"/>
      <c r="AL303" s="27"/>
      <c r="AM303" s="27"/>
    </row>
    <row r="304" spans="1:39" x14ac:dyDescent="0.25">
      <c r="A304" s="2">
        <f>IF(LEN(B304)&gt;=1,(IF(B303=B304,0,LARGE(A$1:$A303,1)+1)),0)</f>
        <v>0</v>
      </c>
      <c r="B304" s="2" t="s">
        <v>1077</v>
      </c>
      <c r="C304" s="2">
        <f>IF($AM$22=2,(IF(LEN($BZ$23)&gt;=1,(IF($BZ$23=B304,LARGE($C$1:C303,1)+1,0)),0)),0)</f>
        <v>0</v>
      </c>
      <c r="D304" s="2">
        <f t="shared" si="50"/>
        <v>0</v>
      </c>
      <c r="F304" s="2" t="s">
        <v>528</v>
      </c>
      <c r="G304" s="2" t="s">
        <v>1278</v>
      </c>
      <c r="H304" s="2" t="s">
        <v>1278</v>
      </c>
      <c r="I304" s="2" t="s">
        <v>4537</v>
      </c>
      <c r="J304" s="2" t="s">
        <v>1067</v>
      </c>
      <c r="K304" s="2" t="s">
        <v>1067</v>
      </c>
      <c r="L304" s="2" t="s">
        <v>1067</v>
      </c>
      <c r="S304" s="2">
        <f>IF($AM$22=1,(IF(LEN($BZ$23)&gt;=1,(IF($BZ$23=V304,LARGE($S$1:S303,1)+1,0)),0)),0)</f>
        <v>0</v>
      </c>
      <c r="T304" s="2">
        <f t="shared" si="51"/>
        <v>0</v>
      </c>
      <c r="U304" s="2">
        <f>IF(LEN(V304)&gt;=1,(IF(V303=V304,0,LARGE($U$1:U303,1)+1)),0)</f>
        <v>0</v>
      </c>
      <c r="V304" s="2" t="s">
        <v>1099</v>
      </c>
      <c r="W304" s="9" t="s">
        <v>4276</v>
      </c>
      <c r="X304" s="7" t="s">
        <v>3944</v>
      </c>
      <c r="Y304" s="7" t="s">
        <v>3945</v>
      </c>
      <c r="Z304" s="7" t="s">
        <v>3945</v>
      </c>
      <c r="AA304" s="6" t="s">
        <v>3944</v>
      </c>
      <c r="AB304" s="6" t="s">
        <v>1067</v>
      </c>
      <c r="AC304" s="6" t="s">
        <v>1067</v>
      </c>
      <c r="AD304" s="6" t="s">
        <v>1067</v>
      </c>
      <c r="AK304" s="27"/>
      <c r="AL304" s="27"/>
      <c r="AM304" s="27"/>
    </row>
    <row r="305" spans="1:39" ht="30" x14ac:dyDescent="0.25">
      <c r="A305" s="2">
        <f>IF(LEN(B305)&gt;=1,(IF(B304=B305,0,LARGE(A$1:$A304,1)+1)),0)</f>
        <v>0</v>
      </c>
      <c r="B305" s="2" t="s">
        <v>1077</v>
      </c>
      <c r="C305" s="2">
        <f>IF($AM$22=2,(IF(LEN($BZ$23)&gt;=1,(IF($BZ$23=B305,LARGE($C$1:C304,1)+1,0)),0)),0)</f>
        <v>0</v>
      </c>
      <c r="D305" s="2">
        <f t="shared" si="50"/>
        <v>0</v>
      </c>
      <c r="F305" s="2" t="s">
        <v>128</v>
      </c>
      <c r="G305" s="2" t="s">
        <v>129</v>
      </c>
      <c r="H305" s="2" t="s">
        <v>129</v>
      </c>
      <c r="I305" s="2" t="s">
        <v>4536</v>
      </c>
      <c r="J305" s="2" t="s">
        <v>4535</v>
      </c>
      <c r="K305" s="2" t="s">
        <v>1067</v>
      </c>
      <c r="L305" s="2" t="s">
        <v>1067</v>
      </c>
      <c r="S305" s="2">
        <f>IF($AM$22=1,(IF(LEN($BZ$23)&gt;=1,(IF($BZ$23=V305,LARGE($S$1:S304,1)+1,0)),0)),0)</f>
        <v>0</v>
      </c>
      <c r="T305" s="2">
        <f t="shared" si="51"/>
        <v>0</v>
      </c>
      <c r="U305" s="2">
        <f>IF(LEN(V305)&gt;=1,(IF(V304=V305,0,LARGE($U$1:U304,1)+1)),0)</f>
        <v>0</v>
      </c>
      <c r="V305" s="2" t="s">
        <v>1099</v>
      </c>
      <c r="W305" s="4" t="s">
        <v>4746</v>
      </c>
      <c r="X305" s="7" t="s">
        <v>661</v>
      </c>
      <c r="Y305" s="7" t="s">
        <v>1382</v>
      </c>
      <c r="Z305" s="7" t="s">
        <v>1382</v>
      </c>
      <c r="AA305" s="6" t="s">
        <v>661</v>
      </c>
      <c r="AB305" s="6" t="s">
        <v>1067</v>
      </c>
      <c r="AC305" s="6" t="s">
        <v>1067</v>
      </c>
      <c r="AD305" s="6" t="s">
        <v>1067</v>
      </c>
      <c r="AK305" s="27"/>
      <c r="AL305" s="27"/>
      <c r="AM305" s="27"/>
    </row>
    <row r="306" spans="1:39" ht="30" x14ac:dyDescent="0.25">
      <c r="A306" s="2">
        <f>IF(LEN(B306)&gt;=1,(IF(B305=B306,0,LARGE(A$1:$A305,1)+1)),0)</f>
        <v>0</v>
      </c>
      <c r="B306" s="2" t="s">
        <v>1077</v>
      </c>
      <c r="C306" s="2">
        <f>IF($AM$22=2,(IF(LEN($BZ$23)&gt;=1,(IF($BZ$23=B306,LARGE($C$1:C305,1)+1,0)),0)),0)</f>
        <v>0</v>
      </c>
      <c r="D306" s="2">
        <f t="shared" si="50"/>
        <v>0</v>
      </c>
      <c r="F306" s="2" t="s">
        <v>529</v>
      </c>
      <c r="G306" s="2" t="s">
        <v>1279</v>
      </c>
      <c r="H306" s="2" t="s">
        <v>1279</v>
      </c>
      <c r="I306" s="2" t="s">
        <v>4545</v>
      </c>
      <c r="J306" s="2" t="s">
        <v>1067</v>
      </c>
      <c r="K306" s="2" t="s">
        <v>1067</v>
      </c>
      <c r="L306" s="2" t="s">
        <v>1067</v>
      </c>
      <c r="S306" s="2">
        <f>IF($AM$22=1,(IF(LEN($BZ$23)&gt;=1,(IF($BZ$23=V306,LARGE($S$1:S305,1)+1,0)),0)),0)</f>
        <v>0</v>
      </c>
      <c r="T306" s="2">
        <f t="shared" si="51"/>
        <v>0</v>
      </c>
      <c r="U306" s="2">
        <f>IF(LEN(V306)&gt;=1,(IF(V305=V306,0,LARGE($U$1:U305,1)+1)),0)</f>
        <v>0</v>
      </c>
      <c r="V306" s="2" t="s">
        <v>1099</v>
      </c>
      <c r="W306" s="4" t="s">
        <v>4100</v>
      </c>
      <c r="X306" s="4" t="s">
        <v>640</v>
      </c>
      <c r="Y306" s="5" t="s">
        <v>1363</v>
      </c>
      <c r="Z306" s="5" t="s">
        <v>1363</v>
      </c>
      <c r="AA306" s="6" t="s">
        <v>640</v>
      </c>
      <c r="AB306" s="6" t="s">
        <v>1067</v>
      </c>
      <c r="AC306" s="6" t="s">
        <v>1067</v>
      </c>
      <c r="AD306" s="6" t="s">
        <v>1067</v>
      </c>
      <c r="AK306" s="27"/>
      <c r="AL306" s="27"/>
      <c r="AM306" s="27"/>
    </row>
    <row r="307" spans="1:39" ht="30" x14ac:dyDescent="0.25">
      <c r="A307" s="2">
        <f>IF(LEN(B307)&gt;=1,(IF(B306=B307,0,LARGE(A$1:$A306,1)+1)),0)</f>
        <v>0</v>
      </c>
      <c r="B307" s="2" t="s">
        <v>1077</v>
      </c>
      <c r="C307" s="2">
        <f>IF($AM$22=2,(IF(LEN($BZ$23)&gt;=1,(IF($BZ$23=B307,LARGE($C$1:C306,1)+1,0)),0)),0)</f>
        <v>0</v>
      </c>
      <c r="D307" s="2">
        <f t="shared" si="50"/>
        <v>0</v>
      </c>
      <c r="F307" s="2" t="s">
        <v>530</v>
      </c>
      <c r="G307" s="2" t="s">
        <v>2183</v>
      </c>
      <c r="H307" s="2" t="s">
        <v>2183</v>
      </c>
      <c r="I307" s="2" t="s">
        <v>4544</v>
      </c>
      <c r="J307" s="2" t="s">
        <v>3569</v>
      </c>
      <c r="K307" s="2" t="s">
        <v>4543</v>
      </c>
      <c r="L307" s="2" t="s">
        <v>1067</v>
      </c>
      <c r="S307" s="2">
        <f>IF($AM$22=1,(IF(LEN($BZ$23)&gt;=1,(IF($BZ$23=V307,LARGE($S$1:S306,1)+1,0)),0)),0)</f>
        <v>0</v>
      </c>
      <c r="T307" s="2">
        <f t="shared" si="51"/>
        <v>0</v>
      </c>
      <c r="U307" s="2">
        <f>IF(LEN(V307)&gt;=1,(IF(V306=V307,0,LARGE($U$1:U306,1)+1)),0)</f>
        <v>0</v>
      </c>
      <c r="V307" s="2" t="s">
        <v>1099</v>
      </c>
      <c r="W307" s="9" t="s">
        <v>4353</v>
      </c>
      <c r="X307" s="7" t="s">
        <v>757</v>
      </c>
      <c r="Y307" s="7" t="s">
        <v>1453</v>
      </c>
      <c r="Z307" s="7" t="s">
        <v>1453</v>
      </c>
      <c r="AA307" s="6" t="s">
        <v>757</v>
      </c>
      <c r="AB307" s="6" t="s">
        <v>849</v>
      </c>
      <c r="AC307" s="6" t="s">
        <v>325</v>
      </c>
      <c r="AD307" s="6" t="s">
        <v>412</v>
      </c>
      <c r="AK307" s="27"/>
      <c r="AL307" s="27"/>
      <c r="AM307" s="27"/>
    </row>
    <row r="308" spans="1:39" ht="45" x14ac:dyDescent="0.25">
      <c r="A308" s="2">
        <f>IF(LEN(B308)&gt;=1,(IF(B307=B308,0,LARGE(A$1:$A307,1)+1)),0)</f>
        <v>0</v>
      </c>
      <c r="B308" s="2" t="s">
        <v>1077</v>
      </c>
      <c r="C308" s="2">
        <f>IF($AM$22=2,(IF(LEN($BZ$23)&gt;=1,(IF($BZ$23=B308,LARGE($C$1:C307,1)+1,0)),0)),0)</f>
        <v>0</v>
      </c>
      <c r="D308" s="2">
        <f t="shared" si="50"/>
        <v>0</v>
      </c>
      <c r="F308" s="2" t="s">
        <v>2184</v>
      </c>
      <c r="G308" s="2" t="s">
        <v>2185</v>
      </c>
      <c r="H308" s="2" t="s">
        <v>2185</v>
      </c>
      <c r="I308" s="2" t="s">
        <v>4380</v>
      </c>
      <c r="J308" s="2" t="s">
        <v>4542</v>
      </c>
      <c r="K308" s="2" t="s">
        <v>1067</v>
      </c>
      <c r="L308" s="2" t="s">
        <v>1067</v>
      </c>
      <c r="S308" s="2">
        <f>IF($AM$22=1,(IF(LEN($BZ$23)&gt;=1,(IF($BZ$23=V308,LARGE($S$1:S307,1)+1,0)),0)),0)</f>
        <v>0</v>
      </c>
      <c r="T308" s="2">
        <f t="shared" si="51"/>
        <v>0</v>
      </c>
      <c r="U308" s="2">
        <f>IF(LEN(V308)&gt;=1,(IF(V307=V308,0,LARGE($U$1:U307,1)+1)),0)</f>
        <v>0</v>
      </c>
      <c r="V308" s="2" t="s">
        <v>1099</v>
      </c>
      <c r="W308" s="21" t="s">
        <v>5232</v>
      </c>
      <c r="X308" s="21" t="s">
        <v>883</v>
      </c>
      <c r="Y308" s="21" t="s">
        <v>1550</v>
      </c>
      <c r="Z308" s="21" t="s">
        <v>1550</v>
      </c>
      <c r="AA308" s="6" t="str">
        <f>X308</f>
        <v>Pass</v>
      </c>
      <c r="AB308" s="6" t="s">
        <v>1067</v>
      </c>
      <c r="AC308" s="6" t="s">
        <v>1067</v>
      </c>
      <c r="AD308" s="6" t="s">
        <v>1067</v>
      </c>
      <c r="AK308" s="27"/>
      <c r="AL308" s="27"/>
      <c r="AM308" s="27"/>
    </row>
    <row r="309" spans="1:39" ht="30" x14ac:dyDescent="0.25">
      <c r="A309" s="2">
        <f>IF(LEN(B309)&gt;=1,(IF(B308=B309,0,LARGE(A$1:$A308,1)+1)),0)</f>
        <v>0</v>
      </c>
      <c r="B309" s="2" t="s">
        <v>1077</v>
      </c>
      <c r="C309" s="2">
        <f>IF($AM$22=2,(IF(LEN($BZ$23)&gt;=1,(IF($BZ$23=B309,LARGE($C$1:C308,1)+1,0)),0)),0)</f>
        <v>0</v>
      </c>
      <c r="D309" s="2">
        <f t="shared" si="50"/>
        <v>0</v>
      </c>
      <c r="F309" s="2" t="s">
        <v>531</v>
      </c>
      <c r="G309" s="2" t="s">
        <v>1280</v>
      </c>
      <c r="H309" s="2" t="s">
        <v>1280</v>
      </c>
      <c r="I309" s="2" t="s">
        <v>4229</v>
      </c>
      <c r="J309" s="2" t="s">
        <v>1067</v>
      </c>
      <c r="K309" s="2" t="s">
        <v>1067</v>
      </c>
      <c r="L309" s="2" t="s">
        <v>1067</v>
      </c>
      <c r="S309" s="2">
        <f>IF($AM$22=1,(IF(LEN($BZ$23)&gt;=1,(IF($BZ$23=V309,LARGE($S$1:S308,1)+1,0)),0)),0)</f>
        <v>0</v>
      </c>
      <c r="T309" s="2">
        <f t="shared" si="51"/>
        <v>0</v>
      </c>
      <c r="U309" s="2">
        <f>IF(LEN(V309)&gt;=1,(IF(V308=V309,0,LARGE($U$1:U308,1)+1)),0)</f>
        <v>0</v>
      </c>
      <c r="V309" s="2" t="s">
        <v>1099</v>
      </c>
      <c r="W309" s="5" t="s">
        <v>4405</v>
      </c>
      <c r="X309" s="7" t="s">
        <v>333</v>
      </c>
      <c r="Y309" s="7" t="s">
        <v>334</v>
      </c>
      <c r="Z309" s="7" t="s">
        <v>335</v>
      </c>
      <c r="AA309" s="6" t="s">
        <v>333</v>
      </c>
      <c r="AB309" s="6" t="s">
        <v>1045</v>
      </c>
      <c r="AC309" s="6" t="s">
        <v>1067</v>
      </c>
      <c r="AD309" s="6" t="s">
        <v>1067</v>
      </c>
      <c r="AK309" s="27"/>
      <c r="AL309" s="27"/>
      <c r="AM309" s="27"/>
    </row>
    <row r="310" spans="1:39" x14ac:dyDescent="0.25">
      <c r="A310" s="2">
        <f>IF(LEN(B310)&gt;=1,(IF(B309=B310,0,LARGE(A$1:$A309,1)+1)),0)</f>
        <v>0</v>
      </c>
      <c r="B310" s="2" t="s">
        <v>1077</v>
      </c>
      <c r="C310" s="2">
        <f>IF($AM$22=2,(IF(LEN($BZ$23)&gt;=1,(IF($BZ$23=B310,LARGE($C$1:C309,1)+1,0)),0)),0)</f>
        <v>0</v>
      </c>
      <c r="D310" s="2">
        <f t="shared" si="50"/>
        <v>0</v>
      </c>
      <c r="F310" s="2" t="s">
        <v>532</v>
      </c>
      <c r="G310" s="2" t="s">
        <v>1281</v>
      </c>
      <c r="H310" s="2" t="s">
        <v>1281</v>
      </c>
      <c r="I310" s="2" t="s">
        <v>4540</v>
      </c>
      <c r="J310" s="2" t="s">
        <v>1067</v>
      </c>
      <c r="K310" s="2" t="s">
        <v>1067</v>
      </c>
      <c r="L310" s="2" t="s">
        <v>1067</v>
      </c>
      <c r="S310" s="2">
        <f>IF($AM$22=1,(IF(LEN($BZ$23)&gt;=1,(IF($BZ$23=V310,LARGE($S$1:S309,1)+1,0)),0)),0)</f>
        <v>0</v>
      </c>
      <c r="T310" s="2">
        <f t="shared" si="51"/>
        <v>0</v>
      </c>
      <c r="U310" s="2">
        <f>IF(LEN(V310)&gt;=1,(IF(V309=V310,0,LARGE($U$1:U309,1)+1)),0)</f>
        <v>0</v>
      </c>
      <c r="V310" s="2" t="s">
        <v>1099</v>
      </c>
      <c r="W310" s="9" t="s">
        <v>2342</v>
      </c>
      <c r="X310" s="9" t="s">
        <v>2339</v>
      </c>
      <c r="Y310" s="9" t="s">
        <v>2340</v>
      </c>
      <c r="Z310" s="9" t="s">
        <v>2341</v>
      </c>
      <c r="AA310" s="6" t="s">
        <v>2339</v>
      </c>
      <c r="AB310" s="6" t="s">
        <v>1067</v>
      </c>
      <c r="AC310" s="6" t="s">
        <v>1067</v>
      </c>
      <c r="AD310" s="6" t="s">
        <v>1067</v>
      </c>
      <c r="AK310" s="27"/>
      <c r="AL310" s="27"/>
      <c r="AM310" s="27"/>
    </row>
    <row r="311" spans="1:39" x14ac:dyDescent="0.25">
      <c r="A311" s="2">
        <f>IF(LEN(B311)&gt;=1,(IF(B310=B311,0,LARGE(A$1:$A310,1)+1)),0)</f>
        <v>0</v>
      </c>
      <c r="B311" s="2" t="s">
        <v>1077</v>
      </c>
      <c r="C311" s="2">
        <f>IF($AM$22=2,(IF(LEN($BZ$23)&gt;=1,(IF($BZ$23=B311,LARGE($C$1:C310,1)+1,0)),0)),0)</f>
        <v>0</v>
      </c>
      <c r="D311" s="2">
        <f t="shared" si="50"/>
        <v>0</v>
      </c>
      <c r="F311" s="2" t="s">
        <v>533</v>
      </c>
      <c r="G311" s="2" t="s">
        <v>1282</v>
      </c>
      <c r="H311" s="2" t="s">
        <v>1282</v>
      </c>
      <c r="I311" s="2" t="s">
        <v>4538</v>
      </c>
      <c r="J311" s="2" t="s">
        <v>4539</v>
      </c>
      <c r="K311" s="2" t="s">
        <v>1067</v>
      </c>
      <c r="L311" s="2" t="s">
        <v>1067</v>
      </c>
      <c r="S311" s="2">
        <f>IF($AM$22=1,(IF(LEN($BZ$23)&gt;=1,(IF($BZ$23=V311,LARGE($S$1:S310,1)+1,0)),0)),0)</f>
        <v>0</v>
      </c>
      <c r="T311" s="2">
        <f t="shared" si="51"/>
        <v>0</v>
      </c>
      <c r="U311" s="2">
        <f>IF(LEN(V311)&gt;=1,(IF(V310=V311,0,LARGE($U$1:U310,1)+1)),0)</f>
        <v>0</v>
      </c>
      <c r="V311" s="2" t="s">
        <v>1099</v>
      </c>
      <c r="W311" s="9" t="s">
        <v>2870</v>
      </c>
      <c r="X311" s="9" t="s">
        <v>2868</v>
      </c>
      <c r="Y311" s="9" t="s">
        <v>2869</v>
      </c>
      <c r="Z311" s="9" t="s">
        <v>2869</v>
      </c>
      <c r="AA311" s="6" t="s">
        <v>2868</v>
      </c>
      <c r="AB311" s="6" t="s">
        <v>1067</v>
      </c>
      <c r="AC311" s="6" t="s">
        <v>1067</v>
      </c>
      <c r="AD311" s="6" t="s">
        <v>1067</v>
      </c>
      <c r="AK311" s="27"/>
      <c r="AL311" s="27"/>
      <c r="AM311" s="27"/>
    </row>
    <row r="312" spans="1:39" x14ac:dyDescent="0.25">
      <c r="A312" s="2">
        <f>IF(LEN(B312)&gt;=1,(IF(B311=B312,0,LARGE(A$1:$A311,1)+1)),0)</f>
        <v>0</v>
      </c>
      <c r="B312" s="2" t="s">
        <v>1077</v>
      </c>
      <c r="C312" s="2">
        <f>IF($AM$22=2,(IF(LEN($BZ$23)&gt;=1,(IF($BZ$23=B312,LARGE($C$1:C311,1)+1,0)),0)),0)</f>
        <v>0</v>
      </c>
      <c r="D312" s="2">
        <f t="shared" si="50"/>
        <v>0</v>
      </c>
      <c r="F312" s="2" t="s">
        <v>534</v>
      </c>
      <c r="G312" s="2" t="s">
        <v>1283</v>
      </c>
      <c r="H312" s="2" t="s">
        <v>1283</v>
      </c>
      <c r="I312" s="2" t="s">
        <v>2661</v>
      </c>
      <c r="J312" s="2" t="s">
        <v>4541</v>
      </c>
      <c r="K312" s="2" t="s">
        <v>1067</v>
      </c>
      <c r="L312" s="2" t="s">
        <v>1067</v>
      </c>
      <c r="S312" s="2">
        <f>IF($AM$22=1,(IF(LEN($BZ$23)&gt;=1,(IF($BZ$23=V312,LARGE($S$1:S311,1)+1,0)),0)),0)</f>
        <v>0</v>
      </c>
      <c r="T312" s="2">
        <f t="shared" si="51"/>
        <v>0</v>
      </c>
      <c r="U312" s="2">
        <f>IF(LEN(V312)&gt;=1,(IF(V311=V312,0,LARGE($U$1:U311,1)+1)),0)</f>
        <v>0</v>
      </c>
      <c r="V312" s="2" t="s">
        <v>1099</v>
      </c>
      <c r="W312" s="9" t="s">
        <v>3538</v>
      </c>
      <c r="X312" s="9" t="s">
        <v>3536</v>
      </c>
      <c r="Y312" s="9" t="s">
        <v>3537</v>
      </c>
      <c r="Z312" s="9" t="s">
        <v>3537</v>
      </c>
      <c r="AA312" s="6" t="s">
        <v>3536</v>
      </c>
      <c r="AB312" s="6" t="s">
        <v>1067</v>
      </c>
      <c r="AC312" s="6" t="s">
        <v>1067</v>
      </c>
      <c r="AD312" s="6" t="s">
        <v>1067</v>
      </c>
      <c r="AK312" s="27"/>
      <c r="AL312" s="27"/>
      <c r="AM312" s="27"/>
    </row>
    <row r="313" spans="1:39" ht="30" x14ac:dyDescent="0.25">
      <c r="A313" s="2">
        <f>IF(LEN(B313)&gt;=1,(IF(B312=B313,0,LARGE(A$1:$A312,1)+1)),0)</f>
        <v>0</v>
      </c>
      <c r="B313" s="2" t="s">
        <v>1077</v>
      </c>
      <c r="C313" s="2">
        <f>IF($AM$22=2,(IF(LEN($BZ$23)&gt;=1,(IF($BZ$23=B313,LARGE($C$1:C312,1)+1,0)),0)),0)</f>
        <v>0</v>
      </c>
      <c r="D313" s="2">
        <f t="shared" si="50"/>
        <v>0</v>
      </c>
      <c r="F313" s="2" t="s">
        <v>535</v>
      </c>
      <c r="G313" s="2" t="s">
        <v>1284</v>
      </c>
      <c r="H313" s="2" t="s">
        <v>1284</v>
      </c>
      <c r="I313" s="2" t="s">
        <v>4546</v>
      </c>
      <c r="J313" s="2" t="s">
        <v>1067</v>
      </c>
      <c r="K313" s="2" t="s">
        <v>1067</v>
      </c>
      <c r="L313" s="2" t="s">
        <v>1067</v>
      </c>
      <c r="S313" s="2">
        <f>IF($AM$22=1,(IF(LEN($BZ$23)&gt;=1,(IF($BZ$23=V313,LARGE($S$1:S312,1)+1,0)),0)),0)</f>
        <v>0</v>
      </c>
      <c r="T313" s="2">
        <f t="shared" si="51"/>
        <v>0</v>
      </c>
      <c r="U313" s="2">
        <f>IF(LEN(V313)&gt;=1,(IF(V312=V313,0,LARGE($U$1:U312,1)+1)),0)</f>
        <v>0</v>
      </c>
      <c r="V313" s="2" t="s">
        <v>1099</v>
      </c>
      <c r="W313" s="9" t="s">
        <v>2127</v>
      </c>
      <c r="X313" s="7" t="s">
        <v>508</v>
      </c>
      <c r="Y313" s="7" t="s">
        <v>1266</v>
      </c>
      <c r="Z313" s="7" t="s">
        <v>1266</v>
      </c>
      <c r="AA313" s="6" t="s">
        <v>508</v>
      </c>
      <c r="AB313" s="6" t="s">
        <v>141</v>
      </c>
      <c r="AC313" s="6" t="s">
        <v>992</v>
      </c>
      <c r="AD313" s="6" t="s">
        <v>385</v>
      </c>
      <c r="AK313" s="27"/>
      <c r="AL313" s="27"/>
      <c r="AM313" s="27"/>
    </row>
    <row r="314" spans="1:39" x14ac:dyDescent="0.25">
      <c r="A314" s="2">
        <f>IF(LEN(B314)&gt;=1,(IF(B313=B314,0,LARGE(A$1:$A313,1)+1)),0)</f>
        <v>0</v>
      </c>
      <c r="B314" s="2" t="s">
        <v>1077</v>
      </c>
      <c r="C314" s="2">
        <f>IF($AM$22=2,(IF(LEN($BZ$23)&gt;=1,(IF($BZ$23=B314,LARGE($C$1:C313,1)+1,0)),0)),0)</f>
        <v>0</v>
      </c>
      <c r="D314" s="2">
        <f t="shared" si="50"/>
        <v>0</v>
      </c>
      <c r="F314" s="2" t="s">
        <v>536</v>
      </c>
      <c r="G314" s="2" t="s">
        <v>1285</v>
      </c>
      <c r="H314" s="2" t="s">
        <v>1285</v>
      </c>
      <c r="I314" s="2" t="s">
        <v>4547</v>
      </c>
      <c r="J314" s="2" t="s">
        <v>4548</v>
      </c>
      <c r="K314" s="2" t="s">
        <v>1067</v>
      </c>
      <c r="L314" s="2" t="s">
        <v>1067</v>
      </c>
      <c r="S314" s="2">
        <f>IF($AM$22=1,(IF(LEN($BZ$23)&gt;=1,(IF($BZ$23=V314,LARGE($S$1:S313,1)+1,0)),0)),0)</f>
        <v>0</v>
      </c>
      <c r="T314" s="2">
        <f t="shared" si="51"/>
        <v>0</v>
      </c>
      <c r="U314" s="2">
        <f>IF(LEN(V314)&gt;=1,(IF(V313=V314,0,LARGE($U$1:U313,1)+1)),0)</f>
        <v>0</v>
      </c>
      <c r="V314" s="2" t="s">
        <v>1099</v>
      </c>
      <c r="W314" s="4" t="s">
        <v>4283</v>
      </c>
      <c r="X314" s="4" t="s">
        <v>230</v>
      </c>
      <c r="Y314" s="5" t="s">
        <v>231</v>
      </c>
      <c r="Z314" s="5" t="s">
        <v>231</v>
      </c>
      <c r="AA314" s="6" t="s">
        <v>230</v>
      </c>
      <c r="AB314" s="6" t="s">
        <v>1062</v>
      </c>
      <c r="AC314" s="6" t="s">
        <v>1067</v>
      </c>
      <c r="AD314" s="6" t="s">
        <v>1067</v>
      </c>
      <c r="AK314" s="27"/>
      <c r="AL314" s="27"/>
      <c r="AM314" s="27"/>
    </row>
    <row r="315" spans="1:39" ht="30" x14ac:dyDescent="0.25">
      <c r="A315" s="2">
        <f>IF(LEN(B315)&gt;=1,(IF(B314=B315,0,LARGE(A$1:$A314,1)+1)),0)</f>
        <v>0</v>
      </c>
      <c r="B315" s="2" t="s">
        <v>1077</v>
      </c>
      <c r="C315" s="2">
        <f>IF($AM$22=2,(IF(LEN($BZ$23)&gt;=1,(IF($BZ$23=B315,LARGE($C$1:C314,1)+1,0)),0)),0)</f>
        <v>0</v>
      </c>
      <c r="D315" s="2">
        <f t="shared" si="50"/>
        <v>0</v>
      </c>
      <c r="F315" s="2" t="s">
        <v>537</v>
      </c>
      <c r="G315" s="2" t="s">
        <v>2186</v>
      </c>
      <c r="H315" s="2" t="s">
        <v>2186</v>
      </c>
      <c r="I315" s="2" t="s">
        <v>4551</v>
      </c>
      <c r="J315" s="2" t="s">
        <v>4549</v>
      </c>
      <c r="K315" s="2" t="s">
        <v>4550</v>
      </c>
      <c r="L315" s="2" t="s">
        <v>1067</v>
      </c>
      <c r="S315" s="2">
        <f>IF($AM$22=1,(IF(LEN($BZ$23)&gt;=1,(IF($BZ$23=V315,LARGE($S$1:S314,1)+1,0)),0)),0)</f>
        <v>0</v>
      </c>
      <c r="T315" s="2">
        <f t="shared" si="51"/>
        <v>0</v>
      </c>
      <c r="U315" s="2">
        <f>IF(LEN(V315)&gt;=1,(IF(V314=V315,0,LARGE($U$1:U314,1)+1)),0)</f>
        <v>0</v>
      </c>
      <c r="V315" s="2" t="s">
        <v>1099</v>
      </c>
      <c r="W315" s="5" t="s">
        <v>4417</v>
      </c>
      <c r="X315" s="7" t="s">
        <v>427</v>
      </c>
      <c r="Y315" s="7" t="s">
        <v>428</v>
      </c>
      <c r="Z315" s="7" t="s">
        <v>429</v>
      </c>
      <c r="AA315" s="6" t="s">
        <v>427</v>
      </c>
      <c r="AB315" s="6" t="s">
        <v>1067</v>
      </c>
      <c r="AC315" s="6" t="s">
        <v>1067</v>
      </c>
      <c r="AD315" s="6" t="s">
        <v>1067</v>
      </c>
      <c r="AK315" s="27"/>
      <c r="AL315" s="27"/>
      <c r="AM315" s="27"/>
    </row>
    <row r="316" spans="1:39" ht="30" x14ac:dyDescent="0.25">
      <c r="A316" s="2">
        <f>IF(LEN(B316)&gt;=1,(IF(B315=B316,0,LARGE(A$1:$A315,1)+1)),0)</f>
        <v>0</v>
      </c>
      <c r="B316" s="2" t="s">
        <v>1077</v>
      </c>
      <c r="C316" s="2">
        <f>IF($AM$22=2,(IF(LEN($BZ$23)&gt;=1,(IF($BZ$23=B316,LARGE($C$1:C315,1)+1,0)),0)),0)</f>
        <v>0</v>
      </c>
      <c r="D316" s="2">
        <f t="shared" si="50"/>
        <v>0</v>
      </c>
      <c r="F316" s="2" t="s">
        <v>538</v>
      </c>
      <c r="G316" s="2" t="s">
        <v>1286</v>
      </c>
      <c r="H316" s="2" t="s">
        <v>1286</v>
      </c>
      <c r="I316" s="2" t="s">
        <v>2187</v>
      </c>
      <c r="J316" s="2" t="s">
        <v>4552</v>
      </c>
      <c r="K316" s="2" t="s">
        <v>4155</v>
      </c>
      <c r="L316" s="2" t="s">
        <v>1067</v>
      </c>
      <c r="S316" s="2">
        <f>IF($AM$22=1,(IF(LEN($BZ$23)&gt;=1,(IF($BZ$23=V316,LARGE($S$1:S315,1)+1,0)),0)),0)</f>
        <v>0</v>
      </c>
      <c r="T316" s="2">
        <f t="shared" si="51"/>
        <v>0</v>
      </c>
      <c r="U316" s="2">
        <f>IF(LEN(V316)&gt;=1,(IF(V315=V316,0,LARGE($U$1:U315,1)+1)),0)</f>
        <v>0</v>
      </c>
      <c r="V316" s="2" t="s">
        <v>1099</v>
      </c>
      <c r="W316" s="5" t="s">
        <v>4096</v>
      </c>
      <c r="X316" s="7" t="s">
        <v>642</v>
      </c>
      <c r="Y316" s="7" t="s">
        <v>1365</v>
      </c>
      <c r="Z316" s="7" t="s">
        <v>1365</v>
      </c>
      <c r="AA316" s="6" t="s">
        <v>642</v>
      </c>
      <c r="AB316" s="6" t="s">
        <v>1067</v>
      </c>
      <c r="AC316" s="6" t="s">
        <v>1067</v>
      </c>
      <c r="AD316" s="6" t="s">
        <v>1067</v>
      </c>
      <c r="AK316" s="27"/>
      <c r="AL316" s="27"/>
      <c r="AM316" s="27"/>
    </row>
    <row r="317" spans="1:39" x14ac:dyDescent="0.25">
      <c r="A317" s="2">
        <f>IF(LEN(B317)&gt;=1,(IF(B316=B317,0,LARGE(A$1:$A316,1)+1)),0)</f>
        <v>0</v>
      </c>
      <c r="B317" s="2" t="s">
        <v>1077</v>
      </c>
      <c r="C317" s="2">
        <f>IF($AM$22=2,(IF(LEN($BZ$23)&gt;=1,(IF($BZ$23=B317,LARGE($C$1:C316,1)+1,0)),0)),0)</f>
        <v>0</v>
      </c>
      <c r="D317" s="2">
        <f t="shared" si="50"/>
        <v>0</v>
      </c>
      <c r="F317" s="2" t="s">
        <v>539</v>
      </c>
      <c r="G317" s="2" t="s">
        <v>1287</v>
      </c>
      <c r="H317" s="2" t="s">
        <v>1287</v>
      </c>
      <c r="I317" s="2" t="s">
        <v>2841</v>
      </c>
      <c r="J317" s="2" t="s">
        <v>4553</v>
      </c>
      <c r="K317" s="2" t="s">
        <v>1067</v>
      </c>
      <c r="L317" s="2" t="s">
        <v>1067</v>
      </c>
      <c r="S317" s="2">
        <f>IF($AM$22=1,(IF(LEN($BZ$23)&gt;=1,(IF($BZ$23=V317,LARGE($S$1:S316,1)+1,0)),0)),0)</f>
        <v>0</v>
      </c>
      <c r="T317" s="2">
        <f t="shared" si="51"/>
        <v>0</v>
      </c>
      <c r="U317" s="2">
        <f>IF(LEN(V317)&gt;=1,(IF(V316=V317,0,LARGE($U$1:U316,1)+1)),0)</f>
        <v>0</v>
      </c>
      <c r="V317" s="2" t="s">
        <v>1099</v>
      </c>
      <c r="W317" s="9" t="s">
        <v>3184</v>
      </c>
      <c r="X317" s="9" t="s">
        <v>3182</v>
      </c>
      <c r="Y317" s="9" t="s">
        <v>3183</v>
      </c>
      <c r="Z317" s="9" t="s">
        <v>3183</v>
      </c>
      <c r="AA317" s="6" t="s">
        <v>3182</v>
      </c>
      <c r="AB317" s="6" t="s">
        <v>1067</v>
      </c>
      <c r="AC317" s="6" t="s">
        <v>1067</v>
      </c>
      <c r="AD317" s="6" t="s">
        <v>1067</v>
      </c>
      <c r="AK317" s="27"/>
      <c r="AL317" s="27"/>
      <c r="AM317" s="27"/>
    </row>
    <row r="318" spans="1:39" x14ac:dyDescent="0.25">
      <c r="A318" s="2">
        <f>IF(LEN(B318)&gt;=1,(IF(B317=B318,0,LARGE(A$1:$A317,1)+1)),0)</f>
        <v>0</v>
      </c>
      <c r="B318" s="2" t="s">
        <v>1077</v>
      </c>
      <c r="C318" s="2">
        <f>IF($AM$22=2,(IF(LEN($BZ$23)&gt;=1,(IF($BZ$23=B318,LARGE($C$1:C317,1)+1,0)),0)),0)</f>
        <v>0</v>
      </c>
      <c r="D318" s="2">
        <f t="shared" si="50"/>
        <v>0</v>
      </c>
      <c r="F318" s="2" t="s">
        <v>540</v>
      </c>
      <c r="G318" s="2" t="s">
        <v>1288</v>
      </c>
      <c r="H318" s="2" t="s">
        <v>1288</v>
      </c>
      <c r="I318" s="2" t="s">
        <v>4554</v>
      </c>
      <c r="J318" s="2" t="s">
        <v>4555</v>
      </c>
      <c r="K318" s="2" t="s">
        <v>1067</v>
      </c>
      <c r="L318" s="2" t="s">
        <v>1067</v>
      </c>
      <c r="S318" s="2">
        <f>IF($AM$22=1,(IF(LEN($BZ$23)&gt;=1,(IF($BZ$23=V318,LARGE($S$1:S317,1)+1,0)),0)),0)</f>
        <v>0</v>
      </c>
      <c r="T318" s="2">
        <f t="shared" si="51"/>
        <v>0</v>
      </c>
      <c r="U318" s="2">
        <f>IF(LEN(V318)&gt;=1,(IF(V317=V318,0,LARGE($U$1:U317,1)+1)),0)</f>
        <v>0</v>
      </c>
      <c r="V318" s="2" t="s">
        <v>1099</v>
      </c>
      <c r="W318" s="5" t="s">
        <v>4726</v>
      </c>
      <c r="X318" s="7" t="s">
        <v>224</v>
      </c>
      <c r="Y318" s="7" t="s">
        <v>225</v>
      </c>
      <c r="Z318" s="7" t="s">
        <v>225</v>
      </c>
      <c r="AA318" s="6" t="s">
        <v>224</v>
      </c>
      <c r="AB318" s="6" t="s">
        <v>1067</v>
      </c>
      <c r="AC318" s="6" t="s">
        <v>1067</v>
      </c>
      <c r="AD318" s="6" t="s">
        <v>1067</v>
      </c>
      <c r="AK318" s="27"/>
      <c r="AL318" s="27"/>
      <c r="AM318" s="27"/>
    </row>
    <row r="319" spans="1:39" x14ac:dyDescent="0.25">
      <c r="A319" s="2">
        <f>IF(LEN(B319)&gt;=1,(IF(B318=B319,0,LARGE(A$1:$A318,1)+1)),0)</f>
        <v>0</v>
      </c>
      <c r="B319" s="2" t="s">
        <v>1077</v>
      </c>
      <c r="C319" s="2">
        <f>IF($AM$22=2,(IF(LEN($BZ$23)&gt;=1,(IF($BZ$23=B319,LARGE($C$1:C318,1)+1,0)),0)),0)</f>
        <v>0</v>
      </c>
      <c r="D319" s="2">
        <f t="shared" si="50"/>
        <v>0</v>
      </c>
      <c r="F319" s="2" t="s">
        <v>541</v>
      </c>
      <c r="G319" s="2" t="s">
        <v>1289</v>
      </c>
      <c r="H319" s="2" t="s">
        <v>1289</v>
      </c>
      <c r="I319" s="2" t="s">
        <v>4119</v>
      </c>
      <c r="J319" s="2" t="s">
        <v>1067</v>
      </c>
      <c r="K319" s="2" t="s">
        <v>1067</v>
      </c>
      <c r="L319" s="2" t="s">
        <v>1067</v>
      </c>
      <c r="S319" s="2">
        <f>IF($AM$22=1,(IF(LEN($BZ$23)&gt;=1,(IF($BZ$23=V319,LARGE($S$1:S318,1)+1,0)),0)),0)</f>
        <v>0</v>
      </c>
      <c r="T319" s="2">
        <f t="shared" si="51"/>
        <v>0</v>
      </c>
      <c r="U319" s="2">
        <f>IF(LEN(V319)&gt;=1,(IF(V318=V319,0,LARGE($U$1:U318,1)+1)),0)</f>
        <v>0</v>
      </c>
      <c r="V319" s="2" t="s">
        <v>1099</v>
      </c>
      <c r="W319" s="4" t="s">
        <v>5122</v>
      </c>
      <c r="X319" s="7" t="s">
        <v>340</v>
      </c>
      <c r="Y319" s="7" t="s">
        <v>341</v>
      </c>
      <c r="Z319" s="7" t="s">
        <v>341</v>
      </c>
      <c r="AA319" s="6" t="s">
        <v>340</v>
      </c>
      <c r="AB319" s="6" t="s">
        <v>1067</v>
      </c>
      <c r="AC319" s="6" t="s">
        <v>1067</v>
      </c>
      <c r="AD319" s="6" t="s">
        <v>1067</v>
      </c>
      <c r="AK319" s="27"/>
      <c r="AL319" s="27"/>
      <c r="AM319" s="27"/>
    </row>
    <row r="320" spans="1:39" x14ac:dyDescent="0.25">
      <c r="A320" s="2">
        <f>IF(LEN(B320)&gt;=1,(IF(B319=B320,0,LARGE(A$1:$A319,1)+1)),0)</f>
        <v>0</v>
      </c>
      <c r="B320" s="2" t="s">
        <v>1077</v>
      </c>
      <c r="C320" s="2">
        <f>IF($AM$22=2,(IF(LEN($BZ$23)&gt;=1,(IF($BZ$23=B320,LARGE($C$1:C319,1)+1,0)),0)),0)</f>
        <v>0</v>
      </c>
      <c r="D320" s="2">
        <f t="shared" si="50"/>
        <v>0</v>
      </c>
      <c r="F320" s="2" t="s">
        <v>130</v>
      </c>
      <c r="G320" s="2" t="s">
        <v>131</v>
      </c>
      <c r="H320" s="2" t="s">
        <v>130</v>
      </c>
      <c r="I320" s="2" t="s">
        <v>4556</v>
      </c>
      <c r="J320" s="2" t="s">
        <v>4557</v>
      </c>
      <c r="K320" s="2" t="s">
        <v>1067</v>
      </c>
      <c r="L320" s="2" t="s">
        <v>1067</v>
      </c>
      <c r="S320" s="2">
        <f>IF($AM$22=1,(IF(LEN($BZ$23)&gt;=1,(IF($BZ$23=V320,LARGE($S$1:S319,1)+1,0)),0)),0)</f>
        <v>0</v>
      </c>
      <c r="T320" s="2">
        <f t="shared" si="51"/>
        <v>0</v>
      </c>
      <c r="U320" s="2">
        <f>IF(LEN(V320)&gt;=1,(IF(V319=V320,0,LARGE($U$1:U319,1)+1)),0)</f>
        <v>0</v>
      </c>
      <c r="V320" s="2" t="s">
        <v>1099</v>
      </c>
      <c r="W320" s="9" t="s">
        <v>2130</v>
      </c>
      <c r="X320" s="9" t="s">
        <v>2128</v>
      </c>
      <c r="Y320" s="9" t="s">
        <v>2129</v>
      </c>
      <c r="Z320" s="9" t="s">
        <v>2129</v>
      </c>
      <c r="AA320" s="6" t="s">
        <v>2128</v>
      </c>
      <c r="AB320" s="6" t="s">
        <v>1067</v>
      </c>
      <c r="AC320" s="6" t="s">
        <v>1067</v>
      </c>
      <c r="AD320" s="6" t="s">
        <v>1067</v>
      </c>
      <c r="AK320" s="27"/>
      <c r="AL320" s="27"/>
      <c r="AM320" s="27"/>
    </row>
    <row r="321" spans="1:39" x14ac:dyDescent="0.25">
      <c r="A321" s="2">
        <f>IF(LEN(B321)&gt;=1,(IF(B320=B321,0,LARGE(A$1:$A320,1)+1)),0)</f>
        <v>0</v>
      </c>
      <c r="B321" s="2" t="s">
        <v>1077</v>
      </c>
      <c r="C321" s="2">
        <f>IF($AM$22=2,(IF(LEN($BZ$23)&gt;=1,(IF($BZ$23=B321,LARGE($C$1:C320,1)+1,0)),0)),0)</f>
        <v>0</v>
      </c>
      <c r="D321" s="2">
        <f t="shared" si="50"/>
        <v>0</v>
      </c>
      <c r="F321" s="2" t="s">
        <v>542</v>
      </c>
      <c r="G321" s="2" t="s">
        <v>1290</v>
      </c>
      <c r="H321" s="2" t="s">
        <v>1290</v>
      </c>
      <c r="I321" s="2" t="s">
        <v>4558</v>
      </c>
      <c r="J321" s="2" t="s">
        <v>2188</v>
      </c>
      <c r="K321" s="2" t="s">
        <v>1067</v>
      </c>
      <c r="L321" s="2" t="s">
        <v>1067</v>
      </c>
      <c r="S321" s="2">
        <f>IF($AM$22=1,(IF(LEN($BZ$23)&gt;=1,(IF($BZ$23=V321,LARGE($S$1:S320,1)+1,0)),0)),0)</f>
        <v>0</v>
      </c>
      <c r="T321" s="2">
        <f t="shared" si="51"/>
        <v>0</v>
      </c>
      <c r="U321" s="2">
        <f>IF(LEN(V321)&gt;=1,(IF(V320=V321,0,LARGE($U$1:U320,1)+1)),0)</f>
        <v>0</v>
      </c>
      <c r="V321" s="2" t="s">
        <v>1099</v>
      </c>
      <c r="W321" s="4" t="s">
        <v>4701</v>
      </c>
      <c r="X321" s="7" t="s">
        <v>781</v>
      </c>
      <c r="Y321" s="7" t="s">
        <v>1473</v>
      </c>
      <c r="Z321" s="7" t="s">
        <v>1473</v>
      </c>
      <c r="AA321" s="6" t="s">
        <v>781</v>
      </c>
      <c r="AB321" s="6" t="s">
        <v>1067</v>
      </c>
      <c r="AC321" s="6" t="s">
        <v>1067</v>
      </c>
      <c r="AD321" s="6" t="s">
        <v>1067</v>
      </c>
      <c r="AK321" s="27"/>
      <c r="AL321" s="27"/>
      <c r="AM321" s="27"/>
    </row>
    <row r="322" spans="1:39" ht="30" x14ac:dyDescent="0.25">
      <c r="A322" s="2">
        <f>IF(LEN(B322)&gt;=1,(IF(B321=B322,0,LARGE(A$1:$A321,1)+1)),0)</f>
        <v>0</v>
      </c>
      <c r="B322" s="2" t="s">
        <v>1077</v>
      </c>
      <c r="C322" s="2">
        <f>IF($AM$22=2,(IF(LEN($BZ$23)&gt;=1,(IF($BZ$23=B322,LARGE($C$1:C321,1)+1,0)),0)),0)</f>
        <v>0</v>
      </c>
      <c r="D322" s="2">
        <f t="shared" ref="D322:D385" si="52">IFERROR(IF($AM$22=2,(IF(LEN($BF$23)&gt;=2,(IF(MATCH($BF$23,F322,0)&gt;=1,COUNTIF(I322:L322,"*?*"),0)),0)),0),0)</f>
        <v>0</v>
      </c>
      <c r="F322" s="2" t="s">
        <v>543</v>
      </c>
      <c r="G322" s="2" t="s">
        <v>1291</v>
      </c>
      <c r="H322" s="2" t="s">
        <v>1291</v>
      </c>
      <c r="I322" s="2" t="s">
        <v>4559</v>
      </c>
      <c r="J322" s="2" t="s">
        <v>1067</v>
      </c>
      <c r="K322" s="2" t="s">
        <v>1067</v>
      </c>
      <c r="L322" s="2" t="s">
        <v>1067</v>
      </c>
      <c r="S322" s="2">
        <f>IF($AM$22=1,(IF(LEN($BZ$23)&gt;=1,(IF($BZ$23=V322,LARGE($S$1:S321,1)+1,0)),0)),0)</f>
        <v>0</v>
      </c>
      <c r="T322" s="2">
        <f t="shared" ref="T322:T385" si="53">IFERROR(IF($AM$22=1,(IF(LEN($BF$23)&gt;=2,(IF(MATCH($BF$23,W322,0)&gt;=1,COUNTIF(AA322:AD322,"*?*"),0)),0)),0),0)</f>
        <v>0</v>
      </c>
      <c r="U322" s="2">
        <f>IF(LEN(V322)&gt;=1,(IF(V321=V322,0,LARGE($U$1:U321,1)+1)),0)</f>
        <v>0</v>
      </c>
      <c r="V322" s="2" t="s">
        <v>1099</v>
      </c>
      <c r="W322" s="7" t="s">
        <v>1812</v>
      </c>
      <c r="X322" s="7" t="s">
        <v>1810</v>
      </c>
      <c r="Y322" s="7" t="s">
        <v>1811</v>
      </c>
      <c r="Z322" s="7" t="s">
        <v>1811</v>
      </c>
      <c r="AA322" s="6" t="s">
        <v>1810</v>
      </c>
      <c r="AB322" s="6" t="s">
        <v>1813</v>
      </c>
      <c r="AC322" s="6" t="s">
        <v>1067</v>
      </c>
      <c r="AD322" s="6" t="s">
        <v>1067</v>
      </c>
      <c r="AK322" s="27"/>
      <c r="AL322" s="27"/>
      <c r="AM322" s="27"/>
    </row>
    <row r="323" spans="1:39" ht="30" x14ac:dyDescent="0.25">
      <c r="A323" s="2">
        <f>IF(LEN(B323)&gt;=1,(IF(B322=B323,0,LARGE(A$1:$A322,1)+1)),0)</f>
        <v>0</v>
      </c>
      <c r="B323" s="2" t="s">
        <v>1077</v>
      </c>
      <c r="C323" s="2">
        <f>IF($AM$22=2,(IF(LEN($BZ$23)&gt;=1,(IF($BZ$23=B323,LARGE($C$1:C322,1)+1,0)),0)),0)</f>
        <v>0</v>
      </c>
      <c r="D323" s="2">
        <f t="shared" si="52"/>
        <v>0</v>
      </c>
      <c r="F323" s="2" t="s">
        <v>544</v>
      </c>
      <c r="G323" s="2" t="s">
        <v>1292</v>
      </c>
      <c r="H323" s="2" t="s">
        <v>1292</v>
      </c>
      <c r="I323" s="2" t="s">
        <v>1834</v>
      </c>
      <c r="J323" s="2" t="s">
        <v>1067</v>
      </c>
      <c r="K323" s="2" t="s">
        <v>1067</v>
      </c>
      <c r="L323" s="2" t="s">
        <v>1067</v>
      </c>
      <c r="S323" s="2">
        <f>IF($AM$22=1,(IF(LEN($BZ$23)&gt;=1,(IF($BZ$23=V323,LARGE($S$1:S322,1)+1,0)),0)),0)</f>
        <v>0</v>
      </c>
      <c r="T323" s="2">
        <f t="shared" si="53"/>
        <v>0</v>
      </c>
      <c r="U323" s="2">
        <f>IF(LEN(V323)&gt;=1,(IF(V322=V323,0,LARGE($U$1:U322,1)+1)),0)</f>
        <v>0</v>
      </c>
      <c r="V323" s="2" t="s">
        <v>1099</v>
      </c>
      <c r="W323" s="4" t="s">
        <v>4076</v>
      </c>
      <c r="X323" s="4" t="s">
        <v>486</v>
      </c>
      <c r="Y323" s="5" t="s">
        <v>1248</v>
      </c>
      <c r="Z323" s="5" t="s">
        <v>1248</v>
      </c>
      <c r="AA323" s="6" t="s">
        <v>486</v>
      </c>
      <c r="AB323" s="6" t="s">
        <v>1067</v>
      </c>
      <c r="AC323" s="6" t="s">
        <v>1067</v>
      </c>
      <c r="AD323" s="6" t="s">
        <v>1067</v>
      </c>
      <c r="AK323" s="27"/>
      <c r="AL323" s="27"/>
      <c r="AM323" s="27"/>
    </row>
    <row r="324" spans="1:39" x14ac:dyDescent="0.25">
      <c r="A324" s="2">
        <f>IF(LEN(B324)&gt;=1,(IF(B323=B324,0,LARGE(A$1:$A323,1)+1)),0)</f>
        <v>0</v>
      </c>
      <c r="B324" s="2" t="s">
        <v>1077</v>
      </c>
      <c r="C324" s="2">
        <f>IF($AM$22=2,(IF(LEN($BZ$23)&gt;=1,(IF($BZ$23=B324,LARGE($C$1:C323,1)+1,0)),0)),0)</f>
        <v>0</v>
      </c>
      <c r="D324" s="2">
        <f t="shared" si="52"/>
        <v>0</v>
      </c>
      <c r="F324" s="2" t="s">
        <v>2189</v>
      </c>
      <c r="G324" s="2" t="s">
        <v>2190</v>
      </c>
      <c r="H324" s="2" t="s">
        <v>2190</v>
      </c>
      <c r="I324" s="2" t="s">
        <v>2191</v>
      </c>
      <c r="J324" s="2" t="s">
        <v>1067</v>
      </c>
      <c r="K324" s="2" t="s">
        <v>1067</v>
      </c>
      <c r="L324" s="2" t="s">
        <v>1067</v>
      </c>
      <c r="S324" s="2">
        <f>IF($AM$22=1,(IF(LEN($BZ$23)&gt;=1,(IF($BZ$23=V324,LARGE($S$1:S323,1)+1,0)),0)),0)</f>
        <v>0</v>
      </c>
      <c r="T324" s="2">
        <f t="shared" si="53"/>
        <v>0</v>
      </c>
      <c r="U324" s="2">
        <f>IF(LEN(V324)&gt;=1,(IF(V323=V324,0,LARGE($U$1:U323,1)+1)),0)</f>
        <v>0</v>
      </c>
      <c r="V324" s="2" t="s">
        <v>1099</v>
      </c>
      <c r="W324" s="9" t="s">
        <v>3415</v>
      </c>
      <c r="X324" s="9" t="s">
        <v>3413</v>
      </c>
      <c r="Y324" s="9" t="s">
        <v>3414</v>
      </c>
      <c r="Z324" s="9" t="s">
        <v>3414</v>
      </c>
      <c r="AA324" s="6" t="s">
        <v>3413</v>
      </c>
      <c r="AB324" s="6" t="s">
        <v>1067</v>
      </c>
      <c r="AC324" s="6" t="s">
        <v>1067</v>
      </c>
      <c r="AD324" s="6" t="s">
        <v>1067</v>
      </c>
      <c r="AK324" s="27"/>
      <c r="AL324" s="27"/>
      <c r="AM324" s="27"/>
    </row>
    <row r="325" spans="1:39" x14ac:dyDescent="0.25">
      <c r="A325" s="2">
        <f>IF(LEN(B325)&gt;=1,(IF(B324=B325,0,LARGE(A$1:$A324,1)+1)),0)</f>
        <v>0</v>
      </c>
      <c r="B325" s="2" t="s">
        <v>1077</v>
      </c>
      <c r="C325" s="2">
        <f>IF($AM$22=2,(IF(LEN($BZ$23)&gt;=1,(IF($BZ$23=B325,LARGE($C$1:C324,1)+1,0)),0)),0)</f>
        <v>0</v>
      </c>
      <c r="D325" s="2">
        <f t="shared" si="52"/>
        <v>0</v>
      </c>
      <c r="F325" s="2" t="s">
        <v>132</v>
      </c>
      <c r="G325" s="2" t="s">
        <v>133</v>
      </c>
      <c r="H325" s="2" t="s">
        <v>133</v>
      </c>
      <c r="I325" s="2" t="s">
        <v>4560</v>
      </c>
      <c r="J325" s="2" t="s">
        <v>1067</v>
      </c>
      <c r="K325" s="2" t="s">
        <v>1067</v>
      </c>
      <c r="L325" s="2" t="s">
        <v>1067</v>
      </c>
      <c r="S325" s="2">
        <f>IF($AM$22=1,(IF(LEN($BZ$23)&gt;=1,(IF($BZ$23=V325,LARGE($S$1:S324,1)+1,0)),0)),0)</f>
        <v>0</v>
      </c>
      <c r="T325" s="2">
        <f t="shared" si="53"/>
        <v>0</v>
      </c>
      <c r="U325" s="2">
        <f>IF(LEN(V325)&gt;=1,(IF(V324=V325,0,LARGE($U$1:U324,1)+1)),0)</f>
        <v>0</v>
      </c>
      <c r="V325" s="2" t="s">
        <v>1099</v>
      </c>
      <c r="W325" s="9" t="s">
        <v>4337</v>
      </c>
      <c r="X325" s="7" t="s">
        <v>980</v>
      </c>
      <c r="Y325" s="7" t="s">
        <v>3456</v>
      </c>
      <c r="Z325" s="7" t="s">
        <v>3456</v>
      </c>
      <c r="AA325" s="6" t="s">
        <v>980</v>
      </c>
      <c r="AB325" s="6" t="s">
        <v>1067</v>
      </c>
      <c r="AC325" s="6" t="s">
        <v>1067</v>
      </c>
      <c r="AD325" s="6" t="s">
        <v>1067</v>
      </c>
      <c r="AK325" s="27"/>
      <c r="AL325" s="27"/>
      <c r="AM325" s="27"/>
    </row>
    <row r="326" spans="1:39" x14ac:dyDescent="0.25">
      <c r="A326" s="2">
        <f>IF(LEN(B326)&gt;=1,(IF(B325=B326,0,LARGE(A$1:$A325,1)+1)),0)</f>
        <v>0</v>
      </c>
      <c r="B326" s="2" t="s">
        <v>1077</v>
      </c>
      <c r="C326" s="2">
        <f>IF($AM$22=2,(IF(LEN($BZ$23)&gt;=1,(IF($BZ$23=B326,LARGE($C$1:C325,1)+1,0)),0)),0)</f>
        <v>0</v>
      </c>
      <c r="D326" s="2">
        <f t="shared" si="52"/>
        <v>0</v>
      </c>
      <c r="F326" s="2" t="s">
        <v>545</v>
      </c>
      <c r="G326" s="2" t="s">
        <v>1293</v>
      </c>
      <c r="H326" s="2" t="s">
        <v>1293</v>
      </c>
      <c r="I326" s="2" t="s">
        <v>4561</v>
      </c>
      <c r="J326" s="2" t="s">
        <v>3249</v>
      </c>
      <c r="K326" s="2" t="s">
        <v>1067</v>
      </c>
      <c r="L326" s="2" t="s">
        <v>1067</v>
      </c>
      <c r="S326" s="2">
        <f>IF($AM$22=1,(IF(LEN($BZ$23)&gt;=1,(IF($BZ$23=V326,LARGE($S$1:S325,1)+1,0)),0)),0)</f>
        <v>0</v>
      </c>
      <c r="T326" s="2">
        <f t="shared" si="53"/>
        <v>0</v>
      </c>
      <c r="U326" s="2">
        <f>IF(LEN(V326)&gt;=1,(IF(V325=V326,0,LARGE($U$1:U325,1)+1)),0)</f>
        <v>0</v>
      </c>
      <c r="V326" s="2" t="s">
        <v>1099</v>
      </c>
      <c r="W326" s="5" t="s">
        <v>4910</v>
      </c>
      <c r="X326" s="7" t="s">
        <v>247</v>
      </c>
      <c r="Y326" s="7" t="s">
        <v>248</v>
      </c>
      <c r="Z326" s="7" t="s">
        <v>248</v>
      </c>
      <c r="AA326" s="6" t="s">
        <v>247</v>
      </c>
      <c r="AB326" s="6" t="s">
        <v>249</v>
      </c>
      <c r="AC326" s="6" t="s">
        <v>1067</v>
      </c>
      <c r="AD326" s="6" t="s">
        <v>1067</v>
      </c>
      <c r="AK326" s="27"/>
      <c r="AL326" s="27"/>
      <c r="AM326" s="27"/>
    </row>
    <row r="327" spans="1:39" x14ac:dyDescent="0.25">
      <c r="A327" s="2">
        <f>IF(LEN(B327)&gt;=1,(IF(B326=B327,0,LARGE(A$1:$A326,1)+1)),0)</f>
        <v>0</v>
      </c>
      <c r="B327" s="2" t="s">
        <v>1077</v>
      </c>
      <c r="C327" s="2">
        <f>IF($AM$22=2,(IF(LEN($BZ$23)&gt;=1,(IF($BZ$23=B327,LARGE($C$1:C326,1)+1,0)),0)),0)</f>
        <v>0</v>
      </c>
      <c r="D327" s="2">
        <f t="shared" si="52"/>
        <v>0</v>
      </c>
      <c r="F327" s="2" t="s">
        <v>546</v>
      </c>
      <c r="G327" s="2" t="s">
        <v>2192</v>
      </c>
      <c r="H327" s="2" t="s">
        <v>2192</v>
      </c>
      <c r="I327" s="2" t="s">
        <v>2193</v>
      </c>
      <c r="J327" s="2" t="s">
        <v>1067</v>
      </c>
      <c r="K327" s="2" t="s">
        <v>1067</v>
      </c>
      <c r="L327" s="2" t="s">
        <v>1067</v>
      </c>
      <c r="S327" s="2">
        <f>IF($AM$22=1,(IF(LEN($BZ$23)&gt;=1,(IF($BZ$23=V327,LARGE($S$1:S326,1)+1,0)),0)),0)</f>
        <v>0</v>
      </c>
      <c r="T327" s="2">
        <f t="shared" si="53"/>
        <v>0</v>
      </c>
      <c r="U327" s="2">
        <f>IF(LEN(V327)&gt;=1,(IF(V326=V327,0,LARGE($U$1:U326,1)+1)),0)</f>
        <v>0</v>
      </c>
      <c r="V327" s="2" t="s">
        <v>1099</v>
      </c>
      <c r="W327" s="9" t="s">
        <v>4866</v>
      </c>
      <c r="X327" s="9" t="s">
        <v>729</v>
      </c>
      <c r="Y327" s="9" t="s">
        <v>2766</v>
      </c>
      <c r="Z327" s="9" t="s">
        <v>2766</v>
      </c>
      <c r="AA327" s="6" t="s">
        <v>729</v>
      </c>
      <c r="AB327" s="6" t="s">
        <v>1067</v>
      </c>
      <c r="AC327" s="6" t="s">
        <v>1067</v>
      </c>
      <c r="AD327" s="6" t="s">
        <v>1067</v>
      </c>
      <c r="AK327" s="27"/>
      <c r="AL327" s="27"/>
      <c r="AM327" s="27"/>
    </row>
    <row r="328" spans="1:39" ht="30" x14ac:dyDescent="0.25">
      <c r="A328" s="2">
        <f>IF(LEN(B328)&gt;=1,(IF(B327=B328,0,LARGE(A$1:$A327,1)+1)),0)</f>
        <v>0</v>
      </c>
      <c r="B328" s="2" t="s">
        <v>1077</v>
      </c>
      <c r="C328" s="2">
        <f>IF($AM$22=2,(IF(LEN($BZ$23)&gt;=1,(IF($BZ$23=B328,LARGE($C$1:C327,1)+1,0)),0)),0)</f>
        <v>0</v>
      </c>
      <c r="D328" s="2">
        <f t="shared" si="52"/>
        <v>0</v>
      </c>
      <c r="F328" s="2" t="s">
        <v>134</v>
      </c>
      <c r="G328" s="2" t="s">
        <v>135</v>
      </c>
      <c r="H328" s="2" t="s">
        <v>135</v>
      </c>
      <c r="I328" s="2" t="s">
        <v>4562</v>
      </c>
      <c r="J328" s="2" t="s">
        <v>2240</v>
      </c>
      <c r="K328" s="2" t="s">
        <v>1067</v>
      </c>
      <c r="L328" s="2" t="s">
        <v>1067</v>
      </c>
      <c r="S328" s="2">
        <f>IF($AM$22=1,(IF(LEN($BZ$23)&gt;=1,(IF($BZ$23=V328,LARGE($S$1:S327,1)+1,0)),0)),0)</f>
        <v>0</v>
      </c>
      <c r="T328" s="2">
        <f t="shared" si="53"/>
        <v>0</v>
      </c>
      <c r="U328" s="2">
        <f>IF(LEN(V328)&gt;=1,(IF(V327=V328,0,LARGE($U$1:U327,1)+1)),0)</f>
        <v>0</v>
      </c>
      <c r="V328" s="2" t="s">
        <v>1099</v>
      </c>
      <c r="W328" s="5" t="s">
        <v>4377</v>
      </c>
      <c r="X328" s="7" t="s">
        <v>1058</v>
      </c>
      <c r="Y328" s="7" t="s">
        <v>1087</v>
      </c>
      <c r="Z328" s="7" t="s">
        <v>1087</v>
      </c>
      <c r="AA328" s="6" t="s">
        <v>1058</v>
      </c>
      <c r="AB328" s="6" t="s">
        <v>1067</v>
      </c>
      <c r="AC328" s="6" t="s">
        <v>1067</v>
      </c>
      <c r="AD328" s="6" t="s">
        <v>1067</v>
      </c>
      <c r="AK328" s="27"/>
      <c r="AL328" s="27"/>
      <c r="AM328" s="27"/>
    </row>
    <row r="329" spans="1:39" ht="30" x14ac:dyDescent="0.25">
      <c r="A329" s="2">
        <f>IF(LEN(B329)&gt;=1,(IF(B328=B329,0,LARGE(A$1:$A328,1)+1)),0)</f>
        <v>0</v>
      </c>
      <c r="B329" s="2" t="s">
        <v>1077</v>
      </c>
      <c r="C329" s="2">
        <f>IF($AM$22=2,(IF(LEN($BZ$23)&gt;=1,(IF($BZ$23=B329,LARGE($C$1:C328,1)+1,0)),0)),0)</f>
        <v>0</v>
      </c>
      <c r="D329" s="2">
        <f t="shared" si="52"/>
        <v>0</v>
      </c>
      <c r="F329" s="2" t="s">
        <v>547</v>
      </c>
      <c r="G329" s="2" t="s">
        <v>1294</v>
      </c>
      <c r="H329" s="2" t="s">
        <v>1294</v>
      </c>
      <c r="I329" s="2" t="s">
        <v>4563</v>
      </c>
      <c r="J329" s="2" t="s">
        <v>1067</v>
      </c>
      <c r="K329" s="2" t="s">
        <v>1067</v>
      </c>
      <c r="L329" s="2" t="s">
        <v>1067</v>
      </c>
      <c r="S329" s="2">
        <f>IF($AM$22=1,(IF(LEN($BZ$23)&gt;=1,(IF($BZ$23=V329,LARGE($S$1:S328,1)+1,0)),0)),0)</f>
        <v>0</v>
      </c>
      <c r="T329" s="2">
        <f t="shared" si="53"/>
        <v>0</v>
      </c>
      <c r="U329" s="2">
        <f>IF(LEN(V329)&gt;=1,(IF(V328=V329,0,LARGE($U$1:U328,1)+1)),0)</f>
        <v>0</v>
      </c>
      <c r="V329" s="2" t="s">
        <v>1099</v>
      </c>
      <c r="W329" s="5" t="s">
        <v>4401</v>
      </c>
      <c r="X329" s="7" t="s">
        <v>3812</v>
      </c>
      <c r="Y329" s="7" t="s">
        <v>3813</v>
      </c>
      <c r="Z329" s="7" t="s">
        <v>3814</v>
      </c>
      <c r="AA329" s="6" t="s">
        <v>3812</v>
      </c>
      <c r="AB329" s="6" t="s">
        <v>1067</v>
      </c>
      <c r="AC329" s="6" t="s">
        <v>1067</v>
      </c>
      <c r="AD329" s="6" t="s">
        <v>1067</v>
      </c>
      <c r="AK329" s="27"/>
      <c r="AL329" s="27"/>
      <c r="AM329" s="27"/>
    </row>
    <row r="330" spans="1:39" x14ac:dyDescent="0.25">
      <c r="A330" s="2">
        <f>IF(LEN(B330)&gt;=1,(IF(B329=B330,0,LARGE(A$1:$A329,1)+1)),0)</f>
        <v>0</v>
      </c>
      <c r="B330" s="2" t="s">
        <v>1077</v>
      </c>
      <c r="C330" s="2">
        <f>IF($AM$22=2,(IF(LEN($BZ$23)&gt;=1,(IF($BZ$23=B330,LARGE($C$1:C329,1)+1,0)),0)),0)</f>
        <v>0</v>
      </c>
      <c r="D330" s="2">
        <f t="shared" si="52"/>
        <v>0</v>
      </c>
      <c r="F330" s="2" t="s">
        <v>2194</v>
      </c>
      <c r="G330" s="2" t="s">
        <v>2195</v>
      </c>
      <c r="H330" s="2" t="s">
        <v>2195</v>
      </c>
      <c r="I330" s="2" t="s">
        <v>2196</v>
      </c>
      <c r="J330" s="2" t="s">
        <v>1067</v>
      </c>
      <c r="K330" s="2" t="s">
        <v>1067</v>
      </c>
      <c r="L330" s="2" t="s">
        <v>1067</v>
      </c>
      <c r="S330" s="2">
        <f>IF($AM$22=1,(IF(LEN($BZ$23)&gt;=1,(IF($BZ$23=V330,LARGE($S$1:S329,1)+1,0)),0)),0)</f>
        <v>0</v>
      </c>
      <c r="T330" s="2">
        <f t="shared" si="53"/>
        <v>0</v>
      </c>
      <c r="U330" s="2">
        <f>IF(LEN(V330)&gt;=1,(IF(V329=V330,0,LARGE($U$1:U329,1)+1)),0)</f>
        <v>0</v>
      </c>
      <c r="V330" s="2" t="s">
        <v>1099</v>
      </c>
      <c r="W330" s="5" t="s">
        <v>4496</v>
      </c>
      <c r="X330" s="7" t="s">
        <v>391</v>
      </c>
      <c r="Y330" s="7" t="s">
        <v>392</v>
      </c>
      <c r="Z330" s="7" t="s">
        <v>392</v>
      </c>
      <c r="AA330" s="6" t="s">
        <v>391</v>
      </c>
      <c r="AB330" s="6" t="s">
        <v>1067</v>
      </c>
      <c r="AC330" s="6" t="s">
        <v>1067</v>
      </c>
      <c r="AD330" s="6" t="s">
        <v>1067</v>
      </c>
      <c r="AK330" s="27"/>
      <c r="AL330" s="27"/>
      <c r="AM330" s="27"/>
    </row>
    <row r="331" spans="1:39" x14ac:dyDescent="0.25">
      <c r="A331" s="2">
        <f>IF(LEN(B331)&gt;=1,(IF(B330=B331,0,LARGE(A$1:$A330,1)+1)),0)</f>
        <v>0</v>
      </c>
      <c r="B331" s="2" t="s">
        <v>1077</v>
      </c>
      <c r="C331" s="2">
        <f>IF($AM$22=2,(IF(LEN($BZ$23)&gt;=1,(IF($BZ$23=B331,LARGE($C$1:C330,1)+1,0)),0)),0)</f>
        <v>0</v>
      </c>
      <c r="D331" s="2">
        <f t="shared" si="52"/>
        <v>0</v>
      </c>
      <c r="F331" s="2" t="s">
        <v>2197</v>
      </c>
      <c r="G331" s="2" t="s">
        <v>2198</v>
      </c>
      <c r="H331" s="2" t="s">
        <v>2198</v>
      </c>
      <c r="I331" s="2" t="s">
        <v>4302</v>
      </c>
      <c r="J331" s="2" t="s">
        <v>1067</v>
      </c>
      <c r="K331" s="2" t="s">
        <v>1067</v>
      </c>
      <c r="L331" s="2" t="s">
        <v>1067</v>
      </c>
      <c r="S331" s="2">
        <f>IF($AM$22=1,(IF(LEN($BZ$23)&gt;=1,(IF($BZ$23=V331,LARGE($S$1:S330,1)+1,0)),0)),0)</f>
        <v>0</v>
      </c>
      <c r="T331" s="2">
        <f t="shared" si="53"/>
        <v>0</v>
      </c>
      <c r="U331" s="2">
        <f>IF(LEN(V331)&gt;=1,(IF(V330=V331,0,LARGE($U$1:U330,1)+1)),0)</f>
        <v>0</v>
      </c>
      <c r="V331" s="2" t="s">
        <v>1099</v>
      </c>
      <c r="W331" s="9" t="s">
        <v>4611</v>
      </c>
      <c r="X331" s="7" t="s">
        <v>279</v>
      </c>
      <c r="Y331" s="7" t="s">
        <v>280</v>
      </c>
      <c r="Z331" s="7" t="s">
        <v>280</v>
      </c>
      <c r="AA331" s="6" t="s">
        <v>279</v>
      </c>
      <c r="AB331" s="6" t="s">
        <v>1067</v>
      </c>
      <c r="AC331" s="6" t="s">
        <v>1067</v>
      </c>
      <c r="AD331" s="6" t="s">
        <v>1067</v>
      </c>
      <c r="AK331" s="27"/>
      <c r="AL331" s="27"/>
      <c r="AM331" s="27"/>
    </row>
    <row r="332" spans="1:39" x14ac:dyDescent="0.25">
      <c r="A332" s="2">
        <f>IF(LEN(B332)&gt;=1,(IF(B331=B332,0,LARGE(A$1:$A331,1)+1)),0)</f>
        <v>0</v>
      </c>
      <c r="B332" s="2" t="s">
        <v>1077</v>
      </c>
      <c r="C332" s="2">
        <f>IF($AM$22=2,(IF(LEN($BZ$23)&gt;=1,(IF($BZ$23=B332,LARGE($C$1:C331,1)+1,0)),0)),0)</f>
        <v>0</v>
      </c>
      <c r="D332" s="2">
        <f t="shared" si="52"/>
        <v>0</v>
      </c>
      <c r="F332" s="2" t="s">
        <v>2199</v>
      </c>
      <c r="G332" s="2" t="s">
        <v>2200</v>
      </c>
      <c r="H332" s="2" t="s">
        <v>2200</v>
      </c>
      <c r="I332" s="2" t="s">
        <v>1757</v>
      </c>
      <c r="J332" s="2" t="s">
        <v>1067</v>
      </c>
      <c r="K332" s="2" t="s">
        <v>1067</v>
      </c>
      <c r="L332" s="2" t="s">
        <v>1067</v>
      </c>
      <c r="S332" s="2">
        <f>IF($AM$22=1,(IF(LEN($BZ$23)&gt;=1,(IF($BZ$23=V332,LARGE($S$1:S331,1)+1,0)),0)),0)</f>
        <v>0</v>
      </c>
      <c r="T332" s="2">
        <f t="shared" si="53"/>
        <v>0</v>
      </c>
      <c r="U332" s="2">
        <f>IF(LEN(V332)&gt;=1,(IF(V331=V332,0,LARGE($U$1:U331,1)+1)),0)</f>
        <v>0</v>
      </c>
      <c r="V332" s="2" t="s">
        <v>1099</v>
      </c>
      <c r="W332" s="9" t="s">
        <v>4207</v>
      </c>
      <c r="X332" s="9" t="s">
        <v>138</v>
      </c>
      <c r="Y332" s="9" t="s">
        <v>138</v>
      </c>
      <c r="Z332" s="9" t="s">
        <v>138</v>
      </c>
      <c r="AA332" s="6" t="s">
        <v>138</v>
      </c>
      <c r="AB332" s="6" t="s">
        <v>1067</v>
      </c>
      <c r="AC332" s="6" t="s">
        <v>1067</v>
      </c>
      <c r="AD332" s="6" t="s">
        <v>1067</v>
      </c>
      <c r="AK332" s="27"/>
      <c r="AL332" s="27"/>
      <c r="AM332" s="27"/>
    </row>
    <row r="333" spans="1:39" ht="30" x14ac:dyDescent="0.25">
      <c r="A333" s="2">
        <f>IF(LEN(B333)&gt;=1,(IF(B332=B333,0,LARGE(A$1:$A332,1)+1)),0)</f>
        <v>0</v>
      </c>
      <c r="B333" s="2" t="s">
        <v>1077</v>
      </c>
      <c r="C333" s="2">
        <f>IF($AM$22=2,(IF(LEN($BZ$23)&gt;=1,(IF($BZ$23=B333,LARGE($C$1:C332,1)+1,0)),0)),0)</f>
        <v>0</v>
      </c>
      <c r="D333" s="2">
        <f t="shared" si="52"/>
        <v>0</v>
      </c>
      <c r="F333" s="2" t="s">
        <v>548</v>
      </c>
      <c r="G333" s="2" t="s">
        <v>1295</v>
      </c>
      <c r="H333" s="2" t="s">
        <v>1295</v>
      </c>
      <c r="I333" s="2" t="s">
        <v>4573</v>
      </c>
      <c r="J333" s="2" t="s">
        <v>4574</v>
      </c>
      <c r="K333" s="2" t="s">
        <v>4572</v>
      </c>
      <c r="L333" s="2" t="s">
        <v>1067</v>
      </c>
      <c r="S333" s="2">
        <f>IF($AM$22=1,(IF(LEN($BZ$23)&gt;=1,(IF($BZ$23=V333,LARGE($S$1:S332,1)+1,0)),0)),0)</f>
        <v>0</v>
      </c>
      <c r="T333" s="2">
        <f t="shared" si="53"/>
        <v>0</v>
      </c>
      <c r="U333" s="2">
        <f>IF(LEN(V333)&gt;=1,(IF(V332=V333,0,LARGE($U$1:U332,1)+1)),0)</f>
        <v>0</v>
      </c>
      <c r="V333" s="2" t="s">
        <v>1099</v>
      </c>
      <c r="W333" s="21" t="s">
        <v>3084</v>
      </c>
      <c r="X333" s="21" t="s">
        <v>3082</v>
      </c>
      <c r="Y333" s="21" t="s">
        <v>3083</v>
      </c>
      <c r="Z333" s="21" t="s">
        <v>3083</v>
      </c>
      <c r="AA333" s="6" t="s">
        <v>3082</v>
      </c>
      <c r="AB333" s="6" t="s">
        <v>1067</v>
      </c>
      <c r="AC333" s="6" t="s">
        <v>1067</v>
      </c>
      <c r="AD333" s="6" t="s">
        <v>1067</v>
      </c>
      <c r="AK333" s="27"/>
      <c r="AL333" s="27"/>
      <c r="AM333" s="27"/>
    </row>
    <row r="334" spans="1:39" x14ac:dyDescent="0.25">
      <c r="A334" s="2">
        <f>IF(LEN(B334)&gt;=1,(IF(B333=B334,0,LARGE(A$1:$A333,1)+1)),0)</f>
        <v>0</v>
      </c>
      <c r="B334" s="2" t="s">
        <v>1077</v>
      </c>
      <c r="C334" s="2">
        <f>IF($AM$22=2,(IF(LEN($BZ$23)&gt;=1,(IF($BZ$23=B334,LARGE($C$1:C333,1)+1,0)),0)),0)</f>
        <v>0</v>
      </c>
      <c r="D334" s="2">
        <f t="shared" si="52"/>
        <v>0</v>
      </c>
      <c r="F334" s="2" t="s">
        <v>549</v>
      </c>
      <c r="G334" s="2" t="s">
        <v>1296</v>
      </c>
      <c r="H334" s="2" t="s">
        <v>1296</v>
      </c>
      <c r="I334" s="2" t="s">
        <v>2241</v>
      </c>
      <c r="J334" s="2" t="s">
        <v>2421</v>
      </c>
      <c r="K334" s="2" t="s">
        <v>1067</v>
      </c>
      <c r="L334" s="2" t="s">
        <v>1067</v>
      </c>
      <c r="S334" s="2">
        <f>IF($AM$22=1,(IF(LEN($BZ$23)&gt;=1,(IF($BZ$23=V334,LARGE($S$1:S333,1)+1,0)),0)),0)</f>
        <v>0</v>
      </c>
      <c r="T334" s="2">
        <f t="shared" si="53"/>
        <v>0</v>
      </c>
      <c r="U334" s="2">
        <f>IF(LEN(V334)&gt;=1,(IF(V333=V334,0,LARGE($U$1:U333,1)+1)),0)</f>
        <v>0</v>
      </c>
      <c r="V334" s="2" t="s">
        <v>1099</v>
      </c>
      <c r="W334" s="4" t="s">
        <v>4537</v>
      </c>
      <c r="X334" s="4" t="s">
        <v>528</v>
      </c>
      <c r="Y334" s="5" t="s">
        <v>1278</v>
      </c>
      <c r="Z334" s="5" t="s">
        <v>1278</v>
      </c>
      <c r="AA334" s="6" t="s">
        <v>528</v>
      </c>
      <c r="AB334" s="6" t="s">
        <v>1067</v>
      </c>
      <c r="AC334" s="6" t="s">
        <v>1067</v>
      </c>
      <c r="AD334" s="6" t="s">
        <v>1067</v>
      </c>
      <c r="AK334" s="27"/>
      <c r="AL334" s="27"/>
      <c r="AM334" s="27"/>
    </row>
    <row r="335" spans="1:39" x14ac:dyDescent="0.25">
      <c r="A335" s="2">
        <f>IF(LEN(B335)&gt;=1,(IF(B334=B335,0,LARGE(A$1:$A334,1)+1)),0)</f>
        <v>0</v>
      </c>
      <c r="B335" s="2" t="s">
        <v>1077</v>
      </c>
      <c r="C335" s="2">
        <f>IF($AM$22=2,(IF(LEN($BZ$23)&gt;=1,(IF($BZ$23=B335,LARGE($C$1:C334,1)+1,0)),0)),0)</f>
        <v>0</v>
      </c>
      <c r="D335" s="2">
        <f t="shared" si="52"/>
        <v>0</v>
      </c>
      <c r="F335" s="2" t="s">
        <v>550</v>
      </c>
      <c r="G335" s="2" t="s">
        <v>1297</v>
      </c>
      <c r="H335" s="2" t="s">
        <v>1297</v>
      </c>
      <c r="I335" s="2" t="s">
        <v>4571</v>
      </c>
      <c r="J335" s="2" t="s">
        <v>1067</v>
      </c>
      <c r="K335" s="2" t="s">
        <v>1067</v>
      </c>
      <c r="L335" s="2" t="s">
        <v>1067</v>
      </c>
      <c r="S335" s="2">
        <f>IF($AM$22=1,(IF(LEN($BZ$23)&gt;=1,(IF($BZ$23=V335,LARGE($S$1:S334,1)+1,0)),0)),0)</f>
        <v>0</v>
      </c>
      <c r="T335" s="2">
        <f t="shared" si="53"/>
        <v>0</v>
      </c>
      <c r="U335" s="2">
        <f>IF(LEN(V335)&gt;=1,(IF(V334=V335,0,LARGE($U$1:U334,1)+1)),0)</f>
        <v>0</v>
      </c>
      <c r="V335" s="2" t="s">
        <v>1099</v>
      </c>
      <c r="W335" s="9" t="s">
        <v>4890</v>
      </c>
      <c r="X335" s="9" t="s">
        <v>2991</v>
      </c>
      <c r="Y335" s="9" t="s">
        <v>2992</v>
      </c>
      <c r="Z335" s="9" t="s">
        <v>2992</v>
      </c>
      <c r="AA335" s="6" t="s">
        <v>2991</v>
      </c>
      <c r="AB335" s="6" t="s">
        <v>1067</v>
      </c>
      <c r="AC335" s="6" t="s">
        <v>1067</v>
      </c>
      <c r="AD335" s="6" t="s">
        <v>1067</v>
      </c>
      <c r="AK335" s="27"/>
      <c r="AL335" s="27"/>
      <c r="AM335" s="27"/>
    </row>
    <row r="336" spans="1:39" x14ac:dyDescent="0.25">
      <c r="A336" s="2">
        <f>IF(LEN(B336)&gt;=1,(IF(B335=B336,0,LARGE(A$1:$A335,1)+1)),0)</f>
        <v>0</v>
      </c>
      <c r="B336" s="2" t="s">
        <v>1077</v>
      </c>
      <c r="C336" s="2">
        <f>IF($AM$22=2,(IF(LEN($BZ$23)&gt;=1,(IF($BZ$23=B336,LARGE($C$1:C335,1)+1,0)),0)),0)</f>
        <v>0</v>
      </c>
      <c r="D336" s="2">
        <f t="shared" si="52"/>
        <v>0</v>
      </c>
      <c r="F336" s="2" t="s">
        <v>551</v>
      </c>
      <c r="G336" s="2" t="s">
        <v>1298</v>
      </c>
      <c r="H336" s="2" t="s">
        <v>1298</v>
      </c>
      <c r="I336" s="2" t="s">
        <v>4570</v>
      </c>
      <c r="J336" s="2" t="s">
        <v>4185</v>
      </c>
      <c r="K336" s="2" t="s">
        <v>1067</v>
      </c>
      <c r="L336" s="2" t="s">
        <v>1067</v>
      </c>
      <c r="S336" s="2">
        <f>IF($AM$22=1,(IF(LEN($BZ$23)&gt;=1,(IF($BZ$23=V336,LARGE($S$1:S335,1)+1,0)),0)),0)</f>
        <v>0</v>
      </c>
      <c r="T336" s="2">
        <f t="shared" si="53"/>
        <v>0</v>
      </c>
      <c r="U336" s="2">
        <f>IF(LEN(V336)&gt;=1,(IF(V335=V336,0,LARGE($U$1:U335,1)+1)),0)</f>
        <v>0</v>
      </c>
      <c r="V336" s="2" t="s">
        <v>1099</v>
      </c>
      <c r="W336" s="9" t="s">
        <v>4402</v>
      </c>
      <c r="X336" s="9" t="s">
        <v>3812</v>
      </c>
      <c r="Y336" s="9" t="s">
        <v>3813</v>
      </c>
      <c r="Z336" s="9" t="s">
        <v>3814</v>
      </c>
      <c r="AA336" s="6" t="s">
        <v>3812</v>
      </c>
      <c r="AB336" s="6" t="s">
        <v>1067</v>
      </c>
      <c r="AC336" s="6" t="s">
        <v>1067</v>
      </c>
      <c r="AD336" s="6" t="s">
        <v>1067</v>
      </c>
      <c r="AK336" s="27"/>
      <c r="AL336" s="27"/>
      <c r="AM336" s="27"/>
    </row>
    <row r="337" spans="1:39" ht="30" x14ac:dyDescent="0.25">
      <c r="A337" s="2">
        <f>IF(LEN(B337)&gt;=1,(IF(B336=B337,0,LARGE(A$1:$A336,1)+1)),0)</f>
        <v>0</v>
      </c>
      <c r="B337" s="2" t="s">
        <v>1077</v>
      </c>
      <c r="C337" s="2">
        <f>IF($AM$22=2,(IF(LEN($BZ$23)&gt;=1,(IF($BZ$23=B337,LARGE($C$1:C336,1)+1,0)),0)),0)</f>
        <v>0</v>
      </c>
      <c r="D337" s="2">
        <f t="shared" si="52"/>
        <v>0</v>
      </c>
      <c r="F337" s="2" t="s">
        <v>552</v>
      </c>
      <c r="G337" s="2" t="s">
        <v>1299</v>
      </c>
      <c r="H337" s="2" t="s">
        <v>1299</v>
      </c>
      <c r="I337" s="2" t="s">
        <v>4569</v>
      </c>
      <c r="J337" s="2" t="s">
        <v>1067</v>
      </c>
      <c r="K337" s="2" t="s">
        <v>1067</v>
      </c>
      <c r="L337" s="2" t="s">
        <v>1067</v>
      </c>
      <c r="S337" s="2">
        <f>IF($AM$22=1,(IF(LEN($BZ$23)&gt;=1,(IF($BZ$23=V337,LARGE($S$1:S336,1)+1,0)),0)),0)</f>
        <v>0</v>
      </c>
      <c r="T337" s="2">
        <f t="shared" si="53"/>
        <v>0</v>
      </c>
      <c r="U337" s="2">
        <f>IF(LEN(V337)&gt;=1,(IF(V336=V337,0,LARGE($U$1:U336,1)+1)),0)</f>
        <v>0</v>
      </c>
      <c r="V337" s="2" t="s">
        <v>1099</v>
      </c>
      <c r="W337" s="9" t="s">
        <v>4664</v>
      </c>
      <c r="X337" s="9" t="s">
        <v>2921</v>
      </c>
      <c r="Y337" s="9" t="s">
        <v>2922</v>
      </c>
      <c r="Z337" s="9" t="s">
        <v>2922</v>
      </c>
      <c r="AA337" s="6" t="s">
        <v>2921</v>
      </c>
      <c r="AB337" s="6" t="s">
        <v>1067</v>
      </c>
      <c r="AC337" s="6" t="s">
        <v>1067</v>
      </c>
      <c r="AD337" s="6" t="s">
        <v>1067</v>
      </c>
      <c r="AK337" s="27"/>
      <c r="AL337" s="27"/>
      <c r="AM337" s="27"/>
    </row>
    <row r="338" spans="1:39" x14ac:dyDescent="0.25">
      <c r="A338" s="2">
        <f>IF(LEN(B338)&gt;=1,(IF(B337=B338,0,LARGE(A$1:$A337,1)+1)),0)</f>
        <v>0</v>
      </c>
      <c r="B338" s="2" t="s">
        <v>1077</v>
      </c>
      <c r="C338" s="2">
        <f>IF($AM$22=2,(IF(LEN($BZ$23)&gt;=1,(IF($BZ$23=B338,LARGE($C$1:C337,1)+1,0)),0)),0)</f>
        <v>0</v>
      </c>
      <c r="D338" s="2">
        <f t="shared" si="52"/>
        <v>0</v>
      </c>
      <c r="F338" s="2" t="s">
        <v>553</v>
      </c>
      <c r="G338" s="2" t="s">
        <v>1300</v>
      </c>
      <c r="H338" s="2" t="s">
        <v>1300</v>
      </c>
      <c r="I338" s="2" t="s">
        <v>4568</v>
      </c>
      <c r="J338" s="2" t="s">
        <v>4567</v>
      </c>
      <c r="K338" s="2" t="s">
        <v>1067</v>
      </c>
      <c r="L338" s="2" t="s">
        <v>1067</v>
      </c>
      <c r="S338" s="2">
        <f>IF($AM$22=1,(IF(LEN($BZ$23)&gt;=1,(IF($BZ$23=V338,LARGE($S$1:S337,1)+1,0)),0)),0)</f>
        <v>0</v>
      </c>
      <c r="T338" s="2">
        <f t="shared" si="53"/>
        <v>0</v>
      </c>
      <c r="U338" s="2">
        <f>IF(LEN(V338)&gt;=1,(IF(V337=V338,0,LARGE($U$1:U337,1)+1)),0)</f>
        <v>0</v>
      </c>
      <c r="V338" s="2" t="s">
        <v>1099</v>
      </c>
      <c r="W338" s="4" t="s">
        <v>4818</v>
      </c>
      <c r="X338" s="4" t="s">
        <v>702</v>
      </c>
      <c r="Y338" s="5" t="s">
        <v>1414</v>
      </c>
      <c r="Z338" s="5" t="s">
        <v>1414</v>
      </c>
      <c r="AA338" s="6" t="s">
        <v>702</v>
      </c>
      <c r="AB338" s="6" t="s">
        <v>1067</v>
      </c>
      <c r="AC338" s="6" t="s">
        <v>1067</v>
      </c>
      <c r="AD338" s="6" t="s">
        <v>1067</v>
      </c>
      <c r="AK338" s="27"/>
      <c r="AL338" s="27"/>
      <c r="AM338" s="27"/>
    </row>
    <row r="339" spans="1:39" x14ac:dyDescent="0.25">
      <c r="A339" s="2">
        <f>IF(LEN(B339)&gt;=1,(IF(B338=B339,0,LARGE(A$1:$A338,1)+1)),0)</f>
        <v>0</v>
      </c>
      <c r="B339" s="2" t="s">
        <v>1077</v>
      </c>
      <c r="C339" s="2">
        <f>IF($AM$22=2,(IF(LEN($BZ$23)&gt;=1,(IF($BZ$23=B339,LARGE($C$1:C338,1)+1,0)),0)),0)</f>
        <v>0</v>
      </c>
      <c r="D339" s="2">
        <f t="shared" si="52"/>
        <v>0</v>
      </c>
      <c r="F339" s="2" t="s">
        <v>554</v>
      </c>
      <c r="G339" s="2" t="s">
        <v>1301</v>
      </c>
      <c r="H339" s="2" t="s">
        <v>1301</v>
      </c>
      <c r="I339" s="2" t="s">
        <v>4566</v>
      </c>
      <c r="J339" s="2" t="s">
        <v>1067</v>
      </c>
      <c r="K339" s="2" t="s">
        <v>1067</v>
      </c>
      <c r="L339" s="2" t="s">
        <v>1067</v>
      </c>
      <c r="S339" s="2">
        <f>IF($AM$22=1,(IF(LEN($BZ$23)&gt;=1,(IF($BZ$23=V339,LARGE($S$1:S338,1)+1,0)),0)),0)</f>
        <v>0</v>
      </c>
      <c r="T339" s="2">
        <f t="shared" si="53"/>
        <v>0</v>
      </c>
      <c r="U339" s="2">
        <f>IF(LEN(V339)&gt;=1,(IF(V338=V339,0,LARGE($U$1:U338,1)+1)),0)</f>
        <v>0</v>
      </c>
      <c r="V339" s="2" t="s">
        <v>1099</v>
      </c>
      <c r="W339" s="4" t="s">
        <v>4272</v>
      </c>
      <c r="X339" s="4" t="s">
        <v>458</v>
      </c>
      <c r="Y339" s="5" t="s">
        <v>459</v>
      </c>
      <c r="Z339" s="5" t="s">
        <v>459</v>
      </c>
      <c r="AA339" s="6" t="s">
        <v>458</v>
      </c>
      <c r="AB339" s="6" t="s">
        <v>1067</v>
      </c>
      <c r="AC339" s="6" t="s">
        <v>1067</v>
      </c>
      <c r="AD339" s="6" t="s">
        <v>1067</v>
      </c>
      <c r="AK339" s="27"/>
      <c r="AL339" s="27"/>
      <c r="AM339" s="27"/>
    </row>
    <row r="340" spans="1:39" x14ac:dyDescent="0.25">
      <c r="A340" s="2">
        <f>IF(LEN(B340)&gt;=1,(IF(B339=B340,0,LARGE(A$1:$A339,1)+1)),0)</f>
        <v>0</v>
      </c>
      <c r="B340" s="2" t="s">
        <v>1077</v>
      </c>
      <c r="C340" s="2">
        <f>IF($AM$22=2,(IF(LEN($BZ$23)&gt;=1,(IF($BZ$23=B340,LARGE($C$1:C339,1)+1,0)),0)),0)</f>
        <v>0</v>
      </c>
      <c r="D340" s="2">
        <f t="shared" si="52"/>
        <v>0</v>
      </c>
      <c r="F340" s="2" t="s">
        <v>555</v>
      </c>
      <c r="G340" s="2" t="s">
        <v>1302</v>
      </c>
      <c r="H340" s="2" t="s">
        <v>1302</v>
      </c>
      <c r="I340" s="2" t="s">
        <v>2511</v>
      </c>
      <c r="J340" s="2" t="s">
        <v>1067</v>
      </c>
      <c r="K340" s="2" t="s">
        <v>1067</v>
      </c>
      <c r="L340" s="2" t="s">
        <v>1067</v>
      </c>
      <c r="S340" s="2">
        <f>IF($AM$22=1,(IF(LEN($BZ$23)&gt;=1,(IF($BZ$23=V340,LARGE($S$1:S339,1)+1,0)),0)),0)</f>
        <v>0</v>
      </c>
      <c r="T340" s="2">
        <f t="shared" si="53"/>
        <v>0</v>
      </c>
      <c r="U340" s="2">
        <f>IF(LEN(V340)&gt;=1,(IF(V339=V340,0,LARGE($U$1:U339,1)+1)),0)</f>
        <v>0</v>
      </c>
      <c r="V340" s="2" t="s">
        <v>1099</v>
      </c>
      <c r="W340" s="4" t="s">
        <v>5019</v>
      </c>
      <c r="X340" s="7" t="s">
        <v>895</v>
      </c>
      <c r="Y340" s="7" t="s">
        <v>1559</v>
      </c>
      <c r="Z340" s="7" t="s">
        <v>1559</v>
      </c>
      <c r="AA340" s="6" t="s">
        <v>895</v>
      </c>
      <c r="AB340" s="6" t="s">
        <v>1067</v>
      </c>
      <c r="AC340" s="6" t="s">
        <v>1067</v>
      </c>
      <c r="AD340" s="6" t="s">
        <v>1067</v>
      </c>
      <c r="AK340" s="27"/>
      <c r="AL340" s="27"/>
      <c r="AM340" s="27"/>
    </row>
    <row r="341" spans="1:39" ht="30" x14ac:dyDescent="0.25">
      <c r="A341" s="2">
        <f>IF(LEN(B341)&gt;=1,(IF(B340=B341,0,LARGE(A$1:$A340,1)+1)),0)</f>
        <v>0</v>
      </c>
      <c r="B341" s="2" t="s">
        <v>1077</v>
      </c>
      <c r="C341" s="2">
        <f>IF($AM$22=2,(IF(LEN($BZ$23)&gt;=1,(IF($BZ$23=B341,LARGE($C$1:C340,1)+1,0)),0)),0)</f>
        <v>0</v>
      </c>
      <c r="D341" s="2">
        <f t="shared" si="52"/>
        <v>0</v>
      </c>
      <c r="F341" s="2" t="s">
        <v>556</v>
      </c>
      <c r="G341" s="2" t="s">
        <v>1303</v>
      </c>
      <c r="H341" s="2" t="s">
        <v>1303</v>
      </c>
      <c r="I341" s="2" t="s">
        <v>4565</v>
      </c>
      <c r="J341" s="2" t="s">
        <v>4564</v>
      </c>
      <c r="K341" s="2" t="s">
        <v>1067</v>
      </c>
      <c r="L341" s="2" t="s">
        <v>1067</v>
      </c>
      <c r="S341" s="2">
        <f>IF($AM$22=1,(IF(LEN($BZ$23)&gt;=1,(IF($BZ$23=V341,LARGE($S$1:S340,1)+1,0)),0)),0)</f>
        <v>0</v>
      </c>
      <c r="T341" s="2">
        <f t="shared" si="53"/>
        <v>0</v>
      </c>
      <c r="U341" s="2">
        <f>IF(LEN(V341)&gt;=1,(IF(V340=V341,0,LARGE($U$1:U340,1)+1)),0)</f>
        <v>0</v>
      </c>
      <c r="V341" s="2" t="s">
        <v>1099</v>
      </c>
      <c r="W341" s="4" t="s">
        <v>4808</v>
      </c>
      <c r="X341" s="7" t="s">
        <v>696</v>
      </c>
      <c r="Y341" s="7" t="s">
        <v>1408</v>
      </c>
      <c r="Z341" s="7" t="s">
        <v>1408</v>
      </c>
      <c r="AA341" s="6" t="s">
        <v>696</v>
      </c>
      <c r="AB341" s="6" t="s">
        <v>1067</v>
      </c>
      <c r="AC341" s="6" t="s">
        <v>1067</v>
      </c>
      <c r="AD341" s="6" t="s">
        <v>1067</v>
      </c>
      <c r="AK341" s="27"/>
      <c r="AL341" s="27"/>
      <c r="AM341" s="27"/>
    </row>
    <row r="342" spans="1:39" x14ac:dyDescent="0.25">
      <c r="A342" s="2">
        <f>IF(LEN(B342)&gt;=1,(IF(B341=B342,0,LARGE(A$1:$A341,1)+1)),0)</f>
        <v>0</v>
      </c>
      <c r="B342" s="2" t="s">
        <v>1077</v>
      </c>
      <c r="C342" s="2">
        <f>IF($AM$22=2,(IF(LEN($BZ$23)&gt;=1,(IF($BZ$23=B342,LARGE($C$1:C341,1)+1,0)),0)),0)</f>
        <v>0</v>
      </c>
      <c r="D342" s="2">
        <f t="shared" si="52"/>
        <v>0</v>
      </c>
      <c r="F342" s="2" t="s">
        <v>557</v>
      </c>
      <c r="G342" s="2" t="s">
        <v>2201</v>
      </c>
      <c r="H342" s="2" t="s">
        <v>2201</v>
      </c>
      <c r="I342" s="2" t="s">
        <v>4109</v>
      </c>
      <c r="J342" s="2" t="s">
        <v>2202</v>
      </c>
      <c r="K342" s="2" t="s">
        <v>1067</v>
      </c>
      <c r="L342" s="2" t="s">
        <v>1067</v>
      </c>
      <c r="S342" s="2">
        <f>IF($AM$22=1,(IF(LEN($BZ$23)&gt;=1,(IF($BZ$23=V342,LARGE($S$1:S341,1)+1,0)),0)),0)</f>
        <v>0</v>
      </c>
      <c r="T342" s="2">
        <f t="shared" si="53"/>
        <v>0</v>
      </c>
      <c r="U342" s="2">
        <f>IF(LEN(V342)&gt;=1,(IF(V341=V342,0,LARGE($U$1:U341,1)+1)),0)</f>
        <v>0</v>
      </c>
      <c r="V342" s="2" t="s">
        <v>1099</v>
      </c>
      <c r="W342" s="9" t="s">
        <v>4864</v>
      </c>
      <c r="X342" s="9" t="s">
        <v>2762</v>
      </c>
      <c r="Y342" s="9" t="s">
        <v>2763</v>
      </c>
      <c r="Z342" s="9" t="s">
        <v>2764</v>
      </c>
      <c r="AA342" s="6" t="s">
        <v>2762</v>
      </c>
      <c r="AB342" s="6" t="s">
        <v>1067</v>
      </c>
      <c r="AC342" s="6" t="s">
        <v>1067</v>
      </c>
      <c r="AD342" s="6" t="s">
        <v>1067</v>
      </c>
      <c r="AK342" s="27"/>
      <c r="AL342" s="27"/>
      <c r="AM342" s="27"/>
    </row>
    <row r="343" spans="1:39" x14ac:dyDescent="0.25">
      <c r="A343" s="2">
        <f>IF(LEN(B343)&gt;=1,(IF(B342=B343,0,LARGE(A$1:$A342,1)+1)),0)</f>
        <v>0</v>
      </c>
      <c r="B343" s="2" t="s">
        <v>1077</v>
      </c>
      <c r="C343" s="2">
        <f>IF($AM$22=2,(IF(LEN($BZ$23)&gt;=1,(IF($BZ$23=B343,LARGE($C$1:C342,1)+1,0)),0)),0)</f>
        <v>0</v>
      </c>
      <c r="D343" s="2">
        <f t="shared" si="52"/>
        <v>0</v>
      </c>
      <c r="F343" s="2" t="s">
        <v>558</v>
      </c>
      <c r="G343" s="2" t="s">
        <v>1304</v>
      </c>
      <c r="H343" s="2" t="s">
        <v>1304</v>
      </c>
      <c r="I343" s="2" t="s">
        <v>4577</v>
      </c>
      <c r="J343" s="2" t="s">
        <v>1067</v>
      </c>
      <c r="K343" s="2" t="s">
        <v>1067</v>
      </c>
      <c r="L343" s="2" t="s">
        <v>1067</v>
      </c>
      <c r="S343" s="2">
        <f>IF($AM$22=1,(IF(LEN($BZ$23)&gt;=1,(IF($BZ$23=V343,LARGE($S$1:S342,1)+1,0)),0)),0)</f>
        <v>0</v>
      </c>
      <c r="T343" s="2">
        <f t="shared" si="53"/>
        <v>0</v>
      </c>
      <c r="U343" s="2">
        <f>IF(LEN(V343)&gt;=1,(IF(V342=V343,0,LARGE($U$1:U342,1)+1)),0)</f>
        <v>0</v>
      </c>
      <c r="V343" s="2" t="s">
        <v>1099</v>
      </c>
      <c r="W343" s="4" t="s">
        <v>4282</v>
      </c>
      <c r="X343" s="4" t="s">
        <v>1064</v>
      </c>
      <c r="Y343" s="5" t="s">
        <v>1678</v>
      </c>
      <c r="Z343" s="5" t="s">
        <v>1678</v>
      </c>
      <c r="AA343" s="6" t="s">
        <v>1064</v>
      </c>
      <c r="AB343" s="6" t="s">
        <v>1067</v>
      </c>
      <c r="AC343" s="6" t="s">
        <v>1067</v>
      </c>
      <c r="AD343" s="6" t="s">
        <v>1067</v>
      </c>
      <c r="AK343" s="27"/>
      <c r="AL343" s="27"/>
      <c r="AM343" s="27"/>
    </row>
    <row r="344" spans="1:39" x14ac:dyDescent="0.25">
      <c r="A344" s="2">
        <f>IF(LEN(B344)&gt;=1,(IF(B343=B344,0,LARGE(A$1:$A343,1)+1)),0)</f>
        <v>0</v>
      </c>
      <c r="B344" s="2" t="s">
        <v>1077</v>
      </c>
      <c r="C344" s="2">
        <f>IF($AM$22=2,(IF(LEN($BZ$23)&gt;=1,(IF($BZ$23=B344,LARGE($C$1:C343,1)+1,0)),0)),0)</f>
        <v>0</v>
      </c>
      <c r="D344" s="2">
        <f t="shared" si="52"/>
        <v>0</v>
      </c>
      <c r="F344" s="2" t="s">
        <v>136</v>
      </c>
      <c r="G344" s="2" t="s">
        <v>137</v>
      </c>
      <c r="H344" s="2" t="s">
        <v>137</v>
      </c>
      <c r="I344" s="2" t="s">
        <v>4578</v>
      </c>
      <c r="J344" s="2" t="s">
        <v>1067</v>
      </c>
      <c r="K344" s="2" t="s">
        <v>1067</v>
      </c>
      <c r="L344" s="2" t="s">
        <v>1067</v>
      </c>
      <c r="S344" s="2">
        <f>IF($AM$22=1,(IF(LEN($BZ$23)&gt;=1,(IF($BZ$23=V344,LARGE($S$1:S343,1)+1,0)),0)),0)</f>
        <v>0</v>
      </c>
      <c r="T344" s="2">
        <f t="shared" si="53"/>
        <v>0</v>
      </c>
      <c r="U344" s="2">
        <f>IF(LEN(V344)&gt;=1,(IF(V343=V344,0,LARGE($U$1:U343,1)+1)),0)</f>
        <v>0</v>
      </c>
      <c r="V344" s="2" t="s">
        <v>1099</v>
      </c>
      <c r="W344" s="9" t="s">
        <v>2291</v>
      </c>
      <c r="X344" s="9" t="s">
        <v>2289</v>
      </c>
      <c r="Y344" s="9" t="s">
        <v>2290</v>
      </c>
      <c r="Z344" s="9" t="s">
        <v>2290</v>
      </c>
      <c r="AA344" s="6" t="s">
        <v>2289</v>
      </c>
      <c r="AB344" s="6" t="s">
        <v>1067</v>
      </c>
      <c r="AC344" s="6" t="s">
        <v>1067</v>
      </c>
      <c r="AD344" s="6" t="s">
        <v>1067</v>
      </c>
      <c r="AK344" s="27"/>
      <c r="AL344" s="27"/>
      <c r="AM344" s="27"/>
    </row>
    <row r="345" spans="1:39" x14ac:dyDescent="0.25">
      <c r="A345" s="2">
        <f>IF(LEN(B345)&gt;=1,(IF(B344=B345,0,LARGE(A$1:$A344,1)+1)),0)</f>
        <v>0</v>
      </c>
      <c r="B345" s="2" t="s">
        <v>1077</v>
      </c>
      <c r="C345" s="2">
        <f>IF($AM$22=2,(IF(LEN($BZ$23)&gt;=1,(IF($BZ$23=B345,LARGE($C$1:C344,1)+1,0)),0)),0)</f>
        <v>0</v>
      </c>
      <c r="D345" s="2">
        <f t="shared" si="52"/>
        <v>0</v>
      </c>
      <c r="F345" s="2" t="s">
        <v>559</v>
      </c>
      <c r="G345" s="2" t="s">
        <v>1305</v>
      </c>
      <c r="H345" s="2" t="s">
        <v>1305</v>
      </c>
      <c r="I345" s="2" t="s">
        <v>4580</v>
      </c>
      <c r="J345" s="2" t="s">
        <v>4579</v>
      </c>
      <c r="K345" s="2" t="s">
        <v>4581</v>
      </c>
      <c r="L345" s="2" t="s">
        <v>1067</v>
      </c>
      <c r="S345" s="2">
        <f>IF($AM$22=1,(IF(LEN($BZ$23)&gt;=1,(IF($BZ$23=V345,LARGE($S$1:S344,1)+1,0)),0)),0)</f>
        <v>0</v>
      </c>
      <c r="T345" s="2">
        <f t="shared" si="53"/>
        <v>0</v>
      </c>
      <c r="U345" s="2">
        <f>IF(LEN(V345)&gt;=1,(IF(V344=V345,0,LARGE($U$1:U344,1)+1)),0)</f>
        <v>0</v>
      </c>
      <c r="V345" s="2" t="s">
        <v>1099</v>
      </c>
      <c r="W345" s="5" t="s">
        <v>4694</v>
      </c>
      <c r="X345" s="7" t="s">
        <v>785</v>
      </c>
      <c r="Y345" s="7" t="s">
        <v>1476</v>
      </c>
      <c r="Z345" s="7" t="s">
        <v>1476</v>
      </c>
      <c r="AA345" s="6" t="s">
        <v>785</v>
      </c>
      <c r="AB345" s="6" t="s">
        <v>241</v>
      </c>
      <c r="AC345" s="6" t="s">
        <v>1067</v>
      </c>
      <c r="AD345" s="6" t="s">
        <v>1067</v>
      </c>
      <c r="AK345" s="27"/>
      <c r="AL345" s="27"/>
      <c r="AM345" s="27"/>
    </row>
    <row r="346" spans="1:39" x14ac:dyDescent="0.25">
      <c r="A346" s="2">
        <f>IF(LEN(B346)&gt;=1,(IF(B345=B346,0,LARGE(A$1:$A345,1)+1)),0)</f>
        <v>0</v>
      </c>
      <c r="B346" s="2" t="s">
        <v>1077</v>
      </c>
      <c r="C346" s="2">
        <f>IF($AM$22=2,(IF(LEN($BZ$23)&gt;=1,(IF($BZ$23=B346,LARGE($C$1:C345,1)+1,0)),0)),0)</f>
        <v>0</v>
      </c>
      <c r="D346" s="2">
        <f t="shared" si="52"/>
        <v>0</v>
      </c>
      <c r="F346" s="2" t="s">
        <v>560</v>
      </c>
      <c r="G346" s="2" t="s">
        <v>1306</v>
      </c>
      <c r="H346" s="2" t="s">
        <v>1306</v>
      </c>
      <c r="I346" s="2" t="s">
        <v>4582</v>
      </c>
      <c r="J346" s="2" t="s">
        <v>4585</v>
      </c>
      <c r="K346" s="2" t="s">
        <v>1067</v>
      </c>
      <c r="L346" s="2" t="s">
        <v>1067</v>
      </c>
      <c r="S346" s="2">
        <f>IF($AM$22=1,(IF(LEN($BZ$23)&gt;=1,(IF($BZ$23=V346,LARGE($S$1:S345,1)+1,0)),0)),0)</f>
        <v>0</v>
      </c>
      <c r="T346" s="2">
        <f t="shared" si="53"/>
        <v>0</v>
      </c>
      <c r="U346" s="2">
        <f>IF(LEN(V346)&gt;=1,(IF(V345=V346,0,LARGE($U$1:U345,1)+1)),0)</f>
        <v>0</v>
      </c>
      <c r="V346" s="2" t="s">
        <v>1099</v>
      </c>
      <c r="W346" s="5" t="s">
        <v>4925</v>
      </c>
      <c r="X346" s="7" t="s">
        <v>865</v>
      </c>
      <c r="Y346" s="7" t="s">
        <v>3101</v>
      </c>
      <c r="Z346" s="7" t="s">
        <v>3101</v>
      </c>
      <c r="AA346" s="6" t="s">
        <v>865</v>
      </c>
      <c r="AB346" s="6" t="s">
        <v>900</v>
      </c>
      <c r="AC346" s="6" t="s">
        <v>1067</v>
      </c>
      <c r="AD346" s="6" t="s">
        <v>1067</v>
      </c>
      <c r="AK346" s="27"/>
      <c r="AL346" s="27"/>
      <c r="AM346" s="27"/>
    </row>
    <row r="347" spans="1:39" ht="60" x14ac:dyDescent="0.25">
      <c r="A347" s="2">
        <f>IF(LEN(B347)&gt;=1,(IF(B346=B347,0,LARGE(A$1:$A346,1)+1)),0)</f>
        <v>0</v>
      </c>
      <c r="B347" s="2" t="s">
        <v>1077</v>
      </c>
      <c r="C347" s="2">
        <f>IF($AM$22=2,(IF(LEN($BZ$23)&gt;=1,(IF($BZ$23=B347,LARGE($C$1:C346,1)+1,0)),0)),0)</f>
        <v>0</v>
      </c>
      <c r="D347" s="2">
        <f t="shared" si="52"/>
        <v>0</v>
      </c>
      <c r="F347" s="2" t="s">
        <v>561</v>
      </c>
      <c r="G347" s="2" t="s">
        <v>1307</v>
      </c>
      <c r="H347" s="2" t="s">
        <v>1307</v>
      </c>
      <c r="I347" s="2" t="s">
        <v>4583</v>
      </c>
      <c r="J347" s="2" t="s">
        <v>4584</v>
      </c>
      <c r="K347" s="2" t="s">
        <v>1067</v>
      </c>
      <c r="L347" s="2" t="s">
        <v>1067</v>
      </c>
      <c r="S347" s="2">
        <f>IF($AM$22=1,(IF(LEN($BZ$23)&gt;=1,(IF($BZ$23=V347,LARGE($S$1:S346,1)+1,0)),0)),0)</f>
        <v>0</v>
      </c>
      <c r="T347" s="2">
        <f t="shared" si="53"/>
        <v>0</v>
      </c>
      <c r="U347" s="2">
        <f>IF(LEN(V347)&gt;=1,(IF(V346=V347,0,LARGE($U$1:U346,1)+1)),0)</f>
        <v>0</v>
      </c>
      <c r="V347" s="2" t="s">
        <v>1099</v>
      </c>
      <c r="W347" s="7" t="s">
        <v>1753</v>
      </c>
      <c r="X347" s="7" t="s">
        <v>8</v>
      </c>
      <c r="Y347" s="7" t="s">
        <v>1174</v>
      </c>
      <c r="Z347" s="7" t="s">
        <v>1174</v>
      </c>
      <c r="AA347" s="6" t="s">
        <v>8</v>
      </c>
      <c r="AB347" s="6" t="s">
        <v>1067</v>
      </c>
      <c r="AC347" s="6" t="s">
        <v>1067</v>
      </c>
      <c r="AD347" s="6" t="s">
        <v>1067</v>
      </c>
      <c r="AK347" s="27"/>
      <c r="AL347" s="27"/>
      <c r="AM347" s="27"/>
    </row>
    <row r="348" spans="1:39" ht="30" x14ac:dyDescent="0.25">
      <c r="A348" s="2">
        <f>IF(LEN(B348)&gt;=1,(IF(B347=B348,0,LARGE(A$1:$A347,1)+1)),0)</f>
        <v>0</v>
      </c>
      <c r="B348" s="2" t="s">
        <v>1077</v>
      </c>
      <c r="C348" s="2">
        <f>IF($AM$22=2,(IF(LEN($BZ$23)&gt;=1,(IF($BZ$23=B348,LARGE($C$1:C347,1)+1,0)),0)),0)</f>
        <v>0</v>
      </c>
      <c r="D348" s="2">
        <f t="shared" si="52"/>
        <v>0</v>
      </c>
      <c r="F348" s="2" t="s">
        <v>562</v>
      </c>
      <c r="G348" s="2" t="s">
        <v>1308</v>
      </c>
      <c r="H348" s="2" t="s">
        <v>1308</v>
      </c>
      <c r="I348" s="2" t="s">
        <v>4575</v>
      </c>
      <c r="J348" s="2" t="s">
        <v>4576</v>
      </c>
      <c r="K348" s="2" t="s">
        <v>1067</v>
      </c>
      <c r="L348" s="2" t="s">
        <v>1067</v>
      </c>
      <c r="S348" s="2">
        <f>IF($AM$22=1,(IF(LEN($BZ$23)&gt;=1,(IF($BZ$23=V348,LARGE($S$1:S347,1)+1,0)),0)),0)</f>
        <v>0</v>
      </c>
      <c r="T348" s="2">
        <f t="shared" si="53"/>
        <v>0</v>
      </c>
      <c r="U348" s="2">
        <f>IF(LEN(V348)&gt;=1,(IF(V347=V348,0,LARGE($U$1:U347,1)+1)),0)</f>
        <v>0</v>
      </c>
      <c r="V348" s="2" t="s">
        <v>1099</v>
      </c>
      <c r="W348" s="4" t="s">
        <v>4240</v>
      </c>
      <c r="X348" s="4" t="s">
        <v>510</v>
      </c>
      <c r="Y348" s="5" t="s">
        <v>1267</v>
      </c>
      <c r="Z348" s="5" t="s">
        <v>1267</v>
      </c>
      <c r="AA348" s="6" t="s">
        <v>510</v>
      </c>
      <c r="AB348" s="6" t="s">
        <v>1067</v>
      </c>
      <c r="AC348" s="6" t="s">
        <v>1067</v>
      </c>
      <c r="AD348" s="6" t="s">
        <v>1067</v>
      </c>
      <c r="AK348" s="27"/>
      <c r="AL348" s="27"/>
      <c r="AM348" s="27"/>
    </row>
    <row r="349" spans="1:39" x14ac:dyDescent="0.25">
      <c r="A349" s="2">
        <f>IF(LEN(B349)&gt;=1,(IF(B348=B349,0,LARGE(A$1:$A348,1)+1)),0)</f>
        <v>0</v>
      </c>
      <c r="B349" s="2" t="s">
        <v>1077</v>
      </c>
      <c r="C349" s="2">
        <f>IF($AM$22=2,(IF(LEN($BZ$23)&gt;=1,(IF($BZ$23=B349,LARGE($C$1:C348,1)+1,0)),0)),0)</f>
        <v>0</v>
      </c>
      <c r="D349" s="2">
        <f t="shared" si="52"/>
        <v>0</v>
      </c>
      <c r="F349" s="2" t="s">
        <v>563</v>
      </c>
      <c r="G349" s="2" t="s">
        <v>1309</v>
      </c>
      <c r="H349" s="2" t="s">
        <v>1309</v>
      </c>
      <c r="I349" s="2" t="s">
        <v>4587</v>
      </c>
      <c r="J349" s="2" t="s">
        <v>4586</v>
      </c>
      <c r="K349" s="2" t="s">
        <v>4588</v>
      </c>
      <c r="L349" s="2" t="s">
        <v>1067</v>
      </c>
      <c r="S349" s="2">
        <f>IF($AM$22=1,(IF(LEN($BZ$23)&gt;=1,(IF($BZ$23=V349,LARGE($S$1:S348,1)+1,0)),0)),0)</f>
        <v>0</v>
      </c>
      <c r="T349" s="2">
        <f t="shared" si="53"/>
        <v>0</v>
      </c>
      <c r="U349" s="2">
        <f>IF(LEN(V349)&gt;=1,(IF(V348=V349,0,LARGE($U$1:U348,1)+1)),0)</f>
        <v>0</v>
      </c>
      <c r="V349" s="2" t="s">
        <v>1099</v>
      </c>
      <c r="W349" s="4" t="s">
        <v>4014</v>
      </c>
      <c r="X349" s="4" t="s">
        <v>44</v>
      </c>
      <c r="Y349" s="5" t="s">
        <v>1207</v>
      </c>
      <c r="Z349" s="5" t="s">
        <v>1207</v>
      </c>
      <c r="AA349" s="6" t="s">
        <v>44</v>
      </c>
      <c r="AB349" s="6" t="s">
        <v>1067</v>
      </c>
      <c r="AC349" s="6" t="s">
        <v>1067</v>
      </c>
      <c r="AD349" s="6" t="s">
        <v>1067</v>
      </c>
      <c r="AK349" s="27"/>
      <c r="AL349" s="27"/>
      <c r="AM349" s="27"/>
    </row>
    <row r="350" spans="1:39" x14ac:dyDescent="0.25">
      <c r="A350" s="2">
        <f>IF(LEN(B350)&gt;=1,(IF(B349=B350,0,LARGE(A$1:$A349,1)+1)),0)</f>
        <v>0</v>
      </c>
      <c r="B350" s="2" t="s">
        <v>1077</v>
      </c>
      <c r="C350" s="2">
        <f>IF($AM$22=2,(IF(LEN($BZ$23)&gt;=1,(IF($BZ$23=B350,LARGE($C$1:C349,1)+1,0)),0)),0)</f>
        <v>0</v>
      </c>
      <c r="D350" s="2">
        <f t="shared" si="52"/>
        <v>0</v>
      </c>
      <c r="F350" s="2" t="s">
        <v>564</v>
      </c>
      <c r="G350" s="2" t="s">
        <v>1310</v>
      </c>
      <c r="H350" s="2" t="s">
        <v>1310</v>
      </c>
      <c r="I350" s="2" t="s">
        <v>4589</v>
      </c>
      <c r="J350" s="2" t="s">
        <v>4590</v>
      </c>
      <c r="K350" s="2" t="s">
        <v>1067</v>
      </c>
      <c r="L350" s="2" t="s">
        <v>1067</v>
      </c>
      <c r="S350" s="2">
        <f>IF($AM$22=1,(IF(LEN($BZ$23)&gt;=1,(IF($BZ$23=V350,LARGE($S$1:S349,1)+1,0)),0)),0)</f>
        <v>0</v>
      </c>
      <c r="T350" s="2">
        <f t="shared" si="53"/>
        <v>0</v>
      </c>
      <c r="U350" s="2">
        <f>IF(LEN(V350)&gt;=1,(IF(V349=V350,0,LARGE($U$1:U349,1)+1)),0)</f>
        <v>0</v>
      </c>
      <c r="V350" s="2" t="s">
        <v>1099</v>
      </c>
      <c r="W350" s="9" t="s">
        <v>2820</v>
      </c>
      <c r="X350" s="9" t="s">
        <v>2818</v>
      </c>
      <c r="Y350" s="9" t="s">
        <v>2819</v>
      </c>
      <c r="Z350" s="9" t="s">
        <v>2819</v>
      </c>
      <c r="AA350" s="6" t="s">
        <v>2818</v>
      </c>
      <c r="AB350" s="6" t="s">
        <v>1067</v>
      </c>
      <c r="AC350" s="6" t="s">
        <v>1067</v>
      </c>
      <c r="AD350" s="6" t="s">
        <v>1067</v>
      </c>
      <c r="AK350" s="27"/>
      <c r="AL350" s="27"/>
      <c r="AM350" s="27"/>
    </row>
    <row r="351" spans="1:39" x14ac:dyDescent="0.25">
      <c r="A351" s="2">
        <f>IF(LEN(B351)&gt;=1,(IF(B350=B351,0,LARGE(A$1:$A350,1)+1)),0)</f>
        <v>0</v>
      </c>
      <c r="B351" s="2" t="s">
        <v>1077</v>
      </c>
      <c r="C351" s="2">
        <f>IF($AM$22=2,(IF(LEN($BZ$23)&gt;=1,(IF($BZ$23=B351,LARGE($C$1:C350,1)+1,0)),0)),0)</f>
        <v>0</v>
      </c>
      <c r="D351" s="2">
        <f t="shared" si="52"/>
        <v>0</v>
      </c>
      <c r="F351" s="2" t="s">
        <v>565</v>
      </c>
      <c r="G351" s="2" t="s">
        <v>1311</v>
      </c>
      <c r="H351" s="2" t="s">
        <v>1311</v>
      </c>
      <c r="I351" s="2" t="s">
        <v>2203</v>
      </c>
      <c r="J351" s="2" t="s">
        <v>1067</v>
      </c>
      <c r="K351" s="2" t="s">
        <v>1067</v>
      </c>
      <c r="L351" s="2" t="s">
        <v>1067</v>
      </c>
      <c r="S351" s="2">
        <f>IF($AM$22=1,(IF(LEN($BZ$23)&gt;=1,(IF($BZ$23=V351,LARGE($S$1:S350,1)+1,0)),0)),0)</f>
        <v>0</v>
      </c>
      <c r="T351" s="2">
        <f t="shared" si="53"/>
        <v>0</v>
      </c>
      <c r="U351" s="2">
        <f>IF(LEN(V351)&gt;=1,(IF(V350=V351,0,LARGE($U$1:U350,1)+1)),0)</f>
        <v>0</v>
      </c>
      <c r="V351" s="2" t="s">
        <v>1099</v>
      </c>
      <c r="W351" s="4" t="s">
        <v>4589</v>
      </c>
      <c r="X351" s="4" t="s">
        <v>564</v>
      </c>
      <c r="Y351" s="5" t="s">
        <v>1310</v>
      </c>
      <c r="Z351" s="5" t="s">
        <v>1310</v>
      </c>
      <c r="AA351" s="6" t="s">
        <v>564</v>
      </c>
      <c r="AB351" s="6" t="s">
        <v>1067</v>
      </c>
      <c r="AC351" s="6" t="s">
        <v>1067</v>
      </c>
      <c r="AD351" s="6" t="s">
        <v>1067</v>
      </c>
      <c r="AK351" s="27"/>
      <c r="AL351" s="27"/>
      <c r="AM351" s="27"/>
    </row>
    <row r="352" spans="1:39" x14ac:dyDescent="0.25">
      <c r="A352" s="2">
        <f>IF(LEN(B352)&gt;=1,(IF(B351=B352,0,LARGE(A$1:$A351,1)+1)),0)</f>
        <v>0</v>
      </c>
      <c r="B352" s="2" t="s">
        <v>1077</v>
      </c>
      <c r="C352" s="2">
        <f>IF($AM$22=2,(IF(LEN($BZ$23)&gt;=1,(IF($BZ$23=B352,LARGE($C$1:C351,1)+1,0)),0)),0)</f>
        <v>0</v>
      </c>
      <c r="D352" s="2">
        <f t="shared" si="52"/>
        <v>0</v>
      </c>
      <c r="F352" s="2" t="s">
        <v>2204</v>
      </c>
      <c r="G352" s="2" t="s">
        <v>2205</v>
      </c>
      <c r="H352" s="2" t="s">
        <v>2205</v>
      </c>
      <c r="I352" s="2" t="s">
        <v>2206</v>
      </c>
      <c r="J352" s="2" t="s">
        <v>1067</v>
      </c>
      <c r="K352" s="2" t="s">
        <v>1067</v>
      </c>
      <c r="L352" s="2" t="s">
        <v>1067</v>
      </c>
      <c r="S352" s="2">
        <f>IF($AM$22=1,(IF(LEN($BZ$23)&gt;=1,(IF($BZ$23=V352,LARGE($S$1:S351,1)+1,0)),0)),0)</f>
        <v>0</v>
      </c>
      <c r="T352" s="2">
        <f t="shared" si="53"/>
        <v>0</v>
      </c>
      <c r="U352" s="2">
        <f>IF(LEN(V352)&gt;=1,(IF(V351=V352,0,LARGE($U$1:U351,1)+1)),0)</f>
        <v>0</v>
      </c>
      <c r="V352" s="2" t="s">
        <v>1099</v>
      </c>
      <c r="W352" s="9" t="s">
        <v>4298</v>
      </c>
      <c r="X352" s="9" t="s">
        <v>444</v>
      </c>
      <c r="Y352" s="9" t="s">
        <v>445</v>
      </c>
      <c r="Z352" s="9" t="s">
        <v>445</v>
      </c>
      <c r="AA352" s="6" t="s">
        <v>444</v>
      </c>
      <c r="AB352" s="6" t="s">
        <v>1067</v>
      </c>
      <c r="AC352" s="6" t="s">
        <v>1067</v>
      </c>
      <c r="AD352" s="6" t="s">
        <v>1067</v>
      </c>
      <c r="AK352" s="27"/>
      <c r="AL352" s="27"/>
      <c r="AM352" s="27"/>
    </row>
    <row r="353" spans="1:39" x14ac:dyDescent="0.25">
      <c r="A353" s="2">
        <f>IF(LEN(B353)&gt;=1,(IF(B352=B353,0,LARGE(A$1:$A352,1)+1)),0)</f>
        <v>0</v>
      </c>
      <c r="B353" s="2" t="s">
        <v>1077</v>
      </c>
      <c r="C353" s="2">
        <f>IF($AM$22=2,(IF(LEN($BZ$23)&gt;=1,(IF($BZ$23=B353,LARGE($C$1:C352,1)+1,0)),0)),0)</f>
        <v>0</v>
      </c>
      <c r="D353" s="2">
        <f t="shared" si="52"/>
        <v>0</v>
      </c>
      <c r="F353" s="2" t="s">
        <v>566</v>
      </c>
      <c r="G353" s="2" t="s">
        <v>1312</v>
      </c>
      <c r="H353" s="2" t="s">
        <v>1312</v>
      </c>
      <c r="I353" s="2" t="s">
        <v>4591</v>
      </c>
      <c r="J353" s="2" t="s">
        <v>1067</v>
      </c>
      <c r="K353" s="2" t="s">
        <v>1067</v>
      </c>
      <c r="L353" s="2" t="s">
        <v>1067</v>
      </c>
      <c r="S353" s="2">
        <f>IF($AM$22=1,(IF(LEN($BZ$23)&gt;=1,(IF($BZ$23=V353,LARGE($S$1:S352,1)+1,0)),0)),0)</f>
        <v>0</v>
      </c>
      <c r="T353" s="2">
        <f t="shared" si="53"/>
        <v>0</v>
      </c>
      <c r="U353" s="2">
        <f>IF(LEN(V353)&gt;=1,(IF(V352=V353,0,LARGE($U$1:U352,1)+1)),0)</f>
        <v>0</v>
      </c>
      <c r="V353" s="2" t="s">
        <v>1099</v>
      </c>
      <c r="W353" s="9" t="s">
        <v>2315</v>
      </c>
      <c r="X353" s="9" t="s">
        <v>2313</v>
      </c>
      <c r="Y353" s="9" t="s">
        <v>2314</v>
      </c>
      <c r="Z353" s="9" t="s">
        <v>2314</v>
      </c>
      <c r="AA353" s="6" t="s">
        <v>2313</v>
      </c>
      <c r="AB353" s="6" t="s">
        <v>1067</v>
      </c>
      <c r="AC353" s="6" t="s">
        <v>1067</v>
      </c>
      <c r="AD353" s="6" t="s">
        <v>1067</v>
      </c>
      <c r="AK353" s="27"/>
      <c r="AL353" s="27"/>
      <c r="AM353" s="27"/>
    </row>
    <row r="354" spans="1:39" x14ac:dyDescent="0.25">
      <c r="A354" s="2">
        <f>IF(LEN(B354)&gt;=1,(IF(B353=B354,0,LARGE(A$1:$A353,1)+1)),0)</f>
        <v>0</v>
      </c>
      <c r="B354" s="2" t="s">
        <v>1077</v>
      </c>
      <c r="C354" s="2">
        <f>IF($AM$22=2,(IF(LEN($BZ$23)&gt;=1,(IF($BZ$23=B354,LARGE($C$1:C353,1)+1,0)),0)),0)</f>
        <v>0</v>
      </c>
      <c r="D354" s="2">
        <f t="shared" si="52"/>
        <v>0</v>
      </c>
      <c r="F354" s="2" t="s">
        <v>567</v>
      </c>
      <c r="G354" s="2" t="s">
        <v>2207</v>
      </c>
      <c r="H354" s="2" t="s">
        <v>2207</v>
      </c>
      <c r="I354" s="2" t="s">
        <v>2626</v>
      </c>
      <c r="J354" s="2" t="s">
        <v>4592</v>
      </c>
      <c r="K354" s="2" t="s">
        <v>1067</v>
      </c>
      <c r="L354" s="2" t="s">
        <v>1067</v>
      </c>
      <c r="S354" s="2">
        <f>IF($AM$22=1,(IF(LEN($BZ$23)&gt;=1,(IF($BZ$23=V354,LARGE($S$1:S353,1)+1,0)),0)),0)</f>
        <v>0</v>
      </c>
      <c r="T354" s="2">
        <f t="shared" si="53"/>
        <v>0</v>
      </c>
      <c r="U354" s="2">
        <f>IF(LEN(V354)&gt;=1,(IF(V353=V354,0,LARGE($U$1:U353,1)+1)),0)</f>
        <v>0</v>
      </c>
      <c r="V354" s="2" t="s">
        <v>1099</v>
      </c>
      <c r="W354" s="4" t="s">
        <v>4980</v>
      </c>
      <c r="X354" s="4" t="s">
        <v>822</v>
      </c>
      <c r="Y354" s="5" t="s">
        <v>1505</v>
      </c>
      <c r="Z354" s="5" t="s">
        <v>1505</v>
      </c>
      <c r="AA354" s="6" t="s">
        <v>822</v>
      </c>
      <c r="AB354" s="6" t="s">
        <v>1067</v>
      </c>
      <c r="AC354" s="6" t="s">
        <v>1067</v>
      </c>
      <c r="AD354" s="6" t="s">
        <v>1067</v>
      </c>
      <c r="AK354" s="27"/>
      <c r="AL354" s="27"/>
      <c r="AM354" s="27"/>
    </row>
    <row r="355" spans="1:39" x14ac:dyDescent="0.25">
      <c r="A355" s="2">
        <f>IF(LEN(B355)&gt;=1,(IF(B354=B355,0,LARGE(A$1:$A354,1)+1)),0)</f>
        <v>0</v>
      </c>
      <c r="B355" s="2" t="s">
        <v>1077</v>
      </c>
      <c r="C355" s="2">
        <f>IF($AM$22=2,(IF(LEN($BZ$23)&gt;=1,(IF($BZ$23=B355,LARGE($C$1:C354,1)+1,0)),0)),0)</f>
        <v>0</v>
      </c>
      <c r="D355" s="2">
        <f t="shared" si="52"/>
        <v>0</v>
      </c>
      <c r="F355" s="2" t="s">
        <v>568</v>
      </c>
      <c r="G355" s="2" t="s">
        <v>2208</v>
      </c>
      <c r="H355" s="2" t="s">
        <v>2208</v>
      </c>
      <c r="I355" s="2" t="s">
        <v>4593</v>
      </c>
      <c r="J355" s="2" t="s">
        <v>1067</v>
      </c>
      <c r="K355" s="2" t="s">
        <v>1067</v>
      </c>
      <c r="L355" s="2" t="s">
        <v>1067</v>
      </c>
      <c r="S355" s="2">
        <f>IF($AM$22=1,(IF(LEN($BZ$23)&gt;=1,(IF($BZ$23=V355,LARGE($S$1:S354,1)+1,0)),0)),0)</f>
        <v>0</v>
      </c>
      <c r="T355" s="2">
        <f t="shared" si="53"/>
        <v>0</v>
      </c>
      <c r="U355" s="2">
        <f>IF(LEN(V355)&gt;=1,(IF(V354=V355,0,LARGE($U$1:U354,1)+1)),0)</f>
        <v>0</v>
      </c>
      <c r="V355" s="2" t="s">
        <v>1099</v>
      </c>
      <c r="W355" s="9" t="s">
        <v>4531</v>
      </c>
      <c r="X355" s="9" t="s">
        <v>2181</v>
      </c>
      <c r="Y355" s="9" t="s">
        <v>2182</v>
      </c>
      <c r="Z355" s="9" t="s">
        <v>2182</v>
      </c>
      <c r="AA355" s="6" t="s">
        <v>2181</v>
      </c>
      <c r="AB355" s="6" t="s">
        <v>1067</v>
      </c>
      <c r="AC355" s="6" t="s">
        <v>1067</v>
      </c>
      <c r="AD355" s="6" t="s">
        <v>1067</v>
      </c>
      <c r="AK355" s="27"/>
      <c r="AL355" s="27"/>
      <c r="AM355" s="27"/>
    </row>
    <row r="356" spans="1:39" x14ac:dyDescent="0.25">
      <c r="A356" s="2">
        <f>IF(LEN(B356)&gt;=1,(IF(B355=B356,0,LARGE(A$1:$A355,1)+1)),0)</f>
        <v>0</v>
      </c>
      <c r="B356" s="2" t="s">
        <v>1077</v>
      </c>
      <c r="C356" s="2">
        <f>IF($AM$22=2,(IF(LEN($BZ$23)&gt;=1,(IF($BZ$23=B356,LARGE($C$1:C355,1)+1,0)),0)),0)</f>
        <v>0</v>
      </c>
      <c r="D356" s="2">
        <f t="shared" si="52"/>
        <v>0</v>
      </c>
      <c r="F356" s="2" t="s">
        <v>2209</v>
      </c>
      <c r="G356" s="2" t="s">
        <v>2210</v>
      </c>
      <c r="H356" s="2" t="s">
        <v>2210</v>
      </c>
      <c r="I356" s="2" t="s">
        <v>3974</v>
      </c>
      <c r="J356" s="2" t="s">
        <v>1067</v>
      </c>
      <c r="K356" s="2" t="s">
        <v>1067</v>
      </c>
      <c r="L356" s="2" t="s">
        <v>1067</v>
      </c>
      <c r="S356" s="2">
        <f>IF($AM$22=1,(IF(LEN($BZ$23)&gt;=1,(IF($BZ$23=V356,LARGE($S$1:S355,1)+1,0)),0)),0)</f>
        <v>0</v>
      </c>
      <c r="T356" s="2">
        <f t="shared" si="53"/>
        <v>0</v>
      </c>
      <c r="U356" s="2">
        <f>IF(LEN(V356)&gt;=1,(IF(V355=V356,0,LARGE($U$1:U355,1)+1)),0)</f>
        <v>0</v>
      </c>
      <c r="V356" s="2" t="s">
        <v>1099</v>
      </c>
      <c r="W356" s="9" t="s">
        <v>4719</v>
      </c>
      <c r="X356" s="9" t="s">
        <v>226</v>
      </c>
      <c r="Y356" s="9" t="s">
        <v>226</v>
      </c>
      <c r="Z356" s="9" t="s">
        <v>226</v>
      </c>
      <c r="AA356" s="6" t="s">
        <v>226</v>
      </c>
      <c r="AB356" s="6" t="s">
        <v>1067</v>
      </c>
      <c r="AC356" s="6" t="s">
        <v>1067</v>
      </c>
      <c r="AD356" s="6" t="s">
        <v>1067</v>
      </c>
      <c r="AK356" s="27"/>
      <c r="AL356" s="27"/>
      <c r="AM356" s="27"/>
    </row>
    <row r="357" spans="1:39" ht="30" x14ac:dyDescent="0.25">
      <c r="A357" s="2">
        <f>IF(LEN(B357)&gt;=1,(IF(B356=B357,0,LARGE(A$1:$A356,1)+1)),0)</f>
        <v>0</v>
      </c>
      <c r="B357" s="2" t="s">
        <v>1077</v>
      </c>
      <c r="C357" s="2">
        <f>IF($AM$22=2,(IF(LEN($BZ$23)&gt;=1,(IF($BZ$23=B357,LARGE($C$1:C356,1)+1,0)),0)),0)</f>
        <v>0</v>
      </c>
      <c r="D357" s="2">
        <f t="shared" si="52"/>
        <v>0</v>
      </c>
      <c r="F357" s="2" t="s">
        <v>2211</v>
      </c>
      <c r="G357" s="2" t="s">
        <v>2212</v>
      </c>
      <c r="H357" s="2" t="s">
        <v>2212</v>
      </c>
      <c r="I357" s="2" t="s">
        <v>4594</v>
      </c>
      <c r="J357" s="2" t="s">
        <v>1067</v>
      </c>
      <c r="K357" s="2" t="s">
        <v>1067</v>
      </c>
      <c r="L357" s="2" t="s">
        <v>1067</v>
      </c>
      <c r="S357" s="2">
        <f>IF($AM$22=1,(IF(LEN($BZ$23)&gt;=1,(IF($BZ$23=V357,LARGE($S$1:S356,1)+1,0)),0)),0)</f>
        <v>0</v>
      </c>
      <c r="T357" s="2">
        <f t="shared" si="53"/>
        <v>0</v>
      </c>
      <c r="U357" s="2">
        <f>IF(LEN(V357)&gt;=1,(IF(V356=V357,0,LARGE($U$1:U356,1)+1)),0)</f>
        <v>0</v>
      </c>
      <c r="V357" s="2" t="s">
        <v>1099</v>
      </c>
      <c r="W357" s="9" t="s">
        <v>4194</v>
      </c>
      <c r="X357" s="9" t="s">
        <v>2358</v>
      </c>
      <c r="Y357" s="9" t="s">
        <v>2359</v>
      </c>
      <c r="Z357" s="9" t="s">
        <v>2359</v>
      </c>
      <c r="AA357" s="6" t="s">
        <v>2358</v>
      </c>
      <c r="AB357" s="6" t="s">
        <v>1067</v>
      </c>
      <c r="AC357" s="6" t="s">
        <v>1067</v>
      </c>
      <c r="AD357" s="6" t="s">
        <v>1067</v>
      </c>
      <c r="AK357" s="27"/>
      <c r="AL357" s="27"/>
      <c r="AM357" s="27"/>
    </row>
    <row r="358" spans="1:39" ht="30" x14ac:dyDescent="0.25">
      <c r="A358" s="2">
        <f>IF(LEN(B358)&gt;=1,(IF(B357=B358,0,LARGE(A$1:$A357,1)+1)),0)</f>
        <v>0</v>
      </c>
      <c r="B358" s="2" t="s">
        <v>1077</v>
      </c>
      <c r="C358" s="2">
        <f>IF($AM$22=2,(IF(LEN($BZ$23)&gt;=1,(IF($BZ$23=B358,LARGE($C$1:C357,1)+1,0)),0)),0)</f>
        <v>0</v>
      </c>
      <c r="D358" s="2">
        <f t="shared" si="52"/>
        <v>0</v>
      </c>
      <c r="F358" s="2" t="s">
        <v>2213</v>
      </c>
      <c r="G358" s="2" t="s">
        <v>2214</v>
      </c>
      <c r="H358" s="2" t="s">
        <v>2214</v>
      </c>
      <c r="I358" s="2" t="s">
        <v>2215</v>
      </c>
      <c r="J358" s="2" t="s">
        <v>1067</v>
      </c>
      <c r="K358" s="2" t="s">
        <v>1067</v>
      </c>
      <c r="L358" s="2" t="s">
        <v>1067</v>
      </c>
      <c r="S358" s="2">
        <f>IF($AM$22=1,(IF(LEN($BZ$23)&gt;=1,(IF($BZ$23=V358,LARGE($S$1:S357,1)+1,0)),0)),0)</f>
        <v>0</v>
      </c>
      <c r="T358" s="2">
        <f t="shared" si="53"/>
        <v>0</v>
      </c>
      <c r="U358" s="2">
        <f>IF(LEN(V358)&gt;=1,(IF(V357=V358,0,LARGE($U$1:U357,1)+1)),0)</f>
        <v>0</v>
      </c>
      <c r="V358" s="2" t="s">
        <v>1099</v>
      </c>
      <c r="W358" s="5" t="s">
        <v>4195</v>
      </c>
      <c r="X358" s="7" t="s">
        <v>2358</v>
      </c>
      <c r="Y358" s="7" t="s">
        <v>2359</v>
      </c>
      <c r="Z358" s="7" t="s">
        <v>2359</v>
      </c>
      <c r="AA358" s="6" t="s">
        <v>2358</v>
      </c>
      <c r="AB358" s="6" t="s">
        <v>1067</v>
      </c>
      <c r="AC358" s="6" t="s">
        <v>1067</v>
      </c>
      <c r="AD358" s="6" t="s">
        <v>1067</v>
      </c>
      <c r="AK358" s="27"/>
      <c r="AL358" s="27"/>
      <c r="AM358" s="27"/>
    </row>
    <row r="359" spans="1:39" ht="30" x14ac:dyDescent="0.25">
      <c r="A359" s="2">
        <f>IF(LEN(B359)&gt;=1,(IF(B358=B359,0,LARGE(A$1:$A358,1)+1)),0)</f>
        <v>0</v>
      </c>
      <c r="B359" s="2" t="s">
        <v>1077</v>
      </c>
      <c r="C359" s="2">
        <f>IF($AM$22=2,(IF(LEN($BZ$23)&gt;=1,(IF($BZ$23=B359,LARGE($C$1:C358,1)+1,0)),0)),0)</f>
        <v>0</v>
      </c>
      <c r="D359" s="2">
        <f t="shared" si="52"/>
        <v>0</v>
      </c>
      <c r="F359" s="2" t="s">
        <v>2216</v>
      </c>
      <c r="G359" s="2" t="s">
        <v>2217</v>
      </c>
      <c r="H359" s="2" t="s">
        <v>2217</v>
      </c>
      <c r="I359" s="2" t="s">
        <v>2218</v>
      </c>
      <c r="J359" s="2" t="s">
        <v>1067</v>
      </c>
      <c r="K359" s="2" t="s">
        <v>1067</v>
      </c>
      <c r="L359" s="2" t="s">
        <v>1067</v>
      </c>
      <c r="S359" s="2">
        <f>IF($AM$22=1,(IF(LEN($BZ$23)&gt;=1,(IF($BZ$23=V359,LARGE($S$1:S358,1)+1,0)),0)),0)</f>
        <v>0</v>
      </c>
      <c r="T359" s="2">
        <f t="shared" si="53"/>
        <v>0</v>
      </c>
      <c r="U359" s="2">
        <f>IF(LEN(V359)&gt;=1,(IF(V358=V359,0,LARGE($U$1:U358,1)+1)),0)</f>
        <v>0</v>
      </c>
      <c r="V359" s="2" t="s">
        <v>1099</v>
      </c>
      <c r="W359" s="4" t="s">
        <v>4563</v>
      </c>
      <c r="X359" s="4" t="s">
        <v>547</v>
      </c>
      <c r="Y359" s="5" t="s">
        <v>1294</v>
      </c>
      <c r="Z359" s="5" t="s">
        <v>1294</v>
      </c>
      <c r="AA359" s="6" t="s">
        <v>547</v>
      </c>
      <c r="AB359" s="6" t="s">
        <v>312</v>
      </c>
      <c r="AC359" s="6" t="s">
        <v>1067</v>
      </c>
      <c r="AD359" s="6" t="s">
        <v>1067</v>
      </c>
      <c r="AK359" s="27"/>
      <c r="AL359" s="27"/>
      <c r="AM359" s="27"/>
    </row>
    <row r="360" spans="1:39" x14ac:dyDescent="0.25">
      <c r="A360" s="2">
        <f>IF(LEN(B360)&gt;=1,(IF(B359=B360,0,LARGE(A$1:$A359,1)+1)),0)</f>
        <v>0</v>
      </c>
      <c r="B360" s="2" t="s">
        <v>1077</v>
      </c>
      <c r="C360" s="2">
        <f>IF($AM$22=2,(IF(LEN($BZ$23)&gt;=1,(IF($BZ$23=B360,LARGE($C$1:C359,1)+1,0)),0)),0)</f>
        <v>0</v>
      </c>
      <c r="D360" s="2">
        <f t="shared" si="52"/>
        <v>0</v>
      </c>
      <c r="F360" s="2" t="s">
        <v>2219</v>
      </c>
      <c r="G360" s="2" t="s">
        <v>2220</v>
      </c>
      <c r="H360" s="2" t="s">
        <v>2220</v>
      </c>
      <c r="I360" s="2" t="s">
        <v>2221</v>
      </c>
      <c r="J360" s="2" t="s">
        <v>1067</v>
      </c>
      <c r="K360" s="2" t="s">
        <v>1067</v>
      </c>
      <c r="L360" s="2" t="s">
        <v>1067</v>
      </c>
      <c r="S360" s="2">
        <f>IF($AM$22=1,(IF(LEN($BZ$23)&gt;=1,(IF($BZ$23=V360,LARGE($S$1:S359,1)+1,0)),0)),0)</f>
        <v>0</v>
      </c>
      <c r="T360" s="2">
        <f t="shared" si="53"/>
        <v>0</v>
      </c>
      <c r="U360" s="2">
        <f>IF(LEN(V360)&gt;=1,(IF(V359=V360,0,LARGE($U$1:U359,1)+1)),0)</f>
        <v>0</v>
      </c>
      <c r="V360" s="2" t="s">
        <v>1099</v>
      </c>
      <c r="W360" s="9" t="s">
        <v>2664</v>
      </c>
      <c r="X360" s="9" t="s">
        <v>660</v>
      </c>
      <c r="Y360" s="9" t="s">
        <v>2582</v>
      </c>
      <c r="Z360" s="9" t="s">
        <v>2582</v>
      </c>
      <c r="AA360" s="6" t="s">
        <v>660</v>
      </c>
      <c r="AB360" s="6" t="s">
        <v>192</v>
      </c>
      <c r="AC360" s="6" t="s">
        <v>880</v>
      </c>
      <c r="AD360" s="6" t="s">
        <v>1067</v>
      </c>
      <c r="AK360" s="27"/>
      <c r="AL360" s="27"/>
      <c r="AM360" s="27"/>
    </row>
    <row r="361" spans="1:39" ht="30" x14ac:dyDescent="0.25">
      <c r="A361" s="2">
        <f>IF(LEN(B361)&gt;=1,(IF(B360=B361,0,LARGE(A$1:$A360,1)+1)),0)</f>
        <v>0</v>
      </c>
      <c r="B361" s="2" t="s">
        <v>1077</v>
      </c>
      <c r="C361" s="2">
        <f>IF($AM$22=2,(IF(LEN($BZ$23)&gt;=1,(IF($BZ$23=B361,LARGE($C$1:C360,1)+1,0)),0)),0)</f>
        <v>0</v>
      </c>
      <c r="D361" s="2">
        <f t="shared" si="52"/>
        <v>0</v>
      </c>
      <c r="F361" s="2" t="s">
        <v>2222</v>
      </c>
      <c r="G361" s="2" t="s">
        <v>2223</v>
      </c>
      <c r="H361" s="2" t="s">
        <v>2223</v>
      </c>
      <c r="I361" s="2" t="s">
        <v>2224</v>
      </c>
      <c r="J361" s="2" t="s">
        <v>1067</v>
      </c>
      <c r="K361" s="2" t="s">
        <v>1067</v>
      </c>
      <c r="L361" s="2" t="s">
        <v>1067</v>
      </c>
      <c r="S361" s="2">
        <f>IF($AM$22=1,(IF(LEN($BZ$23)&gt;=1,(IF($BZ$23=V361,LARGE($S$1:S360,1)+1,0)),0)),0)</f>
        <v>0</v>
      </c>
      <c r="T361" s="2">
        <f t="shared" si="53"/>
        <v>0</v>
      </c>
      <c r="U361" s="2">
        <f>IF(LEN(V361)&gt;=1,(IF(V360=V361,0,LARGE($U$1:U360,1)+1)),0)</f>
        <v>0</v>
      </c>
      <c r="V361" s="2" t="s">
        <v>1099</v>
      </c>
      <c r="W361" s="4" t="s">
        <v>3999</v>
      </c>
      <c r="X361" s="7" t="s">
        <v>33</v>
      </c>
      <c r="Y361" s="7" t="s">
        <v>1197</v>
      </c>
      <c r="Z361" s="7" t="s">
        <v>1197</v>
      </c>
      <c r="AA361" s="6" t="s">
        <v>33</v>
      </c>
      <c r="AB361" s="6" t="s">
        <v>1067</v>
      </c>
      <c r="AC361" s="6" t="s">
        <v>1067</v>
      </c>
      <c r="AD361" s="6" t="s">
        <v>1067</v>
      </c>
      <c r="AK361" s="27"/>
      <c r="AL361" s="27"/>
      <c r="AM361" s="27"/>
    </row>
    <row r="362" spans="1:39" ht="30" x14ac:dyDescent="0.25">
      <c r="A362" s="2">
        <f>IF(LEN(B362)&gt;=1,(IF(B361=B362,0,LARGE(A$1:$A361,1)+1)),0)</f>
        <v>0</v>
      </c>
      <c r="B362" s="2" t="s">
        <v>1077</v>
      </c>
      <c r="C362" s="2">
        <f>IF($AM$22=2,(IF(LEN($BZ$23)&gt;=1,(IF($BZ$23=B362,LARGE($C$1:C361,1)+1,0)),0)),0)</f>
        <v>0</v>
      </c>
      <c r="D362" s="2">
        <f t="shared" si="52"/>
        <v>0</v>
      </c>
      <c r="F362" s="2" t="s">
        <v>569</v>
      </c>
      <c r="G362" s="2" t="s">
        <v>1313</v>
      </c>
      <c r="H362" s="2" t="s">
        <v>1313</v>
      </c>
      <c r="I362" s="2" t="s">
        <v>4370</v>
      </c>
      <c r="J362" s="2" t="s">
        <v>4067</v>
      </c>
      <c r="K362" s="2" t="s">
        <v>1067</v>
      </c>
      <c r="L362" s="2" t="s">
        <v>1067</v>
      </c>
      <c r="S362" s="2">
        <f>IF($AM$22=1,(IF(LEN($BZ$23)&gt;=1,(IF($BZ$23=V362,LARGE($S$1:S361,1)+1,0)),0)),0)</f>
        <v>0</v>
      </c>
      <c r="T362" s="2">
        <f t="shared" si="53"/>
        <v>0</v>
      </c>
      <c r="U362" s="2">
        <f>IF(LEN(V362)&gt;=1,(IF(V361=V362,0,LARGE($U$1:U361,1)+1)),0)</f>
        <v>0</v>
      </c>
      <c r="V362" s="2" t="s">
        <v>1099</v>
      </c>
      <c r="W362" s="5" t="s">
        <v>4379</v>
      </c>
      <c r="X362" s="7" t="s">
        <v>3907</v>
      </c>
      <c r="Y362" s="7" t="s">
        <v>3908</v>
      </c>
      <c r="Z362" s="7" t="s">
        <v>3909</v>
      </c>
      <c r="AA362" s="6" t="s">
        <v>3907</v>
      </c>
      <c r="AB362" s="6" t="s">
        <v>1067</v>
      </c>
      <c r="AC362" s="6" t="s">
        <v>1067</v>
      </c>
      <c r="AD362" s="6" t="s">
        <v>1067</v>
      </c>
      <c r="AK362" s="27"/>
      <c r="AL362" s="27"/>
      <c r="AM362" s="27"/>
    </row>
    <row r="363" spans="1:39" ht="30" x14ac:dyDescent="0.25">
      <c r="A363" s="2">
        <f>IF(LEN(B363)&gt;=1,(IF(B362=B363,0,LARGE(A$1:$A362,1)+1)),0)</f>
        <v>0</v>
      </c>
      <c r="B363" s="2" t="s">
        <v>1077</v>
      </c>
      <c r="C363" s="2">
        <f>IF($AM$22=2,(IF(LEN($BZ$23)&gt;=1,(IF($BZ$23=B363,LARGE($C$1:C362,1)+1,0)),0)),0)</f>
        <v>0</v>
      </c>
      <c r="D363" s="2">
        <f t="shared" si="52"/>
        <v>0</v>
      </c>
      <c r="F363" s="2" t="s">
        <v>2225</v>
      </c>
      <c r="G363" s="2" t="s">
        <v>2226</v>
      </c>
      <c r="H363" s="2" t="s">
        <v>2226</v>
      </c>
      <c r="I363" s="2" t="s">
        <v>2227</v>
      </c>
      <c r="J363" s="2" t="s">
        <v>1067</v>
      </c>
      <c r="K363" s="2" t="s">
        <v>1067</v>
      </c>
      <c r="L363" s="2" t="s">
        <v>1067</v>
      </c>
      <c r="S363" s="2">
        <f>IF($AM$22=1,(IF(LEN($BZ$23)&gt;=1,(IF($BZ$23=V363,LARGE($S$1:S362,1)+1,0)),0)),0)</f>
        <v>0</v>
      </c>
      <c r="T363" s="2">
        <f t="shared" si="53"/>
        <v>0</v>
      </c>
      <c r="U363" s="2">
        <f>IF(LEN(V363)&gt;=1,(IF(V362=V363,0,LARGE($U$1:U362,1)+1)),0)</f>
        <v>0</v>
      </c>
      <c r="V363" s="2" t="s">
        <v>1099</v>
      </c>
      <c r="W363" s="9" t="s">
        <v>4183</v>
      </c>
      <c r="X363" s="9" t="s">
        <v>2305</v>
      </c>
      <c r="Y363" s="9" t="s">
        <v>2306</v>
      </c>
      <c r="Z363" s="9" t="s">
        <v>2306</v>
      </c>
      <c r="AA363" s="6" t="s">
        <v>2305</v>
      </c>
      <c r="AB363" s="6" t="s">
        <v>2371</v>
      </c>
      <c r="AC363" s="6" t="s">
        <v>1067</v>
      </c>
      <c r="AD363" s="6" t="s">
        <v>1067</v>
      </c>
      <c r="AK363" s="27"/>
      <c r="AL363" s="27"/>
      <c r="AM363" s="27"/>
    </row>
    <row r="364" spans="1:39" ht="75" x14ac:dyDescent="0.25">
      <c r="A364" s="2">
        <f>IF(LEN(B364)&gt;=1,(IF(B363=B364,0,LARGE(A$1:$A363,1)+1)),0)</f>
        <v>0</v>
      </c>
      <c r="B364" s="2" t="s">
        <v>1077</v>
      </c>
      <c r="C364" s="2">
        <f>IF($AM$22=2,(IF(LEN($BZ$23)&gt;=1,(IF($BZ$23=B364,LARGE($C$1:C363,1)+1,0)),0)),0)</f>
        <v>0</v>
      </c>
      <c r="D364" s="2">
        <f t="shared" si="52"/>
        <v>0</v>
      </c>
      <c r="F364" s="2" t="s">
        <v>2228</v>
      </c>
      <c r="G364" s="2" t="s">
        <v>2229</v>
      </c>
      <c r="H364" s="2" t="s">
        <v>2229</v>
      </c>
      <c r="I364" s="2" t="s">
        <v>2230</v>
      </c>
      <c r="J364" s="2" t="s">
        <v>1067</v>
      </c>
      <c r="K364" s="2" t="s">
        <v>1067</v>
      </c>
      <c r="L364" s="2" t="s">
        <v>1067</v>
      </c>
      <c r="S364" s="2">
        <f>IF($AM$22=1,(IF(LEN($BZ$23)&gt;=1,(IF($BZ$23=V364,LARGE($S$1:S363,1)+1,0)),0)),0)</f>
        <v>0</v>
      </c>
      <c r="T364" s="2">
        <f t="shared" si="53"/>
        <v>0</v>
      </c>
      <c r="U364" s="2">
        <f>IF(LEN(V364)&gt;=1,(IF(V363=V364,0,LARGE($U$1:U363,1)+1)),0)</f>
        <v>0</v>
      </c>
      <c r="V364" s="2" t="s">
        <v>1099</v>
      </c>
      <c r="W364" s="21" t="s">
        <v>4266</v>
      </c>
      <c r="X364" s="7" t="s">
        <v>3962</v>
      </c>
      <c r="Y364" s="7" t="s">
        <v>3963</v>
      </c>
      <c r="Z364" s="7" t="s">
        <v>3963</v>
      </c>
      <c r="AA364" s="6" t="s">
        <v>3962</v>
      </c>
      <c r="AB364" s="6" t="s">
        <v>1067</v>
      </c>
      <c r="AC364" s="6" t="s">
        <v>1067</v>
      </c>
      <c r="AD364" s="6" t="s">
        <v>1067</v>
      </c>
      <c r="AK364" s="27"/>
      <c r="AL364" s="27"/>
      <c r="AM364" s="27"/>
    </row>
    <row r="365" spans="1:39" ht="30" x14ac:dyDescent="0.25">
      <c r="A365" s="2">
        <f>IF(LEN(B365)&gt;=1,(IF(B364=B365,0,LARGE(A$1:$A364,1)+1)),0)</f>
        <v>0</v>
      </c>
      <c r="B365" s="2" t="s">
        <v>1077</v>
      </c>
      <c r="C365" s="2">
        <f>IF($AM$22=2,(IF(LEN($BZ$23)&gt;=1,(IF($BZ$23=B365,LARGE($C$1:C364,1)+1,0)),0)),0)</f>
        <v>0</v>
      </c>
      <c r="D365" s="2">
        <f t="shared" si="52"/>
        <v>0</v>
      </c>
      <c r="F365" s="2" t="s">
        <v>570</v>
      </c>
      <c r="G365" s="2" t="s">
        <v>1314</v>
      </c>
      <c r="H365" s="2" t="s">
        <v>1314</v>
      </c>
      <c r="I365" s="2" t="s">
        <v>4595</v>
      </c>
      <c r="J365" s="2" t="s">
        <v>1067</v>
      </c>
      <c r="K365" s="2" t="s">
        <v>1067</v>
      </c>
      <c r="L365" s="2" t="s">
        <v>1067</v>
      </c>
      <c r="S365" s="2">
        <f>IF($AM$22=1,(IF(LEN($BZ$23)&gt;=1,(IF($BZ$23=V365,LARGE($S$1:S364,1)+1,0)),0)),0)</f>
        <v>0</v>
      </c>
      <c r="T365" s="2">
        <f t="shared" si="53"/>
        <v>0</v>
      </c>
      <c r="U365" s="2">
        <f>IF(LEN(V365)&gt;=1,(IF(V364=V365,0,LARGE($U$1:U364,1)+1)),0)</f>
        <v>12</v>
      </c>
      <c r="V365" s="2" t="s">
        <v>1100</v>
      </c>
      <c r="W365" s="9" t="s">
        <v>4599</v>
      </c>
      <c r="X365" s="9" t="s">
        <v>2264</v>
      </c>
      <c r="Y365" s="9" t="s">
        <v>2265</v>
      </c>
      <c r="Z365" s="9" t="s">
        <v>2265</v>
      </c>
      <c r="AA365" s="6" t="s">
        <v>2264</v>
      </c>
      <c r="AB365" s="6" t="s">
        <v>1067</v>
      </c>
      <c r="AC365" s="6" t="s">
        <v>1067</v>
      </c>
      <c r="AD365" s="6" t="s">
        <v>1067</v>
      </c>
      <c r="AK365" s="27"/>
      <c r="AL365" s="27"/>
      <c r="AM365" s="27"/>
    </row>
    <row r="366" spans="1:39" ht="30" x14ac:dyDescent="0.25">
      <c r="A366" s="2">
        <f>IF(LEN(B366)&gt;=1,(IF(B365=B366,0,LARGE(A$1:$A365,1)+1)),0)</f>
        <v>0</v>
      </c>
      <c r="B366" s="2" t="s">
        <v>1077</v>
      </c>
      <c r="C366" s="2">
        <f>IF($AM$22=2,(IF(LEN($BZ$23)&gt;=1,(IF($BZ$23=B366,LARGE($C$1:C365,1)+1,0)),0)),0)</f>
        <v>0</v>
      </c>
      <c r="D366" s="2">
        <f t="shared" si="52"/>
        <v>0</v>
      </c>
      <c r="F366" s="2" t="s">
        <v>2231</v>
      </c>
      <c r="G366" s="2" t="s">
        <v>2232</v>
      </c>
      <c r="H366" s="2" t="s">
        <v>2232</v>
      </c>
      <c r="I366" s="2" t="s">
        <v>2233</v>
      </c>
      <c r="J366" s="2" t="s">
        <v>1067</v>
      </c>
      <c r="K366" s="2" t="s">
        <v>1067</v>
      </c>
      <c r="L366" s="2" t="s">
        <v>1067</v>
      </c>
      <c r="S366" s="2">
        <f>IF($AM$22=1,(IF(LEN($BZ$23)&gt;=1,(IF($BZ$23=V366,LARGE($S$1:S365,1)+1,0)),0)),0)</f>
        <v>0</v>
      </c>
      <c r="T366" s="2">
        <f t="shared" si="53"/>
        <v>0</v>
      </c>
      <c r="U366" s="2">
        <f>IF(LEN(V366)&gt;=1,(IF(V365=V366,0,LARGE($U$1:U365,1)+1)),0)</f>
        <v>0</v>
      </c>
      <c r="V366" s="2" t="s">
        <v>1100</v>
      </c>
      <c r="W366" s="9" t="s">
        <v>4404</v>
      </c>
      <c r="X366" s="9" t="s">
        <v>3815</v>
      </c>
      <c r="Y366" s="9" t="s">
        <v>3816</v>
      </c>
      <c r="Z366" s="9" t="s">
        <v>3816</v>
      </c>
      <c r="AA366" s="6" t="s">
        <v>3815</v>
      </c>
      <c r="AB366" s="6" t="s">
        <v>1067</v>
      </c>
      <c r="AC366" s="6" t="s">
        <v>1067</v>
      </c>
      <c r="AD366" s="6" t="s">
        <v>1067</v>
      </c>
      <c r="AK366" s="27"/>
      <c r="AL366" s="27"/>
      <c r="AM366" s="27"/>
    </row>
    <row r="367" spans="1:39" x14ac:dyDescent="0.25">
      <c r="A367" s="2">
        <f>IF(LEN(B367)&gt;=1,(IF(B366=B367,0,LARGE(A$1:$A366,1)+1)),0)</f>
        <v>0</v>
      </c>
      <c r="B367" s="2" t="s">
        <v>1077</v>
      </c>
      <c r="C367" s="2">
        <f>IF($AM$22=2,(IF(LEN($BZ$23)&gt;=1,(IF($BZ$23=B367,LARGE($C$1:C366,1)+1,0)),0)),0)</f>
        <v>0</v>
      </c>
      <c r="D367" s="2">
        <f t="shared" si="52"/>
        <v>0</v>
      </c>
      <c r="F367" s="2" t="s">
        <v>571</v>
      </c>
      <c r="G367" s="2" t="s">
        <v>1315</v>
      </c>
      <c r="H367" s="2" t="s">
        <v>1315</v>
      </c>
      <c r="I367" s="2" t="s">
        <v>2234</v>
      </c>
      <c r="J367" s="2" t="s">
        <v>4596</v>
      </c>
      <c r="K367" s="2" t="s">
        <v>1067</v>
      </c>
      <c r="L367" s="2" t="s">
        <v>1067</v>
      </c>
      <c r="S367" s="2">
        <f>IF($AM$22=1,(IF(LEN($BZ$23)&gt;=1,(IF($BZ$23=V367,LARGE($S$1:S366,1)+1,0)),0)),0)</f>
        <v>0</v>
      </c>
      <c r="T367" s="2">
        <f t="shared" si="53"/>
        <v>0</v>
      </c>
      <c r="U367" s="2">
        <f>IF(LEN(V367)&gt;=1,(IF(V366=V367,0,LARGE($U$1:U366,1)+1)),0)</f>
        <v>0</v>
      </c>
      <c r="V367" s="2" t="s">
        <v>1100</v>
      </c>
      <c r="W367" s="9" t="s">
        <v>4880</v>
      </c>
      <c r="X367" s="9" t="s">
        <v>792</v>
      </c>
      <c r="Y367" s="9" t="s">
        <v>1480</v>
      </c>
      <c r="Z367" s="9" t="s">
        <v>1480</v>
      </c>
      <c r="AA367" s="6" t="s">
        <v>792</v>
      </c>
      <c r="AB367" s="6" t="s">
        <v>1067</v>
      </c>
      <c r="AC367" s="6" t="s">
        <v>1067</v>
      </c>
      <c r="AD367" s="6" t="s">
        <v>1067</v>
      </c>
      <c r="AK367" s="27"/>
      <c r="AL367" s="27"/>
      <c r="AM367" s="27"/>
    </row>
    <row r="368" spans="1:39" ht="30" x14ac:dyDescent="0.25">
      <c r="A368" s="2">
        <f>IF(LEN(B368)&gt;=1,(IF(B367=B368,0,LARGE(A$1:$A367,1)+1)),0)</f>
        <v>0</v>
      </c>
      <c r="B368" s="2" t="s">
        <v>1077</v>
      </c>
      <c r="C368" s="2">
        <f>IF($AM$22=2,(IF(LEN($BZ$23)&gt;=1,(IF($BZ$23=B368,LARGE($C$1:C367,1)+1,0)),0)),0)</f>
        <v>0</v>
      </c>
      <c r="D368" s="2">
        <f t="shared" si="52"/>
        <v>0</v>
      </c>
      <c r="F368" s="2" t="s">
        <v>2235</v>
      </c>
      <c r="G368" s="2" t="s">
        <v>2236</v>
      </c>
      <c r="H368" s="2" t="s">
        <v>2236</v>
      </c>
      <c r="I368" s="2" t="s">
        <v>2237</v>
      </c>
      <c r="J368" s="2" t="s">
        <v>1067</v>
      </c>
      <c r="K368" s="2" t="s">
        <v>1067</v>
      </c>
      <c r="L368" s="2" t="s">
        <v>1067</v>
      </c>
      <c r="S368" s="2">
        <f>IF($AM$22=1,(IF(LEN($BZ$23)&gt;=1,(IF($BZ$23=V368,LARGE($S$1:S367,1)+1,0)),0)),0)</f>
        <v>0</v>
      </c>
      <c r="T368" s="2">
        <f t="shared" si="53"/>
        <v>0</v>
      </c>
      <c r="U368" s="2">
        <f>IF(LEN(V368)&gt;=1,(IF(V367=V368,0,LARGE($U$1:U367,1)+1)),0)</f>
        <v>0</v>
      </c>
      <c r="V368" s="2" t="s">
        <v>1100</v>
      </c>
      <c r="W368" s="7" t="s">
        <v>1788</v>
      </c>
      <c r="X368" s="7" t="s">
        <v>1786</v>
      </c>
      <c r="Y368" s="7" t="s">
        <v>1787</v>
      </c>
      <c r="Z368" s="7" t="s">
        <v>1787</v>
      </c>
      <c r="AA368" s="6" t="s">
        <v>1786</v>
      </c>
      <c r="AB368" s="6" t="s">
        <v>1789</v>
      </c>
      <c r="AC368" s="6" t="s">
        <v>1067</v>
      </c>
      <c r="AD368" s="6" t="s">
        <v>1067</v>
      </c>
      <c r="AK368" s="27"/>
      <c r="AL368" s="27"/>
      <c r="AM368" s="27"/>
    </row>
    <row r="369" spans="1:39" x14ac:dyDescent="0.25">
      <c r="A369" s="2">
        <f>IF(LEN(B369)&gt;=1,(IF(B368=B369,0,LARGE(A$1:$A368,1)+1)),0)</f>
        <v>0</v>
      </c>
      <c r="B369" s="2" t="s">
        <v>1077</v>
      </c>
      <c r="C369" s="2">
        <f>IF($AM$22=2,(IF(LEN($BZ$23)&gt;=1,(IF($BZ$23=B369,LARGE($C$1:C368,1)+1,0)),0)),0)</f>
        <v>0</v>
      </c>
      <c r="D369" s="2">
        <f t="shared" si="52"/>
        <v>0</v>
      </c>
      <c r="F369" s="2" t="s">
        <v>2238</v>
      </c>
      <c r="G369" s="2" t="s">
        <v>2239</v>
      </c>
      <c r="H369" s="2" t="s">
        <v>2239</v>
      </c>
      <c r="I369" s="2" t="s">
        <v>2240</v>
      </c>
      <c r="J369" s="2" t="s">
        <v>1067</v>
      </c>
      <c r="K369" s="2" t="s">
        <v>1067</v>
      </c>
      <c r="L369" s="2" t="s">
        <v>1067</v>
      </c>
      <c r="S369" s="2">
        <f>IF($AM$22=1,(IF(LEN($BZ$23)&gt;=1,(IF($BZ$23=V369,LARGE($S$1:S368,1)+1,0)),0)),0)</f>
        <v>0</v>
      </c>
      <c r="T369" s="2">
        <f t="shared" si="53"/>
        <v>0</v>
      </c>
      <c r="U369" s="2">
        <f>IF(LEN(V369)&gt;=1,(IF(V368=V369,0,LARGE($U$1:U368,1)+1)),0)</f>
        <v>0</v>
      </c>
      <c r="V369" s="2" t="s">
        <v>1100</v>
      </c>
      <c r="W369" s="9" t="s">
        <v>5179</v>
      </c>
      <c r="X369" s="9" t="s">
        <v>3247</v>
      </c>
      <c r="Y369" s="9" t="s">
        <v>3248</v>
      </c>
      <c r="Z369" s="9" t="s">
        <v>3248</v>
      </c>
      <c r="AA369" s="6" t="s">
        <v>3247</v>
      </c>
      <c r="AB369" s="6" t="s">
        <v>1067</v>
      </c>
      <c r="AC369" s="6" t="s">
        <v>1067</v>
      </c>
      <c r="AD369" s="6" t="s">
        <v>1067</v>
      </c>
      <c r="AK369" s="27"/>
      <c r="AL369" s="27"/>
      <c r="AM369" s="27"/>
    </row>
    <row r="370" spans="1:39" ht="30" x14ac:dyDescent="0.25">
      <c r="A370" s="2">
        <f>IF(LEN(B370)&gt;=1,(IF(B369=B370,0,LARGE(A$1:$A369,1)+1)),0)</f>
        <v>0</v>
      </c>
      <c r="B370" s="2" t="s">
        <v>1077</v>
      </c>
      <c r="C370" s="2">
        <f>IF($AM$22=2,(IF(LEN($BZ$23)&gt;=1,(IF($BZ$23=B370,LARGE($C$1:C369,1)+1,0)),0)),0)</f>
        <v>0</v>
      </c>
      <c r="D370" s="2">
        <f t="shared" si="52"/>
        <v>0</v>
      </c>
      <c r="F370" s="2" t="s">
        <v>572</v>
      </c>
      <c r="G370" s="2" t="s">
        <v>1316</v>
      </c>
      <c r="H370" s="2" t="s">
        <v>1316</v>
      </c>
      <c r="I370" s="2" t="s">
        <v>2241</v>
      </c>
      <c r="J370" s="2" t="s">
        <v>1067</v>
      </c>
      <c r="K370" s="2" t="s">
        <v>1067</v>
      </c>
      <c r="L370" s="2" t="s">
        <v>1067</v>
      </c>
      <c r="S370" s="2">
        <f>IF($AM$22=1,(IF(LEN($BZ$23)&gt;=1,(IF($BZ$23=V370,LARGE($S$1:S369,1)+1,0)),0)),0)</f>
        <v>0</v>
      </c>
      <c r="T370" s="2">
        <f t="shared" si="53"/>
        <v>0</v>
      </c>
      <c r="U370" s="2">
        <f>IF(LEN(V370)&gt;=1,(IF(V369=V370,0,LARGE($U$1:U369,1)+1)),0)</f>
        <v>0</v>
      </c>
      <c r="V370" s="2" t="s">
        <v>1100</v>
      </c>
      <c r="W370" s="7" t="s">
        <v>2771</v>
      </c>
      <c r="X370" s="7" t="s">
        <v>730</v>
      </c>
      <c r="Y370" s="7" t="s">
        <v>1438</v>
      </c>
      <c r="Z370" s="7" t="s">
        <v>1438</v>
      </c>
      <c r="AA370" s="6" t="s">
        <v>730</v>
      </c>
      <c r="AB370" s="6" t="s">
        <v>1067</v>
      </c>
      <c r="AC370" s="6" t="s">
        <v>1067</v>
      </c>
      <c r="AD370" s="6" t="s">
        <v>1067</v>
      </c>
      <c r="AK370" s="27"/>
      <c r="AL370" s="27"/>
      <c r="AM370" s="27"/>
    </row>
    <row r="371" spans="1:39" x14ac:dyDescent="0.25">
      <c r="A371" s="2">
        <f>IF(LEN(B371)&gt;=1,(IF(B370=B371,0,LARGE(A$1:$A370,1)+1)),0)</f>
        <v>0</v>
      </c>
      <c r="B371" s="2" t="s">
        <v>1077</v>
      </c>
      <c r="C371" s="2">
        <f>IF($AM$22=2,(IF(LEN($BZ$23)&gt;=1,(IF($BZ$23=B371,LARGE($C$1:C370,1)+1,0)),0)),0)</f>
        <v>0</v>
      </c>
      <c r="D371" s="2">
        <f t="shared" si="52"/>
        <v>0</v>
      </c>
      <c r="F371" s="2" t="s">
        <v>2242</v>
      </c>
      <c r="G371" s="2" t="s">
        <v>2243</v>
      </c>
      <c r="H371" s="2" t="s">
        <v>2243</v>
      </c>
      <c r="I371" s="2" t="s">
        <v>2244</v>
      </c>
      <c r="J371" s="2" t="s">
        <v>1067</v>
      </c>
      <c r="K371" s="2" t="s">
        <v>1067</v>
      </c>
      <c r="L371" s="2" t="s">
        <v>1067</v>
      </c>
      <c r="S371" s="2">
        <f>IF($AM$22=1,(IF(LEN($BZ$23)&gt;=1,(IF($BZ$23=V371,LARGE($S$1:S370,1)+1,0)),0)),0)</f>
        <v>0</v>
      </c>
      <c r="T371" s="2">
        <f t="shared" si="53"/>
        <v>0</v>
      </c>
      <c r="U371" s="2">
        <f>IF(LEN(V371)&gt;=1,(IF(V370=V371,0,LARGE($U$1:U370,1)+1)),0)</f>
        <v>0</v>
      </c>
      <c r="V371" s="2" t="s">
        <v>1100</v>
      </c>
      <c r="W371" s="9" t="s">
        <v>5135</v>
      </c>
      <c r="X371" s="9" t="s">
        <v>376</v>
      </c>
      <c r="Y371" s="9" t="s">
        <v>377</v>
      </c>
      <c r="Z371" s="9" t="s">
        <v>377</v>
      </c>
      <c r="AA371" s="6" t="s">
        <v>376</v>
      </c>
      <c r="AB371" s="6" t="s">
        <v>1067</v>
      </c>
      <c r="AC371" s="6" t="s">
        <v>1067</v>
      </c>
      <c r="AD371" s="6" t="s">
        <v>1067</v>
      </c>
      <c r="AK371" s="27"/>
      <c r="AL371" s="27"/>
      <c r="AM371" s="27"/>
    </row>
    <row r="372" spans="1:39" x14ac:dyDescent="0.25">
      <c r="A372" s="2">
        <f>IF(LEN(B372)&gt;=1,(IF(B371=B372,0,LARGE(A$1:$A371,1)+1)),0)</f>
        <v>0</v>
      </c>
      <c r="B372" s="2" t="s">
        <v>1077</v>
      </c>
      <c r="C372" s="2">
        <f>IF($AM$22=2,(IF(LEN($BZ$23)&gt;=1,(IF($BZ$23=B372,LARGE($C$1:C371,1)+1,0)),0)),0)</f>
        <v>0</v>
      </c>
      <c r="D372" s="2">
        <f t="shared" si="52"/>
        <v>0</v>
      </c>
      <c r="F372" s="2" t="s">
        <v>2245</v>
      </c>
      <c r="G372" s="2" t="s">
        <v>2246</v>
      </c>
      <c r="H372" s="2" t="s">
        <v>2246</v>
      </c>
      <c r="I372" s="2" t="s">
        <v>2247</v>
      </c>
      <c r="J372" s="2" t="s">
        <v>1067</v>
      </c>
      <c r="K372" s="2" t="s">
        <v>1067</v>
      </c>
      <c r="L372" s="2" t="s">
        <v>1067</v>
      </c>
      <c r="S372" s="2">
        <f>IF($AM$22=1,(IF(LEN($BZ$23)&gt;=1,(IF($BZ$23=V372,LARGE($S$1:S371,1)+1,0)),0)),0)</f>
        <v>0</v>
      </c>
      <c r="T372" s="2">
        <f t="shared" si="53"/>
        <v>0</v>
      </c>
      <c r="U372" s="2">
        <f>IF(LEN(V372)&gt;=1,(IF(V371=V372,0,LARGE($U$1:U371,1)+1)),0)</f>
        <v>0</v>
      </c>
      <c r="V372" s="2" t="s">
        <v>1100</v>
      </c>
      <c r="W372" s="9" t="s">
        <v>4524</v>
      </c>
      <c r="X372" s="9" t="s">
        <v>3656</v>
      </c>
      <c r="Y372" s="9" t="s">
        <v>3657</v>
      </c>
      <c r="Z372" s="9" t="s">
        <v>3657</v>
      </c>
      <c r="AA372" s="6" t="s">
        <v>3656</v>
      </c>
      <c r="AB372" s="6" t="s">
        <v>1067</v>
      </c>
      <c r="AC372" s="6" t="s">
        <v>1067</v>
      </c>
      <c r="AD372" s="6" t="s">
        <v>1067</v>
      </c>
      <c r="AK372" s="27"/>
      <c r="AL372" s="27"/>
      <c r="AM372" s="27"/>
    </row>
    <row r="373" spans="1:39" ht="45" x14ac:dyDescent="0.25">
      <c r="A373" s="2">
        <f>IF(LEN(B373)&gt;=1,(IF(B372=B373,0,LARGE(A$1:$A372,1)+1)),0)</f>
        <v>0</v>
      </c>
      <c r="B373" s="2" t="s">
        <v>1077</v>
      </c>
      <c r="C373" s="2">
        <f>IF($AM$22=2,(IF(LEN($BZ$23)&gt;=1,(IF($BZ$23=B373,LARGE($C$1:C372,1)+1,0)),0)),0)</f>
        <v>0</v>
      </c>
      <c r="D373" s="2">
        <f t="shared" si="52"/>
        <v>0</v>
      </c>
      <c r="F373" s="2" t="s">
        <v>573</v>
      </c>
      <c r="G373" s="2" t="s">
        <v>1317</v>
      </c>
      <c r="H373" s="2" t="s">
        <v>1317</v>
      </c>
      <c r="I373" s="2" t="s">
        <v>4601</v>
      </c>
      <c r="J373" s="2" t="s">
        <v>1067</v>
      </c>
      <c r="K373" s="2" t="s">
        <v>1067</v>
      </c>
      <c r="L373" s="2" t="s">
        <v>1067</v>
      </c>
      <c r="S373" s="2">
        <f>IF($AM$22=1,(IF(LEN($BZ$23)&gt;=1,(IF($BZ$23=V373,LARGE($S$1:S372,1)+1,0)),0)),0)</f>
        <v>0</v>
      </c>
      <c r="T373" s="2">
        <f t="shared" si="53"/>
        <v>0</v>
      </c>
      <c r="U373" s="2">
        <f>IF(LEN(V373)&gt;=1,(IF(V372=V373,0,LARGE($U$1:U372,1)+1)),0)</f>
        <v>0</v>
      </c>
      <c r="V373" s="2" t="s">
        <v>1100</v>
      </c>
      <c r="W373" s="21" t="s">
        <v>2988</v>
      </c>
      <c r="X373" s="21" t="s">
        <v>2986</v>
      </c>
      <c r="Y373" s="21" t="s">
        <v>2987</v>
      </c>
      <c r="Z373" s="21" t="s">
        <v>2987</v>
      </c>
      <c r="AA373" s="6" t="s">
        <v>2986</v>
      </c>
      <c r="AB373" s="6" t="s">
        <v>1067</v>
      </c>
      <c r="AC373" s="6" t="s">
        <v>1067</v>
      </c>
      <c r="AD373" s="6" t="s">
        <v>1067</v>
      </c>
      <c r="AK373" s="27"/>
      <c r="AL373" s="27"/>
      <c r="AM373" s="27"/>
    </row>
    <row r="374" spans="1:39" x14ac:dyDescent="0.25">
      <c r="A374" s="2">
        <f>IF(LEN(B374)&gt;=1,(IF(B373=B374,0,LARGE(A$1:$A373,1)+1)),0)</f>
        <v>0</v>
      </c>
      <c r="B374" s="2" t="s">
        <v>1077</v>
      </c>
      <c r="C374" s="2">
        <f>IF($AM$22=2,(IF(LEN($BZ$23)&gt;=1,(IF($BZ$23=B374,LARGE($C$1:C373,1)+1,0)),0)),0)</f>
        <v>0</v>
      </c>
      <c r="D374" s="2">
        <f t="shared" si="52"/>
        <v>0</v>
      </c>
      <c r="F374" s="2" t="s">
        <v>2248</v>
      </c>
      <c r="G374" s="2" t="s">
        <v>2249</v>
      </c>
      <c r="H374" s="2" t="s">
        <v>2249</v>
      </c>
      <c r="I374" s="2" t="s">
        <v>2250</v>
      </c>
      <c r="J374" s="2" t="s">
        <v>1067</v>
      </c>
      <c r="K374" s="2" t="s">
        <v>1067</v>
      </c>
      <c r="L374" s="2" t="s">
        <v>1067</v>
      </c>
      <c r="S374" s="2">
        <f>IF($AM$22=1,(IF(LEN($BZ$23)&gt;=1,(IF($BZ$23=V374,LARGE($S$1:S373,1)+1,0)),0)),0)</f>
        <v>0</v>
      </c>
      <c r="T374" s="2">
        <f t="shared" si="53"/>
        <v>0</v>
      </c>
      <c r="U374" s="2">
        <f>IF(LEN(V374)&gt;=1,(IF(V373=V374,0,LARGE($U$1:U373,1)+1)),0)</f>
        <v>0</v>
      </c>
      <c r="V374" s="2" t="s">
        <v>1100</v>
      </c>
      <c r="W374" s="9" t="s">
        <v>4771</v>
      </c>
      <c r="X374" s="9" t="s">
        <v>679</v>
      </c>
      <c r="Y374" s="9" t="s">
        <v>1086</v>
      </c>
      <c r="Z374" s="9" t="s">
        <v>1086</v>
      </c>
      <c r="AA374" s="6" t="s">
        <v>679</v>
      </c>
      <c r="AB374" s="6" t="s">
        <v>1067</v>
      </c>
      <c r="AC374" s="6" t="s">
        <v>1067</v>
      </c>
      <c r="AD374" s="6" t="s">
        <v>1067</v>
      </c>
      <c r="AK374" s="27"/>
      <c r="AL374" s="27"/>
      <c r="AM374" s="27"/>
    </row>
    <row r="375" spans="1:39" ht="30" x14ac:dyDescent="0.25">
      <c r="A375" s="2">
        <f>IF(LEN(B375)&gt;=1,(IF(B374=B375,0,LARGE(A$1:$A374,1)+1)),0)</f>
        <v>0</v>
      </c>
      <c r="B375" s="2" t="s">
        <v>1077</v>
      </c>
      <c r="C375" s="2">
        <f>IF($AM$22=2,(IF(LEN($BZ$23)&gt;=1,(IF($BZ$23=B375,LARGE($C$1:C374,1)+1,0)),0)),0)</f>
        <v>0</v>
      </c>
      <c r="D375" s="2">
        <f t="shared" si="52"/>
        <v>0</v>
      </c>
      <c r="F375" s="2" t="s">
        <v>2251</v>
      </c>
      <c r="G375" s="2" t="s">
        <v>2252</v>
      </c>
      <c r="H375" s="2" t="s">
        <v>2252</v>
      </c>
      <c r="I375" s="2" t="s">
        <v>2253</v>
      </c>
      <c r="J375" s="2" t="s">
        <v>1067</v>
      </c>
      <c r="K375" s="2" t="s">
        <v>1067</v>
      </c>
      <c r="L375" s="2" t="s">
        <v>1067</v>
      </c>
      <c r="S375" s="2">
        <f>IF($AM$22=1,(IF(LEN($BZ$23)&gt;=1,(IF($BZ$23=V375,LARGE($S$1:S374,1)+1,0)),0)),0)</f>
        <v>0</v>
      </c>
      <c r="T375" s="2">
        <f t="shared" si="53"/>
        <v>0</v>
      </c>
      <c r="U375" s="2">
        <f>IF(LEN(V375)&gt;=1,(IF(V374=V375,0,LARGE($U$1:U374,1)+1)),0)</f>
        <v>0</v>
      </c>
      <c r="V375" s="2" t="s">
        <v>1100</v>
      </c>
      <c r="W375" s="4" t="s">
        <v>4561</v>
      </c>
      <c r="X375" s="4" t="s">
        <v>545</v>
      </c>
      <c r="Y375" s="5" t="s">
        <v>1293</v>
      </c>
      <c r="Z375" s="5" t="s">
        <v>1293</v>
      </c>
      <c r="AA375" s="6" t="s">
        <v>545</v>
      </c>
      <c r="AB375" s="6" t="s">
        <v>1067</v>
      </c>
      <c r="AC375" s="6" t="s">
        <v>1067</v>
      </c>
      <c r="AD375" s="6" t="s">
        <v>1067</v>
      </c>
      <c r="AK375" s="27"/>
      <c r="AL375" s="27"/>
      <c r="AM375" s="27"/>
    </row>
    <row r="376" spans="1:39" x14ac:dyDescent="0.25">
      <c r="A376" s="2">
        <f>IF(LEN(B376)&gt;=1,(IF(B375=B376,0,LARGE(A$1:$A375,1)+1)),0)</f>
        <v>0</v>
      </c>
      <c r="B376" s="2" t="s">
        <v>1077</v>
      </c>
      <c r="C376" s="2">
        <f>IF($AM$22=2,(IF(LEN($BZ$23)&gt;=1,(IF($BZ$23=B376,LARGE($C$1:C375,1)+1,0)),0)),0)</f>
        <v>0</v>
      </c>
      <c r="D376" s="2">
        <f t="shared" si="52"/>
        <v>0</v>
      </c>
      <c r="F376" s="2" t="s">
        <v>2254</v>
      </c>
      <c r="G376" s="2" t="s">
        <v>2255</v>
      </c>
      <c r="H376" s="2" t="s">
        <v>2255</v>
      </c>
      <c r="I376" s="2" t="s">
        <v>2256</v>
      </c>
      <c r="J376" s="2" t="s">
        <v>1067</v>
      </c>
      <c r="K376" s="2" t="s">
        <v>1067</v>
      </c>
      <c r="L376" s="2" t="s">
        <v>1067</v>
      </c>
      <c r="S376" s="2">
        <f>IF($AM$22=1,(IF(LEN($BZ$23)&gt;=1,(IF($BZ$23=V376,LARGE($S$1:S375,1)+1,0)),0)),0)</f>
        <v>0</v>
      </c>
      <c r="T376" s="2">
        <f t="shared" si="53"/>
        <v>0</v>
      </c>
      <c r="U376" s="2">
        <f>IF(LEN(V376)&gt;=1,(IF(V375=V376,0,LARGE($U$1:U375,1)+1)),0)</f>
        <v>0</v>
      </c>
      <c r="V376" s="2" t="s">
        <v>1100</v>
      </c>
      <c r="W376" s="9" t="s">
        <v>5074</v>
      </c>
      <c r="X376" s="9" t="s">
        <v>1008</v>
      </c>
      <c r="Y376" s="9" t="s">
        <v>1644</v>
      </c>
      <c r="Z376" s="9" t="s">
        <v>1644</v>
      </c>
      <c r="AA376" s="6" t="s">
        <v>1008</v>
      </c>
      <c r="AB376" s="6" t="s">
        <v>1067</v>
      </c>
      <c r="AC376" s="6" t="s">
        <v>1067</v>
      </c>
      <c r="AD376" s="6" t="s">
        <v>1067</v>
      </c>
      <c r="AK376" s="27"/>
      <c r="AL376" s="27"/>
      <c r="AM376" s="27"/>
    </row>
    <row r="377" spans="1:39" ht="30" x14ac:dyDescent="0.25">
      <c r="A377" s="2">
        <f>IF(LEN(B377)&gt;=1,(IF(B376=B377,0,LARGE(A$1:$A376,1)+1)),0)</f>
        <v>0</v>
      </c>
      <c r="B377" s="2" t="s">
        <v>1077</v>
      </c>
      <c r="C377" s="2">
        <f>IF($AM$22=2,(IF(LEN($BZ$23)&gt;=1,(IF($BZ$23=B377,LARGE($C$1:C376,1)+1,0)),0)),0)</f>
        <v>0</v>
      </c>
      <c r="D377" s="2">
        <f t="shared" si="52"/>
        <v>0</v>
      </c>
      <c r="F377" s="2" t="s">
        <v>2257</v>
      </c>
      <c r="G377" s="2" t="s">
        <v>2258</v>
      </c>
      <c r="H377" s="2" t="s">
        <v>2258</v>
      </c>
      <c r="I377" s="2" t="s">
        <v>2259</v>
      </c>
      <c r="J377" s="2" t="s">
        <v>1067</v>
      </c>
      <c r="K377" s="2" t="s">
        <v>1067</v>
      </c>
      <c r="L377" s="2" t="s">
        <v>1067</v>
      </c>
      <c r="S377" s="2">
        <f>IF($AM$22=1,(IF(LEN($BZ$23)&gt;=1,(IF($BZ$23=V377,LARGE($S$1:S376,1)+1,0)),0)),0)</f>
        <v>0</v>
      </c>
      <c r="T377" s="2">
        <f t="shared" si="53"/>
        <v>0</v>
      </c>
      <c r="U377" s="2">
        <f>IF(LEN(V377)&gt;=1,(IF(V376=V377,0,LARGE($U$1:U376,1)+1)),0)</f>
        <v>0</v>
      </c>
      <c r="V377" s="2" t="s">
        <v>1100</v>
      </c>
      <c r="W377" s="5" t="s">
        <v>4319</v>
      </c>
      <c r="X377" s="7" t="s">
        <v>3394</v>
      </c>
      <c r="Y377" s="7" t="s">
        <v>3395</v>
      </c>
      <c r="Z377" s="7" t="s">
        <v>3396</v>
      </c>
      <c r="AA377" s="6" t="s">
        <v>3394</v>
      </c>
      <c r="AB377" s="6" t="s">
        <v>1067</v>
      </c>
      <c r="AC377" s="6" t="s">
        <v>1067</v>
      </c>
      <c r="AD377" s="6" t="s">
        <v>1067</v>
      </c>
      <c r="AK377" s="27"/>
      <c r="AL377" s="27"/>
      <c r="AM377" s="27"/>
    </row>
    <row r="378" spans="1:39" ht="30" x14ac:dyDescent="0.25">
      <c r="A378" s="2">
        <f>IF(LEN(B378)&gt;=1,(IF(B377=B378,0,LARGE(A$1:$A377,1)+1)),0)</f>
        <v>0</v>
      </c>
      <c r="B378" s="2" t="s">
        <v>1077</v>
      </c>
      <c r="C378" s="2">
        <f>IF($AM$22=2,(IF(LEN($BZ$23)&gt;=1,(IF($BZ$23=B378,LARGE($C$1:C377,1)+1,0)),0)),0)</f>
        <v>0</v>
      </c>
      <c r="D378" s="2">
        <f t="shared" si="52"/>
        <v>0</v>
      </c>
      <c r="F378" s="2" t="s">
        <v>574</v>
      </c>
      <c r="G378" s="2" t="s">
        <v>2260</v>
      </c>
      <c r="H378" s="2" t="s">
        <v>2260</v>
      </c>
      <c r="I378" s="2" t="s">
        <v>2261</v>
      </c>
      <c r="J378" s="2" t="s">
        <v>1067</v>
      </c>
      <c r="K378" s="2" t="s">
        <v>1067</v>
      </c>
      <c r="L378" s="2" t="s">
        <v>1067</v>
      </c>
      <c r="S378" s="2">
        <f>IF($AM$22=1,(IF(LEN($BZ$23)&gt;=1,(IF($BZ$23=V378,LARGE($S$1:S377,1)+1,0)),0)),0)</f>
        <v>0</v>
      </c>
      <c r="T378" s="2">
        <f t="shared" si="53"/>
        <v>0</v>
      </c>
      <c r="U378" s="2">
        <f>IF(LEN(V378)&gt;=1,(IF(V377=V378,0,LARGE($U$1:U377,1)+1)),0)</f>
        <v>0</v>
      </c>
      <c r="V378" s="2" t="s">
        <v>1100</v>
      </c>
      <c r="W378" s="9" t="s">
        <v>2104</v>
      </c>
      <c r="X378" s="9" t="s">
        <v>119</v>
      </c>
      <c r="Y378" s="9" t="s">
        <v>120</v>
      </c>
      <c r="Z378" s="9" t="s">
        <v>120</v>
      </c>
      <c r="AA378" s="6" t="s">
        <v>119</v>
      </c>
      <c r="AB378" s="6" t="s">
        <v>932</v>
      </c>
      <c r="AC378" s="6" t="s">
        <v>1067</v>
      </c>
      <c r="AD378" s="6" t="s">
        <v>1067</v>
      </c>
      <c r="AK378" s="27"/>
      <c r="AL378" s="27"/>
      <c r="AM378" s="27"/>
    </row>
    <row r="379" spans="1:39" ht="30" x14ac:dyDescent="0.25">
      <c r="A379" s="2">
        <f>IF(LEN(B379)&gt;=1,(IF(B378=B379,0,LARGE(A$1:$A378,1)+1)),0)</f>
        <v>0</v>
      </c>
      <c r="B379" s="2" t="s">
        <v>1077</v>
      </c>
      <c r="C379" s="2">
        <f>IF($AM$22=2,(IF(LEN($BZ$23)&gt;=1,(IF($BZ$23=B379,LARGE($C$1:C378,1)+1,0)),0)),0)</f>
        <v>0</v>
      </c>
      <c r="D379" s="2">
        <f t="shared" si="52"/>
        <v>0</v>
      </c>
      <c r="F379" s="2" t="s">
        <v>2262</v>
      </c>
      <c r="G379" s="2" t="s">
        <v>2263</v>
      </c>
      <c r="H379" s="2" t="s">
        <v>2263</v>
      </c>
      <c r="I379" s="2" t="s">
        <v>4600</v>
      </c>
      <c r="J379" s="2" t="s">
        <v>1067</v>
      </c>
      <c r="K379" s="2" t="s">
        <v>1067</v>
      </c>
      <c r="L379" s="2" t="s">
        <v>1067</v>
      </c>
      <c r="S379" s="2">
        <f>IF($AM$22=1,(IF(LEN($BZ$23)&gt;=1,(IF($BZ$23=V379,LARGE($S$1:S378,1)+1,0)),0)),0)</f>
        <v>0</v>
      </c>
      <c r="T379" s="2">
        <f t="shared" si="53"/>
        <v>0</v>
      </c>
      <c r="U379" s="2">
        <f>IF(LEN(V379)&gt;=1,(IF(V378=V379,0,LARGE($U$1:U378,1)+1)),0)</f>
        <v>0</v>
      </c>
      <c r="V379" s="2" t="s">
        <v>1100</v>
      </c>
      <c r="W379" s="21" t="s">
        <v>3496</v>
      </c>
      <c r="X379" s="21" t="s">
        <v>984</v>
      </c>
      <c r="Y379" s="21" t="s">
        <v>1626</v>
      </c>
      <c r="Z379" s="21" t="s">
        <v>1626</v>
      </c>
      <c r="AA379" s="6" t="s">
        <v>984</v>
      </c>
      <c r="AB379" s="6" t="s">
        <v>1067</v>
      </c>
      <c r="AC379" s="6" t="s">
        <v>1067</v>
      </c>
      <c r="AD379" s="6" t="s">
        <v>1067</v>
      </c>
      <c r="AK379" s="27"/>
      <c r="AL379" s="27"/>
      <c r="AM379" s="27"/>
    </row>
    <row r="380" spans="1:39" ht="30" x14ac:dyDescent="0.25">
      <c r="A380" s="2">
        <f>IF(LEN(B380)&gt;=1,(IF(B379=B380,0,LARGE(A$1:$A379,1)+1)),0)</f>
        <v>0</v>
      </c>
      <c r="B380" s="2" t="s">
        <v>1077</v>
      </c>
      <c r="C380" s="2">
        <f>IF($AM$22=2,(IF(LEN($BZ$23)&gt;=1,(IF($BZ$23=B380,LARGE($C$1:C379,1)+1,0)),0)),0)</f>
        <v>0</v>
      </c>
      <c r="D380" s="2">
        <f t="shared" si="52"/>
        <v>0</v>
      </c>
      <c r="F380" s="2" t="s">
        <v>2264</v>
      </c>
      <c r="G380" s="2" t="s">
        <v>2265</v>
      </c>
      <c r="H380" s="2" t="s">
        <v>2265</v>
      </c>
      <c r="I380" s="2" t="s">
        <v>4599</v>
      </c>
      <c r="J380" s="2" t="s">
        <v>1067</v>
      </c>
      <c r="K380" s="2" t="s">
        <v>1067</v>
      </c>
      <c r="L380" s="2" t="s">
        <v>1067</v>
      </c>
      <c r="S380" s="2">
        <f>IF($AM$22=1,(IF(LEN($BZ$23)&gt;=1,(IF($BZ$23=V380,LARGE($S$1:S379,1)+1,0)),0)),0)</f>
        <v>0</v>
      </c>
      <c r="T380" s="2">
        <f t="shared" si="53"/>
        <v>0</v>
      </c>
      <c r="U380" s="2">
        <f>IF(LEN(V380)&gt;=1,(IF(V379=V380,0,LARGE($U$1:U379,1)+1)),0)</f>
        <v>0</v>
      </c>
      <c r="V380" s="2" t="s">
        <v>1100</v>
      </c>
      <c r="W380" s="4" t="s">
        <v>3986</v>
      </c>
      <c r="X380" s="7" t="s">
        <v>24</v>
      </c>
      <c r="Y380" s="7" t="s">
        <v>1188</v>
      </c>
      <c r="Z380" s="7" t="s">
        <v>1188</v>
      </c>
      <c r="AA380" s="6" t="s">
        <v>24</v>
      </c>
      <c r="AB380" s="6" t="s">
        <v>1067</v>
      </c>
      <c r="AC380" s="6" t="s">
        <v>1067</v>
      </c>
      <c r="AD380" s="6" t="s">
        <v>1067</v>
      </c>
      <c r="AK380" s="27"/>
      <c r="AL380" s="27"/>
      <c r="AM380" s="27"/>
    </row>
    <row r="381" spans="1:39" x14ac:dyDescent="0.25">
      <c r="A381" s="2">
        <f>IF(LEN(B381)&gt;=1,(IF(B380=B381,0,LARGE(A$1:$A380,1)+1)),0)</f>
        <v>0</v>
      </c>
      <c r="B381" s="2" t="s">
        <v>1077</v>
      </c>
      <c r="C381" s="2">
        <f>IF($AM$22=2,(IF(LEN($BZ$23)&gt;=1,(IF($BZ$23=B381,LARGE($C$1:C380,1)+1,0)),0)),0)</f>
        <v>0</v>
      </c>
      <c r="D381" s="2">
        <f t="shared" si="52"/>
        <v>0</v>
      </c>
      <c r="F381" s="2" t="s">
        <v>2266</v>
      </c>
      <c r="G381" s="2" t="s">
        <v>2267</v>
      </c>
      <c r="H381" s="2" t="s">
        <v>2267</v>
      </c>
      <c r="I381" s="2" t="s">
        <v>2686</v>
      </c>
      <c r="J381" s="2" t="s">
        <v>1067</v>
      </c>
      <c r="K381" s="2" t="s">
        <v>1067</v>
      </c>
      <c r="L381" s="2" t="s">
        <v>1067</v>
      </c>
      <c r="S381" s="2">
        <f>IF($AM$22=1,(IF(LEN($BZ$23)&gt;=1,(IF($BZ$23=V381,LARGE($S$1:S380,1)+1,0)),0)),0)</f>
        <v>0</v>
      </c>
      <c r="T381" s="2">
        <f t="shared" si="53"/>
        <v>0</v>
      </c>
      <c r="U381" s="2">
        <f>IF(LEN(V381)&gt;=1,(IF(V380=V381,0,LARGE($U$1:U380,1)+1)),0)</f>
        <v>0</v>
      </c>
      <c r="V381" s="2" t="s">
        <v>1100</v>
      </c>
      <c r="W381" s="9" t="s">
        <v>5084</v>
      </c>
      <c r="X381" s="9" t="s">
        <v>367</v>
      </c>
      <c r="Y381" s="9" t="s">
        <v>368</v>
      </c>
      <c r="Z381" s="9" t="s">
        <v>368</v>
      </c>
      <c r="AA381" s="6" t="s">
        <v>367</v>
      </c>
      <c r="AB381" s="6" t="s">
        <v>1067</v>
      </c>
      <c r="AC381" s="6" t="s">
        <v>1067</v>
      </c>
      <c r="AD381" s="6" t="s">
        <v>1067</v>
      </c>
      <c r="AK381" s="27"/>
      <c r="AL381" s="27"/>
      <c r="AM381" s="27"/>
    </row>
    <row r="382" spans="1:39" x14ac:dyDescent="0.25">
      <c r="A382" s="2">
        <f>IF(LEN(B382)&gt;=1,(IF(B381=B382,0,LARGE(A$1:$A381,1)+1)),0)</f>
        <v>0</v>
      </c>
      <c r="B382" s="2" t="s">
        <v>1077</v>
      </c>
      <c r="C382" s="2">
        <f>IF($AM$22=2,(IF(LEN($BZ$23)&gt;=1,(IF($BZ$23=B382,LARGE($C$1:C381,1)+1,0)),0)),0)</f>
        <v>0</v>
      </c>
      <c r="D382" s="2">
        <f t="shared" si="52"/>
        <v>0</v>
      </c>
      <c r="F382" s="2" t="s">
        <v>575</v>
      </c>
      <c r="G382" s="2" t="s">
        <v>1318</v>
      </c>
      <c r="H382" s="2" t="s">
        <v>1318</v>
      </c>
      <c r="I382" s="2" t="s">
        <v>4598</v>
      </c>
      <c r="J382" s="2" t="s">
        <v>4597</v>
      </c>
      <c r="K382" s="2" t="s">
        <v>1067</v>
      </c>
      <c r="L382" s="2" t="s">
        <v>1067</v>
      </c>
      <c r="S382" s="2">
        <f>IF($AM$22=1,(IF(LEN($BZ$23)&gt;=1,(IF($BZ$23=V382,LARGE($S$1:S381,1)+1,0)),0)),0)</f>
        <v>0</v>
      </c>
      <c r="T382" s="2">
        <f t="shared" si="53"/>
        <v>0</v>
      </c>
      <c r="U382" s="2">
        <f>IF(LEN(V382)&gt;=1,(IF(V381=V382,0,LARGE($U$1:U381,1)+1)),0)</f>
        <v>0</v>
      </c>
      <c r="V382" s="2" t="s">
        <v>1100</v>
      </c>
      <c r="W382" s="5" t="s">
        <v>4442</v>
      </c>
      <c r="X382" s="7" t="s">
        <v>404</v>
      </c>
      <c r="Y382" s="7" t="s">
        <v>405</v>
      </c>
      <c r="Z382" s="7" t="s">
        <v>406</v>
      </c>
      <c r="AA382" s="6" t="s">
        <v>404</v>
      </c>
      <c r="AB382" s="6" t="s">
        <v>1067</v>
      </c>
      <c r="AC382" s="6" t="s">
        <v>1067</v>
      </c>
      <c r="AD382" s="6" t="s">
        <v>1067</v>
      </c>
      <c r="AK382" s="27"/>
      <c r="AL382" s="27"/>
      <c r="AM382" s="27"/>
    </row>
    <row r="383" spans="1:39" x14ac:dyDescent="0.25">
      <c r="A383" s="2">
        <f>IF(LEN(B383)&gt;=1,(IF(B382=B383,0,LARGE(A$1:$A382,1)+1)),0)</f>
        <v>0</v>
      </c>
      <c r="B383" s="2" t="s">
        <v>1077</v>
      </c>
      <c r="C383" s="2">
        <f>IF($AM$22=2,(IF(LEN($BZ$23)&gt;=1,(IF($BZ$23=B383,LARGE($C$1:C382,1)+1,0)),0)),0)</f>
        <v>0</v>
      </c>
      <c r="D383" s="2">
        <f t="shared" si="52"/>
        <v>0</v>
      </c>
      <c r="F383" s="2" t="s">
        <v>2268</v>
      </c>
      <c r="G383" s="2" t="s">
        <v>2269</v>
      </c>
      <c r="H383" s="2" t="s">
        <v>2269</v>
      </c>
      <c r="I383" s="2" t="s">
        <v>2270</v>
      </c>
      <c r="J383" s="2" t="s">
        <v>1067</v>
      </c>
      <c r="K383" s="2" t="s">
        <v>1067</v>
      </c>
      <c r="L383" s="2" t="s">
        <v>1067</v>
      </c>
      <c r="S383" s="2">
        <f>IF($AM$22=1,(IF(LEN($BZ$23)&gt;=1,(IF($BZ$23=V383,LARGE($S$1:S382,1)+1,0)),0)),0)</f>
        <v>0</v>
      </c>
      <c r="T383" s="2">
        <f t="shared" si="53"/>
        <v>0</v>
      </c>
      <c r="U383" s="2">
        <f>IF(LEN(V383)&gt;=1,(IF(V382=V383,0,LARGE($U$1:U382,1)+1)),0)</f>
        <v>0</v>
      </c>
      <c r="V383" s="2" t="s">
        <v>1100</v>
      </c>
      <c r="W383" s="9" t="s">
        <v>4209</v>
      </c>
      <c r="X383" s="9" t="s">
        <v>2309</v>
      </c>
      <c r="Y383" s="9" t="s">
        <v>2310</v>
      </c>
      <c r="Z383" s="9" t="s">
        <v>2310</v>
      </c>
      <c r="AA383" s="6" t="s">
        <v>2309</v>
      </c>
      <c r="AB383" s="6" t="s">
        <v>1067</v>
      </c>
      <c r="AC383" s="6" t="s">
        <v>1067</v>
      </c>
      <c r="AD383" s="6" t="s">
        <v>1067</v>
      </c>
      <c r="AK383" s="27"/>
      <c r="AL383" s="27"/>
      <c r="AM383" s="27"/>
    </row>
    <row r="384" spans="1:39" x14ac:dyDescent="0.25">
      <c r="A384" s="2">
        <f>IF(LEN(B384)&gt;=1,(IF(B383=B384,0,LARGE(A$1:$A383,1)+1)),0)</f>
        <v>0</v>
      </c>
      <c r="B384" s="2" t="s">
        <v>1077</v>
      </c>
      <c r="C384" s="2">
        <f>IF($AM$22=2,(IF(LEN($BZ$23)&gt;=1,(IF($BZ$23=B384,LARGE($C$1:C383,1)+1,0)),0)),0)</f>
        <v>0</v>
      </c>
      <c r="D384" s="2">
        <f t="shared" si="52"/>
        <v>0</v>
      </c>
      <c r="F384" s="2" t="s">
        <v>2271</v>
      </c>
      <c r="G384" s="2" t="s">
        <v>2272</v>
      </c>
      <c r="H384" s="2" t="s">
        <v>2272</v>
      </c>
      <c r="I384" s="2" t="s">
        <v>2273</v>
      </c>
      <c r="J384" s="2" t="s">
        <v>1067</v>
      </c>
      <c r="K384" s="2" t="s">
        <v>1067</v>
      </c>
      <c r="L384" s="2" t="s">
        <v>1067</v>
      </c>
      <c r="S384" s="2">
        <f>IF($AM$22=1,(IF(LEN($BZ$23)&gt;=1,(IF($BZ$23=V384,LARGE($S$1:S383,1)+1,0)),0)),0)</f>
        <v>0</v>
      </c>
      <c r="T384" s="2">
        <f t="shared" si="53"/>
        <v>0</v>
      </c>
      <c r="U384" s="2">
        <f>IF(LEN(V384)&gt;=1,(IF(V383=V384,0,LARGE($U$1:U383,1)+1)),0)</f>
        <v>0</v>
      </c>
      <c r="V384" s="2" t="s">
        <v>1100</v>
      </c>
      <c r="W384" s="4" t="s">
        <v>4964</v>
      </c>
      <c r="X384" s="4" t="s">
        <v>835</v>
      </c>
      <c r="Y384" s="5" t="s">
        <v>1516</v>
      </c>
      <c r="Z384" s="5" t="s">
        <v>1516</v>
      </c>
      <c r="AA384" s="6" t="s">
        <v>835</v>
      </c>
      <c r="AB384" s="6" t="s">
        <v>1067</v>
      </c>
      <c r="AC384" s="6" t="s">
        <v>1067</v>
      </c>
      <c r="AD384" s="6" t="s">
        <v>1067</v>
      </c>
      <c r="AK384" s="27"/>
      <c r="AL384" s="27"/>
      <c r="AM384" s="27"/>
    </row>
    <row r="385" spans="1:39" x14ac:dyDescent="0.25">
      <c r="A385" s="2">
        <f>IF(LEN(B385)&gt;=1,(IF(B384=B385,0,LARGE(A$1:$A384,1)+1)),0)</f>
        <v>0</v>
      </c>
      <c r="B385" s="2" t="s">
        <v>1077</v>
      </c>
      <c r="C385" s="2">
        <f>IF($AM$22=2,(IF(LEN($BZ$23)&gt;=1,(IF($BZ$23=B385,LARGE($C$1:C384,1)+1,0)),0)),0)</f>
        <v>0</v>
      </c>
      <c r="D385" s="2">
        <f t="shared" si="52"/>
        <v>0</v>
      </c>
      <c r="F385" s="2" t="s">
        <v>2274</v>
      </c>
      <c r="G385" s="2" t="s">
        <v>2275</v>
      </c>
      <c r="H385" s="2" t="s">
        <v>2275</v>
      </c>
      <c r="I385" s="2" t="s">
        <v>2276</v>
      </c>
      <c r="J385" s="2" t="s">
        <v>1067</v>
      </c>
      <c r="K385" s="2" t="s">
        <v>1067</v>
      </c>
      <c r="L385" s="2" t="s">
        <v>1067</v>
      </c>
      <c r="S385" s="2">
        <f>IF($AM$22=1,(IF(LEN($BZ$23)&gt;=1,(IF($BZ$23=V385,LARGE($S$1:S384,1)+1,0)),0)),0)</f>
        <v>0</v>
      </c>
      <c r="T385" s="2">
        <f t="shared" si="53"/>
        <v>0</v>
      </c>
      <c r="U385" s="2">
        <f>IF(LEN(V385)&gt;=1,(IF(V384=V385,0,LARGE($U$1:U384,1)+1)),0)</f>
        <v>0</v>
      </c>
      <c r="V385" s="2" t="s">
        <v>1100</v>
      </c>
      <c r="W385" s="9" t="s">
        <v>4121</v>
      </c>
      <c r="X385" s="9" t="s">
        <v>631</v>
      </c>
      <c r="Y385" s="9" t="s">
        <v>1068</v>
      </c>
      <c r="Z385" s="9" t="s">
        <v>1069</v>
      </c>
      <c r="AA385" s="6" t="s">
        <v>631</v>
      </c>
      <c r="AB385" s="6" t="s">
        <v>1067</v>
      </c>
      <c r="AC385" s="6" t="s">
        <v>1067</v>
      </c>
      <c r="AD385" s="6" t="s">
        <v>1067</v>
      </c>
      <c r="AK385" s="27"/>
      <c r="AL385" s="27"/>
      <c r="AM385" s="27"/>
    </row>
    <row r="386" spans="1:39" x14ac:dyDescent="0.25">
      <c r="A386" s="2">
        <f>IF(LEN(B386)&gt;=1,(IF(B385=B386,0,LARGE(A$1:$A385,1)+1)),0)</f>
        <v>0</v>
      </c>
      <c r="B386" s="2" t="s">
        <v>1077</v>
      </c>
      <c r="C386" s="2">
        <f>IF($AM$22=2,(IF(LEN($BZ$23)&gt;=1,(IF($BZ$23=B386,LARGE($C$1:C385,1)+1,0)),0)),0)</f>
        <v>0</v>
      </c>
      <c r="D386" s="2">
        <f t="shared" ref="D386:D449" si="54">IFERROR(IF($AM$22=2,(IF(LEN($BF$23)&gt;=2,(IF(MATCH($BF$23,F386,0)&gt;=1,COUNTIF(I386:L386,"*?*"),0)),0)),0),0)</f>
        <v>0</v>
      </c>
      <c r="F386" s="2" t="s">
        <v>2277</v>
      </c>
      <c r="G386" s="2" t="s">
        <v>2278</v>
      </c>
      <c r="H386" s="2" t="s">
        <v>2278</v>
      </c>
      <c r="I386" s="2" t="s">
        <v>2279</v>
      </c>
      <c r="J386" s="2" t="s">
        <v>1067</v>
      </c>
      <c r="K386" s="2" t="s">
        <v>1067</v>
      </c>
      <c r="L386" s="2" t="s">
        <v>1067</v>
      </c>
      <c r="S386" s="2">
        <f>IF($AM$22=1,(IF(LEN($BZ$23)&gt;=1,(IF($BZ$23=V386,LARGE($S$1:S385,1)+1,0)),0)),0)</f>
        <v>0</v>
      </c>
      <c r="T386" s="2">
        <f t="shared" ref="T386:T449" si="55">IFERROR(IF($AM$22=1,(IF(LEN($BF$23)&gt;=2,(IF(MATCH($BF$23,W386,0)&gt;=1,COUNTIF(AA386:AD386,"*?*"),0)),0)),0),0)</f>
        <v>0</v>
      </c>
      <c r="U386" s="2">
        <f>IF(LEN(V386)&gt;=1,(IF(V385=V386,0,LARGE($U$1:U385,1)+1)),0)</f>
        <v>0</v>
      </c>
      <c r="V386" s="2" t="s">
        <v>1100</v>
      </c>
      <c r="W386" s="9" t="s">
        <v>2294</v>
      </c>
      <c r="X386" s="9" t="s">
        <v>2292</v>
      </c>
      <c r="Y386" s="9" t="s">
        <v>2293</v>
      </c>
      <c r="Z386" s="9" t="s">
        <v>2293</v>
      </c>
      <c r="AA386" s="6" t="s">
        <v>2292</v>
      </c>
      <c r="AB386" s="6" t="s">
        <v>1067</v>
      </c>
      <c r="AC386" s="6" t="s">
        <v>1067</v>
      </c>
      <c r="AD386" s="6" t="s">
        <v>1067</v>
      </c>
      <c r="AK386" s="27"/>
      <c r="AL386" s="27"/>
      <c r="AM386" s="27"/>
    </row>
    <row r="387" spans="1:39" x14ac:dyDescent="0.25">
      <c r="A387" s="2">
        <f>IF(LEN(B387)&gt;=1,(IF(B386=B387,0,LARGE(A$1:$A386,1)+1)),0)</f>
        <v>0</v>
      </c>
      <c r="B387" s="2" t="s">
        <v>1077</v>
      </c>
      <c r="C387" s="2">
        <f>IF($AM$22=2,(IF(LEN($BZ$23)&gt;=1,(IF($BZ$23=B387,LARGE($C$1:C386,1)+1,0)),0)),0)</f>
        <v>0</v>
      </c>
      <c r="D387" s="2">
        <f t="shared" si="54"/>
        <v>0</v>
      </c>
      <c r="F387" s="2" t="s">
        <v>2280</v>
      </c>
      <c r="G387" s="2" t="s">
        <v>2281</v>
      </c>
      <c r="H387" s="2" t="s">
        <v>2281</v>
      </c>
      <c r="I387" s="2" t="s">
        <v>2282</v>
      </c>
      <c r="J387" s="2" t="s">
        <v>1067</v>
      </c>
      <c r="K387" s="2" t="s">
        <v>1067</v>
      </c>
      <c r="L387" s="2" t="s">
        <v>1067</v>
      </c>
      <c r="S387" s="2">
        <f>IF($AM$22=1,(IF(LEN($BZ$23)&gt;=1,(IF($BZ$23=V387,LARGE($S$1:S386,1)+1,0)),0)),0)</f>
        <v>0</v>
      </c>
      <c r="T387" s="2">
        <f t="shared" si="55"/>
        <v>0</v>
      </c>
      <c r="U387" s="2">
        <f>IF(LEN(V387)&gt;=1,(IF(V386=V387,0,LARGE($U$1:U386,1)+1)),0)</f>
        <v>0</v>
      </c>
      <c r="V387" s="2" t="s">
        <v>1100</v>
      </c>
      <c r="W387" s="4" t="s">
        <v>4716</v>
      </c>
      <c r="X387" s="7" t="s">
        <v>741</v>
      </c>
      <c r="Y387" s="7" t="s">
        <v>1446</v>
      </c>
      <c r="Z387" s="7" t="s">
        <v>1446</v>
      </c>
      <c r="AA387" s="6" t="s">
        <v>741</v>
      </c>
      <c r="AB387" s="6" t="s">
        <v>1067</v>
      </c>
      <c r="AC387" s="6" t="s">
        <v>1067</v>
      </c>
      <c r="AD387" s="6" t="s">
        <v>1067</v>
      </c>
      <c r="AK387" s="27"/>
      <c r="AL387" s="27"/>
      <c r="AM387" s="27"/>
    </row>
    <row r="388" spans="1:39" x14ac:dyDescent="0.25">
      <c r="A388" s="2">
        <f>IF(LEN(B388)&gt;=1,(IF(B387=B388,0,LARGE(A$1:$A387,1)+1)),0)</f>
        <v>0</v>
      </c>
      <c r="B388" s="2" t="s">
        <v>1077</v>
      </c>
      <c r="C388" s="2">
        <f>IF($AM$22=2,(IF(LEN($BZ$23)&gt;=1,(IF($BZ$23=B388,LARGE($C$1:C387,1)+1,0)),0)),0)</f>
        <v>0</v>
      </c>
      <c r="D388" s="2">
        <f t="shared" si="54"/>
        <v>0</v>
      </c>
      <c r="F388" s="2" t="s">
        <v>576</v>
      </c>
      <c r="G388" s="2" t="s">
        <v>1319</v>
      </c>
      <c r="H388" s="2" t="s">
        <v>1319</v>
      </c>
      <c r="I388" s="2" t="s">
        <v>2283</v>
      </c>
      <c r="J388" s="2" t="s">
        <v>4222</v>
      </c>
      <c r="K388" s="2" t="s">
        <v>1067</v>
      </c>
      <c r="L388" s="2" t="s">
        <v>1067</v>
      </c>
      <c r="S388" s="2">
        <f>IF($AM$22=1,(IF(LEN($BZ$23)&gt;=1,(IF($BZ$23=V388,LARGE($S$1:S387,1)+1,0)),0)),0)</f>
        <v>0</v>
      </c>
      <c r="T388" s="2">
        <f t="shared" si="55"/>
        <v>0</v>
      </c>
      <c r="U388" s="2">
        <f>IF(LEN(V388)&gt;=1,(IF(V387=V388,0,LARGE($U$1:U387,1)+1)),0)</f>
        <v>0</v>
      </c>
      <c r="V388" s="2" t="s">
        <v>1100</v>
      </c>
      <c r="W388" s="4" t="s">
        <v>4715</v>
      </c>
      <c r="X388" s="4" t="s">
        <v>741</v>
      </c>
      <c r="Y388" s="5" t="s">
        <v>1446</v>
      </c>
      <c r="Z388" s="5" t="s">
        <v>1446</v>
      </c>
      <c r="AA388" s="6" t="s">
        <v>741</v>
      </c>
      <c r="AB388" s="6" t="s">
        <v>1067</v>
      </c>
      <c r="AC388" s="6" t="s">
        <v>1067</v>
      </c>
      <c r="AD388" s="6" t="s">
        <v>1067</v>
      </c>
      <c r="AK388" s="27"/>
      <c r="AL388" s="27"/>
      <c r="AM388" s="27"/>
    </row>
    <row r="389" spans="1:39" ht="30" x14ac:dyDescent="0.25">
      <c r="A389" s="2">
        <f>IF(LEN(B389)&gt;=1,(IF(B388=B389,0,LARGE(A$1:$A388,1)+1)),0)</f>
        <v>0</v>
      </c>
      <c r="B389" s="2" t="s">
        <v>1077</v>
      </c>
      <c r="C389" s="2">
        <f>IF($AM$22=2,(IF(LEN($BZ$23)&gt;=1,(IF($BZ$23=B389,LARGE($C$1:C388,1)+1,0)),0)),0)</f>
        <v>0</v>
      </c>
      <c r="D389" s="2">
        <f t="shared" si="54"/>
        <v>0</v>
      </c>
      <c r="F389" s="2" t="s">
        <v>2284</v>
      </c>
      <c r="G389" s="2" t="s">
        <v>2285</v>
      </c>
      <c r="H389" s="2" t="s">
        <v>2285</v>
      </c>
      <c r="I389" s="2" t="s">
        <v>4221</v>
      </c>
      <c r="J389" s="2" t="s">
        <v>1067</v>
      </c>
      <c r="K389" s="2" t="s">
        <v>1067</v>
      </c>
      <c r="L389" s="2" t="s">
        <v>1067</v>
      </c>
      <c r="S389" s="2">
        <f>IF($AM$22=1,(IF(LEN($BZ$23)&gt;=1,(IF($BZ$23=V389,LARGE($S$1:S388,1)+1,0)),0)),0)</f>
        <v>0</v>
      </c>
      <c r="T389" s="2">
        <f t="shared" si="55"/>
        <v>0</v>
      </c>
      <c r="U389" s="2">
        <f>IF(LEN(V389)&gt;=1,(IF(V388=V389,0,LARGE($U$1:U388,1)+1)),0)</f>
        <v>0</v>
      </c>
      <c r="V389" s="2" t="s">
        <v>1100</v>
      </c>
      <c r="W389" s="21" t="s">
        <v>5115</v>
      </c>
      <c r="X389" s="21" t="s">
        <v>3549</v>
      </c>
      <c r="Y389" s="21" t="s">
        <v>3550</v>
      </c>
      <c r="Z389" s="21" t="s">
        <v>3550</v>
      </c>
      <c r="AA389" s="6" t="s">
        <v>3549</v>
      </c>
      <c r="AB389" s="6" t="s">
        <v>1067</v>
      </c>
      <c r="AC389" s="6" t="s">
        <v>1067</v>
      </c>
      <c r="AD389" s="6" t="s">
        <v>1067</v>
      </c>
      <c r="AK389" s="27"/>
      <c r="AL389" s="27"/>
      <c r="AM389" s="27"/>
    </row>
    <row r="390" spans="1:39" ht="30" x14ac:dyDescent="0.25">
      <c r="A390" s="2">
        <f>IF(LEN(B390)&gt;=1,(IF(B389=B390,0,LARGE(A$1:$A389,1)+1)),0)</f>
        <v>0</v>
      </c>
      <c r="B390" s="2" t="s">
        <v>1077</v>
      </c>
      <c r="C390" s="2">
        <f>IF($AM$22=2,(IF(LEN($BZ$23)&gt;=1,(IF($BZ$23=B390,LARGE($C$1:C389,1)+1,0)),0)),0)</f>
        <v>0</v>
      </c>
      <c r="D390" s="2">
        <f t="shared" si="54"/>
        <v>0</v>
      </c>
      <c r="F390" s="2" t="s">
        <v>577</v>
      </c>
      <c r="G390" s="2" t="s">
        <v>1320</v>
      </c>
      <c r="H390" s="2" t="s">
        <v>1320</v>
      </c>
      <c r="I390" s="2" t="s">
        <v>4220</v>
      </c>
      <c r="J390" s="2" t="s">
        <v>2828</v>
      </c>
      <c r="K390" s="2" t="s">
        <v>1067</v>
      </c>
      <c r="L390" s="2" t="s">
        <v>1067</v>
      </c>
      <c r="S390" s="2">
        <f>IF($AM$22=1,(IF(LEN($BZ$23)&gt;=1,(IF($BZ$23=V390,LARGE($S$1:S389,1)+1,0)),0)),0)</f>
        <v>0</v>
      </c>
      <c r="T390" s="2">
        <f t="shared" si="55"/>
        <v>0</v>
      </c>
      <c r="U390" s="2">
        <f>IF(LEN(V390)&gt;=1,(IF(V389=V390,0,LARGE($U$1:U389,1)+1)),0)</f>
        <v>0</v>
      </c>
      <c r="V390" s="2" t="s">
        <v>1100</v>
      </c>
      <c r="W390" s="5" t="s">
        <v>4108</v>
      </c>
      <c r="X390" s="7" t="s">
        <v>2174</v>
      </c>
      <c r="Y390" s="7" t="s">
        <v>2175</v>
      </c>
      <c r="Z390" s="7" t="s">
        <v>2175</v>
      </c>
      <c r="AA390" s="6" t="s">
        <v>2174</v>
      </c>
      <c r="AB390" s="6" t="s">
        <v>2527</v>
      </c>
      <c r="AC390" s="6" t="s">
        <v>1067</v>
      </c>
      <c r="AD390" s="6" t="s">
        <v>1067</v>
      </c>
      <c r="AK390" s="27"/>
      <c r="AL390" s="27"/>
      <c r="AM390" s="27"/>
    </row>
    <row r="391" spans="1:39" x14ac:dyDescent="0.25">
      <c r="A391" s="2">
        <f>IF(LEN(B391)&gt;=1,(IF(B390=B391,0,LARGE(A$1:$A390,1)+1)),0)</f>
        <v>0</v>
      </c>
      <c r="B391" s="2" t="s">
        <v>1077</v>
      </c>
      <c r="C391" s="2">
        <f>IF($AM$22=2,(IF(LEN($BZ$23)&gt;=1,(IF($BZ$23=B391,LARGE($C$1:C390,1)+1,0)),0)),0)</f>
        <v>0</v>
      </c>
      <c r="D391" s="2">
        <f t="shared" si="54"/>
        <v>0</v>
      </c>
      <c r="F391" s="2" t="s">
        <v>2286</v>
      </c>
      <c r="G391" s="2" t="s">
        <v>2287</v>
      </c>
      <c r="H391" s="2" t="s">
        <v>2287</v>
      </c>
      <c r="I391" s="2" t="s">
        <v>2288</v>
      </c>
      <c r="J391" s="2" t="s">
        <v>1067</v>
      </c>
      <c r="K391" s="2" t="s">
        <v>1067</v>
      </c>
      <c r="L391" s="2" t="s">
        <v>1067</v>
      </c>
      <c r="S391" s="2">
        <f>IF($AM$22=1,(IF(LEN($BZ$23)&gt;=1,(IF($BZ$23=V391,LARGE($S$1:S390,1)+1,0)),0)),0)</f>
        <v>0</v>
      </c>
      <c r="T391" s="2">
        <f t="shared" si="55"/>
        <v>0</v>
      </c>
      <c r="U391" s="2">
        <f>IF(LEN(V391)&gt;=1,(IF(V390=V391,0,LARGE($U$1:U390,1)+1)),0)</f>
        <v>0</v>
      </c>
      <c r="V391" s="2" t="s">
        <v>1100</v>
      </c>
      <c r="W391" s="9" t="s">
        <v>4427</v>
      </c>
      <c r="X391" s="9" t="s">
        <v>3857</v>
      </c>
      <c r="Y391" s="9" t="s">
        <v>3858</v>
      </c>
      <c r="Z391" s="9" t="s">
        <v>3858</v>
      </c>
      <c r="AA391" s="6" t="s">
        <v>3857</v>
      </c>
      <c r="AB391" s="6" t="s">
        <v>1067</v>
      </c>
      <c r="AC391" s="6" t="s">
        <v>1067</v>
      </c>
      <c r="AD391" s="6" t="s">
        <v>1067</v>
      </c>
      <c r="AK391" s="27"/>
      <c r="AL391" s="27"/>
      <c r="AM391" s="27"/>
    </row>
    <row r="392" spans="1:39" x14ac:dyDescent="0.25">
      <c r="A392" s="2">
        <f>IF(LEN(B392)&gt;=1,(IF(B391=B392,0,LARGE(A$1:$A391,1)+1)),0)</f>
        <v>0</v>
      </c>
      <c r="B392" s="2" t="s">
        <v>1077</v>
      </c>
      <c r="C392" s="2">
        <f>IF($AM$22=2,(IF(LEN($BZ$23)&gt;=1,(IF($BZ$23=B392,LARGE($C$1:C391,1)+1,0)),0)),0)</f>
        <v>0</v>
      </c>
      <c r="D392" s="2">
        <f t="shared" si="54"/>
        <v>0</v>
      </c>
      <c r="F392" s="2" t="s">
        <v>2289</v>
      </c>
      <c r="G392" s="2" t="s">
        <v>2290</v>
      </c>
      <c r="H392" s="2" t="s">
        <v>2290</v>
      </c>
      <c r="I392" s="2" t="s">
        <v>2291</v>
      </c>
      <c r="J392" s="2" t="s">
        <v>1067</v>
      </c>
      <c r="K392" s="2" t="s">
        <v>1067</v>
      </c>
      <c r="L392" s="2" t="s">
        <v>1067</v>
      </c>
      <c r="S392" s="2">
        <f>IF($AM$22=1,(IF(LEN($BZ$23)&gt;=1,(IF($BZ$23=V392,LARGE($S$1:S391,1)+1,0)),0)),0)</f>
        <v>0</v>
      </c>
      <c r="T392" s="2">
        <f t="shared" si="55"/>
        <v>0</v>
      </c>
      <c r="U392" s="2">
        <f>IF(LEN(V392)&gt;=1,(IF(V391=V392,0,LARGE($U$1:U391,1)+1)),0)</f>
        <v>0</v>
      </c>
      <c r="V392" s="2" t="s">
        <v>1100</v>
      </c>
      <c r="W392" s="9" t="s">
        <v>4505</v>
      </c>
      <c r="X392" s="9" t="s">
        <v>3683</v>
      </c>
      <c r="Y392" s="9" t="s">
        <v>3684</v>
      </c>
      <c r="Z392" s="9" t="s">
        <v>3684</v>
      </c>
      <c r="AA392" s="6" t="s">
        <v>3683</v>
      </c>
      <c r="AB392" s="6" t="s">
        <v>1067</v>
      </c>
      <c r="AC392" s="6" t="s">
        <v>1067</v>
      </c>
      <c r="AD392" s="6" t="s">
        <v>1067</v>
      </c>
      <c r="AK392" s="27"/>
      <c r="AL392" s="27"/>
      <c r="AM392" s="27"/>
    </row>
    <row r="393" spans="1:39" ht="30" x14ac:dyDescent="0.25">
      <c r="A393" s="2">
        <f>IF(LEN(B393)&gt;=1,(IF(B392=B393,0,LARGE(A$1:$A392,1)+1)),0)</f>
        <v>0</v>
      </c>
      <c r="B393" s="2" t="s">
        <v>1077</v>
      </c>
      <c r="C393" s="2">
        <f>IF($AM$22=2,(IF(LEN($BZ$23)&gt;=1,(IF($BZ$23=B393,LARGE($C$1:C392,1)+1,0)),0)),0)</f>
        <v>0</v>
      </c>
      <c r="D393" s="2">
        <f t="shared" si="54"/>
        <v>0</v>
      </c>
      <c r="F393" s="2" t="s">
        <v>2292</v>
      </c>
      <c r="G393" s="2" t="s">
        <v>2293</v>
      </c>
      <c r="H393" s="2" t="s">
        <v>2293</v>
      </c>
      <c r="I393" s="2" t="s">
        <v>2294</v>
      </c>
      <c r="J393" s="2" t="s">
        <v>1067</v>
      </c>
      <c r="K393" s="2" t="s">
        <v>1067</v>
      </c>
      <c r="L393" s="2" t="s">
        <v>1067</v>
      </c>
      <c r="S393" s="2">
        <f>IF($AM$22=1,(IF(LEN($BZ$23)&gt;=1,(IF($BZ$23=V393,LARGE($S$1:S392,1)+1,0)),0)),0)</f>
        <v>0</v>
      </c>
      <c r="T393" s="2">
        <f t="shared" si="55"/>
        <v>0</v>
      </c>
      <c r="U393" s="2">
        <f>IF(LEN(V393)&gt;=1,(IF(V392=V393,0,LARGE($U$1:U392,1)+1)),0)</f>
        <v>0</v>
      </c>
      <c r="V393" s="2" t="s">
        <v>1100</v>
      </c>
      <c r="W393" s="9" t="s">
        <v>2075</v>
      </c>
      <c r="X393" s="9" t="s">
        <v>2073</v>
      </c>
      <c r="Y393" s="9" t="s">
        <v>2074</v>
      </c>
      <c r="Z393" s="9" t="s">
        <v>2074</v>
      </c>
      <c r="AA393" s="6" t="s">
        <v>2073</v>
      </c>
      <c r="AB393" s="6" t="s">
        <v>1067</v>
      </c>
      <c r="AC393" s="6" t="s">
        <v>1067</v>
      </c>
      <c r="AD393" s="6" t="s">
        <v>1067</v>
      </c>
      <c r="AK393" s="27"/>
      <c r="AL393" s="27"/>
      <c r="AM393" s="27"/>
    </row>
    <row r="394" spans="1:39" x14ac:dyDescent="0.25">
      <c r="A394" s="2">
        <f>IF(LEN(B394)&gt;=1,(IF(B393=B394,0,LARGE(A$1:$A393,1)+1)),0)</f>
        <v>0</v>
      </c>
      <c r="B394" s="2" t="s">
        <v>1077</v>
      </c>
      <c r="C394" s="2">
        <f>IF($AM$22=2,(IF(LEN($BZ$23)&gt;=1,(IF($BZ$23=B394,LARGE($C$1:C393,1)+1,0)),0)),0)</f>
        <v>0</v>
      </c>
      <c r="D394" s="2">
        <f t="shared" si="54"/>
        <v>0</v>
      </c>
      <c r="F394" s="2" t="s">
        <v>2295</v>
      </c>
      <c r="G394" s="2" t="s">
        <v>2296</v>
      </c>
      <c r="H394" s="2" t="s">
        <v>2296</v>
      </c>
      <c r="I394" s="2" t="s">
        <v>4219</v>
      </c>
      <c r="J394" s="2" t="s">
        <v>1067</v>
      </c>
      <c r="K394" s="2" t="s">
        <v>1067</v>
      </c>
      <c r="L394" s="2" t="s">
        <v>1067</v>
      </c>
      <c r="S394" s="2">
        <f>IF($AM$22=1,(IF(LEN($BZ$23)&gt;=1,(IF($BZ$23=V394,LARGE($S$1:S393,1)+1,0)),0)),0)</f>
        <v>0</v>
      </c>
      <c r="T394" s="2">
        <f t="shared" si="55"/>
        <v>0</v>
      </c>
      <c r="U394" s="2">
        <f>IF(LEN(V394)&gt;=1,(IF(V393=V394,0,LARGE($U$1:U393,1)+1)),0)</f>
        <v>0</v>
      </c>
      <c r="V394" s="2" t="s">
        <v>1100</v>
      </c>
      <c r="W394" s="5" t="s">
        <v>4762</v>
      </c>
      <c r="X394" s="7" t="s">
        <v>674</v>
      </c>
      <c r="Y394" s="7" t="s">
        <v>2627</v>
      </c>
      <c r="Z394" s="7" t="s">
        <v>2627</v>
      </c>
      <c r="AA394" s="6" t="s">
        <v>674</v>
      </c>
      <c r="AB394" s="6" t="s">
        <v>1067</v>
      </c>
      <c r="AC394" s="6" t="s">
        <v>1067</v>
      </c>
      <c r="AD394" s="6" t="s">
        <v>1067</v>
      </c>
      <c r="AK394" s="27"/>
      <c r="AL394" s="27"/>
      <c r="AM394" s="27"/>
    </row>
    <row r="395" spans="1:39" ht="30" x14ac:dyDescent="0.25">
      <c r="A395" s="2">
        <f>IF(LEN(B395)&gt;=1,(IF(B394=B395,0,LARGE(A$1:$A394,1)+1)),0)</f>
        <v>0</v>
      </c>
      <c r="B395" s="2" t="s">
        <v>1077</v>
      </c>
      <c r="C395" s="2">
        <f>IF($AM$22=2,(IF(LEN($BZ$23)&gt;=1,(IF($BZ$23=B395,LARGE($C$1:C394,1)+1,0)),0)),0)</f>
        <v>0</v>
      </c>
      <c r="D395" s="2">
        <f t="shared" si="54"/>
        <v>0</v>
      </c>
      <c r="F395" s="2" t="s">
        <v>2297</v>
      </c>
      <c r="G395" s="2" t="s">
        <v>2298</v>
      </c>
      <c r="H395" s="2" t="s">
        <v>2298</v>
      </c>
      <c r="I395" s="2" t="s">
        <v>2299</v>
      </c>
      <c r="J395" s="2" t="s">
        <v>1067</v>
      </c>
      <c r="K395" s="2" t="s">
        <v>1067</v>
      </c>
      <c r="L395" s="2" t="s">
        <v>1067</v>
      </c>
      <c r="S395" s="2">
        <f>IF($AM$22=1,(IF(LEN($BZ$23)&gt;=1,(IF($BZ$23=V395,LARGE($S$1:S394,1)+1,0)),0)),0)</f>
        <v>0</v>
      </c>
      <c r="T395" s="2">
        <f t="shared" si="55"/>
        <v>0</v>
      </c>
      <c r="U395" s="2">
        <f>IF(LEN(V395)&gt;=1,(IF(V394=V395,0,LARGE($U$1:U394,1)+1)),0)</f>
        <v>0</v>
      </c>
      <c r="V395" s="2" t="s">
        <v>1100</v>
      </c>
      <c r="W395" s="21" t="s">
        <v>1959</v>
      </c>
      <c r="X395" s="21" t="s">
        <v>1957</v>
      </c>
      <c r="Y395" s="21" t="s">
        <v>1958</v>
      </c>
      <c r="Z395" s="21" t="s">
        <v>1958</v>
      </c>
      <c r="AA395" s="6" t="s">
        <v>1957</v>
      </c>
      <c r="AB395" s="6" t="s">
        <v>1067</v>
      </c>
      <c r="AC395" s="6" t="s">
        <v>1067</v>
      </c>
      <c r="AD395" s="6" t="s">
        <v>1067</v>
      </c>
      <c r="AK395" s="27"/>
      <c r="AL395" s="27"/>
      <c r="AM395" s="27"/>
    </row>
    <row r="396" spans="1:39" x14ac:dyDescent="0.25">
      <c r="A396" s="2">
        <f>IF(LEN(B396)&gt;=1,(IF(B395=B396,0,LARGE(A$1:$A395,1)+1)),0)</f>
        <v>0</v>
      </c>
      <c r="B396" s="2" t="s">
        <v>1077</v>
      </c>
      <c r="C396" s="2">
        <f>IF($AM$22=2,(IF(LEN($BZ$23)&gt;=1,(IF($BZ$23=B396,LARGE($C$1:C395,1)+1,0)),0)),0)</f>
        <v>0</v>
      </c>
      <c r="D396" s="2">
        <f t="shared" si="54"/>
        <v>0</v>
      </c>
      <c r="F396" s="2" t="s">
        <v>2300</v>
      </c>
      <c r="G396" s="2" t="s">
        <v>2301</v>
      </c>
      <c r="H396" s="2" t="s">
        <v>2300</v>
      </c>
      <c r="I396" s="2" t="s">
        <v>4218</v>
      </c>
      <c r="J396" s="2" t="s">
        <v>1067</v>
      </c>
      <c r="K396" s="2" t="s">
        <v>1067</v>
      </c>
      <c r="L396" s="2" t="s">
        <v>1067</v>
      </c>
      <c r="S396" s="2">
        <f>IF($AM$22=1,(IF(LEN($BZ$23)&gt;=1,(IF($BZ$23=V396,LARGE($S$1:S395,1)+1,0)),0)),0)</f>
        <v>0</v>
      </c>
      <c r="T396" s="2">
        <f t="shared" si="55"/>
        <v>0</v>
      </c>
      <c r="U396" s="2">
        <f>IF(LEN(V396)&gt;=1,(IF(V395=V396,0,LARGE($U$1:U395,1)+1)),0)</f>
        <v>0</v>
      </c>
      <c r="V396" s="2" t="s">
        <v>1100</v>
      </c>
      <c r="W396" s="4" t="s">
        <v>4699</v>
      </c>
      <c r="X396" s="7" t="s">
        <v>780</v>
      </c>
      <c r="Y396" s="7" t="s">
        <v>1472</v>
      </c>
      <c r="Z396" s="7" t="s">
        <v>1472</v>
      </c>
      <c r="AA396" s="6" t="s">
        <v>780</v>
      </c>
      <c r="AB396" s="6" t="s">
        <v>1067</v>
      </c>
      <c r="AC396" s="6" t="s">
        <v>1067</v>
      </c>
      <c r="AD396" s="6" t="s">
        <v>1067</v>
      </c>
      <c r="AK396" s="27"/>
      <c r="AL396" s="27"/>
      <c r="AM396" s="27"/>
    </row>
    <row r="397" spans="1:39" x14ac:dyDescent="0.25">
      <c r="A397" s="2">
        <f>IF(LEN(B397)&gt;=1,(IF(B396=B397,0,LARGE(A$1:$A396,1)+1)),0)</f>
        <v>0</v>
      </c>
      <c r="B397" s="2" t="s">
        <v>1077</v>
      </c>
      <c r="C397" s="2">
        <f>IF($AM$22=2,(IF(LEN($BZ$23)&gt;=1,(IF($BZ$23=B397,LARGE($C$1:C396,1)+1,0)),0)),0)</f>
        <v>0</v>
      </c>
      <c r="D397" s="2">
        <f t="shared" si="54"/>
        <v>0</v>
      </c>
      <c r="F397" s="2" t="s">
        <v>578</v>
      </c>
      <c r="G397" s="2" t="s">
        <v>1321</v>
      </c>
      <c r="H397" s="2" t="s">
        <v>1321</v>
      </c>
      <c r="I397" s="2" t="s">
        <v>4216</v>
      </c>
      <c r="J397" s="2" t="s">
        <v>4217</v>
      </c>
      <c r="K397" s="2" t="s">
        <v>1067</v>
      </c>
      <c r="L397" s="2" t="s">
        <v>1067</v>
      </c>
      <c r="S397" s="2">
        <f>IF($AM$22=1,(IF(LEN($BZ$23)&gt;=1,(IF($BZ$23=V397,LARGE($S$1:S396,1)+1,0)),0)),0)</f>
        <v>0</v>
      </c>
      <c r="T397" s="2">
        <f t="shared" si="55"/>
        <v>0</v>
      </c>
      <c r="U397" s="2">
        <f>IF(LEN(V397)&gt;=1,(IF(V396=V397,0,LARGE($U$1:U396,1)+1)),0)</f>
        <v>0</v>
      </c>
      <c r="V397" s="2" t="s">
        <v>1100</v>
      </c>
      <c r="W397" s="4" t="s">
        <v>5141</v>
      </c>
      <c r="X397" s="7" t="s">
        <v>356</v>
      </c>
      <c r="Y397" s="7" t="s">
        <v>357</v>
      </c>
      <c r="Z397" s="7" t="s">
        <v>357</v>
      </c>
      <c r="AA397" s="6" t="s">
        <v>356</v>
      </c>
      <c r="AB397" s="6" t="s">
        <v>1067</v>
      </c>
      <c r="AC397" s="6" t="s">
        <v>1067</v>
      </c>
      <c r="AD397" s="6" t="s">
        <v>1067</v>
      </c>
      <c r="AK397" s="27"/>
      <c r="AL397" s="27"/>
      <c r="AM397" s="27"/>
    </row>
    <row r="398" spans="1:39" x14ac:dyDescent="0.25">
      <c r="A398" s="2">
        <f>IF(LEN(B398)&gt;=1,(IF(B397=B398,0,LARGE(A$1:$A397,1)+1)),0)</f>
        <v>0</v>
      </c>
      <c r="B398" s="2" t="s">
        <v>1077</v>
      </c>
      <c r="C398" s="2">
        <f>IF($AM$22=2,(IF(LEN($BZ$23)&gt;=1,(IF($BZ$23=B398,LARGE($C$1:C397,1)+1,0)),0)),0)</f>
        <v>0</v>
      </c>
      <c r="D398" s="2">
        <f t="shared" si="54"/>
        <v>0</v>
      </c>
      <c r="F398" s="2" t="s">
        <v>579</v>
      </c>
      <c r="G398" s="2" t="s">
        <v>2302</v>
      </c>
      <c r="H398" s="2" t="s">
        <v>2302</v>
      </c>
      <c r="I398" s="2" t="s">
        <v>4214</v>
      </c>
      <c r="J398" s="2" t="s">
        <v>4215</v>
      </c>
      <c r="K398" s="2" t="s">
        <v>1067</v>
      </c>
      <c r="L398" s="2" t="s">
        <v>1067</v>
      </c>
      <c r="S398" s="2">
        <f>IF($AM$22=1,(IF(LEN($BZ$23)&gt;=1,(IF($BZ$23=V398,LARGE($S$1:S397,1)+1,0)),0)),0)</f>
        <v>0</v>
      </c>
      <c r="T398" s="2">
        <f t="shared" si="55"/>
        <v>0</v>
      </c>
      <c r="U398" s="2">
        <f>IF(LEN(V398)&gt;=1,(IF(V397=V398,0,LARGE($U$1:U397,1)+1)),0)</f>
        <v>0</v>
      </c>
      <c r="V398" s="2" t="s">
        <v>1100</v>
      </c>
      <c r="W398" s="9" t="s">
        <v>4133</v>
      </c>
      <c r="X398" s="7" t="s">
        <v>153</v>
      </c>
      <c r="Y398" s="7" t="s">
        <v>154</v>
      </c>
      <c r="Z398" s="7" t="s">
        <v>155</v>
      </c>
      <c r="AA398" s="6" t="s">
        <v>153</v>
      </c>
      <c r="AB398" s="6" t="s">
        <v>1067</v>
      </c>
      <c r="AC398" s="6" t="s">
        <v>1067</v>
      </c>
      <c r="AD398" s="6" t="s">
        <v>1067</v>
      </c>
      <c r="AK398" s="27"/>
      <c r="AL398" s="27"/>
      <c r="AM398" s="27"/>
    </row>
    <row r="399" spans="1:39" x14ac:dyDescent="0.25">
      <c r="A399" s="2">
        <f>IF(LEN(B399)&gt;=1,(IF(B398=B399,0,LARGE(A$1:$A398,1)+1)),0)</f>
        <v>0</v>
      </c>
      <c r="B399" s="2" t="s">
        <v>1077</v>
      </c>
      <c r="C399" s="2">
        <f>IF($AM$22=2,(IF(LEN($BZ$23)&gt;=1,(IF($BZ$23=B399,LARGE($C$1:C398,1)+1,0)),0)),0)</f>
        <v>0</v>
      </c>
      <c r="D399" s="2">
        <f t="shared" si="54"/>
        <v>0</v>
      </c>
      <c r="F399" s="2" t="s">
        <v>2303</v>
      </c>
      <c r="G399" s="2" t="s">
        <v>2304</v>
      </c>
      <c r="H399" s="2" t="s">
        <v>2304</v>
      </c>
      <c r="I399" s="2" t="s">
        <v>4213</v>
      </c>
      <c r="J399" s="2" t="s">
        <v>1067</v>
      </c>
      <c r="K399" s="2" t="s">
        <v>1067</v>
      </c>
      <c r="L399" s="2" t="s">
        <v>1067</v>
      </c>
      <c r="S399" s="2">
        <f>IF($AM$22=1,(IF(LEN($BZ$23)&gt;=1,(IF($BZ$23=V399,LARGE($S$1:S398,1)+1,0)),0)),0)</f>
        <v>0</v>
      </c>
      <c r="T399" s="2">
        <f t="shared" si="55"/>
        <v>0</v>
      </c>
      <c r="U399" s="2">
        <f>IF(LEN(V399)&gt;=1,(IF(V398=V399,0,LARGE($U$1:U398,1)+1)),0)</f>
        <v>0</v>
      </c>
      <c r="V399" s="2" t="s">
        <v>1100</v>
      </c>
      <c r="W399" s="9" t="s">
        <v>5166</v>
      </c>
      <c r="X399" s="9" t="s">
        <v>3227</v>
      </c>
      <c r="Y399" s="9" t="s">
        <v>3228</v>
      </c>
      <c r="Z399" s="9" t="s">
        <v>3228</v>
      </c>
      <c r="AA399" s="6" t="s">
        <v>3227</v>
      </c>
      <c r="AB399" s="6" t="s">
        <v>1067</v>
      </c>
      <c r="AC399" s="6" t="s">
        <v>1067</v>
      </c>
      <c r="AD399" s="6" t="s">
        <v>1067</v>
      </c>
      <c r="AK399" s="27"/>
      <c r="AL399" s="27"/>
      <c r="AM399" s="27"/>
    </row>
    <row r="400" spans="1:39" ht="30" x14ac:dyDescent="0.25">
      <c r="A400" s="2">
        <f>IF(LEN(B400)&gt;=1,(IF(B399=B400,0,LARGE(A$1:$A399,1)+1)),0)</f>
        <v>0</v>
      </c>
      <c r="B400" s="2" t="s">
        <v>1077</v>
      </c>
      <c r="C400" s="2">
        <f>IF($AM$22=2,(IF(LEN($BZ$23)&gt;=1,(IF($BZ$23=B400,LARGE($C$1:C399,1)+1,0)),0)),0)</f>
        <v>0</v>
      </c>
      <c r="D400" s="2">
        <f t="shared" si="54"/>
        <v>0</v>
      </c>
      <c r="F400" s="2" t="s">
        <v>580</v>
      </c>
      <c r="G400" s="2" t="s">
        <v>1322</v>
      </c>
      <c r="H400" s="2" t="s">
        <v>1322</v>
      </c>
      <c r="I400" s="2" t="s">
        <v>4211</v>
      </c>
      <c r="J400" s="2" t="s">
        <v>4212</v>
      </c>
      <c r="K400" s="2" t="s">
        <v>1067</v>
      </c>
      <c r="L400" s="2" t="s">
        <v>1067</v>
      </c>
      <c r="S400" s="2">
        <f>IF($AM$22=1,(IF(LEN($BZ$23)&gt;=1,(IF($BZ$23=V400,LARGE($S$1:S399,1)+1,0)),0)),0)</f>
        <v>0</v>
      </c>
      <c r="T400" s="2">
        <f t="shared" si="55"/>
        <v>0</v>
      </c>
      <c r="U400" s="2">
        <f>IF(LEN(V400)&gt;=1,(IF(V399=V400,0,LARGE($U$1:U399,1)+1)),0)</f>
        <v>0</v>
      </c>
      <c r="V400" s="2" t="s">
        <v>1100</v>
      </c>
      <c r="W400" s="9" t="s">
        <v>4135</v>
      </c>
      <c r="X400" s="7" t="s">
        <v>2497</v>
      </c>
      <c r="Y400" s="7" t="s">
        <v>2498</v>
      </c>
      <c r="Z400" s="7" t="s">
        <v>2498</v>
      </c>
      <c r="AA400" s="6" t="s">
        <v>2497</v>
      </c>
      <c r="AB400" s="6" t="s">
        <v>1067</v>
      </c>
      <c r="AC400" s="6" t="s">
        <v>1067</v>
      </c>
      <c r="AD400" s="6" t="s">
        <v>1067</v>
      </c>
      <c r="AK400" s="27"/>
      <c r="AL400" s="27"/>
      <c r="AM400" s="27"/>
    </row>
    <row r="401" spans="1:39" ht="30" x14ac:dyDescent="0.25">
      <c r="A401" s="2">
        <f>IF(LEN(B401)&gt;=1,(IF(B400=B401,0,LARGE(A$1:$A400,1)+1)),0)</f>
        <v>0</v>
      </c>
      <c r="B401" s="2" t="s">
        <v>1077</v>
      </c>
      <c r="C401" s="2">
        <f>IF($AM$22=2,(IF(LEN($BZ$23)&gt;=1,(IF($BZ$23=B401,LARGE($C$1:C400,1)+1,0)),0)),0)</f>
        <v>0</v>
      </c>
      <c r="D401" s="2">
        <f t="shared" si="54"/>
        <v>0</v>
      </c>
      <c r="F401" s="2" t="s">
        <v>2305</v>
      </c>
      <c r="G401" s="2" t="s">
        <v>2306</v>
      </c>
      <c r="H401" s="2" t="s">
        <v>2306</v>
      </c>
      <c r="I401" s="2" t="s">
        <v>4183</v>
      </c>
      <c r="J401" s="2" t="s">
        <v>1067</v>
      </c>
      <c r="K401" s="2" t="s">
        <v>1067</v>
      </c>
      <c r="L401" s="2" t="s">
        <v>1067</v>
      </c>
      <c r="S401" s="2">
        <f>IF($AM$22=1,(IF(LEN($BZ$23)&gt;=1,(IF($BZ$23=V401,LARGE($S$1:S400,1)+1,0)),0)),0)</f>
        <v>0</v>
      </c>
      <c r="T401" s="2">
        <f t="shared" si="55"/>
        <v>0</v>
      </c>
      <c r="U401" s="2">
        <f>IF(LEN(V401)&gt;=1,(IF(V400=V401,0,LARGE($U$1:U400,1)+1)),0)</f>
        <v>0</v>
      </c>
      <c r="V401" s="2" t="s">
        <v>1100</v>
      </c>
      <c r="W401" s="21" t="s">
        <v>3507</v>
      </c>
      <c r="X401" s="21" t="s">
        <v>3505</v>
      </c>
      <c r="Y401" s="21" t="s">
        <v>3506</v>
      </c>
      <c r="Z401" s="21" t="s">
        <v>3506</v>
      </c>
      <c r="AA401" s="6" t="s">
        <v>3505</v>
      </c>
      <c r="AB401" s="6" t="s">
        <v>1067</v>
      </c>
      <c r="AC401" s="6" t="s">
        <v>1067</v>
      </c>
      <c r="AD401" s="6" t="s">
        <v>1067</v>
      </c>
      <c r="AK401" s="27"/>
      <c r="AL401" s="27"/>
      <c r="AM401" s="27"/>
    </row>
    <row r="402" spans="1:39" x14ac:dyDescent="0.25">
      <c r="A402" s="2">
        <f>IF(LEN(B402)&gt;=1,(IF(B401=B402,0,LARGE(A$1:$A401,1)+1)),0)</f>
        <v>0</v>
      </c>
      <c r="B402" s="2" t="s">
        <v>1077</v>
      </c>
      <c r="C402" s="2">
        <f>IF($AM$22=2,(IF(LEN($BZ$23)&gt;=1,(IF($BZ$23=B402,LARGE($C$1:C401,1)+1,0)),0)),0)</f>
        <v>0</v>
      </c>
      <c r="D402" s="2">
        <f t="shared" si="54"/>
        <v>0</v>
      </c>
      <c r="F402" s="2" t="s">
        <v>2307</v>
      </c>
      <c r="G402" s="2" t="s">
        <v>2308</v>
      </c>
      <c r="H402" s="2" t="s">
        <v>2308</v>
      </c>
      <c r="I402" s="2" t="s">
        <v>4210</v>
      </c>
      <c r="J402" s="2" t="s">
        <v>1067</v>
      </c>
      <c r="K402" s="2" t="s">
        <v>1067</v>
      </c>
      <c r="L402" s="2" t="s">
        <v>1067</v>
      </c>
      <c r="S402" s="2">
        <f>IF($AM$22=1,(IF(LEN($BZ$23)&gt;=1,(IF($BZ$23=V402,LARGE($S$1:S401,1)+1,0)),0)),0)</f>
        <v>0</v>
      </c>
      <c r="T402" s="2">
        <f t="shared" si="55"/>
        <v>0</v>
      </c>
      <c r="U402" s="2">
        <f>IF(LEN(V402)&gt;=1,(IF(V401=V402,0,LARGE($U$1:U401,1)+1)),0)</f>
        <v>0</v>
      </c>
      <c r="V402" s="2" t="s">
        <v>1100</v>
      </c>
      <c r="W402" s="4" t="s">
        <v>4602</v>
      </c>
      <c r="X402" s="4" t="s">
        <v>598</v>
      </c>
      <c r="Y402" s="5" t="s">
        <v>1330</v>
      </c>
      <c r="Z402" s="5" t="s">
        <v>1330</v>
      </c>
      <c r="AA402" s="6" t="s">
        <v>598</v>
      </c>
      <c r="AB402" s="6" t="s">
        <v>1067</v>
      </c>
      <c r="AC402" s="6" t="s">
        <v>1067</v>
      </c>
      <c r="AD402" s="6" t="s">
        <v>1067</v>
      </c>
      <c r="AK402" s="27"/>
      <c r="AL402" s="27"/>
      <c r="AM402" s="27"/>
    </row>
    <row r="403" spans="1:39" ht="30" x14ac:dyDescent="0.25">
      <c r="A403" s="2">
        <f>IF(LEN(B403)&gt;=1,(IF(B402=B403,0,LARGE(A$1:$A402,1)+1)),0)</f>
        <v>0</v>
      </c>
      <c r="B403" s="2" t="s">
        <v>1077</v>
      </c>
      <c r="C403" s="2">
        <f>IF($AM$22=2,(IF(LEN($BZ$23)&gt;=1,(IF($BZ$23=B403,LARGE($C$1:C402,1)+1,0)),0)),0)</f>
        <v>0</v>
      </c>
      <c r="D403" s="2">
        <f t="shared" si="54"/>
        <v>0</v>
      </c>
      <c r="F403" s="2" t="s">
        <v>138</v>
      </c>
      <c r="G403" s="2" t="s">
        <v>138</v>
      </c>
      <c r="H403" s="2" t="s">
        <v>138</v>
      </c>
      <c r="I403" s="2" t="s">
        <v>4207</v>
      </c>
      <c r="J403" s="2" t="s">
        <v>4206</v>
      </c>
      <c r="K403" s="2" t="s">
        <v>4208</v>
      </c>
      <c r="L403" s="2" t="s">
        <v>1067</v>
      </c>
      <c r="S403" s="2">
        <f>IF($AM$22=1,(IF(LEN($BZ$23)&gt;=1,(IF($BZ$23=V403,LARGE($S$1:S402,1)+1,0)),0)),0)</f>
        <v>0</v>
      </c>
      <c r="T403" s="2">
        <f t="shared" si="55"/>
        <v>0</v>
      </c>
      <c r="U403" s="2">
        <f>IF(LEN(V403)&gt;=1,(IF(V402=V403,0,LARGE($U$1:U402,1)+1)),0)</f>
        <v>0</v>
      </c>
      <c r="V403" s="2" t="s">
        <v>1100</v>
      </c>
      <c r="W403" s="7" t="s">
        <v>2651</v>
      </c>
      <c r="X403" s="7" t="s">
        <v>2649</v>
      </c>
      <c r="Y403" s="7" t="s">
        <v>2650</v>
      </c>
      <c r="Z403" s="7" t="s">
        <v>2650</v>
      </c>
      <c r="AA403" s="6" t="s">
        <v>2649</v>
      </c>
      <c r="AB403" s="6" t="s">
        <v>1067</v>
      </c>
      <c r="AC403" s="6" t="s">
        <v>1067</v>
      </c>
      <c r="AD403" s="6" t="s">
        <v>1067</v>
      </c>
      <c r="AK403" s="27"/>
      <c r="AL403" s="27"/>
      <c r="AM403" s="27"/>
    </row>
    <row r="404" spans="1:39" x14ac:dyDescent="0.25">
      <c r="A404" s="2">
        <f>IF(LEN(B404)&gt;=1,(IF(B403=B404,0,LARGE(A$1:$A403,1)+1)),0)</f>
        <v>0</v>
      </c>
      <c r="B404" s="2" t="s">
        <v>1077</v>
      </c>
      <c r="C404" s="2">
        <f>IF($AM$22=2,(IF(LEN($BZ$23)&gt;=1,(IF($BZ$23=B404,LARGE($C$1:C403,1)+1,0)),0)),0)</f>
        <v>0</v>
      </c>
      <c r="D404" s="2">
        <f t="shared" si="54"/>
        <v>0</v>
      </c>
      <c r="F404" s="2" t="s">
        <v>2309</v>
      </c>
      <c r="G404" s="2" t="s">
        <v>2310</v>
      </c>
      <c r="H404" s="2" t="s">
        <v>2310</v>
      </c>
      <c r="I404" s="2" t="s">
        <v>4209</v>
      </c>
      <c r="J404" s="2" t="s">
        <v>1067</v>
      </c>
      <c r="K404" s="2" t="s">
        <v>1067</v>
      </c>
      <c r="L404" s="2" t="s">
        <v>1067</v>
      </c>
      <c r="S404" s="2">
        <f>IF($AM$22=1,(IF(LEN($BZ$23)&gt;=1,(IF($BZ$23=V404,LARGE($S$1:S403,1)+1,0)),0)),0)</f>
        <v>0</v>
      </c>
      <c r="T404" s="2">
        <f t="shared" si="55"/>
        <v>0</v>
      </c>
      <c r="U404" s="2">
        <f>IF(LEN(V404)&gt;=1,(IF(V403=V404,0,LARGE($U$1:U403,1)+1)),0)</f>
        <v>13</v>
      </c>
      <c r="V404" s="2" t="s">
        <v>5233</v>
      </c>
      <c r="W404" s="4" t="s">
        <v>4114</v>
      </c>
      <c r="X404" s="4" t="s">
        <v>647</v>
      </c>
      <c r="Y404" s="5" t="s">
        <v>1370</v>
      </c>
      <c r="Z404" s="5" t="s">
        <v>1370</v>
      </c>
      <c r="AA404" s="6" t="s">
        <v>647</v>
      </c>
      <c r="AB404" s="6" t="s">
        <v>1067</v>
      </c>
      <c r="AC404" s="6" t="s">
        <v>1067</v>
      </c>
      <c r="AD404" s="6" t="s">
        <v>1067</v>
      </c>
      <c r="AK404" s="27"/>
      <c r="AL404" s="27"/>
      <c r="AM404" s="27"/>
    </row>
    <row r="405" spans="1:39" ht="30" x14ac:dyDescent="0.25">
      <c r="A405" s="2">
        <f>IF(LEN(B405)&gt;=1,(IF(B404=B405,0,LARGE(A$1:$A404,1)+1)),0)</f>
        <v>0</v>
      </c>
      <c r="B405" s="2" t="s">
        <v>1077</v>
      </c>
      <c r="C405" s="2">
        <f>IF($AM$22=2,(IF(LEN($BZ$23)&gt;=1,(IF($BZ$23=B405,LARGE($C$1:C404,1)+1,0)),0)),0)</f>
        <v>0</v>
      </c>
      <c r="D405" s="2">
        <f t="shared" si="54"/>
        <v>0</v>
      </c>
      <c r="F405" s="2" t="s">
        <v>139</v>
      </c>
      <c r="G405" s="2" t="s">
        <v>140</v>
      </c>
      <c r="H405" s="2" t="s">
        <v>140</v>
      </c>
      <c r="I405" s="2" t="s">
        <v>3706</v>
      </c>
      <c r="J405" s="2" t="s">
        <v>1067</v>
      </c>
      <c r="K405" s="2" t="s">
        <v>1067</v>
      </c>
      <c r="L405" s="2" t="s">
        <v>1067</v>
      </c>
      <c r="S405" s="2">
        <f>IF($AM$22=1,(IF(LEN($BZ$23)&gt;=1,(IF($BZ$23=V405,LARGE($S$1:S404,1)+1,0)),0)),0)</f>
        <v>0</v>
      </c>
      <c r="T405" s="2">
        <f t="shared" si="55"/>
        <v>0</v>
      </c>
      <c r="U405" s="2">
        <f>IF(LEN(V405)&gt;=1,(IF(V404=V405,0,LARGE($U$1:U404,1)+1)),0)</f>
        <v>14</v>
      </c>
      <c r="V405" s="2" t="s">
        <v>1100</v>
      </c>
      <c r="W405" s="4" t="s">
        <v>4952</v>
      </c>
      <c r="X405" s="7" t="s">
        <v>846</v>
      </c>
      <c r="Y405" s="7" t="s">
        <v>1526</v>
      </c>
      <c r="Z405" s="7" t="s">
        <v>1526</v>
      </c>
      <c r="AA405" s="6" t="s">
        <v>846</v>
      </c>
      <c r="AB405" s="6" t="s">
        <v>1067</v>
      </c>
      <c r="AC405" s="6" t="s">
        <v>1067</v>
      </c>
      <c r="AD405" s="6" t="s">
        <v>1067</v>
      </c>
      <c r="AK405" s="27"/>
      <c r="AL405" s="27"/>
      <c r="AM405" s="27"/>
    </row>
    <row r="406" spans="1:39" x14ac:dyDescent="0.25">
      <c r="A406" s="2">
        <f>IF(LEN(B406)&gt;=1,(IF(B405=B406,0,LARGE(A$1:$A405,1)+1)),0)</f>
        <v>0</v>
      </c>
      <c r="B406" s="2" t="s">
        <v>1077</v>
      </c>
      <c r="C406" s="2">
        <f>IF($AM$22=2,(IF(LEN($BZ$23)&gt;=1,(IF($BZ$23=B406,LARGE($C$1:C405,1)+1,0)),0)),0)</f>
        <v>0</v>
      </c>
      <c r="D406" s="2">
        <f t="shared" si="54"/>
        <v>0</v>
      </c>
      <c r="F406" s="2" t="s">
        <v>2311</v>
      </c>
      <c r="G406" s="2" t="s">
        <v>2312</v>
      </c>
      <c r="H406" s="2" t="s">
        <v>2312</v>
      </c>
      <c r="I406" s="2" t="s">
        <v>4205</v>
      </c>
      <c r="J406" s="2" t="s">
        <v>3308</v>
      </c>
      <c r="K406" s="2" t="s">
        <v>1067</v>
      </c>
      <c r="L406" s="2" t="s">
        <v>1067</v>
      </c>
      <c r="S406" s="2">
        <f>IF($AM$22=1,(IF(LEN($BZ$23)&gt;=1,(IF($BZ$23=V406,LARGE($S$1:S405,1)+1,0)),0)),0)</f>
        <v>0</v>
      </c>
      <c r="T406" s="2">
        <f t="shared" si="55"/>
        <v>0</v>
      </c>
      <c r="U406" s="2">
        <f>IF(LEN(V406)&gt;=1,(IF(V405=V406,0,LARGE($U$1:U405,1)+1)),0)</f>
        <v>0</v>
      </c>
      <c r="V406" s="2" t="s">
        <v>1100</v>
      </c>
      <c r="W406" s="9" t="s">
        <v>2071</v>
      </c>
      <c r="X406" s="4" t="s">
        <v>487</v>
      </c>
      <c r="Y406" s="5" t="s">
        <v>1249</v>
      </c>
      <c r="Z406" s="5" t="s">
        <v>1249</v>
      </c>
      <c r="AA406" s="6" t="s">
        <v>487</v>
      </c>
      <c r="AB406" s="6" t="s">
        <v>1067</v>
      </c>
      <c r="AC406" s="6" t="s">
        <v>1067</v>
      </c>
      <c r="AD406" s="6" t="s">
        <v>1067</v>
      </c>
      <c r="AK406" s="27"/>
      <c r="AL406" s="27"/>
      <c r="AM406" s="27"/>
    </row>
    <row r="407" spans="1:39" ht="30" x14ac:dyDescent="0.25">
      <c r="A407" s="2">
        <f>IF(LEN(B407)&gt;=1,(IF(B406=B407,0,LARGE(A$1:$A406,1)+1)),0)</f>
        <v>0</v>
      </c>
      <c r="B407" s="2" t="s">
        <v>1077</v>
      </c>
      <c r="C407" s="2">
        <f>IF($AM$22=2,(IF(LEN($BZ$23)&gt;=1,(IF($BZ$23=B407,LARGE($C$1:C406,1)+1,0)),0)),0)</f>
        <v>0</v>
      </c>
      <c r="D407" s="2">
        <f t="shared" si="54"/>
        <v>0</v>
      </c>
      <c r="F407" s="2" t="s">
        <v>2313</v>
      </c>
      <c r="G407" s="2" t="s">
        <v>2314</v>
      </c>
      <c r="H407" s="2" t="s">
        <v>2314</v>
      </c>
      <c r="I407" s="2" t="s">
        <v>2315</v>
      </c>
      <c r="J407" s="2" t="s">
        <v>1067</v>
      </c>
      <c r="K407" s="2" t="s">
        <v>1067</v>
      </c>
      <c r="L407" s="2" t="s">
        <v>1067</v>
      </c>
      <c r="S407" s="2">
        <f>IF($AM$22=1,(IF(LEN($BZ$23)&gt;=1,(IF($BZ$23=V407,LARGE($S$1:S406,1)+1,0)),0)),0)</f>
        <v>0</v>
      </c>
      <c r="T407" s="2">
        <f t="shared" si="55"/>
        <v>0</v>
      </c>
      <c r="U407" s="2">
        <f>IF(LEN(V407)&gt;=1,(IF(V406=V407,0,LARGE($U$1:U406,1)+1)),0)</f>
        <v>0</v>
      </c>
      <c r="V407" s="2" t="s">
        <v>1100</v>
      </c>
      <c r="W407" s="4" t="s">
        <v>5031</v>
      </c>
      <c r="X407" s="7" t="s">
        <v>901</v>
      </c>
      <c r="Y407" s="7" t="s">
        <v>1563</v>
      </c>
      <c r="Z407" s="7" t="s">
        <v>1563</v>
      </c>
      <c r="AA407" s="6" t="s">
        <v>901</v>
      </c>
      <c r="AB407" s="6" t="s">
        <v>1067</v>
      </c>
      <c r="AC407" s="6" t="s">
        <v>1067</v>
      </c>
      <c r="AD407" s="6" t="s">
        <v>1067</v>
      </c>
      <c r="AK407" s="27"/>
      <c r="AL407" s="27"/>
      <c r="AM407" s="27"/>
    </row>
    <row r="408" spans="1:39" ht="30" x14ac:dyDescent="0.25">
      <c r="A408" s="2">
        <f>IF(LEN(B408)&gt;=1,(IF(B407=B408,0,LARGE(A$1:$A407,1)+1)),0)</f>
        <v>0</v>
      </c>
      <c r="B408" s="2" t="s">
        <v>1077</v>
      </c>
      <c r="C408" s="2">
        <f>IF($AM$22=2,(IF(LEN($BZ$23)&gt;=1,(IF($BZ$23=B408,LARGE($C$1:C407,1)+1,0)),0)),0)</f>
        <v>0</v>
      </c>
      <c r="D408" s="2">
        <f t="shared" si="54"/>
        <v>0</v>
      </c>
      <c r="F408" s="2" t="s">
        <v>2316</v>
      </c>
      <c r="G408" s="2" t="s">
        <v>2317</v>
      </c>
      <c r="H408" s="2" t="s">
        <v>2317</v>
      </c>
      <c r="I408" s="2" t="s">
        <v>2318</v>
      </c>
      <c r="J408" s="2" t="s">
        <v>1067</v>
      </c>
      <c r="K408" s="2" t="s">
        <v>1067</v>
      </c>
      <c r="L408" s="2" t="s">
        <v>1067</v>
      </c>
      <c r="S408" s="2">
        <f>IF($AM$22=1,(IF(LEN($BZ$23)&gt;=1,(IF($BZ$23=V408,LARGE($S$1:S407,1)+1,0)),0)),0)</f>
        <v>0</v>
      </c>
      <c r="T408" s="2">
        <f t="shared" si="55"/>
        <v>0</v>
      </c>
      <c r="U408" s="2">
        <f>IF(LEN(V408)&gt;=1,(IF(V407=V408,0,LARGE($U$1:U407,1)+1)),0)</f>
        <v>0</v>
      </c>
      <c r="V408" s="2" t="s">
        <v>1100</v>
      </c>
      <c r="W408" s="21" t="s">
        <v>2622</v>
      </c>
      <c r="X408" s="21" t="s">
        <v>670</v>
      </c>
      <c r="Y408" s="21" t="s">
        <v>1390</v>
      </c>
      <c r="Z408" s="21" t="s">
        <v>1390</v>
      </c>
      <c r="AA408" s="6" t="s">
        <v>670</v>
      </c>
      <c r="AB408" s="6" t="s">
        <v>1067</v>
      </c>
      <c r="AC408" s="6" t="s">
        <v>1067</v>
      </c>
      <c r="AD408" s="6" t="s">
        <v>1067</v>
      </c>
    </row>
    <row r="409" spans="1:39" ht="30" x14ac:dyDescent="0.25">
      <c r="A409" s="2">
        <f>IF(LEN(B409)&gt;=1,(IF(B408=B409,0,LARGE(A$1:$A408,1)+1)),0)</f>
        <v>0</v>
      </c>
      <c r="B409" s="2" t="s">
        <v>1077</v>
      </c>
      <c r="C409" s="2">
        <f>IF($AM$22=2,(IF(LEN($BZ$23)&gt;=1,(IF($BZ$23=B409,LARGE($C$1:C408,1)+1,0)),0)),0)</f>
        <v>0</v>
      </c>
      <c r="D409" s="2">
        <f t="shared" si="54"/>
        <v>0</v>
      </c>
      <c r="F409" s="2" t="s">
        <v>2319</v>
      </c>
      <c r="G409" s="2" t="s">
        <v>2320</v>
      </c>
      <c r="H409" s="2" t="s">
        <v>2320</v>
      </c>
      <c r="I409" s="2">
        <v>0</v>
      </c>
      <c r="J409" s="2" t="s">
        <v>1067</v>
      </c>
      <c r="K409" s="2" t="s">
        <v>1067</v>
      </c>
      <c r="L409" s="2" t="s">
        <v>1067</v>
      </c>
      <c r="S409" s="2">
        <f>IF($AM$22=1,(IF(LEN($BZ$23)&gt;=1,(IF($BZ$23=V409,LARGE($S$1:S408,1)+1,0)),0)),0)</f>
        <v>0</v>
      </c>
      <c r="T409" s="2">
        <f t="shared" si="55"/>
        <v>0</v>
      </c>
      <c r="U409" s="2">
        <f>IF(LEN(V409)&gt;=1,(IF(V408=V409,0,LARGE($U$1:U408,1)+1)),0)</f>
        <v>0</v>
      </c>
      <c r="V409" s="2" t="s">
        <v>1100</v>
      </c>
      <c r="W409" s="4" t="s">
        <v>4583</v>
      </c>
      <c r="X409" s="4" t="s">
        <v>561</v>
      </c>
      <c r="Y409" s="5" t="s">
        <v>1307</v>
      </c>
      <c r="Z409" s="5" t="s">
        <v>1307</v>
      </c>
      <c r="AA409" s="6" t="s">
        <v>561</v>
      </c>
      <c r="AB409" s="6" t="s">
        <v>1067</v>
      </c>
      <c r="AC409" s="6" t="s">
        <v>1067</v>
      </c>
      <c r="AD409" s="6" t="s">
        <v>1067</v>
      </c>
    </row>
    <row r="410" spans="1:39" x14ac:dyDescent="0.25">
      <c r="A410" s="2">
        <f>IF(LEN(B410)&gt;=1,(IF(B409=B410,0,LARGE(A$1:$A409,1)+1)),0)</f>
        <v>0</v>
      </c>
      <c r="B410" s="2" t="s">
        <v>1077</v>
      </c>
      <c r="C410" s="2">
        <f>IF($AM$22=2,(IF(LEN($BZ$23)&gt;=1,(IF($BZ$23=B410,LARGE($C$1:C409,1)+1,0)),0)),0)</f>
        <v>0</v>
      </c>
      <c r="D410" s="2">
        <f t="shared" si="54"/>
        <v>0</v>
      </c>
      <c r="F410" s="2" t="s">
        <v>2321</v>
      </c>
      <c r="G410" s="2" t="s">
        <v>2322</v>
      </c>
      <c r="H410" s="2" t="s">
        <v>2322</v>
      </c>
      <c r="I410" s="2" t="s">
        <v>2323</v>
      </c>
      <c r="J410" s="2" t="s">
        <v>1067</v>
      </c>
      <c r="K410" s="2" t="s">
        <v>1067</v>
      </c>
      <c r="L410" s="2" t="s">
        <v>1067</v>
      </c>
      <c r="S410" s="2">
        <f>IF($AM$22=1,(IF(LEN($BZ$23)&gt;=1,(IF($BZ$23=V410,LARGE($S$1:S409,1)+1,0)),0)),0)</f>
        <v>0</v>
      </c>
      <c r="T410" s="2">
        <f t="shared" si="55"/>
        <v>0</v>
      </c>
      <c r="U410" s="2">
        <f>IF(LEN(V410)&gt;=1,(IF(V409=V410,0,LARGE($U$1:U409,1)+1)),0)</f>
        <v>0</v>
      </c>
      <c r="V410" s="2" t="s">
        <v>1100</v>
      </c>
      <c r="W410" s="4" t="s">
        <v>5028</v>
      </c>
      <c r="X410" s="4" t="s">
        <v>899</v>
      </c>
      <c r="Y410" s="5" t="s">
        <v>1084</v>
      </c>
      <c r="Z410" s="5" t="s">
        <v>1084</v>
      </c>
      <c r="AA410" s="6" t="s">
        <v>899</v>
      </c>
      <c r="AB410" s="6" t="s">
        <v>1067</v>
      </c>
      <c r="AC410" s="6" t="s">
        <v>1067</v>
      </c>
      <c r="AD410" s="6" t="s">
        <v>1067</v>
      </c>
    </row>
    <row r="411" spans="1:39" x14ac:dyDescent="0.25">
      <c r="A411" s="2">
        <f>IF(LEN(B411)&gt;=1,(IF(B410=B411,0,LARGE(A$1:$A410,1)+1)),0)</f>
        <v>0</v>
      </c>
      <c r="B411" s="2" t="s">
        <v>1077</v>
      </c>
      <c r="C411" s="2">
        <f>IF($AM$22=2,(IF(LEN($BZ$23)&gt;=1,(IF($BZ$23=B411,LARGE($C$1:C410,1)+1,0)),0)),0)</f>
        <v>0</v>
      </c>
      <c r="D411" s="2">
        <f t="shared" si="54"/>
        <v>0</v>
      </c>
      <c r="F411" s="2" t="s">
        <v>2324</v>
      </c>
      <c r="G411" s="2" t="s">
        <v>2325</v>
      </c>
      <c r="H411" s="2" t="s">
        <v>2325</v>
      </c>
      <c r="I411" s="2">
        <v>0</v>
      </c>
      <c r="J411" s="2" t="s">
        <v>1067</v>
      </c>
      <c r="K411" s="2" t="s">
        <v>1067</v>
      </c>
      <c r="L411" s="2" t="s">
        <v>1067</v>
      </c>
      <c r="S411" s="2">
        <f>IF($AM$22=1,(IF(LEN($BZ$23)&gt;=1,(IF($BZ$23=V411,LARGE($S$1:S410,1)+1,0)),0)),0)</f>
        <v>0</v>
      </c>
      <c r="T411" s="2">
        <f t="shared" si="55"/>
        <v>0</v>
      </c>
      <c r="U411" s="2">
        <f>IF(LEN(V411)&gt;=1,(IF(V410=V411,0,LARGE($U$1:U410,1)+1)),0)</f>
        <v>0</v>
      </c>
      <c r="V411" s="2" t="s">
        <v>1100</v>
      </c>
      <c r="W411" s="9" t="s">
        <v>4994</v>
      </c>
      <c r="X411" s="9" t="s">
        <v>251</v>
      </c>
      <c r="Y411" s="9" t="s">
        <v>252</v>
      </c>
      <c r="Z411" s="9" t="s">
        <v>252</v>
      </c>
      <c r="AA411" s="6" t="s">
        <v>251</v>
      </c>
      <c r="AB411" s="6" t="s">
        <v>1067</v>
      </c>
      <c r="AC411" s="6" t="s">
        <v>1067</v>
      </c>
      <c r="AD411" s="6" t="s">
        <v>1067</v>
      </c>
    </row>
    <row r="412" spans="1:39" ht="30" x14ac:dyDescent="0.25">
      <c r="A412" s="2">
        <f>IF(LEN(B412)&gt;=1,(IF(B411=B412,0,LARGE(A$1:$A411,1)+1)),0)</f>
        <v>0</v>
      </c>
      <c r="B412" s="2" t="s">
        <v>1077</v>
      </c>
      <c r="C412" s="2">
        <f>IF($AM$22=2,(IF(LEN($BZ$23)&gt;=1,(IF($BZ$23=B412,LARGE($C$1:C411,1)+1,0)),0)),0)</f>
        <v>0</v>
      </c>
      <c r="D412" s="2">
        <f t="shared" si="54"/>
        <v>0</v>
      </c>
      <c r="F412" s="2" t="s">
        <v>2326</v>
      </c>
      <c r="G412" s="2" t="s">
        <v>2327</v>
      </c>
      <c r="H412" s="2" t="s">
        <v>2327</v>
      </c>
      <c r="I412" s="2" t="s">
        <v>4203</v>
      </c>
      <c r="J412" s="2" t="s">
        <v>1067</v>
      </c>
      <c r="K412" s="2" t="s">
        <v>1067</v>
      </c>
      <c r="L412" s="2" t="s">
        <v>1067</v>
      </c>
      <c r="S412" s="2">
        <f>IF($AM$22=1,(IF(LEN($BZ$23)&gt;=1,(IF($BZ$23=V412,LARGE($S$1:S411,1)+1,0)),0)),0)</f>
        <v>0</v>
      </c>
      <c r="T412" s="2">
        <f t="shared" si="55"/>
        <v>0</v>
      </c>
      <c r="U412" s="2">
        <f>IF(LEN(V412)&gt;=1,(IF(V411=V412,0,LARGE($U$1:U411,1)+1)),0)</f>
        <v>0</v>
      </c>
      <c r="V412" s="2" t="s">
        <v>1100</v>
      </c>
      <c r="W412" s="4" t="s">
        <v>5202</v>
      </c>
      <c r="X412" s="4" t="s">
        <v>955</v>
      </c>
      <c r="Y412" s="5" t="s">
        <v>1605</v>
      </c>
      <c r="Z412" s="5" t="s">
        <v>1605</v>
      </c>
      <c r="AA412" s="6" t="s">
        <v>955</v>
      </c>
      <c r="AB412" s="6" t="s">
        <v>1067</v>
      </c>
      <c r="AC412" s="6" t="s">
        <v>1067</v>
      </c>
      <c r="AD412" s="6" t="s">
        <v>1067</v>
      </c>
    </row>
    <row r="413" spans="1:39" x14ac:dyDescent="0.25">
      <c r="A413" s="2">
        <f>IF(LEN(B413)&gt;=1,(IF(B412=B413,0,LARGE(A$1:$A412,1)+1)),0)</f>
        <v>0</v>
      </c>
      <c r="B413" s="2" t="s">
        <v>1077</v>
      </c>
      <c r="C413" s="2">
        <f>IF($AM$22=2,(IF(LEN($BZ$23)&gt;=1,(IF($BZ$23=B413,LARGE($C$1:C412,1)+1,0)),0)),0)</f>
        <v>0</v>
      </c>
      <c r="D413" s="2">
        <f t="shared" si="54"/>
        <v>0</v>
      </c>
      <c r="F413" s="2" t="s">
        <v>2328</v>
      </c>
      <c r="G413" s="2" t="s">
        <v>2329</v>
      </c>
      <c r="H413" s="2" t="s">
        <v>2329</v>
      </c>
      <c r="I413" s="2" t="s">
        <v>4204</v>
      </c>
      <c r="J413" s="2" t="s">
        <v>1067</v>
      </c>
      <c r="K413" s="2" t="s">
        <v>1067</v>
      </c>
      <c r="L413" s="2" t="s">
        <v>1067</v>
      </c>
      <c r="S413" s="2">
        <f>IF($AM$22=1,(IF(LEN($BZ$23)&gt;=1,(IF($BZ$23=V413,LARGE($S$1:S412,1)+1,0)),0)),0)</f>
        <v>0</v>
      </c>
      <c r="T413" s="2">
        <f t="shared" si="55"/>
        <v>0</v>
      </c>
      <c r="U413" s="2">
        <f>IF(LEN(V413)&gt;=1,(IF(V412=V413,0,LARGE($U$1:U412,1)+1)),0)</f>
        <v>0</v>
      </c>
      <c r="V413" s="2" t="s">
        <v>1100</v>
      </c>
      <c r="W413" s="4" t="s">
        <v>4773</v>
      </c>
      <c r="X413" s="7" t="s">
        <v>678</v>
      </c>
      <c r="Y413" s="7" t="s">
        <v>1397</v>
      </c>
      <c r="Z413" s="7" t="s">
        <v>1397</v>
      </c>
      <c r="AA413" s="6" t="s">
        <v>678</v>
      </c>
      <c r="AB413" s="6" t="s">
        <v>1067</v>
      </c>
      <c r="AC413" s="6" t="s">
        <v>1067</v>
      </c>
      <c r="AD413" s="6" t="s">
        <v>1067</v>
      </c>
    </row>
    <row r="414" spans="1:39" ht="30" x14ac:dyDescent="0.25">
      <c r="A414" s="2">
        <f>IF(LEN(B414)&gt;=1,(IF(B413=B414,0,LARGE(A$1:$A413,1)+1)),0)</f>
        <v>0</v>
      </c>
      <c r="B414" s="2" t="s">
        <v>1077</v>
      </c>
      <c r="C414" s="2">
        <f>IF($AM$22=2,(IF(LEN($BZ$23)&gt;=1,(IF($BZ$23=B414,LARGE($C$1:C413,1)+1,0)),0)),0)</f>
        <v>0</v>
      </c>
      <c r="D414" s="2">
        <f t="shared" si="54"/>
        <v>0</v>
      </c>
      <c r="F414" s="2" t="s">
        <v>581</v>
      </c>
      <c r="G414" s="2" t="s">
        <v>2330</v>
      </c>
      <c r="H414" s="2" t="s">
        <v>2330</v>
      </c>
      <c r="I414" s="2" t="s">
        <v>2695</v>
      </c>
      <c r="J414" s="2" t="s">
        <v>2331</v>
      </c>
      <c r="K414" s="2" t="s">
        <v>1067</v>
      </c>
      <c r="L414" s="2" t="s">
        <v>1067</v>
      </c>
      <c r="S414" s="2">
        <f>IF($AM$22=1,(IF(LEN($BZ$23)&gt;=1,(IF($BZ$23=V414,LARGE($S$1:S413,1)+1,0)),0)),0)</f>
        <v>0</v>
      </c>
      <c r="T414" s="2">
        <f t="shared" si="55"/>
        <v>0</v>
      </c>
      <c r="U414" s="2">
        <f>IF(LEN(V414)&gt;=1,(IF(V413=V414,0,LARGE($U$1:U413,1)+1)),0)</f>
        <v>0</v>
      </c>
      <c r="V414" s="2" t="s">
        <v>1100</v>
      </c>
      <c r="W414" s="4" t="s">
        <v>3508</v>
      </c>
      <c r="X414" s="7" t="s">
        <v>986</v>
      </c>
      <c r="Y414" s="7" t="s">
        <v>1628</v>
      </c>
      <c r="Z414" s="7" t="s">
        <v>1628</v>
      </c>
      <c r="AA414" s="6" t="s">
        <v>986</v>
      </c>
      <c r="AB414" s="6" t="s">
        <v>330</v>
      </c>
      <c r="AC414" s="6" t="s">
        <v>1067</v>
      </c>
      <c r="AD414" s="6" t="s">
        <v>1067</v>
      </c>
    </row>
    <row r="415" spans="1:39" x14ac:dyDescent="0.25">
      <c r="A415" s="2">
        <f>IF(LEN(B415)&gt;=1,(IF(B414=B415,0,LARGE(A$1:$A414,1)+1)),0)</f>
        <v>0</v>
      </c>
      <c r="B415" s="2" t="s">
        <v>1077</v>
      </c>
      <c r="C415" s="2">
        <f>IF($AM$22=2,(IF(LEN($BZ$23)&gt;=1,(IF($BZ$23=B415,LARGE($C$1:C414,1)+1,0)),0)),0)</f>
        <v>0</v>
      </c>
      <c r="D415" s="2">
        <f t="shared" si="54"/>
        <v>0</v>
      </c>
      <c r="F415" s="2" t="s">
        <v>582</v>
      </c>
      <c r="G415" s="2" t="s">
        <v>2332</v>
      </c>
      <c r="H415" s="2" t="s">
        <v>2332</v>
      </c>
      <c r="I415" s="2" t="s">
        <v>4202</v>
      </c>
      <c r="J415" s="2" t="s">
        <v>4201</v>
      </c>
      <c r="K415" s="2" t="s">
        <v>1067</v>
      </c>
      <c r="L415" s="2" t="s">
        <v>1067</v>
      </c>
      <c r="S415" s="2">
        <f>IF($AM$22=1,(IF(LEN($BZ$23)&gt;=1,(IF($BZ$23=V415,LARGE($S$1:S414,1)+1,0)),0)),0)</f>
        <v>0</v>
      </c>
      <c r="T415" s="2">
        <f t="shared" si="55"/>
        <v>0</v>
      </c>
      <c r="U415" s="2">
        <f>IF(LEN(V415)&gt;=1,(IF(V414=V415,0,LARGE($U$1:U414,1)+1)),0)</f>
        <v>0</v>
      </c>
      <c r="V415" s="2" t="s">
        <v>1100</v>
      </c>
      <c r="W415" s="5" t="s">
        <v>4156</v>
      </c>
      <c r="X415" s="7" t="s">
        <v>146</v>
      </c>
      <c r="Y415" s="7" t="s">
        <v>147</v>
      </c>
      <c r="Z415" s="7" t="s">
        <v>147</v>
      </c>
      <c r="AA415" s="6" t="s">
        <v>146</v>
      </c>
      <c r="AB415" s="6" t="s">
        <v>1067</v>
      </c>
      <c r="AC415" s="6" t="s">
        <v>1067</v>
      </c>
      <c r="AD415" s="6" t="s">
        <v>1067</v>
      </c>
    </row>
    <row r="416" spans="1:39" x14ac:dyDescent="0.25">
      <c r="A416" s="2">
        <f>IF(LEN(B416)&gt;=1,(IF(B415=B416,0,LARGE(A$1:$A415,1)+1)),0)</f>
        <v>0</v>
      </c>
      <c r="B416" s="2" t="s">
        <v>1077</v>
      </c>
      <c r="C416" s="2">
        <f>IF($AM$22=2,(IF(LEN($BZ$23)&gt;=1,(IF($BZ$23=B416,LARGE($C$1:C415,1)+1,0)),0)),0)</f>
        <v>0</v>
      </c>
      <c r="D416" s="2">
        <f t="shared" si="54"/>
        <v>0</v>
      </c>
      <c r="F416" s="2" t="s">
        <v>2333</v>
      </c>
      <c r="G416" s="2" t="s">
        <v>2334</v>
      </c>
      <c r="H416" s="2" t="s">
        <v>2334</v>
      </c>
      <c r="I416" s="2" t="s">
        <v>2335</v>
      </c>
      <c r="J416" s="2" t="s">
        <v>1067</v>
      </c>
      <c r="K416" s="2" t="s">
        <v>1067</v>
      </c>
      <c r="L416" s="2" t="s">
        <v>1067</v>
      </c>
      <c r="S416" s="2">
        <f>IF($AM$22=1,(IF(LEN($BZ$23)&gt;=1,(IF($BZ$23=V416,LARGE($S$1:S415,1)+1,0)),0)),0)</f>
        <v>0</v>
      </c>
      <c r="T416" s="2">
        <f t="shared" si="55"/>
        <v>0</v>
      </c>
      <c r="U416" s="2">
        <f>IF(LEN(V416)&gt;=1,(IF(V415=V416,0,LARGE($U$1:U415,1)+1)),0)</f>
        <v>0</v>
      </c>
      <c r="V416" s="2" t="s">
        <v>1100</v>
      </c>
      <c r="W416" s="9" t="s">
        <v>3842</v>
      </c>
      <c r="X416" s="9" t="s">
        <v>871</v>
      </c>
      <c r="Y416" s="9" t="s">
        <v>1541</v>
      </c>
      <c r="Z416" s="9" t="s">
        <v>1541</v>
      </c>
      <c r="AA416" s="6" t="s">
        <v>871</v>
      </c>
      <c r="AB416" s="6" t="s">
        <v>60</v>
      </c>
      <c r="AC416" s="6" t="s">
        <v>3835</v>
      </c>
      <c r="AD416" s="6" t="s">
        <v>3840</v>
      </c>
    </row>
    <row r="417" spans="1:30" x14ac:dyDescent="0.25">
      <c r="A417" s="2">
        <f>IF(LEN(B417)&gt;=1,(IF(B416=B417,0,LARGE(A$1:$A416,1)+1)),0)</f>
        <v>0</v>
      </c>
      <c r="B417" s="2" t="s">
        <v>1077</v>
      </c>
      <c r="C417" s="2">
        <f>IF($AM$22=2,(IF(LEN($BZ$23)&gt;=1,(IF($BZ$23=B417,LARGE($C$1:C416,1)+1,0)),0)),0)</f>
        <v>0</v>
      </c>
      <c r="D417" s="2">
        <f t="shared" si="54"/>
        <v>0</v>
      </c>
      <c r="F417" s="2" t="s">
        <v>2336</v>
      </c>
      <c r="G417" s="2" t="s">
        <v>2337</v>
      </c>
      <c r="H417" s="2" t="s">
        <v>2337</v>
      </c>
      <c r="I417" s="2" t="s">
        <v>2338</v>
      </c>
      <c r="J417" s="2" t="s">
        <v>1067</v>
      </c>
      <c r="K417" s="2" t="s">
        <v>1067</v>
      </c>
      <c r="L417" s="2" t="s">
        <v>1067</v>
      </c>
      <c r="S417" s="2">
        <f>IF($AM$22=1,(IF(LEN($BZ$23)&gt;=1,(IF($BZ$23=V417,LARGE($S$1:S416,1)+1,0)),0)),0)</f>
        <v>0</v>
      </c>
      <c r="T417" s="2">
        <f t="shared" si="55"/>
        <v>0</v>
      </c>
      <c r="U417" s="2">
        <f>IF(LEN(V417)&gt;=1,(IF(V416=V417,0,LARGE($U$1:U416,1)+1)),0)</f>
        <v>0</v>
      </c>
      <c r="V417" s="2" t="s">
        <v>1100</v>
      </c>
      <c r="W417" s="9" t="s">
        <v>3771</v>
      </c>
      <c r="X417" s="9" t="s">
        <v>1032</v>
      </c>
      <c r="Y417" s="9" t="s">
        <v>3770</v>
      </c>
      <c r="Z417" s="9" t="s">
        <v>3770</v>
      </c>
      <c r="AA417" s="6" t="s">
        <v>1032</v>
      </c>
      <c r="AB417" s="6" t="s">
        <v>1067</v>
      </c>
      <c r="AC417" s="6" t="s">
        <v>1067</v>
      </c>
      <c r="AD417" s="6" t="s">
        <v>1067</v>
      </c>
    </row>
    <row r="418" spans="1:30" x14ac:dyDescent="0.25">
      <c r="A418" s="2">
        <f>IF(LEN(B418)&gt;=1,(IF(B417=B418,0,LARGE(A$1:$A417,1)+1)),0)</f>
        <v>0</v>
      </c>
      <c r="B418" s="2" t="s">
        <v>1077</v>
      </c>
      <c r="C418" s="2">
        <f>IF($AM$22=2,(IF(LEN($BZ$23)&gt;=1,(IF($BZ$23=B418,LARGE($C$1:C417,1)+1,0)),0)),0)</f>
        <v>0</v>
      </c>
      <c r="D418" s="2">
        <f t="shared" si="54"/>
        <v>0</v>
      </c>
      <c r="F418" s="2" t="s">
        <v>2339</v>
      </c>
      <c r="G418" s="2" t="s">
        <v>2340</v>
      </c>
      <c r="H418" s="2" t="s">
        <v>2341</v>
      </c>
      <c r="I418" s="2" t="s">
        <v>2342</v>
      </c>
      <c r="J418" s="2" t="s">
        <v>1067</v>
      </c>
      <c r="K418" s="2" t="s">
        <v>1067</v>
      </c>
      <c r="L418" s="2" t="s">
        <v>1067</v>
      </c>
      <c r="S418" s="2">
        <f>IF($AM$22=1,(IF(LEN($BZ$23)&gt;=1,(IF($BZ$23=V418,LARGE($S$1:S417,1)+1,0)),0)),0)</f>
        <v>0</v>
      </c>
      <c r="T418" s="2">
        <f t="shared" si="55"/>
        <v>0</v>
      </c>
      <c r="U418" s="2">
        <f>IF(LEN(V418)&gt;=1,(IF(V417=V418,0,LARGE($U$1:U417,1)+1)),0)</f>
        <v>0</v>
      </c>
      <c r="V418" s="2" t="s">
        <v>1100</v>
      </c>
      <c r="W418" s="5" t="s">
        <v>4931</v>
      </c>
      <c r="X418" s="7" t="s">
        <v>856</v>
      </c>
      <c r="Y418" s="7" t="s">
        <v>3096</v>
      </c>
      <c r="Z418" s="7" t="s">
        <v>3096</v>
      </c>
      <c r="AA418" s="6" t="s">
        <v>856</v>
      </c>
      <c r="AB418" s="6" t="s">
        <v>1067</v>
      </c>
      <c r="AC418" s="6" t="s">
        <v>1067</v>
      </c>
      <c r="AD418" s="6" t="s">
        <v>1067</v>
      </c>
    </row>
    <row r="419" spans="1:30" x14ac:dyDescent="0.25">
      <c r="A419" s="2">
        <f>IF(LEN(B419)&gt;=1,(IF(B418=B419,0,LARGE(A$1:$A418,1)+1)),0)</f>
        <v>0</v>
      </c>
      <c r="B419" s="2" t="s">
        <v>1077</v>
      </c>
      <c r="C419" s="2">
        <f>IF($AM$22=2,(IF(LEN($BZ$23)&gt;=1,(IF($BZ$23=B419,LARGE($C$1:C418,1)+1,0)),0)),0)</f>
        <v>0</v>
      </c>
      <c r="D419" s="2">
        <f t="shared" si="54"/>
        <v>0</v>
      </c>
      <c r="F419" s="2" t="s">
        <v>2343</v>
      </c>
      <c r="G419" s="2" t="s">
        <v>2344</v>
      </c>
      <c r="H419" s="2" t="s">
        <v>2344</v>
      </c>
      <c r="I419" s="2" t="s">
        <v>4200</v>
      </c>
      <c r="J419" s="2" t="s">
        <v>1067</v>
      </c>
      <c r="K419" s="2" t="s">
        <v>1067</v>
      </c>
      <c r="L419" s="2" t="s">
        <v>1067</v>
      </c>
      <c r="S419" s="2">
        <f>IF($AM$22=1,(IF(LEN($BZ$23)&gt;=1,(IF($BZ$23=V419,LARGE($S$1:S418,1)+1,0)),0)),0)</f>
        <v>0</v>
      </c>
      <c r="T419" s="2">
        <f t="shared" si="55"/>
        <v>0</v>
      </c>
      <c r="U419" s="2">
        <f>IF(LEN(V419)&gt;=1,(IF(V418=V419,0,LARGE($U$1:U418,1)+1)),0)</f>
        <v>15</v>
      </c>
      <c r="V419" s="2" t="s">
        <v>1101</v>
      </c>
      <c r="W419" s="4" t="s">
        <v>4614</v>
      </c>
      <c r="X419" s="4" t="s">
        <v>879</v>
      </c>
      <c r="Y419" s="5" t="s">
        <v>1546</v>
      </c>
      <c r="Z419" s="5" t="s">
        <v>1546</v>
      </c>
      <c r="AA419" s="6" t="s">
        <v>879</v>
      </c>
      <c r="AB419" s="6" t="s">
        <v>1067</v>
      </c>
      <c r="AC419" s="6" t="s">
        <v>1067</v>
      </c>
      <c r="AD419" s="6" t="s">
        <v>1067</v>
      </c>
    </row>
    <row r="420" spans="1:30" ht="30" x14ac:dyDescent="0.25">
      <c r="A420" s="2">
        <f>IF(LEN(B420)&gt;=1,(IF(B419=B420,0,LARGE(A$1:$A419,1)+1)),0)</f>
        <v>0</v>
      </c>
      <c r="B420" s="2" t="s">
        <v>1077</v>
      </c>
      <c r="C420" s="2">
        <f>IF($AM$22=2,(IF(LEN($BZ$23)&gt;=1,(IF($BZ$23=B420,LARGE($C$1:C419,1)+1,0)),0)),0)</f>
        <v>0</v>
      </c>
      <c r="D420" s="2">
        <f t="shared" si="54"/>
        <v>0</v>
      </c>
      <c r="F420" s="2" t="s">
        <v>2345</v>
      </c>
      <c r="G420" s="2" t="s">
        <v>2346</v>
      </c>
      <c r="H420" s="2" t="s">
        <v>2346</v>
      </c>
      <c r="I420" s="2">
        <v>0</v>
      </c>
      <c r="J420" s="2" t="s">
        <v>1067</v>
      </c>
      <c r="K420" s="2" t="s">
        <v>1067</v>
      </c>
      <c r="L420" s="2" t="s">
        <v>1067</v>
      </c>
      <c r="S420" s="2">
        <f>IF($AM$22=1,(IF(LEN($BZ$23)&gt;=1,(IF($BZ$23=V420,LARGE($S$1:S419,1)+1,0)),0)),0)</f>
        <v>0</v>
      </c>
      <c r="T420" s="2">
        <f t="shared" si="55"/>
        <v>0</v>
      </c>
      <c r="U420" s="2">
        <f>IF(LEN(V420)&gt;=1,(IF(V419=V420,0,LARGE($U$1:U419,1)+1)),0)</f>
        <v>0</v>
      </c>
      <c r="V420" s="2" t="s">
        <v>1101</v>
      </c>
      <c r="W420" s="9" t="s">
        <v>2237</v>
      </c>
      <c r="X420" s="9" t="s">
        <v>2235</v>
      </c>
      <c r="Y420" s="9" t="s">
        <v>2236</v>
      </c>
      <c r="Z420" s="9" t="s">
        <v>2236</v>
      </c>
      <c r="AA420" s="6" t="s">
        <v>2235</v>
      </c>
      <c r="AB420" s="6" t="s">
        <v>1067</v>
      </c>
      <c r="AC420" s="6" t="s">
        <v>1067</v>
      </c>
      <c r="AD420" s="6" t="s">
        <v>1067</v>
      </c>
    </row>
    <row r="421" spans="1:30" x14ac:dyDescent="0.25">
      <c r="A421" s="2">
        <f>IF(LEN(B421)&gt;=1,(IF(B420=B421,0,LARGE(A$1:$A420,1)+1)),0)</f>
        <v>0</v>
      </c>
      <c r="B421" s="2" t="s">
        <v>1077</v>
      </c>
      <c r="C421" s="2">
        <f>IF($AM$22=2,(IF(LEN($BZ$23)&gt;=1,(IF($BZ$23=B421,LARGE($C$1:C420,1)+1,0)),0)),0)</f>
        <v>0</v>
      </c>
      <c r="D421" s="2">
        <f t="shared" si="54"/>
        <v>0</v>
      </c>
      <c r="F421" s="2" t="s">
        <v>583</v>
      </c>
      <c r="G421" s="2" t="s">
        <v>2347</v>
      </c>
      <c r="H421" s="2" t="s">
        <v>2347</v>
      </c>
      <c r="I421" s="2" t="s">
        <v>2580</v>
      </c>
      <c r="J421" s="2" t="s">
        <v>4199</v>
      </c>
      <c r="K421" s="2" t="s">
        <v>1067</v>
      </c>
      <c r="L421" s="2" t="s">
        <v>1067</v>
      </c>
      <c r="S421" s="2">
        <f>IF($AM$22=1,(IF(LEN($BZ$23)&gt;=1,(IF($BZ$23=V421,LARGE($S$1:S420,1)+1,0)),0)),0)</f>
        <v>0</v>
      </c>
      <c r="T421" s="2">
        <f t="shared" si="55"/>
        <v>0</v>
      </c>
      <c r="U421" s="2">
        <f>IF(LEN(V421)&gt;=1,(IF(V420=V421,0,LARGE($U$1:U420,1)+1)),0)</f>
        <v>0</v>
      </c>
      <c r="V421" s="2" t="s">
        <v>1101</v>
      </c>
      <c r="W421" s="5" t="s">
        <v>4418</v>
      </c>
      <c r="X421" s="7" t="s">
        <v>430</v>
      </c>
      <c r="Y421" s="7" t="s">
        <v>430</v>
      </c>
      <c r="Z421" s="7" t="s">
        <v>430</v>
      </c>
      <c r="AA421" s="6" t="s">
        <v>430</v>
      </c>
      <c r="AB421" s="6" t="s">
        <v>1067</v>
      </c>
      <c r="AC421" s="6" t="s">
        <v>1067</v>
      </c>
      <c r="AD421" s="6" t="s">
        <v>1067</v>
      </c>
    </row>
    <row r="422" spans="1:30" x14ac:dyDescent="0.25">
      <c r="A422" s="2">
        <f>IF(LEN(B422)&gt;=1,(IF(B421=B422,0,LARGE(A$1:$A421,1)+1)),0)</f>
        <v>0</v>
      </c>
      <c r="B422" s="2" t="s">
        <v>1077</v>
      </c>
      <c r="C422" s="2">
        <f>IF($AM$22=2,(IF(LEN($BZ$23)&gt;=1,(IF($BZ$23=B422,LARGE($C$1:C421,1)+1,0)),0)),0)</f>
        <v>0</v>
      </c>
      <c r="D422" s="2">
        <f t="shared" si="54"/>
        <v>0</v>
      </c>
      <c r="F422" s="2" t="s">
        <v>2348</v>
      </c>
      <c r="G422" s="2" t="s">
        <v>2349</v>
      </c>
      <c r="H422" s="2" t="s">
        <v>2349</v>
      </c>
      <c r="I422" s="2" t="s">
        <v>2350</v>
      </c>
      <c r="J422" s="2" t="s">
        <v>1067</v>
      </c>
      <c r="K422" s="2" t="s">
        <v>1067</v>
      </c>
      <c r="L422" s="2" t="s">
        <v>1067</v>
      </c>
      <c r="S422" s="2">
        <f>IF($AM$22=1,(IF(LEN($BZ$23)&gt;=1,(IF($BZ$23=V422,LARGE($S$1:S421,1)+1,0)),0)),0)</f>
        <v>0</v>
      </c>
      <c r="T422" s="2">
        <f t="shared" si="55"/>
        <v>0</v>
      </c>
      <c r="U422" s="2">
        <f>IF(LEN(V422)&gt;=1,(IF(V421=V422,0,LARGE($U$1:U421,1)+1)),0)</f>
        <v>0</v>
      </c>
      <c r="V422" s="2" t="s">
        <v>1101</v>
      </c>
      <c r="W422" s="9" t="s">
        <v>2446</v>
      </c>
      <c r="X422" s="9" t="s">
        <v>146</v>
      </c>
      <c r="Y422" s="9" t="s">
        <v>147</v>
      </c>
      <c r="Z422" s="9" t="s">
        <v>147</v>
      </c>
      <c r="AA422" s="6" t="s">
        <v>146</v>
      </c>
      <c r="AB422" s="6" t="s">
        <v>1067</v>
      </c>
      <c r="AC422" s="6" t="s">
        <v>1067</v>
      </c>
      <c r="AD422" s="6" t="s">
        <v>1067</v>
      </c>
    </row>
    <row r="423" spans="1:30" x14ac:dyDescent="0.25">
      <c r="A423" s="2">
        <f>IF(LEN(B423)&gt;=1,(IF(B422=B423,0,LARGE(A$1:$A422,1)+1)),0)</f>
        <v>0</v>
      </c>
      <c r="B423" s="2" t="s">
        <v>1077</v>
      </c>
      <c r="C423" s="2">
        <f>IF($AM$22=2,(IF(LEN($BZ$23)&gt;=1,(IF($BZ$23=B423,LARGE($C$1:C422,1)+1,0)),0)),0)</f>
        <v>0</v>
      </c>
      <c r="D423" s="2">
        <f t="shared" si="54"/>
        <v>0</v>
      </c>
      <c r="F423" s="2" t="s">
        <v>2351</v>
      </c>
      <c r="G423" s="2" t="s">
        <v>2352</v>
      </c>
      <c r="H423" s="2" t="s">
        <v>2352</v>
      </c>
      <c r="I423" s="2" t="s">
        <v>2353</v>
      </c>
      <c r="J423" s="2" t="s">
        <v>1067</v>
      </c>
      <c r="K423" s="2" t="s">
        <v>1067</v>
      </c>
      <c r="L423" s="2" t="s">
        <v>1067</v>
      </c>
      <c r="S423" s="2">
        <f>IF($AM$22=1,(IF(LEN($BZ$23)&gt;=1,(IF($BZ$23=V423,LARGE($S$1:S422,1)+1,0)),0)),0)</f>
        <v>0</v>
      </c>
      <c r="T423" s="2">
        <f t="shared" si="55"/>
        <v>0</v>
      </c>
      <c r="U423" s="2">
        <f>IF(LEN(V423)&gt;=1,(IF(V422=V423,0,LARGE($U$1:U422,1)+1)),0)</f>
        <v>0</v>
      </c>
      <c r="V423" s="2" t="s">
        <v>1101</v>
      </c>
      <c r="W423" s="9" t="s">
        <v>5089</v>
      </c>
      <c r="X423" s="9" t="s">
        <v>3638</v>
      </c>
      <c r="Y423" s="9" t="s">
        <v>3639</v>
      </c>
      <c r="Z423" s="9" t="s">
        <v>3639</v>
      </c>
      <c r="AA423" s="6" t="s">
        <v>3638</v>
      </c>
      <c r="AB423" s="6" t="s">
        <v>1067</v>
      </c>
      <c r="AC423" s="6" t="s">
        <v>1067</v>
      </c>
      <c r="AD423" s="6" t="s">
        <v>1067</v>
      </c>
    </row>
    <row r="424" spans="1:30" x14ac:dyDescent="0.25">
      <c r="A424" s="2">
        <f>IF(LEN(B424)&gt;=1,(IF(B423=B424,0,LARGE(A$1:$A423,1)+1)),0)</f>
        <v>0</v>
      </c>
      <c r="B424" s="2" t="s">
        <v>1077</v>
      </c>
      <c r="C424" s="2">
        <f>IF($AM$22=2,(IF(LEN($BZ$23)&gt;=1,(IF($BZ$23=B424,LARGE($C$1:C423,1)+1,0)),0)),0)</f>
        <v>0</v>
      </c>
      <c r="D424" s="2">
        <f t="shared" si="54"/>
        <v>0</v>
      </c>
      <c r="F424" s="2" t="s">
        <v>2354</v>
      </c>
      <c r="G424" s="2" t="s">
        <v>2355</v>
      </c>
      <c r="H424" s="2" t="s">
        <v>2355</v>
      </c>
      <c r="I424" s="2" t="s">
        <v>4198</v>
      </c>
      <c r="J424" s="2" t="s">
        <v>1067</v>
      </c>
      <c r="K424" s="2" t="s">
        <v>1067</v>
      </c>
      <c r="L424" s="2" t="s">
        <v>1067</v>
      </c>
      <c r="S424" s="2">
        <f>IF($AM$22=1,(IF(LEN($BZ$23)&gt;=1,(IF($BZ$23=V424,LARGE($S$1:S423,1)+1,0)),0)),0)</f>
        <v>0</v>
      </c>
      <c r="T424" s="2">
        <f t="shared" si="55"/>
        <v>0</v>
      </c>
      <c r="U424" s="2">
        <f>IF(LEN(V424)&gt;=1,(IF(V423=V424,0,LARGE($U$1:U423,1)+1)),0)</f>
        <v>0</v>
      </c>
      <c r="V424" s="2" t="s">
        <v>1101</v>
      </c>
      <c r="W424" s="4" t="s">
        <v>5023</v>
      </c>
      <c r="X424" s="4" t="s">
        <v>285</v>
      </c>
      <c r="Y424" s="5" t="s">
        <v>286</v>
      </c>
      <c r="Z424" s="5" t="s">
        <v>286</v>
      </c>
      <c r="AA424" s="6" t="s">
        <v>285</v>
      </c>
      <c r="AB424" s="6" t="s">
        <v>1067</v>
      </c>
      <c r="AC424" s="6" t="s">
        <v>1067</v>
      </c>
      <c r="AD424" s="6" t="s">
        <v>1067</v>
      </c>
    </row>
    <row r="425" spans="1:30" x14ac:dyDescent="0.25">
      <c r="A425" s="2">
        <f>IF(LEN(B425)&gt;=1,(IF(B424=B425,0,LARGE(A$1:$A424,1)+1)),0)</f>
        <v>0</v>
      </c>
      <c r="B425" s="2" t="s">
        <v>1077</v>
      </c>
      <c r="C425" s="2">
        <f>IF($AM$22=2,(IF(LEN($BZ$23)&gt;=1,(IF($BZ$23=B425,LARGE($C$1:C424,1)+1,0)),0)),0)</f>
        <v>0</v>
      </c>
      <c r="D425" s="2">
        <f t="shared" si="54"/>
        <v>0</v>
      </c>
      <c r="F425" s="2" t="s">
        <v>141</v>
      </c>
      <c r="G425" s="2" t="s">
        <v>141</v>
      </c>
      <c r="H425" s="2" t="s">
        <v>141</v>
      </c>
      <c r="I425" s="2" t="s">
        <v>2127</v>
      </c>
      <c r="J425" s="2" t="s">
        <v>4197</v>
      </c>
      <c r="K425" s="2" t="s">
        <v>1067</v>
      </c>
      <c r="L425" s="2" t="s">
        <v>1067</v>
      </c>
      <c r="S425" s="2">
        <f>IF($AM$22=1,(IF(LEN($BZ$23)&gt;=1,(IF($BZ$23=V425,LARGE($S$1:S424,1)+1,0)),0)),0)</f>
        <v>0</v>
      </c>
      <c r="T425" s="2">
        <f t="shared" si="55"/>
        <v>0</v>
      </c>
      <c r="U425" s="2">
        <f>IF(LEN(V425)&gt;=1,(IF(V424=V425,0,LARGE($U$1:U424,1)+1)),0)</f>
        <v>0</v>
      </c>
      <c r="V425" s="2" t="s">
        <v>1101</v>
      </c>
      <c r="W425" s="9" t="s">
        <v>3606</v>
      </c>
      <c r="X425" s="9" t="s">
        <v>3604</v>
      </c>
      <c r="Y425" s="9" t="s">
        <v>3605</v>
      </c>
      <c r="Z425" s="9" t="s">
        <v>3605</v>
      </c>
      <c r="AA425" s="6" t="s">
        <v>3604</v>
      </c>
      <c r="AB425" s="6" t="s">
        <v>1067</v>
      </c>
      <c r="AC425" s="6" t="s">
        <v>1067</v>
      </c>
      <c r="AD425" s="6" t="s">
        <v>1067</v>
      </c>
    </row>
    <row r="426" spans="1:30" ht="30" x14ac:dyDescent="0.25">
      <c r="A426" s="2">
        <f>IF(LEN(B426)&gt;=1,(IF(B425=B426,0,LARGE(A$1:$A425,1)+1)),0)</f>
        <v>0</v>
      </c>
      <c r="B426" s="2" t="s">
        <v>1077</v>
      </c>
      <c r="C426" s="2">
        <f>IF($AM$22=2,(IF(LEN($BZ$23)&gt;=1,(IF($BZ$23=B426,LARGE($C$1:C425,1)+1,0)),0)),0)</f>
        <v>0</v>
      </c>
      <c r="D426" s="2">
        <f t="shared" si="54"/>
        <v>0</v>
      </c>
      <c r="F426" s="2" t="s">
        <v>2356</v>
      </c>
      <c r="G426" s="2" t="s">
        <v>2357</v>
      </c>
      <c r="H426" s="2" t="s">
        <v>2357</v>
      </c>
      <c r="I426" s="2" t="s">
        <v>4196</v>
      </c>
      <c r="J426" s="2" t="s">
        <v>1067</v>
      </c>
      <c r="K426" s="2" t="s">
        <v>1067</v>
      </c>
      <c r="L426" s="2" t="s">
        <v>1067</v>
      </c>
      <c r="S426" s="2">
        <f>IF($AM$22=1,(IF(LEN($BZ$23)&gt;=1,(IF($BZ$23=V426,LARGE($S$1:S425,1)+1,0)),0)),0)</f>
        <v>0</v>
      </c>
      <c r="T426" s="2">
        <f t="shared" si="55"/>
        <v>0</v>
      </c>
      <c r="U426" s="2">
        <f>IF(LEN(V426)&gt;=1,(IF(V425=V426,0,LARGE($U$1:U425,1)+1)),0)</f>
        <v>0</v>
      </c>
      <c r="V426" s="2" t="s">
        <v>1101</v>
      </c>
      <c r="W426" s="23" t="s">
        <v>4060</v>
      </c>
      <c r="X426" s="7" t="s">
        <v>478</v>
      </c>
      <c r="Y426" s="7" t="s">
        <v>1240</v>
      </c>
      <c r="Z426" s="7" t="s">
        <v>1240</v>
      </c>
      <c r="AA426" s="6" t="s">
        <v>478</v>
      </c>
      <c r="AB426" s="6" t="s">
        <v>1067</v>
      </c>
      <c r="AC426" s="6" t="s">
        <v>1067</v>
      </c>
      <c r="AD426" s="6" t="s">
        <v>1067</v>
      </c>
    </row>
    <row r="427" spans="1:30" x14ac:dyDescent="0.25">
      <c r="A427" s="2">
        <f>IF(LEN(B427)&gt;=1,(IF(B426=B427,0,LARGE(A$1:$A426,1)+1)),0)</f>
        <v>4</v>
      </c>
      <c r="B427" s="2" t="s">
        <v>1076</v>
      </c>
      <c r="C427" s="2">
        <f>IF($AM$22=2,(IF(LEN($BZ$23)&gt;=1,(IF($BZ$23=B427,LARGE($C$1:C426,1)+1,0)),0)),0)</f>
        <v>0</v>
      </c>
      <c r="D427" s="2">
        <f t="shared" si="54"/>
        <v>0</v>
      </c>
      <c r="F427" s="2" t="s">
        <v>2358</v>
      </c>
      <c r="G427" s="2" t="s">
        <v>2359</v>
      </c>
      <c r="H427" s="2" t="s">
        <v>2359</v>
      </c>
      <c r="I427" s="2" t="s">
        <v>4194</v>
      </c>
      <c r="J427" s="2" t="s">
        <v>4195</v>
      </c>
      <c r="K427" s="2" t="s">
        <v>1067</v>
      </c>
      <c r="L427" s="2" t="s">
        <v>1067</v>
      </c>
      <c r="S427" s="2">
        <f>IF($AM$22=1,(IF(LEN($BZ$23)&gt;=1,(IF($BZ$23=V427,LARGE($S$1:S426,1)+1,0)),0)),0)</f>
        <v>0</v>
      </c>
      <c r="T427" s="2">
        <f t="shared" si="55"/>
        <v>0</v>
      </c>
      <c r="U427" s="2">
        <f>IF(LEN(V427)&gt;=1,(IF(V426=V427,0,LARGE($U$1:U426,1)+1)),0)</f>
        <v>0</v>
      </c>
      <c r="V427" s="2" t="s">
        <v>1101</v>
      </c>
      <c r="W427" s="4" t="s">
        <v>4859</v>
      </c>
      <c r="X427" s="4" t="s">
        <v>725</v>
      </c>
      <c r="Y427" s="5" t="s">
        <v>1435</v>
      </c>
      <c r="Z427" s="5" t="s">
        <v>1435</v>
      </c>
      <c r="AA427" s="6" t="s">
        <v>725</v>
      </c>
      <c r="AB427" s="6" t="s">
        <v>1067</v>
      </c>
      <c r="AC427" s="6" t="s">
        <v>1067</v>
      </c>
      <c r="AD427" s="6" t="s">
        <v>1067</v>
      </c>
    </row>
    <row r="428" spans="1:30" ht="30" x14ac:dyDescent="0.25">
      <c r="A428" s="2">
        <f>IF(LEN(B428)&gt;=1,(IF(B427=B428,0,LARGE(A$1:$A427,1)+1)),0)</f>
        <v>0</v>
      </c>
      <c r="B428" s="2" t="s">
        <v>1076</v>
      </c>
      <c r="C428" s="2">
        <f>IF($AM$22=2,(IF(LEN($BZ$23)&gt;=1,(IF($BZ$23=B428,LARGE($C$1:C427,1)+1,0)),0)),0)</f>
        <v>0</v>
      </c>
      <c r="D428" s="2">
        <f t="shared" si="54"/>
        <v>0</v>
      </c>
      <c r="F428" s="2" t="s">
        <v>2360</v>
      </c>
      <c r="G428" s="2" t="s">
        <v>2361</v>
      </c>
      <c r="H428" s="2" t="s">
        <v>2361</v>
      </c>
      <c r="I428" s="2" t="s">
        <v>4193</v>
      </c>
      <c r="J428" s="2" t="s">
        <v>1067</v>
      </c>
      <c r="K428" s="2" t="s">
        <v>1067</v>
      </c>
      <c r="L428" s="2" t="s">
        <v>1067</v>
      </c>
      <c r="S428" s="2">
        <f>IF($AM$22=1,(IF(LEN($BZ$23)&gt;=1,(IF($BZ$23=V428,LARGE($S$1:S427,1)+1,0)),0)),0)</f>
        <v>0</v>
      </c>
      <c r="T428" s="2">
        <f t="shared" si="55"/>
        <v>0</v>
      </c>
      <c r="U428" s="2">
        <f>IF(LEN(V428)&gt;=1,(IF(V427=V428,0,LARGE($U$1:U427,1)+1)),0)</f>
        <v>0</v>
      </c>
      <c r="V428" s="2" t="s">
        <v>1101</v>
      </c>
      <c r="W428" s="9" t="s">
        <v>4091</v>
      </c>
      <c r="X428" s="7" t="s">
        <v>117</v>
      </c>
      <c r="Y428" s="7" t="s">
        <v>2099</v>
      </c>
      <c r="Z428" s="7" t="s">
        <v>2100</v>
      </c>
      <c r="AA428" s="6" t="s">
        <v>117</v>
      </c>
      <c r="AB428" s="6" t="s">
        <v>1067</v>
      </c>
      <c r="AC428" s="6" t="s">
        <v>1067</v>
      </c>
      <c r="AD428" s="6" t="s">
        <v>1067</v>
      </c>
    </row>
    <row r="429" spans="1:30" x14ac:dyDescent="0.25">
      <c r="A429" s="2">
        <f>IF(LEN(B429)&gt;=1,(IF(B428=B429,0,LARGE(A$1:$A428,1)+1)),0)</f>
        <v>0</v>
      </c>
      <c r="B429" s="2" t="s">
        <v>1076</v>
      </c>
      <c r="C429" s="2">
        <f>IF($AM$22=2,(IF(LEN($BZ$23)&gt;=1,(IF($BZ$23=B429,LARGE($C$1:C428,1)+1,0)),0)),0)</f>
        <v>0</v>
      </c>
      <c r="D429" s="2">
        <f t="shared" si="54"/>
        <v>0</v>
      </c>
      <c r="F429" s="2" t="s">
        <v>584</v>
      </c>
      <c r="G429" s="2" t="s">
        <v>1323</v>
      </c>
      <c r="H429" s="2" t="s">
        <v>1323</v>
      </c>
      <c r="I429" s="2" t="s">
        <v>4191</v>
      </c>
      <c r="J429" s="2" t="s">
        <v>4192</v>
      </c>
      <c r="K429" s="2" t="s">
        <v>1067</v>
      </c>
      <c r="L429" s="2" t="s">
        <v>1067</v>
      </c>
      <c r="S429" s="2">
        <f>IF($AM$22=1,(IF(LEN($BZ$23)&gt;=1,(IF($BZ$23=V429,LARGE($S$1:S428,1)+1,0)),0)),0)</f>
        <v>0</v>
      </c>
      <c r="T429" s="2">
        <f t="shared" si="55"/>
        <v>0</v>
      </c>
      <c r="U429" s="2">
        <f>IF(LEN(V429)&gt;=1,(IF(V428=V429,0,LARGE($U$1:U428,1)+1)),0)</f>
        <v>0</v>
      </c>
      <c r="V429" s="2" t="s">
        <v>1101</v>
      </c>
      <c r="W429" s="4" t="s">
        <v>4807</v>
      </c>
      <c r="X429" s="4" t="s">
        <v>696</v>
      </c>
      <c r="Y429" s="5" t="s">
        <v>1408</v>
      </c>
      <c r="Z429" s="5" t="s">
        <v>1408</v>
      </c>
      <c r="AA429" s="6" t="s">
        <v>696</v>
      </c>
      <c r="AB429" s="6" t="s">
        <v>1067</v>
      </c>
      <c r="AC429" s="6" t="s">
        <v>1067</v>
      </c>
      <c r="AD429" s="6" t="s">
        <v>1067</v>
      </c>
    </row>
    <row r="430" spans="1:30" x14ac:dyDescent="0.25">
      <c r="A430" s="2">
        <f>IF(LEN(B430)&gt;=1,(IF(B429=B430,0,LARGE(A$1:$A429,1)+1)),0)</f>
        <v>0</v>
      </c>
      <c r="B430" s="2" t="s">
        <v>1076</v>
      </c>
      <c r="C430" s="2">
        <f>IF($AM$22=2,(IF(LEN($BZ$23)&gt;=1,(IF($BZ$23=B430,LARGE($C$1:C429,1)+1,0)),0)),0)</f>
        <v>0</v>
      </c>
      <c r="D430" s="2">
        <f t="shared" si="54"/>
        <v>0</v>
      </c>
      <c r="F430" s="2" t="s">
        <v>585</v>
      </c>
      <c r="G430" s="2" t="s">
        <v>2362</v>
      </c>
      <c r="H430" s="2" t="s">
        <v>2362</v>
      </c>
      <c r="I430" s="2" t="s">
        <v>4188</v>
      </c>
      <c r="J430" s="2" t="s">
        <v>4189</v>
      </c>
      <c r="K430" s="2" t="s">
        <v>4187</v>
      </c>
      <c r="L430" s="2" t="s">
        <v>1067</v>
      </c>
      <c r="S430" s="2">
        <f>IF($AM$22=1,(IF(LEN($BZ$23)&gt;=1,(IF($BZ$23=V430,LARGE($S$1:S429,1)+1,0)),0)),0)</f>
        <v>0</v>
      </c>
      <c r="T430" s="2">
        <f t="shared" si="55"/>
        <v>0</v>
      </c>
      <c r="U430" s="2">
        <f>IF(LEN(V430)&gt;=1,(IF(V429=V430,0,LARGE($U$1:U429,1)+1)),0)</f>
        <v>0</v>
      </c>
      <c r="V430" s="2" t="s">
        <v>1101</v>
      </c>
      <c r="W430" s="9" t="s">
        <v>4315</v>
      </c>
      <c r="X430" s="9" t="s">
        <v>3387</v>
      </c>
      <c r="Y430" s="9" t="s">
        <v>3388</v>
      </c>
      <c r="Z430" s="9" t="s">
        <v>3388</v>
      </c>
      <c r="AA430" s="6" t="s">
        <v>3387</v>
      </c>
      <c r="AB430" s="6" t="s">
        <v>1067</v>
      </c>
      <c r="AC430" s="6" t="s">
        <v>1067</v>
      </c>
      <c r="AD430" s="6" t="s">
        <v>1067</v>
      </c>
    </row>
    <row r="431" spans="1:30" ht="30" x14ac:dyDescent="0.25">
      <c r="A431" s="2">
        <f>IF(LEN(B431)&gt;=1,(IF(B430=B431,0,LARGE(A$1:$A430,1)+1)),0)</f>
        <v>0</v>
      </c>
      <c r="B431" s="2" t="s">
        <v>1076</v>
      </c>
      <c r="C431" s="2">
        <f>IF($AM$22=2,(IF(LEN($BZ$23)&gt;=1,(IF($BZ$23=B431,LARGE($C$1:C430,1)+1,0)),0)),0)</f>
        <v>0</v>
      </c>
      <c r="D431" s="2">
        <f t="shared" si="54"/>
        <v>0</v>
      </c>
      <c r="F431" s="2" t="s">
        <v>586</v>
      </c>
      <c r="G431" s="2" t="s">
        <v>1324</v>
      </c>
      <c r="H431" s="2" t="s">
        <v>1324</v>
      </c>
      <c r="I431" s="2" t="s">
        <v>4190</v>
      </c>
      <c r="J431" s="2" t="s">
        <v>1067</v>
      </c>
      <c r="K431" s="2" t="s">
        <v>1067</v>
      </c>
      <c r="L431" s="2" t="s">
        <v>1067</v>
      </c>
      <c r="S431" s="2">
        <f>IF($AM$22=1,(IF(LEN($BZ$23)&gt;=1,(IF($BZ$23=V431,LARGE($S$1:S430,1)+1,0)),0)),0)</f>
        <v>0</v>
      </c>
      <c r="T431" s="2">
        <f t="shared" si="55"/>
        <v>0</v>
      </c>
      <c r="U431" s="2">
        <f>IF(LEN(V431)&gt;=1,(IF(V430=V431,0,LARGE($U$1:U430,1)+1)),0)</f>
        <v>0</v>
      </c>
      <c r="V431" s="2" t="s">
        <v>1101</v>
      </c>
      <c r="W431" s="7" t="s">
        <v>1717</v>
      </c>
      <c r="X431" s="4" t="s">
        <v>4</v>
      </c>
      <c r="Y431" s="5" t="s">
        <v>1170</v>
      </c>
      <c r="Z431" s="5" t="s">
        <v>1170</v>
      </c>
      <c r="AA431" s="6" t="s">
        <v>4</v>
      </c>
      <c r="AB431" s="6" t="s">
        <v>1067</v>
      </c>
      <c r="AC431" s="6" t="s">
        <v>1067</v>
      </c>
      <c r="AD431" s="6" t="s">
        <v>1067</v>
      </c>
    </row>
    <row r="432" spans="1:30" ht="30" x14ac:dyDescent="0.25">
      <c r="A432" s="2">
        <f>IF(LEN(B432)&gt;=1,(IF(B431=B432,0,LARGE(A$1:$A431,1)+1)),0)</f>
        <v>0</v>
      </c>
      <c r="B432" s="2" t="s">
        <v>1076</v>
      </c>
      <c r="C432" s="2">
        <f>IF($AM$22=2,(IF(LEN($BZ$23)&gt;=1,(IF($BZ$23=B432,LARGE($C$1:C431,1)+1,0)),0)),0)</f>
        <v>0</v>
      </c>
      <c r="D432" s="2">
        <f t="shared" si="54"/>
        <v>0</v>
      </c>
      <c r="F432" s="2" t="s">
        <v>2363</v>
      </c>
      <c r="G432" s="2" t="s">
        <v>2364</v>
      </c>
      <c r="H432" s="2" t="s">
        <v>2364</v>
      </c>
      <c r="I432" s="2" t="s">
        <v>4186</v>
      </c>
      <c r="J432" s="2" t="s">
        <v>1067</v>
      </c>
      <c r="K432" s="2" t="s">
        <v>1067</v>
      </c>
      <c r="L432" s="2" t="s">
        <v>1067</v>
      </c>
      <c r="S432" s="2">
        <f>IF($AM$22=1,(IF(LEN($BZ$23)&gt;=1,(IF($BZ$23=V432,LARGE($S$1:S431,1)+1,0)),0)),0)</f>
        <v>0</v>
      </c>
      <c r="T432" s="2">
        <f t="shared" si="55"/>
        <v>0</v>
      </c>
      <c r="U432" s="2">
        <f>IF(LEN(V432)&gt;=1,(IF(V431=V432,0,LARGE($U$1:U431,1)+1)),0)</f>
        <v>0</v>
      </c>
      <c r="V432" s="2" t="s">
        <v>1101</v>
      </c>
      <c r="W432" s="4" t="s">
        <v>4566</v>
      </c>
      <c r="X432" s="4" t="s">
        <v>554</v>
      </c>
      <c r="Y432" s="5" t="s">
        <v>1301</v>
      </c>
      <c r="Z432" s="5" t="s">
        <v>1301</v>
      </c>
      <c r="AA432" s="6" t="s">
        <v>554</v>
      </c>
      <c r="AB432" s="6" t="s">
        <v>1067</v>
      </c>
      <c r="AC432" s="6" t="s">
        <v>1067</v>
      </c>
      <c r="AD432" s="6" t="s">
        <v>1067</v>
      </c>
    </row>
    <row r="433" spans="1:30" ht="30" x14ac:dyDescent="0.25">
      <c r="A433" s="2">
        <f>IF(LEN(B433)&gt;=1,(IF(B432=B433,0,LARGE(A$1:$A432,1)+1)),0)</f>
        <v>0</v>
      </c>
      <c r="B433" s="2" t="s">
        <v>1076</v>
      </c>
      <c r="C433" s="2">
        <f>IF($AM$22=2,(IF(LEN($BZ$23)&gt;=1,(IF($BZ$23=B433,LARGE($C$1:C432,1)+1,0)),0)),0)</f>
        <v>0</v>
      </c>
      <c r="D433" s="2">
        <f t="shared" si="54"/>
        <v>0</v>
      </c>
      <c r="F433" s="2" t="s">
        <v>2365</v>
      </c>
      <c r="G433" s="2" t="s">
        <v>2366</v>
      </c>
      <c r="H433" s="2" t="s">
        <v>2366</v>
      </c>
      <c r="I433" s="2" t="s">
        <v>2367</v>
      </c>
      <c r="J433" s="2" t="s">
        <v>1067</v>
      </c>
      <c r="K433" s="2" t="s">
        <v>1067</v>
      </c>
      <c r="L433" s="2" t="s">
        <v>1067</v>
      </c>
      <c r="S433" s="2">
        <f>IF($AM$22=1,(IF(LEN($BZ$23)&gt;=1,(IF($BZ$23=V433,LARGE($S$1:S432,1)+1,0)),0)),0)</f>
        <v>0</v>
      </c>
      <c r="T433" s="2">
        <f t="shared" si="55"/>
        <v>0</v>
      </c>
      <c r="U433" s="2">
        <f>IF(LEN(V433)&gt;=1,(IF(V432=V433,0,LARGE($U$1:U432,1)+1)),0)</f>
        <v>0</v>
      </c>
      <c r="V433" s="2" t="s">
        <v>1101</v>
      </c>
      <c r="W433" s="21" t="s">
        <v>3893</v>
      </c>
      <c r="X433" s="21" t="s">
        <v>1054</v>
      </c>
      <c r="Y433" s="21" t="s">
        <v>1673</v>
      </c>
      <c r="Z433" s="21" t="s">
        <v>1673</v>
      </c>
      <c r="AA433" s="6" t="s">
        <v>1054</v>
      </c>
      <c r="AB433" s="6" t="s">
        <v>1067</v>
      </c>
      <c r="AC433" s="6" t="s">
        <v>1067</v>
      </c>
      <c r="AD433" s="6" t="s">
        <v>1067</v>
      </c>
    </row>
    <row r="434" spans="1:30" x14ac:dyDescent="0.25">
      <c r="A434" s="2">
        <f>IF(LEN(B434)&gt;=1,(IF(B433=B434,0,LARGE(A$1:$A433,1)+1)),0)</f>
        <v>0</v>
      </c>
      <c r="B434" s="2" t="s">
        <v>1076</v>
      </c>
      <c r="C434" s="2">
        <f>IF($AM$22=2,(IF(LEN($BZ$23)&gt;=1,(IF($BZ$23=B434,LARGE($C$1:C433,1)+1,0)),0)),0)</f>
        <v>0</v>
      </c>
      <c r="D434" s="2">
        <f t="shared" si="54"/>
        <v>0</v>
      </c>
      <c r="F434" s="2" t="s">
        <v>2368</v>
      </c>
      <c r="G434" s="2" t="s">
        <v>2369</v>
      </c>
      <c r="H434" s="2" t="s">
        <v>2369</v>
      </c>
      <c r="I434" s="2" t="s">
        <v>2370</v>
      </c>
      <c r="J434" s="2" t="s">
        <v>1067</v>
      </c>
      <c r="K434" s="2" t="s">
        <v>1067</v>
      </c>
      <c r="L434" s="2" t="s">
        <v>1067</v>
      </c>
      <c r="S434" s="2">
        <f>IF($AM$22=1,(IF(LEN($BZ$23)&gt;=1,(IF($BZ$23=V434,LARGE($S$1:S433,1)+1,0)),0)),0)</f>
        <v>0</v>
      </c>
      <c r="T434" s="2">
        <f t="shared" si="55"/>
        <v>0</v>
      </c>
      <c r="U434" s="2">
        <f>IF(LEN(V434)&gt;=1,(IF(V433=V434,0,LARGE($U$1:U433,1)+1)),0)</f>
        <v>0</v>
      </c>
      <c r="V434" s="2" t="s">
        <v>1101</v>
      </c>
      <c r="W434" s="9" t="s">
        <v>3051</v>
      </c>
      <c r="X434" s="9" t="s">
        <v>3049</v>
      </c>
      <c r="Y434" s="9" t="s">
        <v>3050</v>
      </c>
      <c r="Z434" s="9" t="s">
        <v>3050</v>
      </c>
      <c r="AA434" s="6" t="s">
        <v>3049</v>
      </c>
      <c r="AB434" s="6" t="s">
        <v>1067</v>
      </c>
      <c r="AC434" s="6" t="s">
        <v>1067</v>
      </c>
      <c r="AD434" s="6" t="s">
        <v>1067</v>
      </c>
    </row>
    <row r="435" spans="1:30" ht="30" x14ac:dyDescent="0.25">
      <c r="A435" s="2">
        <f>IF(LEN(B435)&gt;=1,(IF(B434=B435,0,LARGE(A$1:$A434,1)+1)),0)</f>
        <v>0</v>
      </c>
      <c r="B435" s="2" t="s">
        <v>1076</v>
      </c>
      <c r="C435" s="2">
        <f>IF($AM$22=2,(IF(LEN($BZ$23)&gt;=1,(IF($BZ$23=B435,LARGE($C$1:C434,1)+1,0)),0)),0)</f>
        <v>0</v>
      </c>
      <c r="D435" s="2">
        <f t="shared" si="54"/>
        <v>0</v>
      </c>
      <c r="F435" s="2" t="s">
        <v>142</v>
      </c>
      <c r="G435" s="2" t="s">
        <v>143</v>
      </c>
      <c r="H435" s="2" t="s">
        <v>143</v>
      </c>
      <c r="I435" s="2" t="s">
        <v>3800</v>
      </c>
      <c r="J435" s="2" t="s">
        <v>4185</v>
      </c>
      <c r="K435" s="2" t="s">
        <v>4184</v>
      </c>
      <c r="L435" s="2" t="s">
        <v>1067</v>
      </c>
      <c r="S435" s="2">
        <f>IF($AM$22=1,(IF(LEN($BZ$23)&gt;=1,(IF($BZ$23=V435,LARGE($S$1:S434,1)+1,0)),0)),0)</f>
        <v>0</v>
      </c>
      <c r="T435" s="2">
        <f t="shared" si="55"/>
        <v>0</v>
      </c>
      <c r="U435" s="2">
        <f>IF(LEN(V435)&gt;=1,(IF(V434=V435,0,LARGE($U$1:U434,1)+1)),0)</f>
        <v>0</v>
      </c>
      <c r="V435" s="2" t="s">
        <v>1101</v>
      </c>
      <c r="W435" s="4" t="s">
        <v>4968</v>
      </c>
      <c r="X435" s="4" t="s">
        <v>838</v>
      </c>
      <c r="Y435" s="5" t="s">
        <v>1519</v>
      </c>
      <c r="Z435" s="5" t="s">
        <v>1519</v>
      </c>
      <c r="AA435" s="6" t="s">
        <v>838</v>
      </c>
      <c r="AB435" s="6" t="s">
        <v>1067</v>
      </c>
      <c r="AC435" s="6" t="s">
        <v>1067</v>
      </c>
      <c r="AD435" s="6" t="s">
        <v>1067</v>
      </c>
    </row>
    <row r="436" spans="1:30" x14ac:dyDescent="0.25">
      <c r="A436" s="2">
        <f>IF(LEN(B436)&gt;=1,(IF(B435=B436,0,LARGE(A$1:$A435,1)+1)),0)</f>
        <v>0</v>
      </c>
      <c r="B436" s="2" t="s">
        <v>1076</v>
      </c>
      <c r="C436" s="2">
        <f>IF($AM$22=2,(IF(LEN($BZ$23)&gt;=1,(IF($BZ$23=B436,LARGE($C$1:C435,1)+1,0)),0)),0)</f>
        <v>0</v>
      </c>
      <c r="D436" s="2">
        <f t="shared" si="54"/>
        <v>0</v>
      </c>
      <c r="F436" s="2" t="s">
        <v>587</v>
      </c>
      <c r="G436" s="2" t="s">
        <v>1325</v>
      </c>
      <c r="H436" s="2" t="s">
        <v>1325</v>
      </c>
      <c r="I436" s="2" t="s">
        <v>1880</v>
      </c>
      <c r="J436" s="2" t="s">
        <v>1067</v>
      </c>
      <c r="K436" s="2" t="s">
        <v>1067</v>
      </c>
      <c r="L436" s="2" t="s">
        <v>1067</v>
      </c>
      <c r="S436" s="2">
        <f>IF($AM$22=1,(IF(LEN($BZ$23)&gt;=1,(IF($BZ$23=V436,LARGE($S$1:S435,1)+1,0)),0)),0)</f>
        <v>0</v>
      </c>
      <c r="T436" s="2">
        <f t="shared" si="55"/>
        <v>0</v>
      </c>
      <c r="U436" s="2">
        <f>IF(LEN(V436)&gt;=1,(IF(V435=V436,0,LARGE($U$1:U435,1)+1)),0)</f>
        <v>0</v>
      </c>
      <c r="V436" s="2" t="s">
        <v>1101</v>
      </c>
      <c r="W436" s="9" t="s">
        <v>2569</v>
      </c>
      <c r="X436" s="9" t="s">
        <v>2567</v>
      </c>
      <c r="Y436" s="9" t="s">
        <v>2568</v>
      </c>
      <c r="Z436" s="9" t="s">
        <v>2568</v>
      </c>
      <c r="AA436" s="6" t="s">
        <v>2567</v>
      </c>
      <c r="AB436" s="6" t="s">
        <v>263</v>
      </c>
      <c r="AC436" s="6" t="s">
        <v>1067</v>
      </c>
      <c r="AD436" s="6" t="s">
        <v>1067</v>
      </c>
    </row>
    <row r="437" spans="1:30" ht="30" x14ac:dyDescent="0.25">
      <c r="A437" s="2">
        <f>IF(LEN(B437)&gt;=1,(IF(B436=B437,0,LARGE(A$1:$A436,1)+1)),0)</f>
        <v>0</v>
      </c>
      <c r="B437" s="2" t="s">
        <v>1076</v>
      </c>
      <c r="C437" s="2">
        <f>IF($AM$22=2,(IF(LEN($BZ$23)&gt;=1,(IF($BZ$23=B437,LARGE($C$1:C436,1)+1,0)),0)),0)</f>
        <v>0</v>
      </c>
      <c r="D437" s="2">
        <f t="shared" si="54"/>
        <v>0</v>
      </c>
      <c r="F437" s="2" t="s">
        <v>2371</v>
      </c>
      <c r="G437" s="2" t="s">
        <v>2372</v>
      </c>
      <c r="H437" s="2" t="s">
        <v>2372</v>
      </c>
      <c r="I437" s="2" t="s">
        <v>4183</v>
      </c>
      <c r="J437" s="2" t="s">
        <v>1067</v>
      </c>
      <c r="K437" s="2" t="s">
        <v>1067</v>
      </c>
      <c r="L437" s="2" t="s">
        <v>1067</v>
      </c>
      <c r="S437" s="2">
        <f>IF($AM$22=1,(IF(LEN($BZ$23)&gt;=1,(IF($BZ$23=V437,LARGE($S$1:S436,1)+1,0)),0)),0)</f>
        <v>0</v>
      </c>
      <c r="T437" s="2">
        <f t="shared" si="55"/>
        <v>0</v>
      </c>
      <c r="U437" s="2">
        <f>IF(LEN(V437)&gt;=1,(IF(V436=V437,0,LARGE($U$1:U436,1)+1)),0)</f>
        <v>0</v>
      </c>
      <c r="V437" s="2" t="s">
        <v>1101</v>
      </c>
      <c r="W437" s="9" t="s">
        <v>2158</v>
      </c>
      <c r="X437" s="9" t="s">
        <v>2156</v>
      </c>
      <c r="Y437" s="9" t="s">
        <v>2157</v>
      </c>
      <c r="Z437" s="9" t="s">
        <v>2157</v>
      </c>
      <c r="AA437" s="6" t="s">
        <v>2156</v>
      </c>
      <c r="AB437" s="6" t="s">
        <v>3614</v>
      </c>
      <c r="AC437" s="6" t="s">
        <v>1067</v>
      </c>
      <c r="AD437" s="6" t="s">
        <v>1067</v>
      </c>
    </row>
    <row r="438" spans="1:30" x14ac:dyDescent="0.25">
      <c r="A438" s="2">
        <f>IF(LEN(B438)&gt;=1,(IF(B437=B438,0,LARGE(A$1:$A437,1)+1)),0)</f>
        <v>0</v>
      </c>
      <c r="B438" s="2" t="s">
        <v>1076</v>
      </c>
      <c r="C438" s="2">
        <f>IF($AM$22=2,(IF(LEN($BZ$23)&gt;=1,(IF($BZ$23=B438,LARGE($C$1:C437,1)+1,0)),0)),0)</f>
        <v>0</v>
      </c>
      <c r="D438" s="2">
        <f t="shared" si="54"/>
        <v>0</v>
      </c>
      <c r="F438" s="2" t="s">
        <v>588</v>
      </c>
      <c r="G438" s="2" t="s">
        <v>2373</v>
      </c>
      <c r="H438" s="2" t="s">
        <v>2373</v>
      </c>
      <c r="I438" s="2" t="s">
        <v>2374</v>
      </c>
      <c r="J438" s="2" t="s">
        <v>1067</v>
      </c>
      <c r="K438" s="2" t="s">
        <v>1067</v>
      </c>
      <c r="L438" s="2" t="s">
        <v>1067</v>
      </c>
      <c r="S438" s="2">
        <f>IF($AM$22=1,(IF(LEN($BZ$23)&gt;=1,(IF($BZ$23=V438,LARGE($S$1:S437,1)+1,0)),0)),0)</f>
        <v>0</v>
      </c>
      <c r="T438" s="2">
        <f t="shared" si="55"/>
        <v>0</v>
      </c>
      <c r="U438" s="2">
        <f>IF(LEN(V438)&gt;=1,(IF(V437=V438,0,LARGE($U$1:U437,1)+1)),0)</f>
        <v>0</v>
      </c>
      <c r="V438" s="2" t="s">
        <v>1101</v>
      </c>
      <c r="W438" s="5" t="s">
        <v>4957</v>
      </c>
      <c r="X438" s="7" t="s">
        <v>828</v>
      </c>
      <c r="Y438" s="7" t="s">
        <v>1510</v>
      </c>
      <c r="Z438" s="7" t="s">
        <v>1510</v>
      </c>
      <c r="AA438" s="6" t="s">
        <v>828</v>
      </c>
      <c r="AB438" s="6" t="s">
        <v>1067</v>
      </c>
      <c r="AC438" s="6" t="s">
        <v>1067</v>
      </c>
      <c r="AD438" s="6" t="s">
        <v>1067</v>
      </c>
    </row>
    <row r="439" spans="1:30" ht="30" x14ac:dyDescent="0.25">
      <c r="A439" s="2">
        <f>IF(LEN(B439)&gt;=1,(IF(B438=B439,0,LARGE(A$1:$A438,1)+1)),0)</f>
        <v>0</v>
      </c>
      <c r="B439" s="2" t="s">
        <v>1076</v>
      </c>
      <c r="C439" s="2">
        <f>IF($AM$22=2,(IF(LEN($BZ$23)&gt;=1,(IF($BZ$23=B439,LARGE($C$1:C438,1)+1,0)),0)),0)</f>
        <v>0</v>
      </c>
      <c r="D439" s="2">
        <f t="shared" si="54"/>
        <v>0</v>
      </c>
      <c r="F439" s="2" t="s">
        <v>2375</v>
      </c>
      <c r="G439" s="2" t="s">
        <v>2376</v>
      </c>
      <c r="H439" s="2" t="s">
        <v>2376</v>
      </c>
      <c r="I439" s="2" t="s">
        <v>2377</v>
      </c>
      <c r="J439" s="2" t="s">
        <v>1067</v>
      </c>
      <c r="K439" s="2" t="s">
        <v>1067</v>
      </c>
      <c r="L439" s="2" t="s">
        <v>1067</v>
      </c>
      <c r="S439" s="2">
        <f>IF($AM$22=1,(IF(LEN($BZ$23)&gt;=1,(IF($BZ$23=V439,LARGE($S$1:S438,1)+1,0)),0)),0)</f>
        <v>0</v>
      </c>
      <c r="T439" s="2">
        <f t="shared" si="55"/>
        <v>0</v>
      </c>
      <c r="U439" s="2">
        <f>IF(LEN(V439)&gt;=1,(IF(V438=V439,0,LARGE($U$1:U438,1)+1)),0)</f>
        <v>0</v>
      </c>
      <c r="V439" s="2" t="s">
        <v>1101</v>
      </c>
      <c r="W439" s="11" t="s">
        <v>2522</v>
      </c>
      <c r="X439" s="11" t="s">
        <v>639</v>
      </c>
      <c r="Y439" s="11" t="s">
        <v>2521</v>
      </c>
      <c r="Z439" s="11" t="s">
        <v>2521</v>
      </c>
      <c r="AA439" s="6" t="s">
        <v>639</v>
      </c>
      <c r="AB439" s="6" t="s">
        <v>1067</v>
      </c>
      <c r="AC439" s="6" t="s">
        <v>1067</v>
      </c>
      <c r="AD439" s="6" t="s">
        <v>1067</v>
      </c>
    </row>
    <row r="440" spans="1:30" ht="30" x14ac:dyDescent="0.25">
      <c r="A440" s="2">
        <f>IF(LEN(B440)&gt;=1,(IF(B439=B440,0,LARGE(A$1:$A439,1)+1)),0)</f>
        <v>0</v>
      </c>
      <c r="B440" s="2" t="s">
        <v>1076</v>
      </c>
      <c r="C440" s="2">
        <f>IF($AM$22=2,(IF(LEN($BZ$23)&gt;=1,(IF($BZ$23=B440,LARGE($C$1:C439,1)+1,0)),0)),0)</f>
        <v>0</v>
      </c>
      <c r="D440" s="2">
        <f t="shared" si="54"/>
        <v>0</v>
      </c>
      <c r="F440" s="2" t="s">
        <v>589</v>
      </c>
      <c r="G440" s="2" t="s">
        <v>2378</v>
      </c>
      <c r="H440" s="2" t="s">
        <v>2378</v>
      </c>
      <c r="I440" s="2" t="s">
        <v>2379</v>
      </c>
      <c r="J440" s="2" t="s">
        <v>1067</v>
      </c>
      <c r="K440" s="2" t="s">
        <v>1067</v>
      </c>
      <c r="L440" s="2" t="s">
        <v>1067</v>
      </c>
      <c r="S440" s="2">
        <f>IF($AM$22=1,(IF(LEN($BZ$23)&gt;=1,(IF($BZ$23=V440,LARGE($S$1:S439,1)+1,0)),0)),0)</f>
        <v>0</v>
      </c>
      <c r="T440" s="2">
        <f t="shared" si="55"/>
        <v>0</v>
      </c>
      <c r="U440" s="2">
        <f>IF(LEN(V440)&gt;=1,(IF(V439=V440,0,LARGE($U$1:U439,1)+1)),0)</f>
        <v>0</v>
      </c>
      <c r="V440" s="2" t="s">
        <v>1101</v>
      </c>
      <c r="W440" s="11" t="s">
        <v>3936</v>
      </c>
      <c r="X440" s="11" t="s">
        <v>3934</v>
      </c>
      <c r="Y440" s="11" t="s">
        <v>3935</v>
      </c>
      <c r="Z440" s="11" t="s">
        <v>3935</v>
      </c>
      <c r="AA440" s="6" t="s">
        <v>3934</v>
      </c>
      <c r="AB440" s="6" t="s">
        <v>1067</v>
      </c>
      <c r="AC440" s="6" t="s">
        <v>1067</v>
      </c>
      <c r="AD440" s="6" t="s">
        <v>1067</v>
      </c>
    </row>
    <row r="441" spans="1:30" x14ac:dyDescent="0.25">
      <c r="A441" s="2">
        <f>IF(LEN(B441)&gt;=1,(IF(B440=B441,0,LARGE(A$1:$A440,1)+1)),0)</f>
        <v>0</v>
      </c>
      <c r="B441" s="2" t="s">
        <v>1076</v>
      </c>
      <c r="C441" s="2">
        <f>IF($AM$22=2,(IF(LEN($BZ$23)&gt;=1,(IF($BZ$23=B441,LARGE($C$1:C440,1)+1,0)),0)),0)</f>
        <v>0</v>
      </c>
      <c r="D441" s="2">
        <f t="shared" si="54"/>
        <v>0</v>
      </c>
      <c r="F441" s="2" t="s">
        <v>590</v>
      </c>
      <c r="G441" s="2" t="s">
        <v>2380</v>
      </c>
      <c r="H441" s="2" t="s">
        <v>2380</v>
      </c>
      <c r="I441" s="2" t="s">
        <v>4177</v>
      </c>
      <c r="J441" s="2" t="s">
        <v>2381</v>
      </c>
      <c r="K441" s="2" t="s">
        <v>1067</v>
      </c>
      <c r="L441" s="2" t="s">
        <v>1067</v>
      </c>
      <c r="S441" s="2">
        <f>IF($AM$22=1,(IF(LEN($BZ$23)&gt;=1,(IF($BZ$23=V441,LARGE($S$1:S440,1)+1,0)),0)),0)</f>
        <v>0</v>
      </c>
      <c r="T441" s="2">
        <f t="shared" si="55"/>
        <v>0</v>
      </c>
      <c r="U441" s="2">
        <f>IF(LEN(V441)&gt;=1,(IF(V440=V441,0,LARGE($U$1:U440,1)+1)),0)</f>
        <v>0</v>
      </c>
      <c r="V441" s="2" t="s">
        <v>1101</v>
      </c>
      <c r="W441" s="5" t="s">
        <v>4474</v>
      </c>
      <c r="X441" s="7" t="s">
        <v>1036</v>
      </c>
      <c r="Y441" s="7" t="s">
        <v>3787</v>
      </c>
      <c r="Z441" s="7" t="s">
        <v>3787</v>
      </c>
      <c r="AA441" s="6" t="s">
        <v>1036</v>
      </c>
      <c r="AB441" s="6" t="s">
        <v>1067</v>
      </c>
      <c r="AC441" s="6" t="s">
        <v>1067</v>
      </c>
      <c r="AD441" s="6" t="s">
        <v>1067</v>
      </c>
    </row>
    <row r="442" spans="1:30" x14ac:dyDescent="0.25">
      <c r="A442" s="2">
        <f>IF(LEN(B442)&gt;=1,(IF(B441=B442,0,LARGE(A$1:$A441,1)+1)),0)</f>
        <v>0</v>
      </c>
      <c r="B442" s="2" t="s">
        <v>1076</v>
      </c>
      <c r="C442" s="2">
        <f>IF($AM$22=2,(IF(LEN($BZ$23)&gt;=1,(IF($BZ$23=B442,LARGE($C$1:C441,1)+1,0)),0)),0)</f>
        <v>0</v>
      </c>
      <c r="D442" s="2">
        <f t="shared" si="54"/>
        <v>0</v>
      </c>
      <c r="F442" s="2" t="s">
        <v>591</v>
      </c>
      <c r="G442" s="2" t="s">
        <v>1326</v>
      </c>
      <c r="H442" s="2" t="s">
        <v>1326</v>
      </c>
      <c r="I442" s="2" t="s">
        <v>4182</v>
      </c>
      <c r="J442" s="2" t="s">
        <v>4173</v>
      </c>
      <c r="K442" s="2" t="s">
        <v>4181</v>
      </c>
      <c r="L442" s="2" t="s">
        <v>1067</v>
      </c>
      <c r="S442" s="2">
        <f>IF($AM$22=1,(IF(LEN($BZ$23)&gt;=1,(IF($BZ$23=V442,LARGE($S$1:S441,1)+1,0)),0)),0)</f>
        <v>0</v>
      </c>
      <c r="T442" s="2">
        <f t="shared" si="55"/>
        <v>0</v>
      </c>
      <c r="U442" s="2">
        <f>IF(LEN(V442)&gt;=1,(IF(V441=V442,0,LARGE($U$1:U441,1)+1)),0)</f>
        <v>0</v>
      </c>
      <c r="V442" s="2" t="s">
        <v>1101</v>
      </c>
      <c r="W442" s="5" t="s">
        <v>4882</v>
      </c>
      <c r="X442" s="7" t="s">
        <v>233</v>
      </c>
      <c r="Y442" s="7" t="s">
        <v>234</v>
      </c>
      <c r="Z442" s="7" t="s">
        <v>234</v>
      </c>
      <c r="AA442" s="6" t="s">
        <v>233</v>
      </c>
      <c r="AB442" s="6" t="s">
        <v>1067</v>
      </c>
      <c r="AC442" s="6" t="s">
        <v>1067</v>
      </c>
      <c r="AD442" s="6" t="s">
        <v>1067</v>
      </c>
    </row>
    <row r="443" spans="1:30" x14ac:dyDescent="0.25">
      <c r="A443" s="2">
        <f>IF(LEN(B443)&gt;=1,(IF(B442=B443,0,LARGE(A$1:$A442,1)+1)),0)</f>
        <v>0</v>
      </c>
      <c r="B443" s="2" t="s">
        <v>1076</v>
      </c>
      <c r="C443" s="2">
        <f>IF($AM$22=2,(IF(LEN($BZ$23)&gt;=1,(IF($BZ$23=B443,LARGE($C$1:C442,1)+1,0)),0)),0)</f>
        <v>0</v>
      </c>
      <c r="D443" s="2">
        <f t="shared" si="54"/>
        <v>0</v>
      </c>
      <c r="F443" s="2" t="s">
        <v>592</v>
      </c>
      <c r="G443" s="2" t="s">
        <v>2382</v>
      </c>
      <c r="H443" s="2" t="s">
        <v>2382</v>
      </c>
      <c r="I443" s="2" t="s">
        <v>1843</v>
      </c>
      <c r="J443" s="2" t="s">
        <v>1067</v>
      </c>
      <c r="K443" s="2" t="s">
        <v>1067</v>
      </c>
      <c r="L443" s="2" t="s">
        <v>1067</v>
      </c>
      <c r="S443" s="2">
        <f>IF($AM$22=1,(IF(LEN($BZ$23)&gt;=1,(IF($BZ$23=V443,LARGE($S$1:S442,1)+1,0)),0)),0)</f>
        <v>0</v>
      </c>
      <c r="T443" s="2">
        <f t="shared" si="55"/>
        <v>0</v>
      </c>
      <c r="U443" s="2">
        <f>IF(LEN(V443)&gt;=1,(IF(V442=V443,0,LARGE($U$1:U442,1)+1)),0)</f>
        <v>0</v>
      </c>
      <c r="V443" s="2" t="s">
        <v>1101</v>
      </c>
      <c r="W443" s="11" t="s">
        <v>2102</v>
      </c>
      <c r="X443" s="11" t="s">
        <v>496</v>
      </c>
      <c r="Y443" s="11" t="s">
        <v>2101</v>
      </c>
      <c r="Z443" s="11" t="s">
        <v>2101</v>
      </c>
      <c r="AA443" s="6" t="s">
        <v>496</v>
      </c>
      <c r="AB443" s="6" t="s">
        <v>1067</v>
      </c>
      <c r="AC443" s="6" t="s">
        <v>1067</v>
      </c>
      <c r="AD443" s="6" t="s">
        <v>1067</v>
      </c>
    </row>
    <row r="444" spans="1:30" ht="30" x14ac:dyDescent="0.25">
      <c r="A444" s="2">
        <f>IF(LEN(B444)&gt;=1,(IF(B443=B444,0,LARGE(A$1:$A443,1)+1)),0)</f>
        <v>0</v>
      </c>
      <c r="B444" s="2" t="s">
        <v>1076</v>
      </c>
      <c r="C444" s="2">
        <f>IF($AM$22=2,(IF(LEN($BZ$23)&gt;=1,(IF($BZ$23=B444,LARGE($C$1:C443,1)+1,0)),0)),0)</f>
        <v>0</v>
      </c>
      <c r="D444" s="2">
        <f t="shared" si="54"/>
        <v>0</v>
      </c>
      <c r="F444" s="2" t="s">
        <v>593</v>
      </c>
      <c r="G444" s="2" t="s">
        <v>2383</v>
      </c>
      <c r="H444" s="2" t="s">
        <v>2383</v>
      </c>
      <c r="I444" s="2" t="s">
        <v>1164</v>
      </c>
      <c r="J444" s="2" t="s">
        <v>4178</v>
      </c>
      <c r="K444" s="2" t="s">
        <v>1067</v>
      </c>
      <c r="L444" s="2" t="s">
        <v>1067</v>
      </c>
      <c r="S444" s="2">
        <f>IF($AM$22=1,(IF(LEN($BZ$23)&gt;=1,(IF($BZ$23=V444,LARGE($S$1:S443,1)+1,0)),0)),0)</f>
        <v>0</v>
      </c>
      <c r="T444" s="2">
        <f t="shared" si="55"/>
        <v>0</v>
      </c>
      <c r="U444" s="2">
        <f>IF(LEN(V444)&gt;=1,(IF(V443=V444,0,LARGE($U$1:U443,1)+1)),0)</f>
        <v>0</v>
      </c>
      <c r="V444" s="2" t="s">
        <v>1101</v>
      </c>
      <c r="W444" s="4" t="s">
        <v>4582</v>
      </c>
      <c r="X444" s="4" t="s">
        <v>560</v>
      </c>
      <c r="Y444" s="5" t="s">
        <v>1306</v>
      </c>
      <c r="Z444" s="5" t="s">
        <v>1306</v>
      </c>
      <c r="AA444" s="6" t="s">
        <v>560</v>
      </c>
      <c r="AB444" s="6" t="s">
        <v>1067</v>
      </c>
      <c r="AC444" s="6" t="s">
        <v>1067</v>
      </c>
      <c r="AD444" s="6" t="s">
        <v>1067</v>
      </c>
    </row>
    <row r="445" spans="1:30" x14ac:dyDescent="0.25">
      <c r="A445" s="2">
        <f>IF(LEN(B445)&gt;=1,(IF(B444=B445,0,LARGE(A$1:$A444,1)+1)),0)</f>
        <v>0</v>
      </c>
      <c r="B445" s="2" t="s">
        <v>1076</v>
      </c>
      <c r="C445" s="2">
        <f>IF($AM$22=2,(IF(LEN($BZ$23)&gt;=1,(IF($BZ$23=B445,LARGE($C$1:C444,1)+1,0)),0)),0)</f>
        <v>0</v>
      </c>
      <c r="D445" s="2">
        <f t="shared" si="54"/>
        <v>0</v>
      </c>
      <c r="F445" s="2" t="s">
        <v>594</v>
      </c>
      <c r="G445" s="2" t="s">
        <v>1327</v>
      </c>
      <c r="H445" s="2" t="s">
        <v>1327</v>
      </c>
      <c r="I445" s="2" t="s">
        <v>4180</v>
      </c>
      <c r="J445" s="2" t="s">
        <v>1067</v>
      </c>
      <c r="K445" s="2" t="s">
        <v>1067</v>
      </c>
      <c r="L445" s="2" t="s">
        <v>1067</v>
      </c>
      <c r="S445" s="2">
        <f>IF($AM$22=1,(IF(LEN($BZ$23)&gt;=1,(IF($BZ$23=V445,LARGE($S$1:S444,1)+1,0)),0)),0)</f>
        <v>0</v>
      </c>
      <c r="T445" s="2">
        <f t="shared" si="55"/>
        <v>0</v>
      </c>
      <c r="U445" s="2">
        <f>IF(LEN(V445)&gt;=1,(IF(V444=V445,0,LARGE($U$1:U444,1)+1)),0)</f>
        <v>0</v>
      </c>
      <c r="V445" s="2" t="s">
        <v>1101</v>
      </c>
      <c r="W445" s="4" t="s">
        <v>1152</v>
      </c>
      <c r="X445" s="4" t="s">
        <v>343</v>
      </c>
      <c r="Y445" s="5" t="s">
        <v>344</v>
      </c>
      <c r="Z445" s="5" t="s">
        <v>345</v>
      </c>
      <c r="AA445" s="6" t="s">
        <v>343</v>
      </c>
      <c r="AB445" s="6" t="s">
        <v>343</v>
      </c>
      <c r="AC445" s="6" t="s">
        <v>1067</v>
      </c>
      <c r="AD445" s="6" t="s">
        <v>1067</v>
      </c>
    </row>
    <row r="446" spans="1:30" x14ac:dyDescent="0.25">
      <c r="A446" s="2">
        <f>IF(LEN(B446)&gt;=1,(IF(B445=B446,0,LARGE(A$1:$A445,1)+1)),0)</f>
        <v>0</v>
      </c>
      <c r="B446" s="2" t="s">
        <v>1076</v>
      </c>
      <c r="C446" s="2">
        <f>IF($AM$22=2,(IF(LEN($BZ$23)&gt;=1,(IF($BZ$23=B446,LARGE($C$1:C445,1)+1,0)),0)),0)</f>
        <v>0</v>
      </c>
      <c r="D446" s="2">
        <f t="shared" si="54"/>
        <v>0</v>
      </c>
      <c r="F446" s="2" t="s">
        <v>595</v>
      </c>
      <c r="G446" s="2" t="s">
        <v>2384</v>
      </c>
      <c r="H446" s="2" t="s">
        <v>2384</v>
      </c>
      <c r="I446" s="2" t="s">
        <v>4179</v>
      </c>
      <c r="J446" s="2" t="s">
        <v>2385</v>
      </c>
      <c r="K446" s="2" t="s">
        <v>1067</v>
      </c>
      <c r="L446" s="2" t="s">
        <v>1067</v>
      </c>
      <c r="S446" s="2">
        <f>IF($AM$22=1,(IF(LEN($BZ$23)&gt;=1,(IF($BZ$23=V446,LARGE($S$1:S445,1)+1,0)),0)),0)</f>
        <v>0</v>
      </c>
      <c r="T446" s="2">
        <f t="shared" si="55"/>
        <v>0</v>
      </c>
      <c r="U446" s="2">
        <f>IF(LEN(V446)&gt;=1,(IF(V445=V446,0,LARGE($U$1:U445,1)+1)),0)</f>
        <v>0</v>
      </c>
      <c r="V446" s="2" t="s">
        <v>1101</v>
      </c>
      <c r="W446" s="5" t="s">
        <v>5197</v>
      </c>
      <c r="X446" s="7" t="s">
        <v>951</v>
      </c>
      <c r="Y446" s="7" t="s">
        <v>3265</v>
      </c>
      <c r="Z446" s="7" t="s">
        <v>3265</v>
      </c>
      <c r="AA446" s="6" t="s">
        <v>951</v>
      </c>
      <c r="AB446" s="6" t="s">
        <v>1067</v>
      </c>
      <c r="AC446" s="6" t="s">
        <v>1067</v>
      </c>
      <c r="AD446" s="6" t="s">
        <v>1067</v>
      </c>
    </row>
    <row r="447" spans="1:30" ht="30" x14ac:dyDescent="0.25">
      <c r="A447" s="2">
        <f>IF(LEN(B447)&gt;=1,(IF(B446=B447,0,LARGE(A$1:$A446,1)+1)),0)</f>
        <v>0</v>
      </c>
      <c r="B447" s="2" t="s">
        <v>1076</v>
      </c>
      <c r="C447" s="2">
        <f>IF($AM$22=2,(IF(LEN($BZ$23)&gt;=1,(IF($BZ$23=B447,LARGE($C$1:C446,1)+1,0)),0)),0)</f>
        <v>0</v>
      </c>
      <c r="D447" s="2">
        <f t="shared" si="54"/>
        <v>0</v>
      </c>
      <c r="F447" s="2" t="s">
        <v>596</v>
      </c>
      <c r="G447" s="2" t="s">
        <v>1328</v>
      </c>
      <c r="H447" s="2" t="s">
        <v>1328</v>
      </c>
      <c r="I447" s="2" t="s">
        <v>2386</v>
      </c>
      <c r="J447" s="2" t="s">
        <v>2003</v>
      </c>
      <c r="K447" s="2" t="s">
        <v>1067</v>
      </c>
      <c r="L447" s="2" t="s">
        <v>1067</v>
      </c>
      <c r="S447" s="2">
        <f>IF($AM$22=1,(IF(LEN($BZ$23)&gt;=1,(IF($BZ$23=V447,LARGE($S$1:S446,1)+1,0)),0)),0)</f>
        <v>0</v>
      </c>
      <c r="T447" s="2">
        <f t="shared" si="55"/>
        <v>0</v>
      </c>
      <c r="U447" s="2">
        <f>IF(LEN(V447)&gt;=1,(IF(V446=V447,0,LARGE($U$1:U446,1)+1)),0)</f>
        <v>0</v>
      </c>
      <c r="V447" s="2" t="s">
        <v>1101</v>
      </c>
      <c r="W447" s="9" t="s">
        <v>2458</v>
      </c>
      <c r="X447" s="9" t="s">
        <v>614</v>
      </c>
      <c r="Y447" s="9" t="s">
        <v>1343</v>
      </c>
      <c r="Z447" s="9" t="s">
        <v>1343</v>
      </c>
      <c r="AA447" s="6" t="s">
        <v>614</v>
      </c>
      <c r="AB447" s="6" t="s">
        <v>3861</v>
      </c>
      <c r="AC447" s="6" t="s">
        <v>1067</v>
      </c>
      <c r="AD447" s="6" t="s">
        <v>1067</v>
      </c>
    </row>
    <row r="448" spans="1:30" ht="30" x14ac:dyDescent="0.25">
      <c r="A448" s="2">
        <f>IF(LEN(B448)&gt;=1,(IF(B447=B448,0,LARGE(A$1:$A447,1)+1)),0)</f>
        <v>0</v>
      </c>
      <c r="B448" s="2" t="s">
        <v>1076</v>
      </c>
      <c r="C448" s="2">
        <f>IF($AM$22=2,(IF(LEN($BZ$23)&gt;=1,(IF($BZ$23=B448,LARGE($C$1:C447,1)+1,0)),0)),0)</f>
        <v>0</v>
      </c>
      <c r="D448" s="2">
        <f t="shared" si="54"/>
        <v>0</v>
      </c>
      <c r="F448" s="2" t="s">
        <v>597</v>
      </c>
      <c r="G448" s="2" t="s">
        <v>1329</v>
      </c>
      <c r="H448" s="2" t="s">
        <v>1329</v>
      </c>
      <c r="I448" s="2" t="s">
        <v>4175</v>
      </c>
      <c r="J448" s="2" t="s">
        <v>2387</v>
      </c>
      <c r="K448" s="2" t="s">
        <v>1067</v>
      </c>
      <c r="L448" s="2" t="s">
        <v>1067</v>
      </c>
      <c r="S448" s="2">
        <f>IF($AM$22=1,(IF(LEN($BZ$23)&gt;=1,(IF($BZ$23=V448,LARGE($S$1:S447,1)+1,0)),0)),0)</f>
        <v>0</v>
      </c>
      <c r="T448" s="2">
        <f t="shared" si="55"/>
        <v>0</v>
      </c>
      <c r="U448" s="2">
        <f>IF(LEN(V448)&gt;=1,(IF(V447=V448,0,LARGE($U$1:U447,1)+1)),0)</f>
        <v>0</v>
      </c>
      <c r="V448" s="2" t="s">
        <v>1101</v>
      </c>
      <c r="W448" s="4" t="s">
        <v>4840</v>
      </c>
      <c r="X448" s="4" t="s">
        <v>715</v>
      </c>
      <c r="Y448" s="5" t="s">
        <v>1426</v>
      </c>
      <c r="Z448" s="5" t="s">
        <v>1426</v>
      </c>
      <c r="AA448" s="6" t="s">
        <v>715</v>
      </c>
      <c r="AB448" s="6" t="s">
        <v>1067</v>
      </c>
      <c r="AC448" s="6" t="s">
        <v>1067</v>
      </c>
      <c r="AD448" s="6" t="s">
        <v>1067</v>
      </c>
    </row>
    <row r="449" spans="1:30" ht="30" x14ac:dyDescent="0.25">
      <c r="A449" s="2">
        <f>IF(LEN(B449)&gt;=1,(IF(B448=B449,0,LARGE(A$1:$A448,1)+1)),0)</f>
        <v>0</v>
      </c>
      <c r="B449" s="2" t="s">
        <v>1076</v>
      </c>
      <c r="C449" s="2">
        <f>IF($AM$22=2,(IF(LEN($BZ$23)&gt;=1,(IF($BZ$23=B449,LARGE($C$1:C448,1)+1,0)),0)),0)</f>
        <v>0</v>
      </c>
      <c r="D449" s="2">
        <f t="shared" si="54"/>
        <v>0</v>
      </c>
      <c r="F449" s="2" t="s">
        <v>144</v>
      </c>
      <c r="G449" s="2" t="s">
        <v>145</v>
      </c>
      <c r="H449" s="2" t="s">
        <v>145</v>
      </c>
      <c r="I449" s="2" t="s">
        <v>4176</v>
      </c>
      <c r="J449" s="2" t="s">
        <v>3115</v>
      </c>
      <c r="K449" s="2" t="s">
        <v>1830</v>
      </c>
      <c r="L449" s="2" t="s">
        <v>1067</v>
      </c>
      <c r="S449" s="2">
        <f>IF($AM$22=1,(IF(LEN($BZ$23)&gt;=1,(IF($BZ$23=V449,LARGE($S$1:S448,1)+1,0)),0)),0)</f>
        <v>0</v>
      </c>
      <c r="T449" s="2">
        <f t="shared" si="55"/>
        <v>0</v>
      </c>
      <c r="U449" s="2">
        <f>IF(LEN(V449)&gt;=1,(IF(V448=V449,0,LARGE($U$1:U448,1)+1)),0)</f>
        <v>0</v>
      </c>
      <c r="V449" s="2" t="s">
        <v>1101</v>
      </c>
      <c r="W449" s="7" t="s">
        <v>1741</v>
      </c>
      <c r="X449" s="4" t="s">
        <v>5</v>
      </c>
      <c r="Y449" s="5" t="s">
        <v>1171</v>
      </c>
      <c r="Z449" s="5" t="s">
        <v>1171</v>
      </c>
      <c r="AA449" s="6" t="s">
        <v>5</v>
      </c>
      <c r="AB449" s="6" t="s">
        <v>1067</v>
      </c>
      <c r="AC449" s="6" t="s">
        <v>1067</v>
      </c>
      <c r="AD449" s="6" t="s">
        <v>1067</v>
      </c>
    </row>
    <row r="450" spans="1:30" ht="45" x14ac:dyDescent="0.25">
      <c r="A450" s="2">
        <f>IF(LEN(B450)&gt;=1,(IF(B449=B450,0,LARGE(A$1:$A449,1)+1)),0)</f>
        <v>0</v>
      </c>
      <c r="B450" s="2" t="s">
        <v>1076</v>
      </c>
      <c r="C450" s="2">
        <f>IF($AM$22=2,(IF(LEN($BZ$23)&gt;=1,(IF($BZ$23=B450,LARGE($C$1:C449,1)+1,0)),0)),0)</f>
        <v>0</v>
      </c>
      <c r="D450" s="2">
        <f t="shared" ref="D450:D513" si="56">IFERROR(IF($AM$22=2,(IF(LEN($BF$23)&gt;=2,(IF(MATCH($BF$23,F450,0)&gt;=1,COUNTIF(I450:L450,"*?*"),0)),0)),0),0)</f>
        <v>0</v>
      </c>
      <c r="F450" s="2" t="s">
        <v>2388</v>
      </c>
      <c r="G450" s="2" t="s">
        <v>2389</v>
      </c>
      <c r="H450" s="2" t="s">
        <v>2389</v>
      </c>
      <c r="I450" s="2" t="s">
        <v>2390</v>
      </c>
      <c r="J450" s="2" t="s">
        <v>1067</v>
      </c>
      <c r="K450" s="2" t="s">
        <v>1067</v>
      </c>
      <c r="L450" s="2" t="s">
        <v>1067</v>
      </c>
      <c r="S450" s="2">
        <f>IF($AM$22=1,(IF(LEN($BZ$23)&gt;=1,(IF($BZ$23=V450,LARGE($S$1:S449,1)+1,0)),0)),0)</f>
        <v>0</v>
      </c>
      <c r="T450" s="2">
        <f t="shared" ref="T450:T513" si="57">IFERROR(IF($AM$22=1,(IF(LEN($BF$23)&gt;=2,(IF(MATCH($BF$23,W450,0)&gt;=1,COUNTIF(AA450:AD450,"*?*"),0)),0)),0),0)</f>
        <v>0</v>
      </c>
      <c r="U450" s="2">
        <f>IF(LEN(V450)&gt;=1,(IF(V449=V450,0,LARGE($U$1:U449,1)+1)),0)</f>
        <v>0</v>
      </c>
      <c r="V450" s="2" t="s">
        <v>1101</v>
      </c>
      <c r="W450" s="21" t="s">
        <v>1926</v>
      </c>
      <c r="X450" s="21" t="s">
        <v>1924</v>
      </c>
      <c r="Y450" s="21" t="s">
        <v>1925</v>
      </c>
      <c r="Z450" s="21" t="s">
        <v>1925</v>
      </c>
      <c r="AA450" s="6" t="s">
        <v>1924</v>
      </c>
      <c r="AB450" s="6" t="s">
        <v>1067</v>
      </c>
      <c r="AC450" s="6" t="s">
        <v>1067</v>
      </c>
      <c r="AD450" s="6" t="s">
        <v>1067</v>
      </c>
    </row>
    <row r="451" spans="1:30" x14ac:dyDescent="0.25">
      <c r="A451" s="2">
        <f>IF(LEN(B451)&gt;=1,(IF(B450=B451,0,LARGE(A$1:$A450,1)+1)),0)</f>
        <v>0</v>
      </c>
      <c r="B451" s="2" t="s">
        <v>1076</v>
      </c>
      <c r="C451" s="2">
        <f>IF($AM$22=2,(IF(LEN($BZ$23)&gt;=1,(IF($BZ$23=B451,LARGE($C$1:C450,1)+1,0)),0)),0)</f>
        <v>0</v>
      </c>
      <c r="D451" s="2">
        <f t="shared" si="56"/>
        <v>0</v>
      </c>
      <c r="F451" s="2" t="s">
        <v>2391</v>
      </c>
      <c r="G451" s="2" t="s">
        <v>2392</v>
      </c>
      <c r="H451" s="2" t="s">
        <v>2392</v>
      </c>
      <c r="I451" s="2" t="s">
        <v>2393</v>
      </c>
      <c r="J451" s="2" t="s">
        <v>1067</v>
      </c>
      <c r="K451" s="2" t="s">
        <v>1067</v>
      </c>
      <c r="L451" s="2" t="s">
        <v>1067</v>
      </c>
      <c r="S451" s="2">
        <f>IF($AM$22=1,(IF(LEN($BZ$23)&gt;=1,(IF($BZ$23=V451,LARGE($S$1:S450,1)+1,0)),0)),0)</f>
        <v>0</v>
      </c>
      <c r="T451" s="2">
        <f t="shared" si="57"/>
        <v>0</v>
      </c>
      <c r="U451" s="2">
        <f>IF(LEN(V451)&gt;=1,(IF(V450=V451,0,LARGE($U$1:U450,1)+1)),0)</f>
        <v>0</v>
      </c>
      <c r="V451" s="2" t="s">
        <v>1101</v>
      </c>
      <c r="W451" s="9" t="s">
        <v>4205</v>
      </c>
      <c r="X451" s="9" t="s">
        <v>2311</v>
      </c>
      <c r="Y451" s="9" t="s">
        <v>2312</v>
      </c>
      <c r="Z451" s="9" t="s">
        <v>2312</v>
      </c>
      <c r="AA451" s="6" t="s">
        <v>2311</v>
      </c>
      <c r="AB451" s="6" t="s">
        <v>1067</v>
      </c>
      <c r="AC451" s="6" t="s">
        <v>1067</v>
      </c>
      <c r="AD451" s="6" t="s">
        <v>1067</v>
      </c>
    </row>
    <row r="452" spans="1:30" x14ac:dyDescent="0.25">
      <c r="A452" s="2">
        <f>IF(LEN(B452)&gt;=1,(IF(B451=B452,0,LARGE(A$1:$A451,1)+1)),0)</f>
        <v>0</v>
      </c>
      <c r="B452" s="2" t="s">
        <v>1076</v>
      </c>
      <c r="C452" s="2">
        <f>IF($AM$22=2,(IF(LEN($BZ$23)&gt;=1,(IF($BZ$23=B452,LARGE($C$1:C451,1)+1,0)),0)),0)</f>
        <v>0</v>
      </c>
      <c r="D452" s="2">
        <f t="shared" si="56"/>
        <v>0</v>
      </c>
      <c r="F452" s="2" t="s">
        <v>598</v>
      </c>
      <c r="G452" s="2" t="s">
        <v>1330</v>
      </c>
      <c r="H452" s="2" t="s">
        <v>1330</v>
      </c>
      <c r="I452" s="2" t="s">
        <v>4602</v>
      </c>
      <c r="J452" s="2" t="s">
        <v>1067</v>
      </c>
      <c r="K452" s="2" t="s">
        <v>1067</v>
      </c>
      <c r="L452" s="2" t="s">
        <v>1067</v>
      </c>
      <c r="S452" s="2">
        <f>IF($AM$22=1,(IF(LEN($BZ$23)&gt;=1,(IF($BZ$23=V452,LARGE($S$1:S451,1)+1,0)),0)),0)</f>
        <v>0</v>
      </c>
      <c r="T452" s="2">
        <f t="shared" si="57"/>
        <v>0</v>
      </c>
      <c r="U452" s="2">
        <f>IF(LEN(V452)&gt;=1,(IF(V451=V452,0,LARGE($U$1:U451,1)+1)),0)</f>
        <v>0</v>
      </c>
      <c r="V452" s="2" t="s">
        <v>1101</v>
      </c>
      <c r="W452" s="5" t="s">
        <v>5082</v>
      </c>
      <c r="X452" s="7" t="s">
        <v>3642</v>
      </c>
      <c r="Y452" s="7" t="s">
        <v>3643</v>
      </c>
      <c r="Z452" s="7" t="s">
        <v>3643</v>
      </c>
      <c r="AA452" s="6" t="s">
        <v>3642</v>
      </c>
      <c r="AB452" s="6" t="s">
        <v>1067</v>
      </c>
      <c r="AC452" s="6" t="s">
        <v>1067</v>
      </c>
      <c r="AD452" s="6" t="s">
        <v>1067</v>
      </c>
    </row>
    <row r="453" spans="1:30" x14ac:dyDescent="0.25">
      <c r="A453" s="2">
        <f>IF(LEN(B453)&gt;=1,(IF(B452=B453,0,LARGE(A$1:$A452,1)+1)),0)</f>
        <v>0</v>
      </c>
      <c r="B453" s="2" t="s">
        <v>1076</v>
      </c>
      <c r="C453" s="2">
        <f>IF($AM$22=2,(IF(LEN($BZ$23)&gt;=1,(IF($BZ$23=B453,LARGE($C$1:C452,1)+1,0)),0)),0)</f>
        <v>0</v>
      </c>
      <c r="D453" s="2">
        <f t="shared" si="56"/>
        <v>0</v>
      </c>
      <c r="F453" s="2" t="s">
        <v>2394</v>
      </c>
      <c r="G453" s="2" t="s">
        <v>2395</v>
      </c>
      <c r="H453" s="2" t="s">
        <v>2395</v>
      </c>
      <c r="I453" s="2" t="s">
        <v>4603</v>
      </c>
      <c r="J453" s="2" t="s">
        <v>1067</v>
      </c>
      <c r="K453" s="2" t="s">
        <v>1067</v>
      </c>
      <c r="L453" s="2" t="s">
        <v>1067</v>
      </c>
      <c r="S453" s="2">
        <f>IF($AM$22=1,(IF(LEN($BZ$23)&gt;=1,(IF($BZ$23=V453,LARGE($S$1:S452,1)+1,0)),0)),0)</f>
        <v>0</v>
      </c>
      <c r="T453" s="2">
        <f t="shared" si="57"/>
        <v>0</v>
      </c>
      <c r="U453" s="2">
        <f>IF(LEN(V453)&gt;=1,(IF(V452=V453,0,LARGE($U$1:U452,1)+1)),0)</f>
        <v>0</v>
      </c>
      <c r="V453" s="2" t="s">
        <v>1101</v>
      </c>
      <c r="W453" s="9" t="s">
        <v>3071</v>
      </c>
      <c r="X453" s="9" t="s">
        <v>176</v>
      </c>
      <c r="Y453" s="9" t="s">
        <v>177</v>
      </c>
      <c r="Z453" s="9" t="s">
        <v>178</v>
      </c>
      <c r="AA453" s="6" t="s">
        <v>176</v>
      </c>
      <c r="AB453" s="6" t="s">
        <v>177</v>
      </c>
      <c r="AC453" s="6" t="s">
        <v>814</v>
      </c>
      <c r="AD453" s="6" t="s">
        <v>814</v>
      </c>
    </row>
    <row r="454" spans="1:30" ht="30" x14ac:dyDescent="0.25">
      <c r="A454" s="2">
        <f>IF(LEN(B454)&gt;=1,(IF(B453=B454,0,LARGE(A$1:$A453,1)+1)),0)</f>
        <v>0</v>
      </c>
      <c r="B454" s="2" t="s">
        <v>1076</v>
      </c>
      <c r="C454" s="2">
        <f>IF($AM$22=2,(IF(LEN($BZ$23)&gt;=1,(IF($BZ$23=B454,LARGE($C$1:C453,1)+1,0)),0)),0)</f>
        <v>0</v>
      </c>
      <c r="D454" s="2">
        <f t="shared" si="56"/>
        <v>0</v>
      </c>
      <c r="F454" s="2" t="s">
        <v>2396</v>
      </c>
      <c r="G454" s="2" t="s">
        <v>2397</v>
      </c>
      <c r="H454" s="2" t="s">
        <v>2397</v>
      </c>
      <c r="I454" s="2" t="s">
        <v>2563</v>
      </c>
      <c r="J454" s="2" t="s">
        <v>1713</v>
      </c>
      <c r="K454" s="2" t="s">
        <v>1067</v>
      </c>
      <c r="L454" s="2" t="s">
        <v>1067</v>
      </c>
      <c r="S454" s="2">
        <f>IF($AM$22=1,(IF(LEN($BZ$23)&gt;=1,(IF($BZ$23=V454,LARGE($S$1:S453,1)+1,0)),0)),0)</f>
        <v>0</v>
      </c>
      <c r="T454" s="2">
        <f t="shared" si="57"/>
        <v>0</v>
      </c>
      <c r="U454" s="2">
        <f>IF(LEN(V454)&gt;=1,(IF(V453=V454,0,LARGE($U$1:U453,1)+1)),0)</f>
        <v>0</v>
      </c>
      <c r="V454" s="2" t="s">
        <v>1101</v>
      </c>
      <c r="W454" s="9" t="s">
        <v>1881</v>
      </c>
      <c r="X454" s="7" t="s">
        <v>44</v>
      </c>
      <c r="Y454" s="7" t="s">
        <v>1207</v>
      </c>
      <c r="Z454" s="7" t="s">
        <v>1207</v>
      </c>
      <c r="AA454" s="6" t="s">
        <v>44</v>
      </c>
      <c r="AB454" s="6" t="s">
        <v>1067</v>
      </c>
      <c r="AC454" s="6" t="s">
        <v>1067</v>
      </c>
      <c r="AD454" s="6" t="s">
        <v>1067</v>
      </c>
    </row>
    <row r="455" spans="1:30" ht="30" x14ac:dyDescent="0.25">
      <c r="A455" s="2">
        <f>IF(LEN(B455)&gt;=1,(IF(B454=B455,0,LARGE(A$1:$A454,1)+1)),0)</f>
        <v>0</v>
      </c>
      <c r="B455" s="2" t="s">
        <v>1076</v>
      </c>
      <c r="C455" s="2">
        <f>IF($AM$22=2,(IF(LEN($BZ$23)&gt;=1,(IF($BZ$23=B455,LARGE($C$1:C454,1)+1,0)),0)),0)</f>
        <v>0</v>
      </c>
      <c r="D455" s="2">
        <f t="shared" si="56"/>
        <v>0</v>
      </c>
      <c r="F455" s="2" t="s">
        <v>2398</v>
      </c>
      <c r="G455" s="2" t="s">
        <v>2399</v>
      </c>
      <c r="H455" s="2" t="s">
        <v>2399</v>
      </c>
      <c r="I455" s="2" t="s">
        <v>2400</v>
      </c>
      <c r="J455" s="2" t="s">
        <v>1067</v>
      </c>
      <c r="K455" s="2" t="s">
        <v>1067</v>
      </c>
      <c r="L455" s="2" t="s">
        <v>1067</v>
      </c>
      <c r="S455" s="2">
        <f>IF($AM$22=1,(IF(LEN($BZ$23)&gt;=1,(IF($BZ$23=V455,LARGE($S$1:S454,1)+1,0)),0)),0)</f>
        <v>0</v>
      </c>
      <c r="T455" s="2">
        <f t="shared" si="57"/>
        <v>0</v>
      </c>
      <c r="U455" s="2">
        <f>IF(LEN(V455)&gt;=1,(IF(V454=V455,0,LARGE($U$1:U454,1)+1)),0)</f>
        <v>0</v>
      </c>
      <c r="V455" s="2" t="s">
        <v>1101</v>
      </c>
      <c r="W455" s="5" t="s">
        <v>4943</v>
      </c>
      <c r="X455" s="7" t="s">
        <v>3061</v>
      </c>
      <c r="Y455" s="7" t="s">
        <v>3062</v>
      </c>
      <c r="Z455" s="7" t="s">
        <v>3062</v>
      </c>
      <c r="AA455" s="6" t="s">
        <v>3061</v>
      </c>
      <c r="AB455" s="6" t="s">
        <v>1067</v>
      </c>
      <c r="AC455" s="6" t="s">
        <v>1067</v>
      </c>
      <c r="AD455" s="6" t="s">
        <v>1067</v>
      </c>
    </row>
    <row r="456" spans="1:30" x14ac:dyDescent="0.25">
      <c r="A456" s="2">
        <f>IF(LEN(B456)&gt;=1,(IF(B455=B456,0,LARGE(A$1:$A455,1)+1)),0)</f>
        <v>0</v>
      </c>
      <c r="B456" s="2" t="s">
        <v>1076</v>
      </c>
      <c r="C456" s="2">
        <f>IF($AM$22=2,(IF(LEN($BZ$23)&gt;=1,(IF($BZ$23=B456,LARGE($C$1:C455,1)+1,0)),0)),0)</f>
        <v>0</v>
      </c>
      <c r="D456" s="2">
        <f t="shared" si="56"/>
        <v>0</v>
      </c>
      <c r="F456" s="2" t="s">
        <v>2401</v>
      </c>
      <c r="G456" s="2" t="s">
        <v>2402</v>
      </c>
      <c r="H456" s="2" t="s">
        <v>2402</v>
      </c>
      <c r="I456" s="2" t="s">
        <v>2403</v>
      </c>
      <c r="J456" s="2" t="s">
        <v>1067</v>
      </c>
      <c r="K456" s="2" t="s">
        <v>1067</v>
      </c>
      <c r="L456" s="2" t="s">
        <v>1067</v>
      </c>
      <c r="S456" s="2">
        <f>IF($AM$22=1,(IF(LEN($BZ$23)&gt;=1,(IF($BZ$23=V456,LARGE($S$1:S455,1)+1,0)),0)),0)</f>
        <v>0</v>
      </c>
      <c r="T456" s="2">
        <f t="shared" si="57"/>
        <v>0</v>
      </c>
      <c r="U456" s="2">
        <f>IF(LEN(V456)&gt;=1,(IF(V455=V456,0,LARGE($U$1:U455,1)+1)),0)</f>
        <v>0</v>
      </c>
      <c r="V456" s="2" t="s">
        <v>1101</v>
      </c>
      <c r="W456" s="5" t="s">
        <v>2505</v>
      </c>
      <c r="X456" s="7" t="s">
        <v>121</v>
      </c>
      <c r="Y456" s="7" t="s">
        <v>121</v>
      </c>
      <c r="Z456" s="7" t="s">
        <v>121</v>
      </c>
      <c r="AA456" s="6" t="s">
        <v>121</v>
      </c>
      <c r="AB456" s="6" t="s">
        <v>163</v>
      </c>
      <c r="AC456" s="6" t="s">
        <v>2652</v>
      </c>
      <c r="AD456" s="6" t="s">
        <v>1067</v>
      </c>
    </row>
    <row r="457" spans="1:30" ht="30" x14ac:dyDescent="0.25">
      <c r="A457" s="2">
        <f>IF(LEN(B457)&gt;=1,(IF(B456=B457,0,LARGE(A$1:$A456,1)+1)),0)</f>
        <v>0</v>
      </c>
      <c r="B457" s="2" t="s">
        <v>1076</v>
      </c>
      <c r="C457" s="2">
        <f>IF($AM$22=2,(IF(LEN($BZ$23)&gt;=1,(IF($BZ$23=B457,LARGE($C$1:C456,1)+1,0)),0)),0)</f>
        <v>0</v>
      </c>
      <c r="D457" s="2">
        <f t="shared" si="56"/>
        <v>0</v>
      </c>
      <c r="F457" s="2" t="s">
        <v>2404</v>
      </c>
      <c r="G457" s="2" t="s">
        <v>2405</v>
      </c>
      <c r="H457" s="2" t="s">
        <v>2405</v>
      </c>
      <c r="I457" s="2" t="s">
        <v>2406</v>
      </c>
      <c r="J457" s="2" t="s">
        <v>1067</v>
      </c>
      <c r="K457" s="2" t="s">
        <v>1067</v>
      </c>
      <c r="L457" s="2" t="s">
        <v>1067</v>
      </c>
      <c r="S457" s="2">
        <f>IF($AM$22=1,(IF(LEN($BZ$23)&gt;=1,(IF($BZ$23=V457,LARGE($S$1:S456,1)+1,0)),0)),0)</f>
        <v>0</v>
      </c>
      <c r="T457" s="2">
        <f t="shared" si="57"/>
        <v>0</v>
      </c>
      <c r="U457" s="2">
        <f>IF(LEN(V457)&gt;=1,(IF(V456=V457,0,LARGE($U$1:U456,1)+1)),0)</f>
        <v>0</v>
      </c>
      <c r="V457" s="2" t="s">
        <v>1101</v>
      </c>
      <c r="W457" s="4" t="s">
        <v>4182</v>
      </c>
      <c r="X457" s="7" t="s">
        <v>591</v>
      </c>
      <c r="Y457" s="7" t="s">
        <v>1326</v>
      </c>
      <c r="Z457" s="7" t="s">
        <v>1326</v>
      </c>
      <c r="AA457" s="6" t="s">
        <v>591</v>
      </c>
      <c r="AB457" s="6" t="s">
        <v>1067</v>
      </c>
      <c r="AC457" s="6" t="s">
        <v>1067</v>
      </c>
      <c r="AD457" s="6" t="s">
        <v>1067</v>
      </c>
    </row>
    <row r="458" spans="1:30" ht="30" x14ac:dyDescent="0.25">
      <c r="A458" s="2">
        <f>IF(LEN(B458)&gt;=1,(IF(B457=B458,0,LARGE(A$1:$A457,1)+1)),0)</f>
        <v>0</v>
      </c>
      <c r="B458" s="2" t="s">
        <v>1076</v>
      </c>
      <c r="C458" s="2">
        <f>IF($AM$22=2,(IF(LEN($BZ$23)&gt;=1,(IF($BZ$23=B458,LARGE($C$1:C457,1)+1,0)),0)),0)</f>
        <v>0</v>
      </c>
      <c r="D458" s="2">
        <f t="shared" si="56"/>
        <v>0</v>
      </c>
      <c r="F458" s="2" t="s">
        <v>599</v>
      </c>
      <c r="G458" s="2" t="s">
        <v>1331</v>
      </c>
      <c r="H458" s="2" t="s">
        <v>1331</v>
      </c>
      <c r="I458" s="2" t="s">
        <v>4171</v>
      </c>
      <c r="J458" s="2" t="s">
        <v>1067</v>
      </c>
      <c r="K458" s="2" t="s">
        <v>1067</v>
      </c>
      <c r="L458" s="2" t="s">
        <v>1067</v>
      </c>
      <c r="S458" s="2">
        <f>IF($AM$22=1,(IF(LEN($BZ$23)&gt;=1,(IF($BZ$23=V458,LARGE($S$1:S457,1)+1,0)),0)),0)</f>
        <v>0</v>
      </c>
      <c r="T458" s="2">
        <f t="shared" si="57"/>
        <v>0</v>
      </c>
      <c r="U458" s="2">
        <f>IF(LEN(V458)&gt;=1,(IF(V457=V458,0,LARGE($U$1:U457,1)+1)),0)</f>
        <v>0</v>
      </c>
      <c r="V458" s="2" t="s">
        <v>1101</v>
      </c>
      <c r="W458" s="9" t="s">
        <v>4549</v>
      </c>
      <c r="X458" s="9" t="s">
        <v>537</v>
      </c>
      <c r="Y458" s="9" t="s">
        <v>2186</v>
      </c>
      <c r="Z458" s="9" t="s">
        <v>2186</v>
      </c>
      <c r="AA458" s="6" t="s">
        <v>537</v>
      </c>
      <c r="AB458" s="6" t="s">
        <v>1067</v>
      </c>
      <c r="AC458" s="6" t="s">
        <v>1067</v>
      </c>
      <c r="AD458" s="6" t="s">
        <v>1067</v>
      </c>
    </row>
    <row r="459" spans="1:30" x14ac:dyDescent="0.25">
      <c r="A459" s="2">
        <f>IF(LEN(B459)&gt;=1,(IF(B458=B459,0,LARGE(A$1:$A458,1)+1)),0)</f>
        <v>0</v>
      </c>
      <c r="B459" s="2" t="s">
        <v>1076</v>
      </c>
      <c r="C459" s="2">
        <f>IF($AM$22=2,(IF(LEN($BZ$23)&gt;=1,(IF($BZ$23=B459,LARGE($C$1:C458,1)+1,0)),0)),0)</f>
        <v>0</v>
      </c>
      <c r="D459" s="2">
        <f t="shared" si="56"/>
        <v>0</v>
      </c>
      <c r="F459" s="2" t="s">
        <v>600</v>
      </c>
      <c r="G459" s="2" t="s">
        <v>1332</v>
      </c>
      <c r="H459" s="2" t="s">
        <v>1332</v>
      </c>
      <c r="I459" s="2" t="s">
        <v>4172</v>
      </c>
      <c r="J459" s="2" t="s">
        <v>4173</v>
      </c>
      <c r="K459" s="2" t="s">
        <v>1067</v>
      </c>
      <c r="L459" s="2" t="s">
        <v>1067</v>
      </c>
      <c r="S459" s="2">
        <f>IF($AM$22=1,(IF(LEN($BZ$23)&gt;=1,(IF($BZ$23=V459,LARGE($S$1:S458,1)+1,0)),0)),0)</f>
        <v>0</v>
      </c>
      <c r="T459" s="2">
        <f t="shared" si="57"/>
        <v>0</v>
      </c>
      <c r="U459" s="2">
        <f>IF(LEN(V459)&gt;=1,(IF(V458=V459,0,LARGE($U$1:U458,1)+1)),0)</f>
        <v>0</v>
      </c>
      <c r="V459" s="2" t="s">
        <v>1101</v>
      </c>
      <c r="W459" s="9" t="s">
        <v>4950</v>
      </c>
      <c r="X459" s="9" t="s">
        <v>845</v>
      </c>
      <c r="Y459" s="9" t="s">
        <v>3076</v>
      </c>
      <c r="Z459" s="9" t="s">
        <v>3076</v>
      </c>
      <c r="AA459" s="6" t="s">
        <v>845</v>
      </c>
      <c r="AB459" s="6" t="s">
        <v>1067</v>
      </c>
      <c r="AC459" s="6" t="s">
        <v>1067</v>
      </c>
      <c r="AD459" s="6" t="s">
        <v>1067</v>
      </c>
    </row>
    <row r="460" spans="1:30" x14ac:dyDescent="0.25">
      <c r="A460" s="2">
        <f>IF(LEN(B460)&gt;=1,(IF(B459=B460,0,LARGE(A$1:$A459,1)+1)),0)</f>
        <v>0</v>
      </c>
      <c r="B460" s="2" t="s">
        <v>1076</v>
      </c>
      <c r="C460" s="2">
        <f>IF($AM$22=2,(IF(LEN($BZ$23)&gt;=1,(IF($BZ$23=B460,LARGE($C$1:C459,1)+1,0)),0)),0)</f>
        <v>0</v>
      </c>
      <c r="D460" s="2">
        <f t="shared" si="56"/>
        <v>0</v>
      </c>
      <c r="F460" s="2" t="s">
        <v>601</v>
      </c>
      <c r="G460" s="2" t="s">
        <v>1333</v>
      </c>
      <c r="H460" s="2" t="s">
        <v>1333</v>
      </c>
      <c r="I460" s="2" t="s">
        <v>4174</v>
      </c>
      <c r="J460" s="2" t="s">
        <v>1067</v>
      </c>
      <c r="K460" s="2" t="s">
        <v>1067</v>
      </c>
      <c r="L460" s="2" t="s">
        <v>1067</v>
      </c>
      <c r="S460" s="2">
        <f>IF($AM$22=1,(IF(LEN($BZ$23)&gt;=1,(IF($BZ$23=V460,LARGE($S$1:S459,1)+1,0)),0)),0)</f>
        <v>0</v>
      </c>
      <c r="T460" s="2">
        <f t="shared" si="57"/>
        <v>0</v>
      </c>
      <c r="U460" s="2">
        <f>IF(LEN(V460)&gt;=1,(IF(V459=V460,0,LARGE($U$1:U459,1)+1)),0)</f>
        <v>0</v>
      </c>
      <c r="V460" s="2" t="s">
        <v>1101</v>
      </c>
      <c r="W460" s="9" t="s">
        <v>4734</v>
      </c>
      <c r="X460" s="9" t="s">
        <v>2778</v>
      </c>
      <c r="Y460" s="9" t="s">
        <v>2779</v>
      </c>
      <c r="Z460" s="9" t="s">
        <v>2779</v>
      </c>
      <c r="AA460" s="6" t="s">
        <v>2778</v>
      </c>
      <c r="AB460" s="6" t="s">
        <v>1067</v>
      </c>
      <c r="AC460" s="6" t="s">
        <v>1067</v>
      </c>
      <c r="AD460" s="6" t="s">
        <v>1067</v>
      </c>
    </row>
    <row r="461" spans="1:30" ht="30" x14ac:dyDescent="0.25">
      <c r="A461" s="2">
        <f>IF(LEN(B461)&gt;=1,(IF(B460=B461,0,LARGE(A$1:$A460,1)+1)),0)</f>
        <v>0</v>
      </c>
      <c r="B461" s="2" t="s">
        <v>1076</v>
      </c>
      <c r="C461" s="2">
        <f>IF($AM$22=2,(IF(LEN($BZ$23)&gt;=1,(IF($BZ$23=B461,LARGE($C$1:C460,1)+1,0)),0)),0)</f>
        <v>0</v>
      </c>
      <c r="D461" s="2">
        <f t="shared" si="56"/>
        <v>0</v>
      </c>
      <c r="F461" s="2" t="s">
        <v>2407</v>
      </c>
      <c r="G461" s="2" t="s">
        <v>2408</v>
      </c>
      <c r="H461" s="2" t="s">
        <v>2408</v>
      </c>
      <c r="I461" s="2" t="s">
        <v>2409</v>
      </c>
      <c r="J461" s="2" t="s">
        <v>1067</v>
      </c>
      <c r="K461" s="2" t="s">
        <v>1067</v>
      </c>
      <c r="L461" s="2" t="s">
        <v>1067</v>
      </c>
      <c r="S461" s="2">
        <f>IF($AM$22=1,(IF(LEN($BZ$23)&gt;=1,(IF($BZ$23=V461,LARGE($S$1:S460,1)+1,0)),0)),0)</f>
        <v>0</v>
      </c>
      <c r="T461" s="2">
        <f t="shared" si="57"/>
        <v>0</v>
      </c>
      <c r="U461" s="2">
        <f>IF(LEN(V461)&gt;=1,(IF(V460=V461,0,LARGE($U$1:U460,1)+1)),0)</f>
        <v>0</v>
      </c>
      <c r="V461" s="2" t="s">
        <v>1101</v>
      </c>
      <c r="W461" s="4" t="s">
        <v>4568</v>
      </c>
      <c r="X461" s="7" t="s">
        <v>553</v>
      </c>
      <c r="Y461" s="7" t="s">
        <v>1300</v>
      </c>
      <c r="Z461" s="7" t="s">
        <v>1300</v>
      </c>
      <c r="AA461" s="6" t="s">
        <v>553</v>
      </c>
      <c r="AB461" s="6" t="s">
        <v>220</v>
      </c>
      <c r="AC461" s="6" t="s">
        <v>1067</v>
      </c>
      <c r="AD461" s="6" t="s">
        <v>1067</v>
      </c>
    </row>
    <row r="462" spans="1:30" x14ac:dyDescent="0.25">
      <c r="A462" s="2">
        <f>IF(LEN(B462)&gt;=1,(IF(B461=B462,0,LARGE(A$1:$A461,1)+1)),0)</f>
        <v>0</v>
      </c>
      <c r="B462" s="2" t="s">
        <v>1076</v>
      </c>
      <c r="C462" s="2">
        <f>IF($AM$22=2,(IF(LEN($BZ$23)&gt;=1,(IF($BZ$23=B462,LARGE($C$1:C461,1)+1,0)),0)),0)</f>
        <v>0</v>
      </c>
      <c r="D462" s="2">
        <f t="shared" si="56"/>
        <v>0</v>
      </c>
      <c r="F462" s="2" t="s">
        <v>2410</v>
      </c>
      <c r="G462" s="2" t="s">
        <v>2411</v>
      </c>
      <c r="H462" s="2" t="s">
        <v>2411</v>
      </c>
      <c r="I462" s="2" t="s">
        <v>2412</v>
      </c>
      <c r="J462" s="2" t="s">
        <v>1067</v>
      </c>
      <c r="K462" s="2" t="s">
        <v>1067</v>
      </c>
      <c r="L462" s="2" t="s">
        <v>1067</v>
      </c>
      <c r="S462" s="2">
        <f>IF($AM$22=1,(IF(LEN($BZ$23)&gt;=1,(IF($BZ$23=V462,LARGE($S$1:S461,1)+1,0)),0)),0)</f>
        <v>0</v>
      </c>
      <c r="T462" s="2">
        <f t="shared" si="57"/>
        <v>0</v>
      </c>
      <c r="U462" s="2">
        <f>IF(LEN(V462)&gt;=1,(IF(V461=V462,0,LARGE($U$1:U461,1)+1)),0)</f>
        <v>0</v>
      </c>
      <c r="V462" s="2" t="s">
        <v>1101</v>
      </c>
      <c r="W462" s="9" t="s">
        <v>3045</v>
      </c>
      <c r="X462" s="9" t="s">
        <v>3043</v>
      </c>
      <c r="Y462" s="9" t="s">
        <v>3044</v>
      </c>
      <c r="Z462" s="9" t="s">
        <v>3044</v>
      </c>
      <c r="AA462" s="6" t="s">
        <v>3043</v>
      </c>
      <c r="AB462" s="6" t="s">
        <v>1067</v>
      </c>
      <c r="AC462" s="6" t="s">
        <v>1067</v>
      </c>
      <c r="AD462" s="6" t="s">
        <v>1067</v>
      </c>
    </row>
    <row r="463" spans="1:30" x14ac:dyDescent="0.25">
      <c r="A463" s="2">
        <f>IF(LEN(B463)&gt;=1,(IF(B462=B463,0,LARGE(A$1:$A462,1)+1)),0)</f>
        <v>0</v>
      </c>
      <c r="B463" s="2" t="s">
        <v>1076</v>
      </c>
      <c r="C463" s="2">
        <f>IF($AM$22=2,(IF(LEN($BZ$23)&gt;=1,(IF($BZ$23=B463,LARGE($C$1:C462,1)+1,0)),0)),0)</f>
        <v>0</v>
      </c>
      <c r="D463" s="2">
        <f t="shared" si="56"/>
        <v>0</v>
      </c>
      <c r="F463" s="2" t="s">
        <v>2413</v>
      </c>
      <c r="G463" s="2" t="s">
        <v>2414</v>
      </c>
      <c r="H463" s="2" t="s">
        <v>2414</v>
      </c>
      <c r="I463" s="2" t="s">
        <v>2415</v>
      </c>
      <c r="J463" s="2" t="s">
        <v>1067</v>
      </c>
      <c r="K463" s="2" t="s">
        <v>1067</v>
      </c>
      <c r="L463" s="2" t="s">
        <v>1067</v>
      </c>
      <c r="S463" s="2">
        <f>IF($AM$22=1,(IF(LEN($BZ$23)&gt;=1,(IF($BZ$23=V463,LARGE($S$1:S462,1)+1,0)),0)),0)</f>
        <v>0</v>
      </c>
      <c r="T463" s="2">
        <f t="shared" si="57"/>
        <v>0</v>
      </c>
      <c r="U463" s="2">
        <f>IF(LEN(V463)&gt;=1,(IF(V462=V463,0,LARGE($U$1:U462,1)+1)),0)</f>
        <v>0</v>
      </c>
      <c r="V463" s="2" t="s">
        <v>1101</v>
      </c>
      <c r="W463" s="4" t="s">
        <v>4838</v>
      </c>
      <c r="X463" s="4" t="s">
        <v>714</v>
      </c>
      <c r="Y463" s="5" t="s">
        <v>1425</v>
      </c>
      <c r="Z463" s="5" t="s">
        <v>1425</v>
      </c>
      <c r="AA463" s="6" t="s">
        <v>714</v>
      </c>
      <c r="AB463" s="6" t="s">
        <v>1067</v>
      </c>
      <c r="AC463" s="6" t="s">
        <v>1067</v>
      </c>
      <c r="AD463" s="6" t="s">
        <v>1067</v>
      </c>
    </row>
    <row r="464" spans="1:30" x14ac:dyDescent="0.25">
      <c r="A464" s="2">
        <f>IF(LEN(B464)&gt;=1,(IF(B463=B464,0,LARGE(A$1:$A463,1)+1)),0)</f>
        <v>0</v>
      </c>
      <c r="B464" s="2" t="s">
        <v>1076</v>
      </c>
      <c r="C464" s="2">
        <f>IF($AM$22=2,(IF(LEN($BZ$23)&gt;=1,(IF($BZ$23=B464,LARGE($C$1:C463,1)+1,0)),0)),0)</f>
        <v>0</v>
      </c>
      <c r="D464" s="2">
        <f t="shared" si="56"/>
        <v>0</v>
      </c>
      <c r="F464" s="2" t="s">
        <v>602</v>
      </c>
      <c r="G464" s="2" t="s">
        <v>1334</v>
      </c>
      <c r="H464" s="2" t="s">
        <v>1334</v>
      </c>
      <c r="I464" s="2" t="s">
        <v>4170</v>
      </c>
      <c r="J464" s="2" t="s">
        <v>2417</v>
      </c>
      <c r="K464" s="2" t="s">
        <v>1802</v>
      </c>
      <c r="L464" s="2" t="s">
        <v>1067</v>
      </c>
      <c r="S464" s="2">
        <f>IF($AM$22=1,(IF(LEN($BZ$23)&gt;=1,(IF($BZ$23=V464,LARGE($S$1:S463,1)+1,0)),0)),0)</f>
        <v>0</v>
      </c>
      <c r="T464" s="2">
        <f t="shared" si="57"/>
        <v>0</v>
      </c>
      <c r="U464" s="2">
        <f>IF(LEN(V464)&gt;=1,(IF(V463=V464,0,LARGE($U$1:U463,1)+1)),0)</f>
        <v>0</v>
      </c>
      <c r="V464" s="2" t="s">
        <v>1101</v>
      </c>
      <c r="W464" s="9" t="s">
        <v>5145</v>
      </c>
      <c r="X464" s="9" t="s">
        <v>3598</v>
      </c>
      <c r="Y464" s="9" t="s">
        <v>3599</v>
      </c>
      <c r="Z464" s="9" t="s">
        <v>3599</v>
      </c>
      <c r="AA464" s="6" t="s">
        <v>3598</v>
      </c>
      <c r="AB464" s="6" t="s">
        <v>1067</v>
      </c>
      <c r="AC464" s="6" t="s">
        <v>1067</v>
      </c>
      <c r="AD464" s="6" t="s">
        <v>1067</v>
      </c>
    </row>
    <row r="465" spans="1:30" ht="30" x14ac:dyDescent="0.25">
      <c r="A465" s="2">
        <f>IF(LEN(B465)&gt;=1,(IF(B464=B465,0,LARGE(A$1:$A464,1)+1)),0)</f>
        <v>0</v>
      </c>
      <c r="B465" s="2" t="s">
        <v>1076</v>
      </c>
      <c r="C465" s="2">
        <f>IF($AM$22=2,(IF(LEN($BZ$23)&gt;=1,(IF($BZ$23=B465,LARGE($C$1:C464,1)+1,0)),0)),0)</f>
        <v>0</v>
      </c>
      <c r="D465" s="2">
        <f t="shared" si="56"/>
        <v>0</v>
      </c>
      <c r="F465" s="2" t="s">
        <v>603</v>
      </c>
      <c r="G465" s="2" t="s">
        <v>1335</v>
      </c>
      <c r="H465" s="2" t="s">
        <v>1335</v>
      </c>
      <c r="I465" s="2" t="s">
        <v>4169</v>
      </c>
      <c r="J465" s="2" t="s">
        <v>1067</v>
      </c>
      <c r="K465" s="2" t="s">
        <v>1067</v>
      </c>
      <c r="L465" s="2" t="s">
        <v>1067</v>
      </c>
      <c r="S465" s="2">
        <f>IF($AM$22=1,(IF(LEN($BZ$23)&gt;=1,(IF($BZ$23=V465,LARGE($S$1:S464,1)+1,0)),0)),0)</f>
        <v>0</v>
      </c>
      <c r="T465" s="2">
        <f t="shared" si="57"/>
        <v>0</v>
      </c>
      <c r="U465" s="2">
        <f>IF(LEN(V465)&gt;=1,(IF(V464=V465,0,LARGE($U$1:U464,1)+1)),0)</f>
        <v>0</v>
      </c>
      <c r="V465" s="2" t="s">
        <v>1101</v>
      </c>
      <c r="W465" s="21" t="s">
        <v>4435</v>
      </c>
      <c r="X465" s="21" t="s">
        <v>3871</v>
      </c>
      <c r="Y465" s="21" t="s">
        <v>3872</v>
      </c>
      <c r="Z465" s="21" t="s">
        <v>3872</v>
      </c>
      <c r="AA465" s="6" t="s">
        <v>3871</v>
      </c>
      <c r="AB465" s="6" t="s">
        <v>1067</v>
      </c>
      <c r="AC465" s="6" t="s">
        <v>1067</v>
      </c>
      <c r="AD465" s="6" t="s">
        <v>1067</v>
      </c>
    </row>
    <row r="466" spans="1:30" x14ac:dyDescent="0.25">
      <c r="A466" s="2">
        <f>IF(LEN(B466)&gt;=1,(IF(B465=B466,0,LARGE(A$1:$A465,1)+1)),0)</f>
        <v>0</v>
      </c>
      <c r="B466" s="2" t="s">
        <v>1076</v>
      </c>
      <c r="C466" s="2">
        <f>IF($AM$22=2,(IF(LEN($BZ$23)&gt;=1,(IF($BZ$23=B466,LARGE($C$1:C465,1)+1,0)),0)),0)</f>
        <v>0</v>
      </c>
      <c r="D466" s="2">
        <f t="shared" si="56"/>
        <v>0</v>
      </c>
      <c r="F466" s="2" t="s">
        <v>604</v>
      </c>
      <c r="G466" s="2" t="s">
        <v>2418</v>
      </c>
      <c r="H466" s="2" t="s">
        <v>2418</v>
      </c>
      <c r="I466" s="2" t="s">
        <v>4118</v>
      </c>
      <c r="J466" s="2" t="s">
        <v>1067</v>
      </c>
      <c r="K466" s="2" t="s">
        <v>1067</v>
      </c>
      <c r="L466" s="2" t="s">
        <v>1067</v>
      </c>
      <c r="S466" s="2">
        <f>IF($AM$22=1,(IF(LEN($BZ$23)&gt;=1,(IF($BZ$23=V466,LARGE($S$1:S465,1)+1,0)),0)),0)</f>
        <v>0</v>
      </c>
      <c r="T466" s="2">
        <f t="shared" si="57"/>
        <v>0</v>
      </c>
      <c r="U466" s="2">
        <f>IF(LEN(V466)&gt;=1,(IF(V465=V466,0,LARGE($U$1:U465,1)+1)),0)</f>
        <v>0</v>
      </c>
      <c r="V466" s="2" t="s">
        <v>1101</v>
      </c>
      <c r="W466" s="9" t="s">
        <v>4081</v>
      </c>
      <c r="X466" s="7" t="s">
        <v>489</v>
      </c>
      <c r="Y466" s="7" t="s">
        <v>1251</v>
      </c>
      <c r="Z466" s="7" t="s">
        <v>1251</v>
      </c>
      <c r="AA466" s="6" t="s">
        <v>489</v>
      </c>
      <c r="AB466" s="6" t="s">
        <v>1067</v>
      </c>
      <c r="AC466" s="6" t="s">
        <v>1067</v>
      </c>
      <c r="AD466" s="6" t="s">
        <v>1067</v>
      </c>
    </row>
    <row r="467" spans="1:30" ht="45" x14ac:dyDescent="0.25">
      <c r="A467" s="2">
        <f>IF(LEN(B467)&gt;=1,(IF(B466=B467,0,LARGE(A$1:$A466,1)+1)),0)</f>
        <v>0</v>
      </c>
      <c r="B467" s="2" t="s">
        <v>1076</v>
      </c>
      <c r="C467" s="2">
        <f>IF($AM$22=2,(IF(LEN($BZ$23)&gt;=1,(IF($BZ$23=B467,LARGE($C$1:C466,1)+1,0)),0)),0)</f>
        <v>0</v>
      </c>
      <c r="D467" s="2">
        <f t="shared" si="56"/>
        <v>0</v>
      </c>
      <c r="F467" s="2" t="s">
        <v>2419</v>
      </c>
      <c r="G467" s="2" t="s">
        <v>2420</v>
      </c>
      <c r="H467" s="2" t="s">
        <v>2420</v>
      </c>
      <c r="I467" s="2" t="s">
        <v>2421</v>
      </c>
      <c r="J467" s="2" t="s">
        <v>1067</v>
      </c>
      <c r="K467" s="2" t="s">
        <v>1067</v>
      </c>
      <c r="L467" s="2" t="s">
        <v>1067</v>
      </c>
      <c r="S467" s="2">
        <f>IF($AM$22=1,(IF(LEN($BZ$23)&gt;=1,(IF($BZ$23=V467,LARGE($S$1:S466,1)+1,0)),0)),0)</f>
        <v>0</v>
      </c>
      <c r="T467" s="2">
        <f t="shared" si="57"/>
        <v>0</v>
      </c>
      <c r="U467" s="2">
        <f>IF(LEN(V467)&gt;=1,(IF(V466=V467,0,LARGE($U$1:U466,1)+1)),0)</f>
        <v>0</v>
      </c>
      <c r="V467" s="2" t="s">
        <v>1101</v>
      </c>
      <c r="W467" s="5" t="s">
        <v>5095</v>
      </c>
      <c r="X467" s="7" t="s">
        <v>3515</v>
      </c>
      <c r="Y467" s="7" t="s">
        <v>3516</v>
      </c>
      <c r="Z467" s="7" t="s">
        <v>3517</v>
      </c>
      <c r="AA467" s="6" t="s">
        <v>3515</v>
      </c>
      <c r="AB467" s="6" t="s">
        <v>1067</v>
      </c>
      <c r="AC467" s="6" t="s">
        <v>1067</v>
      </c>
      <c r="AD467" s="6" t="s">
        <v>1067</v>
      </c>
    </row>
    <row r="468" spans="1:30" ht="45" x14ac:dyDescent="0.25">
      <c r="A468" s="2">
        <f>IF(LEN(B468)&gt;=1,(IF(B467=B468,0,LARGE(A$1:$A467,1)+1)),0)</f>
        <v>0</v>
      </c>
      <c r="B468" s="2" t="s">
        <v>1076</v>
      </c>
      <c r="C468" s="2">
        <f>IF($AM$22=2,(IF(LEN($BZ$23)&gt;=1,(IF($BZ$23=B468,LARGE($C$1:C467,1)+1,0)),0)),0)</f>
        <v>0</v>
      </c>
      <c r="D468" s="2">
        <f t="shared" si="56"/>
        <v>0</v>
      </c>
      <c r="F468" s="2" t="s">
        <v>2422</v>
      </c>
      <c r="G468" s="2" t="s">
        <v>2423</v>
      </c>
      <c r="H468" s="2" t="s">
        <v>2423</v>
      </c>
      <c r="I468" s="2" t="s">
        <v>2424</v>
      </c>
      <c r="J468" s="2" t="s">
        <v>1067</v>
      </c>
      <c r="K468" s="2" t="s">
        <v>1067</v>
      </c>
      <c r="L468" s="2" t="s">
        <v>1067</v>
      </c>
      <c r="S468" s="2">
        <f>IF($AM$22=1,(IF(LEN($BZ$23)&gt;=1,(IF($BZ$23=V468,LARGE($S$1:S467,1)+1,0)),0)),0)</f>
        <v>0</v>
      </c>
      <c r="T468" s="2">
        <f t="shared" si="57"/>
        <v>0</v>
      </c>
      <c r="U468" s="2">
        <f>IF(LEN(V468)&gt;=1,(IF(V467=V468,0,LARGE($U$1:U467,1)+1)),0)</f>
        <v>0</v>
      </c>
      <c r="V468" s="2" t="s">
        <v>1101</v>
      </c>
      <c r="W468" s="21" t="s">
        <v>2036</v>
      </c>
      <c r="X468" s="21" t="s">
        <v>478</v>
      </c>
      <c r="Y468" s="21" t="s">
        <v>1240</v>
      </c>
      <c r="Z468" s="21" t="s">
        <v>1240</v>
      </c>
      <c r="AA468" s="6" t="s">
        <v>478</v>
      </c>
      <c r="AB468" s="6" t="s">
        <v>1067</v>
      </c>
      <c r="AC468" s="6" t="s">
        <v>1067</v>
      </c>
      <c r="AD468" s="6" t="s">
        <v>1067</v>
      </c>
    </row>
    <row r="469" spans="1:30" ht="30" x14ac:dyDescent="0.25">
      <c r="A469" s="2">
        <f>IF(LEN(B469)&gt;=1,(IF(B468=B469,0,LARGE(A$1:$A468,1)+1)),0)</f>
        <v>0</v>
      </c>
      <c r="B469" s="2" t="s">
        <v>1076</v>
      </c>
      <c r="C469" s="2">
        <f>IF($AM$22=2,(IF(LEN($BZ$23)&gt;=1,(IF($BZ$23=B469,LARGE($C$1:C468,1)+1,0)),0)),0)</f>
        <v>0</v>
      </c>
      <c r="D469" s="2">
        <f t="shared" si="56"/>
        <v>0</v>
      </c>
      <c r="F469" s="2" t="s">
        <v>2425</v>
      </c>
      <c r="G469" s="2" t="s">
        <v>2426</v>
      </c>
      <c r="H469" s="2" t="s">
        <v>2426</v>
      </c>
      <c r="I469" s="2" t="s">
        <v>2427</v>
      </c>
      <c r="J469" s="2" t="s">
        <v>1067</v>
      </c>
      <c r="K469" s="2" t="s">
        <v>1067</v>
      </c>
      <c r="L469" s="2" t="s">
        <v>1067</v>
      </c>
      <c r="S469" s="2">
        <f>IF($AM$22=1,(IF(LEN($BZ$23)&gt;=1,(IF($BZ$23=V469,LARGE($S$1:S468,1)+1,0)),0)),0)</f>
        <v>0</v>
      </c>
      <c r="T469" s="2">
        <f t="shared" si="57"/>
        <v>0</v>
      </c>
      <c r="U469" s="2">
        <f>IF(LEN(V469)&gt;=1,(IF(V468=V469,0,LARGE($U$1:U468,1)+1)),0)</f>
        <v>0</v>
      </c>
      <c r="V469" s="2" t="s">
        <v>1101</v>
      </c>
      <c r="W469" s="9" t="s">
        <v>2952</v>
      </c>
      <c r="X469" s="9" t="s">
        <v>2949</v>
      </c>
      <c r="Y469" s="9" t="s">
        <v>2950</v>
      </c>
      <c r="Z469" s="9" t="s">
        <v>2951</v>
      </c>
      <c r="AA469" s="6" t="s">
        <v>2949</v>
      </c>
      <c r="AB469" s="6" t="s">
        <v>439</v>
      </c>
      <c r="AC469" s="6" t="s">
        <v>1067</v>
      </c>
      <c r="AD469" s="6" t="s">
        <v>1067</v>
      </c>
    </row>
    <row r="470" spans="1:30" x14ac:dyDescent="0.25">
      <c r="A470" s="2">
        <f>IF(LEN(B470)&gt;=1,(IF(B469=B470,0,LARGE(A$1:$A469,1)+1)),0)</f>
        <v>0</v>
      </c>
      <c r="B470" s="2" t="s">
        <v>1076</v>
      </c>
      <c r="C470" s="2">
        <f>IF($AM$22=2,(IF(LEN($BZ$23)&gt;=1,(IF($BZ$23=B470,LARGE($C$1:C469,1)+1,0)),0)),0)</f>
        <v>0</v>
      </c>
      <c r="D470" s="2">
        <f t="shared" si="56"/>
        <v>0</v>
      </c>
      <c r="F470" s="2" t="s">
        <v>605</v>
      </c>
      <c r="G470" s="2" t="s">
        <v>1336</v>
      </c>
      <c r="H470" s="2" t="s">
        <v>1336</v>
      </c>
      <c r="I470" s="2" t="s">
        <v>4168</v>
      </c>
      <c r="J470" s="2" t="s">
        <v>1067</v>
      </c>
      <c r="K470" s="2" t="s">
        <v>1067</v>
      </c>
      <c r="L470" s="2" t="s">
        <v>1067</v>
      </c>
      <c r="S470" s="2">
        <f>IF($AM$22=1,(IF(LEN($BZ$23)&gt;=1,(IF($BZ$23=V470,LARGE($S$1:S469,1)+1,0)),0)),0)</f>
        <v>0</v>
      </c>
      <c r="T470" s="2">
        <f t="shared" si="57"/>
        <v>0</v>
      </c>
      <c r="U470" s="2">
        <f>IF(LEN(V470)&gt;=1,(IF(V469=V470,0,LARGE($U$1:U469,1)+1)),0)</f>
        <v>0</v>
      </c>
      <c r="V470" s="2" t="s">
        <v>1101</v>
      </c>
      <c r="W470" s="9" t="s">
        <v>4820</v>
      </c>
      <c r="X470" s="9" t="s">
        <v>2707</v>
      </c>
      <c r="Y470" s="9" t="s">
        <v>2708</v>
      </c>
      <c r="Z470" s="9" t="s">
        <v>2708</v>
      </c>
      <c r="AA470" s="6" t="s">
        <v>2707</v>
      </c>
      <c r="AB470" s="6" t="s">
        <v>1067</v>
      </c>
      <c r="AC470" s="6" t="s">
        <v>1067</v>
      </c>
      <c r="AD470" s="6" t="s">
        <v>1067</v>
      </c>
    </row>
    <row r="471" spans="1:30" x14ac:dyDescent="0.25">
      <c r="A471" s="2">
        <f>IF(LEN(B471)&gt;=1,(IF(B470=B471,0,LARGE(A$1:$A470,1)+1)),0)</f>
        <v>0</v>
      </c>
      <c r="B471" s="2" t="s">
        <v>1076</v>
      </c>
      <c r="C471" s="2">
        <f>IF($AM$22=2,(IF(LEN($BZ$23)&gt;=1,(IF($BZ$23=B471,LARGE($C$1:C470,1)+1,0)),0)),0)</f>
        <v>0</v>
      </c>
      <c r="D471" s="2">
        <f t="shared" si="56"/>
        <v>0</v>
      </c>
      <c r="F471" s="2" t="s">
        <v>2428</v>
      </c>
      <c r="G471" s="2" t="s">
        <v>2429</v>
      </c>
      <c r="H471" s="2" t="s">
        <v>2429</v>
      </c>
      <c r="I471" s="2" t="s">
        <v>2430</v>
      </c>
      <c r="J471" s="2" t="s">
        <v>4167</v>
      </c>
      <c r="K471" s="2" t="s">
        <v>1067</v>
      </c>
      <c r="L471" s="2" t="s">
        <v>1067</v>
      </c>
      <c r="S471" s="2">
        <f>IF($AM$22=1,(IF(LEN($BZ$23)&gt;=1,(IF($BZ$23=V471,LARGE($S$1:S470,1)+1,0)),0)),0)</f>
        <v>0</v>
      </c>
      <c r="T471" s="2">
        <f t="shared" si="57"/>
        <v>0</v>
      </c>
      <c r="U471" s="2">
        <f>IF(LEN(V471)&gt;=1,(IF(V470=V471,0,LARGE($U$1:U470,1)+1)),0)</f>
        <v>0</v>
      </c>
      <c r="V471" s="2" t="s">
        <v>1101</v>
      </c>
      <c r="W471" s="9" t="s">
        <v>4293</v>
      </c>
      <c r="X471" s="7" t="s">
        <v>3924</v>
      </c>
      <c r="Y471" s="7" t="s">
        <v>3925</v>
      </c>
      <c r="Z471" s="7" t="s">
        <v>3925</v>
      </c>
      <c r="AA471" s="6" t="s">
        <v>3924</v>
      </c>
      <c r="AB471" s="6" t="s">
        <v>1067</v>
      </c>
      <c r="AC471" s="6" t="s">
        <v>1067</v>
      </c>
      <c r="AD471" s="6" t="s">
        <v>1067</v>
      </c>
    </row>
    <row r="472" spans="1:30" ht="30" x14ac:dyDescent="0.25">
      <c r="A472" s="2">
        <f>IF(LEN(B472)&gt;=1,(IF(B471=B472,0,LARGE(A$1:$A471,1)+1)),0)</f>
        <v>0</v>
      </c>
      <c r="B472" s="2" t="s">
        <v>1076</v>
      </c>
      <c r="C472" s="2">
        <f>IF($AM$22=2,(IF(LEN($BZ$23)&gt;=1,(IF($BZ$23=B472,LARGE($C$1:C471,1)+1,0)),0)),0)</f>
        <v>0</v>
      </c>
      <c r="D472" s="2">
        <f t="shared" si="56"/>
        <v>0</v>
      </c>
      <c r="F472" s="2" t="s">
        <v>2431</v>
      </c>
      <c r="G472" s="2" t="s">
        <v>2432</v>
      </c>
      <c r="H472" s="2" t="s">
        <v>2432</v>
      </c>
      <c r="I472" s="2" t="s">
        <v>2433</v>
      </c>
      <c r="J472" s="2" t="s">
        <v>1067</v>
      </c>
      <c r="K472" s="2" t="s">
        <v>1067</v>
      </c>
      <c r="L472" s="2" t="s">
        <v>1067</v>
      </c>
      <c r="S472" s="2">
        <f>IF($AM$22=1,(IF(LEN($BZ$23)&gt;=1,(IF($BZ$23=V472,LARGE($S$1:S471,1)+1,0)),0)),0)</f>
        <v>0</v>
      </c>
      <c r="T472" s="2">
        <f t="shared" si="57"/>
        <v>0</v>
      </c>
      <c r="U472" s="2">
        <f>IF(LEN(V472)&gt;=1,(IF(V471=V472,0,LARGE($U$1:U471,1)+1)),0)</f>
        <v>0</v>
      </c>
      <c r="V472" s="2" t="s">
        <v>1101</v>
      </c>
      <c r="W472" s="7" t="s">
        <v>3985</v>
      </c>
      <c r="X472" s="7" t="s">
        <v>1854</v>
      </c>
      <c r="Y472" s="7" t="s">
        <v>1855</v>
      </c>
      <c r="Z472" s="7" t="s">
        <v>1855</v>
      </c>
      <c r="AA472" s="6" t="s">
        <v>1854</v>
      </c>
      <c r="AB472" s="6" t="s">
        <v>1067</v>
      </c>
      <c r="AC472" s="6" t="s">
        <v>1067</v>
      </c>
      <c r="AD472" s="6" t="s">
        <v>1067</v>
      </c>
    </row>
    <row r="473" spans="1:30" ht="30" x14ac:dyDescent="0.25">
      <c r="A473" s="2">
        <f>IF(LEN(B473)&gt;=1,(IF(B472=B473,0,LARGE(A$1:$A472,1)+1)),0)</f>
        <v>0</v>
      </c>
      <c r="B473" s="2" t="s">
        <v>1076</v>
      </c>
      <c r="C473" s="2">
        <f>IF($AM$22=2,(IF(LEN($BZ$23)&gt;=1,(IF($BZ$23=B473,LARGE($C$1:C472,1)+1,0)),0)),0)</f>
        <v>0</v>
      </c>
      <c r="D473" s="2">
        <f t="shared" si="56"/>
        <v>0</v>
      </c>
      <c r="F473" s="2" t="s">
        <v>606</v>
      </c>
      <c r="G473" s="2" t="s">
        <v>1337</v>
      </c>
      <c r="H473" s="2" t="s">
        <v>1337</v>
      </c>
      <c r="I473" s="2" t="s">
        <v>2434</v>
      </c>
      <c r="J473" s="2" t="s">
        <v>1067</v>
      </c>
      <c r="K473" s="2" t="s">
        <v>1067</v>
      </c>
      <c r="L473" s="2" t="s">
        <v>1067</v>
      </c>
      <c r="S473" s="2">
        <f>IF($AM$22=1,(IF(LEN($BZ$23)&gt;=1,(IF($BZ$23=V473,LARGE($S$1:S472,1)+1,0)),0)),0)</f>
        <v>0</v>
      </c>
      <c r="T473" s="2">
        <f t="shared" si="57"/>
        <v>0</v>
      </c>
      <c r="U473" s="2">
        <f>IF(LEN(V473)&gt;=1,(IF(V472=V473,0,LARGE($U$1:U472,1)+1)),0)</f>
        <v>0</v>
      </c>
      <c r="V473" s="2" t="s">
        <v>1101</v>
      </c>
      <c r="W473" s="21" t="s">
        <v>2985</v>
      </c>
      <c r="X473" s="21" t="s">
        <v>2983</v>
      </c>
      <c r="Y473" s="21" t="s">
        <v>2984</v>
      </c>
      <c r="Z473" s="21" t="s">
        <v>2984</v>
      </c>
      <c r="AA473" s="6" t="s">
        <v>2983</v>
      </c>
      <c r="AB473" s="6" t="s">
        <v>1067</v>
      </c>
      <c r="AC473" s="6" t="s">
        <v>1067</v>
      </c>
      <c r="AD473" s="6" t="s">
        <v>1067</v>
      </c>
    </row>
    <row r="474" spans="1:30" ht="30" x14ac:dyDescent="0.25">
      <c r="A474" s="2">
        <f>IF(LEN(B474)&gt;=1,(IF(B473=B474,0,LARGE(A$1:$A473,1)+1)),0)</f>
        <v>0</v>
      </c>
      <c r="B474" s="2" t="s">
        <v>1076</v>
      </c>
      <c r="C474" s="2">
        <f>IF($AM$22=2,(IF(LEN($BZ$23)&gt;=1,(IF($BZ$23=B474,LARGE($C$1:C473,1)+1,0)),0)),0)</f>
        <v>0</v>
      </c>
      <c r="D474" s="2">
        <f t="shared" si="56"/>
        <v>0</v>
      </c>
      <c r="F474" s="2" t="s">
        <v>2435</v>
      </c>
      <c r="G474" s="2" t="s">
        <v>2436</v>
      </c>
      <c r="H474" s="2" t="s">
        <v>2436</v>
      </c>
      <c r="I474" s="2" t="s">
        <v>2437</v>
      </c>
      <c r="J474" s="2" t="s">
        <v>1067</v>
      </c>
      <c r="K474" s="2" t="s">
        <v>1067</v>
      </c>
      <c r="L474" s="2" t="s">
        <v>1067</v>
      </c>
      <c r="S474" s="2">
        <f>IF($AM$22=1,(IF(LEN($BZ$23)&gt;=1,(IF($BZ$23=V474,LARGE($S$1:S473,1)+1,0)),0)),0)</f>
        <v>0</v>
      </c>
      <c r="T474" s="2">
        <f t="shared" si="57"/>
        <v>0</v>
      </c>
      <c r="U474" s="2">
        <f>IF(LEN(V474)&gt;=1,(IF(V473=V474,0,LARGE($U$1:U473,1)+1)),0)</f>
        <v>0</v>
      </c>
      <c r="V474" s="2" t="s">
        <v>1101</v>
      </c>
      <c r="W474" s="7" t="s">
        <v>1837</v>
      </c>
      <c r="X474" s="7" t="s">
        <v>1835</v>
      </c>
      <c r="Y474" s="7" t="s">
        <v>1836</v>
      </c>
      <c r="Z474" s="7" t="s">
        <v>1836</v>
      </c>
      <c r="AA474" s="6" t="s">
        <v>1835</v>
      </c>
      <c r="AB474" s="6" t="s">
        <v>1067</v>
      </c>
      <c r="AC474" s="6" t="s">
        <v>1067</v>
      </c>
      <c r="AD474" s="6" t="s">
        <v>1067</v>
      </c>
    </row>
    <row r="475" spans="1:30" x14ac:dyDescent="0.25">
      <c r="A475" s="2">
        <f>IF(LEN(B475)&gt;=1,(IF(B474=B475,0,LARGE(A$1:$A474,1)+1)),0)</f>
        <v>0</v>
      </c>
      <c r="B475" s="2" t="s">
        <v>1076</v>
      </c>
      <c r="C475" s="2">
        <f>IF($AM$22=2,(IF(LEN($BZ$23)&gt;=1,(IF($BZ$23=B475,LARGE($C$1:C474,1)+1,0)),0)),0)</f>
        <v>0</v>
      </c>
      <c r="D475" s="2">
        <f t="shared" si="56"/>
        <v>0</v>
      </c>
      <c r="F475" s="2" t="s">
        <v>607</v>
      </c>
      <c r="G475" s="2" t="s">
        <v>1338</v>
      </c>
      <c r="H475" s="2" t="s">
        <v>1338</v>
      </c>
      <c r="I475" s="2" t="s">
        <v>4166</v>
      </c>
      <c r="J475" s="2" t="s">
        <v>4165</v>
      </c>
      <c r="K475" s="2" t="s">
        <v>1067</v>
      </c>
      <c r="L475" s="2" t="s">
        <v>1067</v>
      </c>
      <c r="S475" s="2">
        <f>IF($AM$22=1,(IF(LEN($BZ$23)&gt;=1,(IF($BZ$23=V475,LARGE($S$1:S474,1)+1,0)),0)),0)</f>
        <v>0</v>
      </c>
      <c r="T475" s="2">
        <f t="shared" si="57"/>
        <v>0</v>
      </c>
      <c r="U475" s="2">
        <f>IF(LEN(V475)&gt;=1,(IF(V474=V475,0,LARGE($U$1:U474,1)+1)),0)</f>
        <v>0</v>
      </c>
      <c r="V475" s="2" t="s">
        <v>1101</v>
      </c>
      <c r="W475" s="9" t="s">
        <v>3489</v>
      </c>
      <c r="X475" s="9" t="s">
        <v>3487</v>
      </c>
      <c r="Y475" s="9" t="s">
        <v>3488</v>
      </c>
      <c r="Z475" s="9" t="s">
        <v>3488</v>
      </c>
      <c r="AA475" s="6" t="s">
        <v>3487</v>
      </c>
      <c r="AB475" s="6" t="s">
        <v>1067</v>
      </c>
      <c r="AC475" s="6" t="s">
        <v>1067</v>
      </c>
      <c r="AD475" s="6" t="s">
        <v>1067</v>
      </c>
    </row>
    <row r="476" spans="1:30" ht="30" x14ac:dyDescent="0.25">
      <c r="A476" s="2">
        <f>IF(LEN(B476)&gt;=1,(IF(B475=B476,0,LARGE(A$1:$A475,1)+1)),0)</f>
        <v>0</v>
      </c>
      <c r="B476" s="2" t="s">
        <v>1076</v>
      </c>
      <c r="C476" s="2">
        <f>IF($AM$22=2,(IF(LEN($BZ$23)&gt;=1,(IF($BZ$23=B476,LARGE($C$1:C475,1)+1,0)),0)),0)</f>
        <v>0</v>
      </c>
      <c r="D476" s="2">
        <f t="shared" si="56"/>
        <v>0</v>
      </c>
      <c r="F476" s="2" t="s">
        <v>608</v>
      </c>
      <c r="G476" s="2" t="s">
        <v>1339</v>
      </c>
      <c r="H476" s="2" t="s">
        <v>1339</v>
      </c>
      <c r="I476" s="2" t="s">
        <v>2438</v>
      </c>
      <c r="J476" s="2" t="s">
        <v>4163</v>
      </c>
      <c r="K476" s="2" t="s">
        <v>1067</v>
      </c>
      <c r="L476" s="2" t="s">
        <v>1067</v>
      </c>
      <c r="S476" s="2">
        <f>IF($AM$22=1,(IF(LEN($BZ$23)&gt;=1,(IF($BZ$23=V476,LARGE($S$1:S475,1)+1,0)),0)),0)</f>
        <v>0</v>
      </c>
      <c r="T476" s="2">
        <f t="shared" si="57"/>
        <v>0</v>
      </c>
      <c r="U476" s="2">
        <f>IF(LEN(V476)&gt;=1,(IF(V475=V476,0,LARGE($U$1:U475,1)+1)),0)</f>
        <v>0</v>
      </c>
      <c r="V476" s="2" t="s">
        <v>1101</v>
      </c>
      <c r="W476" s="21" t="s">
        <v>1923</v>
      </c>
      <c r="X476" s="21" t="s">
        <v>1921</v>
      </c>
      <c r="Y476" s="21" t="s">
        <v>1922</v>
      </c>
      <c r="Z476" s="21" t="s">
        <v>1922</v>
      </c>
      <c r="AA476" s="6" t="s">
        <v>1921</v>
      </c>
      <c r="AB476" s="6" t="s">
        <v>1067</v>
      </c>
      <c r="AC476" s="6" t="s">
        <v>1067</v>
      </c>
      <c r="AD476" s="6" t="s">
        <v>1067</v>
      </c>
    </row>
    <row r="477" spans="1:30" ht="30" x14ac:dyDescent="0.25">
      <c r="A477" s="2">
        <f>IF(LEN(B477)&gt;=1,(IF(B476=B477,0,LARGE(A$1:$A476,1)+1)),0)</f>
        <v>0</v>
      </c>
      <c r="B477" s="2" t="s">
        <v>1076</v>
      </c>
      <c r="C477" s="2">
        <f>IF($AM$22=2,(IF(LEN($BZ$23)&gt;=1,(IF($BZ$23=B477,LARGE($C$1:C476,1)+1,0)),0)),0)</f>
        <v>0</v>
      </c>
      <c r="D477" s="2">
        <f t="shared" si="56"/>
        <v>0</v>
      </c>
      <c r="F477" s="2" t="s">
        <v>609</v>
      </c>
      <c r="G477" s="2" t="s">
        <v>1340</v>
      </c>
      <c r="H477" s="2" t="s">
        <v>1340</v>
      </c>
      <c r="I477" s="2" t="s">
        <v>4164</v>
      </c>
      <c r="J477" s="2" t="s">
        <v>1067</v>
      </c>
      <c r="K477" s="2" t="s">
        <v>1067</v>
      </c>
      <c r="L477" s="2" t="s">
        <v>1067</v>
      </c>
      <c r="S477" s="2">
        <f>IF($AM$22=1,(IF(LEN($BZ$23)&gt;=1,(IF($BZ$23=V477,LARGE($S$1:S476,1)+1,0)),0)),0)</f>
        <v>0</v>
      </c>
      <c r="T477" s="2">
        <f t="shared" si="57"/>
        <v>0</v>
      </c>
      <c r="U477" s="2">
        <f>IF(LEN(V477)&gt;=1,(IF(V476=V477,0,LARGE($U$1:U476,1)+1)),0)</f>
        <v>0</v>
      </c>
      <c r="V477" s="2" t="s">
        <v>1101</v>
      </c>
      <c r="W477" s="21" t="s">
        <v>3562</v>
      </c>
      <c r="X477" s="21" t="s">
        <v>338</v>
      </c>
      <c r="Y477" s="21" t="s">
        <v>339</v>
      </c>
      <c r="Z477" s="21" t="s">
        <v>339</v>
      </c>
      <c r="AA477" s="6" t="s">
        <v>338</v>
      </c>
      <c r="AB477" s="6" t="s">
        <v>1067</v>
      </c>
      <c r="AC477" s="6" t="s">
        <v>1067</v>
      </c>
      <c r="AD477" s="6" t="s">
        <v>1067</v>
      </c>
    </row>
    <row r="478" spans="1:30" ht="30" x14ac:dyDescent="0.25">
      <c r="A478" s="2">
        <f>IF(LEN(B478)&gt;=1,(IF(B477=B478,0,LARGE(A$1:$A477,1)+1)),0)</f>
        <v>0</v>
      </c>
      <c r="B478" s="2" t="s">
        <v>1076</v>
      </c>
      <c r="C478" s="2">
        <f>IF($AM$22=2,(IF(LEN($BZ$23)&gt;=1,(IF($BZ$23=B478,LARGE($C$1:C477,1)+1,0)),0)),0)</f>
        <v>0</v>
      </c>
      <c r="D478" s="2">
        <f t="shared" si="56"/>
        <v>0</v>
      </c>
      <c r="F478" s="2" t="s">
        <v>2439</v>
      </c>
      <c r="G478" s="2" t="s">
        <v>2440</v>
      </c>
      <c r="H478" s="2" t="s">
        <v>2440</v>
      </c>
      <c r="I478" s="2" t="s">
        <v>2441</v>
      </c>
      <c r="J478" s="2" t="s">
        <v>1067</v>
      </c>
      <c r="K478" s="2" t="s">
        <v>1067</v>
      </c>
      <c r="L478" s="2" t="s">
        <v>1067</v>
      </c>
      <c r="S478" s="2">
        <f>IF($AM$22=1,(IF(LEN($BZ$23)&gt;=1,(IF($BZ$23=V478,LARGE($S$1:S477,1)+1,0)),0)),0)</f>
        <v>0</v>
      </c>
      <c r="T478" s="2">
        <f t="shared" si="57"/>
        <v>0</v>
      </c>
      <c r="U478" s="2">
        <f>IF(LEN(V478)&gt;=1,(IF(V477=V478,0,LARGE($U$1:U477,1)+1)),0)</f>
        <v>0</v>
      </c>
      <c r="V478" s="2" t="s">
        <v>1101</v>
      </c>
      <c r="W478" s="5" t="s">
        <v>4369</v>
      </c>
      <c r="X478" s="7" t="s">
        <v>3913</v>
      </c>
      <c r="Y478" s="7" t="s">
        <v>3914</v>
      </c>
      <c r="Z478" s="7" t="s">
        <v>3914</v>
      </c>
      <c r="AA478" s="6" t="s">
        <v>3913</v>
      </c>
      <c r="AB478" s="6" t="s">
        <v>1067</v>
      </c>
      <c r="AC478" s="6" t="s">
        <v>1067</v>
      </c>
      <c r="AD478" s="6" t="s">
        <v>1067</v>
      </c>
    </row>
    <row r="479" spans="1:30" x14ac:dyDescent="0.25">
      <c r="A479" s="2">
        <f>IF(LEN(B479)&gt;=1,(IF(B478=B479,0,LARGE(A$1:$A478,1)+1)),0)</f>
        <v>0</v>
      </c>
      <c r="B479" s="2" t="s">
        <v>1076</v>
      </c>
      <c r="C479" s="2">
        <f>IF($AM$22=2,(IF(LEN($BZ$23)&gt;=1,(IF($BZ$23=B479,LARGE($C$1:C478,1)+1,0)),0)),0)</f>
        <v>0</v>
      </c>
      <c r="D479" s="2">
        <f t="shared" si="56"/>
        <v>0</v>
      </c>
      <c r="F479" s="2" t="s">
        <v>610</v>
      </c>
      <c r="G479" s="2" t="s">
        <v>1341</v>
      </c>
      <c r="H479" s="2" t="s">
        <v>1341</v>
      </c>
      <c r="I479" s="2" t="s">
        <v>4162</v>
      </c>
      <c r="J479" s="2" t="s">
        <v>4161</v>
      </c>
      <c r="K479" s="2" t="s">
        <v>1067</v>
      </c>
      <c r="L479" s="2" t="s">
        <v>1067</v>
      </c>
      <c r="S479" s="2">
        <f>IF($AM$22=1,(IF(LEN($BZ$23)&gt;=1,(IF($BZ$23=V479,LARGE($S$1:S478,1)+1,0)),0)),0)</f>
        <v>0</v>
      </c>
      <c r="T479" s="2">
        <f t="shared" si="57"/>
        <v>0</v>
      </c>
      <c r="U479" s="2">
        <f>IF(LEN(V479)&gt;=1,(IF(V478=V479,0,LARGE($U$1:U478,1)+1)),0)</f>
        <v>0</v>
      </c>
      <c r="V479" s="2" t="s">
        <v>1101</v>
      </c>
      <c r="W479" s="9" t="s">
        <v>4823</v>
      </c>
      <c r="X479" s="9" t="s">
        <v>2713</v>
      </c>
      <c r="Y479" s="9" t="s">
        <v>2714</v>
      </c>
      <c r="Z479" s="9" t="s">
        <v>2714</v>
      </c>
      <c r="AA479" s="6" t="s">
        <v>2713</v>
      </c>
      <c r="AB479" s="6" t="s">
        <v>1067</v>
      </c>
      <c r="AC479" s="6" t="s">
        <v>1067</v>
      </c>
      <c r="AD479" s="6" t="s">
        <v>1067</v>
      </c>
    </row>
    <row r="480" spans="1:30" x14ac:dyDescent="0.25">
      <c r="A480" s="2">
        <f>IF(LEN(B480)&gt;=1,(IF(B479=B480,0,LARGE(A$1:$A479,1)+1)),0)</f>
        <v>0</v>
      </c>
      <c r="B480" s="2" t="s">
        <v>1076</v>
      </c>
      <c r="C480" s="2">
        <f>IF($AM$22=2,(IF(LEN($BZ$23)&gt;=1,(IF($BZ$23=B480,LARGE($C$1:C479,1)+1,0)),0)),0)</f>
        <v>0</v>
      </c>
      <c r="D480" s="2">
        <f t="shared" si="56"/>
        <v>0</v>
      </c>
      <c r="F480" s="2" t="s">
        <v>611</v>
      </c>
      <c r="G480" s="2" t="s">
        <v>1342</v>
      </c>
      <c r="H480" s="2" t="s">
        <v>1342</v>
      </c>
      <c r="I480" s="2" t="s">
        <v>2069</v>
      </c>
      <c r="J480" s="2" t="s">
        <v>4160</v>
      </c>
      <c r="K480" s="2" t="s">
        <v>1067</v>
      </c>
      <c r="L480" s="2" t="s">
        <v>1067</v>
      </c>
      <c r="S480" s="2">
        <f>IF($AM$22=1,(IF(LEN($BZ$23)&gt;=1,(IF($BZ$23=V480,LARGE($S$1:S479,1)+1,0)),0)),0)</f>
        <v>0</v>
      </c>
      <c r="T480" s="2">
        <f t="shared" si="57"/>
        <v>0</v>
      </c>
      <c r="U480" s="2">
        <f>IF(LEN(V480)&gt;=1,(IF(V479=V480,0,LARGE($U$1:U479,1)+1)),0)</f>
        <v>16</v>
      </c>
      <c r="V480" s="2" t="s">
        <v>1102</v>
      </c>
      <c r="W480" s="9" t="s">
        <v>4308</v>
      </c>
      <c r="X480" s="9" t="s">
        <v>319</v>
      </c>
      <c r="Y480" s="9" t="s">
        <v>320</v>
      </c>
      <c r="Z480" s="9" t="s">
        <v>321</v>
      </c>
      <c r="AA480" s="6" t="s">
        <v>319</v>
      </c>
      <c r="AB480" s="6" t="s">
        <v>1067</v>
      </c>
      <c r="AC480" s="6" t="s">
        <v>1067</v>
      </c>
      <c r="AD480" s="6" t="s">
        <v>1067</v>
      </c>
    </row>
    <row r="481" spans="1:30" x14ac:dyDescent="0.25">
      <c r="A481" s="2">
        <f>IF(LEN(B481)&gt;=1,(IF(B480=B481,0,LARGE(A$1:$A480,1)+1)),0)</f>
        <v>0</v>
      </c>
      <c r="B481" s="2" t="s">
        <v>1076</v>
      </c>
      <c r="C481" s="2">
        <f>IF($AM$22=2,(IF(LEN($BZ$23)&gt;=1,(IF($BZ$23=B481,LARGE($C$1:C480,1)+1,0)),0)),0)</f>
        <v>0</v>
      </c>
      <c r="D481" s="2">
        <f t="shared" si="56"/>
        <v>0</v>
      </c>
      <c r="F481" s="2" t="s">
        <v>612</v>
      </c>
      <c r="G481" s="2" t="s">
        <v>2442</v>
      </c>
      <c r="H481" s="2" t="s">
        <v>2442</v>
      </c>
      <c r="I481" s="2" t="s">
        <v>4159</v>
      </c>
      <c r="J481" s="2" t="s">
        <v>4157</v>
      </c>
      <c r="K481" s="2" t="s">
        <v>4158</v>
      </c>
      <c r="L481" s="2" t="s">
        <v>1067</v>
      </c>
      <c r="S481" s="2">
        <f>IF($AM$22=1,(IF(LEN($BZ$23)&gt;=1,(IF($BZ$23=V481,LARGE($S$1:S480,1)+1,0)),0)),0)</f>
        <v>0</v>
      </c>
      <c r="T481" s="2">
        <f t="shared" si="57"/>
        <v>0</v>
      </c>
      <c r="U481" s="2">
        <f>IF(LEN(V481)&gt;=1,(IF(V480=V481,0,LARGE($U$1:U480,1)+1)),0)</f>
        <v>0</v>
      </c>
      <c r="V481" s="2" t="s">
        <v>1102</v>
      </c>
      <c r="W481" s="4" t="s">
        <v>5123</v>
      </c>
      <c r="X481" s="7" t="s">
        <v>340</v>
      </c>
      <c r="Y481" s="7" t="s">
        <v>341</v>
      </c>
      <c r="Z481" s="7" t="s">
        <v>341</v>
      </c>
      <c r="AA481" s="6" t="s">
        <v>340</v>
      </c>
      <c r="AB481" s="6" t="s">
        <v>346</v>
      </c>
      <c r="AC481" s="6" t="s">
        <v>1067</v>
      </c>
      <c r="AD481" s="6" t="s">
        <v>1067</v>
      </c>
    </row>
    <row r="482" spans="1:30" ht="30" x14ac:dyDescent="0.25">
      <c r="A482" s="2">
        <f>IF(LEN(B482)&gt;=1,(IF(B481=B482,0,LARGE(A$1:$A481,1)+1)),0)</f>
        <v>0</v>
      </c>
      <c r="B482" s="2" t="s">
        <v>1076</v>
      </c>
      <c r="C482" s="2">
        <f>IF($AM$22=2,(IF(LEN($BZ$23)&gt;=1,(IF($BZ$23=B482,LARGE($C$1:C481,1)+1,0)),0)),0)</f>
        <v>0</v>
      </c>
      <c r="D482" s="2">
        <f t="shared" si="56"/>
        <v>0</v>
      </c>
      <c r="F482" s="2" t="s">
        <v>2443</v>
      </c>
      <c r="G482" s="2" t="s">
        <v>2444</v>
      </c>
      <c r="H482" s="2" t="s">
        <v>2444</v>
      </c>
      <c r="I482" s="2" t="s">
        <v>2445</v>
      </c>
      <c r="J482" s="2" t="s">
        <v>1067</v>
      </c>
      <c r="K482" s="2" t="s">
        <v>1067</v>
      </c>
      <c r="L482" s="2" t="s">
        <v>1067</v>
      </c>
      <c r="S482" s="2">
        <f>IF($AM$22=1,(IF(LEN($BZ$23)&gt;=1,(IF($BZ$23=V482,LARGE($S$1:S481,1)+1,0)),0)),0)</f>
        <v>0</v>
      </c>
      <c r="T482" s="2">
        <f t="shared" si="57"/>
        <v>0</v>
      </c>
      <c r="U482" s="2">
        <f>IF(LEN(V482)&gt;=1,(IF(V481=V482,0,LARGE($U$1:U481,1)+1)),0)</f>
        <v>0</v>
      </c>
      <c r="V482" s="2" t="s">
        <v>1102</v>
      </c>
      <c r="W482" s="4" t="s">
        <v>2452</v>
      </c>
      <c r="X482" s="7" t="s">
        <v>1</v>
      </c>
      <c r="Y482" s="7" t="s">
        <v>1168</v>
      </c>
      <c r="Z482" s="7" t="s">
        <v>1168</v>
      </c>
      <c r="AA482" s="6" t="s">
        <v>1</v>
      </c>
      <c r="AB482" s="6" t="s">
        <v>2450</v>
      </c>
      <c r="AC482" s="6" t="s">
        <v>958</v>
      </c>
      <c r="AD482" s="6" t="s">
        <v>3699</v>
      </c>
    </row>
    <row r="483" spans="1:30" x14ac:dyDescent="0.25">
      <c r="A483" s="2">
        <f>IF(LEN(B483)&gt;=1,(IF(B482=B483,0,LARGE(A$1:$A482,1)+1)),0)</f>
        <v>0</v>
      </c>
      <c r="B483" s="2" t="s">
        <v>1076</v>
      </c>
      <c r="C483" s="2">
        <f>IF($AM$22=2,(IF(LEN($BZ$23)&gt;=1,(IF($BZ$23=B483,LARGE($C$1:C482,1)+1,0)),0)),0)</f>
        <v>0</v>
      </c>
      <c r="D483" s="2">
        <f t="shared" si="56"/>
        <v>0</v>
      </c>
      <c r="F483" s="2" t="s">
        <v>146</v>
      </c>
      <c r="G483" s="2" t="s">
        <v>147</v>
      </c>
      <c r="H483" s="2" t="s">
        <v>147</v>
      </c>
      <c r="I483" s="2" t="s">
        <v>4156</v>
      </c>
      <c r="J483" s="2" t="s">
        <v>2446</v>
      </c>
      <c r="K483" s="2" t="s">
        <v>1067</v>
      </c>
      <c r="L483" s="2" t="s">
        <v>1067</v>
      </c>
      <c r="S483" s="2">
        <f>IF($AM$22=1,(IF(LEN($BZ$23)&gt;=1,(IF($BZ$23=V483,LARGE($S$1:S482,1)+1,0)),0)),0)</f>
        <v>0</v>
      </c>
      <c r="T483" s="2">
        <f t="shared" si="57"/>
        <v>0</v>
      </c>
      <c r="U483" s="2">
        <f>IF(LEN(V483)&gt;=1,(IF(V482=V483,0,LARGE($U$1:U482,1)+1)),0)</f>
        <v>0</v>
      </c>
      <c r="V483" s="2" t="s">
        <v>1102</v>
      </c>
      <c r="W483" s="4" t="s">
        <v>4640</v>
      </c>
      <c r="X483" s="4" t="s">
        <v>268</v>
      </c>
      <c r="Y483" s="5" t="s">
        <v>269</v>
      </c>
      <c r="Z483" s="5" t="s">
        <v>269</v>
      </c>
      <c r="AA483" s="6" t="s">
        <v>268</v>
      </c>
      <c r="AB483" s="6" t="s">
        <v>1067</v>
      </c>
      <c r="AC483" s="6" t="s">
        <v>1067</v>
      </c>
      <c r="AD483" s="6" t="s">
        <v>1067</v>
      </c>
    </row>
    <row r="484" spans="1:30" x14ac:dyDescent="0.25">
      <c r="A484" s="2">
        <f>IF(LEN(B484)&gt;=1,(IF(B483=B484,0,LARGE(A$1:$A483,1)+1)),0)</f>
        <v>0</v>
      </c>
      <c r="B484" s="2" t="s">
        <v>1076</v>
      </c>
      <c r="C484" s="2">
        <f>IF($AM$22=2,(IF(LEN($BZ$23)&gt;=1,(IF($BZ$23=B484,LARGE($C$1:C483,1)+1,0)),0)),0)</f>
        <v>0</v>
      </c>
      <c r="D484" s="2">
        <f t="shared" si="56"/>
        <v>0</v>
      </c>
      <c r="F484" s="2" t="s">
        <v>2447</v>
      </c>
      <c r="G484" s="2" t="s">
        <v>2448</v>
      </c>
      <c r="H484" s="2" t="s">
        <v>2448</v>
      </c>
      <c r="I484" s="2" t="s">
        <v>4155</v>
      </c>
      <c r="J484" s="2" t="s">
        <v>1067</v>
      </c>
      <c r="K484" s="2" t="s">
        <v>1067</v>
      </c>
      <c r="L484" s="2" t="s">
        <v>1067</v>
      </c>
      <c r="S484" s="2">
        <f>IF($AM$22=1,(IF(LEN($BZ$23)&gt;=1,(IF($BZ$23=V484,LARGE($S$1:S483,1)+1,0)),0)),0)</f>
        <v>0</v>
      </c>
      <c r="T484" s="2">
        <f t="shared" si="57"/>
        <v>0</v>
      </c>
      <c r="U484" s="2">
        <f>IF(LEN(V484)&gt;=1,(IF(V483=V484,0,LARGE($U$1:U483,1)+1)),0)</f>
        <v>0</v>
      </c>
      <c r="V484" s="2" t="s">
        <v>1102</v>
      </c>
      <c r="W484" s="4" t="s">
        <v>5013</v>
      </c>
      <c r="X484" s="4" t="s">
        <v>890</v>
      </c>
      <c r="Y484" s="5" t="s">
        <v>1555</v>
      </c>
      <c r="Z484" s="5" t="s">
        <v>1555</v>
      </c>
      <c r="AA484" s="6" t="s">
        <v>890</v>
      </c>
      <c r="AB484" s="6" t="s">
        <v>1067</v>
      </c>
      <c r="AC484" s="6" t="s">
        <v>1067</v>
      </c>
      <c r="AD484" s="6" t="s">
        <v>1067</v>
      </c>
    </row>
    <row r="485" spans="1:30" ht="30" x14ac:dyDescent="0.25">
      <c r="A485" s="2">
        <f>IF(LEN(B485)&gt;=1,(IF(B484=B485,0,LARGE(A$1:$A484,1)+1)),0)</f>
        <v>0</v>
      </c>
      <c r="B485" s="2" t="s">
        <v>1076</v>
      </c>
      <c r="C485" s="2">
        <f>IF($AM$22=2,(IF(LEN($BZ$23)&gt;=1,(IF($BZ$23=B485,LARGE($C$1:C484,1)+1,0)),0)),0)</f>
        <v>0</v>
      </c>
      <c r="D485" s="2">
        <f t="shared" si="56"/>
        <v>0</v>
      </c>
      <c r="F485" s="2" t="s">
        <v>613</v>
      </c>
      <c r="G485" s="2" t="s">
        <v>2449</v>
      </c>
      <c r="H485" s="2" t="s">
        <v>2449</v>
      </c>
      <c r="I485" s="2" t="s">
        <v>4153</v>
      </c>
      <c r="J485" s="2" t="s">
        <v>4154</v>
      </c>
      <c r="K485" s="2" t="s">
        <v>1067</v>
      </c>
      <c r="L485" s="2" t="s">
        <v>1067</v>
      </c>
      <c r="S485" s="2">
        <f>IF($AM$22=1,(IF(LEN($BZ$23)&gt;=1,(IF($BZ$23=V485,LARGE($S$1:S484,1)+1,0)),0)),0)</f>
        <v>0</v>
      </c>
      <c r="T485" s="2">
        <f t="shared" si="57"/>
        <v>0</v>
      </c>
      <c r="U485" s="2">
        <f>IF(LEN(V485)&gt;=1,(IF(V484=V485,0,LARGE($U$1:U484,1)+1)),0)</f>
        <v>0</v>
      </c>
      <c r="V485" s="2" t="s">
        <v>1102</v>
      </c>
      <c r="W485" s="5" t="s">
        <v>2626</v>
      </c>
      <c r="X485" s="7" t="s">
        <v>567</v>
      </c>
      <c r="Y485" s="7" t="s">
        <v>2207</v>
      </c>
      <c r="Z485" s="7" t="s">
        <v>2207</v>
      </c>
      <c r="AA485" s="6" t="s">
        <v>567</v>
      </c>
      <c r="AB485" s="6" t="s">
        <v>673</v>
      </c>
      <c r="AC485" s="6" t="s">
        <v>935</v>
      </c>
      <c r="AD485" s="6" t="s">
        <v>1045</v>
      </c>
    </row>
    <row r="486" spans="1:30" x14ac:dyDescent="0.25">
      <c r="A486" s="2">
        <f>IF(LEN(B486)&gt;=1,(IF(B485=B486,0,LARGE(A$1:$A485,1)+1)),0)</f>
        <v>0</v>
      </c>
      <c r="B486" s="2" t="s">
        <v>1076</v>
      </c>
      <c r="C486" s="2">
        <f>IF($AM$22=2,(IF(LEN($BZ$23)&gt;=1,(IF($BZ$23=B486,LARGE($C$1:C485,1)+1,0)),0)),0)</f>
        <v>0</v>
      </c>
      <c r="D486" s="2">
        <f t="shared" si="56"/>
        <v>0</v>
      </c>
      <c r="F486" s="2" t="s">
        <v>2450</v>
      </c>
      <c r="G486" s="2" t="s">
        <v>2451</v>
      </c>
      <c r="H486" s="2" t="s">
        <v>2451</v>
      </c>
      <c r="I486" s="2" t="s">
        <v>2452</v>
      </c>
      <c r="J486" s="2" t="s">
        <v>1067</v>
      </c>
      <c r="K486" s="2" t="s">
        <v>1067</v>
      </c>
      <c r="L486" s="2" t="s">
        <v>1067</v>
      </c>
      <c r="S486" s="2">
        <f>IF($AM$22=1,(IF(LEN($BZ$23)&gt;=1,(IF($BZ$23=V486,LARGE($S$1:S485,1)+1,0)),0)),0)</f>
        <v>0</v>
      </c>
      <c r="T486" s="2">
        <f t="shared" si="57"/>
        <v>0</v>
      </c>
      <c r="U486" s="2">
        <f>IF(LEN(V486)&gt;=1,(IF(V485=V486,0,LARGE($U$1:U485,1)+1)),0)</f>
        <v>0</v>
      </c>
      <c r="V486" s="2" t="s">
        <v>1102</v>
      </c>
      <c r="W486" s="4" t="s">
        <v>4730</v>
      </c>
      <c r="X486" s="4" t="s">
        <v>735</v>
      </c>
      <c r="Y486" s="5" t="s">
        <v>1441</v>
      </c>
      <c r="Z486" s="5" t="s">
        <v>1441</v>
      </c>
      <c r="AA486" s="6" t="s">
        <v>735</v>
      </c>
      <c r="AB486" s="6" t="s">
        <v>1067</v>
      </c>
      <c r="AC486" s="6" t="s">
        <v>1067</v>
      </c>
      <c r="AD486" s="6" t="s">
        <v>1067</v>
      </c>
    </row>
    <row r="487" spans="1:30" x14ac:dyDescent="0.25">
      <c r="A487" s="2">
        <f>IF(LEN(B487)&gt;=1,(IF(B486=B487,0,LARGE(A$1:$A486,1)+1)),0)</f>
        <v>0</v>
      </c>
      <c r="B487" s="2" t="s">
        <v>1076</v>
      </c>
      <c r="C487" s="2">
        <f>IF($AM$22=2,(IF(LEN($BZ$23)&gt;=1,(IF($BZ$23=B487,LARGE($C$1:C486,1)+1,0)),0)),0)</f>
        <v>0</v>
      </c>
      <c r="D487" s="2">
        <f t="shared" si="56"/>
        <v>0</v>
      </c>
      <c r="F487" s="2" t="s">
        <v>2453</v>
      </c>
      <c r="G487" s="2" t="s">
        <v>2454</v>
      </c>
      <c r="H487" s="2" t="s">
        <v>2454</v>
      </c>
      <c r="I487" s="2" t="s">
        <v>2455</v>
      </c>
      <c r="J487" s="2" t="s">
        <v>1067</v>
      </c>
      <c r="K487" s="2" t="s">
        <v>1067</v>
      </c>
      <c r="L487" s="2" t="s">
        <v>1067</v>
      </c>
      <c r="S487" s="2">
        <f>IF($AM$22=1,(IF(LEN($BZ$23)&gt;=1,(IF($BZ$23=V487,LARGE($S$1:S486,1)+1,0)),0)),0)</f>
        <v>0</v>
      </c>
      <c r="T487" s="2">
        <f t="shared" si="57"/>
        <v>0</v>
      </c>
      <c r="U487" s="2">
        <f>IF(LEN(V487)&gt;=1,(IF(V486=V487,0,LARGE($U$1:U486,1)+1)),0)</f>
        <v>0</v>
      </c>
      <c r="V487" s="2" t="s">
        <v>1102</v>
      </c>
      <c r="W487" s="9" t="s">
        <v>4136</v>
      </c>
      <c r="X487" s="9" t="s">
        <v>2497</v>
      </c>
      <c r="Y487" s="9" t="s">
        <v>2498</v>
      </c>
      <c r="Z487" s="9" t="s">
        <v>2498</v>
      </c>
      <c r="AA487" s="6" t="s">
        <v>2497</v>
      </c>
      <c r="AB487" s="6" t="s">
        <v>3497</v>
      </c>
      <c r="AC487" s="6" t="s">
        <v>1067</v>
      </c>
      <c r="AD487" s="6" t="s">
        <v>1067</v>
      </c>
    </row>
    <row r="488" spans="1:30" x14ac:dyDescent="0.25">
      <c r="A488" s="2">
        <f>IF(LEN(B488)&gt;=1,(IF(B487=B488,0,LARGE(A$1:$A487,1)+1)),0)</f>
        <v>0</v>
      </c>
      <c r="B488" s="2" t="s">
        <v>1076</v>
      </c>
      <c r="C488" s="2">
        <f>IF($AM$22=2,(IF(LEN($BZ$23)&gt;=1,(IF($BZ$23=B488,LARGE($C$1:C487,1)+1,0)),0)),0)</f>
        <v>0</v>
      </c>
      <c r="D488" s="2">
        <f t="shared" si="56"/>
        <v>0</v>
      </c>
      <c r="F488" s="2" t="s">
        <v>148</v>
      </c>
      <c r="G488" s="2" t="s">
        <v>149</v>
      </c>
      <c r="H488" s="2" t="s">
        <v>149</v>
      </c>
      <c r="I488" s="2" t="s">
        <v>4151</v>
      </c>
      <c r="J488" s="2" t="s">
        <v>4150</v>
      </c>
      <c r="K488" s="2" t="s">
        <v>1067</v>
      </c>
      <c r="L488" s="2" t="s">
        <v>1067</v>
      </c>
      <c r="S488" s="2">
        <f>IF($AM$22=1,(IF(LEN($BZ$23)&gt;=1,(IF($BZ$23=V488,LARGE($S$1:S487,1)+1,0)),0)),0)</f>
        <v>0</v>
      </c>
      <c r="T488" s="2">
        <f t="shared" si="57"/>
        <v>0</v>
      </c>
      <c r="U488" s="2">
        <f>IF(LEN(V488)&gt;=1,(IF(V487=V488,0,LARGE($U$1:U487,1)+1)),0)</f>
        <v>0</v>
      </c>
      <c r="V488" s="2" t="s">
        <v>1102</v>
      </c>
      <c r="W488" s="9" t="s">
        <v>4663</v>
      </c>
      <c r="X488" s="9" t="s">
        <v>760</v>
      </c>
      <c r="Y488" s="9" t="s">
        <v>2917</v>
      </c>
      <c r="Z488" s="9" t="s">
        <v>2917</v>
      </c>
      <c r="AA488" s="6" t="s">
        <v>760</v>
      </c>
      <c r="AB488" s="6" t="s">
        <v>3649</v>
      </c>
      <c r="AC488" s="6" t="s">
        <v>1067</v>
      </c>
      <c r="AD488" s="6" t="s">
        <v>1067</v>
      </c>
    </row>
    <row r="489" spans="1:30" x14ac:dyDescent="0.25">
      <c r="A489" s="2">
        <f>IF(LEN(B489)&gt;=1,(IF(B488=B489,0,LARGE(A$1:$A488,1)+1)),0)</f>
        <v>0</v>
      </c>
      <c r="B489" s="2" t="s">
        <v>1076</v>
      </c>
      <c r="C489" s="2">
        <f>IF($AM$22=2,(IF(LEN($BZ$23)&gt;=1,(IF($BZ$23=B489,LARGE($C$1:C488,1)+1,0)),0)),0)</f>
        <v>0</v>
      </c>
      <c r="D489" s="2">
        <f t="shared" si="56"/>
        <v>0</v>
      </c>
      <c r="F489" s="2" t="s">
        <v>2456</v>
      </c>
      <c r="G489" s="2" t="s">
        <v>2457</v>
      </c>
      <c r="H489" s="2" t="s">
        <v>2457</v>
      </c>
      <c r="I489" s="2" t="s">
        <v>4152</v>
      </c>
      <c r="J489" s="2" t="s">
        <v>1067</v>
      </c>
      <c r="K489" s="2" t="s">
        <v>1067</v>
      </c>
      <c r="L489" s="2" t="s">
        <v>1067</v>
      </c>
      <c r="S489" s="2">
        <f>IF($AM$22=1,(IF(LEN($BZ$23)&gt;=1,(IF($BZ$23=V489,LARGE($S$1:S488,1)+1,0)),0)),0)</f>
        <v>0</v>
      </c>
      <c r="T489" s="2">
        <f t="shared" si="57"/>
        <v>0</v>
      </c>
      <c r="U489" s="2">
        <f>IF(LEN(V489)&gt;=1,(IF(V488=V489,0,LARGE($U$1:U488,1)+1)),0)</f>
        <v>0</v>
      </c>
      <c r="V489" s="2" t="s">
        <v>1102</v>
      </c>
      <c r="W489" s="9" t="s">
        <v>3075</v>
      </c>
      <c r="X489" s="9" t="s">
        <v>3072</v>
      </c>
      <c r="Y489" s="9" t="s">
        <v>3073</v>
      </c>
      <c r="Z489" s="9" t="s">
        <v>3074</v>
      </c>
      <c r="AA489" s="6" t="s">
        <v>3072</v>
      </c>
      <c r="AB489" s="6" t="s">
        <v>1067</v>
      </c>
      <c r="AC489" s="6" t="s">
        <v>1067</v>
      </c>
      <c r="AD489" s="6" t="s">
        <v>1067</v>
      </c>
    </row>
    <row r="490" spans="1:30" x14ac:dyDescent="0.25">
      <c r="A490" s="2">
        <f>IF(LEN(B490)&gt;=1,(IF(B489=B490,0,LARGE(A$1:$A489,1)+1)),0)</f>
        <v>0</v>
      </c>
      <c r="B490" s="2" t="s">
        <v>1076</v>
      </c>
      <c r="C490" s="2">
        <f>IF($AM$22=2,(IF(LEN($BZ$23)&gt;=1,(IF($BZ$23=B490,LARGE($C$1:C489,1)+1,0)),0)),0)</f>
        <v>0</v>
      </c>
      <c r="D490" s="2">
        <f t="shared" si="56"/>
        <v>0</v>
      </c>
      <c r="F490" s="2" t="s">
        <v>614</v>
      </c>
      <c r="G490" s="2" t="s">
        <v>1343</v>
      </c>
      <c r="H490" s="2" t="s">
        <v>1343</v>
      </c>
      <c r="I490" s="2" t="s">
        <v>4147</v>
      </c>
      <c r="J490" s="2" t="s">
        <v>2458</v>
      </c>
      <c r="K490" s="2" t="s">
        <v>1067</v>
      </c>
      <c r="L490" s="2" t="s">
        <v>1067</v>
      </c>
      <c r="S490" s="2">
        <f>IF($AM$22=1,(IF(LEN($BZ$23)&gt;=1,(IF($BZ$23=V490,LARGE($S$1:S489,1)+1,0)),0)),0)</f>
        <v>0</v>
      </c>
      <c r="T490" s="2">
        <f t="shared" si="57"/>
        <v>0</v>
      </c>
      <c r="U490" s="2">
        <f>IF(LEN(V490)&gt;=1,(IF(V489=V490,0,LARGE($U$1:U489,1)+1)),0)</f>
        <v>0</v>
      </c>
      <c r="V490" s="2" t="s">
        <v>1102</v>
      </c>
      <c r="W490" s="9" t="s">
        <v>2716</v>
      </c>
      <c r="X490" s="9" t="s">
        <v>709</v>
      </c>
      <c r="Y490" s="9" t="s">
        <v>2715</v>
      </c>
      <c r="Z490" s="9" t="s">
        <v>2715</v>
      </c>
      <c r="AA490" s="6" t="s">
        <v>709</v>
      </c>
      <c r="AB490" s="6" t="s">
        <v>1067</v>
      </c>
      <c r="AC490" s="6" t="s">
        <v>1067</v>
      </c>
      <c r="AD490" s="6" t="s">
        <v>1067</v>
      </c>
    </row>
    <row r="491" spans="1:30" ht="30" x14ac:dyDescent="0.25">
      <c r="A491" s="2">
        <f>IF(LEN(B491)&gt;=1,(IF(B490=B491,0,LARGE(A$1:$A490,1)+1)),0)</f>
        <v>0</v>
      </c>
      <c r="B491" s="2" t="s">
        <v>1076</v>
      </c>
      <c r="C491" s="2">
        <f>IF($AM$22=2,(IF(LEN($BZ$23)&gt;=1,(IF($BZ$23=B491,LARGE($C$1:C490,1)+1,0)),0)),0)</f>
        <v>0</v>
      </c>
      <c r="D491" s="2">
        <f t="shared" si="56"/>
        <v>0</v>
      </c>
      <c r="F491" s="2" t="s">
        <v>615</v>
      </c>
      <c r="G491" s="2" t="s">
        <v>1344</v>
      </c>
      <c r="H491" s="2" t="s">
        <v>1344</v>
      </c>
      <c r="I491" s="2" t="s">
        <v>4148</v>
      </c>
      <c r="J491" s="2" t="s">
        <v>1067</v>
      </c>
      <c r="K491" s="2" t="s">
        <v>1067</v>
      </c>
      <c r="L491" s="2" t="s">
        <v>1067</v>
      </c>
      <c r="S491" s="2">
        <f>IF($AM$22=1,(IF(LEN($BZ$23)&gt;=1,(IF($BZ$23=V491,LARGE($S$1:S490,1)+1,0)),0)),0)</f>
        <v>0</v>
      </c>
      <c r="T491" s="2">
        <f t="shared" si="57"/>
        <v>0</v>
      </c>
      <c r="U491" s="2">
        <f>IF(LEN(V491)&gt;=1,(IF(V490=V491,0,LARGE($U$1:U490,1)+1)),0)</f>
        <v>0</v>
      </c>
      <c r="V491" s="2" t="s">
        <v>1102</v>
      </c>
      <c r="W491" s="9" t="s">
        <v>3910</v>
      </c>
      <c r="X491" s="9" t="s">
        <v>3907</v>
      </c>
      <c r="Y491" s="9" t="s">
        <v>3908</v>
      </c>
      <c r="Z491" s="9" t="s">
        <v>3909</v>
      </c>
      <c r="AA491" s="6" t="s">
        <v>3907</v>
      </c>
      <c r="AB491" s="6" t="s">
        <v>1067</v>
      </c>
      <c r="AC491" s="6" t="s">
        <v>1067</v>
      </c>
      <c r="AD491" s="6" t="s">
        <v>1067</v>
      </c>
    </row>
    <row r="492" spans="1:30" ht="30" x14ac:dyDescent="0.25">
      <c r="A492" s="2">
        <f>IF(LEN(B492)&gt;=1,(IF(B491=B492,0,LARGE(A$1:$A491,1)+1)),0)</f>
        <v>0</v>
      </c>
      <c r="B492" s="2" t="s">
        <v>1076</v>
      </c>
      <c r="C492" s="2">
        <f>IF($AM$22=2,(IF(LEN($BZ$23)&gt;=1,(IF($BZ$23=B492,LARGE($C$1:C491,1)+1,0)),0)),0)</f>
        <v>0</v>
      </c>
      <c r="D492" s="2">
        <f t="shared" si="56"/>
        <v>0</v>
      </c>
      <c r="F492" s="2" t="s">
        <v>616</v>
      </c>
      <c r="G492" s="2" t="s">
        <v>1345</v>
      </c>
      <c r="H492" s="2" t="s">
        <v>1345</v>
      </c>
      <c r="I492" s="2" t="s">
        <v>2067</v>
      </c>
      <c r="J492" s="2" t="s">
        <v>1067</v>
      </c>
      <c r="K492" s="2" t="s">
        <v>1067</v>
      </c>
      <c r="L492" s="2" t="s">
        <v>1067</v>
      </c>
      <c r="S492" s="2">
        <f>IF($AM$22=1,(IF(LEN($BZ$23)&gt;=1,(IF($BZ$23=V492,LARGE($S$1:S491,1)+1,0)),0)),0)</f>
        <v>0</v>
      </c>
      <c r="T492" s="2">
        <f t="shared" si="57"/>
        <v>0</v>
      </c>
      <c r="U492" s="2">
        <f>IF(LEN(V492)&gt;=1,(IF(V491=V492,0,LARGE($U$1:U491,1)+1)),0)</f>
        <v>0</v>
      </c>
      <c r="V492" s="2" t="s">
        <v>1102</v>
      </c>
      <c r="W492" s="21" t="s">
        <v>2975</v>
      </c>
      <c r="X492" s="21" t="s">
        <v>791</v>
      </c>
      <c r="Y492" s="21" t="s">
        <v>2974</v>
      </c>
      <c r="Z492" s="21" t="s">
        <v>2974</v>
      </c>
      <c r="AA492" s="6" t="s">
        <v>791</v>
      </c>
      <c r="AB492" s="6" t="s">
        <v>1067</v>
      </c>
      <c r="AC492" s="6" t="s">
        <v>1067</v>
      </c>
      <c r="AD492" s="6" t="s">
        <v>1067</v>
      </c>
    </row>
    <row r="493" spans="1:30" x14ac:dyDescent="0.25">
      <c r="A493" s="2">
        <f>IF(LEN(B493)&gt;=1,(IF(B492=B493,0,LARGE(A$1:$A492,1)+1)),0)</f>
        <v>0</v>
      </c>
      <c r="B493" s="2" t="s">
        <v>1076</v>
      </c>
      <c r="C493" s="2">
        <f>IF($AM$22=2,(IF(LEN($BZ$23)&gt;=1,(IF($BZ$23=B493,LARGE($C$1:C492,1)+1,0)),0)),0)</f>
        <v>0</v>
      </c>
      <c r="D493" s="2">
        <f t="shared" si="56"/>
        <v>0</v>
      </c>
      <c r="F493" s="2" t="s">
        <v>617</v>
      </c>
      <c r="G493" s="2" t="s">
        <v>1346</v>
      </c>
      <c r="H493" s="2" t="s">
        <v>1346</v>
      </c>
      <c r="I493" s="2" t="s">
        <v>4149</v>
      </c>
      <c r="J493" s="2" t="s">
        <v>1067</v>
      </c>
      <c r="K493" s="2" t="s">
        <v>1067</v>
      </c>
      <c r="L493" s="2" t="s">
        <v>1067</v>
      </c>
      <c r="S493" s="2">
        <f>IF($AM$22=1,(IF(LEN($BZ$23)&gt;=1,(IF($BZ$23=V493,LARGE($S$1:S492,1)+1,0)),0)),0)</f>
        <v>0</v>
      </c>
      <c r="T493" s="2">
        <f t="shared" si="57"/>
        <v>0</v>
      </c>
      <c r="U493" s="2">
        <f>IF(LEN(V493)&gt;=1,(IF(V492=V493,0,LARGE($U$1:U492,1)+1)),0)</f>
        <v>0</v>
      </c>
      <c r="V493" s="2" t="s">
        <v>1102</v>
      </c>
      <c r="W493" s="5" t="s">
        <v>4305</v>
      </c>
      <c r="X493" s="7" t="s">
        <v>316</v>
      </c>
      <c r="Y493" s="7" t="s">
        <v>317</v>
      </c>
      <c r="Z493" s="7" t="s">
        <v>318</v>
      </c>
      <c r="AA493" s="6" t="s">
        <v>316</v>
      </c>
      <c r="AB493" s="6" t="s">
        <v>1067</v>
      </c>
      <c r="AC493" s="6" t="s">
        <v>1067</v>
      </c>
      <c r="AD493" s="6" t="s">
        <v>1067</v>
      </c>
    </row>
    <row r="494" spans="1:30" x14ac:dyDescent="0.25">
      <c r="A494" s="2">
        <f>IF(LEN(B494)&gt;=1,(IF(B493=B494,0,LARGE(A$1:$A493,1)+1)),0)</f>
        <v>0</v>
      </c>
      <c r="B494" s="2" t="s">
        <v>1076</v>
      </c>
      <c r="C494" s="2">
        <f>IF($AM$22=2,(IF(LEN($BZ$23)&gt;=1,(IF($BZ$23=B494,LARGE($C$1:C493,1)+1,0)),0)),0)</f>
        <v>0</v>
      </c>
      <c r="D494" s="2">
        <f t="shared" si="56"/>
        <v>0</v>
      </c>
      <c r="F494" s="2" t="s">
        <v>2459</v>
      </c>
      <c r="G494" s="2" t="s">
        <v>2460</v>
      </c>
      <c r="H494" s="2" t="s">
        <v>2460</v>
      </c>
      <c r="I494" s="2" t="s">
        <v>4146</v>
      </c>
      <c r="J494" s="2" t="s">
        <v>1067</v>
      </c>
      <c r="K494" s="2" t="s">
        <v>1067</v>
      </c>
      <c r="L494" s="2" t="s">
        <v>1067</v>
      </c>
      <c r="S494" s="2">
        <f>IF($AM$22=1,(IF(LEN($BZ$23)&gt;=1,(IF($BZ$23=V494,LARGE($S$1:S493,1)+1,0)),0)),0)</f>
        <v>0</v>
      </c>
      <c r="T494" s="2">
        <f t="shared" si="57"/>
        <v>0</v>
      </c>
      <c r="U494" s="2">
        <f>IF(LEN(V494)&gt;=1,(IF(V493=V494,0,LARGE($U$1:U493,1)+1)),0)</f>
        <v>0</v>
      </c>
      <c r="V494" s="2" t="s">
        <v>1102</v>
      </c>
      <c r="W494" s="9" t="s">
        <v>3831</v>
      </c>
      <c r="X494" s="9" t="s">
        <v>369</v>
      </c>
      <c r="Y494" s="9" t="s">
        <v>370</v>
      </c>
      <c r="Z494" s="9" t="s">
        <v>370</v>
      </c>
      <c r="AA494" s="6" t="s">
        <v>369</v>
      </c>
      <c r="AB494" s="6" t="s">
        <v>3829</v>
      </c>
      <c r="AC494" s="6" t="s">
        <v>1067</v>
      </c>
      <c r="AD494" s="6" t="s">
        <v>1067</v>
      </c>
    </row>
    <row r="495" spans="1:30" ht="90" x14ac:dyDescent="0.25">
      <c r="A495" s="2">
        <f>IF(LEN(B495)&gt;=1,(IF(B494=B495,0,LARGE(A$1:$A494,1)+1)),0)</f>
        <v>0</v>
      </c>
      <c r="B495" s="2" t="s">
        <v>1076</v>
      </c>
      <c r="C495" s="2">
        <f>IF($AM$22=2,(IF(LEN($BZ$23)&gt;=1,(IF($BZ$23=B495,LARGE($C$1:C494,1)+1,0)),0)),0)</f>
        <v>0</v>
      </c>
      <c r="D495" s="2">
        <f t="shared" si="56"/>
        <v>0</v>
      </c>
      <c r="F495" s="2" t="s">
        <v>618</v>
      </c>
      <c r="G495" s="2" t="s">
        <v>1347</v>
      </c>
      <c r="H495" s="2" t="s">
        <v>1347</v>
      </c>
      <c r="I495" s="2" t="s">
        <v>2461</v>
      </c>
      <c r="J495" s="2" t="s">
        <v>4145</v>
      </c>
      <c r="K495" s="2" t="s">
        <v>1067</v>
      </c>
      <c r="L495" s="2" t="s">
        <v>1067</v>
      </c>
      <c r="S495" s="2">
        <f>IF($AM$22=1,(IF(LEN($BZ$23)&gt;=1,(IF($BZ$23=V495,LARGE($S$1:S494,1)+1,0)),0)),0)</f>
        <v>0</v>
      </c>
      <c r="T495" s="2">
        <f t="shared" si="57"/>
        <v>0</v>
      </c>
      <c r="U495" s="2">
        <f>IF(LEN(V495)&gt;=1,(IF(V494=V495,0,LARGE($U$1:U494,1)+1)),0)</f>
        <v>0</v>
      </c>
      <c r="V495" s="2" t="s">
        <v>1102</v>
      </c>
      <c r="W495" s="21" t="s">
        <v>3955</v>
      </c>
      <c r="X495" s="21" t="s">
        <v>3953</v>
      </c>
      <c r="Y495" s="21" t="s">
        <v>3954</v>
      </c>
      <c r="Z495" s="21" t="s">
        <v>3954</v>
      </c>
      <c r="AA495" s="6" t="s">
        <v>3953</v>
      </c>
      <c r="AB495" s="6" t="s">
        <v>1067</v>
      </c>
      <c r="AC495" s="6" t="s">
        <v>1067</v>
      </c>
      <c r="AD495" s="6" t="s">
        <v>1067</v>
      </c>
    </row>
    <row r="496" spans="1:30" ht="45" x14ac:dyDescent="0.25">
      <c r="A496" s="2">
        <f>IF(LEN(B496)&gt;=1,(IF(B495=B496,0,LARGE(A$1:$A495,1)+1)),0)</f>
        <v>0</v>
      </c>
      <c r="B496" s="2" t="s">
        <v>1076</v>
      </c>
      <c r="C496" s="2">
        <f>IF($AM$22=2,(IF(LEN($BZ$23)&gt;=1,(IF($BZ$23=B496,LARGE($C$1:C495,1)+1,0)),0)),0)</f>
        <v>0</v>
      </c>
      <c r="D496" s="2">
        <f t="shared" si="56"/>
        <v>0</v>
      </c>
      <c r="F496" s="2" t="s">
        <v>619</v>
      </c>
      <c r="G496" s="2" t="s">
        <v>1348</v>
      </c>
      <c r="H496" s="2" t="s">
        <v>1348</v>
      </c>
      <c r="I496" s="2" t="s">
        <v>4144</v>
      </c>
      <c r="J496" s="2" t="s">
        <v>1067</v>
      </c>
      <c r="K496" s="2" t="s">
        <v>1067</v>
      </c>
      <c r="L496" s="2" t="s">
        <v>1067</v>
      </c>
      <c r="S496" s="2">
        <f>IF($AM$22=1,(IF(LEN($BZ$23)&gt;=1,(IF($BZ$23=V496,LARGE($S$1:S495,1)+1,0)),0)),0)</f>
        <v>0</v>
      </c>
      <c r="T496" s="2">
        <f t="shared" si="57"/>
        <v>0</v>
      </c>
      <c r="U496" s="2">
        <f>IF(LEN(V496)&gt;=1,(IF(V495=V496,0,LARGE($U$1:U495,1)+1)),0)</f>
        <v>0</v>
      </c>
      <c r="V496" s="2" t="s">
        <v>1102</v>
      </c>
      <c r="W496" s="21" t="s">
        <v>3042</v>
      </c>
      <c r="X496" s="7" t="s">
        <v>836</v>
      </c>
      <c r="Y496" s="7" t="s">
        <v>1517</v>
      </c>
      <c r="Z496" s="7" t="s">
        <v>1517</v>
      </c>
      <c r="AA496" s="6" t="s">
        <v>836</v>
      </c>
      <c r="AB496" s="6" t="s">
        <v>1067</v>
      </c>
      <c r="AC496" s="6" t="s">
        <v>1067</v>
      </c>
      <c r="AD496" s="6" t="s">
        <v>1067</v>
      </c>
    </row>
    <row r="497" spans="1:30" ht="30" x14ac:dyDescent="0.25">
      <c r="A497" s="2">
        <f>IF(LEN(B497)&gt;=1,(IF(B496=B497,0,LARGE(A$1:$A496,1)+1)),0)</f>
        <v>0</v>
      </c>
      <c r="B497" s="2" t="s">
        <v>1076</v>
      </c>
      <c r="C497" s="2">
        <f>IF($AM$22=2,(IF(LEN($BZ$23)&gt;=1,(IF($BZ$23=B497,LARGE($C$1:C496,1)+1,0)),0)),0)</f>
        <v>0</v>
      </c>
      <c r="D497" s="2">
        <f t="shared" si="56"/>
        <v>0</v>
      </c>
      <c r="F497" s="2" t="s">
        <v>2462</v>
      </c>
      <c r="G497" s="2" t="s">
        <v>2463</v>
      </c>
      <c r="H497" s="2" t="s">
        <v>2463</v>
      </c>
      <c r="I497" s="2" t="s">
        <v>2464</v>
      </c>
      <c r="J497" s="2" t="s">
        <v>1067</v>
      </c>
      <c r="K497" s="2" t="s">
        <v>1067</v>
      </c>
      <c r="L497" s="2" t="s">
        <v>1067</v>
      </c>
      <c r="S497" s="2">
        <f>IF($AM$22=1,(IF(LEN($BZ$23)&gt;=1,(IF($BZ$23=V497,LARGE($S$1:S496,1)+1,0)),0)),0)</f>
        <v>0</v>
      </c>
      <c r="T497" s="2">
        <f t="shared" si="57"/>
        <v>0</v>
      </c>
      <c r="U497" s="2">
        <f>IF(LEN(V497)&gt;=1,(IF(V496=V497,0,LARGE($U$1:U496,1)+1)),0)</f>
        <v>0</v>
      </c>
      <c r="V497" s="2" t="s">
        <v>1102</v>
      </c>
      <c r="W497" s="7" t="s">
        <v>3406</v>
      </c>
      <c r="X497" s="7" t="s">
        <v>3404</v>
      </c>
      <c r="Y497" s="7" t="s">
        <v>3405</v>
      </c>
      <c r="Z497" s="7" t="s">
        <v>3405</v>
      </c>
      <c r="AA497" s="6" t="s">
        <v>3404</v>
      </c>
      <c r="AB497" s="6" t="s">
        <v>1067</v>
      </c>
      <c r="AC497" s="6" t="s">
        <v>1067</v>
      </c>
      <c r="AD497" s="6" t="s">
        <v>1067</v>
      </c>
    </row>
    <row r="498" spans="1:30" ht="30" x14ac:dyDescent="0.25">
      <c r="A498" s="2">
        <f>IF(LEN(B498)&gt;=1,(IF(B497=B498,0,LARGE(A$1:$A497,1)+1)),0)</f>
        <v>0</v>
      </c>
      <c r="B498" s="2" t="s">
        <v>1076</v>
      </c>
      <c r="C498" s="2">
        <f>IF($AM$22=2,(IF(LEN($BZ$23)&gt;=1,(IF($BZ$23=B498,LARGE($C$1:C497,1)+1,0)),0)),0)</f>
        <v>0</v>
      </c>
      <c r="D498" s="2">
        <f t="shared" si="56"/>
        <v>0</v>
      </c>
      <c r="F498" s="2" t="s">
        <v>620</v>
      </c>
      <c r="G498" s="2" t="s">
        <v>1349</v>
      </c>
      <c r="H498" s="2" t="s">
        <v>1349</v>
      </c>
      <c r="I498" s="2" t="s">
        <v>4141</v>
      </c>
      <c r="J498" s="2" t="s">
        <v>1067</v>
      </c>
      <c r="K498" s="2" t="s">
        <v>1067</v>
      </c>
      <c r="L498" s="2" t="s">
        <v>1067</v>
      </c>
      <c r="S498" s="2">
        <f>IF($AM$22=1,(IF(LEN($BZ$23)&gt;=1,(IF($BZ$23=V498,LARGE($S$1:S497,1)+1,0)),0)),0)</f>
        <v>0</v>
      </c>
      <c r="T498" s="2">
        <f t="shared" si="57"/>
        <v>0</v>
      </c>
      <c r="U498" s="2">
        <f>IF(LEN(V498)&gt;=1,(IF(V497=V498,0,LARGE($U$1:U497,1)+1)),0)</f>
        <v>0</v>
      </c>
      <c r="V498" s="2" t="s">
        <v>1102</v>
      </c>
      <c r="W498" s="4" t="s">
        <v>5022</v>
      </c>
      <c r="X498" s="7" t="s">
        <v>896</v>
      </c>
      <c r="Y498" s="7" t="s">
        <v>1560</v>
      </c>
      <c r="Z498" s="7" t="s">
        <v>1560</v>
      </c>
      <c r="AA498" s="6" t="s">
        <v>896</v>
      </c>
      <c r="AB498" s="6" t="s">
        <v>1067</v>
      </c>
      <c r="AC498" s="6" t="s">
        <v>1067</v>
      </c>
      <c r="AD498" s="6" t="s">
        <v>1067</v>
      </c>
    </row>
    <row r="499" spans="1:30" x14ac:dyDescent="0.25">
      <c r="A499" s="2">
        <f>IF(LEN(B499)&gt;=1,(IF(B498=B499,0,LARGE(A$1:$A498,1)+1)),0)</f>
        <v>0</v>
      </c>
      <c r="B499" s="2" t="s">
        <v>1076</v>
      </c>
      <c r="C499" s="2">
        <f>IF($AM$22=2,(IF(LEN($BZ$23)&gt;=1,(IF($BZ$23=B499,LARGE($C$1:C498,1)+1,0)),0)),0)</f>
        <v>0</v>
      </c>
      <c r="D499" s="2">
        <f t="shared" si="56"/>
        <v>0</v>
      </c>
      <c r="F499" s="2" t="s">
        <v>2465</v>
      </c>
      <c r="G499" s="2" t="s">
        <v>2466</v>
      </c>
      <c r="H499" s="2" t="s">
        <v>2466</v>
      </c>
      <c r="I499" s="2" t="s">
        <v>2467</v>
      </c>
      <c r="J499" s="2" t="s">
        <v>1067</v>
      </c>
      <c r="K499" s="2" t="s">
        <v>1067</v>
      </c>
      <c r="L499" s="2" t="s">
        <v>1067</v>
      </c>
      <c r="S499" s="2">
        <f>IF($AM$22=1,(IF(LEN($BZ$23)&gt;=1,(IF($BZ$23=V499,LARGE($S$1:S498,1)+1,0)),0)),0)</f>
        <v>0</v>
      </c>
      <c r="T499" s="2">
        <f t="shared" si="57"/>
        <v>0</v>
      </c>
      <c r="U499" s="2">
        <f>IF(LEN(V499)&gt;=1,(IF(V498=V499,0,LARGE($U$1:U498,1)+1)),0)</f>
        <v>0</v>
      </c>
      <c r="V499" s="2" t="s">
        <v>1102</v>
      </c>
      <c r="W499" s="4" t="s">
        <v>4659</v>
      </c>
      <c r="X499" s="7" t="s">
        <v>759</v>
      </c>
      <c r="Y499" s="7" t="s">
        <v>1454</v>
      </c>
      <c r="Z499" s="7" t="s">
        <v>1454</v>
      </c>
      <c r="AA499" s="6" t="s">
        <v>759</v>
      </c>
      <c r="AB499" s="6" t="s">
        <v>1067</v>
      </c>
      <c r="AC499" s="6" t="s">
        <v>1067</v>
      </c>
      <c r="AD499" s="6" t="s">
        <v>1067</v>
      </c>
    </row>
    <row r="500" spans="1:30" x14ac:dyDescent="0.25">
      <c r="A500" s="2">
        <f>IF(LEN(B500)&gt;=1,(IF(B499=B500,0,LARGE(A$1:$A499,1)+1)),0)</f>
        <v>0</v>
      </c>
      <c r="B500" s="2" t="s">
        <v>1076</v>
      </c>
      <c r="C500" s="2">
        <f>IF($AM$22=2,(IF(LEN($BZ$23)&gt;=1,(IF($BZ$23=B500,LARGE($C$1:C499,1)+1,0)),0)),0)</f>
        <v>0</v>
      </c>
      <c r="D500" s="2">
        <f t="shared" si="56"/>
        <v>0</v>
      </c>
      <c r="F500" s="2" t="s">
        <v>2468</v>
      </c>
      <c r="G500" s="2" t="s">
        <v>2469</v>
      </c>
      <c r="H500" s="2" t="s">
        <v>2469</v>
      </c>
      <c r="I500" s="2" t="s">
        <v>2470</v>
      </c>
      <c r="J500" s="2" t="s">
        <v>1067</v>
      </c>
      <c r="K500" s="2" t="s">
        <v>1067</v>
      </c>
      <c r="L500" s="2" t="s">
        <v>1067</v>
      </c>
      <c r="S500" s="2">
        <f>IF($AM$22=1,(IF(LEN($BZ$23)&gt;=1,(IF($BZ$23=V500,LARGE($S$1:S499,1)+1,0)),0)),0)</f>
        <v>0</v>
      </c>
      <c r="T500" s="2">
        <f t="shared" si="57"/>
        <v>0</v>
      </c>
      <c r="U500" s="2">
        <f>IF(LEN(V500)&gt;=1,(IF(V499=V500,0,LARGE($U$1:U499,1)+1)),0)</f>
        <v>0</v>
      </c>
      <c r="V500" s="2" t="s">
        <v>1102</v>
      </c>
      <c r="W500" s="9" t="s">
        <v>4297</v>
      </c>
      <c r="X500" s="7" t="s">
        <v>3924</v>
      </c>
      <c r="Y500" s="7" t="s">
        <v>3925</v>
      </c>
      <c r="Z500" s="7" t="s">
        <v>3925</v>
      </c>
      <c r="AA500" s="6" t="s">
        <v>3924</v>
      </c>
      <c r="AB500" s="6" t="s">
        <v>1067</v>
      </c>
      <c r="AC500" s="6" t="s">
        <v>1067</v>
      </c>
      <c r="AD500" s="6" t="s">
        <v>1067</v>
      </c>
    </row>
    <row r="501" spans="1:30" x14ac:dyDescent="0.25">
      <c r="A501" s="2">
        <f>IF(LEN(B501)&gt;=1,(IF(B500=B501,0,LARGE(A$1:$A500,1)+1)),0)</f>
        <v>0</v>
      </c>
      <c r="B501" s="2" t="s">
        <v>1076</v>
      </c>
      <c r="C501" s="2">
        <f>IF($AM$22=2,(IF(LEN($BZ$23)&gt;=1,(IF($BZ$23=B501,LARGE($C$1:C500,1)+1,0)),0)),0)</f>
        <v>0</v>
      </c>
      <c r="D501" s="2">
        <f t="shared" si="56"/>
        <v>0</v>
      </c>
      <c r="F501" s="2" t="s">
        <v>621</v>
      </c>
      <c r="G501" s="2" t="s">
        <v>1350</v>
      </c>
      <c r="H501" s="2" t="s">
        <v>1350</v>
      </c>
      <c r="I501" s="2" t="s">
        <v>4142</v>
      </c>
      <c r="J501" s="2" t="s">
        <v>1067</v>
      </c>
      <c r="K501" s="2" t="s">
        <v>1067</v>
      </c>
      <c r="L501" s="2" t="s">
        <v>1067</v>
      </c>
      <c r="S501" s="2">
        <f>IF($AM$22=1,(IF(LEN($BZ$23)&gt;=1,(IF($BZ$23=V501,LARGE($S$1:S500,1)+1,0)),0)),0)</f>
        <v>0</v>
      </c>
      <c r="T501" s="2">
        <f t="shared" si="57"/>
        <v>0</v>
      </c>
      <c r="U501" s="2">
        <f>IF(LEN(V501)&gt;=1,(IF(V500=V501,0,LARGE($U$1:U500,1)+1)),0)</f>
        <v>0</v>
      </c>
      <c r="V501" s="2" t="s">
        <v>1102</v>
      </c>
      <c r="W501" s="4" t="s">
        <v>4368</v>
      </c>
      <c r="X501" s="4" t="s">
        <v>844</v>
      </c>
      <c r="Y501" s="5" t="s">
        <v>1525</v>
      </c>
      <c r="Z501" s="5" t="s">
        <v>1525</v>
      </c>
      <c r="AA501" s="6" t="s">
        <v>844</v>
      </c>
      <c r="AB501" s="6" t="s">
        <v>420</v>
      </c>
      <c r="AC501" s="6" t="s">
        <v>1067</v>
      </c>
      <c r="AD501" s="6" t="s">
        <v>1067</v>
      </c>
    </row>
    <row r="502" spans="1:30" ht="30" x14ac:dyDescent="0.25">
      <c r="A502" s="2">
        <f>IF(LEN(B502)&gt;=1,(IF(B501=B502,0,LARGE(A$1:$A501,1)+1)),0)</f>
        <v>0</v>
      </c>
      <c r="B502" s="2" t="s">
        <v>1076</v>
      </c>
      <c r="C502" s="2">
        <f>IF($AM$22=2,(IF(LEN($BZ$23)&gt;=1,(IF($BZ$23=B502,LARGE($C$1:C501,1)+1,0)),0)),0)</f>
        <v>0</v>
      </c>
      <c r="D502" s="2">
        <f t="shared" si="56"/>
        <v>0</v>
      </c>
      <c r="F502" s="2" t="s">
        <v>622</v>
      </c>
      <c r="G502" s="2" t="s">
        <v>1351</v>
      </c>
      <c r="H502" s="2" t="s">
        <v>1351</v>
      </c>
      <c r="I502" s="2" t="s">
        <v>4143</v>
      </c>
      <c r="J502" s="2" t="s">
        <v>1067</v>
      </c>
      <c r="K502" s="2" t="s">
        <v>1067</v>
      </c>
      <c r="L502" s="2" t="s">
        <v>1067</v>
      </c>
      <c r="S502" s="2">
        <f>IF($AM$22=1,(IF(LEN($BZ$23)&gt;=1,(IF($BZ$23=V502,LARGE($S$1:S501,1)+1,0)),0)),0)</f>
        <v>0</v>
      </c>
      <c r="T502" s="2">
        <f t="shared" si="57"/>
        <v>0</v>
      </c>
      <c r="U502" s="2">
        <f>IF(LEN(V502)&gt;=1,(IF(V501=V502,0,LARGE($U$1:U501,1)+1)),0)</f>
        <v>0</v>
      </c>
      <c r="V502" s="2" t="s">
        <v>1102</v>
      </c>
      <c r="W502" s="7" t="s">
        <v>1703</v>
      </c>
      <c r="X502" s="7" t="s">
        <v>1701</v>
      </c>
      <c r="Y502" s="7" t="s">
        <v>1702</v>
      </c>
      <c r="Z502" s="7" t="s">
        <v>1702</v>
      </c>
      <c r="AA502" s="6" t="s">
        <v>1701</v>
      </c>
      <c r="AB502" s="6" t="s">
        <v>724</v>
      </c>
      <c r="AC502" s="6" t="s">
        <v>1067</v>
      </c>
      <c r="AD502" s="6" t="s">
        <v>1067</v>
      </c>
    </row>
    <row r="503" spans="1:30" ht="30" x14ac:dyDescent="0.25">
      <c r="A503" s="2">
        <f>IF(LEN(B503)&gt;=1,(IF(B502=B503,0,LARGE(A$1:$A502,1)+1)),0)</f>
        <v>0</v>
      </c>
      <c r="B503" s="2" t="s">
        <v>1076</v>
      </c>
      <c r="C503" s="2">
        <f>IF($AM$22=2,(IF(LEN($BZ$23)&gt;=1,(IF($BZ$23=B503,LARGE($C$1:C502,1)+1,0)),0)),0)</f>
        <v>0</v>
      </c>
      <c r="D503" s="2">
        <f t="shared" si="56"/>
        <v>0</v>
      </c>
      <c r="F503" s="2" t="s">
        <v>623</v>
      </c>
      <c r="G503" s="2" t="s">
        <v>1352</v>
      </c>
      <c r="H503" s="2" t="s">
        <v>1352</v>
      </c>
      <c r="I503" s="2" t="s">
        <v>4139</v>
      </c>
      <c r="J503" s="2" t="s">
        <v>1067</v>
      </c>
      <c r="K503" s="2" t="s">
        <v>1067</v>
      </c>
      <c r="L503" s="2" t="s">
        <v>1067</v>
      </c>
      <c r="S503" s="2">
        <f>IF($AM$22=1,(IF(LEN($BZ$23)&gt;=1,(IF($BZ$23=V503,LARGE($S$1:S502,1)+1,0)),0)),0)</f>
        <v>0</v>
      </c>
      <c r="T503" s="2">
        <f t="shared" si="57"/>
        <v>0</v>
      </c>
      <c r="U503" s="2">
        <f>IF(LEN(V503)&gt;=1,(IF(V502=V503,0,LARGE($U$1:U502,1)+1)),0)</f>
        <v>0</v>
      </c>
      <c r="V503" s="2" t="s">
        <v>1102</v>
      </c>
      <c r="W503" s="21" t="s">
        <v>4064</v>
      </c>
      <c r="X503" s="21" t="s">
        <v>2060</v>
      </c>
      <c r="Y503" s="21" t="s">
        <v>2061</v>
      </c>
      <c r="Z503" s="21" t="s">
        <v>2061</v>
      </c>
      <c r="AA503" s="6" t="s">
        <v>2060</v>
      </c>
      <c r="AB503" s="6" t="s">
        <v>1067</v>
      </c>
      <c r="AC503" s="6" t="s">
        <v>1067</v>
      </c>
      <c r="AD503" s="6" t="s">
        <v>1067</v>
      </c>
    </row>
    <row r="504" spans="1:30" ht="30" x14ac:dyDescent="0.25">
      <c r="A504" s="2">
        <f>IF(LEN(B504)&gt;=1,(IF(B503=B504,0,LARGE(A$1:$A503,1)+1)),0)</f>
        <v>0</v>
      </c>
      <c r="B504" s="2" t="s">
        <v>1076</v>
      </c>
      <c r="C504" s="2">
        <f>IF($AM$22=2,(IF(LEN($BZ$23)&gt;=1,(IF($BZ$23=B504,LARGE($C$1:C503,1)+1,0)),0)),0)</f>
        <v>0</v>
      </c>
      <c r="D504" s="2">
        <f t="shared" si="56"/>
        <v>0</v>
      </c>
      <c r="F504" s="2" t="s">
        <v>2471</v>
      </c>
      <c r="G504" s="2" t="s">
        <v>2472</v>
      </c>
      <c r="H504" s="2" t="s">
        <v>2472</v>
      </c>
      <c r="I504" s="2" t="s">
        <v>2473</v>
      </c>
      <c r="J504" s="2" t="s">
        <v>1067</v>
      </c>
      <c r="K504" s="2" t="s">
        <v>1067</v>
      </c>
      <c r="L504" s="2" t="s">
        <v>1067</v>
      </c>
      <c r="S504" s="2">
        <f>IF($AM$22=1,(IF(LEN($BZ$23)&gt;=1,(IF($BZ$23=V504,LARGE($S$1:S503,1)+1,0)),0)),0)</f>
        <v>0</v>
      </c>
      <c r="T504" s="2">
        <f t="shared" si="57"/>
        <v>0</v>
      </c>
      <c r="U504" s="2">
        <f>IF(LEN(V504)&gt;=1,(IF(V503=V504,0,LARGE($U$1:U503,1)+1)),0)</f>
        <v>0</v>
      </c>
      <c r="V504" s="2" t="s">
        <v>1102</v>
      </c>
      <c r="W504" s="21" t="s">
        <v>2531</v>
      </c>
      <c r="X504" s="21" t="s">
        <v>2166</v>
      </c>
      <c r="Y504" s="21" t="s">
        <v>2167</v>
      </c>
      <c r="Z504" s="21" t="s">
        <v>2167</v>
      </c>
      <c r="AA504" s="6" t="s">
        <v>2166</v>
      </c>
      <c r="AB504" s="6" t="s">
        <v>2529</v>
      </c>
      <c r="AC504" s="6" t="s">
        <v>3962</v>
      </c>
      <c r="AD504" s="6" t="s">
        <v>1067</v>
      </c>
    </row>
    <row r="505" spans="1:30" ht="30" x14ac:dyDescent="0.25">
      <c r="A505" s="2">
        <f>IF(LEN(B505)&gt;=1,(IF(B504=B505,0,LARGE(A$1:$A504,1)+1)),0)</f>
        <v>0</v>
      </c>
      <c r="B505" s="2" t="s">
        <v>1076</v>
      </c>
      <c r="C505" s="2">
        <f>IF($AM$22=2,(IF(LEN($BZ$23)&gt;=1,(IF($BZ$23=B505,LARGE($C$1:C504,1)+1,0)),0)),0)</f>
        <v>0</v>
      </c>
      <c r="D505" s="2">
        <f t="shared" si="56"/>
        <v>0</v>
      </c>
      <c r="F505" s="2" t="s">
        <v>624</v>
      </c>
      <c r="G505" s="2" t="s">
        <v>1353</v>
      </c>
      <c r="H505" s="2" t="s">
        <v>1353</v>
      </c>
      <c r="I505" s="2" t="s">
        <v>1880</v>
      </c>
      <c r="J505" s="2" t="s">
        <v>1067</v>
      </c>
      <c r="K505" s="2" t="s">
        <v>1067</v>
      </c>
      <c r="L505" s="2" t="s">
        <v>1067</v>
      </c>
      <c r="S505" s="2">
        <f>IF($AM$22=1,(IF(LEN($BZ$23)&gt;=1,(IF($BZ$23=V505,LARGE($S$1:S504,1)+1,0)),0)),0)</f>
        <v>0</v>
      </c>
      <c r="T505" s="2">
        <f t="shared" si="57"/>
        <v>0</v>
      </c>
      <c r="U505" s="2">
        <f>IF(LEN(V505)&gt;=1,(IF(V504=V505,0,LARGE($U$1:U504,1)+1)),0)</f>
        <v>0</v>
      </c>
      <c r="V505" s="2" t="s">
        <v>1102</v>
      </c>
      <c r="W505" s="21" t="s">
        <v>4063</v>
      </c>
      <c r="X505" s="7" t="s">
        <v>2060</v>
      </c>
      <c r="Y505" s="7" t="s">
        <v>2061</v>
      </c>
      <c r="Z505" s="7" t="s">
        <v>2061</v>
      </c>
      <c r="AA505" s="6" t="s">
        <v>2060</v>
      </c>
      <c r="AB505" s="6" t="s">
        <v>1067</v>
      </c>
      <c r="AC505" s="6" t="s">
        <v>1067</v>
      </c>
      <c r="AD505" s="6" t="s">
        <v>1067</v>
      </c>
    </row>
    <row r="506" spans="1:30" x14ac:dyDescent="0.25">
      <c r="A506" s="2">
        <f>IF(LEN(B506)&gt;=1,(IF(B505=B506,0,LARGE(A$1:$A505,1)+1)),0)</f>
        <v>0</v>
      </c>
      <c r="B506" s="2" t="s">
        <v>1076</v>
      </c>
      <c r="C506" s="2">
        <f>IF($AM$22=2,(IF(LEN($BZ$23)&gt;=1,(IF($BZ$23=B506,LARGE($C$1:C505,1)+1,0)),0)),0)</f>
        <v>0</v>
      </c>
      <c r="D506" s="2">
        <f t="shared" si="56"/>
        <v>0</v>
      </c>
      <c r="F506" s="2" t="s">
        <v>625</v>
      </c>
      <c r="G506" s="2" t="s">
        <v>1354</v>
      </c>
      <c r="H506" s="2" t="s">
        <v>1354</v>
      </c>
      <c r="I506" s="2" t="s">
        <v>4140</v>
      </c>
      <c r="J506" s="2" t="s">
        <v>1067</v>
      </c>
      <c r="K506" s="2" t="s">
        <v>1067</v>
      </c>
      <c r="L506" s="2" t="s">
        <v>1067</v>
      </c>
      <c r="S506" s="2">
        <f>IF($AM$22=1,(IF(LEN($BZ$23)&gt;=1,(IF($BZ$23=V506,LARGE($S$1:S505,1)+1,0)),0)),0)</f>
        <v>0</v>
      </c>
      <c r="T506" s="2">
        <f t="shared" si="57"/>
        <v>0</v>
      </c>
      <c r="U506" s="2">
        <f>IF(LEN(V506)&gt;=1,(IF(V505=V506,0,LARGE($U$1:U505,1)+1)),0)</f>
        <v>0</v>
      </c>
      <c r="V506" s="2" t="s">
        <v>1102</v>
      </c>
      <c r="W506" s="9" t="s">
        <v>4346</v>
      </c>
      <c r="X506" s="9" t="s">
        <v>3472</v>
      </c>
      <c r="Y506" s="9" t="s">
        <v>3473</v>
      </c>
      <c r="Z506" s="9" t="s">
        <v>3473</v>
      </c>
      <c r="AA506" s="6" t="s">
        <v>3472</v>
      </c>
      <c r="AB506" s="6" t="s">
        <v>1067</v>
      </c>
      <c r="AC506" s="6" t="s">
        <v>1067</v>
      </c>
      <c r="AD506" s="6" t="s">
        <v>1067</v>
      </c>
    </row>
    <row r="507" spans="1:30" ht="30" x14ac:dyDescent="0.25">
      <c r="A507" s="2">
        <f>IF(LEN(B507)&gt;=1,(IF(B506=B507,0,LARGE(A$1:$A506,1)+1)),0)</f>
        <v>0</v>
      </c>
      <c r="B507" s="2" t="s">
        <v>1076</v>
      </c>
      <c r="C507" s="2">
        <f>IF($AM$22=2,(IF(LEN($BZ$23)&gt;=1,(IF($BZ$23=B507,LARGE($C$1:C506,1)+1,0)),0)),0)</f>
        <v>0</v>
      </c>
      <c r="D507" s="2">
        <f t="shared" si="56"/>
        <v>0</v>
      </c>
      <c r="F507" s="2" t="s">
        <v>2474</v>
      </c>
      <c r="G507" s="2" t="s">
        <v>2475</v>
      </c>
      <c r="H507" s="2" t="s">
        <v>2475</v>
      </c>
      <c r="I507" s="2" t="s">
        <v>2476</v>
      </c>
      <c r="J507" s="2" t="s">
        <v>1067</v>
      </c>
      <c r="K507" s="2" t="s">
        <v>1067</v>
      </c>
      <c r="L507" s="2" t="s">
        <v>1067</v>
      </c>
      <c r="S507" s="2">
        <f>IF($AM$22=1,(IF(LEN($BZ$23)&gt;=1,(IF($BZ$23=V507,LARGE($S$1:S506,1)+1,0)),0)),0)</f>
        <v>0</v>
      </c>
      <c r="T507" s="2">
        <f t="shared" si="57"/>
        <v>0</v>
      </c>
      <c r="U507" s="2">
        <f>IF(LEN(V507)&gt;=1,(IF(V506=V507,0,LARGE($U$1:U506,1)+1)),0)</f>
        <v>0</v>
      </c>
      <c r="V507" s="2" t="s">
        <v>1102</v>
      </c>
      <c r="W507" s="5" t="s">
        <v>4177</v>
      </c>
      <c r="X507" s="7" t="s">
        <v>590</v>
      </c>
      <c r="Y507" s="7" t="s">
        <v>2380</v>
      </c>
      <c r="Z507" s="7" t="s">
        <v>2380</v>
      </c>
      <c r="AA507" s="6" t="s">
        <v>590</v>
      </c>
      <c r="AB507" s="6" t="s">
        <v>1067</v>
      </c>
      <c r="AC507" s="6" t="s">
        <v>1067</v>
      </c>
      <c r="AD507" s="6" t="s">
        <v>1067</v>
      </c>
    </row>
    <row r="508" spans="1:30" ht="30" x14ac:dyDescent="0.25">
      <c r="A508" s="2">
        <f>IF(LEN(B508)&gt;=1,(IF(B507=B508,0,LARGE(A$1:$A507,1)+1)),0)</f>
        <v>0</v>
      </c>
      <c r="B508" s="2" t="s">
        <v>1076</v>
      </c>
      <c r="C508" s="2">
        <f>IF($AM$22=2,(IF(LEN($BZ$23)&gt;=1,(IF($BZ$23=B508,LARGE($C$1:C507,1)+1,0)),0)),0)</f>
        <v>0</v>
      </c>
      <c r="D508" s="2">
        <f t="shared" si="56"/>
        <v>0</v>
      </c>
      <c r="F508" s="2" t="s">
        <v>2477</v>
      </c>
      <c r="G508" s="2" t="s">
        <v>2478</v>
      </c>
      <c r="H508" s="2" t="s">
        <v>2478</v>
      </c>
      <c r="I508" s="2" t="s">
        <v>2479</v>
      </c>
      <c r="J508" s="2" t="s">
        <v>1067</v>
      </c>
      <c r="K508" s="2" t="s">
        <v>1067</v>
      </c>
      <c r="L508" s="2" t="s">
        <v>1067</v>
      </c>
      <c r="S508" s="2">
        <f>IF($AM$22=1,(IF(LEN($BZ$23)&gt;=1,(IF($BZ$23=V508,LARGE($S$1:S507,1)+1,0)),0)),0)</f>
        <v>0</v>
      </c>
      <c r="T508" s="2">
        <f t="shared" si="57"/>
        <v>0</v>
      </c>
      <c r="U508" s="2">
        <f>IF(LEN(V508)&gt;=1,(IF(V507=V508,0,LARGE($U$1:U507,1)+1)),0)</f>
        <v>0</v>
      </c>
      <c r="V508" s="2" t="s">
        <v>1102</v>
      </c>
      <c r="W508" s="11" t="s">
        <v>2381</v>
      </c>
      <c r="X508" s="11" t="s">
        <v>590</v>
      </c>
      <c r="Y508" s="11" t="s">
        <v>2380</v>
      </c>
      <c r="Z508" s="11" t="s">
        <v>2380</v>
      </c>
      <c r="AA508" s="6" t="s">
        <v>590</v>
      </c>
      <c r="AB508" s="6" t="s">
        <v>922</v>
      </c>
      <c r="AC508" s="6" t="s">
        <v>1067</v>
      </c>
      <c r="AD508" s="6" t="s">
        <v>1067</v>
      </c>
    </row>
    <row r="509" spans="1:30" x14ac:dyDescent="0.25">
      <c r="A509" s="2">
        <f>IF(LEN(B509)&gt;=1,(IF(B508=B509,0,LARGE(A$1:$A508,1)+1)),0)</f>
        <v>0</v>
      </c>
      <c r="B509" s="2" t="s">
        <v>1076</v>
      </c>
      <c r="C509" s="2">
        <f>IF($AM$22=2,(IF(LEN($BZ$23)&gt;=1,(IF($BZ$23=B509,LARGE($C$1:C508,1)+1,0)),0)),0)</f>
        <v>0</v>
      </c>
      <c r="D509" s="2">
        <f t="shared" si="56"/>
        <v>0</v>
      </c>
      <c r="F509" s="2" t="s">
        <v>2480</v>
      </c>
      <c r="G509" s="2" t="s">
        <v>2481</v>
      </c>
      <c r="H509" s="2" t="s">
        <v>2481</v>
      </c>
      <c r="I509" s="2" t="s">
        <v>2482</v>
      </c>
      <c r="J509" s="2" t="s">
        <v>1067</v>
      </c>
      <c r="K509" s="2" t="s">
        <v>1067</v>
      </c>
      <c r="L509" s="2" t="s">
        <v>1067</v>
      </c>
      <c r="S509" s="2">
        <f>IF($AM$22=1,(IF(LEN($BZ$23)&gt;=1,(IF($BZ$23=V509,LARGE($S$1:S508,1)+1,0)),0)),0)</f>
        <v>0</v>
      </c>
      <c r="T509" s="2">
        <f t="shared" si="57"/>
        <v>0</v>
      </c>
      <c r="U509" s="2">
        <f>IF(LEN(V509)&gt;=1,(IF(V508=V509,0,LARGE($U$1:U508,1)+1)),0)</f>
        <v>17</v>
      </c>
      <c r="V509" s="2" t="s">
        <v>1103</v>
      </c>
      <c r="W509" s="9" t="s">
        <v>4857</v>
      </c>
      <c r="X509" s="9" t="s">
        <v>2758</v>
      </c>
      <c r="Y509" s="9" t="s">
        <v>2759</v>
      </c>
      <c r="Z509" s="9" t="s">
        <v>2759</v>
      </c>
      <c r="AA509" s="6" t="s">
        <v>2758</v>
      </c>
      <c r="AB509" s="6" t="s">
        <v>1067</v>
      </c>
      <c r="AC509" s="6" t="s">
        <v>1067</v>
      </c>
      <c r="AD509" s="6" t="s">
        <v>1067</v>
      </c>
    </row>
    <row r="510" spans="1:30" ht="30" x14ac:dyDescent="0.25">
      <c r="A510" s="2">
        <f>IF(LEN(B510)&gt;=1,(IF(B509=B510,0,LARGE(A$1:$A509,1)+1)),0)</f>
        <v>0</v>
      </c>
      <c r="B510" s="2" t="s">
        <v>1076</v>
      </c>
      <c r="C510" s="2">
        <f>IF($AM$22=2,(IF(LEN($BZ$23)&gt;=1,(IF($BZ$23=B510,LARGE($C$1:C509,1)+1,0)),0)),0)</f>
        <v>0</v>
      </c>
      <c r="D510" s="2">
        <f t="shared" si="56"/>
        <v>0</v>
      </c>
      <c r="F510" s="2" t="s">
        <v>2483</v>
      </c>
      <c r="G510" s="2" t="s">
        <v>2484</v>
      </c>
      <c r="H510" s="2" t="s">
        <v>2484</v>
      </c>
      <c r="I510" s="2" t="s">
        <v>2485</v>
      </c>
      <c r="J510" s="2" t="s">
        <v>1067</v>
      </c>
      <c r="K510" s="2" t="s">
        <v>1067</v>
      </c>
      <c r="L510" s="2" t="s">
        <v>1067</v>
      </c>
      <c r="S510" s="2">
        <f>IF($AM$22=1,(IF(LEN($BZ$23)&gt;=1,(IF($BZ$23=V510,LARGE($S$1:S509,1)+1,0)),0)),0)</f>
        <v>0</v>
      </c>
      <c r="T510" s="2">
        <f t="shared" si="57"/>
        <v>0</v>
      </c>
      <c r="U510" s="2">
        <f>IF(LEN(V510)&gt;=1,(IF(V509=V510,0,LARGE($U$1:U509,1)+1)),0)</f>
        <v>0</v>
      </c>
      <c r="V510" s="2" t="s">
        <v>1103</v>
      </c>
      <c r="W510" s="9" t="s">
        <v>4598</v>
      </c>
      <c r="X510" s="4" t="s">
        <v>575</v>
      </c>
      <c r="Y510" s="5" t="s">
        <v>1318</v>
      </c>
      <c r="Z510" s="5" t="s">
        <v>1318</v>
      </c>
      <c r="AA510" s="6" t="s">
        <v>575</v>
      </c>
      <c r="AB510" s="6" t="s">
        <v>1067</v>
      </c>
      <c r="AC510" s="6" t="s">
        <v>1067</v>
      </c>
      <c r="AD510" s="6" t="s">
        <v>1067</v>
      </c>
    </row>
    <row r="511" spans="1:30" ht="30" x14ac:dyDescent="0.25">
      <c r="A511" s="2">
        <f>IF(LEN(B511)&gt;=1,(IF(B510=B511,0,LARGE(A$1:$A510,1)+1)),0)</f>
        <v>0</v>
      </c>
      <c r="B511" s="2" t="s">
        <v>1076</v>
      </c>
      <c r="C511" s="2">
        <f>IF($AM$22=2,(IF(LEN($BZ$23)&gt;=1,(IF($BZ$23=B511,LARGE($C$1:C510,1)+1,0)),0)),0)</f>
        <v>0</v>
      </c>
      <c r="D511" s="2">
        <f t="shared" si="56"/>
        <v>0</v>
      </c>
      <c r="F511" s="2" t="s">
        <v>2486</v>
      </c>
      <c r="G511" s="2" t="s">
        <v>2487</v>
      </c>
      <c r="H511" s="2" t="s">
        <v>2487</v>
      </c>
      <c r="I511" s="2" t="s">
        <v>2488</v>
      </c>
      <c r="J511" s="2" t="s">
        <v>1067</v>
      </c>
      <c r="K511" s="2" t="s">
        <v>1067</v>
      </c>
      <c r="L511" s="2" t="s">
        <v>1067</v>
      </c>
      <c r="S511" s="2">
        <f>IF($AM$22=1,(IF(LEN($BZ$23)&gt;=1,(IF($BZ$23=V511,LARGE($S$1:S510,1)+1,0)),0)),0)</f>
        <v>0</v>
      </c>
      <c r="T511" s="2">
        <f t="shared" si="57"/>
        <v>0</v>
      </c>
      <c r="U511" s="2">
        <f>IF(LEN(V511)&gt;=1,(IF(V510=V511,0,LARGE($U$1:U510,1)+1)),0)</f>
        <v>0</v>
      </c>
      <c r="V511" s="2" t="s">
        <v>1103</v>
      </c>
      <c r="W511" s="5" t="s">
        <v>4433</v>
      </c>
      <c r="X511" s="7" t="s">
        <v>3861</v>
      </c>
      <c r="Y511" s="7" t="s">
        <v>3862</v>
      </c>
      <c r="Z511" s="7" t="s">
        <v>3862</v>
      </c>
      <c r="AA511" s="6" t="s">
        <v>3861</v>
      </c>
      <c r="AB511" s="6" t="s">
        <v>1067</v>
      </c>
      <c r="AC511" s="6" t="s">
        <v>1067</v>
      </c>
      <c r="AD511" s="6" t="s">
        <v>1067</v>
      </c>
    </row>
    <row r="512" spans="1:30" x14ac:dyDescent="0.25">
      <c r="A512" s="2">
        <f>IF(LEN(B512)&gt;=1,(IF(B511=B512,0,LARGE(A$1:$A511,1)+1)),0)</f>
        <v>0</v>
      </c>
      <c r="B512" s="2" t="s">
        <v>1076</v>
      </c>
      <c r="C512" s="2">
        <f>IF($AM$22=2,(IF(LEN($BZ$23)&gt;=1,(IF($BZ$23=B512,LARGE($C$1:C511,1)+1,0)),0)),0)</f>
        <v>0</v>
      </c>
      <c r="D512" s="2">
        <f t="shared" si="56"/>
        <v>0</v>
      </c>
      <c r="F512" s="2" t="s">
        <v>626</v>
      </c>
      <c r="G512" s="2" t="s">
        <v>1355</v>
      </c>
      <c r="H512" s="2" t="s">
        <v>1355</v>
      </c>
      <c r="I512" s="2" t="s">
        <v>4138</v>
      </c>
      <c r="J512" s="2" t="s">
        <v>1067</v>
      </c>
      <c r="K512" s="2" t="s">
        <v>1067</v>
      </c>
      <c r="L512" s="2" t="s">
        <v>1067</v>
      </c>
      <c r="S512" s="2">
        <f>IF($AM$22=1,(IF(LEN($BZ$23)&gt;=1,(IF($BZ$23=V512,LARGE($S$1:S511,1)+1,0)),0)),0)</f>
        <v>0</v>
      </c>
      <c r="T512" s="2">
        <f t="shared" si="57"/>
        <v>0</v>
      </c>
      <c r="U512" s="2">
        <f>IF(LEN(V512)&gt;=1,(IF(V511=V512,0,LARGE($U$1:U511,1)+1)),0)</f>
        <v>0</v>
      </c>
      <c r="V512" s="2" t="s">
        <v>1103</v>
      </c>
      <c r="W512" s="9" t="s">
        <v>2370</v>
      </c>
      <c r="X512" s="9" t="s">
        <v>2368</v>
      </c>
      <c r="Y512" s="9" t="s">
        <v>2369</v>
      </c>
      <c r="Z512" s="9" t="s">
        <v>2369</v>
      </c>
      <c r="AA512" s="6" t="s">
        <v>2368</v>
      </c>
      <c r="AB512" s="6" t="s">
        <v>1067</v>
      </c>
      <c r="AC512" s="6" t="s">
        <v>1067</v>
      </c>
      <c r="AD512" s="6" t="s">
        <v>1067</v>
      </c>
    </row>
    <row r="513" spans="1:30" ht="30" x14ac:dyDescent="0.25">
      <c r="A513" s="2">
        <f>IF(LEN(B513)&gt;=1,(IF(B512=B513,0,LARGE(A$1:$A512,1)+1)),0)</f>
        <v>0</v>
      </c>
      <c r="B513" s="2" t="s">
        <v>1076</v>
      </c>
      <c r="C513" s="2">
        <f>IF($AM$22=2,(IF(LEN($BZ$23)&gt;=1,(IF($BZ$23=B513,LARGE($C$1:C512,1)+1,0)),0)),0)</f>
        <v>0</v>
      </c>
      <c r="D513" s="2">
        <f t="shared" si="56"/>
        <v>0</v>
      </c>
      <c r="F513" s="2" t="s">
        <v>150</v>
      </c>
      <c r="G513" s="2" t="s">
        <v>151</v>
      </c>
      <c r="H513" s="2" t="s">
        <v>152</v>
      </c>
      <c r="I513" s="2" t="s">
        <v>2489</v>
      </c>
      <c r="J513" s="2" t="s">
        <v>1067</v>
      </c>
      <c r="K513" s="2" t="s">
        <v>1067</v>
      </c>
      <c r="L513" s="2" t="s">
        <v>1067</v>
      </c>
      <c r="S513" s="2">
        <f>IF($AM$22=1,(IF(LEN($BZ$23)&gt;=1,(IF($BZ$23=V513,LARGE($S$1:S512,1)+1,0)),0)),0)</f>
        <v>0</v>
      </c>
      <c r="T513" s="2">
        <f t="shared" si="57"/>
        <v>0</v>
      </c>
      <c r="U513" s="2">
        <f>IF(LEN(V513)&gt;=1,(IF(V512=V513,0,LARGE($U$1:U512,1)+1)),0)</f>
        <v>0</v>
      </c>
      <c r="V513" s="2" t="s">
        <v>1103</v>
      </c>
      <c r="W513" s="9" t="s">
        <v>1889</v>
      </c>
      <c r="X513" s="4" t="s">
        <v>53</v>
      </c>
      <c r="Y513" s="5" t="s">
        <v>1216</v>
      </c>
      <c r="Z513" s="5" t="s">
        <v>1216</v>
      </c>
      <c r="AA513" s="6" t="s">
        <v>53</v>
      </c>
      <c r="AB513" s="6" t="s">
        <v>1067</v>
      </c>
      <c r="AC513" s="6" t="s">
        <v>1067</v>
      </c>
      <c r="AD513" s="6" t="s">
        <v>1067</v>
      </c>
    </row>
    <row r="514" spans="1:30" ht="30" x14ac:dyDescent="0.25">
      <c r="A514" s="2">
        <f>IF(LEN(B514)&gt;=1,(IF(B513=B514,0,LARGE(A$1:$A513,1)+1)),0)</f>
        <v>0</v>
      </c>
      <c r="B514" s="2" t="s">
        <v>1076</v>
      </c>
      <c r="C514" s="2">
        <f>IF($AM$22=2,(IF(LEN($BZ$23)&gt;=1,(IF($BZ$23=B514,LARGE($C$1:C513,1)+1,0)),0)),0)</f>
        <v>0</v>
      </c>
      <c r="D514" s="2">
        <f t="shared" ref="D514:D577" si="58">IFERROR(IF($AM$22=2,(IF(LEN($BF$23)&gt;=2,(IF(MATCH($BF$23,F514,0)&gt;=1,COUNTIF(I514:L514,"*?*"),0)),0)),0),0)</f>
        <v>0</v>
      </c>
      <c r="F514" s="2" t="s">
        <v>627</v>
      </c>
      <c r="G514" s="2" t="s">
        <v>2490</v>
      </c>
      <c r="H514" s="2" t="s">
        <v>2490</v>
      </c>
      <c r="I514" s="2" t="s">
        <v>2491</v>
      </c>
      <c r="J514" s="2" t="s">
        <v>1067</v>
      </c>
      <c r="K514" s="2" t="s">
        <v>1067</v>
      </c>
      <c r="L514" s="2" t="s">
        <v>1067</v>
      </c>
      <c r="S514" s="2">
        <f>IF($AM$22=1,(IF(LEN($BZ$23)&gt;=1,(IF($BZ$23=V514,LARGE($S$1:S513,1)+1,0)),0)),0)</f>
        <v>0</v>
      </c>
      <c r="T514" s="2">
        <f t="shared" ref="T514:T577" si="59">IFERROR(IF($AM$22=1,(IF(LEN($BF$23)&gt;=2,(IF(MATCH($BF$23,W514,0)&gt;=1,COUNTIF(AA514:AD514,"*?*"),0)),0)),0),0)</f>
        <v>0</v>
      </c>
      <c r="U514" s="2">
        <f>IF(LEN(V514)&gt;=1,(IF(V513=V514,0,LARGE($U$1:U513,1)+1)),0)</f>
        <v>0</v>
      </c>
      <c r="V514" s="2" t="s">
        <v>1103</v>
      </c>
      <c r="W514" s="11" t="s">
        <v>3723</v>
      </c>
      <c r="X514" s="11" t="s">
        <v>3721</v>
      </c>
      <c r="Y514" s="11" t="s">
        <v>3722</v>
      </c>
      <c r="Z514" s="11" t="s">
        <v>3722</v>
      </c>
      <c r="AA514" s="6" t="s">
        <v>3721</v>
      </c>
      <c r="AB514" s="6" t="s">
        <v>1067</v>
      </c>
      <c r="AC514" s="6" t="s">
        <v>1067</v>
      </c>
      <c r="AD514" s="6" t="s">
        <v>1067</v>
      </c>
    </row>
    <row r="515" spans="1:30" ht="30" x14ac:dyDescent="0.25">
      <c r="A515" s="2">
        <f>IF(LEN(B515)&gt;=1,(IF(B514=B515,0,LARGE(A$1:$A514,1)+1)),0)</f>
        <v>0</v>
      </c>
      <c r="B515" s="2" t="s">
        <v>1076</v>
      </c>
      <c r="C515" s="2">
        <f>IF($AM$22=2,(IF(LEN($BZ$23)&gt;=1,(IF($BZ$23=B515,LARGE($C$1:C514,1)+1,0)),0)),0)</f>
        <v>0</v>
      </c>
      <c r="D515" s="2">
        <f t="shared" si="58"/>
        <v>0</v>
      </c>
      <c r="F515" s="2" t="s">
        <v>2492</v>
      </c>
      <c r="G515" s="2" t="s">
        <v>2493</v>
      </c>
      <c r="H515" s="2" t="s">
        <v>2493</v>
      </c>
      <c r="I515" s="2" t="s">
        <v>2494</v>
      </c>
      <c r="J515" s="2" t="s">
        <v>1067</v>
      </c>
      <c r="K515" s="2" t="s">
        <v>1067</v>
      </c>
      <c r="L515" s="2" t="s">
        <v>1067</v>
      </c>
      <c r="S515" s="2">
        <f>IF($AM$22=1,(IF(LEN($BZ$23)&gt;=1,(IF($BZ$23=V515,LARGE($S$1:S514,1)+1,0)),0)),0)</f>
        <v>0</v>
      </c>
      <c r="T515" s="2">
        <f t="shared" si="59"/>
        <v>0</v>
      </c>
      <c r="U515" s="2">
        <f>IF(LEN(V515)&gt;=1,(IF(V514=V515,0,LARGE($U$1:U514,1)+1)),0)</f>
        <v>0</v>
      </c>
      <c r="V515" s="2" t="s">
        <v>1103</v>
      </c>
      <c r="W515" s="21" t="s">
        <v>4259</v>
      </c>
      <c r="X515" s="7" t="s">
        <v>2166</v>
      </c>
      <c r="Y515" s="7" t="s">
        <v>2167</v>
      </c>
      <c r="Z515" s="7" t="s">
        <v>2167</v>
      </c>
      <c r="AA515" s="6" t="s">
        <v>2166</v>
      </c>
      <c r="AB515" s="6" t="s">
        <v>1067</v>
      </c>
      <c r="AC515" s="6" t="s">
        <v>1067</v>
      </c>
      <c r="AD515" s="6" t="s">
        <v>1067</v>
      </c>
    </row>
    <row r="516" spans="1:30" x14ac:dyDescent="0.25">
      <c r="A516" s="2">
        <f>IF(LEN(B516)&gt;=1,(IF(B515=B516,0,LARGE(A$1:$A515,1)+1)),0)</f>
        <v>0</v>
      </c>
      <c r="B516" s="2" t="s">
        <v>1076</v>
      </c>
      <c r="C516" s="2">
        <f>IF($AM$22=2,(IF(LEN($BZ$23)&gt;=1,(IF($BZ$23=B516,LARGE($C$1:C515,1)+1,0)),0)),0)</f>
        <v>0</v>
      </c>
      <c r="D516" s="2">
        <f t="shared" si="58"/>
        <v>0</v>
      </c>
      <c r="F516" s="2" t="s">
        <v>2495</v>
      </c>
      <c r="G516" s="2" t="s">
        <v>2496</v>
      </c>
      <c r="H516" s="2" t="s">
        <v>2496</v>
      </c>
      <c r="I516" s="2" t="s">
        <v>4137</v>
      </c>
      <c r="J516" s="2" t="s">
        <v>1067</v>
      </c>
      <c r="K516" s="2" t="s">
        <v>1067</v>
      </c>
      <c r="L516" s="2" t="s">
        <v>1067</v>
      </c>
      <c r="S516" s="2">
        <f>IF($AM$22=1,(IF(LEN($BZ$23)&gt;=1,(IF($BZ$23=V516,LARGE($S$1:S515,1)+1,0)),0)),0)</f>
        <v>0</v>
      </c>
      <c r="T516" s="2">
        <f t="shared" si="59"/>
        <v>0</v>
      </c>
      <c r="U516" s="2">
        <f>IF(LEN(V516)&gt;=1,(IF(V515=V516,0,LARGE($U$1:U515,1)+1)),0)</f>
        <v>0</v>
      </c>
      <c r="V516" s="2" t="s">
        <v>1103</v>
      </c>
      <c r="W516" s="9" t="s">
        <v>4196</v>
      </c>
      <c r="X516" s="9" t="s">
        <v>2356</v>
      </c>
      <c r="Y516" s="9" t="s">
        <v>2357</v>
      </c>
      <c r="Z516" s="9" t="s">
        <v>2357</v>
      </c>
      <c r="AA516" s="6" t="s">
        <v>2356</v>
      </c>
      <c r="AB516" s="6" t="s">
        <v>1067</v>
      </c>
      <c r="AC516" s="6" t="s">
        <v>1067</v>
      </c>
      <c r="AD516" s="6" t="s">
        <v>1067</v>
      </c>
    </row>
    <row r="517" spans="1:30" x14ac:dyDescent="0.25">
      <c r="A517" s="2">
        <f>IF(LEN(B517)&gt;=1,(IF(B516=B517,0,LARGE(A$1:$A516,1)+1)),0)</f>
        <v>0</v>
      </c>
      <c r="B517" s="2" t="s">
        <v>1076</v>
      </c>
      <c r="C517" s="2">
        <f>IF($AM$22=2,(IF(LEN($BZ$23)&gt;=1,(IF($BZ$23=B517,LARGE($C$1:C516,1)+1,0)),0)),0)</f>
        <v>0</v>
      </c>
      <c r="D517" s="2">
        <f t="shared" si="58"/>
        <v>0</v>
      </c>
      <c r="F517" s="2" t="s">
        <v>2497</v>
      </c>
      <c r="G517" s="2" t="s">
        <v>2498</v>
      </c>
      <c r="H517" s="2" t="s">
        <v>2498</v>
      </c>
      <c r="I517" s="2" t="s">
        <v>4135</v>
      </c>
      <c r="J517" s="2" t="s">
        <v>4136</v>
      </c>
      <c r="K517" s="2" t="s">
        <v>1067</v>
      </c>
      <c r="L517" s="2" t="s">
        <v>1067</v>
      </c>
      <c r="S517" s="2">
        <f>IF($AM$22=1,(IF(LEN($BZ$23)&gt;=1,(IF($BZ$23=V517,LARGE($S$1:S516,1)+1,0)),0)),0)</f>
        <v>0</v>
      </c>
      <c r="T517" s="2">
        <f t="shared" si="59"/>
        <v>0</v>
      </c>
      <c r="U517" s="2">
        <f>IF(LEN(V517)&gt;=1,(IF(V516=V517,0,LARGE($U$1:U516,1)+1)),0)</f>
        <v>0</v>
      </c>
      <c r="V517" s="2" t="s">
        <v>1103</v>
      </c>
      <c r="W517" s="4" t="s">
        <v>4831</v>
      </c>
      <c r="X517" s="7" t="s">
        <v>712</v>
      </c>
      <c r="Y517" s="7" t="s">
        <v>1423</v>
      </c>
      <c r="Z517" s="7" t="s">
        <v>1423</v>
      </c>
      <c r="AA517" s="6" t="s">
        <v>712</v>
      </c>
      <c r="AB517" s="6" t="s">
        <v>1067</v>
      </c>
      <c r="AC517" s="6" t="s">
        <v>1067</v>
      </c>
      <c r="AD517" s="6" t="s">
        <v>1067</v>
      </c>
    </row>
    <row r="518" spans="1:30" x14ac:dyDescent="0.25">
      <c r="A518" s="2">
        <f>IF(LEN(B518)&gt;=1,(IF(B517=B518,0,LARGE(A$1:$A517,1)+1)),0)</f>
        <v>0</v>
      </c>
      <c r="B518" s="2" t="s">
        <v>1076</v>
      </c>
      <c r="C518" s="2">
        <f>IF($AM$22=2,(IF(LEN($BZ$23)&gt;=1,(IF($BZ$23=B518,LARGE($C$1:C517,1)+1,0)),0)),0)</f>
        <v>0</v>
      </c>
      <c r="D518" s="2">
        <f t="shared" si="58"/>
        <v>0</v>
      </c>
      <c r="F518" s="2" t="s">
        <v>153</v>
      </c>
      <c r="G518" s="2" t="s">
        <v>154</v>
      </c>
      <c r="H518" s="2" t="s">
        <v>155</v>
      </c>
      <c r="I518" s="2" t="s">
        <v>4134</v>
      </c>
      <c r="J518" s="2" t="s">
        <v>4133</v>
      </c>
      <c r="K518" s="2" t="s">
        <v>2202</v>
      </c>
      <c r="L518" s="2" t="s">
        <v>1067</v>
      </c>
      <c r="S518" s="2">
        <f>IF($AM$22=1,(IF(LEN($BZ$23)&gt;=1,(IF($BZ$23=V518,LARGE($S$1:S517,1)+1,0)),0)),0)</f>
        <v>0</v>
      </c>
      <c r="T518" s="2">
        <f t="shared" si="59"/>
        <v>0</v>
      </c>
      <c r="U518" s="2">
        <f>IF(LEN(V518)&gt;=1,(IF(V517=V518,0,LARGE($U$1:U517,1)+1)),0)</f>
        <v>0</v>
      </c>
      <c r="V518" s="2" t="s">
        <v>1103</v>
      </c>
      <c r="W518" s="5" t="s">
        <v>4446</v>
      </c>
      <c r="X518" s="7" t="s">
        <v>3757</v>
      </c>
      <c r="Y518" s="7" t="s">
        <v>3758</v>
      </c>
      <c r="Z518" s="7" t="s">
        <v>3758</v>
      </c>
      <c r="AA518" s="6" t="s">
        <v>3757</v>
      </c>
      <c r="AB518" s="6" t="s">
        <v>1067</v>
      </c>
      <c r="AC518" s="6" t="s">
        <v>1067</v>
      </c>
      <c r="AD518" s="6" t="s">
        <v>1067</v>
      </c>
    </row>
    <row r="519" spans="1:30" x14ac:dyDescent="0.25">
      <c r="A519" s="2">
        <f>IF(LEN(B519)&gt;=1,(IF(B518=B519,0,LARGE(A$1:$A518,1)+1)),0)</f>
        <v>0</v>
      </c>
      <c r="B519" s="2" t="s">
        <v>1076</v>
      </c>
      <c r="C519" s="2">
        <f>IF($AM$22=2,(IF(LEN($BZ$23)&gt;=1,(IF($BZ$23=B519,LARGE($C$1:C518,1)+1,0)),0)),0)</f>
        <v>0</v>
      </c>
      <c r="D519" s="2">
        <f t="shared" si="58"/>
        <v>0</v>
      </c>
      <c r="F519" s="2" t="s">
        <v>156</v>
      </c>
      <c r="G519" s="2" t="s">
        <v>2499</v>
      </c>
      <c r="H519" s="2" t="s">
        <v>2499</v>
      </c>
      <c r="I519" s="2" t="s">
        <v>2500</v>
      </c>
      <c r="J519" s="2" t="s">
        <v>1067</v>
      </c>
      <c r="K519" s="2" t="s">
        <v>1067</v>
      </c>
      <c r="L519" s="2" t="s">
        <v>1067</v>
      </c>
      <c r="S519" s="2">
        <f>IF($AM$22=1,(IF(LEN($BZ$23)&gt;=1,(IF($BZ$23=V519,LARGE($S$1:S518,1)+1,0)),0)),0)</f>
        <v>0</v>
      </c>
      <c r="T519" s="2">
        <f t="shared" si="59"/>
        <v>0</v>
      </c>
      <c r="U519" s="2">
        <f>IF(LEN(V519)&gt;=1,(IF(V518=V519,0,LARGE($U$1:U518,1)+1)),0)</f>
        <v>0</v>
      </c>
      <c r="V519" s="2" t="s">
        <v>1103</v>
      </c>
      <c r="W519" s="4" t="s">
        <v>4945</v>
      </c>
      <c r="X519" s="4" t="s">
        <v>842</v>
      </c>
      <c r="Y519" s="5" t="s">
        <v>1523</v>
      </c>
      <c r="Z519" s="5" t="s">
        <v>1523</v>
      </c>
      <c r="AA519" s="6" t="s">
        <v>842</v>
      </c>
      <c r="AB519" s="6" t="s">
        <v>1067</v>
      </c>
      <c r="AC519" s="6" t="s">
        <v>1067</v>
      </c>
      <c r="AD519" s="6" t="s">
        <v>1067</v>
      </c>
    </row>
    <row r="520" spans="1:30" x14ac:dyDescent="0.25">
      <c r="A520" s="2">
        <f>IF(LEN(B520)&gt;=1,(IF(B519=B520,0,LARGE(A$1:$A519,1)+1)),0)</f>
        <v>0</v>
      </c>
      <c r="B520" s="2" t="s">
        <v>1076</v>
      </c>
      <c r="C520" s="2">
        <f>IF($AM$22=2,(IF(LEN($BZ$23)&gt;=1,(IF($BZ$23=B520,LARGE($C$1:C519,1)+1,0)),0)),0)</f>
        <v>0</v>
      </c>
      <c r="D520" s="2">
        <f t="shared" si="58"/>
        <v>0</v>
      </c>
      <c r="F520" s="2" t="s">
        <v>2501</v>
      </c>
      <c r="G520" s="2" t="s">
        <v>2502</v>
      </c>
      <c r="H520" s="2" t="s">
        <v>2502</v>
      </c>
      <c r="I520" s="2" t="s">
        <v>4132</v>
      </c>
      <c r="J520" s="2" t="s">
        <v>1067</v>
      </c>
      <c r="K520" s="2" t="s">
        <v>1067</v>
      </c>
      <c r="L520" s="2" t="s">
        <v>1067</v>
      </c>
      <c r="S520" s="2">
        <f>IF($AM$22=1,(IF(LEN($BZ$23)&gt;=1,(IF($BZ$23=V520,LARGE($S$1:S519,1)+1,0)),0)),0)</f>
        <v>0</v>
      </c>
      <c r="T520" s="2">
        <f t="shared" si="59"/>
        <v>0</v>
      </c>
      <c r="U520" s="2">
        <f>IF(LEN(V520)&gt;=1,(IF(V519=V520,0,LARGE($U$1:U519,1)+1)),0)</f>
        <v>0</v>
      </c>
      <c r="V520" s="2" t="s">
        <v>1103</v>
      </c>
      <c r="W520" s="5" t="s">
        <v>4687</v>
      </c>
      <c r="X520" s="7" t="s">
        <v>773</v>
      </c>
      <c r="Y520" s="7" t="s">
        <v>2954</v>
      </c>
      <c r="Z520" s="7" t="s">
        <v>2954</v>
      </c>
      <c r="AA520" s="6" t="s">
        <v>773</v>
      </c>
      <c r="AB520" s="6" t="s">
        <v>1067</v>
      </c>
      <c r="AC520" s="6" t="s">
        <v>1067</v>
      </c>
      <c r="AD520" s="6" t="s">
        <v>1067</v>
      </c>
    </row>
    <row r="521" spans="1:30" x14ac:dyDescent="0.25">
      <c r="A521" s="2">
        <f>IF(LEN(B521)&gt;=1,(IF(B520=B521,0,LARGE(A$1:$A520,1)+1)),0)</f>
        <v>0</v>
      </c>
      <c r="B521" s="2" t="s">
        <v>1076</v>
      </c>
      <c r="C521" s="2">
        <f>IF($AM$22=2,(IF(LEN($BZ$23)&gt;=1,(IF($BZ$23=B521,LARGE($C$1:C520,1)+1,0)),0)),0)</f>
        <v>0</v>
      </c>
      <c r="D521" s="2">
        <f t="shared" si="58"/>
        <v>0</v>
      </c>
      <c r="F521" s="2" t="s">
        <v>2503</v>
      </c>
      <c r="G521" s="2" t="s">
        <v>2504</v>
      </c>
      <c r="H521" s="2" t="s">
        <v>2504</v>
      </c>
      <c r="I521" s="2" t="s">
        <v>4131</v>
      </c>
      <c r="J521" s="2" t="s">
        <v>1067</v>
      </c>
      <c r="K521" s="2" t="s">
        <v>1067</v>
      </c>
      <c r="L521" s="2" t="s">
        <v>1067</v>
      </c>
      <c r="S521" s="2">
        <f>IF($AM$22=1,(IF(LEN($BZ$23)&gt;=1,(IF($BZ$23=V521,LARGE($S$1:S520,1)+1,0)),0)),0)</f>
        <v>0</v>
      </c>
      <c r="T521" s="2">
        <f t="shared" si="59"/>
        <v>0</v>
      </c>
      <c r="U521" s="2">
        <f>IF(LEN(V521)&gt;=1,(IF(V520=V521,0,LARGE($U$1:U520,1)+1)),0)</f>
        <v>0</v>
      </c>
      <c r="V521" s="2" t="s">
        <v>1103</v>
      </c>
      <c r="W521" s="9" t="s">
        <v>4534</v>
      </c>
      <c r="X521" s="9" t="s">
        <v>527</v>
      </c>
      <c r="Y521" s="9" t="s">
        <v>1277</v>
      </c>
      <c r="Z521" s="9" t="s">
        <v>1277</v>
      </c>
      <c r="AA521" s="6" t="s">
        <v>527</v>
      </c>
      <c r="AB521" s="6" t="s">
        <v>1067</v>
      </c>
      <c r="AC521" s="6" t="s">
        <v>1067</v>
      </c>
      <c r="AD521" s="6" t="s">
        <v>1067</v>
      </c>
    </row>
    <row r="522" spans="1:30" x14ac:dyDescent="0.25">
      <c r="A522" s="2">
        <f>IF(LEN(B522)&gt;=1,(IF(B521=B522,0,LARGE(A$1:$A521,1)+1)),0)</f>
        <v>0</v>
      </c>
      <c r="B522" s="2" t="s">
        <v>1076</v>
      </c>
      <c r="C522" s="2">
        <f>IF($AM$22=2,(IF(LEN($BZ$23)&gt;=1,(IF($BZ$23=B522,LARGE($C$1:C521,1)+1,0)),0)),0)</f>
        <v>0</v>
      </c>
      <c r="D522" s="2">
        <f t="shared" si="58"/>
        <v>0</v>
      </c>
      <c r="F522" s="2" t="s">
        <v>157</v>
      </c>
      <c r="G522" s="2" t="s">
        <v>158</v>
      </c>
      <c r="H522" s="2" t="s">
        <v>159</v>
      </c>
      <c r="I522" s="2" t="s">
        <v>4129</v>
      </c>
      <c r="J522" s="2" t="s">
        <v>4130</v>
      </c>
      <c r="K522" s="2" t="s">
        <v>1067</v>
      </c>
      <c r="L522" s="2" t="s">
        <v>1067</v>
      </c>
      <c r="S522" s="2">
        <f>IF($AM$22=1,(IF(LEN($BZ$23)&gt;=1,(IF($BZ$23=V522,LARGE($S$1:S521,1)+1,0)),0)),0)</f>
        <v>0</v>
      </c>
      <c r="T522" s="2">
        <f t="shared" si="59"/>
        <v>0</v>
      </c>
      <c r="U522" s="2">
        <f>IF(LEN(V522)&gt;=1,(IF(V521=V522,0,LARGE($U$1:U521,1)+1)),0)</f>
        <v>0</v>
      </c>
      <c r="V522" s="2" t="s">
        <v>1103</v>
      </c>
      <c r="W522" s="4" t="s">
        <v>4982</v>
      </c>
      <c r="X522" s="4" t="s">
        <v>824</v>
      </c>
      <c r="Y522" s="5" t="s">
        <v>1506</v>
      </c>
      <c r="Z522" s="5" t="s">
        <v>1506</v>
      </c>
      <c r="AA522" s="6" t="s">
        <v>824</v>
      </c>
      <c r="AB522" s="6" t="s">
        <v>1067</v>
      </c>
      <c r="AC522" s="6" t="s">
        <v>1067</v>
      </c>
      <c r="AD522" s="6" t="s">
        <v>1067</v>
      </c>
    </row>
    <row r="523" spans="1:30" x14ac:dyDescent="0.25">
      <c r="A523" s="2">
        <f>IF(LEN(B523)&gt;=1,(IF(B522=B523,0,LARGE(A$1:$A522,1)+1)),0)</f>
        <v>0</v>
      </c>
      <c r="B523" s="2" t="s">
        <v>1076</v>
      </c>
      <c r="C523" s="2">
        <f>IF($AM$22=2,(IF(LEN($BZ$23)&gt;=1,(IF($BZ$23=B523,LARGE($C$1:C522,1)+1,0)),0)),0)</f>
        <v>0</v>
      </c>
      <c r="D523" s="2">
        <f t="shared" si="58"/>
        <v>0</v>
      </c>
      <c r="F523" s="2" t="s">
        <v>160</v>
      </c>
      <c r="G523" s="2" t="s">
        <v>161</v>
      </c>
      <c r="H523" s="2" t="s">
        <v>162</v>
      </c>
      <c r="I523" s="2" t="s">
        <v>4128</v>
      </c>
      <c r="J523" s="2" t="s">
        <v>4126</v>
      </c>
      <c r="K523" s="2" t="s">
        <v>4127</v>
      </c>
      <c r="L523" s="2" t="s">
        <v>4125</v>
      </c>
      <c r="S523" s="2">
        <f>IF($AM$22=1,(IF(LEN($BZ$23)&gt;=1,(IF($BZ$23=V523,LARGE($S$1:S522,1)+1,0)),0)),0)</f>
        <v>0</v>
      </c>
      <c r="T523" s="2">
        <f t="shared" si="59"/>
        <v>0</v>
      </c>
      <c r="U523" s="2">
        <f>IF(LEN(V523)&gt;=1,(IF(V522=V523,0,LARGE($U$1:U522,1)+1)),0)</f>
        <v>0</v>
      </c>
      <c r="V523" s="2" t="s">
        <v>1103</v>
      </c>
      <c r="W523" s="4" t="s">
        <v>4814</v>
      </c>
      <c r="X523" s="9" t="s">
        <v>2704</v>
      </c>
      <c r="Y523" s="9" t="s">
        <v>2705</v>
      </c>
      <c r="Z523" s="9" t="s">
        <v>2705</v>
      </c>
      <c r="AA523" s="6" t="s">
        <v>2704</v>
      </c>
      <c r="AB523" s="6" t="s">
        <v>3006</v>
      </c>
      <c r="AC523" s="6" t="s">
        <v>336</v>
      </c>
      <c r="AD523" s="6" t="s">
        <v>3636</v>
      </c>
    </row>
    <row r="524" spans="1:30" x14ac:dyDescent="0.25">
      <c r="A524" s="2">
        <f>IF(LEN(B524)&gt;=1,(IF(B523=B524,0,LARGE(A$1:$A523,1)+1)),0)</f>
        <v>0</v>
      </c>
      <c r="B524" s="2" t="s">
        <v>1076</v>
      </c>
      <c r="C524" s="2">
        <f>IF($AM$22=2,(IF(LEN($BZ$23)&gt;=1,(IF($BZ$23=B524,LARGE($C$1:C523,1)+1,0)),0)),0)</f>
        <v>0</v>
      </c>
      <c r="D524" s="2">
        <f t="shared" si="58"/>
        <v>0</v>
      </c>
      <c r="F524" s="2" t="s">
        <v>163</v>
      </c>
      <c r="G524" s="2" t="s">
        <v>164</v>
      </c>
      <c r="H524" s="2" t="s">
        <v>164</v>
      </c>
      <c r="I524" s="2" t="s">
        <v>2505</v>
      </c>
      <c r="J524" s="2" t="s">
        <v>1067</v>
      </c>
      <c r="K524" s="2" t="s">
        <v>1067</v>
      </c>
      <c r="L524" s="2" t="s">
        <v>1067</v>
      </c>
      <c r="S524" s="2">
        <f>IF($AM$22=1,(IF(LEN($BZ$23)&gt;=1,(IF($BZ$23=V524,LARGE($S$1:S523,1)+1,0)),0)),0)</f>
        <v>0</v>
      </c>
      <c r="T524" s="2">
        <f t="shared" si="59"/>
        <v>0</v>
      </c>
      <c r="U524" s="2">
        <f>IF(LEN(V524)&gt;=1,(IF(V523=V524,0,LARGE($U$1:U523,1)+1)),0)</f>
        <v>0</v>
      </c>
      <c r="V524" s="2" t="s">
        <v>1103</v>
      </c>
      <c r="W524" s="9" t="s">
        <v>3552</v>
      </c>
      <c r="X524" s="9" t="s">
        <v>3187</v>
      </c>
      <c r="Y524" s="9" t="s">
        <v>3188</v>
      </c>
      <c r="Z524" s="9" t="s">
        <v>3188</v>
      </c>
      <c r="AA524" s="6" t="s">
        <v>3187</v>
      </c>
      <c r="AB524" s="6" t="s">
        <v>336</v>
      </c>
      <c r="AC524" s="6" t="s">
        <v>1067</v>
      </c>
      <c r="AD524" s="6" t="s">
        <v>1067</v>
      </c>
    </row>
    <row r="525" spans="1:30" x14ac:dyDescent="0.25">
      <c r="A525" s="2">
        <f>IF(LEN(B525)&gt;=1,(IF(B524=B525,0,LARGE(A$1:$A524,1)+1)),0)</f>
        <v>0</v>
      </c>
      <c r="B525" s="2" t="s">
        <v>1076</v>
      </c>
      <c r="C525" s="2">
        <f>IF($AM$22=2,(IF(LEN($BZ$23)&gt;=1,(IF($BZ$23=B525,LARGE($C$1:C524,1)+1,0)),0)),0)</f>
        <v>0</v>
      </c>
      <c r="D525" s="2">
        <f t="shared" si="58"/>
        <v>0</v>
      </c>
      <c r="F525" s="2" t="s">
        <v>628</v>
      </c>
      <c r="G525" s="2" t="s">
        <v>2506</v>
      </c>
      <c r="H525" s="2" t="s">
        <v>2506</v>
      </c>
      <c r="I525" s="2" t="s">
        <v>2507</v>
      </c>
      <c r="J525" s="2" t="s">
        <v>1067</v>
      </c>
      <c r="K525" s="2" t="s">
        <v>1067</v>
      </c>
      <c r="L525" s="2" t="s">
        <v>1067</v>
      </c>
      <c r="S525" s="2">
        <f>IF($AM$22=1,(IF(LEN($BZ$23)&gt;=1,(IF($BZ$23=V525,LARGE($S$1:S524,1)+1,0)),0)),0)</f>
        <v>0</v>
      </c>
      <c r="T525" s="2">
        <f t="shared" si="59"/>
        <v>0</v>
      </c>
      <c r="U525" s="2">
        <f>IF(LEN(V525)&gt;=1,(IF(V524=V525,0,LARGE($U$1:U524,1)+1)),0)</f>
        <v>0</v>
      </c>
      <c r="V525" s="2" t="s">
        <v>1103</v>
      </c>
      <c r="W525" s="4" t="s">
        <v>5020</v>
      </c>
      <c r="X525" s="7" t="s">
        <v>895</v>
      </c>
      <c r="Y525" s="7" t="s">
        <v>1559</v>
      </c>
      <c r="Z525" s="7" t="s">
        <v>1559</v>
      </c>
      <c r="AA525" s="6" t="s">
        <v>895</v>
      </c>
      <c r="AB525" s="6" t="s">
        <v>988</v>
      </c>
      <c r="AC525" s="6" t="s">
        <v>1067</v>
      </c>
      <c r="AD525" s="6" t="s">
        <v>1067</v>
      </c>
    </row>
    <row r="526" spans="1:30" ht="30" x14ac:dyDescent="0.25">
      <c r="A526" s="2">
        <f>IF(LEN(B526)&gt;=1,(IF(B525=B526,0,LARGE(A$1:$A525,1)+1)),0)</f>
        <v>0</v>
      </c>
      <c r="B526" s="2" t="s">
        <v>1076</v>
      </c>
      <c r="C526" s="2">
        <f>IF($AM$22=2,(IF(LEN($BZ$23)&gt;=1,(IF($BZ$23=B526,LARGE($C$1:C525,1)+1,0)),0)),0)</f>
        <v>0</v>
      </c>
      <c r="D526" s="2">
        <f t="shared" si="58"/>
        <v>0</v>
      </c>
      <c r="F526" s="2" t="s">
        <v>2508</v>
      </c>
      <c r="G526" s="2" t="s">
        <v>2509</v>
      </c>
      <c r="H526" s="2" t="s">
        <v>2509</v>
      </c>
      <c r="I526" s="2" t="s">
        <v>2510</v>
      </c>
      <c r="J526" s="2" t="s">
        <v>1067</v>
      </c>
      <c r="K526" s="2" t="s">
        <v>1067</v>
      </c>
      <c r="L526" s="2" t="s">
        <v>1067</v>
      </c>
      <c r="S526" s="2">
        <f>IF($AM$22=1,(IF(LEN($BZ$23)&gt;=1,(IF($BZ$23=V526,LARGE($S$1:S525,1)+1,0)),0)),0)</f>
        <v>0</v>
      </c>
      <c r="T526" s="2">
        <f t="shared" si="59"/>
        <v>0</v>
      </c>
      <c r="U526" s="2">
        <f>IF(LEN(V526)&gt;=1,(IF(V525=V526,0,LARGE($U$1:U525,1)+1)),0)</f>
        <v>0</v>
      </c>
      <c r="V526" s="2" t="s">
        <v>1103</v>
      </c>
      <c r="W526" s="11" t="s">
        <v>2461</v>
      </c>
      <c r="X526" s="11" t="s">
        <v>618</v>
      </c>
      <c r="Y526" s="11" t="s">
        <v>1347</v>
      </c>
      <c r="Z526" s="11" t="s">
        <v>1347</v>
      </c>
      <c r="AA526" s="6" t="s">
        <v>618</v>
      </c>
      <c r="AB526" s="6" t="s">
        <v>1067</v>
      </c>
      <c r="AC526" s="6" t="s">
        <v>1067</v>
      </c>
      <c r="AD526" s="6" t="s">
        <v>1067</v>
      </c>
    </row>
    <row r="527" spans="1:30" x14ac:dyDescent="0.25">
      <c r="A527" s="2">
        <f>IF(LEN(B527)&gt;=1,(IF(B526=B527,0,LARGE(A$1:$A526,1)+1)),0)</f>
        <v>0</v>
      </c>
      <c r="B527" s="2" t="s">
        <v>1076</v>
      </c>
      <c r="C527" s="2">
        <f>IF($AM$22=2,(IF(LEN($BZ$23)&gt;=1,(IF($BZ$23=B527,LARGE($C$1:C526,1)+1,0)),0)),0)</f>
        <v>0</v>
      </c>
      <c r="D527" s="2">
        <f t="shared" si="58"/>
        <v>0</v>
      </c>
      <c r="F527" s="2" t="s">
        <v>165</v>
      </c>
      <c r="G527" s="2" t="s">
        <v>166</v>
      </c>
      <c r="H527" s="2" t="s">
        <v>166</v>
      </c>
      <c r="I527" s="2" t="s">
        <v>2511</v>
      </c>
      <c r="J527" s="2" t="s">
        <v>1067</v>
      </c>
      <c r="K527" s="2" t="s">
        <v>1067</v>
      </c>
      <c r="L527" s="2" t="s">
        <v>1067</v>
      </c>
      <c r="S527" s="2">
        <f>IF($AM$22=1,(IF(LEN($BZ$23)&gt;=1,(IF($BZ$23=V527,LARGE($S$1:S526,1)+1,0)),0)),0)</f>
        <v>0</v>
      </c>
      <c r="T527" s="2">
        <f t="shared" si="59"/>
        <v>0</v>
      </c>
      <c r="U527" s="2">
        <f>IF(LEN(V527)&gt;=1,(IF(V526=V527,0,LARGE($U$1:U526,1)+1)),0)</f>
        <v>0</v>
      </c>
      <c r="V527" s="2" t="s">
        <v>1103</v>
      </c>
      <c r="W527" s="4" t="s">
        <v>4322</v>
      </c>
      <c r="X527" s="7" t="s">
        <v>844</v>
      </c>
      <c r="Y527" s="7" t="s">
        <v>1525</v>
      </c>
      <c r="Z527" s="7" t="s">
        <v>1525</v>
      </c>
      <c r="AA527" s="6" t="s">
        <v>844</v>
      </c>
      <c r="AB527" s="6" t="s">
        <v>324</v>
      </c>
      <c r="AC527" s="6" t="s">
        <v>420</v>
      </c>
      <c r="AD527" s="6" t="s">
        <v>1051</v>
      </c>
    </row>
    <row r="528" spans="1:30" x14ac:dyDescent="0.25">
      <c r="A528" s="2">
        <f>IF(LEN(B528)&gt;=1,(IF(B527=B528,0,LARGE(A$1:$A527,1)+1)),0)</f>
        <v>0</v>
      </c>
      <c r="B528" s="2" t="s">
        <v>1076</v>
      </c>
      <c r="C528" s="2">
        <f>IF($AM$22=2,(IF(LEN($BZ$23)&gt;=1,(IF($BZ$23=B528,LARGE($C$1:C527,1)+1,0)),0)),0)</f>
        <v>0</v>
      </c>
      <c r="D528" s="2">
        <f t="shared" si="58"/>
        <v>0</v>
      </c>
      <c r="F528" s="2" t="s">
        <v>629</v>
      </c>
      <c r="G528" s="2" t="s">
        <v>1356</v>
      </c>
      <c r="H528" s="2" t="s">
        <v>1356</v>
      </c>
      <c r="I528" s="2" t="s">
        <v>4119</v>
      </c>
      <c r="J528" s="2" t="s">
        <v>1067</v>
      </c>
      <c r="K528" s="2" t="s">
        <v>1067</v>
      </c>
      <c r="L528" s="2" t="s">
        <v>1067</v>
      </c>
      <c r="S528" s="2">
        <f>IF($AM$22=1,(IF(LEN($BZ$23)&gt;=1,(IF($BZ$23=V528,LARGE($S$1:S527,1)+1,0)),0)),0)</f>
        <v>0</v>
      </c>
      <c r="T528" s="2">
        <f t="shared" si="59"/>
        <v>0</v>
      </c>
      <c r="U528" s="2">
        <f>IF(LEN(V528)&gt;=1,(IF(V527=V528,0,LARGE($U$1:U527,1)+1)),0)</f>
        <v>0</v>
      </c>
      <c r="V528" s="2" t="s">
        <v>1103</v>
      </c>
      <c r="W528" s="5" t="s">
        <v>4904</v>
      </c>
      <c r="X528" s="7" t="s">
        <v>245</v>
      </c>
      <c r="Y528" s="7" t="s">
        <v>246</v>
      </c>
      <c r="Z528" s="7" t="s">
        <v>246</v>
      </c>
      <c r="AA528" s="6" t="s">
        <v>245</v>
      </c>
      <c r="AB528" s="6" t="s">
        <v>1067</v>
      </c>
      <c r="AC528" s="6" t="s">
        <v>1067</v>
      </c>
      <c r="AD528" s="6" t="s">
        <v>1067</v>
      </c>
    </row>
    <row r="529" spans="1:30" x14ac:dyDescent="0.25">
      <c r="A529" s="2">
        <f>IF(LEN(B529)&gt;=1,(IF(B528=B529,0,LARGE(A$1:$A528,1)+1)),0)</f>
        <v>5</v>
      </c>
      <c r="B529" s="2" t="s">
        <v>1075</v>
      </c>
      <c r="C529" s="2">
        <f>IF($AM$22=2,(IF(LEN($BZ$23)&gt;=1,(IF($BZ$23=B529,LARGE($C$1:C528,1)+1,0)),0)),0)</f>
        <v>0</v>
      </c>
      <c r="D529" s="2">
        <f t="shared" si="58"/>
        <v>0</v>
      </c>
      <c r="F529" s="2" t="s">
        <v>630</v>
      </c>
      <c r="G529" s="2" t="s">
        <v>1357</v>
      </c>
      <c r="H529" s="2" t="s">
        <v>1357</v>
      </c>
      <c r="I529" s="2" t="s">
        <v>2512</v>
      </c>
      <c r="J529" s="2" t="s">
        <v>1067</v>
      </c>
      <c r="K529" s="2" t="s">
        <v>1067</v>
      </c>
      <c r="L529" s="2" t="s">
        <v>1067</v>
      </c>
      <c r="S529" s="2">
        <f>IF($AM$22=1,(IF(LEN($BZ$23)&gt;=1,(IF($BZ$23=V529,LARGE($S$1:S528,1)+1,0)),0)),0)</f>
        <v>0</v>
      </c>
      <c r="T529" s="2">
        <f t="shared" si="59"/>
        <v>0</v>
      </c>
      <c r="U529" s="2">
        <f>IF(LEN(V529)&gt;=1,(IF(V528=V529,0,LARGE($U$1:U528,1)+1)),0)</f>
        <v>0</v>
      </c>
      <c r="V529" s="2" t="s">
        <v>1103</v>
      </c>
      <c r="W529" s="4" t="s">
        <v>4256</v>
      </c>
      <c r="X529" s="4" t="s">
        <v>519</v>
      </c>
      <c r="Y529" s="5" t="s">
        <v>1273</v>
      </c>
      <c r="Z529" s="5" t="s">
        <v>1273</v>
      </c>
      <c r="AA529" s="6" t="s">
        <v>519</v>
      </c>
      <c r="AB529" s="6" t="s">
        <v>1049</v>
      </c>
      <c r="AC529" s="6" t="s">
        <v>1067</v>
      </c>
      <c r="AD529" s="6" t="s">
        <v>1067</v>
      </c>
    </row>
    <row r="530" spans="1:30" x14ac:dyDescent="0.25">
      <c r="A530" s="2">
        <f>IF(LEN(B530)&gt;=1,(IF(B529=B530,0,LARGE(A$1:$A529,1)+1)),0)</f>
        <v>0</v>
      </c>
      <c r="B530" s="2" t="s">
        <v>1075</v>
      </c>
      <c r="C530" s="2">
        <f>IF($AM$22=2,(IF(LEN($BZ$23)&gt;=1,(IF($BZ$23=B530,LARGE($C$1:C529,1)+1,0)),0)),0)</f>
        <v>0</v>
      </c>
      <c r="D530" s="2">
        <f t="shared" si="58"/>
        <v>0</v>
      </c>
      <c r="F530" s="2" t="s">
        <v>631</v>
      </c>
      <c r="G530" s="2" t="s">
        <v>1068</v>
      </c>
      <c r="H530" s="2" t="s">
        <v>1069</v>
      </c>
      <c r="I530" s="2" t="s">
        <v>4121</v>
      </c>
      <c r="J530" s="2" t="s">
        <v>4120</v>
      </c>
      <c r="K530" s="2" t="s">
        <v>1067</v>
      </c>
      <c r="L530" s="2" t="s">
        <v>1067</v>
      </c>
      <c r="S530" s="2">
        <f>IF($AM$22=1,(IF(LEN($BZ$23)&gt;=1,(IF($BZ$23=V530,LARGE($S$1:S529,1)+1,0)),0)),0)</f>
        <v>0</v>
      </c>
      <c r="T530" s="2">
        <f t="shared" si="59"/>
        <v>0</v>
      </c>
      <c r="U530" s="2">
        <f>IF(LEN(V530)&gt;=1,(IF(V529=V530,0,LARGE($U$1:U529,1)+1)),0)</f>
        <v>0</v>
      </c>
      <c r="V530" s="2" t="s">
        <v>1103</v>
      </c>
      <c r="W530" s="11" t="s">
        <v>3004</v>
      </c>
      <c r="X530" s="11" t="s">
        <v>3002</v>
      </c>
      <c r="Y530" s="11" t="s">
        <v>3003</v>
      </c>
      <c r="Z530" s="11" t="s">
        <v>3003</v>
      </c>
      <c r="AA530" s="6" t="s">
        <v>3002</v>
      </c>
      <c r="AB530" s="6" t="s">
        <v>1067</v>
      </c>
      <c r="AC530" s="6" t="s">
        <v>1067</v>
      </c>
      <c r="AD530" s="6" t="s">
        <v>1067</v>
      </c>
    </row>
    <row r="531" spans="1:30" ht="30" x14ac:dyDescent="0.25">
      <c r="A531" s="2">
        <f>IF(LEN(B531)&gt;=1,(IF(B530=B531,0,LARGE(A$1:$A530,1)+1)),0)</f>
        <v>0</v>
      </c>
      <c r="B531" s="2" t="s">
        <v>1075</v>
      </c>
      <c r="C531" s="2">
        <f>IF($AM$22=2,(IF(LEN($BZ$23)&gt;=1,(IF($BZ$23=B531,LARGE($C$1:C530,1)+1,0)),0)),0)</f>
        <v>0</v>
      </c>
      <c r="D531" s="2">
        <f t="shared" si="58"/>
        <v>0</v>
      </c>
      <c r="F531" s="2" t="s">
        <v>167</v>
      </c>
      <c r="G531" s="2" t="s">
        <v>2513</v>
      </c>
      <c r="H531" s="2" t="s">
        <v>2513</v>
      </c>
      <c r="I531" s="2" t="s">
        <v>2514</v>
      </c>
      <c r="J531" s="2" t="s">
        <v>4122</v>
      </c>
      <c r="K531" s="2" t="s">
        <v>1067</v>
      </c>
      <c r="L531" s="2" t="s">
        <v>1067</v>
      </c>
      <c r="S531" s="2">
        <f>IF($AM$22=1,(IF(LEN($BZ$23)&gt;=1,(IF($BZ$23=V531,LARGE($S$1:S530,1)+1,0)),0)),0)</f>
        <v>0</v>
      </c>
      <c r="T531" s="2">
        <f t="shared" si="59"/>
        <v>0</v>
      </c>
      <c r="U531" s="2">
        <f>IF(LEN(V531)&gt;=1,(IF(V530=V531,0,LARGE($U$1:U530,1)+1)),0)</f>
        <v>0</v>
      </c>
      <c r="V531" s="2" t="s">
        <v>1103</v>
      </c>
      <c r="W531" s="7" t="s">
        <v>1846</v>
      </c>
      <c r="X531" s="7" t="s">
        <v>1844</v>
      </c>
      <c r="Y531" s="7" t="s">
        <v>1845</v>
      </c>
      <c r="Z531" s="7" t="s">
        <v>1845</v>
      </c>
      <c r="AA531" s="6" t="s">
        <v>1844</v>
      </c>
      <c r="AB531" s="6" t="s">
        <v>1067</v>
      </c>
      <c r="AC531" s="6" t="s">
        <v>1067</v>
      </c>
      <c r="AD531" s="6" t="s">
        <v>1067</v>
      </c>
    </row>
    <row r="532" spans="1:30" x14ac:dyDescent="0.25">
      <c r="A532" s="2">
        <f>IF(LEN(B532)&gt;=1,(IF(B531=B532,0,LARGE(A$1:$A531,1)+1)),0)</f>
        <v>0</v>
      </c>
      <c r="B532" s="2" t="s">
        <v>1075</v>
      </c>
      <c r="C532" s="2">
        <f>IF($AM$22=2,(IF(LEN($BZ$23)&gt;=1,(IF($BZ$23=B532,LARGE($C$1:C531,1)+1,0)),0)),0)</f>
        <v>0</v>
      </c>
      <c r="D532" s="2">
        <f t="shared" si="58"/>
        <v>0</v>
      </c>
      <c r="F532" s="2" t="s">
        <v>632</v>
      </c>
      <c r="G532" s="2" t="s">
        <v>2515</v>
      </c>
      <c r="H532" s="2" t="s">
        <v>2515</v>
      </c>
      <c r="I532" s="2" t="s">
        <v>2516</v>
      </c>
      <c r="J532" s="2" t="s">
        <v>1067</v>
      </c>
      <c r="K532" s="2" t="s">
        <v>1067</v>
      </c>
      <c r="L532" s="2" t="s">
        <v>1067</v>
      </c>
      <c r="S532" s="2">
        <f>IF($AM$22=1,(IF(LEN($BZ$23)&gt;=1,(IF($BZ$23=V532,LARGE($S$1:S531,1)+1,0)),0)),0)</f>
        <v>0</v>
      </c>
      <c r="T532" s="2">
        <f t="shared" si="59"/>
        <v>0</v>
      </c>
      <c r="U532" s="2">
        <f>IF(LEN(V532)&gt;=1,(IF(V531=V532,0,LARGE($U$1:U531,1)+1)),0)</f>
        <v>0</v>
      </c>
      <c r="V532" s="2" t="s">
        <v>1103</v>
      </c>
      <c r="W532" s="9" t="s">
        <v>4295</v>
      </c>
      <c r="X532" s="7" t="s">
        <v>3924</v>
      </c>
      <c r="Y532" s="7" t="s">
        <v>3925</v>
      </c>
      <c r="Z532" s="7" t="s">
        <v>3925</v>
      </c>
      <c r="AA532" s="6" t="s">
        <v>3924</v>
      </c>
      <c r="AB532" s="6" t="s">
        <v>1067</v>
      </c>
      <c r="AC532" s="6" t="s">
        <v>1067</v>
      </c>
      <c r="AD532" s="6" t="s">
        <v>1067</v>
      </c>
    </row>
    <row r="533" spans="1:30" x14ac:dyDescent="0.25">
      <c r="A533" s="2">
        <f>IF(LEN(B533)&gt;=1,(IF(B532=B533,0,LARGE(A$1:$A532,1)+1)),0)</f>
        <v>0</v>
      </c>
      <c r="B533" s="2" t="s">
        <v>1075</v>
      </c>
      <c r="C533" s="2">
        <f>IF($AM$22=2,(IF(LEN($BZ$23)&gt;=1,(IF($BZ$23=B533,LARGE($C$1:C532,1)+1,0)),0)),0)</f>
        <v>0</v>
      </c>
      <c r="D533" s="2">
        <f t="shared" si="58"/>
        <v>0</v>
      </c>
      <c r="F533" s="2" t="s">
        <v>633</v>
      </c>
      <c r="G533" s="2" t="s">
        <v>1358</v>
      </c>
      <c r="H533" s="2" t="s">
        <v>1358</v>
      </c>
      <c r="I533" s="2" t="s">
        <v>4099</v>
      </c>
      <c r="J533" s="2" t="s">
        <v>4123</v>
      </c>
      <c r="K533" s="2" t="s">
        <v>1067</v>
      </c>
      <c r="L533" s="2" t="s">
        <v>1067</v>
      </c>
      <c r="S533" s="2">
        <f>IF($AM$22=1,(IF(LEN($BZ$23)&gt;=1,(IF($BZ$23=V533,LARGE($S$1:S532,1)+1,0)),0)),0)</f>
        <v>0</v>
      </c>
      <c r="T533" s="2">
        <f t="shared" si="59"/>
        <v>0</v>
      </c>
      <c r="U533" s="2">
        <f>IF(LEN(V533)&gt;=1,(IF(V532=V533,0,LARGE($U$1:U532,1)+1)),0)</f>
        <v>0</v>
      </c>
      <c r="V533" s="2" t="s">
        <v>1103</v>
      </c>
      <c r="W533" s="4" t="s">
        <v>4299</v>
      </c>
      <c r="X533" s="4" t="s">
        <v>797</v>
      </c>
      <c r="Y533" s="5" t="s">
        <v>1484</v>
      </c>
      <c r="Z533" s="5" t="s">
        <v>1484</v>
      </c>
      <c r="AA533" s="6" t="s">
        <v>797</v>
      </c>
      <c r="AB533" s="6" t="s">
        <v>444</v>
      </c>
      <c r="AC533" s="6" t="s">
        <v>1067</v>
      </c>
      <c r="AD533" s="6" t="s">
        <v>1067</v>
      </c>
    </row>
    <row r="534" spans="1:30" ht="45" x14ac:dyDescent="0.25">
      <c r="A534" s="2">
        <f>IF(LEN(B534)&gt;=1,(IF(B533=B534,0,LARGE(A$1:$A533,1)+1)),0)</f>
        <v>0</v>
      </c>
      <c r="B534" s="2" t="s">
        <v>1075</v>
      </c>
      <c r="C534" s="2">
        <f>IF($AM$22=2,(IF(LEN($BZ$23)&gt;=1,(IF($BZ$23=B534,LARGE($C$1:C533,1)+1,0)),0)),0)</f>
        <v>0</v>
      </c>
      <c r="D534" s="2">
        <f t="shared" si="58"/>
        <v>0</v>
      </c>
      <c r="F534" s="2" t="s">
        <v>634</v>
      </c>
      <c r="G534" s="2" t="s">
        <v>1359</v>
      </c>
      <c r="H534" s="2" t="s">
        <v>1359</v>
      </c>
      <c r="I534" s="2" t="s">
        <v>2549</v>
      </c>
      <c r="J534" s="2" t="s">
        <v>1067</v>
      </c>
      <c r="K534" s="2" t="s">
        <v>1067</v>
      </c>
      <c r="L534" s="2" t="s">
        <v>1067</v>
      </c>
      <c r="S534" s="2">
        <f>IF($AM$22=1,(IF(LEN($BZ$23)&gt;=1,(IF($BZ$23=V534,LARGE($S$1:S533,1)+1,0)),0)),0)</f>
        <v>0</v>
      </c>
      <c r="T534" s="2">
        <f t="shared" si="59"/>
        <v>0</v>
      </c>
      <c r="U534" s="2">
        <f>IF(LEN(V534)&gt;=1,(IF(V533=V534,0,LARGE($U$1:U533,1)+1)),0)</f>
        <v>0</v>
      </c>
      <c r="V534" s="2" t="s">
        <v>1103</v>
      </c>
      <c r="W534" s="21" t="s">
        <v>4262</v>
      </c>
      <c r="X534" s="21" t="s">
        <v>520</v>
      </c>
      <c r="Y534" s="21" t="s">
        <v>2168</v>
      </c>
      <c r="Z534" s="21" t="s">
        <v>2168</v>
      </c>
      <c r="AA534" s="6" t="s">
        <v>520</v>
      </c>
      <c r="AB534" s="6" t="s">
        <v>1067</v>
      </c>
      <c r="AC534" s="6" t="s">
        <v>1067</v>
      </c>
      <c r="AD534" s="6" t="s">
        <v>1067</v>
      </c>
    </row>
    <row r="535" spans="1:30" ht="30" x14ac:dyDescent="0.25">
      <c r="A535" s="2">
        <f>IF(LEN(B535)&gt;=1,(IF(B534=B535,0,LARGE(A$1:$A534,1)+1)),0)</f>
        <v>0</v>
      </c>
      <c r="B535" s="2" t="s">
        <v>1075</v>
      </c>
      <c r="C535" s="2">
        <f>IF($AM$22=2,(IF(LEN($BZ$23)&gt;=1,(IF($BZ$23=B535,LARGE($C$1:C534,1)+1,0)),0)),0)</f>
        <v>0</v>
      </c>
      <c r="D535" s="2">
        <f t="shared" si="58"/>
        <v>0</v>
      </c>
      <c r="F535" s="2" t="s">
        <v>635</v>
      </c>
      <c r="G535" s="2" t="s">
        <v>1360</v>
      </c>
      <c r="H535" s="2" t="s">
        <v>1360</v>
      </c>
      <c r="I535" s="2" t="s">
        <v>4124</v>
      </c>
      <c r="J535" s="2" t="s">
        <v>1067</v>
      </c>
      <c r="K535" s="2" t="s">
        <v>1067</v>
      </c>
      <c r="L535" s="2" t="s">
        <v>1067</v>
      </c>
      <c r="S535" s="2">
        <f>IF($AM$22=1,(IF(LEN($BZ$23)&gt;=1,(IF($BZ$23=V535,LARGE($S$1:S534,1)+1,0)),0)),0)</f>
        <v>0</v>
      </c>
      <c r="T535" s="2">
        <f t="shared" si="59"/>
        <v>0</v>
      </c>
      <c r="U535" s="2">
        <f>IF(LEN(V535)&gt;=1,(IF(V534=V535,0,LARGE($U$1:U534,1)+1)),0)</f>
        <v>0</v>
      </c>
      <c r="V535" s="2" t="s">
        <v>1103</v>
      </c>
      <c r="W535" s="9" t="s">
        <v>3727</v>
      </c>
      <c r="X535" s="9" t="s">
        <v>3725</v>
      </c>
      <c r="Y535" s="9" t="s">
        <v>3726</v>
      </c>
      <c r="Z535" s="9" t="s">
        <v>3726</v>
      </c>
      <c r="AA535" s="6" t="s">
        <v>3725</v>
      </c>
      <c r="AB535" s="6" t="s">
        <v>1067</v>
      </c>
      <c r="AC535" s="6" t="s">
        <v>1067</v>
      </c>
      <c r="AD535" s="6" t="s">
        <v>1067</v>
      </c>
    </row>
    <row r="536" spans="1:30" x14ac:dyDescent="0.25">
      <c r="A536" s="2">
        <f>IF(LEN(B536)&gt;=1,(IF(B535=B536,0,LARGE(A$1:$A535,1)+1)),0)</f>
        <v>0</v>
      </c>
      <c r="B536" s="2" t="s">
        <v>1075</v>
      </c>
      <c r="C536" s="2">
        <f>IF($AM$22=2,(IF(LEN($BZ$23)&gt;=1,(IF($BZ$23=B536,LARGE($C$1:C535,1)+1,0)),0)),0)</f>
        <v>0</v>
      </c>
      <c r="D536" s="2">
        <f t="shared" si="58"/>
        <v>0</v>
      </c>
      <c r="F536" s="2" t="s">
        <v>636</v>
      </c>
      <c r="G536" s="2" t="s">
        <v>1361</v>
      </c>
      <c r="H536" s="2" t="s">
        <v>1361</v>
      </c>
      <c r="I536" s="2" t="s">
        <v>4106</v>
      </c>
      <c r="J536" s="2" t="s">
        <v>4105</v>
      </c>
      <c r="K536" s="2" t="s">
        <v>4107</v>
      </c>
      <c r="L536" s="2" t="s">
        <v>1067</v>
      </c>
      <c r="S536" s="2">
        <f>IF($AM$22=1,(IF(LEN($BZ$23)&gt;=1,(IF($BZ$23=V536,LARGE($S$1:S535,1)+1,0)),0)),0)</f>
        <v>0</v>
      </c>
      <c r="T536" s="2">
        <f t="shared" si="59"/>
        <v>0</v>
      </c>
      <c r="U536" s="2">
        <f>IF(LEN(V536)&gt;=1,(IF(V535=V536,0,LARGE($U$1:U535,1)+1)),0)</f>
        <v>0</v>
      </c>
      <c r="V536" s="2" t="s">
        <v>1103</v>
      </c>
      <c r="W536" s="5" t="s">
        <v>4466</v>
      </c>
      <c r="X536" s="7" t="s">
        <v>416</v>
      </c>
      <c r="Y536" s="7" t="s">
        <v>417</v>
      </c>
      <c r="Z536" s="7" t="s">
        <v>418</v>
      </c>
      <c r="AA536" s="6" t="s">
        <v>416</v>
      </c>
      <c r="AB536" s="6" t="s">
        <v>1067</v>
      </c>
      <c r="AC536" s="6" t="s">
        <v>1067</v>
      </c>
      <c r="AD536" s="6" t="s">
        <v>1067</v>
      </c>
    </row>
    <row r="537" spans="1:30" ht="30" x14ac:dyDescent="0.25">
      <c r="A537" s="2">
        <f>IF(LEN(B537)&gt;=1,(IF(B536=B537,0,LARGE(A$1:$A536,1)+1)),0)</f>
        <v>0</v>
      </c>
      <c r="B537" s="2" t="s">
        <v>1075</v>
      </c>
      <c r="C537" s="2">
        <f>IF($AM$22=2,(IF(LEN($BZ$23)&gt;=1,(IF($BZ$23=B537,LARGE($C$1:C536,1)+1,0)),0)),0)</f>
        <v>0</v>
      </c>
      <c r="D537" s="2">
        <f t="shared" si="58"/>
        <v>0</v>
      </c>
      <c r="F537" s="2" t="s">
        <v>637</v>
      </c>
      <c r="G537" s="2" t="s">
        <v>2517</v>
      </c>
      <c r="H537" s="2" t="s">
        <v>2517</v>
      </c>
      <c r="I537" s="2" t="s">
        <v>4102</v>
      </c>
      <c r="J537" s="2" t="s">
        <v>4103</v>
      </c>
      <c r="K537" s="2" t="s">
        <v>4104</v>
      </c>
      <c r="L537" s="2" t="s">
        <v>1067</v>
      </c>
      <c r="S537" s="2">
        <f>IF($AM$22=1,(IF(LEN($BZ$23)&gt;=1,(IF($BZ$23=V537,LARGE($S$1:S536,1)+1,0)),0)),0)</f>
        <v>0</v>
      </c>
      <c r="T537" s="2">
        <f t="shared" si="59"/>
        <v>0</v>
      </c>
      <c r="U537" s="2">
        <f>IF(LEN(V537)&gt;=1,(IF(V536=V537,0,LARGE($U$1:U536,1)+1)),0)</f>
        <v>0</v>
      </c>
      <c r="V537" s="2" t="s">
        <v>1103</v>
      </c>
      <c r="W537" s="4" t="s">
        <v>3968</v>
      </c>
      <c r="X537" s="7" t="s">
        <v>6</v>
      </c>
      <c r="Y537" s="7" t="s">
        <v>1172</v>
      </c>
      <c r="Z537" s="7" t="s">
        <v>1172</v>
      </c>
      <c r="AA537" s="6" t="s">
        <v>6</v>
      </c>
      <c r="AB537" s="6" t="s">
        <v>1067</v>
      </c>
      <c r="AC537" s="6" t="s">
        <v>1067</v>
      </c>
      <c r="AD537" s="6" t="s">
        <v>1067</v>
      </c>
    </row>
    <row r="538" spans="1:30" ht="30" x14ac:dyDescent="0.25">
      <c r="A538" s="2">
        <f>IF(LEN(B538)&gt;=1,(IF(B537=B538,0,LARGE(A$1:$A537,1)+1)),0)</f>
        <v>0</v>
      </c>
      <c r="B538" s="2" t="s">
        <v>1075</v>
      </c>
      <c r="C538" s="2">
        <f>IF($AM$22=2,(IF(LEN($BZ$23)&gt;=1,(IF($BZ$23=B538,LARGE($C$1:C537,1)+1,0)),0)),0)</f>
        <v>0</v>
      </c>
      <c r="D538" s="2">
        <f t="shared" si="58"/>
        <v>0</v>
      </c>
      <c r="F538" s="2" t="s">
        <v>638</v>
      </c>
      <c r="G538" s="2" t="s">
        <v>1362</v>
      </c>
      <c r="H538" s="2" t="s">
        <v>1362</v>
      </c>
      <c r="I538" s="2" t="s">
        <v>1732</v>
      </c>
      <c r="J538" s="2" t="s">
        <v>1067</v>
      </c>
      <c r="K538" s="2" t="s">
        <v>1067</v>
      </c>
      <c r="L538" s="2" t="s">
        <v>1067</v>
      </c>
      <c r="S538" s="2">
        <f>IF($AM$22=1,(IF(LEN($BZ$23)&gt;=1,(IF($BZ$23=V538,LARGE($S$1:S537,1)+1,0)),0)),0)</f>
        <v>0</v>
      </c>
      <c r="T538" s="2">
        <f t="shared" si="59"/>
        <v>0</v>
      </c>
      <c r="U538" s="2">
        <f>IF(LEN(V538)&gt;=1,(IF(V537=V538,0,LARGE($U$1:U537,1)+1)),0)</f>
        <v>0</v>
      </c>
      <c r="V538" s="2" t="s">
        <v>1103</v>
      </c>
      <c r="W538" s="7" t="s">
        <v>1809</v>
      </c>
      <c r="X538" s="7" t="s">
        <v>1807</v>
      </c>
      <c r="Y538" s="7" t="s">
        <v>1808</v>
      </c>
      <c r="Z538" s="7" t="s">
        <v>1808</v>
      </c>
      <c r="AA538" s="6" t="s">
        <v>1807</v>
      </c>
      <c r="AB538" s="6" t="s">
        <v>1067</v>
      </c>
      <c r="AC538" s="6" t="s">
        <v>1067</v>
      </c>
      <c r="AD538" s="6" t="s">
        <v>1067</v>
      </c>
    </row>
    <row r="539" spans="1:30" ht="30" x14ac:dyDescent="0.25">
      <c r="A539" s="2">
        <f>IF(LEN(B539)&gt;=1,(IF(B538=B539,0,LARGE(A$1:$A538,1)+1)),0)</f>
        <v>0</v>
      </c>
      <c r="B539" s="2" t="s">
        <v>1075</v>
      </c>
      <c r="C539" s="2">
        <f>IF($AM$22=2,(IF(LEN($BZ$23)&gt;=1,(IF($BZ$23=B539,LARGE($C$1:C538,1)+1,0)),0)),0)</f>
        <v>0</v>
      </c>
      <c r="D539" s="2">
        <f t="shared" si="58"/>
        <v>0</v>
      </c>
      <c r="F539" s="2" t="s">
        <v>2518</v>
      </c>
      <c r="G539" s="2" t="s">
        <v>2519</v>
      </c>
      <c r="H539" s="2" t="s">
        <v>2519</v>
      </c>
      <c r="I539" s="2" t="s">
        <v>2520</v>
      </c>
      <c r="J539" s="2" t="s">
        <v>1067</v>
      </c>
      <c r="K539" s="2" t="s">
        <v>1067</v>
      </c>
      <c r="L539" s="2" t="s">
        <v>1067</v>
      </c>
      <c r="S539" s="2">
        <f>IF($AM$22=1,(IF(LEN($BZ$23)&gt;=1,(IF($BZ$23=V539,LARGE($S$1:S538,1)+1,0)),0)),0)</f>
        <v>0</v>
      </c>
      <c r="T539" s="2">
        <f t="shared" si="59"/>
        <v>0</v>
      </c>
      <c r="U539" s="2">
        <f>IF(LEN(V539)&gt;=1,(IF(V538=V539,0,LARGE($U$1:U538,1)+1)),0)</f>
        <v>0</v>
      </c>
      <c r="V539" s="2" t="s">
        <v>1103</v>
      </c>
      <c r="W539" s="4" t="s">
        <v>4997</v>
      </c>
      <c r="X539" s="4" t="s">
        <v>817</v>
      </c>
      <c r="Y539" s="5" t="s">
        <v>1500</v>
      </c>
      <c r="Z539" s="5" t="s">
        <v>1500</v>
      </c>
      <c r="AA539" s="6" t="s">
        <v>817</v>
      </c>
      <c r="AB539" s="6" t="s">
        <v>1067</v>
      </c>
      <c r="AC539" s="6" t="s">
        <v>1067</v>
      </c>
      <c r="AD539" s="6" t="s">
        <v>1067</v>
      </c>
    </row>
    <row r="540" spans="1:30" ht="30" x14ac:dyDescent="0.25">
      <c r="A540" s="2">
        <f>IF(LEN(B540)&gt;=1,(IF(B539=B540,0,LARGE(A$1:$A539,1)+1)),0)</f>
        <v>0</v>
      </c>
      <c r="B540" s="2" t="s">
        <v>1075</v>
      </c>
      <c r="C540" s="2">
        <f>IF($AM$22=2,(IF(LEN($BZ$23)&gt;=1,(IF($BZ$23=B540,LARGE($C$1:C539,1)+1,0)),0)),0)</f>
        <v>0</v>
      </c>
      <c r="D540" s="2">
        <f t="shared" si="58"/>
        <v>0</v>
      </c>
      <c r="F540" s="2" t="s">
        <v>639</v>
      </c>
      <c r="G540" s="2" t="s">
        <v>2521</v>
      </c>
      <c r="H540" s="2" t="s">
        <v>2521</v>
      </c>
      <c r="I540" s="2" t="s">
        <v>4101</v>
      </c>
      <c r="J540" s="2" t="s">
        <v>2522</v>
      </c>
      <c r="K540" s="2" t="s">
        <v>1067</v>
      </c>
      <c r="L540" s="2" t="s">
        <v>1067</v>
      </c>
      <c r="S540" s="2">
        <f>IF($AM$22=1,(IF(LEN($BZ$23)&gt;=1,(IF($BZ$23=V540,LARGE($S$1:S539,1)+1,0)),0)),0)</f>
        <v>0</v>
      </c>
      <c r="T540" s="2">
        <f t="shared" si="59"/>
        <v>0</v>
      </c>
      <c r="U540" s="2">
        <f>IF(LEN(V540)&gt;=1,(IF(V539=V540,0,LARGE($U$1:U539,1)+1)),0)</f>
        <v>0</v>
      </c>
      <c r="V540" s="2" t="s">
        <v>1103</v>
      </c>
      <c r="W540" s="5" t="s">
        <v>4371</v>
      </c>
      <c r="X540" s="7" t="s">
        <v>2944</v>
      </c>
      <c r="Y540" s="7" t="s">
        <v>2945</v>
      </c>
      <c r="Z540" s="7" t="s">
        <v>2945</v>
      </c>
      <c r="AA540" s="6" t="s">
        <v>2944</v>
      </c>
      <c r="AB540" s="6" t="s">
        <v>805</v>
      </c>
      <c r="AC540" s="6" t="s">
        <v>1052</v>
      </c>
      <c r="AD540" s="6" t="s">
        <v>1067</v>
      </c>
    </row>
    <row r="541" spans="1:30" ht="30" x14ac:dyDescent="0.25">
      <c r="A541" s="2">
        <f>IF(LEN(B541)&gt;=1,(IF(B540=B541,0,LARGE(A$1:$A540,1)+1)),0)</f>
        <v>0</v>
      </c>
      <c r="B541" s="2" t="s">
        <v>1075</v>
      </c>
      <c r="C541" s="2">
        <f>IF($AM$22=2,(IF(LEN($BZ$23)&gt;=1,(IF($BZ$23=B541,LARGE($C$1:C540,1)+1,0)),0)),0)</f>
        <v>0</v>
      </c>
      <c r="D541" s="2">
        <f t="shared" si="58"/>
        <v>0</v>
      </c>
      <c r="F541" s="2" t="s">
        <v>640</v>
      </c>
      <c r="G541" s="2" t="s">
        <v>1363</v>
      </c>
      <c r="H541" s="2" t="s">
        <v>1363</v>
      </c>
      <c r="I541" s="2" t="s">
        <v>4100</v>
      </c>
      <c r="J541" s="2" t="s">
        <v>1067</v>
      </c>
      <c r="K541" s="2" t="s">
        <v>1067</v>
      </c>
      <c r="L541" s="2" t="s">
        <v>1067</v>
      </c>
      <c r="S541" s="2">
        <f>IF($AM$22=1,(IF(LEN($BZ$23)&gt;=1,(IF($BZ$23=V541,LARGE($S$1:S540,1)+1,0)),0)),0)</f>
        <v>0</v>
      </c>
      <c r="T541" s="2">
        <f t="shared" si="59"/>
        <v>0</v>
      </c>
      <c r="U541" s="2">
        <f>IF(LEN(V541)&gt;=1,(IF(V540=V541,0,LARGE($U$1:U540,1)+1)),0)</f>
        <v>0</v>
      </c>
      <c r="V541" s="2" t="s">
        <v>1103</v>
      </c>
      <c r="W541" s="7" t="s">
        <v>3942</v>
      </c>
      <c r="X541" s="7" t="s">
        <v>3940</v>
      </c>
      <c r="Y541" s="7" t="s">
        <v>3941</v>
      </c>
      <c r="Z541" s="7" t="s">
        <v>3941</v>
      </c>
      <c r="AA541" s="6" t="s">
        <v>3940</v>
      </c>
      <c r="AB541" s="6" t="s">
        <v>1067</v>
      </c>
      <c r="AC541" s="6" t="s">
        <v>1067</v>
      </c>
      <c r="AD541" s="6" t="s">
        <v>1067</v>
      </c>
    </row>
    <row r="542" spans="1:30" x14ac:dyDescent="0.25">
      <c r="A542" s="2">
        <f>IF(LEN(B542)&gt;=1,(IF(B541=B542,0,LARGE(A$1:$A541,1)+1)),0)</f>
        <v>0</v>
      </c>
      <c r="B542" s="2" t="s">
        <v>1075</v>
      </c>
      <c r="C542" s="2">
        <f>IF($AM$22=2,(IF(LEN($BZ$23)&gt;=1,(IF($BZ$23=B542,LARGE($C$1:C541,1)+1,0)),0)),0)</f>
        <v>0</v>
      </c>
      <c r="D542" s="2">
        <f t="shared" si="58"/>
        <v>0</v>
      </c>
      <c r="F542" s="2" t="s">
        <v>168</v>
      </c>
      <c r="G542" s="2" t="s">
        <v>169</v>
      </c>
      <c r="H542" s="2" t="s">
        <v>169</v>
      </c>
      <c r="I542" s="2" t="s">
        <v>4098</v>
      </c>
      <c r="J542" s="2" t="s">
        <v>4099</v>
      </c>
      <c r="K542" s="2" t="s">
        <v>1067</v>
      </c>
      <c r="L542" s="2" t="s">
        <v>1067</v>
      </c>
      <c r="S542" s="2">
        <f>IF($AM$22=1,(IF(LEN($BZ$23)&gt;=1,(IF($BZ$23=V542,LARGE($S$1:S541,1)+1,0)),0)),0)</f>
        <v>0</v>
      </c>
      <c r="T542" s="2">
        <f t="shared" si="59"/>
        <v>0</v>
      </c>
      <c r="U542" s="2">
        <f>IF(LEN(V542)&gt;=1,(IF(V541=V542,0,LARGE($U$1:U541,1)+1)),0)</f>
        <v>0</v>
      </c>
      <c r="V542" s="2" t="s">
        <v>1103</v>
      </c>
      <c r="W542" s="9" t="s">
        <v>3613</v>
      </c>
      <c r="X542" s="9" t="s">
        <v>3611</v>
      </c>
      <c r="Y542" s="9" t="s">
        <v>3612</v>
      </c>
      <c r="Z542" s="9" t="s">
        <v>3612</v>
      </c>
      <c r="AA542" s="6" t="s">
        <v>3611</v>
      </c>
      <c r="AB542" s="6" t="s">
        <v>1067</v>
      </c>
      <c r="AC542" s="6" t="s">
        <v>1067</v>
      </c>
      <c r="AD542" s="6" t="s">
        <v>1067</v>
      </c>
    </row>
    <row r="543" spans="1:30" x14ac:dyDescent="0.25">
      <c r="A543" s="2">
        <f>IF(LEN(B543)&gt;=1,(IF(B542=B543,0,LARGE(A$1:$A542,1)+1)),0)</f>
        <v>0</v>
      </c>
      <c r="B543" s="2" t="s">
        <v>1075</v>
      </c>
      <c r="C543" s="2">
        <f>IF($AM$22=2,(IF(LEN($BZ$23)&gt;=1,(IF($BZ$23=B543,LARGE($C$1:C542,1)+1,0)),0)),0)</f>
        <v>0</v>
      </c>
      <c r="D543" s="2">
        <f t="shared" si="58"/>
        <v>0</v>
      </c>
      <c r="F543" s="2" t="s">
        <v>641</v>
      </c>
      <c r="G543" s="2" t="s">
        <v>1364</v>
      </c>
      <c r="H543" s="2" t="s">
        <v>1364</v>
      </c>
      <c r="I543" s="2" t="s">
        <v>4097</v>
      </c>
      <c r="J543" s="2" t="s">
        <v>1067</v>
      </c>
      <c r="K543" s="2" t="s">
        <v>1067</v>
      </c>
      <c r="L543" s="2" t="s">
        <v>1067</v>
      </c>
      <c r="S543" s="2">
        <f>IF($AM$22=1,(IF(LEN($BZ$23)&gt;=1,(IF($BZ$23=V543,LARGE($S$1:S542,1)+1,0)),0)),0)</f>
        <v>0</v>
      </c>
      <c r="T543" s="2">
        <f t="shared" si="59"/>
        <v>0</v>
      </c>
      <c r="U543" s="2">
        <f>IF(LEN(V543)&gt;=1,(IF(V542=V543,0,LARGE($U$1:U542,1)+1)),0)</f>
        <v>0</v>
      </c>
      <c r="V543" s="2" t="s">
        <v>1103</v>
      </c>
      <c r="W543" s="4" t="s">
        <v>4939</v>
      </c>
      <c r="X543" s="4" t="s">
        <v>840</v>
      </c>
      <c r="Y543" s="5" t="s">
        <v>1521</v>
      </c>
      <c r="Z543" s="5" t="s">
        <v>1521</v>
      </c>
      <c r="AA543" s="6" t="s">
        <v>840</v>
      </c>
      <c r="AB543" s="6" t="s">
        <v>1067</v>
      </c>
      <c r="AC543" s="6" t="s">
        <v>1067</v>
      </c>
      <c r="AD543" s="6" t="s">
        <v>1067</v>
      </c>
    </row>
    <row r="544" spans="1:30" ht="30" x14ac:dyDescent="0.25">
      <c r="A544" s="2">
        <f>IF(LEN(B544)&gt;=1,(IF(B543=B544,0,LARGE(A$1:$A543,1)+1)),0)</f>
        <v>0</v>
      </c>
      <c r="B544" s="2" t="s">
        <v>1075</v>
      </c>
      <c r="C544" s="2">
        <f>IF($AM$22=2,(IF(LEN($BZ$23)&gt;=1,(IF($BZ$23=B544,LARGE($C$1:C543,1)+1,0)),0)),0)</f>
        <v>0</v>
      </c>
      <c r="D544" s="2">
        <f t="shared" si="58"/>
        <v>0</v>
      </c>
      <c r="F544" s="2" t="s">
        <v>642</v>
      </c>
      <c r="G544" s="2" t="s">
        <v>1365</v>
      </c>
      <c r="H544" s="2" t="s">
        <v>1365</v>
      </c>
      <c r="I544" s="2" t="s">
        <v>4096</v>
      </c>
      <c r="J544" s="2" t="s">
        <v>1879</v>
      </c>
      <c r="K544" s="2" t="s">
        <v>2523</v>
      </c>
      <c r="L544" s="2" t="s">
        <v>1067</v>
      </c>
      <c r="S544" s="2">
        <f>IF($AM$22=1,(IF(LEN($BZ$23)&gt;=1,(IF($BZ$23=V544,LARGE($S$1:S543,1)+1,0)),0)),0)</f>
        <v>0</v>
      </c>
      <c r="T544" s="2">
        <f t="shared" si="59"/>
        <v>0</v>
      </c>
      <c r="U544" s="2">
        <f>IF(LEN(V544)&gt;=1,(IF(V543=V544,0,LARGE($U$1:U543,1)+1)),0)</f>
        <v>0</v>
      </c>
      <c r="V544" s="2" t="s">
        <v>1103</v>
      </c>
      <c r="W544" s="4" t="s">
        <v>4989</v>
      </c>
      <c r="X544" s="4" t="s">
        <v>827</v>
      </c>
      <c r="Y544" s="5" t="s">
        <v>1509</v>
      </c>
      <c r="Z544" s="5" t="s">
        <v>1509</v>
      </c>
      <c r="AA544" s="6" t="s">
        <v>827</v>
      </c>
      <c r="AB544" s="6" t="s">
        <v>3191</v>
      </c>
      <c r="AC544" s="6" t="s">
        <v>1067</v>
      </c>
      <c r="AD544" s="6" t="s">
        <v>1067</v>
      </c>
    </row>
    <row r="545" spans="1:30" ht="30" x14ac:dyDescent="0.25">
      <c r="A545" s="2">
        <f>IF(LEN(B545)&gt;=1,(IF(B544=B545,0,LARGE(A$1:$A544,1)+1)),0)</f>
        <v>0</v>
      </c>
      <c r="B545" s="2" t="s">
        <v>1075</v>
      </c>
      <c r="C545" s="2">
        <f>IF($AM$22=2,(IF(LEN($BZ$23)&gt;=1,(IF($BZ$23=B545,LARGE($C$1:C544,1)+1,0)),0)),0)</f>
        <v>0</v>
      </c>
      <c r="D545" s="2">
        <f t="shared" si="58"/>
        <v>0</v>
      </c>
      <c r="F545" s="2" t="s">
        <v>2524</v>
      </c>
      <c r="G545" s="2" t="s">
        <v>2525</v>
      </c>
      <c r="H545" s="2" t="s">
        <v>2525</v>
      </c>
      <c r="I545" s="2" t="s">
        <v>2526</v>
      </c>
      <c r="J545" s="2" t="s">
        <v>1067</v>
      </c>
      <c r="K545" s="2" t="s">
        <v>1067</v>
      </c>
      <c r="L545" s="2" t="s">
        <v>1067</v>
      </c>
      <c r="S545" s="2">
        <f>IF($AM$22=1,(IF(LEN($BZ$23)&gt;=1,(IF($BZ$23=V545,LARGE($S$1:S544,1)+1,0)),0)),0)</f>
        <v>0</v>
      </c>
      <c r="T545" s="2">
        <f t="shared" si="59"/>
        <v>0</v>
      </c>
      <c r="U545" s="2">
        <f>IF(LEN(V545)&gt;=1,(IF(V544=V545,0,LARGE($U$1:U544,1)+1)),0)</f>
        <v>0</v>
      </c>
      <c r="V545" s="2" t="s">
        <v>1103</v>
      </c>
      <c r="W545" s="4" t="s">
        <v>4084</v>
      </c>
      <c r="X545" s="7" t="s">
        <v>491</v>
      </c>
      <c r="Y545" s="7" t="s">
        <v>1253</v>
      </c>
      <c r="Z545" s="7" t="s">
        <v>1253</v>
      </c>
      <c r="AA545" s="6" t="s">
        <v>491</v>
      </c>
      <c r="AB545" s="6" t="s">
        <v>506</v>
      </c>
      <c r="AC545" s="6" t="s">
        <v>1067</v>
      </c>
      <c r="AD545" s="6" t="s">
        <v>1067</v>
      </c>
    </row>
    <row r="546" spans="1:30" x14ac:dyDescent="0.25">
      <c r="A546" s="2">
        <f>IF(LEN(B546)&gt;=1,(IF(B545=B546,0,LARGE(A$1:$A545,1)+1)),0)</f>
        <v>0</v>
      </c>
      <c r="B546" s="2" t="s">
        <v>1075</v>
      </c>
      <c r="C546" s="2">
        <f>IF($AM$22=2,(IF(LEN($BZ$23)&gt;=1,(IF($BZ$23=B546,LARGE($C$1:C545,1)+1,0)),0)),0)</f>
        <v>0</v>
      </c>
      <c r="D546" s="2">
        <f t="shared" si="58"/>
        <v>0</v>
      </c>
      <c r="F546" s="2" t="s">
        <v>2527</v>
      </c>
      <c r="G546" s="2" t="s">
        <v>2528</v>
      </c>
      <c r="H546" s="2" t="s">
        <v>2528</v>
      </c>
      <c r="I546" s="2" t="s">
        <v>4108</v>
      </c>
      <c r="J546" s="2" t="s">
        <v>1067</v>
      </c>
      <c r="K546" s="2" t="s">
        <v>1067</v>
      </c>
      <c r="L546" s="2" t="s">
        <v>1067</v>
      </c>
      <c r="S546" s="2">
        <f>IF($AM$22=1,(IF(LEN($BZ$23)&gt;=1,(IF($BZ$23=V546,LARGE($S$1:S545,1)+1,0)),0)),0)</f>
        <v>0</v>
      </c>
      <c r="T546" s="2">
        <f t="shared" si="59"/>
        <v>0</v>
      </c>
      <c r="U546" s="2">
        <f>IF(LEN(V546)&gt;=1,(IF(V545=V546,0,LARGE($U$1:U545,1)+1)),0)</f>
        <v>0</v>
      </c>
      <c r="V546" s="2" t="s">
        <v>1103</v>
      </c>
      <c r="W546" s="5" t="s">
        <v>4434</v>
      </c>
      <c r="X546" s="7" t="s">
        <v>3871</v>
      </c>
      <c r="Y546" s="7" t="s">
        <v>3872</v>
      </c>
      <c r="Z546" s="7" t="s">
        <v>3872</v>
      </c>
      <c r="AA546" s="6" t="s">
        <v>3871</v>
      </c>
      <c r="AB546" s="6" t="s">
        <v>1067</v>
      </c>
      <c r="AC546" s="6" t="s">
        <v>1067</v>
      </c>
      <c r="AD546" s="6" t="s">
        <v>1067</v>
      </c>
    </row>
    <row r="547" spans="1:30" ht="30" x14ac:dyDescent="0.25">
      <c r="A547" s="2">
        <f>IF(LEN(B547)&gt;=1,(IF(B546=B547,0,LARGE(A$1:$A546,1)+1)),0)</f>
        <v>0</v>
      </c>
      <c r="B547" s="2" t="s">
        <v>1075</v>
      </c>
      <c r="C547" s="2">
        <f>IF($AM$22=2,(IF(LEN($BZ$23)&gt;=1,(IF($BZ$23=B547,LARGE($C$1:C546,1)+1,0)),0)),0)</f>
        <v>0</v>
      </c>
      <c r="D547" s="2">
        <f t="shared" si="58"/>
        <v>0</v>
      </c>
      <c r="F547" s="2" t="s">
        <v>2529</v>
      </c>
      <c r="G547" s="2" t="s">
        <v>2530</v>
      </c>
      <c r="H547" s="2" t="s">
        <v>2530</v>
      </c>
      <c r="I547" s="2" t="s">
        <v>2531</v>
      </c>
      <c r="J547" s="2" t="s">
        <v>1067</v>
      </c>
      <c r="K547" s="2" t="s">
        <v>1067</v>
      </c>
      <c r="L547" s="2" t="s">
        <v>1067</v>
      </c>
      <c r="S547" s="2">
        <f>IF($AM$22=1,(IF(LEN($BZ$23)&gt;=1,(IF($BZ$23=V547,LARGE($S$1:S546,1)+1,0)),0)),0)</f>
        <v>0</v>
      </c>
      <c r="T547" s="2">
        <f t="shared" si="59"/>
        <v>0</v>
      </c>
      <c r="U547" s="2">
        <f>IF(LEN(V547)&gt;=1,(IF(V546=V547,0,LARGE($U$1:U546,1)+1)),0)</f>
        <v>0</v>
      </c>
      <c r="V547" s="2" t="s">
        <v>1103</v>
      </c>
      <c r="W547" s="4" t="s">
        <v>3975</v>
      </c>
      <c r="X547" s="7" t="s">
        <v>14</v>
      </c>
      <c r="Y547" s="7" t="s">
        <v>1179</v>
      </c>
      <c r="Z547" s="7" t="s">
        <v>1179</v>
      </c>
      <c r="AA547" s="6" t="s">
        <v>14</v>
      </c>
      <c r="AB547" s="6" t="s">
        <v>1067</v>
      </c>
      <c r="AC547" s="6" t="s">
        <v>1067</v>
      </c>
      <c r="AD547" s="6" t="s">
        <v>1067</v>
      </c>
    </row>
    <row r="548" spans="1:30" x14ac:dyDescent="0.25">
      <c r="A548" s="2">
        <f>IF(LEN(B548)&gt;=1,(IF(B547=B548,0,LARGE(A$1:$A547,1)+1)),0)</f>
        <v>0</v>
      </c>
      <c r="B548" s="2" t="s">
        <v>1075</v>
      </c>
      <c r="C548" s="2">
        <f>IF($AM$22=2,(IF(LEN($BZ$23)&gt;=1,(IF($BZ$23=B548,LARGE($C$1:C547,1)+1,0)),0)),0)</f>
        <v>0</v>
      </c>
      <c r="D548" s="2">
        <f t="shared" si="58"/>
        <v>0</v>
      </c>
      <c r="F548" s="2" t="s">
        <v>2532</v>
      </c>
      <c r="G548" s="2" t="s">
        <v>2533</v>
      </c>
      <c r="H548" s="2" t="s">
        <v>2533</v>
      </c>
      <c r="I548" s="2" t="s">
        <v>2534</v>
      </c>
      <c r="J548" s="2" t="s">
        <v>1067</v>
      </c>
      <c r="K548" s="2" t="s">
        <v>1067</v>
      </c>
      <c r="L548" s="2" t="s">
        <v>1067</v>
      </c>
      <c r="S548" s="2">
        <f>IF($AM$22=1,(IF(LEN($BZ$23)&gt;=1,(IF($BZ$23=V548,LARGE($S$1:S547,1)+1,0)),0)),0)</f>
        <v>0</v>
      </c>
      <c r="T548" s="2">
        <f t="shared" si="59"/>
        <v>0</v>
      </c>
      <c r="U548" s="2">
        <f>IF(LEN(V548)&gt;=1,(IF(V547=V548,0,LARGE($U$1:U547,1)+1)),0)</f>
        <v>0</v>
      </c>
      <c r="V548" s="2" t="s">
        <v>1103</v>
      </c>
      <c r="W548" s="9" t="s">
        <v>3151</v>
      </c>
      <c r="X548" s="9" t="s">
        <v>3149</v>
      </c>
      <c r="Y548" s="9" t="s">
        <v>3150</v>
      </c>
      <c r="Z548" s="9" t="s">
        <v>3150</v>
      </c>
      <c r="AA548" s="6" t="s">
        <v>3149</v>
      </c>
      <c r="AB548" s="6" t="s">
        <v>1067</v>
      </c>
      <c r="AC548" s="6" t="s">
        <v>1067</v>
      </c>
      <c r="AD548" s="6" t="s">
        <v>1067</v>
      </c>
    </row>
    <row r="549" spans="1:30" x14ac:dyDescent="0.25">
      <c r="A549" s="2">
        <f>IF(LEN(B549)&gt;=1,(IF(B548=B549,0,LARGE(A$1:$A548,1)+1)),0)</f>
        <v>0</v>
      </c>
      <c r="B549" s="2" t="s">
        <v>1075</v>
      </c>
      <c r="C549" s="2">
        <f>IF($AM$22=2,(IF(LEN($BZ$23)&gt;=1,(IF($BZ$23=B549,LARGE($C$1:C548,1)+1,0)),0)),0)</f>
        <v>0</v>
      </c>
      <c r="D549" s="2">
        <f t="shared" si="58"/>
        <v>0</v>
      </c>
      <c r="F549" s="2" t="s">
        <v>643</v>
      </c>
      <c r="G549" s="2" t="s">
        <v>1366</v>
      </c>
      <c r="H549" s="2" t="s">
        <v>1366</v>
      </c>
      <c r="I549" s="2" t="s">
        <v>2535</v>
      </c>
      <c r="J549" s="2" t="s">
        <v>1067</v>
      </c>
      <c r="K549" s="2" t="s">
        <v>1067</v>
      </c>
      <c r="L549" s="2" t="s">
        <v>1067</v>
      </c>
      <c r="S549" s="2">
        <f>IF($AM$22=1,(IF(LEN($BZ$23)&gt;=1,(IF($BZ$23=V549,LARGE($S$1:S548,1)+1,0)),0)),0)</f>
        <v>0</v>
      </c>
      <c r="T549" s="2">
        <f t="shared" si="59"/>
        <v>0</v>
      </c>
      <c r="U549" s="2">
        <f>IF(LEN(V549)&gt;=1,(IF(V548=V549,0,LARGE($U$1:U548,1)+1)),0)</f>
        <v>0</v>
      </c>
      <c r="V549" s="2" t="s">
        <v>1103</v>
      </c>
      <c r="W549" s="5" t="s">
        <v>4528</v>
      </c>
      <c r="X549" s="7" t="s">
        <v>3193</v>
      </c>
      <c r="Y549" s="7" t="s">
        <v>3194</v>
      </c>
      <c r="Z549" s="7" t="s">
        <v>3194</v>
      </c>
      <c r="AA549" s="6" t="s">
        <v>3193</v>
      </c>
      <c r="AB549" s="6" t="s">
        <v>383</v>
      </c>
      <c r="AC549" s="6" t="s">
        <v>1067</v>
      </c>
      <c r="AD549" s="6" t="s">
        <v>1067</v>
      </c>
    </row>
    <row r="550" spans="1:30" x14ac:dyDescent="0.25">
      <c r="A550" s="2">
        <f>IF(LEN(B550)&gt;=1,(IF(B549=B550,0,LARGE(A$1:$A549,1)+1)),0)</f>
        <v>0</v>
      </c>
      <c r="B550" s="2" t="s">
        <v>1075</v>
      </c>
      <c r="C550" s="2">
        <f>IF($AM$22=2,(IF(LEN($BZ$23)&gt;=1,(IF($BZ$23=B550,LARGE($C$1:C549,1)+1,0)),0)),0)</f>
        <v>0</v>
      </c>
      <c r="D550" s="2">
        <f t="shared" si="58"/>
        <v>0</v>
      </c>
      <c r="F550" s="2" t="s">
        <v>644</v>
      </c>
      <c r="G550" s="2" t="s">
        <v>1367</v>
      </c>
      <c r="H550" s="2" t="s">
        <v>1367</v>
      </c>
      <c r="I550" s="2" t="s">
        <v>4110</v>
      </c>
      <c r="J550" s="2" t="s">
        <v>4109</v>
      </c>
      <c r="K550" s="2" t="s">
        <v>2536</v>
      </c>
      <c r="L550" s="2" t="s">
        <v>1067</v>
      </c>
      <c r="S550" s="2">
        <f>IF($AM$22=1,(IF(LEN($BZ$23)&gt;=1,(IF($BZ$23=V550,LARGE($S$1:S549,1)+1,0)),0)),0)</f>
        <v>0</v>
      </c>
      <c r="T550" s="2">
        <f t="shared" si="59"/>
        <v>0</v>
      </c>
      <c r="U550" s="2">
        <f>IF(LEN(V550)&gt;=1,(IF(V549=V550,0,LARGE($U$1:U549,1)+1)),0)</f>
        <v>0</v>
      </c>
      <c r="V550" s="2" t="s">
        <v>1103</v>
      </c>
      <c r="W550" s="9" t="s">
        <v>2580</v>
      </c>
      <c r="X550" s="7" t="s">
        <v>583</v>
      </c>
      <c r="Y550" s="7" t="s">
        <v>2347</v>
      </c>
      <c r="Z550" s="7" t="s">
        <v>2347</v>
      </c>
      <c r="AA550" s="6" t="s">
        <v>583</v>
      </c>
      <c r="AB550" s="6" t="s">
        <v>2578</v>
      </c>
      <c r="AC550" s="6" t="s">
        <v>1065</v>
      </c>
      <c r="AD550" s="6" t="s">
        <v>1067</v>
      </c>
    </row>
    <row r="551" spans="1:30" x14ac:dyDescent="0.25">
      <c r="A551" s="2">
        <f>IF(LEN(B551)&gt;=1,(IF(B550=B551,0,LARGE(A$1:$A550,1)+1)),0)</f>
        <v>0</v>
      </c>
      <c r="B551" s="2" t="s">
        <v>1075</v>
      </c>
      <c r="C551" s="2">
        <f>IF($AM$22=2,(IF(LEN($BZ$23)&gt;=1,(IF($BZ$23=B551,LARGE($C$1:C550,1)+1,0)),0)),0)</f>
        <v>0</v>
      </c>
      <c r="D551" s="2">
        <f t="shared" si="58"/>
        <v>0</v>
      </c>
      <c r="F551" s="2" t="s">
        <v>2537</v>
      </c>
      <c r="G551" s="2" t="s">
        <v>2538</v>
      </c>
      <c r="H551" s="2" t="s">
        <v>2538</v>
      </c>
      <c r="I551" s="2" t="s">
        <v>2539</v>
      </c>
      <c r="J551" s="2" t="s">
        <v>1067</v>
      </c>
      <c r="K551" s="2" t="s">
        <v>1067</v>
      </c>
      <c r="L551" s="2" t="s">
        <v>1067</v>
      </c>
      <c r="S551" s="2">
        <f>IF($AM$22=1,(IF(LEN($BZ$23)&gt;=1,(IF($BZ$23=V551,LARGE($S$1:S550,1)+1,0)),0)),0)</f>
        <v>0</v>
      </c>
      <c r="T551" s="2">
        <f t="shared" si="59"/>
        <v>0</v>
      </c>
      <c r="U551" s="2">
        <f>IF(LEN(V551)&gt;=1,(IF(V550=V551,0,LARGE($U$1:U550,1)+1)),0)</f>
        <v>0</v>
      </c>
      <c r="V551" s="2" t="s">
        <v>1103</v>
      </c>
      <c r="W551" s="9" t="s">
        <v>1146</v>
      </c>
      <c r="X551" s="9" t="s">
        <v>985</v>
      </c>
      <c r="Y551" s="9" t="s">
        <v>1627</v>
      </c>
      <c r="Z551" s="9" t="s">
        <v>1627</v>
      </c>
      <c r="AA551" s="6" t="s">
        <v>985</v>
      </c>
      <c r="AB551" s="6" t="s">
        <v>997</v>
      </c>
      <c r="AC551" s="6" t="s">
        <v>1065</v>
      </c>
      <c r="AD551" s="6" t="s">
        <v>1067</v>
      </c>
    </row>
    <row r="552" spans="1:30" ht="30" x14ac:dyDescent="0.25">
      <c r="A552" s="2">
        <f>IF(LEN(B552)&gt;=1,(IF(B551=B552,0,LARGE(A$1:$A551,1)+1)),0)</f>
        <v>0</v>
      </c>
      <c r="B552" s="2" t="s">
        <v>1075</v>
      </c>
      <c r="C552" s="2">
        <f>IF($AM$22=2,(IF(LEN($BZ$23)&gt;=1,(IF($BZ$23=B552,LARGE($C$1:C551,1)+1,0)),0)),0)</f>
        <v>0</v>
      </c>
      <c r="D552" s="2">
        <f t="shared" si="58"/>
        <v>0</v>
      </c>
      <c r="F552" s="2" t="s">
        <v>2540</v>
      </c>
      <c r="G552" s="2" t="s">
        <v>2541</v>
      </c>
      <c r="H552" s="2" t="s">
        <v>2541</v>
      </c>
      <c r="I552" s="2" t="s">
        <v>2542</v>
      </c>
      <c r="J552" s="2" t="s">
        <v>1067</v>
      </c>
      <c r="K552" s="2" t="s">
        <v>1067</v>
      </c>
      <c r="L552" s="2" t="s">
        <v>1067</v>
      </c>
      <c r="S552" s="2">
        <f>IF($AM$22=1,(IF(LEN($BZ$23)&gt;=1,(IF($BZ$23=V552,LARGE($S$1:S551,1)+1,0)),0)),0)</f>
        <v>0</v>
      </c>
      <c r="T552" s="2">
        <f t="shared" si="59"/>
        <v>0</v>
      </c>
      <c r="U552" s="2">
        <f>IF(LEN(V552)&gt;=1,(IF(V551=V552,0,LARGE($U$1:U551,1)+1)),0)</f>
        <v>0</v>
      </c>
      <c r="V552" s="2" t="s">
        <v>1103</v>
      </c>
      <c r="W552" s="21" t="s">
        <v>3170</v>
      </c>
      <c r="X552" s="21" t="s">
        <v>897</v>
      </c>
      <c r="Y552" s="21" t="s">
        <v>3169</v>
      </c>
      <c r="Z552" s="21" t="s">
        <v>3169</v>
      </c>
      <c r="AA552" s="6" t="s">
        <v>897</v>
      </c>
      <c r="AB552" s="6" t="s">
        <v>1067</v>
      </c>
      <c r="AC552" s="6" t="s">
        <v>1067</v>
      </c>
      <c r="AD552" s="6" t="s">
        <v>1067</v>
      </c>
    </row>
    <row r="553" spans="1:30" x14ac:dyDescent="0.25">
      <c r="A553" s="2">
        <f>IF(LEN(B553)&gt;=1,(IF(B552=B553,0,LARGE(A$1:$A552,1)+1)),0)</f>
        <v>0</v>
      </c>
      <c r="B553" s="2" t="s">
        <v>1075</v>
      </c>
      <c r="C553" s="2">
        <f>IF($AM$22=2,(IF(LEN($BZ$23)&gt;=1,(IF($BZ$23=B553,LARGE($C$1:C552,1)+1,0)),0)),0)</f>
        <v>0</v>
      </c>
      <c r="D553" s="2">
        <f t="shared" si="58"/>
        <v>0</v>
      </c>
      <c r="F553" s="2" t="s">
        <v>2543</v>
      </c>
      <c r="G553" s="2" t="s">
        <v>2544</v>
      </c>
      <c r="H553" s="2" t="s">
        <v>2544</v>
      </c>
      <c r="I553" s="2" t="s">
        <v>2545</v>
      </c>
      <c r="J553" s="2" t="s">
        <v>1067</v>
      </c>
      <c r="K553" s="2" t="s">
        <v>1067</v>
      </c>
      <c r="L553" s="2" t="s">
        <v>1067</v>
      </c>
      <c r="S553" s="2">
        <f>IF($AM$22=1,(IF(LEN($BZ$23)&gt;=1,(IF($BZ$23=V553,LARGE($S$1:S552,1)+1,0)),0)),0)</f>
        <v>0</v>
      </c>
      <c r="T553" s="2">
        <f t="shared" si="59"/>
        <v>0</v>
      </c>
      <c r="U553" s="2">
        <f>IF(LEN(V553)&gt;=1,(IF(V552=V553,0,LARGE($U$1:U552,1)+1)),0)</f>
        <v>0</v>
      </c>
      <c r="V553" s="2" t="s">
        <v>1103</v>
      </c>
      <c r="W553" s="9" t="s">
        <v>4197</v>
      </c>
      <c r="X553" s="7" t="s">
        <v>141</v>
      </c>
      <c r="Y553" s="7" t="s">
        <v>141</v>
      </c>
      <c r="Z553" s="7" t="s">
        <v>141</v>
      </c>
      <c r="AA553" s="6" t="s">
        <v>141</v>
      </c>
      <c r="AB553" s="6" t="s">
        <v>2762</v>
      </c>
      <c r="AC553" s="6" t="s">
        <v>3317</v>
      </c>
      <c r="AD553" s="6" t="s">
        <v>1067</v>
      </c>
    </row>
    <row r="554" spans="1:30" x14ac:dyDescent="0.25">
      <c r="A554" s="2">
        <f>IF(LEN(B554)&gt;=1,(IF(B553=B554,0,LARGE(A$1:$A553,1)+1)),0)</f>
        <v>0</v>
      </c>
      <c r="B554" s="2" t="s">
        <v>1075</v>
      </c>
      <c r="C554" s="2">
        <f>IF($AM$22=2,(IF(LEN($BZ$23)&gt;=1,(IF($BZ$23=B554,LARGE($C$1:C553,1)+1,0)),0)),0)</f>
        <v>0</v>
      </c>
      <c r="D554" s="2">
        <f t="shared" si="58"/>
        <v>0</v>
      </c>
      <c r="F554" s="2" t="s">
        <v>645</v>
      </c>
      <c r="G554" s="2" t="s">
        <v>1368</v>
      </c>
      <c r="H554" s="2" t="s">
        <v>1368</v>
      </c>
      <c r="I554" s="2" t="s">
        <v>4111</v>
      </c>
      <c r="J554" s="2" t="s">
        <v>1067</v>
      </c>
      <c r="K554" s="2" t="s">
        <v>1067</v>
      </c>
      <c r="L554" s="2" t="s">
        <v>1067</v>
      </c>
      <c r="S554" s="2">
        <f>IF($AM$22=1,(IF(LEN($BZ$23)&gt;=1,(IF($BZ$23=V554,LARGE($S$1:S553,1)+1,0)),0)),0)</f>
        <v>0</v>
      </c>
      <c r="T554" s="2">
        <f t="shared" si="59"/>
        <v>0</v>
      </c>
      <c r="U554" s="2">
        <f>IF(LEN(V554)&gt;=1,(IF(V553=V554,0,LARGE($U$1:U553,1)+1)),0)</f>
        <v>0</v>
      </c>
      <c r="V554" s="2" t="s">
        <v>1103</v>
      </c>
      <c r="W554" s="9" t="s">
        <v>4612</v>
      </c>
      <c r="X554" s="9" t="s">
        <v>279</v>
      </c>
      <c r="Y554" s="9" t="s">
        <v>280</v>
      </c>
      <c r="Z554" s="9" t="s">
        <v>280</v>
      </c>
      <c r="AA554" s="6" t="s">
        <v>279</v>
      </c>
      <c r="AB554" s="6" t="s">
        <v>1067</v>
      </c>
      <c r="AC554" s="6" t="s">
        <v>1067</v>
      </c>
      <c r="AD554" s="6" t="s">
        <v>1067</v>
      </c>
    </row>
    <row r="555" spans="1:30" x14ac:dyDescent="0.25">
      <c r="A555" s="2">
        <f>IF(LEN(B555)&gt;=1,(IF(B554=B555,0,LARGE(A$1:$A554,1)+1)),0)</f>
        <v>0</v>
      </c>
      <c r="B555" s="2" t="s">
        <v>1075</v>
      </c>
      <c r="C555" s="2">
        <f>IF($AM$22=2,(IF(LEN($BZ$23)&gt;=1,(IF($BZ$23=B555,LARGE($C$1:C554,1)+1,0)),0)),0)</f>
        <v>0</v>
      </c>
      <c r="D555" s="2">
        <f t="shared" si="58"/>
        <v>0</v>
      </c>
      <c r="F555" s="2" t="s">
        <v>2546</v>
      </c>
      <c r="G555" s="2" t="s">
        <v>2547</v>
      </c>
      <c r="H555" s="2" t="s">
        <v>2547</v>
      </c>
      <c r="I555" s="2" t="s">
        <v>2548</v>
      </c>
      <c r="J555" s="2" t="s">
        <v>1067</v>
      </c>
      <c r="K555" s="2" t="s">
        <v>1067</v>
      </c>
      <c r="L555" s="2" t="s">
        <v>1067</v>
      </c>
      <c r="S555" s="2">
        <f>IF($AM$22=1,(IF(LEN($BZ$23)&gt;=1,(IF($BZ$23=V555,LARGE($S$1:S554,1)+1,0)),0)),0)</f>
        <v>0</v>
      </c>
      <c r="T555" s="2">
        <f t="shared" si="59"/>
        <v>0</v>
      </c>
      <c r="U555" s="2">
        <f>IF(LEN(V555)&gt;=1,(IF(V554=V555,0,LARGE($U$1:U554,1)+1)),0)</f>
        <v>0</v>
      </c>
      <c r="V555" s="2" t="s">
        <v>1103</v>
      </c>
      <c r="W555" s="9" t="s">
        <v>4106</v>
      </c>
      <c r="X555" s="9" t="s">
        <v>124</v>
      </c>
      <c r="Y555" s="9" t="s">
        <v>125</v>
      </c>
      <c r="Z555" s="9" t="s">
        <v>2159</v>
      </c>
      <c r="AA555" s="6" t="s">
        <v>124</v>
      </c>
      <c r="AB555" s="6" t="s">
        <v>636</v>
      </c>
      <c r="AC555" s="6" t="s">
        <v>988</v>
      </c>
      <c r="AD555" s="6" t="s">
        <v>1067</v>
      </c>
    </row>
    <row r="556" spans="1:30" x14ac:dyDescent="0.25">
      <c r="A556" s="2">
        <f>IF(LEN(B556)&gt;=1,(IF(B555=B556,0,LARGE(A$1:$A555,1)+1)),0)</f>
        <v>0</v>
      </c>
      <c r="B556" s="2" t="s">
        <v>1075</v>
      </c>
      <c r="C556" s="2">
        <f>IF($AM$22=2,(IF(LEN($BZ$23)&gt;=1,(IF($BZ$23=B556,LARGE($C$1:C555,1)+1,0)),0)),0)</f>
        <v>0</v>
      </c>
      <c r="D556" s="2">
        <f t="shared" si="58"/>
        <v>0</v>
      </c>
      <c r="F556" s="2" t="s">
        <v>646</v>
      </c>
      <c r="G556" s="2" t="s">
        <v>1369</v>
      </c>
      <c r="H556" s="2" t="s">
        <v>1369</v>
      </c>
      <c r="I556" s="2" t="s">
        <v>4112</v>
      </c>
      <c r="J556" s="2" t="s">
        <v>4113</v>
      </c>
      <c r="K556" s="2" t="s">
        <v>1067</v>
      </c>
      <c r="L556" s="2" t="s">
        <v>1067</v>
      </c>
      <c r="S556" s="2">
        <f>IF($AM$22=1,(IF(LEN($BZ$23)&gt;=1,(IF($BZ$23=V556,LARGE($S$1:S555,1)+1,0)),0)),0)</f>
        <v>0</v>
      </c>
      <c r="T556" s="2">
        <f t="shared" si="59"/>
        <v>0</v>
      </c>
      <c r="U556" s="2">
        <f>IF(LEN(V556)&gt;=1,(IF(V555=V556,0,LARGE($U$1:U555,1)+1)),0)</f>
        <v>0</v>
      </c>
      <c r="V556" s="2" t="s">
        <v>1103</v>
      </c>
      <c r="W556" s="4" t="s">
        <v>4105</v>
      </c>
      <c r="X556" s="4" t="s">
        <v>636</v>
      </c>
      <c r="Y556" s="5" t="s">
        <v>1361</v>
      </c>
      <c r="Z556" s="5" t="s">
        <v>1361</v>
      </c>
      <c r="AA556" s="6" t="s">
        <v>636</v>
      </c>
      <c r="AB556" s="6" t="s">
        <v>1067</v>
      </c>
      <c r="AC556" s="6" t="s">
        <v>1067</v>
      </c>
      <c r="AD556" s="6" t="s">
        <v>1067</v>
      </c>
    </row>
    <row r="557" spans="1:30" ht="30" x14ac:dyDescent="0.25">
      <c r="A557" s="2">
        <f>IF(LEN(B557)&gt;=1,(IF(B556=B557,0,LARGE(A$1:$A556,1)+1)),0)</f>
        <v>0</v>
      </c>
      <c r="B557" s="2" t="s">
        <v>1075</v>
      </c>
      <c r="C557" s="2">
        <f>IF($AM$22=2,(IF(LEN($BZ$23)&gt;=1,(IF($BZ$23=B557,LARGE($C$1:C556,1)+1,0)),0)),0)</f>
        <v>0</v>
      </c>
      <c r="D557" s="2">
        <f t="shared" si="58"/>
        <v>0</v>
      </c>
      <c r="F557" s="2" t="s">
        <v>647</v>
      </c>
      <c r="G557" s="2" t="s">
        <v>1370</v>
      </c>
      <c r="H557" s="2" t="s">
        <v>1370</v>
      </c>
      <c r="I557" s="2" t="s">
        <v>4115</v>
      </c>
      <c r="J557" s="2" t="s">
        <v>4114</v>
      </c>
      <c r="K557" s="2" t="s">
        <v>4116</v>
      </c>
      <c r="L557" s="2" t="s">
        <v>1067</v>
      </c>
      <c r="S557" s="2">
        <f>IF($AM$22=1,(IF(LEN($BZ$23)&gt;=1,(IF($BZ$23=V557,LARGE($S$1:S556,1)+1,0)),0)),0)</f>
        <v>0</v>
      </c>
      <c r="T557" s="2">
        <f t="shared" si="59"/>
        <v>0</v>
      </c>
      <c r="U557" s="2">
        <f>IF(LEN(V557)&gt;=1,(IF(V556=V557,0,LARGE($U$1:U556,1)+1)),0)</f>
        <v>0</v>
      </c>
      <c r="V557" s="2" t="s">
        <v>1103</v>
      </c>
      <c r="W557" s="11" t="s">
        <v>2140</v>
      </c>
      <c r="X557" s="11" t="s">
        <v>2138</v>
      </c>
      <c r="Y557" s="11" t="s">
        <v>2139</v>
      </c>
      <c r="Z557" s="11" t="s">
        <v>2139</v>
      </c>
      <c r="AA557" s="6" t="s">
        <v>2138</v>
      </c>
      <c r="AB557" s="6" t="s">
        <v>1067</v>
      </c>
      <c r="AC557" s="6" t="s">
        <v>1067</v>
      </c>
      <c r="AD557" s="6" t="s">
        <v>1067</v>
      </c>
    </row>
    <row r="558" spans="1:30" x14ac:dyDescent="0.25">
      <c r="A558" s="2">
        <f>IF(LEN(B558)&gt;=1,(IF(B557=B558,0,LARGE(A$1:$A557,1)+1)),0)</f>
        <v>0</v>
      </c>
      <c r="B558" s="2" t="s">
        <v>1075</v>
      </c>
      <c r="C558" s="2">
        <f>IF($AM$22=2,(IF(LEN($BZ$23)&gt;=1,(IF($BZ$23=B558,LARGE($C$1:C557,1)+1,0)),0)),0)</f>
        <v>0</v>
      </c>
      <c r="D558" s="2">
        <f t="shared" si="58"/>
        <v>0</v>
      </c>
      <c r="F558" s="2" t="s">
        <v>648</v>
      </c>
      <c r="G558" s="2" t="s">
        <v>1371</v>
      </c>
      <c r="H558" s="2" t="s">
        <v>1371</v>
      </c>
      <c r="I558" s="2" t="s">
        <v>4117</v>
      </c>
      <c r="J558" s="2" t="s">
        <v>4118</v>
      </c>
      <c r="K558" s="2" t="s">
        <v>2549</v>
      </c>
      <c r="L558" s="2" t="s">
        <v>1067</v>
      </c>
      <c r="S558" s="2">
        <f>IF($AM$22=1,(IF(LEN($BZ$23)&gt;=1,(IF($BZ$23=V558,LARGE($S$1:S557,1)+1,0)),0)),0)</f>
        <v>0</v>
      </c>
      <c r="T558" s="2">
        <f t="shared" si="59"/>
        <v>0</v>
      </c>
      <c r="U558" s="2">
        <f>IF(LEN(V558)&gt;=1,(IF(V557=V558,0,LARGE($U$1:U557,1)+1)),0)</f>
        <v>0</v>
      </c>
      <c r="V558" s="2" t="s">
        <v>1103</v>
      </c>
      <c r="W558" s="4" t="s">
        <v>2785</v>
      </c>
      <c r="X558" s="7" t="s">
        <v>741</v>
      </c>
      <c r="Y558" s="7" t="s">
        <v>1446</v>
      </c>
      <c r="Z558" s="7" t="s">
        <v>1446</v>
      </c>
      <c r="AA558" s="6" t="s">
        <v>741</v>
      </c>
      <c r="AB558" s="6" t="s">
        <v>1067</v>
      </c>
      <c r="AC558" s="6" t="s">
        <v>1067</v>
      </c>
      <c r="AD558" s="6" t="s">
        <v>1067</v>
      </c>
    </row>
    <row r="559" spans="1:30" x14ac:dyDescent="0.25">
      <c r="A559" s="2">
        <f>IF(LEN(B559)&gt;=1,(IF(B558=B559,0,LARGE(A$1:$A558,1)+1)),0)</f>
        <v>0</v>
      </c>
      <c r="B559" s="2" t="s">
        <v>1075</v>
      </c>
      <c r="C559" s="2">
        <f>IF($AM$22=2,(IF(LEN($BZ$23)&gt;=1,(IF($BZ$23=B559,LARGE($C$1:C558,1)+1,0)),0)),0)</f>
        <v>0</v>
      </c>
      <c r="D559" s="2">
        <f t="shared" si="58"/>
        <v>0</v>
      </c>
      <c r="F559" s="2" t="s">
        <v>2550</v>
      </c>
      <c r="G559" s="2" t="s">
        <v>2551</v>
      </c>
      <c r="H559" s="2" t="s">
        <v>2551</v>
      </c>
      <c r="I559" s="2" t="s">
        <v>1150</v>
      </c>
      <c r="J559" s="2" t="s">
        <v>1067</v>
      </c>
      <c r="K559" s="2" t="s">
        <v>1067</v>
      </c>
      <c r="L559" s="2" t="s">
        <v>1067</v>
      </c>
      <c r="S559" s="2">
        <f>IF($AM$22=1,(IF(LEN($BZ$23)&gt;=1,(IF($BZ$23=V559,LARGE($S$1:S558,1)+1,0)),0)),0)</f>
        <v>0</v>
      </c>
      <c r="T559" s="2">
        <f t="shared" si="59"/>
        <v>0</v>
      </c>
      <c r="U559" s="2">
        <f>IF(LEN(V559)&gt;=1,(IF(V558=V559,0,LARGE($U$1:U558,1)+1)),0)</f>
        <v>0</v>
      </c>
      <c r="V559" s="2" t="s">
        <v>1103</v>
      </c>
      <c r="W559" s="4" t="s">
        <v>5140</v>
      </c>
      <c r="X559" s="7" t="s">
        <v>356</v>
      </c>
      <c r="Y559" s="7" t="s">
        <v>357</v>
      </c>
      <c r="Z559" s="7" t="s">
        <v>357</v>
      </c>
      <c r="AA559" s="6" t="s">
        <v>356</v>
      </c>
      <c r="AB559" s="6" t="s">
        <v>1067</v>
      </c>
      <c r="AC559" s="6" t="s">
        <v>1067</v>
      </c>
      <c r="AD559" s="6" t="s">
        <v>1067</v>
      </c>
    </row>
    <row r="560" spans="1:30" ht="45" x14ac:dyDescent="0.25">
      <c r="A560" s="2">
        <f>IF(LEN(B560)&gt;=1,(IF(B559=B560,0,LARGE(A$1:$A559,1)+1)),0)</f>
        <v>0</v>
      </c>
      <c r="B560" s="2" t="s">
        <v>1075</v>
      </c>
      <c r="C560" s="2">
        <f>IF($AM$22=2,(IF(LEN($BZ$23)&gt;=1,(IF($BZ$23=B560,LARGE($C$1:C559,1)+1,0)),0)),0)</f>
        <v>0</v>
      </c>
      <c r="D560" s="2">
        <f t="shared" si="58"/>
        <v>0</v>
      </c>
      <c r="F560" s="2" t="s">
        <v>2552</v>
      </c>
      <c r="G560" s="2" t="s">
        <v>2553</v>
      </c>
      <c r="H560" s="2" t="s">
        <v>2553</v>
      </c>
      <c r="I560" s="2" t="s">
        <v>2554</v>
      </c>
      <c r="J560" s="2" t="s">
        <v>1067</v>
      </c>
      <c r="K560" s="2" t="s">
        <v>1067</v>
      </c>
      <c r="L560" s="2" t="s">
        <v>1067</v>
      </c>
      <c r="S560" s="2">
        <f>IF($AM$22=1,(IF(LEN($BZ$23)&gt;=1,(IF($BZ$23=V560,LARGE($S$1:S559,1)+1,0)),0)),0)</f>
        <v>0</v>
      </c>
      <c r="T560" s="2">
        <f t="shared" si="59"/>
        <v>0</v>
      </c>
      <c r="U560" s="2">
        <f>IF(LEN(V560)&gt;=1,(IF(V559=V560,0,LARGE($U$1:U559,1)+1)),0)</f>
        <v>0</v>
      </c>
      <c r="V560" s="2" t="s">
        <v>1103</v>
      </c>
      <c r="W560" s="7" t="s">
        <v>1799</v>
      </c>
      <c r="X560" s="7" t="s">
        <v>1797</v>
      </c>
      <c r="Y560" s="7" t="s">
        <v>1798</v>
      </c>
      <c r="Z560" s="7" t="s">
        <v>1798</v>
      </c>
      <c r="AA560" s="6" t="s">
        <v>1797</v>
      </c>
      <c r="AB560" s="6" t="s">
        <v>1067</v>
      </c>
      <c r="AC560" s="6" t="s">
        <v>1067</v>
      </c>
      <c r="AD560" s="6" t="s">
        <v>1067</v>
      </c>
    </row>
    <row r="561" spans="1:30" x14ac:dyDescent="0.25">
      <c r="A561" s="2">
        <f>IF(LEN(B561)&gt;=1,(IF(B560=B561,0,LARGE(A$1:$A560,1)+1)),0)</f>
        <v>0</v>
      </c>
      <c r="B561" s="2" t="s">
        <v>1075</v>
      </c>
      <c r="C561" s="2">
        <f>IF($AM$22=2,(IF(LEN($BZ$23)&gt;=1,(IF($BZ$23=B561,LARGE($C$1:C560,1)+1,0)),0)),0)</f>
        <v>0</v>
      </c>
      <c r="D561" s="2">
        <f t="shared" si="58"/>
        <v>0</v>
      </c>
      <c r="F561" s="2" t="s">
        <v>2555</v>
      </c>
      <c r="G561" s="2" t="s">
        <v>2556</v>
      </c>
      <c r="H561" s="2" t="s">
        <v>2556</v>
      </c>
      <c r="I561" s="2" t="s">
        <v>2557</v>
      </c>
      <c r="J561" s="2" t="s">
        <v>1067</v>
      </c>
      <c r="K561" s="2" t="s">
        <v>1067</v>
      </c>
      <c r="L561" s="2" t="s">
        <v>1067</v>
      </c>
      <c r="S561" s="2">
        <f>IF($AM$22=1,(IF(LEN($BZ$23)&gt;=1,(IF($BZ$23=V561,LARGE($S$1:S560,1)+1,0)),0)),0)</f>
        <v>0</v>
      </c>
      <c r="T561" s="2">
        <f t="shared" si="59"/>
        <v>0</v>
      </c>
      <c r="U561" s="2">
        <f>IF(LEN(V561)&gt;=1,(IF(V560=V561,0,LARGE($U$1:U560,1)+1)),0)</f>
        <v>0</v>
      </c>
      <c r="V561" s="2" t="s">
        <v>1103</v>
      </c>
      <c r="W561" s="9" t="s">
        <v>5068</v>
      </c>
      <c r="X561" s="9" t="s">
        <v>3213</v>
      </c>
      <c r="Y561" s="9" t="s">
        <v>3214</v>
      </c>
      <c r="Z561" s="9" t="s">
        <v>3214</v>
      </c>
      <c r="AA561" s="6" t="s">
        <v>3213</v>
      </c>
      <c r="AB561" s="6" t="s">
        <v>1067</v>
      </c>
      <c r="AC561" s="6" t="s">
        <v>1067</v>
      </c>
      <c r="AD561" s="6" t="s">
        <v>1067</v>
      </c>
    </row>
    <row r="562" spans="1:30" x14ac:dyDescent="0.25">
      <c r="A562" s="2">
        <f>IF(LEN(B562)&gt;=1,(IF(B561=B562,0,LARGE(A$1:$A561,1)+1)),0)</f>
        <v>0</v>
      </c>
      <c r="B562" s="2" t="s">
        <v>1075</v>
      </c>
      <c r="C562" s="2">
        <f>IF($AM$22=2,(IF(LEN($BZ$23)&gt;=1,(IF($BZ$23=B562,LARGE($C$1:C561,1)+1,0)),0)),0)</f>
        <v>0</v>
      </c>
      <c r="D562" s="2">
        <f t="shared" si="58"/>
        <v>0</v>
      </c>
      <c r="F562" s="2" t="s">
        <v>649</v>
      </c>
      <c r="G562" s="2" t="s">
        <v>1372</v>
      </c>
      <c r="H562" s="2" t="s">
        <v>1372</v>
      </c>
      <c r="I562" s="2" t="s">
        <v>4606</v>
      </c>
      <c r="J562" s="2" t="s">
        <v>1067</v>
      </c>
      <c r="K562" s="2" t="s">
        <v>1067</v>
      </c>
      <c r="L562" s="2" t="s">
        <v>1067</v>
      </c>
      <c r="S562" s="2">
        <f>IF($AM$22=1,(IF(LEN($BZ$23)&gt;=1,(IF($BZ$23=V562,LARGE($S$1:S561,1)+1,0)),0)),0)</f>
        <v>0</v>
      </c>
      <c r="T562" s="2">
        <f t="shared" si="59"/>
        <v>0</v>
      </c>
      <c r="U562" s="2">
        <f>IF(LEN(V562)&gt;=1,(IF(V561=V562,0,LARGE($U$1:U561,1)+1)),0)</f>
        <v>0</v>
      </c>
      <c r="V562" s="2" t="s">
        <v>1103</v>
      </c>
      <c r="W562" s="9" t="s">
        <v>4522</v>
      </c>
      <c r="X562" s="9" t="s">
        <v>378</v>
      </c>
      <c r="Y562" s="9" t="s">
        <v>379</v>
      </c>
      <c r="Z562" s="9" t="s">
        <v>380</v>
      </c>
      <c r="AA562" s="6" t="s">
        <v>378</v>
      </c>
      <c r="AB562" s="6" t="s">
        <v>1067</v>
      </c>
      <c r="AC562" s="6" t="s">
        <v>1067</v>
      </c>
      <c r="AD562" s="6" t="s">
        <v>1067</v>
      </c>
    </row>
    <row r="563" spans="1:30" x14ac:dyDescent="0.25">
      <c r="A563" s="2">
        <f>IF(LEN(B563)&gt;=1,(IF(B562=B563,0,LARGE(A$1:$A562,1)+1)),0)</f>
        <v>0</v>
      </c>
      <c r="B563" s="2" t="s">
        <v>1075</v>
      </c>
      <c r="C563" s="2">
        <f>IF($AM$22=2,(IF(LEN($BZ$23)&gt;=1,(IF($BZ$23=B563,LARGE($C$1:C562,1)+1,0)),0)),0)</f>
        <v>0</v>
      </c>
      <c r="D563" s="2">
        <f t="shared" si="58"/>
        <v>0</v>
      </c>
      <c r="F563" s="2" t="s">
        <v>650</v>
      </c>
      <c r="G563" s="2" t="s">
        <v>1373</v>
      </c>
      <c r="H563" s="2" t="s">
        <v>1373</v>
      </c>
      <c r="I563" s="2" t="s">
        <v>4605</v>
      </c>
      <c r="J563" s="2" t="s">
        <v>4604</v>
      </c>
      <c r="K563" s="2" t="s">
        <v>1067</v>
      </c>
      <c r="L563" s="2" t="s">
        <v>1067</v>
      </c>
      <c r="S563" s="2">
        <f>IF($AM$22=1,(IF(LEN($BZ$23)&gt;=1,(IF($BZ$23=V563,LARGE($S$1:S562,1)+1,0)),0)),0)</f>
        <v>0</v>
      </c>
      <c r="T563" s="2">
        <f t="shared" si="59"/>
        <v>0</v>
      </c>
      <c r="U563" s="2">
        <f>IF(LEN(V563)&gt;=1,(IF(V562=V563,0,LARGE($U$1:U562,1)+1)),0)</f>
        <v>0</v>
      </c>
      <c r="V563" s="2" t="s">
        <v>1103</v>
      </c>
      <c r="W563" s="4" t="s">
        <v>4257</v>
      </c>
      <c r="X563" s="7" t="s">
        <v>519</v>
      </c>
      <c r="Y563" s="7" t="s">
        <v>1273</v>
      </c>
      <c r="Z563" s="7" t="s">
        <v>1273</v>
      </c>
      <c r="AA563" s="6" t="s">
        <v>519</v>
      </c>
      <c r="AB563" s="6" t="s">
        <v>1067</v>
      </c>
      <c r="AC563" s="6" t="s">
        <v>1067</v>
      </c>
      <c r="AD563" s="6" t="s">
        <v>1067</v>
      </c>
    </row>
    <row r="564" spans="1:30" x14ac:dyDescent="0.25">
      <c r="A564" s="2">
        <f>IF(LEN(B564)&gt;=1,(IF(B563=B564,0,LARGE(A$1:$A563,1)+1)),0)</f>
        <v>0</v>
      </c>
      <c r="B564" s="2" t="s">
        <v>1075</v>
      </c>
      <c r="C564" s="2">
        <f>IF($AM$22=2,(IF(LEN($BZ$23)&gt;=1,(IF($BZ$23=B564,LARGE($C$1:C563,1)+1,0)),0)),0)</f>
        <v>0</v>
      </c>
      <c r="D564" s="2">
        <f t="shared" si="58"/>
        <v>0</v>
      </c>
      <c r="F564" s="2" t="s">
        <v>651</v>
      </c>
      <c r="G564" s="2" t="s">
        <v>1374</v>
      </c>
      <c r="H564" s="2" t="s">
        <v>1374</v>
      </c>
      <c r="I564" s="2" t="s">
        <v>4607</v>
      </c>
      <c r="J564" s="2" t="s">
        <v>1067</v>
      </c>
      <c r="K564" s="2" t="s">
        <v>1067</v>
      </c>
      <c r="L564" s="2" t="s">
        <v>1067</v>
      </c>
      <c r="S564" s="2">
        <f>IF($AM$22=1,(IF(LEN($BZ$23)&gt;=1,(IF($BZ$23=V564,LARGE($S$1:S563,1)+1,0)),0)),0)</f>
        <v>0</v>
      </c>
      <c r="T564" s="2">
        <f t="shared" si="59"/>
        <v>0</v>
      </c>
      <c r="U564" s="2">
        <f>IF(LEN(V564)&gt;=1,(IF(V563=V564,0,LARGE($U$1:U563,1)+1)),0)</f>
        <v>0</v>
      </c>
      <c r="V564" s="2" t="s">
        <v>1103</v>
      </c>
      <c r="W564" s="9" t="s">
        <v>3048</v>
      </c>
      <c r="X564" s="9" t="s">
        <v>3046</v>
      </c>
      <c r="Y564" s="9" t="s">
        <v>3047</v>
      </c>
      <c r="Z564" s="9" t="s">
        <v>3047</v>
      </c>
      <c r="AA564" s="6" t="s">
        <v>3046</v>
      </c>
      <c r="AB564" s="6" t="s">
        <v>1067</v>
      </c>
      <c r="AC564" s="6" t="s">
        <v>1067</v>
      </c>
      <c r="AD564" s="6" t="s">
        <v>1067</v>
      </c>
    </row>
    <row r="565" spans="1:30" x14ac:dyDescent="0.25">
      <c r="A565" s="2">
        <f>IF(LEN(B565)&gt;=1,(IF(B564=B565,0,LARGE(A$1:$A564,1)+1)),0)</f>
        <v>0</v>
      </c>
      <c r="B565" s="2" t="s">
        <v>1075</v>
      </c>
      <c r="C565" s="2">
        <f>IF($AM$22=2,(IF(LEN($BZ$23)&gt;=1,(IF($BZ$23=B565,LARGE($C$1:C564,1)+1,0)),0)),0)</f>
        <v>0</v>
      </c>
      <c r="D565" s="2">
        <f t="shared" si="58"/>
        <v>0</v>
      </c>
      <c r="F565" s="2" t="s">
        <v>2558</v>
      </c>
      <c r="G565" s="2" t="s">
        <v>2559</v>
      </c>
      <c r="H565" s="2" t="s">
        <v>2559</v>
      </c>
      <c r="I565" s="2" t="s">
        <v>2560</v>
      </c>
      <c r="J565" s="2" t="s">
        <v>1067</v>
      </c>
      <c r="K565" s="2" t="s">
        <v>1067</v>
      </c>
      <c r="L565" s="2" t="s">
        <v>1067</v>
      </c>
      <c r="S565" s="2">
        <f>IF($AM$22=1,(IF(LEN($BZ$23)&gt;=1,(IF($BZ$23=V565,LARGE($S$1:S564,1)+1,0)),0)),0)</f>
        <v>0</v>
      </c>
      <c r="T565" s="2">
        <f t="shared" si="59"/>
        <v>0</v>
      </c>
      <c r="U565" s="2">
        <f>IF(LEN(V565)&gt;=1,(IF(V564=V565,0,LARGE($U$1:U564,1)+1)),0)</f>
        <v>0</v>
      </c>
      <c r="V565" s="2" t="s">
        <v>1103</v>
      </c>
      <c r="W565" s="5" t="s">
        <v>5146</v>
      </c>
      <c r="X565" s="7" t="s">
        <v>668</v>
      </c>
      <c r="Y565" s="7" t="s">
        <v>1388</v>
      </c>
      <c r="Z565" s="7" t="s">
        <v>1388</v>
      </c>
      <c r="AA565" s="6" t="s">
        <v>668</v>
      </c>
      <c r="AB565" s="6" t="s">
        <v>358</v>
      </c>
      <c r="AC565" s="6" t="s">
        <v>1067</v>
      </c>
      <c r="AD565" s="6" t="s">
        <v>1067</v>
      </c>
    </row>
    <row r="566" spans="1:30" ht="30" x14ac:dyDescent="0.25">
      <c r="A566" s="2">
        <f>IF(LEN(B566)&gt;=1,(IF(B565=B566,0,LARGE(A$1:$A565,1)+1)),0)</f>
        <v>0</v>
      </c>
      <c r="B566" s="2" t="s">
        <v>1075</v>
      </c>
      <c r="C566" s="2">
        <f>IF($AM$22=2,(IF(LEN($BZ$23)&gt;=1,(IF($BZ$23=B566,LARGE($C$1:C565,1)+1,0)),0)),0)</f>
        <v>0</v>
      </c>
      <c r="D566" s="2">
        <f t="shared" si="58"/>
        <v>0</v>
      </c>
      <c r="F566" s="2" t="s">
        <v>652</v>
      </c>
      <c r="G566" s="2" t="s">
        <v>1375</v>
      </c>
      <c r="H566" s="2" t="s">
        <v>1375</v>
      </c>
      <c r="I566" s="2" t="s">
        <v>4735</v>
      </c>
      <c r="J566" s="2" t="s">
        <v>4165</v>
      </c>
      <c r="K566" s="2" t="s">
        <v>1067</v>
      </c>
      <c r="L566" s="2" t="s">
        <v>1067</v>
      </c>
      <c r="S566" s="2">
        <f>IF($AM$22=1,(IF(LEN($BZ$23)&gt;=1,(IF($BZ$23=V566,LARGE($S$1:S565,1)+1,0)),0)),0)</f>
        <v>0</v>
      </c>
      <c r="T566" s="2">
        <f t="shared" si="59"/>
        <v>0</v>
      </c>
      <c r="U566" s="2">
        <f>IF(LEN(V566)&gt;=1,(IF(V565=V566,0,LARGE($U$1:U565,1)+1)),0)</f>
        <v>0</v>
      </c>
      <c r="V566" s="2" t="s">
        <v>1103</v>
      </c>
      <c r="W566" s="4" t="s">
        <v>4879</v>
      </c>
      <c r="X566" s="4" t="s">
        <v>790</v>
      </c>
      <c r="Y566" s="5" t="s">
        <v>1479</v>
      </c>
      <c r="Z566" s="5" t="s">
        <v>1479</v>
      </c>
      <c r="AA566" s="6" t="s">
        <v>790</v>
      </c>
      <c r="AB566" s="6" t="s">
        <v>887</v>
      </c>
      <c r="AC566" s="6" t="s">
        <v>1067</v>
      </c>
      <c r="AD566" s="6" t="s">
        <v>1067</v>
      </c>
    </row>
    <row r="567" spans="1:30" x14ac:dyDescent="0.25">
      <c r="A567" s="2">
        <f>IF(LEN(B567)&gt;=1,(IF(B566=B567,0,LARGE(A$1:$A566,1)+1)),0)</f>
        <v>0</v>
      </c>
      <c r="B567" s="2" t="s">
        <v>1075</v>
      </c>
      <c r="C567" s="2">
        <f>IF($AM$22=2,(IF(LEN($BZ$23)&gt;=1,(IF($BZ$23=B567,LARGE($C$1:C566,1)+1,0)),0)),0)</f>
        <v>0</v>
      </c>
      <c r="D567" s="2">
        <f t="shared" si="58"/>
        <v>0</v>
      </c>
      <c r="F567" s="2" t="s">
        <v>2561</v>
      </c>
      <c r="G567" s="2" t="s">
        <v>2562</v>
      </c>
      <c r="H567" s="2" t="s">
        <v>2562</v>
      </c>
      <c r="I567" s="2" t="s">
        <v>2563</v>
      </c>
      <c r="J567" s="2" t="s">
        <v>1067</v>
      </c>
      <c r="K567" s="2" t="s">
        <v>1067</v>
      </c>
      <c r="L567" s="2" t="s">
        <v>1067</v>
      </c>
      <c r="S567" s="2">
        <f>IF($AM$22=1,(IF(LEN($BZ$23)&gt;=1,(IF($BZ$23=V567,LARGE($S$1:S566,1)+1,0)),0)),0)</f>
        <v>0</v>
      </c>
      <c r="T567" s="2">
        <f t="shared" si="59"/>
        <v>0</v>
      </c>
      <c r="U567" s="2">
        <f>IF(LEN(V567)&gt;=1,(IF(V566=V567,0,LARGE($U$1:U566,1)+1)),0)</f>
        <v>0</v>
      </c>
      <c r="V567" s="2" t="s">
        <v>1103</v>
      </c>
      <c r="W567" s="9" t="s">
        <v>2093</v>
      </c>
      <c r="X567" s="9" t="s">
        <v>2091</v>
      </c>
      <c r="Y567" s="9" t="s">
        <v>2092</v>
      </c>
      <c r="Z567" s="9" t="s">
        <v>2092</v>
      </c>
      <c r="AA567" s="6" t="s">
        <v>2091</v>
      </c>
      <c r="AB567" s="6" t="s">
        <v>1067</v>
      </c>
      <c r="AC567" s="6" t="s">
        <v>1067</v>
      </c>
      <c r="AD567" s="6" t="s">
        <v>1067</v>
      </c>
    </row>
    <row r="568" spans="1:30" x14ac:dyDescent="0.25">
      <c r="A568" s="2">
        <f>IF(LEN(B568)&gt;=1,(IF(B567=B568,0,LARGE(A$1:$A567,1)+1)),0)</f>
        <v>0</v>
      </c>
      <c r="B568" s="2" t="s">
        <v>1096</v>
      </c>
      <c r="C568" s="2">
        <f>IF($AM$22=2,(IF(LEN($BZ$23)&gt;=1,(IF($BZ$23=B568,LARGE($C$1:C567,1)+1,0)),0)),0)</f>
        <v>0</v>
      </c>
      <c r="D568" s="2">
        <f t="shared" si="58"/>
        <v>0</v>
      </c>
      <c r="F568" s="2" t="s">
        <v>2564</v>
      </c>
      <c r="G568" s="2" t="s">
        <v>2565</v>
      </c>
      <c r="H568" s="2" t="s">
        <v>2565</v>
      </c>
      <c r="I568" s="2" t="s">
        <v>2566</v>
      </c>
      <c r="J568" s="2" t="s">
        <v>1067</v>
      </c>
      <c r="K568" s="2" t="s">
        <v>1067</v>
      </c>
      <c r="L568" s="2" t="s">
        <v>1067</v>
      </c>
      <c r="S568" s="2">
        <f>IF($AM$22=1,(IF(LEN($BZ$23)&gt;=1,(IF($BZ$23=V568,LARGE($S$1:S567,1)+1,0)),0)),0)</f>
        <v>0</v>
      </c>
      <c r="T568" s="2">
        <f t="shared" si="59"/>
        <v>0</v>
      </c>
      <c r="U568" s="2">
        <f>IF(LEN(V568)&gt;=1,(IF(V567=V568,0,LARGE($U$1:U567,1)+1)),0)</f>
        <v>0</v>
      </c>
      <c r="V568" s="2" t="s">
        <v>1103</v>
      </c>
      <c r="W568" s="9" t="s">
        <v>3704</v>
      </c>
      <c r="X568" s="9" t="s">
        <v>3702</v>
      </c>
      <c r="Y568" s="9" t="s">
        <v>3703</v>
      </c>
      <c r="Z568" s="9" t="s">
        <v>3703</v>
      </c>
      <c r="AA568" s="6" t="s">
        <v>3702</v>
      </c>
      <c r="AB568" s="6" t="s">
        <v>1067</v>
      </c>
      <c r="AC568" s="6" t="s">
        <v>1067</v>
      </c>
      <c r="AD568" s="6" t="s">
        <v>1067</v>
      </c>
    </row>
    <row r="569" spans="1:30" ht="30" x14ac:dyDescent="0.25">
      <c r="A569" s="2">
        <f>IF(LEN(B569)&gt;=1,(IF(B568=B569,0,LARGE(A$1:$A568,1)+1)),0)</f>
        <v>0</v>
      </c>
      <c r="B569" s="2" t="s">
        <v>1075</v>
      </c>
      <c r="C569" s="2">
        <f>IF($AM$22=2,(IF(LEN($BZ$23)&gt;=1,(IF($BZ$23=B569,LARGE($C$1:C568,1)+1,0)),0)),0)</f>
        <v>0</v>
      </c>
      <c r="D569" s="2">
        <f t="shared" si="58"/>
        <v>0</v>
      </c>
      <c r="F569" s="2" t="s">
        <v>2567</v>
      </c>
      <c r="G569" s="2" t="s">
        <v>2568</v>
      </c>
      <c r="H569" s="2" t="s">
        <v>2568</v>
      </c>
      <c r="I569" s="2" t="s">
        <v>2569</v>
      </c>
      <c r="J569" s="2" t="s">
        <v>1067</v>
      </c>
      <c r="K569" s="2" t="s">
        <v>1067</v>
      </c>
      <c r="L569" s="2" t="s">
        <v>1067</v>
      </c>
      <c r="S569" s="2">
        <f>IF($AM$22=1,(IF(LEN($BZ$23)&gt;=1,(IF($BZ$23=V569,LARGE($S$1:S568,1)+1,0)),0)),0)</f>
        <v>0</v>
      </c>
      <c r="T569" s="2">
        <f t="shared" si="59"/>
        <v>0</v>
      </c>
      <c r="U569" s="2">
        <f>IF(LEN(V569)&gt;=1,(IF(V568=V569,0,LARGE($U$1:U568,1)+1)),0)</f>
        <v>0</v>
      </c>
      <c r="V569" s="2" t="s">
        <v>1103</v>
      </c>
      <c r="W569" s="9" t="s">
        <v>3996</v>
      </c>
      <c r="X569" s="9" t="s">
        <v>1865</v>
      </c>
      <c r="Y569" s="9" t="s">
        <v>1866</v>
      </c>
      <c r="Z569" s="9" t="s">
        <v>1866</v>
      </c>
      <c r="AA569" s="6" t="s">
        <v>1865</v>
      </c>
      <c r="AB569" s="6" t="s">
        <v>1067</v>
      </c>
      <c r="AC569" s="6" t="s">
        <v>1067</v>
      </c>
      <c r="AD569" s="6" t="s">
        <v>1067</v>
      </c>
    </row>
    <row r="570" spans="1:30" ht="30" x14ac:dyDescent="0.25">
      <c r="A570" s="2">
        <f>IF(LEN(B570)&gt;=1,(IF(B569=B570,0,LARGE(A$1:$A569,1)+1)),0)</f>
        <v>0</v>
      </c>
      <c r="B570" s="2" t="s">
        <v>1075</v>
      </c>
      <c r="C570" s="2">
        <f>IF($AM$22=2,(IF(LEN($BZ$23)&gt;=1,(IF($BZ$23=B570,LARGE($C$1:C569,1)+1,0)),0)),0)</f>
        <v>0</v>
      </c>
      <c r="D570" s="2">
        <f t="shared" si="58"/>
        <v>0</v>
      </c>
      <c r="F570" s="2" t="s">
        <v>653</v>
      </c>
      <c r="G570" s="2" t="s">
        <v>1376</v>
      </c>
      <c r="H570" s="2" t="s">
        <v>1376</v>
      </c>
      <c r="I570" s="2" t="s">
        <v>4737</v>
      </c>
      <c r="J570" s="2" t="s">
        <v>4736</v>
      </c>
      <c r="K570" s="2" t="s">
        <v>1067</v>
      </c>
      <c r="L570" s="2" t="s">
        <v>1067</v>
      </c>
      <c r="S570" s="2">
        <f>IF($AM$22=1,(IF(LEN($BZ$23)&gt;=1,(IF($BZ$23=V570,LARGE($S$1:S569,1)+1,0)),0)),0)</f>
        <v>0</v>
      </c>
      <c r="T570" s="2">
        <f t="shared" si="59"/>
        <v>0</v>
      </c>
      <c r="U570" s="2">
        <f>IF(LEN(V570)&gt;=1,(IF(V569=V570,0,LARGE($U$1:U569,1)+1)),0)</f>
        <v>0</v>
      </c>
      <c r="V570" s="2" t="s">
        <v>1103</v>
      </c>
      <c r="W570" s="21" t="s">
        <v>3894</v>
      </c>
      <c r="X570" s="21" t="s">
        <v>1055</v>
      </c>
      <c r="Y570" s="21" t="s">
        <v>1674</v>
      </c>
      <c r="Z570" s="21" t="s">
        <v>1674</v>
      </c>
      <c r="AA570" s="6" t="s">
        <v>1055</v>
      </c>
      <c r="AB570" s="6" t="s">
        <v>1067</v>
      </c>
      <c r="AC570" s="6" t="s">
        <v>1067</v>
      </c>
      <c r="AD570" s="6" t="s">
        <v>1067</v>
      </c>
    </row>
    <row r="571" spans="1:30" x14ac:dyDescent="0.25">
      <c r="A571" s="2">
        <f>IF(LEN(B571)&gt;=1,(IF(B570=B571,0,LARGE(A$1:$A570,1)+1)),0)</f>
        <v>0</v>
      </c>
      <c r="B571" s="2" t="s">
        <v>1075</v>
      </c>
      <c r="C571" s="2">
        <f>IF($AM$22=2,(IF(LEN($BZ$23)&gt;=1,(IF($BZ$23=B571,LARGE($C$1:C570,1)+1,0)),0)),0)</f>
        <v>0</v>
      </c>
      <c r="D571" s="2">
        <f t="shared" si="58"/>
        <v>0</v>
      </c>
      <c r="F571" s="2" t="s">
        <v>654</v>
      </c>
      <c r="G571" s="2" t="s">
        <v>1377</v>
      </c>
      <c r="H571" s="2" t="s">
        <v>1377</v>
      </c>
      <c r="I571" s="2" t="s">
        <v>2570</v>
      </c>
      <c r="J571" s="2" t="s">
        <v>1067</v>
      </c>
      <c r="K571" s="2" t="s">
        <v>1067</v>
      </c>
      <c r="L571" s="2" t="s">
        <v>1067</v>
      </c>
      <c r="S571" s="2">
        <f>IF($AM$22=1,(IF(LEN($BZ$23)&gt;=1,(IF($BZ$23=V571,LARGE($S$1:S570,1)+1,0)),0)),0)</f>
        <v>0</v>
      </c>
      <c r="T571" s="2">
        <f t="shared" si="59"/>
        <v>0</v>
      </c>
      <c r="U571" s="2">
        <f>IF(LEN(V571)&gt;=1,(IF(V570=V571,0,LARGE($U$1:U570,1)+1)),0)</f>
        <v>0</v>
      </c>
      <c r="V571" s="2" t="s">
        <v>1103</v>
      </c>
      <c r="W571" s="5" t="s">
        <v>4409</v>
      </c>
      <c r="X571" s="7" t="s">
        <v>1048</v>
      </c>
      <c r="Y571" s="7" t="s">
        <v>3828</v>
      </c>
      <c r="Z571" s="7" t="s">
        <v>3828</v>
      </c>
      <c r="AA571" s="6" t="s">
        <v>1048</v>
      </c>
      <c r="AB571" s="6" t="s">
        <v>1067</v>
      </c>
      <c r="AC571" s="6" t="s">
        <v>1067</v>
      </c>
      <c r="AD571" s="6" t="s">
        <v>1067</v>
      </c>
    </row>
    <row r="572" spans="1:30" x14ac:dyDescent="0.25">
      <c r="A572" s="2">
        <f>IF(LEN(B572)&gt;=1,(IF(B571=B572,0,LARGE(A$1:$A571,1)+1)),0)</f>
        <v>0</v>
      </c>
      <c r="B572" s="2" t="s">
        <v>1075</v>
      </c>
      <c r="C572" s="2">
        <f>IF($AM$22=2,(IF(LEN($BZ$23)&gt;=1,(IF($BZ$23=B572,LARGE($C$1:C571,1)+1,0)),0)),0)</f>
        <v>0</v>
      </c>
      <c r="D572" s="2">
        <f t="shared" si="58"/>
        <v>0</v>
      </c>
      <c r="F572" s="2" t="s">
        <v>655</v>
      </c>
      <c r="G572" s="2" t="s">
        <v>1378</v>
      </c>
      <c r="H572" s="2" t="s">
        <v>1378</v>
      </c>
      <c r="I572" s="2" t="s">
        <v>4738</v>
      </c>
      <c r="J572" s="2" t="s">
        <v>1067</v>
      </c>
      <c r="K572" s="2" t="s">
        <v>1067</v>
      </c>
      <c r="L572" s="2" t="s">
        <v>1067</v>
      </c>
      <c r="S572" s="2">
        <f>IF($AM$22=1,(IF(LEN($BZ$23)&gt;=1,(IF($BZ$23=V572,LARGE($S$1:S571,1)+1,0)),0)),0)</f>
        <v>0</v>
      </c>
      <c r="T572" s="2">
        <f t="shared" si="59"/>
        <v>0</v>
      </c>
      <c r="U572" s="2">
        <f>IF(LEN(V572)&gt;=1,(IF(V571=V572,0,LARGE($U$1:U571,1)+1)),0)</f>
        <v>0</v>
      </c>
      <c r="V572" s="2" t="s">
        <v>1103</v>
      </c>
      <c r="W572" s="9" t="s">
        <v>4349</v>
      </c>
      <c r="X572" s="9" t="s">
        <v>3478</v>
      </c>
      <c r="Y572" s="9" t="s">
        <v>3479</v>
      </c>
      <c r="Z572" s="9" t="s">
        <v>3479</v>
      </c>
      <c r="AA572" s="6" t="s">
        <v>3478</v>
      </c>
      <c r="AB572" s="6" t="s">
        <v>1067</v>
      </c>
      <c r="AC572" s="6" t="s">
        <v>1067</v>
      </c>
      <c r="AD572" s="6" t="s">
        <v>1067</v>
      </c>
    </row>
    <row r="573" spans="1:30" x14ac:dyDescent="0.25">
      <c r="A573" s="2">
        <f>IF(LEN(B573)&gt;=1,(IF(B572=B573,0,LARGE(A$1:$A572,1)+1)),0)</f>
        <v>0</v>
      </c>
      <c r="B573" s="2" t="s">
        <v>1075</v>
      </c>
      <c r="C573" s="2">
        <f>IF($AM$22=2,(IF(LEN($BZ$23)&gt;=1,(IF($BZ$23=B573,LARGE($C$1:C572,1)+1,0)),0)),0)</f>
        <v>0</v>
      </c>
      <c r="D573" s="2">
        <f t="shared" si="58"/>
        <v>0</v>
      </c>
      <c r="F573" s="2" t="s">
        <v>656</v>
      </c>
      <c r="G573" s="2" t="s">
        <v>1379</v>
      </c>
      <c r="H573" s="2" t="s">
        <v>1379</v>
      </c>
      <c r="I573" s="2" t="s">
        <v>4739</v>
      </c>
      <c r="J573" s="2" t="s">
        <v>1067</v>
      </c>
      <c r="K573" s="2" t="s">
        <v>1067</v>
      </c>
      <c r="L573" s="2" t="s">
        <v>1067</v>
      </c>
      <c r="S573" s="2">
        <f>IF($AM$22=1,(IF(LEN($BZ$23)&gt;=1,(IF($BZ$23=V573,LARGE($S$1:S572,1)+1,0)),0)),0)</f>
        <v>0</v>
      </c>
      <c r="T573" s="2">
        <f t="shared" si="59"/>
        <v>0</v>
      </c>
      <c r="U573" s="2">
        <f>IF(LEN(V573)&gt;=1,(IF(V572=V573,0,LARGE($U$1:U572,1)+1)),0)</f>
        <v>0</v>
      </c>
      <c r="V573" s="2" t="s">
        <v>1103</v>
      </c>
      <c r="W573" s="4" t="s">
        <v>4652</v>
      </c>
      <c r="X573" s="4" t="s">
        <v>756</v>
      </c>
      <c r="Y573" s="5" t="s">
        <v>1452</v>
      </c>
      <c r="Z573" s="5" t="s">
        <v>1452</v>
      </c>
      <c r="AA573" s="6" t="s">
        <v>756</v>
      </c>
      <c r="AB573" s="6" t="s">
        <v>1067</v>
      </c>
      <c r="AC573" s="6" t="s">
        <v>1067</v>
      </c>
      <c r="AD573" s="6" t="s">
        <v>1067</v>
      </c>
    </row>
    <row r="574" spans="1:30" x14ac:dyDescent="0.25">
      <c r="A574" s="2">
        <f>IF(LEN(B574)&gt;=1,(IF(B573=B574,0,LARGE(A$1:$A573,1)+1)),0)</f>
        <v>0</v>
      </c>
      <c r="B574" s="2" t="s">
        <v>1075</v>
      </c>
      <c r="C574" s="2">
        <f>IF($AM$22=2,(IF(LEN($BZ$23)&gt;=1,(IF($BZ$23=B574,LARGE($C$1:C573,1)+1,0)),0)),0)</f>
        <v>0</v>
      </c>
      <c r="D574" s="2">
        <f t="shared" si="58"/>
        <v>0</v>
      </c>
      <c r="F574" s="2" t="s">
        <v>2571</v>
      </c>
      <c r="G574" s="2" t="s">
        <v>2572</v>
      </c>
      <c r="H574" s="2" t="s">
        <v>2572</v>
      </c>
      <c r="I574" s="2" t="s">
        <v>2573</v>
      </c>
      <c r="J574" s="2" t="s">
        <v>1067</v>
      </c>
      <c r="K574" s="2" t="s">
        <v>1067</v>
      </c>
      <c r="L574" s="2" t="s">
        <v>1067</v>
      </c>
      <c r="S574" s="2">
        <f>IF($AM$22=1,(IF(LEN($BZ$23)&gt;=1,(IF($BZ$23=V574,LARGE($S$1:S573,1)+1,0)),0)),0)</f>
        <v>0</v>
      </c>
      <c r="T574" s="2">
        <f t="shared" si="59"/>
        <v>0</v>
      </c>
      <c r="U574" s="2">
        <f>IF(LEN(V574)&gt;=1,(IF(V573=V574,0,LARGE($U$1:U573,1)+1)),0)</f>
        <v>0</v>
      </c>
      <c r="V574" s="2" t="s">
        <v>1103</v>
      </c>
      <c r="W574" s="5" t="s">
        <v>4718</v>
      </c>
      <c r="X574" s="7" t="s">
        <v>226</v>
      </c>
      <c r="Y574" s="7" t="s">
        <v>226</v>
      </c>
      <c r="Z574" s="7" t="s">
        <v>226</v>
      </c>
      <c r="AA574" s="6" t="s">
        <v>226</v>
      </c>
      <c r="AB574" s="6" t="s">
        <v>1067</v>
      </c>
      <c r="AC574" s="6" t="s">
        <v>1067</v>
      </c>
      <c r="AD574" s="6" t="s">
        <v>1067</v>
      </c>
    </row>
    <row r="575" spans="1:30" x14ac:dyDescent="0.25">
      <c r="A575" s="2">
        <f>IF(LEN(B575)&gt;=1,(IF(B574=B575,0,LARGE(A$1:$A574,1)+1)),0)</f>
        <v>0</v>
      </c>
      <c r="B575" s="2" t="s">
        <v>1075</v>
      </c>
      <c r="C575" s="2">
        <f>IF($AM$22=2,(IF(LEN($BZ$23)&gt;=1,(IF($BZ$23=B575,LARGE($C$1:C574,1)+1,0)),0)),0)</f>
        <v>0</v>
      </c>
      <c r="D575" s="2">
        <f t="shared" si="58"/>
        <v>0</v>
      </c>
      <c r="F575" s="2" t="s">
        <v>657</v>
      </c>
      <c r="G575" s="2" t="s">
        <v>1380</v>
      </c>
      <c r="H575" s="2" t="s">
        <v>1380</v>
      </c>
      <c r="I575" s="2" t="s">
        <v>4740</v>
      </c>
      <c r="J575" s="2" t="s">
        <v>1067</v>
      </c>
      <c r="K575" s="2" t="s">
        <v>1067</v>
      </c>
      <c r="L575" s="2" t="s">
        <v>1067</v>
      </c>
      <c r="S575" s="2">
        <f>IF($AM$22=1,(IF(LEN($BZ$23)&gt;=1,(IF($BZ$23=V575,LARGE($S$1:S574,1)+1,0)),0)),0)</f>
        <v>0</v>
      </c>
      <c r="T575" s="2">
        <f t="shared" si="59"/>
        <v>0</v>
      </c>
      <c r="U575" s="2">
        <f>IF(LEN(V575)&gt;=1,(IF(V574=V575,0,LARGE($U$1:U574,1)+1)),0)</f>
        <v>0</v>
      </c>
      <c r="V575" s="2" t="s">
        <v>1103</v>
      </c>
      <c r="W575" s="4" t="s">
        <v>4628</v>
      </c>
      <c r="X575" s="4" t="s">
        <v>885</v>
      </c>
      <c r="Y575" s="5" t="s">
        <v>1551</v>
      </c>
      <c r="Z575" s="5" t="s">
        <v>1551</v>
      </c>
      <c r="AA575" s="6" t="s">
        <v>885</v>
      </c>
      <c r="AB575" s="6" t="s">
        <v>1067</v>
      </c>
      <c r="AC575" s="6" t="s">
        <v>1067</v>
      </c>
      <c r="AD575" s="6" t="s">
        <v>1067</v>
      </c>
    </row>
    <row r="576" spans="1:30" ht="30" x14ac:dyDescent="0.25">
      <c r="A576" s="2">
        <f>IF(LEN(B576)&gt;=1,(IF(B575=B576,0,LARGE(A$1:$A575,1)+1)),0)</f>
        <v>0</v>
      </c>
      <c r="B576" s="2" t="s">
        <v>1075</v>
      </c>
      <c r="C576" s="2">
        <f>IF($AM$22=2,(IF(LEN($BZ$23)&gt;=1,(IF($BZ$23=B576,LARGE($C$1:C575,1)+1,0)),0)),0)</f>
        <v>0</v>
      </c>
      <c r="D576" s="2">
        <f t="shared" si="58"/>
        <v>0</v>
      </c>
      <c r="F576" s="2" t="s">
        <v>170</v>
      </c>
      <c r="G576" s="2" t="s">
        <v>171</v>
      </c>
      <c r="H576" s="2" t="s">
        <v>171</v>
      </c>
      <c r="I576" s="2" t="s">
        <v>4743</v>
      </c>
      <c r="J576" s="2" t="s">
        <v>1067</v>
      </c>
      <c r="K576" s="2" t="s">
        <v>1067</v>
      </c>
      <c r="L576" s="2" t="s">
        <v>1067</v>
      </c>
      <c r="S576" s="2">
        <f>IF($AM$22=1,(IF(LEN($BZ$23)&gt;=1,(IF($BZ$23=V576,LARGE($S$1:S575,1)+1,0)),0)),0)</f>
        <v>0</v>
      </c>
      <c r="T576" s="2">
        <f t="shared" si="59"/>
        <v>0</v>
      </c>
      <c r="U576" s="2">
        <f>IF(LEN(V576)&gt;=1,(IF(V575=V576,0,LARGE($U$1:U575,1)+1)),0)</f>
        <v>0</v>
      </c>
      <c r="V576" s="2" t="s">
        <v>1103</v>
      </c>
      <c r="W576" s="11" t="s">
        <v>3391</v>
      </c>
      <c r="X576" s="11" t="s">
        <v>3389</v>
      </c>
      <c r="Y576" s="11" t="s">
        <v>3390</v>
      </c>
      <c r="Z576" s="11" t="s">
        <v>3390</v>
      </c>
      <c r="AA576" s="6" t="s">
        <v>3389</v>
      </c>
      <c r="AB576" s="6" t="s">
        <v>378</v>
      </c>
      <c r="AC576" s="6" t="s">
        <v>1067</v>
      </c>
      <c r="AD576" s="6" t="s">
        <v>1067</v>
      </c>
    </row>
    <row r="577" spans="1:30" x14ac:dyDescent="0.25">
      <c r="A577" s="2">
        <f>IF(LEN(B577)&gt;=1,(IF(B576=B577,0,LARGE(A$1:$A576,1)+1)),0)</f>
        <v>0</v>
      </c>
      <c r="B577" s="2" t="s">
        <v>1075</v>
      </c>
      <c r="C577" s="2">
        <f>IF($AM$22=2,(IF(LEN($BZ$23)&gt;=1,(IF($BZ$23=B577,LARGE($C$1:C576,1)+1,0)),0)),0)</f>
        <v>0</v>
      </c>
      <c r="D577" s="2">
        <f t="shared" si="58"/>
        <v>0</v>
      </c>
      <c r="F577" s="2" t="s">
        <v>172</v>
      </c>
      <c r="G577" s="2" t="s">
        <v>173</v>
      </c>
      <c r="H577" s="2" t="s">
        <v>173</v>
      </c>
      <c r="I577" s="2" t="s">
        <v>4742</v>
      </c>
      <c r="J577" s="2" t="s">
        <v>1067</v>
      </c>
      <c r="K577" s="2" t="s">
        <v>1067</v>
      </c>
      <c r="L577" s="2" t="s">
        <v>1067</v>
      </c>
      <c r="S577" s="2">
        <f>IF($AM$22=1,(IF(LEN($BZ$23)&gt;=1,(IF($BZ$23=V577,LARGE($S$1:S576,1)+1,0)),0)),0)</f>
        <v>0</v>
      </c>
      <c r="T577" s="2">
        <f t="shared" si="59"/>
        <v>0</v>
      </c>
      <c r="U577" s="2">
        <f>IF(LEN(V577)&gt;=1,(IF(V576=V577,0,LARGE($U$1:U576,1)+1)),0)</f>
        <v>18</v>
      </c>
      <c r="V577" s="2" t="s">
        <v>1104</v>
      </c>
      <c r="W577" s="9" t="s">
        <v>4870</v>
      </c>
      <c r="X577" s="9" t="s">
        <v>2769</v>
      </c>
      <c r="Y577" s="9" t="s">
        <v>2770</v>
      </c>
      <c r="Z577" s="9" t="s">
        <v>2770</v>
      </c>
      <c r="AA577" s="6" t="s">
        <v>2769</v>
      </c>
      <c r="AB577" s="6" t="s">
        <v>1067</v>
      </c>
      <c r="AC577" s="6" t="s">
        <v>1067</v>
      </c>
      <c r="AD577" s="6" t="s">
        <v>1067</v>
      </c>
    </row>
    <row r="578" spans="1:30" x14ac:dyDescent="0.25">
      <c r="A578" s="2">
        <f>IF(LEN(B578)&gt;=1,(IF(B577=B578,0,LARGE(A$1:$A577,1)+1)),0)</f>
        <v>0</v>
      </c>
      <c r="B578" s="2" t="s">
        <v>1075</v>
      </c>
      <c r="C578" s="2">
        <f>IF($AM$22=2,(IF(LEN($BZ$23)&gt;=1,(IF($BZ$23=B578,LARGE($C$1:C577,1)+1,0)),0)),0)</f>
        <v>0</v>
      </c>
      <c r="D578" s="2">
        <f t="shared" ref="D578:D641" si="60">IFERROR(IF($AM$22=2,(IF(LEN($BF$23)&gt;=2,(IF(MATCH($BF$23,F578,0)&gt;=1,COUNTIF(I578:L578,"*?*"),0)),0)),0),0)</f>
        <v>0</v>
      </c>
      <c r="F578" s="2" t="s">
        <v>2574</v>
      </c>
      <c r="G578" s="2" t="s">
        <v>2575</v>
      </c>
      <c r="H578" s="2" t="s">
        <v>2575</v>
      </c>
      <c r="I578" s="2" t="s">
        <v>4741</v>
      </c>
      <c r="J578" s="2" t="s">
        <v>1067</v>
      </c>
      <c r="K578" s="2" t="s">
        <v>1067</v>
      </c>
      <c r="L578" s="2" t="s">
        <v>1067</v>
      </c>
      <c r="S578" s="2">
        <f>IF($AM$22=1,(IF(LEN($BZ$23)&gt;=1,(IF($BZ$23=V578,LARGE($S$1:S577,1)+1,0)),0)),0)</f>
        <v>0</v>
      </c>
      <c r="T578" s="2">
        <f t="shared" ref="T578:T641" si="61">IFERROR(IF($AM$22=1,(IF(LEN($BF$23)&gt;=2,(IF(MATCH($BF$23,W578,0)&gt;=1,COUNTIF(AA578:AD578,"*?*"),0)),0)),0),0)</f>
        <v>0</v>
      </c>
      <c r="U578" s="2">
        <f>IF(LEN(V578)&gt;=1,(IF(V577=V578,0,LARGE($U$1:U577,1)+1)),0)</f>
        <v>0</v>
      </c>
      <c r="V578" s="2" t="s">
        <v>1104</v>
      </c>
      <c r="W578" s="9" t="s">
        <v>5085</v>
      </c>
      <c r="X578" s="9" t="s">
        <v>3642</v>
      </c>
      <c r="Y578" s="9" t="s">
        <v>3643</v>
      </c>
      <c r="Z578" s="9" t="s">
        <v>3643</v>
      </c>
      <c r="AA578" s="6" t="s">
        <v>3642</v>
      </c>
      <c r="AB578" s="6" t="s">
        <v>1067</v>
      </c>
      <c r="AC578" s="6" t="s">
        <v>1067</v>
      </c>
      <c r="AD578" s="6" t="s">
        <v>1067</v>
      </c>
    </row>
    <row r="579" spans="1:30" x14ac:dyDescent="0.25">
      <c r="A579" s="2">
        <f>IF(LEN(B579)&gt;=1,(IF(B578=B579,0,LARGE(A$1:$A578,1)+1)),0)</f>
        <v>0</v>
      </c>
      <c r="B579" s="2" t="s">
        <v>1075</v>
      </c>
      <c r="C579" s="2">
        <f>IF($AM$22=2,(IF(LEN($BZ$23)&gt;=1,(IF($BZ$23=B579,LARGE($C$1:C578,1)+1,0)),0)),0)</f>
        <v>0</v>
      </c>
      <c r="D579" s="2">
        <f t="shared" si="60"/>
        <v>0</v>
      </c>
      <c r="F579" s="2" t="s">
        <v>658</v>
      </c>
      <c r="G579" s="2" t="s">
        <v>2576</v>
      </c>
      <c r="H579" s="2" t="s">
        <v>2576</v>
      </c>
      <c r="I579" s="2" t="s">
        <v>2577</v>
      </c>
      <c r="J579" s="2" t="s">
        <v>1067</v>
      </c>
      <c r="K579" s="2" t="s">
        <v>1067</v>
      </c>
      <c r="L579" s="2" t="s">
        <v>1067</v>
      </c>
      <c r="S579" s="2">
        <f>IF($AM$22=1,(IF(LEN($BZ$23)&gt;=1,(IF($BZ$23=V579,LARGE($S$1:S578,1)+1,0)),0)),0)</f>
        <v>0</v>
      </c>
      <c r="T579" s="2">
        <f t="shared" si="61"/>
        <v>0</v>
      </c>
      <c r="U579" s="2">
        <f>IF(LEN(V579)&gt;=1,(IF(V578=V579,0,LARGE($U$1:U578,1)+1)),0)</f>
        <v>0</v>
      </c>
      <c r="V579" s="2" t="s">
        <v>1104</v>
      </c>
      <c r="W579" s="5" t="s">
        <v>4903</v>
      </c>
      <c r="X579" s="7" t="s">
        <v>241</v>
      </c>
      <c r="Y579" s="7" t="s">
        <v>242</v>
      </c>
      <c r="Z579" s="7" t="s">
        <v>242</v>
      </c>
      <c r="AA579" s="6" t="s">
        <v>241</v>
      </c>
      <c r="AB579" s="6" t="s">
        <v>351</v>
      </c>
      <c r="AC579" s="6" t="s">
        <v>1067</v>
      </c>
      <c r="AD579" s="6" t="s">
        <v>1067</v>
      </c>
    </row>
    <row r="580" spans="1:30" x14ac:dyDescent="0.25">
      <c r="A580" s="2">
        <f>IF(LEN(B580)&gt;=1,(IF(B579=B580,0,LARGE(A$1:$A579,1)+1)),0)</f>
        <v>0</v>
      </c>
      <c r="B580" s="2" t="s">
        <v>1075</v>
      </c>
      <c r="C580" s="2">
        <f>IF($AM$22=2,(IF(LEN($BZ$23)&gt;=1,(IF($BZ$23=B580,LARGE($C$1:C579,1)+1,0)),0)),0)</f>
        <v>0</v>
      </c>
      <c r="D580" s="2">
        <f t="shared" si="60"/>
        <v>0</v>
      </c>
      <c r="F580" s="2" t="s">
        <v>2578</v>
      </c>
      <c r="G580" s="2" t="s">
        <v>2579</v>
      </c>
      <c r="H580" s="2" t="s">
        <v>2579</v>
      </c>
      <c r="I580" s="2" t="s">
        <v>2580</v>
      </c>
      <c r="J580" s="2" t="s">
        <v>1067</v>
      </c>
      <c r="K580" s="2" t="s">
        <v>1067</v>
      </c>
      <c r="L580" s="2" t="s">
        <v>1067</v>
      </c>
      <c r="S580" s="2">
        <f>IF($AM$22=1,(IF(LEN($BZ$23)&gt;=1,(IF($BZ$23=V580,LARGE($S$1:S579,1)+1,0)),0)),0)</f>
        <v>0</v>
      </c>
      <c r="T580" s="2">
        <f t="shared" si="61"/>
        <v>0</v>
      </c>
      <c r="U580" s="2">
        <f>IF(LEN(V580)&gt;=1,(IF(V579=V580,0,LARGE($U$1:U579,1)+1)),0)</f>
        <v>0</v>
      </c>
      <c r="V580" s="2" t="s">
        <v>1104</v>
      </c>
      <c r="W580" s="9" t="s">
        <v>4909</v>
      </c>
      <c r="X580" s="9" t="s">
        <v>2998</v>
      </c>
      <c r="Y580" s="9" t="s">
        <v>2999</v>
      </c>
      <c r="Z580" s="9" t="s">
        <v>2999</v>
      </c>
      <c r="AA580" s="6" t="s">
        <v>2998</v>
      </c>
      <c r="AB580" s="6" t="s">
        <v>1067</v>
      </c>
      <c r="AC580" s="6" t="s">
        <v>1067</v>
      </c>
      <c r="AD580" s="6" t="s">
        <v>1067</v>
      </c>
    </row>
    <row r="581" spans="1:30" x14ac:dyDescent="0.25">
      <c r="A581" s="2">
        <f>IF(LEN(B581)&gt;=1,(IF(B580=B581,0,LARGE(A$1:$A580,1)+1)),0)</f>
        <v>0</v>
      </c>
      <c r="B581" s="2" t="s">
        <v>1075</v>
      </c>
      <c r="C581" s="2">
        <f>IF($AM$22=2,(IF(LEN($BZ$23)&gt;=1,(IF($BZ$23=B581,LARGE($C$1:C580,1)+1,0)),0)),0)</f>
        <v>0</v>
      </c>
      <c r="D581" s="2">
        <f t="shared" si="60"/>
        <v>0</v>
      </c>
      <c r="F581" s="2" t="s">
        <v>659</v>
      </c>
      <c r="G581" s="2" t="s">
        <v>1381</v>
      </c>
      <c r="H581" s="2" t="s">
        <v>1381</v>
      </c>
      <c r="I581" s="2" t="s">
        <v>2581</v>
      </c>
      <c r="J581" s="2" t="s">
        <v>4744</v>
      </c>
      <c r="K581" s="2" t="s">
        <v>1067</v>
      </c>
      <c r="L581" s="2" t="s">
        <v>1067</v>
      </c>
      <c r="S581" s="2">
        <f>IF($AM$22=1,(IF(LEN($BZ$23)&gt;=1,(IF($BZ$23=V581,LARGE($S$1:S580,1)+1,0)),0)),0)</f>
        <v>0</v>
      </c>
      <c r="T581" s="2">
        <f t="shared" si="61"/>
        <v>0</v>
      </c>
      <c r="U581" s="2">
        <f>IF(LEN(V581)&gt;=1,(IF(V580=V581,0,LARGE($U$1:U580,1)+1)),0)</f>
        <v>0</v>
      </c>
      <c r="V581" s="2" t="s">
        <v>1104</v>
      </c>
      <c r="W581" s="9" t="s">
        <v>1888</v>
      </c>
      <c r="X581" s="9" t="s">
        <v>1886</v>
      </c>
      <c r="Y581" s="9" t="s">
        <v>1887</v>
      </c>
      <c r="Z581" s="9" t="s">
        <v>1887</v>
      </c>
      <c r="AA581" s="6" t="s">
        <v>1886</v>
      </c>
      <c r="AB581" s="6" t="s">
        <v>895</v>
      </c>
      <c r="AC581" s="6" t="s">
        <v>1067</v>
      </c>
      <c r="AD581" s="6" t="s">
        <v>1067</v>
      </c>
    </row>
    <row r="582" spans="1:30" x14ac:dyDescent="0.25">
      <c r="A582" s="2">
        <f>IF(LEN(B582)&gt;=1,(IF(B581=B582,0,LARGE(A$1:$A581,1)+1)),0)</f>
        <v>0</v>
      </c>
      <c r="B582" s="2" t="s">
        <v>1075</v>
      </c>
      <c r="C582" s="2">
        <f>IF($AM$22=2,(IF(LEN($BZ$23)&gt;=1,(IF($BZ$23=B582,LARGE($C$1:C581,1)+1,0)),0)),0)</f>
        <v>0</v>
      </c>
      <c r="D582" s="2">
        <f t="shared" si="60"/>
        <v>0</v>
      </c>
      <c r="F582" s="2" t="s">
        <v>660</v>
      </c>
      <c r="G582" s="2" t="s">
        <v>2582</v>
      </c>
      <c r="H582" s="2" t="s">
        <v>2582</v>
      </c>
      <c r="I582" s="2" t="s">
        <v>2664</v>
      </c>
      <c r="J582" s="2" t="s">
        <v>4745</v>
      </c>
      <c r="K582" s="2" t="s">
        <v>1067</v>
      </c>
      <c r="L582" s="2" t="s">
        <v>1067</v>
      </c>
      <c r="S582" s="2">
        <f>IF($AM$22=1,(IF(LEN($BZ$23)&gt;=1,(IF($BZ$23=V582,LARGE($S$1:S581,1)+1,0)),0)),0)</f>
        <v>0</v>
      </c>
      <c r="T582" s="2">
        <f t="shared" si="61"/>
        <v>0</v>
      </c>
      <c r="U582" s="2">
        <f>IF(LEN(V582)&gt;=1,(IF(V581=V582,0,LARGE($U$1:U581,1)+1)),0)</f>
        <v>0</v>
      </c>
      <c r="V582" s="2" t="s">
        <v>1104</v>
      </c>
      <c r="W582" s="4" t="s">
        <v>3572</v>
      </c>
      <c r="X582" s="4" t="s">
        <v>677</v>
      </c>
      <c r="Y582" s="5" t="s">
        <v>1396</v>
      </c>
      <c r="Z582" s="5" t="s">
        <v>1396</v>
      </c>
      <c r="AA582" s="6" t="s">
        <v>677</v>
      </c>
      <c r="AB582" s="6" t="s">
        <v>3570</v>
      </c>
      <c r="AC582" s="6" t="s">
        <v>1067</v>
      </c>
      <c r="AD582" s="6" t="s">
        <v>1067</v>
      </c>
    </row>
    <row r="583" spans="1:30" ht="30" x14ac:dyDescent="0.25">
      <c r="A583" s="2">
        <f>IF(LEN(B583)&gt;=1,(IF(B582=B583,0,LARGE(A$1:$A582,1)+1)),0)</f>
        <v>0</v>
      </c>
      <c r="B583" s="2" t="s">
        <v>1075</v>
      </c>
      <c r="C583" s="2">
        <f>IF($AM$22=2,(IF(LEN($BZ$23)&gt;=1,(IF($BZ$23=B583,LARGE($C$1:C582,1)+1,0)),0)),0)</f>
        <v>0</v>
      </c>
      <c r="D583" s="2">
        <f t="shared" si="60"/>
        <v>0</v>
      </c>
      <c r="F583" s="2" t="s">
        <v>661</v>
      </c>
      <c r="G583" s="2" t="s">
        <v>1382</v>
      </c>
      <c r="H583" s="2" t="s">
        <v>1382</v>
      </c>
      <c r="I583" s="2" t="s">
        <v>4746</v>
      </c>
      <c r="J583" s="2" t="s">
        <v>4131</v>
      </c>
      <c r="K583" s="2" t="s">
        <v>1067</v>
      </c>
      <c r="L583" s="2" t="s">
        <v>1067</v>
      </c>
      <c r="S583" s="2">
        <f>IF($AM$22=1,(IF(LEN($BZ$23)&gt;=1,(IF($BZ$23=V583,LARGE($S$1:S582,1)+1,0)),0)),0)</f>
        <v>0</v>
      </c>
      <c r="T583" s="2">
        <f t="shared" si="61"/>
        <v>0</v>
      </c>
      <c r="U583" s="2">
        <f>IF(LEN(V583)&gt;=1,(IF(V582=V583,0,LARGE($U$1:U582,1)+1)),0)</f>
        <v>0</v>
      </c>
      <c r="V583" s="2" t="s">
        <v>1104</v>
      </c>
      <c r="W583" s="4" t="s">
        <v>4458</v>
      </c>
      <c r="X583" s="4" t="s">
        <v>775</v>
      </c>
      <c r="Y583" s="5" t="s">
        <v>1467</v>
      </c>
      <c r="Z583" s="5" t="s">
        <v>1467</v>
      </c>
      <c r="AA583" s="6" t="s">
        <v>775</v>
      </c>
      <c r="AB583" s="6" t="s">
        <v>3772</v>
      </c>
      <c r="AC583" s="6" t="s">
        <v>1067</v>
      </c>
      <c r="AD583" s="6" t="s">
        <v>1067</v>
      </c>
    </row>
    <row r="584" spans="1:30" x14ac:dyDescent="0.25">
      <c r="A584" s="2">
        <f>IF(LEN(B584)&gt;=1,(IF(B583=B584,0,LARGE(A$1:$A583,1)+1)),0)</f>
        <v>0</v>
      </c>
      <c r="B584" s="2" t="s">
        <v>1075</v>
      </c>
      <c r="C584" s="2">
        <f>IF($AM$22=2,(IF(LEN($BZ$23)&gt;=1,(IF($BZ$23=B584,LARGE($C$1:C583,1)+1,0)),0)),0)</f>
        <v>0</v>
      </c>
      <c r="D584" s="2">
        <f t="shared" si="60"/>
        <v>0</v>
      </c>
      <c r="F584" s="2" t="s">
        <v>662</v>
      </c>
      <c r="G584" s="2" t="s">
        <v>1383</v>
      </c>
      <c r="H584" s="2" t="s">
        <v>1383</v>
      </c>
      <c r="I584" s="2" t="s">
        <v>4747</v>
      </c>
      <c r="J584" s="2" t="s">
        <v>1067</v>
      </c>
      <c r="K584" s="2" t="s">
        <v>1067</v>
      </c>
      <c r="L584" s="2" t="s">
        <v>1067</v>
      </c>
      <c r="S584" s="2">
        <f>IF($AM$22=1,(IF(LEN($BZ$23)&gt;=1,(IF($BZ$23=V584,LARGE($S$1:S583,1)+1,0)),0)),0)</f>
        <v>0</v>
      </c>
      <c r="T584" s="2">
        <f t="shared" si="61"/>
        <v>0</v>
      </c>
      <c r="U584" s="2">
        <f>IF(LEN(V584)&gt;=1,(IF(V583=V584,0,LARGE($U$1:U583,1)+1)),0)</f>
        <v>0</v>
      </c>
      <c r="V584" s="2" t="s">
        <v>1104</v>
      </c>
      <c r="W584" s="9" t="s">
        <v>2861</v>
      </c>
      <c r="X584" s="9" t="s">
        <v>2859</v>
      </c>
      <c r="Y584" s="9" t="s">
        <v>2860</v>
      </c>
      <c r="Z584" s="9" t="s">
        <v>2860</v>
      </c>
      <c r="AA584" s="6" t="s">
        <v>2859</v>
      </c>
      <c r="AB584" s="6" t="s">
        <v>1067</v>
      </c>
      <c r="AC584" s="6" t="s">
        <v>1067</v>
      </c>
      <c r="AD584" s="6" t="s">
        <v>1067</v>
      </c>
    </row>
    <row r="585" spans="1:30" x14ac:dyDescent="0.25">
      <c r="A585" s="2">
        <f>IF(LEN(B585)&gt;=1,(IF(B584=B585,0,LARGE(A$1:$A584,1)+1)),0)</f>
        <v>0</v>
      </c>
      <c r="B585" s="2" t="s">
        <v>1075</v>
      </c>
      <c r="C585" s="2">
        <f>IF($AM$22=2,(IF(LEN($BZ$23)&gt;=1,(IF($BZ$23=B585,LARGE($C$1:C584,1)+1,0)),0)),0)</f>
        <v>0</v>
      </c>
      <c r="D585" s="2">
        <f t="shared" si="60"/>
        <v>0</v>
      </c>
      <c r="F585" s="2" t="s">
        <v>174</v>
      </c>
      <c r="G585" s="2" t="s">
        <v>175</v>
      </c>
      <c r="H585" s="2" t="s">
        <v>175</v>
      </c>
      <c r="I585" s="2" t="s">
        <v>4748</v>
      </c>
      <c r="J585" s="2" t="s">
        <v>1067</v>
      </c>
      <c r="K585" s="2" t="s">
        <v>1067</v>
      </c>
      <c r="L585" s="2" t="s">
        <v>1067</v>
      </c>
      <c r="S585" s="2">
        <f>IF($AM$22=1,(IF(LEN($BZ$23)&gt;=1,(IF($BZ$23=V585,LARGE($S$1:S584,1)+1,0)),0)),0)</f>
        <v>0</v>
      </c>
      <c r="T585" s="2">
        <f t="shared" si="61"/>
        <v>0</v>
      </c>
      <c r="U585" s="2">
        <f>IF(LEN(V585)&gt;=1,(IF(V584=V585,0,LARGE($U$1:U584,1)+1)),0)</f>
        <v>0</v>
      </c>
      <c r="V585" s="2" t="s">
        <v>1104</v>
      </c>
      <c r="W585" s="9" t="s">
        <v>4277</v>
      </c>
      <c r="X585" s="9" t="s">
        <v>919</v>
      </c>
      <c r="Y585" s="9" t="s">
        <v>1579</v>
      </c>
      <c r="Z585" s="9" t="s">
        <v>1579</v>
      </c>
      <c r="AA585" s="6" t="s">
        <v>919</v>
      </c>
      <c r="AB585" s="6" t="s">
        <v>455</v>
      </c>
      <c r="AC585" s="6" t="s">
        <v>1067</v>
      </c>
      <c r="AD585" s="6" t="s">
        <v>1067</v>
      </c>
    </row>
    <row r="586" spans="1:30" ht="30" x14ac:dyDescent="0.25">
      <c r="A586" s="2">
        <f>IF(LEN(B586)&gt;=1,(IF(B585=B586,0,LARGE(A$1:$A585,1)+1)),0)</f>
        <v>0</v>
      </c>
      <c r="B586" s="2" t="s">
        <v>1075</v>
      </c>
      <c r="C586" s="2">
        <f>IF($AM$22=2,(IF(LEN($BZ$23)&gt;=1,(IF($BZ$23=B586,LARGE($C$1:C585,1)+1,0)),0)),0)</f>
        <v>0</v>
      </c>
      <c r="D586" s="2">
        <f t="shared" si="60"/>
        <v>0</v>
      </c>
      <c r="F586" s="2" t="s">
        <v>2583</v>
      </c>
      <c r="G586" s="2" t="s">
        <v>2584</v>
      </c>
      <c r="H586" s="2" t="s">
        <v>2584</v>
      </c>
      <c r="I586" s="2" t="s">
        <v>4749</v>
      </c>
      <c r="J586" s="2" t="s">
        <v>1067</v>
      </c>
      <c r="K586" s="2" t="s">
        <v>1067</v>
      </c>
      <c r="L586" s="2" t="s">
        <v>1067</v>
      </c>
      <c r="S586" s="2">
        <f>IF($AM$22=1,(IF(LEN($BZ$23)&gt;=1,(IF($BZ$23=V586,LARGE($S$1:S585,1)+1,0)),0)),0)</f>
        <v>0</v>
      </c>
      <c r="T586" s="2">
        <f t="shared" si="61"/>
        <v>0</v>
      </c>
      <c r="U586" s="2">
        <f>IF(LEN(V586)&gt;=1,(IF(V585=V586,0,LARGE($U$1:U585,1)+1)),0)</f>
        <v>0</v>
      </c>
      <c r="V586" s="2" t="s">
        <v>1104</v>
      </c>
      <c r="W586" s="5" t="s">
        <v>4508</v>
      </c>
      <c r="X586" s="7" t="s">
        <v>3685</v>
      </c>
      <c r="Y586" s="7" t="s">
        <v>3686</v>
      </c>
      <c r="Z586" s="7" t="s">
        <v>3687</v>
      </c>
      <c r="AA586" s="6" t="s">
        <v>3685</v>
      </c>
      <c r="AB586" s="6" t="s">
        <v>1067</v>
      </c>
      <c r="AC586" s="6" t="s">
        <v>1067</v>
      </c>
      <c r="AD586" s="6" t="s">
        <v>1067</v>
      </c>
    </row>
    <row r="587" spans="1:30" x14ac:dyDescent="0.25">
      <c r="A587" s="2">
        <f>IF(LEN(B587)&gt;=1,(IF(B586=B587,0,LARGE(A$1:$A586,1)+1)),0)</f>
        <v>0</v>
      </c>
      <c r="B587" s="2" t="s">
        <v>1075</v>
      </c>
      <c r="C587" s="2">
        <f>IF($AM$22=2,(IF(LEN($BZ$23)&gt;=1,(IF($BZ$23=B587,LARGE($C$1:C586,1)+1,0)),0)),0)</f>
        <v>0</v>
      </c>
      <c r="D587" s="2">
        <f t="shared" si="60"/>
        <v>0</v>
      </c>
      <c r="F587" s="2" t="s">
        <v>2585</v>
      </c>
      <c r="G587" s="2" t="s">
        <v>2586</v>
      </c>
      <c r="H587" s="2" t="s">
        <v>2586</v>
      </c>
      <c r="I587" s="2" t="s">
        <v>2549</v>
      </c>
      <c r="J587" s="2" t="s">
        <v>1067</v>
      </c>
      <c r="K587" s="2" t="s">
        <v>1067</v>
      </c>
      <c r="L587" s="2" t="s">
        <v>1067</v>
      </c>
      <c r="S587" s="2">
        <f>IF($AM$22=1,(IF(LEN($BZ$23)&gt;=1,(IF($BZ$23=V587,LARGE($S$1:S586,1)+1,0)),0)),0)</f>
        <v>0</v>
      </c>
      <c r="T587" s="2">
        <f t="shared" si="61"/>
        <v>0</v>
      </c>
      <c r="U587" s="2">
        <f>IF(LEN(V587)&gt;=1,(IF(V586=V587,0,LARGE($U$1:U586,1)+1)),0)</f>
        <v>0</v>
      </c>
      <c r="V587" s="2" t="s">
        <v>1104</v>
      </c>
      <c r="W587" s="4" t="s">
        <v>1161</v>
      </c>
      <c r="X587" s="4" t="s">
        <v>1003</v>
      </c>
      <c r="Y587" s="5" t="s">
        <v>1640</v>
      </c>
      <c r="Z587" s="5" t="s">
        <v>1640</v>
      </c>
      <c r="AA587" s="6" t="s">
        <v>1003</v>
      </c>
      <c r="AB587" s="6" t="s">
        <v>1067</v>
      </c>
      <c r="AC587" s="6" t="s">
        <v>1067</v>
      </c>
      <c r="AD587" s="6" t="s">
        <v>1067</v>
      </c>
    </row>
    <row r="588" spans="1:30" x14ac:dyDescent="0.25">
      <c r="A588" s="2">
        <f>IF(LEN(B588)&gt;=1,(IF(B587=B588,0,LARGE(A$1:$A587,1)+1)),0)</f>
        <v>0</v>
      </c>
      <c r="B588" s="2" t="s">
        <v>1075</v>
      </c>
      <c r="C588" s="2">
        <f>IF($AM$22=2,(IF(LEN($BZ$23)&gt;=1,(IF($BZ$23=B588,LARGE($C$1:C587,1)+1,0)),0)),0)</f>
        <v>0</v>
      </c>
      <c r="D588" s="2">
        <f t="shared" si="60"/>
        <v>0</v>
      </c>
      <c r="F588" s="2" t="s">
        <v>2587</v>
      </c>
      <c r="G588" s="2" t="s">
        <v>2588</v>
      </c>
      <c r="H588" s="2" t="s">
        <v>2588</v>
      </c>
      <c r="I588" s="2" t="s">
        <v>2589</v>
      </c>
      <c r="J588" s="2" t="s">
        <v>1067</v>
      </c>
      <c r="K588" s="2" t="s">
        <v>1067</v>
      </c>
      <c r="L588" s="2" t="s">
        <v>1067</v>
      </c>
      <c r="S588" s="2">
        <f>IF($AM$22=1,(IF(LEN($BZ$23)&gt;=1,(IF($BZ$23=V588,LARGE($S$1:S587,1)+1,0)),0)),0)</f>
        <v>0</v>
      </c>
      <c r="T588" s="2">
        <f t="shared" si="61"/>
        <v>0</v>
      </c>
      <c r="U588" s="2">
        <f>IF(LEN(V588)&gt;=1,(IF(V587=V588,0,LARGE($U$1:U587,1)+1)),0)</f>
        <v>0</v>
      </c>
      <c r="V588" s="2" t="s">
        <v>1104</v>
      </c>
      <c r="W588" s="9" t="s">
        <v>3602</v>
      </c>
      <c r="X588" s="9" t="s">
        <v>3600</v>
      </c>
      <c r="Y588" s="9" t="s">
        <v>3601</v>
      </c>
      <c r="Z588" s="9" t="s">
        <v>3601</v>
      </c>
      <c r="AA588" s="6" t="s">
        <v>3600</v>
      </c>
      <c r="AB588" s="6" t="s">
        <v>1067</v>
      </c>
      <c r="AC588" s="6" t="s">
        <v>1067</v>
      </c>
      <c r="AD588" s="6" t="s">
        <v>1067</v>
      </c>
    </row>
    <row r="589" spans="1:30" x14ac:dyDescent="0.25">
      <c r="A589" s="2">
        <f>IF(LEN(B589)&gt;=1,(IF(B588=B589,0,LARGE(A$1:$A588,1)+1)),0)</f>
        <v>0</v>
      </c>
      <c r="B589" s="2" t="s">
        <v>1075</v>
      </c>
      <c r="C589" s="2">
        <f>IF($AM$22=2,(IF(LEN($BZ$23)&gt;=1,(IF($BZ$23=B589,LARGE($C$1:C588,1)+1,0)),0)),0)</f>
        <v>0</v>
      </c>
      <c r="D589" s="2">
        <f t="shared" si="60"/>
        <v>0</v>
      </c>
      <c r="F589" s="2" t="s">
        <v>2590</v>
      </c>
      <c r="G589" s="2" t="s">
        <v>2591</v>
      </c>
      <c r="H589" s="2" t="s">
        <v>2591</v>
      </c>
      <c r="I589" s="2" t="s">
        <v>2592</v>
      </c>
      <c r="J589" s="2" t="s">
        <v>1067</v>
      </c>
      <c r="K589" s="2" t="s">
        <v>1067</v>
      </c>
      <c r="L589" s="2" t="s">
        <v>1067</v>
      </c>
      <c r="S589" s="2">
        <f>IF($AM$22=1,(IF(LEN($BZ$23)&gt;=1,(IF($BZ$23=V589,LARGE($S$1:S588,1)+1,0)),0)),0)</f>
        <v>0</v>
      </c>
      <c r="T589" s="2">
        <f t="shared" si="61"/>
        <v>0</v>
      </c>
      <c r="U589" s="2">
        <f>IF(LEN(V589)&gt;=1,(IF(V588=V589,0,LARGE($U$1:U588,1)+1)),0)</f>
        <v>0</v>
      </c>
      <c r="V589" s="2" t="s">
        <v>1104</v>
      </c>
      <c r="W589" s="4" t="s">
        <v>5226</v>
      </c>
      <c r="X589" s="4" t="s">
        <v>220</v>
      </c>
      <c r="Y589" s="5" t="s">
        <v>221</v>
      </c>
      <c r="Z589" s="5" t="s">
        <v>222</v>
      </c>
      <c r="AA589" s="6" t="s">
        <v>220</v>
      </c>
      <c r="AB589" s="6" t="s">
        <v>1067</v>
      </c>
      <c r="AC589" s="6" t="s">
        <v>1067</v>
      </c>
      <c r="AD589" s="6" t="s">
        <v>1067</v>
      </c>
    </row>
    <row r="590" spans="1:30" ht="30" x14ac:dyDescent="0.25">
      <c r="A590" s="2">
        <f>IF(LEN(B590)&gt;=1,(IF(B589=B590,0,LARGE(A$1:$A589,1)+1)),0)</f>
        <v>0</v>
      </c>
      <c r="B590" s="2" t="s">
        <v>1075</v>
      </c>
      <c r="C590" s="2">
        <f>IF($AM$22=2,(IF(LEN($BZ$23)&gt;=1,(IF($BZ$23=B590,LARGE($C$1:C589,1)+1,0)),0)),0)</f>
        <v>0</v>
      </c>
      <c r="D590" s="2">
        <f t="shared" si="60"/>
        <v>0</v>
      </c>
      <c r="F590" s="2" t="s">
        <v>663</v>
      </c>
      <c r="G590" s="2" t="s">
        <v>1384</v>
      </c>
      <c r="H590" s="2" t="s">
        <v>1384</v>
      </c>
      <c r="I590" s="2" t="s">
        <v>4109</v>
      </c>
      <c r="J590" s="2" t="s">
        <v>4750</v>
      </c>
      <c r="K590" s="2" t="s">
        <v>1067</v>
      </c>
      <c r="L590" s="2" t="s">
        <v>1067</v>
      </c>
      <c r="S590" s="2">
        <f>IF($AM$22=1,(IF(LEN($BZ$23)&gt;=1,(IF($BZ$23=V590,LARGE($S$1:S589,1)+1,0)),0)),0)</f>
        <v>0</v>
      </c>
      <c r="T590" s="2">
        <f t="shared" si="61"/>
        <v>0</v>
      </c>
      <c r="U590" s="2">
        <f>IF(LEN(V590)&gt;=1,(IF(V589=V590,0,LARGE($U$1:U589,1)+1)),0)</f>
        <v>0</v>
      </c>
      <c r="V590" s="2" t="s">
        <v>1104</v>
      </c>
      <c r="W590" s="4" t="s">
        <v>4567</v>
      </c>
      <c r="X590" s="4" t="s">
        <v>553</v>
      </c>
      <c r="Y590" s="5" t="s">
        <v>1300</v>
      </c>
      <c r="Z590" s="5" t="s">
        <v>1300</v>
      </c>
      <c r="AA590" s="6" t="s">
        <v>553</v>
      </c>
      <c r="AB590" s="6" t="s">
        <v>220</v>
      </c>
      <c r="AC590" s="6" t="s">
        <v>1067</v>
      </c>
      <c r="AD590" s="6" t="s">
        <v>1067</v>
      </c>
    </row>
    <row r="591" spans="1:30" ht="30" x14ac:dyDescent="0.25">
      <c r="A591" s="2">
        <f>IF(LEN(B591)&gt;=1,(IF(B590=B591,0,LARGE(A$1:$A590,1)+1)),0)</f>
        <v>0</v>
      </c>
      <c r="B591" s="2" t="s">
        <v>1075</v>
      </c>
      <c r="C591" s="2">
        <f>IF($AM$22=2,(IF(LEN($BZ$23)&gt;=1,(IF($BZ$23=B591,LARGE($C$1:C590,1)+1,0)),0)),0)</f>
        <v>0</v>
      </c>
      <c r="D591" s="2">
        <f t="shared" si="60"/>
        <v>0</v>
      </c>
      <c r="F591" s="2" t="s">
        <v>2593</v>
      </c>
      <c r="G591" s="2" t="s">
        <v>2594</v>
      </c>
      <c r="H591" s="2" t="s">
        <v>2594</v>
      </c>
      <c r="I591" s="2" t="s">
        <v>2595</v>
      </c>
      <c r="J591" s="2" t="s">
        <v>1067</v>
      </c>
      <c r="K591" s="2" t="s">
        <v>1067</v>
      </c>
      <c r="L591" s="2" t="s">
        <v>1067</v>
      </c>
      <c r="S591" s="2">
        <f>IF($AM$22=1,(IF(LEN($BZ$23)&gt;=1,(IF($BZ$23=V591,LARGE($S$1:S590,1)+1,0)),0)),0)</f>
        <v>0</v>
      </c>
      <c r="T591" s="2">
        <f t="shared" si="61"/>
        <v>0</v>
      </c>
      <c r="U591" s="2">
        <f>IF(LEN(V591)&gt;=1,(IF(V590=V591,0,LARGE($U$1:U590,1)+1)),0)</f>
        <v>0</v>
      </c>
      <c r="V591" s="2" t="s">
        <v>1104</v>
      </c>
      <c r="W591" s="21" t="s">
        <v>3163</v>
      </c>
      <c r="X591" s="21" t="s">
        <v>3161</v>
      </c>
      <c r="Y591" s="21" t="s">
        <v>3162</v>
      </c>
      <c r="Z591" s="21" t="s">
        <v>3162</v>
      </c>
      <c r="AA591" s="6" t="s">
        <v>3161</v>
      </c>
      <c r="AB591" s="6" t="s">
        <v>1067</v>
      </c>
      <c r="AC591" s="6" t="s">
        <v>1067</v>
      </c>
      <c r="AD591" s="6" t="s">
        <v>1067</v>
      </c>
    </row>
    <row r="592" spans="1:30" x14ac:dyDescent="0.25">
      <c r="A592" s="2">
        <f>IF(LEN(B592)&gt;=1,(IF(B591=B592,0,LARGE(A$1:$A591,1)+1)),0)</f>
        <v>0</v>
      </c>
      <c r="B592" s="2" t="s">
        <v>1075</v>
      </c>
      <c r="C592" s="2">
        <f>IF($AM$22=2,(IF(LEN($BZ$23)&gt;=1,(IF($BZ$23=B592,LARGE($C$1:C591,1)+1,0)),0)),0)</f>
        <v>0</v>
      </c>
      <c r="D592" s="2">
        <f t="shared" si="60"/>
        <v>0</v>
      </c>
      <c r="F592" s="2" t="s">
        <v>664</v>
      </c>
      <c r="G592" s="2" t="s">
        <v>1385</v>
      </c>
      <c r="H592" s="2" t="s">
        <v>1385</v>
      </c>
      <c r="I592" s="2" t="s">
        <v>4093</v>
      </c>
      <c r="J592" s="2" t="s">
        <v>1067</v>
      </c>
      <c r="K592" s="2" t="s">
        <v>1067</v>
      </c>
      <c r="L592" s="2" t="s">
        <v>1067</v>
      </c>
      <c r="S592" s="2">
        <f>IF($AM$22=1,(IF(LEN($BZ$23)&gt;=1,(IF($BZ$23=V592,LARGE($S$1:S591,1)+1,0)),0)),0)</f>
        <v>0</v>
      </c>
      <c r="T592" s="2">
        <f t="shared" si="61"/>
        <v>0</v>
      </c>
      <c r="U592" s="2">
        <f>IF(LEN(V592)&gt;=1,(IF(V591=V592,0,LARGE($U$1:U591,1)+1)),0)</f>
        <v>0</v>
      </c>
      <c r="V592" s="2" t="s">
        <v>1104</v>
      </c>
      <c r="W592" s="9" t="s">
        <v>5148</v>
      </c>
      <c r="X592" s="9" t="s">
        <v>3620</v>
      </c>
      <c r="Y592" s="9" t="s">
        <v>3621</v>
      </c>
      <c r="Z592" s="9" t="s">
        <v>3621</v>
      </c>
      <c r="AA592" s="6" t="s">
        <v>3620</v>
      </c>
      <c r="AB592" s="6" t="s">
        <v>1067</v>
      </c>
      <c r="AC592" s="6" t="s">
        <v>1067</v>
      </c>
      <c r="AD592" s="6" t="s">
        <v>1067</v>
      </c>
    </row>
    <row r="593" spans="1:30" ht="30" x14ac:dyDescent="0.25">
      <c r="A593" s="2">
        <f>IF(LEN(B593)&gt;=1,(IF(B592=B593,0,LARGE(A$1:$A592,1)+1)),0)</f>
        <v>0</v>
      </c>
      <c r="B593" s="2" t="s">
        <v>1075</v>
      </c>
      <c r="C593" s="2">
        <f>IF($AM$22=2,(IF(LEN($BZ$23)&gt;=1,(IF($BZ$23=B593,LARGE($C$1:C592,1)+1,0)),0)),0)</f>
        <v>0</v>
      </c>
      <c r="D593" s="2">
        <f t="shared" si="60"/>
        <v>0</v>
      </c>
      <c r="F593" s="2" t="s">
        <v>665</v>
      </c>
      <c r="G593" s="2" t="s">
        <v>1386</v>
      </c>
      <c r="H593" s="2" t="s">
        <v>1386</v>
      </c>
      <c r="I593" s="2" t="s">
        <v>4751</v>
      </c>
      <c r="J593" s="2" t="s">
        <v>1067</v>
      </c>
      <c r="K593" s="2" t="s">
        <v>1067</v>
      </c>
      <c r="L593" s="2" t="s">
        <v>1067</v>
      </c>
      <c r="S593" s="2">
        <f>IF($AM$22=1,(IF(LEN($BZ$23)&gt;=1,(IF($BZ$23=V593,LARGE($S$1:S592,1)+1,0)),0)),0)</f>
        <v>0</v>
      </c>
      <c r="T593" s="2">
        <f t="shared" si="61"/>
        <v>0</v>
      </c>
      <c r="U593" s="2">
        <f>IF(LEN(V593)&gt;=1,(IF(V592=V593,0,LARGE($U$1:U592,1)+1)),0)</f>
        <v>0</v>
      </c>
      <c r="V593" s="2" t="s">
        <v>1104</v>
      </c>
      <c r="W593" s="5" t="s">
        <v>5112</v>
      </c>
      <c r="X593" s="7" t="s">
        <v>992</v>
      </c>
      <c r="Y593" s="7" t="s">
        <v>3547</v>
      </c>
      <c r="Z593" s="7" t="s">
        <v>3548</v>
      </c>
      <c r="AA593" s="6" t="s">
        <v>992</v>
      </c>
      <c r="AB593" s="6" t="s">
        <v>1067</v>
      </c>
      <c r="AC593" s="6" t="s">
        <v>1067</v>
      </c>
      <c r="AD593" s="6" t="s">
        <v>1067</v>
      </c>
    </row>
    <row r="594" spans="1:30" x14ac:dyDescent="0.25">
      <c r="A594" s="2">
        <f>IF(LEN(B594)&gt;=1,(IF(B593=B594,0,LARGE(A$1:$A593,1)+1)),0)</f>
        <v>0</v>
      </c>
      <c r="B594" s="2" t="s">
        <v>1075</v>
      </c>
      <c r="C594" s="2">
        <f>IF($AM$22=2,(IF(LEN($BZ$23)&gt;=1,(IF($BZ$23=B594,LARGE($C$1:C593,1)+1,0)),0)),0)</f>
        <v>0</v>
      </c>
      <c r="D594" s="2">
        <f t="shared" si="60"/>
        <v>0</v>
      </c>
      <c r="F594" s="2" t="s">
        <v>2596</v>
      </c>
      <c r="G594" s="2" t="s">
        <v>2597</v>
      </c>
      <c r="H594" s="2" t="s">
        <v>2597</v>
      </c>
      <c r="I594" s="2" t="s">
        <v>2598</v>
      </c>
      <c r="J594" s="2" t="s">
        <v>1067</v>
      </c>
      <c r="K594" s="2" t="s">
        <v>1067</v>
      </c>
      <c r="L594" s="2" t="s">
        <v>1067</v>
      </c>
      <c r="S594" s="2">
        <f>IF($AM$22=1,(IF(LEN($BZ$23)&gt;=1,(IF($BZ$23=V594,LARGE($S$1:S593,1)+1,0)),0)),0)</f>
        <v>0</v>
      </c>
      <c r="T594" s="2">
        <f t="shared" si="61"/>
        <v>0</v>
      </c>
      <c r="U594" s="2">
        <f>IF(LEN(V594)&gt;=1,(IF(V593=V594,0,LARGE($U$1:U593,1)+1)),0)</f>
        <v>0</v>
      </c>
      <c r="V594" s="2" t="s">
        <v>1104</v>
      </c>
      <c r="W594" s="9" t="s">
        <v>4314</v>
      </c>
      <c r="X594" s="9" t="s">
        <v>3383</v>
      </c>
      <c r="Y594" s="9" t="s">
        <v>3383</v>
      </c>
      <c r="Z594" s="9" t="s">
        <v>3383</v>
      </c>
      <c r="AA594" s="6" t="s">
        <v>3383</v>
      </c>
      <c r="AB594" s="6" t="s">
        <v>1067</v>
      </c>
      <c r="AC594" s="6" t="s">
        <v>1067</v>
      </c>
      <c r="AD594" s="6" t="s">
        <v>1067</v>
      </c>
    </row>
    <row r="595" spans="1:30" ht="30" x14ac:dyDescent="0.25">
      <c r="A595" s="2">
        <f>IF(LEN(B595)&gt;=1,(IF(B594=B595,0,LARGE(A$1:$A594,1)+1)),0)</f>
        <v>0</v>
      </c>
      <c r="B595" s="2" t="s">
        <v>1075</v>
      </c>
      <c r="C595" s="2">
        <f>IF($AM$22=2,(IF(LEN($BZ$23)&gt;=1,(IF($BZ$23=B595,LARGE($C$1:C594,1)+1,0)),0)),0)</f>
        <v>0</v>
      </c>
      <c r="D595" s="2">
        <f t="shared" si="60"/>
        <v>0</v>
      </c>
      <c r="F595" s="2" t="s">
        <v>2599</v>
      </c>
      <c r="G595" s="2" t="s">
        <v>2600</v>
      </c>
      <c r="H595" s="2" t="s">
        <v>2600</v>
      </c>
      <c r="I595" s="2" t="s">
        <v>2601</v>
      </c>
      <c r="J595" s="2" t="s">
        <v>1067</v>
      </c>
      <c r="K595" s="2" t="s">
        <v>1067</v>
      </c>
      <c r="L595" s="2" t="s">
        <v>1067</v>
      </c>
      <c r="S595" s="2">
        <f>IF($AM$22=1,(IF(LEN($BZ$23)&gt;=1,(IF($BZ$23=V595,LARGE($S$1:S594,1)+1,0)),0)),0)</f>
        <v>0</v>
      </c>
      <c r="T595" s="2">
        <f t="shared" si="61"/>
        <v>0</v>
      </c>
      <c r="U595" s="2">
        <f>IF(LEN(V595)&gt;=1,(IF(V594=V595,0,LARGE($U$1:U594,1)+1)),0)</f>
        <v>0</v>
      </c>
      <c r="V595" s="2" t="s">
        <v>1104</v>
      </c>
      <c r="W595" s="5" t="s">
        <v>5134</v>
      </c>
      <c r="X595" s="7" t="s">
        <v>3649</v>
      </c>
      <c r="Y595" s="7" t="s">
        <v>3650</v>
      </c>
      <c r="Z595" s="7" t="s">
        <v>3650</v>
      </c>
      <c r="AA595" s="6" t="s">
        <v>3649</v>
      </c>
      <c r="AB595" s="6" t="s">
        <v>1067</v>
      </c>
      <c r="AC595" s="6" t="s">
        <v>1067</v>
      </c>
      <c r="AD595" s="6" t="s">
        <v>1067</v>
      </c>
    </row>
    <row r="596" spans="1:30" x14ac:dyDescent="0.25">
      <c r="A596" s="2">
        <f>IF(LEN(B596)&gt;=1,(IF(B595=B596,0,LARGE(A$1:$A595,1)+1)),0)</f>
        <v>0</v>
      </c>
      <c r="B596" s="2" t="s">
        <v>1075</v>
      </c>
      <c r="C596" s="2">
        <f>IF($AM$22=2,(IF(LEN($BZ$23)&gt;=1,(IF($BZ$23=B596,LARGE($C$1:C595,1)+1,0)),0)),0)</f>
        <v>0</v>
      </c>
      <c r="D596" s="2">
        <f t="shared" si="60"/>
        <v>0</v>
      </c>
      <c r="F596" s="2" t="s">
        <v>2602</v>
      </c>
      <c r="G596" s="2" t="s">
        <v>2603</v>
      </c>
      <c r="H596" s="2" t="s">
        <v>2603</v>
      </c>
      <c r="I596" s="2" t="s">
        <v>2604</v>
      </c>
      <c r="J596" s="2" t="s">
        <v>1067</v>
      </c>
      <c r="K596" s="2" t="s">
        <v>1067</v>
      </c>
      <c r="L596" s="2" t="s">
        <v>1067</v>
      </c>
      <c r="S596" s="2">
        <f>IF($AM$22=1,(IF(LEN($BZ$23)&gt;=1,(IF($BZ$23=V596,LARGE($S$1:S595,1)+1,0)),0)),0)</f>
        <v>0</v>
      </c>
      <c r="T596" s="2">
        <f t="shared" si="61"/>
        <v>0</v>
      </c>
      <c r="U596" s="2">
        <f>IF(LEN(V596)&gt;=1,(IF(V595=V596,0,LARGE($U$1:U595,1)+1)),0)</f>
        <v>0</v>
      </c>
      <c r="V596" s="2" t="s">
        <v>1104</v>
      </c>
      <c r="W596" s="5" t="s">
        <v>5067</v>
      </c>
      <c r="X596" s="7" t="s">
        <v>3213</v>
      </c>
      <c r="Y596" s="7" t="s">
        <v>3214</v>
      </c>
      <c r="Z596" s="7" t="s">
        <v>3214</v>
      </c>
      <c r="AA596" s="6" t="s">
        <v>3213</v>
      </c>
      <c r="AB596" s="6" t="s">
        <v>1067</v>
      </c>
      <c r="AC596" s="6" t="s">
        <v>1067</v>
      </c>
      <c r="AD596" s="6" t="s">
        <v>1067</v>
      </c>
    </row>
    <row r="597" spans="1:30" ht="30" x14ac:dyDescent="0.25">
      <c r="A597" s="2">
        <f>IF(LEN(B597)&gt;=1,(IF(B596=B597,0,LARGE(A$1:$A596,1)+1)),0)</f>
        <v>0</v>
      </c>
      <c r="B597" s="2" t="s">
        <v>1075</v>
      </c>
      <c r="C597" s="2">
        <f>IF($AM$22=2,(IF(LEN($BZ$23)&gt;=1,(IF($BZ$23=B597,LARGE($C$1:C596,1)+1,0)),0)),0)</f>
        <v>0</v>
      </c>
      <c r="D597" s="2">
        <f t="shared" si="60"/>
        <v>0</v>
      </c>
      <c r="F597" s="2" t="s">
        <v>2605</v>
      </c>
      <c r="G597" s="2" t="s">
        <v>2606</v>
      </c>
      <c r="H597" s="2" t="s">
        <v>2606</v>
      </c>
      <c r="I597" s="2" t="s">
        <v>2607</v>
      </c>
      <c r="J597" s="2" t="s">
        <v>1067</v>
      </c>
      <c r="K597" s="2" t="s">
        <v>1067</v>
      </c>
      <c r="L597" s="2" t="s">
        <v>1067</v>
      </c>
      <c r="S597" s="2">
        <f>IF($AM$22=1,(IF(LEN($BZ$23)&gt;=1,(IF($BZ$23=V597,LARGE($S$1:S596,1)+1,0)),0)),0)</f>
        <v>0</v>
      </c>
      <c r="T597" s="2">
        <f t="shared" si="61"/>
        <v>0</v>
      </c>
      <c r="U597" s="2">
        <f>IF(LEN(V597)&gt;=1,(IF(V596=V597,0,LARGE($U$1:U596,1)+1)),0)</f>
        <v>0</v>
      </c>
      <c r="V597" s="2" t="s">
        <v>1104</v>
      </c>
      <c r="W597" s="4" t="s">
        <v>4970</v>
      </c>
      <c r="X597" s="7" t="s">
        <v>837</v>
      </c>
      <c r="Y597" s="7" t="s">
        <v>1518</v>
      </c>
      <c r="Z597" s="7" t="s">
        <v>1518</v>
      </c>
      <c r="AA597" s="6" t="s">
        <v>837</v>
      </c>
      <c r="AB597" s="6" t="s">
        <v>994</v>
      </c>
      <c r="AC597" s="6" t="s">
        <v>1067</v>
      </c>
      <c r="AD597" s="6" t="s">
        <v>1067</v>
      </c>
    </row>
    <row r="598" spans="1:30" ht="45" x14ac:dyDescent="0.25">
      <c r="A598" s="2">
        <f>IF(LEN(B598)&gt;=1,(IF(B597=B598,0,LARGE(A$1:$A597,1)+1)),0)</f>
        <v>0</v>
      </c>
      <c r="B598" s="2" t="s">
        <v>1075</v>
      </c>
      <c r="C598" s="2">
        <f>IF($AM$22=2,(IF(LEN($BZ$23)&gt;=1,(IF($BZ$23=B598,LARGE($C$1:C597,1)+1,0)),0)),0)</f>
        <v>0</v>
      </c>
      <c r="D598" s="2">
        <f t="shared" si="60"/>
        <v>0</v>
      </c>
      <c r="F598" s="2" t="s">
        <v>666</v>
      </c>
      <c r="G598" s="2" t="s">
        <v>1387</v>
      </c>
      <c r="H598" s="2" t="s">
        <v>1387</v>
      </c>
      <c r="I598" s="2" t="s">
        <v>4752</v>
      </c>
      <c r="J598" s="2" t="s">
        <v>1067</v>
      </c>
      <c r="K598" s="2" t="s">
        <v>1067</v>
      </c>
      <c r="L598" s="2" t="s">
        <v>1067</v>
      </c>
      <c r="S598" s="2">
        <f>IF($AM$22=1,(IF(LEN($BZ$23)&gt;=1,(IF($BZ$23=V598,LARGE($S$1:S597,1)+1,0)),0)),0)</f>
        <v>0</v>
      </c>
      <c r="T598" s="2">
        <f t="shared" si="61"/>
        <v>0</v>
      </c>
      <c r="U598" s="2">
        <f>IF(LEN(V598)&gt;=1,(IF(V597=V598,0,LARGE($U$1:U597,1)+1)),0)</f>
        <v>0</v>
      </c>
      <c r="V598" s="2" t="s">
        <v>1104</v>
      </c>
      <c r="W598" s="21" t="s">
        <v>2035</v>
      </c>
      <c r="X598" s="21" t="s">
        <v>2033</v>
      </c>
      <c r="Y598" s="21" t="s">
        <v>2034</v>
      </c>
      <c r="Z598" s="21" t="s">
        <v>2034</v>
      </c>
      <c r="AA598" s="6" t="s">
        <v>2033</v>
      </c>
      <c r="AB598" s="6" t="s">
        <v>1067</v>
      </c>
      <c r="AC598" s="6" t="s">
        <v>1067</v>
      </c>
      <c r="AD598" s="6" t="s">
        <v>1067</v>
      </c>
    </row>
    <row r="599" spans="1:30" x14ac:dyDescent="0.25">
      <c r="A599" s="2">
        <f>IF(LEN(B599)&gt;=1,(IF(B598=B599,0,LARGE(A$1:$A598,1)+1)),0)</f>
        <v>6</v>
      </c>
      <c r="B599" s="2" t="s">
        <v>1074</v>
      </c>
      <c r="C599" s="2">
        <f>IF($AM$22=2,(IF(LEN($BZ$23)&gt;=1,(IF($BZ$23=B599,LARGE($C$1:C598,1)+1,0)),0)),0)</f>
        <v>0</v>
      </c>
      <c r="D599" s="2">
        <f t="shared" si="60"/>
        <v>0</v>
      </c>
      <c r="F599" s="2" t="s">
        <v>2608</v>
      </c>
      <c r="G599" s="2" t="s">
        <v>2609</v>
      </c>
      <c r="H599" s="2" t="s">
        <v>2609</v>
      </c>
      <c r="I599" s="2" t="s">
        <v>2421</v>
      </c>
      <c r="J599" s="2" t="s">
        <v>1067</v>
      </c>
      <c r="K599" s="2" t="s">
        <v>1067</v>
      </c>
      <c r="L599" s="2" t="s">
        <v>1067</v>
      </c>
      <c r="S599" s="2">
        <f>IF($AM$22=1,(IF(LEN($BZ$23)&gt;=1,(IF($BZ$23=V599,LARGE($S$1:S598,1)+1,0)),0)),0)</f>
        <v>0</v>
      </c>
      <c r="T599" s="2">
        <f t="shared" si="61"/>
        <v>0</v>
      </c>
      <c r="U599" s="2">
        <f>IF(LEN(V599)&gt;=1,(IF(V598=V599,0,LARGE($U$1:U598,1)+1)),0)</f>
        <v>0</v>
      </c>
      <c r="V599" s="2" t="s">
        <v>1104</v>
      </c>
      <c r="W599" s="5" t="s">
        <v>5116</v>
      </c>
      <c r="X599" s="7" t="s">
        <v>3551</v>
      </c>
      <c r="Y599" s="7" t="s">
        <v>3551</v>
      </c>
      <c r="Z599" s="7" t="s">
        <v>3551</v>
      </c>
      <c r="AA599" s="6" t="s">
        <v>3551</v>
      </c>
      <c r="AB599" s="6" t="s">
        <v>1067</v>
      </c>
      <c r="AC599" s="6" t="s">
        <v>1067</v>
      </c>
      <c r="AD599" s="6" t="s">
        <v>1067</v>
      </c>
    </row>
    <row r="600" spans="1:30" x14ac:dyDescent="0.25">
      <c r="A600" s="2">
        <f>IF(LEN(B600)&gt;=1,(IF(B599=B600,0,LARGE(A$1:$A599,1)+1)),0)</f>
        <v>0</v>
      </c>
      <c r="B600" s="2" t="s">
        <v>1074</v>
      </c>
      <c r="C600" s="2">
        <f>IF($AM$22=2,(IF(LEN($BZ$23)&gt;=1,(IF($BZ$23=B600,LARGE($C$1:C599,1)+1,0)),0)),0)</f>
        <v>0</v>
      </c>
      <c r="D600" s="2">
        <f t="shared" si="60"/>
        <v>0</v>
      </c>
      <c r="F600" s="2" t="s">
        <v>667</v>
      </c>
      <c r="G600" s="2" t="s">
        <v>2610</v>
      </c>
      <c r="H600" s="2" t="s">
        <v>2610</v>
      </c>
      <c r="I600" s="2" t="s">
        <v>2611</v>
      </c>
      <c r="J600" s="2" t="s">
        <v>4753</v>
      </c>
      <c r="K600" s="2" t="s">
        <v>1067</v>
      </c>
      <c r="L600" s="2" t="s">
        <v>1067</v>
      </c>
      <c r="S600" s="2">
        <f>IF($AM$22=1,(IF(LEN($BZ$23)&gt;=1,(IF($BZ$23=V600,LARGE($S$1:S599,1)+1,0)),0)),0)</f>
        <v>0</v>
      </c>
      <c r="T600" s="2">
        <f t="shared" si="61"/>
        <v>0</v>
      </c>
      <c r="U600" s="2">
        <f>IF(LEN(V600)&gt;=1,(IF(V599=V600,0,LARGE($U$1:U599,1)+1)),0)</f>
        <v>0</v>
      </c>
      <c r="V600" s="2" t="s">
        <v>1104</v>
      </c>
      <c r="W600" s="5" t="s">
        <v>4636</v>
      </c>
      <c r="X600" s="7" t="s">
        <v>270</v>
      </c>
      <c r="Y600" s="7" t="s">
        <v>271</v>
      </c>
      <c r="Z600" s="7" t="s">
        <v>271</v>
      </c>
      <c r="AA600" s="6" t="s">
        <v>270</v>
      </c>
      <c r="AB600" s="6" t="s">
        <v>1067</v>
      </c>
      <c r="AC600" s="6" t="s">
        <v>1067</v>
      </c>
      <c r="AD600" s="6" t="s">
        <v>1067</v>
      </c>
    </row>
    <row r="601" spans="1:30" ht="30" x14ac:dyDescent="0.25">
      <c r="A601" s="2">
        <f>IF(LEN(B601)&gt;=1,(IF(B600=B601,0,LARGE(A$1:$A600,1)+1)),0)</f>
        <v>0</v>
      </c>
      <c r="B601" s="2" t="s">
        <v>1074</v>
      </c>
      <c r="C601" s="2">
        <f>IF($AM$22=2,(IF(LEN($BZ$23)&gt;=1,(IF($BZ$23=B601,LARGE($C$1:C600,1)+1,0)),0)),0)</f>
        <v>0</v>
      </c>
      <c r="D601" s="2">
        <f t="shared" si="60"/>
        <v>0</v>
      </c>
      <c r="F601" s="2" t="s">
        <v>2612</v>
      </c>
      <c r="G601" s="2" t="s">
        <v>2613</v>
      </c>
      <c r="H601" s="2" t="s">
        <v>2613</v>
      </c>
      <c r="I601" s="2" t="s">
        <v>2614</v>
      </c>
      <c r="J601" s="2" t="s">
        <v>1067</v>
      </c>
      <c r="K601" s="2" t="s">
        <v>1067</v>
      </c>
      <c r="L601" s="2" t="s">
        <v>1067</v>
      </c>
      <c r="S601" s="2">
        <f>IF($AM$22=1,(IF(LEN($BZ$23)&gt;=1,(IF($BZ$23=V601,LARGE($S$1:S600,1)+1,0)),0)),0)</f>
        <v>0</v>
      </c>
      <c r="T601" s="2">
        <f t="shared" si="61"/>
        <v>0</v>
      </c>
      <c r="U601" s="2">
        <f>IF(LEN(V601)&gt;=1,(IF(V600=V601,0,LARGE($U$1:U600,1)+1)),0)</f>
        <v>0</v>
      </c>
      <c r="V601" s="2" t="s">
        <v>1104</v>
      </c>
      <c r="W601" s="9" t="s">
        <v>3323</v>
      </c>
      <c r="X601" s="9" t="s">
        <v>195</v>
      </c>
      <c r="Y601" s="9" t="s">
        <v>196</v>
      </c>
      <c r="Z601" s="9" t="s">
        <v>197</v>
      </c>
      <c r="AA601" s="6" t="s">
        <v>195</v>
      </c>
      <c r="AB601" s="6" t="s">
        <v>245</v>
      </c>
      <c r="AC601" s="6" t="s">
        <v>298</v>
      </c>
      <c r="AD601" s="6" t="s">
        <v>1067</v>
      </c>
    </row>
    <row r="602" spans="1:30" x14ac:dyDescent="0.25">
      <c r="A602" s="2">
        <f>IF(LEN(B602)&gt;=1,(IF(B601=B602,0,LARGE(A$1:$A601,1)+1)),0)</f>
        <v>0</v>
      </c>
      <c r="B602" s="2" t="s">
        <v>1074</v>
      </c>
      <c r="C602" s="2">
        <f>IF($AM$22=2,(IF(LEN($BZ$23)&gt;=1,(IF($BZ$23=B602,LARGE($C$1:C601,1)+1,0)),0)),0)</f>
        <v>0</v>
      </c>
      <c r="D602" s="2">
        <f t="shared" si="60"/>
        <v>0</v>
      </c>
      <c r="F602" s="2" t="s">
        <v>668</v>
      </c>
      <c r="G602" s="2" t="s">
        <v>1388</v>
      </c>
      <c r="H602" s="2" t="s">
        <v>1388</v>
      </c>
      <c r="I602" s="2" t="s">
        <v>5146</v>
      </c>
      <c r="J602" s="2" t="s">
        <v>4754</v>
      </c>
      <c r="K602" s="2" t="s">
        <v>1067</v>
      </c>
      <c r="L602" s="2" t="s">
        <v>1067</v>
      </c>
      <c r="S602" s="2">
        <f>IF($AM$22=1,(IF(LEN($BZ$23)&gt;=1,(IF($BZ$23=V602,LARGE($S$1:S601,1)+1,0)),0)),0)</f>
        <v>0</v>
      </c>
      <c r="T602" s="2">
        <f t="shared" si="61"/>
        <v>0</v>
      </c>
      <c r="U602" s="2">
        <f>IF(LEN(V602)&gt;=1,(IF(V601=V602,0,LARGE($U$1:U601,1)+1)),0)</f>
        <v>0</v>
      </c>
      <c r="V602" s="2" t="s">
        <v>1104</v>
      </c>
      <c r="W602" s="5" t="s">
        <v>4907</v>
      </c>
      <c r="X602" s="7" t="s">
        <v>245</v>
      </c>
      <c r="Y602" s="7" t="s">
        <v>246</v>
      </c>
      <c r="Z602" s="7" t="s">
        <v>246</v>
      </c>
      <c r="AA602" s="6" t="s">
        <v>245</v>
      </c>
      <c r="AB602" s="6" t="s">
        <v>298</v>
      </c>
      <c r="AC602" s="6" t="s">
        <v>1067</v>
      </c>
      <c r="AD602" s="6" t="s">
        <v>1067</v>
      </c>
    </row>
    <row r="603" spans="1:30" ht="45" x14ac:dyDescent="0.25">
      <c r="A603" s="2">
        <f>IF(LEN(B603)&gt;=1,(IF(B602=B603,0,LARGE(A$1:$A602,1)+1)),0)</f>
        <v>0</v>
      </c>
      <c r="B603" s="2" t="s">
        <v>1074</v>
      </c>
      <c r="C603" s="2">
        <f>IF($AM$22=2,(IF(LEN($BZ$23)&gt;=1,(IF($BZ$23=B603,LARGE($C$1:C602,1)+1,0)),0)),0)</f>
        <v>0</v>
      </c>
      <c r="D603" s="2">
        <f t="shared" si="60"/>
        <v>0</v>
      </c>
      <c r="F603" s="2" t="s">
        <v>2615</v>
      </c>
      <c r="G603" s="2" t="s">
        <v>2616</v>
      </c>
      <c r="H603" s="2" t="s">
        <v>2616</v>
      </c>
      <c r="I603" s="2" t="s">
        <v>4755</v>
      </c>
      <c r="J603" s="2" t="s">
        <v>1067</v>
      </c>
      <c r="K603" s="2" t="s">
        <v>1067</v>
      </c>
      <c r="L603" s="2" t="s">
        <v>1067</v>
      </c>
      <c r="S603" s="2">
        <f>IF($AM$22=1,(IF(LEN($BZ$23)&gt;=1,(IF($BZ$23=V603,LARGE($S$1:S602,1)+1,0)),0)),0)</f>
        <v>0</v>
      </c>
      <c r="T603" s="2">
        <f t="shared" si="61"/>
        <v>0</v>
      </c>
      <c r="U603" s="2">
        <f>IF(LEN(V603)&gt;=1,(IF(V602=V603,0,LARGE($U$1:U602,1)+1)),0)</f>
        <v>19</v>
      </c>
      <c r="V603" s="2" t="s">
        <v>1105</v>
      </c>
      <c r="W603" s="21" t="s">
        <v>2137</v>
      </c>
      <c r="X603" s="21" t="s">
        <v>2135</v>
      </c>
      <c r="Y603" s="21" t="s">
        <v>2136</v>
      </c>
      <c r="Z603" s="21" t="s">
        <v>2136</v>
      </c>
      <c r="AA603" s="6" t="s">
        <v>2135</v>
      </c>
      <c r="AB603" s="6" t="s">
        <v>1067</v>
      </c>
      <c r="AC603" s="6" t="s">
        <v>1067</v>
      </c>
      <c r="AD603" s="6" t="s">
        <v>1067</v>
      </c>
    </row>
    <row r="604" spans="1:30" x14ac:dyDescent="0.25">
      <c r="A604" s="2">
        <f>IF(LEN(B604)&gt;=1,(IF(B603=B604,0,LARGE(A$1:$A603,1)+1)),0)</f>
        <v>0</v>
      </c>
      <c r="B604" s="2" t="s">
        <v>1074</v>
      </c>
      <c r="C604" s="2">
        <f>IF($AM$22=2,(IF(LEN($BZ$23)&gt;=1,(IF($BZ$23=B604,LARGE($C$1:C603,1)+1,0)),0)),0)</f>
        <v>0</v>
      </c>
      <c r="D604" s="2">
        <f t="shared" si="60"/>
        <v>0</v>
      </c>
      <c r="F604" s="2" t="s">
        <v>176</v>
      </c>
      <c r="G604" s="2" t="s">
        <v>177</v>
      </c>
      <c r="H604" s="2" t="s">
        <v>178</v>
      </c>
      <c r="I604" s="2" t="s">
        <v>5227</v>
      </c>
      <c r="J604" s="2" t="s">
        <v>3071</v>
      </c>
      <c r="K604" s="2" t="s">
        <v>4756</v>
      </c>
      <c r="L604" s="2" t="s">
        <v>1067</v>
      </c>
      <c r="S604" s="2">
        <f>IF($AM$22=1,(IF(LEN($BZ$23)&gt;=1,(IF($BZ$23=V604,LARGE($S$1:S603,1)+1,0)),0)),0)</f>
        <v>0</v>
      </c>
      <c r="T604" s="2">
        <f t="shared" si="61"/>
        <v>0</v>
      </c>
      <c r="U604" s="2">
        <f>IF(LEN(V604)&gt;=1,(IF(V603=V604,0,LARGE($U$1:U603,1)+1)),0)</f>
        <v>0</v>
      </c>
      <c r="V604" s="2" t="s">
        <v>1105</v>
      </c>
      <c r="W604" s="5" t="s">
        <v>4661</v>
      </c>
      <c r="X604" s="7" t="s">
        <v>760</v>
      </c>
      <c r="Y604" s="7" t="s">
        <v>2917</v>
      </c>
      <c r="Z604" s="7" t="s">
        <v>2917</v>
      </c>
      <c r="AA604" s="6" t="s">
        <v>760</v>
      </c>
      <c r="AB604" s="6" t="s">
        <v>1067</v>
      </c>
      <c r="AC604" s="6" t="s">
        <v>1067</v>
      </c>
      <c r="AD604" s="6" t="s">
        <v>1067</v>
      </c>
    </row>
    <row r="605" spans="1:30" x14ac:dyDescent="0.25">
      <c r="A605" s="2">
        <f>IF(LEN(B605)&gt;=1,(IF(B604=B605,0,LARGE(A$1:$A604,1)+1)),0)</f>
        <v>0</v>
      </c>
      <c r="B605" s="2" t="s">
        <v>1074</v>
      </c>
      <c r="C605" s="2">
        <f>IF($AM$22=2,(IF(LEN($BZ$23)&gt;=1,(IF($BZ$23=B605,LARGE($C$1:C604,1)+1,0)),0)),0)</f>
        <v>0</v>
      </c>
      <c r="D605" s="2">
        <f t="shared" si="60"/>
        <v>0</v>
      </c>
      <c r="F605" s="2" t="s">
        <v>669</v>
      </c>
      <c r="G605" s="2" t="s">
        <v>1389</v>
      </c>
      <c r="H605" s="2" t="s">
        <v>1389</v>
      </c>
      <c r="I605" s="2" t="s">
        <v>4758</v>
      </c>
      <c r="J605" s="2" t="s">
        <v>1067</v>
      </c>
      <c r="K605" s="2" t="s">
        <v>1067</v>
      </c>
      <c r="L605" s="2" t="s">
        <v>1067</v>
      </c>
      <c r="S605" s="2">
        <f>IF($AM$22=1,(IF(LEN($BZ$23)&gt;=1,(IF($BZ$23=V605,LARGE($S$1:S604,1)+1,0)),0)),0)</f>
        <v>0</v>
      </c>
      <c r="T605" s="2">
        <f t="shared" si="61"/>
        <v>0</v>
      </c>
      <c r="U605" s="2">
        <f>IF(LEN(V605)&gt;=1,(IF(V604=V605,0,LARGE($U$1:U604,1)+1)),0)</f>
        <v>0</v>
      </c>
      <c r="V605" s="2" t="s">
        <v>1105</v>
      </c>
      <c r="W605" s="9" t="s">
        <v>4036</v>
      </c>
      <c r="X605" s="7" t="s">
        <v>69</v>
      </c>
      <c r="Y605" s="7" t="s">
        <v>70</v>
      </c>
      <c r="Z605" s="7" t="s">
        <v>70</v>
      </c>
      <c r="AA605" s="6" t="s">
        <v>69</v>
      </c>
      <c r="AB605" s="6" t="s">
        <v>1067</v>
      </c>
      <c r="AC605" s="6" t="s">
        <v>1067</v>
      </c>
      <c r="AD605" s="6" t="s">
        <v>1067</v>
      </c>
    </row>
    <row r="606" spans="1:30" x14ac:dyDescent="0.25">
      <c r="A606" s="2">
        <f>IF(LEN(B606)&gt;=1,(IF(B605=B606,0,LARGE(A$1:$A605,1)+1)),0)</f>
        <v>0</v>
      </c>
      <c r="B606" s="2" t="s">
        <v>1074</v>
      </c>
      <c r="C606" s="2">
        <f>IF($AM$22=2,(IF(LEN($BZ$23)&gt;=1,(IF($BZ$23=B606,LARGE($C$1:C605,1)+1,0)),0)),0)</f>
        <v>0</v>
      </c>
      <c r="D606" s="2">
        <f t="shared" si="60"/>
        <v>0</v>
      </c>
      <c r="F606" s="2" t="s">
        <v>2617</v>
      </c>
      <c r="G606" s="2" t="s">
        <v>2618</v>
      </c>
      <c r="H606" s="2" t="s">
        <v>2618</v>
      </c>
      <c r="I606" s="2" t="s">
        <v>4757</v>
      </c>
      <c r="J606" s="2" t="s">
        <v>1067</v>
      </c>
      <c r="K606" s="2" t="s">
        <v>1067</v>
      </c>
      <c r="L606" s="2" t="s">
        <v>1067</v>
      </c>
      <c r="S606" s="2">
        <f>IF($AM$22=1,(IF(LEN($BZ$23)&gt;=1,(IF($BZ$23=V606,LARGE($S$1:S605,1)+1,0)),0)),0)</f>
        <v>0</v>
      </c>
      <c r="T606" s="2">
        <f t="shared" si="61"/>
        <v>0</v>
      </c>
      <c r="U606" s="2">
        <f>IF(LEN(V606)&gt;=1,(IF(V605=V606,0,LARGE($U$1:U605,1)+1)),0)</f>
        <v>0</v>
      </c>
      <c r="V606" s="2" t="s">
        <v>1105</v>
      </c>
      <c r="W606" s="4" t="s">
        <v>4816</v>
      </c>
      <c r="X606" s="4" t="s">
        <v>701</v>
      </c>
      <c r="Y606" s="5" t="s">
        <v>1413</v>
      </c>
      <c r="Z606" s="5" t="s">
        <v>1413</v>
      </c>
      <c r="AA606" s="6" t="s">
        <v>701</v>
      </c>
      <c r="AB606" s="6" t="s">
        <v>1067</v>
      </c>
      <c r="AC606" s="6" t="s">
        <v>1067</v>
      </c>
      <c r="AD606" s="6" t="s">
        <v>1067</v>
      </c>
    </row>
    <row r="607" spans="1:30" ht="30" x14ac:dyDescent="0.25">
      <c r="A607" s="2">
        <f>IF(LEN(B607)&gt;=1,(IF(B606=B607,0,LARGE(A$1:$A606,1)+1)),0)</f>
        <v>0</v>
      </c>
      <c r="B607" s="2" t="s">
        <v>1074</v>
      </c>
      <c r="C607" s="2">
        <f>IF($AM$22=2,(IF(LEN($BZ$23)&gt;=1,(IF($BZ$23=B607,LARGE($C$1:C606,1)+1,0)),0)),0)</f>
        <v>0</v>
      </c>
      <c r="D607" s="2">
        <f t="shared" si="60"/>
        <v>0</v>
      </c>
      <c r="F607" s="2" t="s">
        <v>2619</v>
      </c>
      <c r="G607" s="2" t="s">
        <v>2620</v>
      </c>
      <c r="H607" s="2" t="s">
        <v>2620</v>
      </c>
      <c r="I607" s="2" t="s">
        <v>2621</v>
      </c>
      <c r="J607" s="2" t="s">
        <v>1067</v>
      </c>
      <c r="K607" s="2" t="s">
        <v>1067</v>
      </c>
      <c r="L607" s="2" t="s">
        <v>1067</v>
      </c>
      <c r="S607" s="2">
        <f>IF($AM$22=1,(IF(LEN($BZ$23)&gt;=1,(IF($BZ$23=V607,LARGE($S$1:S606,1)+1,0)),0)),0)</f>
        <v>0</v>
      </c>
      <c r="T607" s="2">
        <f t="shared" si="61"/>
        <v>0</v>
      </c>
      <c r="U607" s="2">
        <f>IF(LEN(V607)&gt;=1,(IF(V606=V607,0,LARGE($U$1:U606,1)+1)),0)</f>
        <v>0</v>
      </c>
      <c r="V607" s="2" t="s">
        <v>1105</v>
      </c>
      <c r="W607" s="5" t="s">
        <v>4643</v>
      </c>
      <c r="X607" s="7" t="s">
        <v>869</v>
      </c>
      <c r="Y607" s="7" t="s">
        <v>3104</v>
      </c>
      <c r="Z607" s="7" t="s">
        <v>3104</v>
      </c>
      <c r="AA607" s="6" t="s">
        <v>869</v>
      </c>
      <c r="AB607" s="6" t="s">
        <v>1067</v>
      </c>
      <c r="AC607" s="6" t="s">
        <v>1067</v>
      </c>
      <c r="AD607" s="6" t="s">
        <v>1067</v>
      </c>
    </row>
    <row r="608" spans="1:30" ht="30" x14ac:dyDescent="0.25">
      <c r="A608" s="2">
        <f>IF(LEN(B608)&gt;=1,(IF(B607=B608,0,LARGE(A$1:$A607,1)+1)),0)</f>
        <v>0</v>
      </c>
      <c r="B608" s="2" t="s">
        <v>1074</v>
      </c>
      <c r="C608" s="2">
        <f>IF($AM$22=2,(IF(LEN($BZ$23)&gt;=1,(IF($BZ$23=B608,LARGE($C$1:C607,1)+1,0)),0)),0)</f>
        <v>0</v>
      </c>
      <c r="D608" s="2">
        <f t="shared" si="60"/>
        <v>0</v>
      </c>
      <c r="F608" s="2" t="s">
        <v>670</v>
      </c>
      <c r="G608" s="2" t="s">
        <v>1390</v>
      </c>
      <c r="H608" s="2" t="s">
        <v>1390</v>
      </c>
      <c r="I608" s="2" t="s">
        <v>2622</v>
      </c>
      <c r="J608" s="2" t="s">
        <v>4759</v>
      </c>
      <c r="K608" s="2" t="s">
        <v>1067</v>
      </c>
      <c r="L608" s="2" t="s">
        <v>1067</v>
      </c>
      <c r="S608" s="2">
        <f>IF($AM$22=1,(IF(LEN($BZ$23)&gt;=1,(IF($BZ$23=V608,LARGE($S$1:S607,1)+1,0)),0)),0)</f>
        <v>0</v>
      </c>
      <c r="T608" s="2">
        <f t="shared" si="61"/>
        <v>0</v>
      </c>
      <c r="U608" s="2">
        <f>IF(LEN(V608)&gt;=1,(IF(V607=V608,0,LARGE($U$1:U607,1)+1)),0)</f>
        <v>0</v>
      </c>
      <c r="V608" s="2" t="s">
        <v>1105</v>
      </c>
      <c r="W608" s="21" t="s">
        <v>2057</v>
      </c>
      <c r="X608" s="21" t="s">
        <v>2055</v>
      </c>
      <c r="Y608" s="21" t="s">
        <v>2056</v>
      </c>
      <c r="Z608" s="21" t="s">
        <v>2056</v>
      </c>
      <c r="AA608" s="6" t="s">
        <v>2055</v>
      </c>
      <c r="AB608" s="6" t="s">
        <v>1067</v>
      </c>
      <c r="AC608" s="6" t="s">
        <v>1067</v>
      </c>
      <c r="AD608" s="6" t="s">
        <v>1067</v>
      </c>
    </row>
    <row r="609" spans="1:30" ht="30" x14ac:dyDescent="0.25">
      <c r="A609" s="2">
        <f>IF(LEN(B609)&gt;=1,(IF(B608=B609,0,LARGE(A$1:$A608,1)+1)),0)</f>
        <v>0</v>
      </c>
      <c r="B609" s="2" t="s">
        <v>1074</v>
      </c>
      <c r="C609" s="2">
        <f>IF($AM$22=2,(IF(LEN($BZ$23)&gt;=1,(IF($BZ$23=B609,LARGE($C$1:C608,1)+1,0)),0)),0)</f>
        <v>0</v>
      </c>
      <c r="D609" s="2">
        <f t="shared" si="60"/>
        <v>0</v>
      </c>
      <c r="F609" s="2" t="s">
        <v>671</v>
      </c>
      <c r="G609" s="2" t="s">
        <v>1391</v>
      </c>
      <c r="H609" s="2" t="s">
        <v>1391</v>
      </c>
      <c r="I609" s="2" t="s">
        <v>4027</v>
      </c>
      <c r="J609" s="2" t="s">
        <v>1067</v>
      </c>
      <c r="K609" s="2" t="s">
        <v>1067</v>
      </c>
      <c r="L609" s="2" t="s">
        <v>1067</v>
      </c>
      <c r="S609" s="2">
        <f>IF($AM$22=1,(IF(LEN($BZ$23)&gt;=1,(IF($BZ$23=V609,LARGE($S$1:S608,1)+1,0)),0)),0)</f>
        <v>0</v>
      </c>
      <c r="T609" s="2">
        <f t="shared" si="61"/>
        <v>0</v>
      </c>
      <c r="U609" s="2">
        <f>IF(LEN(V609)&gt;=1,(IF(V608=V609,0,LARGE($U$1:U608,1)+1)),0)</f>
        <v>0</v>
      </c>
      <c r="V609" s="2" t="s">
        <v>1105</v>
      </c>
      <c r="W609" s="4" t="s">
        <v>4143</v>
      </c>
      <c r="X609" s="4" t="s">
        <v>622</v>
      </c>
      <c r="Y609" s="5" t="s">
        <v>1351</v>
      </c>
      <c r="Z609" s="5" t="s">
        <v>1351</v>
      </c>
      <c r="AA609" s="6" t="s">
        <v>622</v>
      </c>
      <c r="AB609" s="6" t="s">
        <v>1067</v>
      </c>
      <c r="AC609" s="6" t="s">
        <v>1067</v>
      </c>
      <c r="AD609" s="6" t="s">
        <v>1067</v>
      </c>
    </row>
    <row r="610" spans="1:30" x14ac:dyDescent="0.25">
      <c r="A610" s="2">
        <f>IF(LEN(B610)&gt;=1,(IF(B609=B610,0,LARGE(A$1:$A609,1)+1)),0)</f>
        <v>0</v>
      </c>
      <c r="B610" s="2" t="s">
        <v>1074</v>
      </c>
      <c r="C610" s="2">
        <f>IF($AM$22=2,(IF(LEN($BZ$23)&gt;=1,(IF($BZ$23=B610,LARGE($C$1:C609,1)+1,0)),0)),0)</f>
        <v>0</v>
      </c>
      <c r="D610" s="2">
        <f t="shared" si="60"/>
        <v>0</v>
      </c>
      <c r="F610" s="2" t="s">
        <v>672</v>
      </c>
      <c r="G610" s="2" t="s">
        <v>1392</v>
      </c>
      <c r="H610" s="2" t="s">
        <v>1392</v>
      </c>
      <c r="I610" s="2" t="s">
        <v>3102</v>
      </c>
      <c r="J610" s="2" t="s">
        <v>4760</v>
      </c>
      <c r="K610" s="2" t="s">
        <v>1067</v>
      </c>
      <c r="L610" s="2" t="s">
        <v>1067</v>
      </c>
      <c r="S610" s="2">
        <f>IF($AM$22=1,(IF(LEN($BZ$23)&gt;=1,(IF($BZ$23=V610,LARGE($S$1:S609,1)+1,0)),0)),0)</f>
        <v>0</v>
      </c>
      <c r="T610" s="2">
        <f t="shared" si="61"/>
        <v>0</v>
      </c>
      <c r="U610" s="2">
        <f>IF(LEN(V610)&gt;=1,(IF(V609=V610,0,LARGE($U$1:U609,1)+1)),0)</f>
        <v>0</v>
      </c>
      <c r="V610" s="2" t="s">
        <v>1105</v>
      </c>
      <c r="W610" s="5" t="s">
        <v>4398</v>
      </c>
      <c r="X610" s="7" t="s">
        <v>431</v>
      </c>
      <c r="Y610" s="7" t="s">
        <v>432</v>
      </c>
      <c r="Z610" s="7" t="s">
        <v>433</v>
      </c>
      <c r="AA610" s="6" t="s">
        <v>431</v>
      </c>
      <c r="AB610" s="6" t="s">
        <v>1067</v>
      </c>
      <c r="AC610" s="6" t="s">
        <v>1067</v>
      </c>
      <c r="AD610" s="6" t="s">
        <v>1067</v>
      </c>
    </row>
    <row r="611" spans="1:30" ht="30" x14ac:dyDescent="0.25">
      <c r="A611" s="2">
        <f>IF(LEN(B611)&gt;=1,(IF(B610=B611,0,LARGE(A$1:$A610,1)+1)),0)</f>
        <v>0</v>
      </c>
      <c r="B611" s="2" t="s">
        <v>1074</v>
      </c>
      <c r="C611" s="2">
        <f>IF($AM$22=2,(IF(LEN($BZ$23)&gt;=1,(IF($BZ$23=B611,LARGE($C$1:C610,1)+1,0)),0)),0)</f>
        <v>0</v>
      </c>
      <c r="D611" s="2">
        <f t="shared" si="60"/>
        <v>0</v>
      </c>
      <c r="F611" s="2" t="s">
        <v>2623</v>
      </c>
      <c r="G611" s="2" t="s">
        <v>2624</v>
      </c>
      <c r="H611" s="2" t="s">
        <v>2624</v>
      </c>
      <c r="I611" s="2" t="s">
        <v>2625</v>
      </c>
      <c r="J611" s="2" t="s">
        <v>1067</v>
      </c>
      <c r="K611" s="2" t="s">
        <v>1067</v>
      </c>
      <c r="L611" s="2" t="s">
        <v>1067</v>
      </c>
      <c r="S611" s="2">
        <f>IF($AM$22=1,(IF(LEN($BZ$23)&gt;=1,(IF($BZ$23=V611,LARGE($S$1:S610,1)+1,0)),0)),0)</f>
        <v>0</v>
      </c>
      <c r="T611" s="2">
        <f t="shared" si="61"/>
        <v>0</v>
      </c>
      <c r="U611" s="2">
        <f>IF(LEN(V611)&gt;=1,(IF(V610=V611,0,LARGE($U$1:U610,1)+1)),0)</f>
        <v>0</v>
      </c>
      <c r="V611" s="2" t="s">
        <v>1105</v>
      </c>
      <c r="W611" s="4" t="s">
        <v>4735</v>
      </c>
      <c r="X611" s="7" t="s">
        <v>652</v>
      </c>
      <c r="Y611" s="7" t="s">
        <v>1375</v>
      </c>
      <c r="Z611" s="7" t="s">
        <v>1375</v>
      </c>
      <c r="AA611" s="6" t="s">
        <v>652</v>
      </c>
      <c r="AB611" s="6" t="s">
        <v>1067</v>
      </c>
      <c r="AC611" s="6" t="s">
        <v>1067</v>
      </c>
      <c r="AD611" s="6" t="s">
        <v>1067</v>
      </c>
    </row>
    <row r="612" spans="1:30" x14ac:dyDescent="0.25">
      <c r="A612" s="2">
        <f>IF(LEN(B612)&gt;=1,(IF(B611=B612,0,LARGE(A$1:$A611,1)+1)),0)</f>
        <v>0</v>
      </c>
      <c r="B612" s="2" t="s">
        <v>1074</v>
      </c>
      <c r="C612" s="2">
        <f>IF($AM$22=2,(IF(LEN($BZ$23)&gt;=1,(IF($BZ$23=B612,LARGE($C$1:C611,1)+1,0)),0)),0)</f>
        <v>0</v>
      </c>
      <c r="D612" s="2">
        <f t="shared" si="60"/>
        <v>0</v>
      </c>
      <c r="F612" s="2" t="s">
        <v>673</v>
      </c>
      <c r="G612" s="2" t="s">
        <v>1393</v>
      </c>
      <c r="H612" s="2" t="s">
        <v>1393</v>
      </c>
      <c r="I612" s="2" t="s">
        <v>2626</v>
      </c>
      <c r="J612" s="2" t="s">
        <v>3780</v>
      </c>
      <c r="K612" s="2" t="s">
        <v>2677</v>
      </c>
      <c r="L612" s="2" t="s">
        <v>1067</v>
      </c>
      <c r="S612" s="2">
        <f>IF($AM$22=1,(IF(LEN($BZ$23)&gt;=1,(IF($BZ$23=V612,LARGE($S$1:S611,1)+1,0)),0)),0)</f>
        <v>0</v>
      </c>
      <c r="T612" s="2">
        <f t="shared" si="61"/>
        <v>0</v>
      </c>
      <c r="U612" s="2">
        <f>IF(LEN(V612)&gt;=1,(IF(V611=V612,0,LARGE($U$1:U611,1)+1)),0)</f>
        <v>0</v>
      </c>
      <c r="V612" s="2" t="s">
        <v>1105</v>
      </c>
      <c r="W612" s="9" t="s">
        <v>3848</v>
      </c>
      <c r="X612" s="9" t="s">
        <v>3846</v>
      </c>
      <c r="Y612" s="9" t="s">
        <v>3847</v>
      </c>
      <c r="Z612" s="9" t="s">
        <v>3847</v>
      </c>
      <c r="AA612" s="6" t="s">
        <v>3846</v>
      </c>
      <c r="AB612" s="6" t="s">
        <v>1067</v>
      </c>
      <c r="AC612" s="6" t="s">
        <v>1067</v>
      </c>
      <c r="AD612" s="6" t="s">
        <v>1067</v>
      </c>
    </row>
    <row r="613" spans="1:30" x14ac:dyDescent="0.25">
      <c r="A613" s="2">
        <f>IF(LEN(B613)&gt;=1,(IF(B612=B613,0,LARGE(A$1:$A612,1)+1)),0)</f>
        <v>0</v>
      </c>
      <c r="B613" s="2" t="s">
        <v>1074</v>
      </c>
      <c r="C613" s="2">
        <f>IF($AM$22=2,(IF(LEN($BZ$23)&gt;=1,(IF($BZ$23=B613,LARGE($C$1:C612,1)+1,0)),0)),0)</f>
        <v>0</v>
      </c>
      <c r="D613" s="2">
        <f t="shared" si="60"/>
        <v>0</v>
      </c>
      <c r="F613" s="2" t="s">
        <v>674</v>
      </c>
      <c r="G613" s="2" t="s">
        <v>2627</v>
      </c>
      <c r="H613" s="2" t="s">
        <v>2627</v>
      </c>
      <c r="I613" s="2" t="s">
        <v>4762</v>
      </c>
      <c r="J613" s="2" t="s">
        <v>4761</v>
      </c>
      <c r="K613" s="2" t="s">
        <v>1833</v>
      </c>
      <c r="L613" s="2" t="s">
        <v>1067</v>
      </c>
      <c r="S613" s="2">
        <f>IF($AM$22=1,(IF(LEN($BZ$23)&gt;=1,(IF($BZ$23=V613,LARGE($S$1:S612,1)+1,0)),0)),0)</f>
        <v>0</v>
      </c>
      <c r="T613" s="2">
        <f t="shared" si="61"/>
        <v>0</v>
      </c>
      <c r="U613" s="2">
        <f>IF(LEN(V613)&gt;=1,(IF(V612=V613,0,LARGE($U$1:U612,1)+1)),0)</f>
        <v>0</v>
      </c>
      <c r="V613" s="2" t="s">
        <v>1105</v>
      </c>
      <c r="W613" s="9" t="s">
        <v>5105</v>
      </c>
      <c r="X613" s="9" t="s">
        <v>332</v>
      </c>
      <c r="Y613" s="9" t="s">
        <v>332</v>
      </c>
      <c r="Z613" s="9" t="s">
        <v>332</v>
      </c>
      <c r="AA613" s="6" t="s">
        <v>332</v>
      </c>
      <c r="AB613" s="6" t="s">
        <v>1067</v>
      </c>
      <c r="AC613" s="6" t="s">
        <v>1067</v>
      </c>
      <c r="AD613" s="6" t="s">
        <v>1067</v>
      </c>
    </row>
    <row r="614" spans="1:30" ht="30" x14ac:dyDescent="0.25">
      <c r="A614" s="2">
        <f>IF(LEN(B614)&gt;=1,(IF(B613=B614,0,LARGE(A$1:$A613,1)+1)),0)</f>
        <v>0</v>
      </c>
      <c r="B614" s="2" t="s">
        <v>1074</v>
      </c>
      <c r="C614" s="2">
        <f>IF($AM$22=2,(IF(LEN($BZ$23)&gt;=1,(IF($BZ$23=B614,LARGE($C$1:C613,1)+1,0)),0)),0)</f>
        <v>0</v>
      </c>
      <c r="D614" s="2">
        <f t="shared" si="60"/>
        <v>0</v>
      </c>
      <c r="F614" s="2" t="s">
        <v>675</v>
      </c>
      <c r="G614" s="2" t="s">
        <v>2628</v>
      </c>
      <c r="H614" s="2" t="s">
        <v>2628</v>
      </c>
      <c r="I614" s="2" t="s">
        <v>4764</v>
      </c>
      <c r="J614" s="2" t="s">
        <v>4765</v>
      </c>
      <c r="K614" s="2" t="s">
        <v>4763</v>
      </c>
      <c r="L614" s="2" t="s">
        <v>1067</v>
      </c>
      <c r="S614" s="2">
        <f>IF($AM$22=1,(IF(LEN($BZ$23)&gt;=1,(IF($BZ$23=V614,LARGE($S$1:S613,1)+1,0)),0)),0)</f>
        <v>0</v>
      </c>
      <c r="T614" s="2">
        <f t="shared" si="61"/>
        <v>0</v>
      </c>
      <c r="U614" s="2">
        <f>IF(LEN(V614)&gt;=1,(IF(V613=V614,0,LARGE($U$1:U613,1)+1)),0)</f>
        <v>0</v>
      </c>
      <c r="V614" s="2" t="s">
        <v>1105</v>
      </c>
      <c r="W614" s="21" t="s">
        <v>2920</v>
      </c>
      <c r="X614" s="21" t="s">
        <v>2918</v>
      </c>
      <c r="Y614" s="21" t="s">
        <v>2919</v>
      </c>
      <c r="Z614" s="21" t="s">
        <v>2919</v>
      </c>
      <c r="AA614" s="6" t="s">
        <v>2918</v>
      </c>
      <c r="AB614" s="6" t="s">
        <v>1067</v>
      </c>
      <c r="AC614" s="6" t="s">
        <v>1067</v>
      </c>
      <c r="AD614" s="6" t="s">
        <v>1067</v>
      </c>
    </row>
    <row r="615" spans="1:30" x14ac:dyDescent="0.25">
      <c r="A615" s="2">
        <f>IF(LEN(B615)&gt;=1,(IF(B614=B615,0,LARGE(A$1:$A614,1)+1)),0)</f>
        <v>0</v>
      </c>
      <c r="B615" s="2" t="s">
        <v>1074</v>
      </c>
      <c r="C615" s="2">
        <f>IF($AM$22=2,(IF(LEN($BZ$23)&gt;=1,(IF($BZ$23=B615,LARGE($C$1:C614,1)+1,0)),0)),0)</f>
        <v>0</v>
      </c>
      <c r="D615" s="2">
        <f t="shared" si="60"/>
        <v>0</v>
      </c>
      <c r="F615" s="2" t="s">
        <v>177</v>
      </c>
      <c r="G615" s="2" t="s">
        <v>1394</v>
      </c>
      <c r="H615" s="2" t="s">
        <v>1394</v>
      </c>
      <c r="I615" s="2" t="s">
        <v>3071</v>
      </c>
      <c r="J615" s="2" t="s">
        <v>4766</v>
      </c>
      <c r="K615" s="2" t="s">
        <v>1067</v>
      </c>
      <c r="L615" s="2" t="s">
        <v>1067</v>
      </c>
      <c r="S615" s="2">
        <f>IF($AM$22=1,(IF(LEN($BZ$23)&gt;=1,(IF($BZ$23=V615,LARGE($S$1:S614,1)+1,0)),0)),0)</f>
        <v>0</v>
      </c>
      <c r="T615" s="2">
        <f t="shared" si="61"/>
        <v>0</v>
      </c>
      <c r="U615" s="2">
        <f>IF(LEN(V615)&gt;=1,(IF(V614=V615,0,LARGE($U$1:U614,1)+1)),0)</f>
        <v>0</v>
      </c>
      <c r="V615" s="2" t="s">
        <v>1105</v>
      </c>
      <c r="W615" s="9" t="s">
        <v>4048</v>
      </c>
      <c r="X615" s="7" t="s">
        <v>74</v>
      </c>
      <c r="Y615" s="7" t="s">
        <v>75</v>
      </c>
      <c r="Z615" s="7" t="s">
        <v>76</v>
      </c>
      <c r="AA615" s="6" t="s">
        <v>74</v>
      </c>
      <c r="AB615" s="6" t="s">
        <v>85</v>
      </c>
      <c r="AC615" s="6" t="s">
        <v>1067</v>
      </c>
      <c r="AD615" s="6" t="s">
        <v>1067</v>
      </c>
    </row>
    <row r="616" spans="1:30" ht="30" x14ac:dyDescent="0.25">
      <c r="A616" s="2">
        <f>IF(LEN(B616)&gt;=1,(IF(B615=B616,0,LARGE(A$1:$A615,1)+1)),0)</f>
        <v>0</v>
      </c>
      <c r="B616" s="2" t="s">
        <v>1074</v>
      </c>
      <c r="C616" s="2">
        <f>IF($AM$22=2,(IF(LEN($BZ$23)&gt;=1,(IF($BZ$23=B616,LARGE($C$1:C615,1)+1,0)),0)),0)</f>
        <v>0</v>
      </c>
      <c r="D616" s="2">
        <f t="shared" si="60"/>
        <v>0</v>
      </c>
      <c r="F616" s="2" t="s">
        <v>2629</v>
      </c>
      <c r="G616" s="2" t="s">
        <v>2630</v>
      </c>
      <c r="H616" s="2" t="s">
        <v>2630</v>
      </c>
      <c r="I616" s="2" t="s">
        <v>4767</v>
      </c>
      <c r="J616" s="2" t="s">
        <v>1067</v>
      </c>
      <c r="K616" s="2" t="s">
        <v>1067</v>
      </c>
      <c r="L616" s="2" t="s">
        <v>1067</v>
      </c>
      <c r="S616" s="2">
        <f>IF($AM$22=1,(IF(LEN($BZ$23)&gt;=1,(IF($BZ$23=V616,LARGE($S$1:S615,1)+1,0)),0)),0)</f>
        <v>0</v>
      </c>
      <c r="T616" s="2">
        <f t="shared" si="61"/>
        <v>0</v>
      </c>
      <c r="U616" s="2">
        <f>IF(LEN(V616)&gt;=1,(IF(V615=V616,0,LARGE($U$1:U615,1)+1)),0)</f>
        <v>0</v>
      </c>
      <c r="V616" s="2" t="s">
        <v>1105</v>
      </c>
      <c r="W616" s="4" t="s">
        <v>2661</v>
      </c>
      <c r="X616" s="4" t="s">
        <v>534</v>
      </c>
      <c r="Y616" s="5" t="s">
        <v>1283</v>
      </c>
      <c r="Z616" s="5" t="s">
        <v>1283</v>
      </c>
      <c r="AA616" s="6" t="s">
        <v>534</v>
      </c>
      <c r="AB616" s="6" t="s">
        <v>688</v>
      </c>
      <c r="AC616" s="6" t="s">
        <v>873</v>
      </c>
      <c r="AD616" s="6" t="s">
        <v>1067</v>
      </c>
    </row>
    <row r="617" spans="1:30" x14ac:dyDescent="0.25">
      <c r="A617" s="2">
        <f>IF(LEN(B617)&gt;=1,(IF(B616=B617,0,LARGE(A$1:$A616,1)+1)),0)</f>
        <v>0</v>
      </c>
      <c r="B617" s="2" t="s">
        <v>1074</v>
      </c>
      <c r="C617" s="2">
        <f>IF($AM$22=2,(IF(LEN($BZ$23)&gt;=1,(IF($BZ$23=B617,LARGE($C$1:C616,1)+1,0)),0)),0)</f>
        <v>0</v>
      </c>
      <c r="D617" s="2">
        <f t="shared" si="60"/>
        <v>0</v>
      </c>
      <c r="F617" s="2" t="s">
        <v>676</v>
      </c>
      <c r="G617" s="2" t="s">
        <v>1395</v>
      </c>
      <c r="H617" s="2" t="s">
        <v>1395</v>
      </c>
      <c r="I617" s="2" t="s">
        <v>4768</v>
      </c>
      <c r="J617" s="2" t="s">
        <v>1067</v>
      </c>
      <c r="K617" s="2" t="s">
        <v>1067</v>
      </c>
      <c r="L617" s="2" t="s">
        <v>1067</v>
      </c>
      <c r="S617" s="2">
        <f>IF($AM$22=1,(IF(LEN($BZ$23)&gt;=1,(IF($BZ$23=V617,LARGE($S$1:S616,1)+1,0)),0)),0)</f>
        <v>0</v>
      </c>
      <c r="T617" s="2">
        <f t="shared" si="61"/>
        <v>0</v>
      </c>
      <c r="U617" s="2">
        <f>IF(LEN(V617)&gt;=1,(IF(V616=V617,0,LARGE($U$1:U616,1)+1)),0)</f>
        <v>0</v>
      </c>
      <c r="V617" s="2" t="s">
        <v>1105</v>
      </c>
      <c r="W617" s="9" t="s">
        <v>5096</v>
      </c>
      <c r="X617" s="9" t="s">
        <v>3521</v>
      </c>
      <c r="Y617" s="9" t="s">
        <v>3522</v>
      </c>
      <c r="Z617" s="9" t="s">
        <v>3522</v>
      </c>
      <c r="AA617" s="6" t="s">
        <v>3521</v>
      </c>
      <c r="AB617" s="6" t="s">
        <v>1067</v>
      </c>
      <c r="AC617" s="6" t="s">
        <v>1067</v>
      </c>
      <c r="AD617" s="6" t="s">
        <v>1067</v>
      </c>
    </row>
    <row r="618" spans="1:30" ht="30" x14ac:dyDescent="0.25">
      <c r="A618" s="2">
        <f>IF(LEN(B618)&gt;=1,(IF(B617=B618,0,LARGE(A$1:$A617,1)+1)),0)</f>
        <v>0</v>
      </c>
      <c r="B618" s="2" t="s">
        <v>1074</v>
      </c>
      <c r="C618" s="2">
        <f>IF($AM$22=2,(IF(LEN($BZ$23)&gt;=1,(IF($BZ$23=B618,LARGE($C$1:C617,1)+1,0)),0)),0)</f>
        <v>0</v>
      </c>
      <c r="D618" s="2">
        <f t="shared" si="60"/>
        <v>0</v>
      </c>
      <c r="F618" s="2" t="s">
        <v>2631</v>
      </c>
      <c r="G618" s="2" t="s">
        <v>2632</v>
      </c>
      <c r="H618" s="2" t="s">
        <v>2632</v>
      </c>
      <c r="I618" s="2" t="s">
        <v>2633</v>
      </c>
      <c r="J618" s="2" t="s">
        <v>1067</v>
      </c>
      <c r="K618" s="2" t="s">
        <v>1067</v>
      </c>
      <c r="L618" s="2" t="s">
        <v>1067</v>
      </c>
      <c r="S618" s="2">
        <f>IF($AM$22=1,(IF(LEN($BZ$23)&gt;=1,(IF($BZ$23=V618,LARGE($S$1:S617,1)+1,0)),0)),0)</f>
        <v>0</v>
      </c>
      <c r="T618" s="2">
        <f t="shared" si="61"/>
        <v>0</v>
      </c>
      <c r="U618" s="2">
        <f>IF(LEN(V618)&gt;=1,(IF(V617=V618,0,LARGE($U$1:U617,1)+1)),0)</f>
        <v>0</v>
      </c>
      <c r="V618" s="2" t="s">
        <v>1105</v>
      </c>
      <c r="W618" s="9" t="s">
        <v>2206</v>
      </c>
      <c r="X618" s="9" t="s">
        <v>2204</v>
      </c>
      <c r="Y618" s="9" t="s">
        <v>2205</v>
      </c>
      <c r="Z618" s="9" t="s">
        <v>2205</v>
      </c>
      <c r="AA618" s="6" t="s">
        <v>2204</v>
      </c>
      <c r="AB618" s="6" t="s">
        <v>1067</v>
      </c>
      <c r="AC618" s="6" t="s">
        <v>1067</v>
      </c>
      <c r="AD618" s="6" t="s">
        <v>1067</v>
      </c>
    </row>
    <row r="619" spans="1:30" x14ac:dyDescent="0.25">
      <c r="A619" s="2">
        <f>IF(LEN(B619)&gt;=1,(IF(B618=B619,0,LARGE(A$1:$A618,1)+1)),0)</f>
        <v>0</v>
      </c>
      <c r="B619" s="2" t="s">
        <v>1074</v>
      </c>
      <c r="C619" s="2">
        <f>IF($AM$22=2,(IF(LEN($BZ$23)&gt;=1,(IF($BZ$23=B619,LARGE($C$1:C618,1)+1,0)),0)),0)</f>
        <v>0</v>
      </c>
      <c r="D619" s="2">
        <f t="shared" si="60"/>
        <v>0</v>
      </c>
      <c r="F619" s="2" t="s">
        <v>179</v>
      </c>
      <c r="G619" s="2" t="s">
        <v>180</v>
      </c>
      <c r="H619" s="2" t="s">
        <v>180</v>
      </c>
      <c r="I619" s="2" t="s">
        <v>4770</v>
      </c>
      <c r="J619" s="2" t="s">
        <v>4769</v>
      </c>
      <c r="K619" s="2" t="s">
        <v>1067</v>
      </c>
      <c r="L619" s="2" t="s">
        <v>1067</v>
      </c>
      <c r="S619" s="2">
        <f>IF($AM$22=1,(IF(LEN($BZ$23)&gt;=1,(IF($BZ$23=V619,LARGE($S$1:S618,1)+1,0)),0)),0)</f>
        <v>0</v>
      </c>
      <c r="T619" s="2">
        <f t="shared" si="61"/>
        <v>0</v>
      </c>
      <c r="U619" s="2">
        <f>IF(LEN(V619)&gt;=1,(IF(V618=V619,0,LARGE($U$1:U618,1)+1)),0)</f>
        <v>0</v>
      </c>
      <c r="V619" s="2" t="s">
        <v>1105</v>
      </c>
      <c r="W619" s="5" t="s">
        <v>4799</v>
      </c>
      <c r="X619" s="7" t="s">
        <v>198</v>
      </c>
      <c r="Y619" s="7" t="s">
        <v>199</v>
      </c>
      <c r="Z619" s="7" t="s">
        <v>200</v>
      </c>
      <c r="AA619" s="6" t="s">
        <v>198</v>
      </c>
      <c r="AB619" s="6" t="s">
        <v>1067</v>
      </c>
      <c r="AC619" s="6" t="s">
        <v>1067</v>
      </c>
      <c r="AD619" s="6" t="s">
        <v>1067</v>
      </c>
    </row>
    <row r="620" spans="1:30" ht="30" x14ac:dyDescent="0.25">
      <c r="A620" s="2">
        <f>IF(LEN(B620)&gt;=1,(IF(B619=B620,0,LARGE(A$1:$A619,1)+1)),0)</f>
        <v>0</v>
      </c>
      <c r="B620" s="2" t="s">
        <v>1074</v>
      </c>
      <c r="C620" s="2">
        <f>IF($AM$22=2,(IF(LEN($BZ$23)&gt;=1,(IF($BZ$23=B620,LARGE($C$1:C619,1)+1,0)),0)),0)</f>
        <v>0</v>
      </c>
      <c r="D620" s="2">
        <f t="shared" si="60"/>
        <v>0</v>
      </c>
      <c r="F620" s="2" t="s">
        <v>2634</v>
      </c>
      <c r="G620" s="2" t="s">
        <v>2635</v>
      </c>
      <c r="H620" s="2" t="s">
        <v>2635</v>
      </c>
      <c r="I620" s="2" t="s">
        <v>2636</v>
      </c>
      <c r="J620" s="2" t="s">
        <v>1067</v>
      </c>
      <c r="K620" s="2" t="s">
        <v>1067</v>
      </c>
      <c r="L620" s="2" t="s">
        <v>1067</v>
      </c>
      <c r="S620" s="2">
        <f>IF($AM$22=1,(IF(LEN($BZ$23)&gt;=1,(IF($BZ$23=V620,LARGE($S$1:S619,1)+1,0)),0)),0)</f>
        <v>0</v>
      </c>
      <c r="T620" s="2">
        <f t="shared" si="61"/>
        <v>0</v>
      </c>
      <c r="U620" s="2">
        <f>IF(LEN(V620)&gt;=1,(IF(V619=V620,0,LARGE($U$1:U619,1)+1)),0)</f>
        <v>0</v>
      </c>
      <c r="V620" s="2" t="s">
        <v>1105</v>
      </c>
      <c r="W620" s="21" t="s">
        <v>2412</v>
      </c>
      <c r="X620" s="21" t="s">
        <v>2410</v>
      </c>
      <c r="Y620" s="21" t="s">
        <v>2411</v>
      </c>
      <c r="Z620" s="21" t="s">
        <v>2411</v>
      </c>
      <c r="AA620" s="6" t="s">
        <v>2410</v>
      </c>
      <c r="AB620" s="6" t="s">
        <v>698</v>
      </c>
      <c r="AC620" s="6" t="s">
        <v>3305</v>
      </c>
      <c r="AD620" s="6" t="s">
        <v>1067</v>
      </c>
    </row>
    <row r="621" spans="1:30" ht="30" x14ac:dyDescent="0.25">
      <c r="A621" s="2">
        <f>IF(LEN(B621)&gt;=1,(IF(B620=B621,0,LARGE(A$1:$A620,1)+1)),0)</f>
        <v>0</v>
      </c>
      <c r="B621" s="2" t="s">
        <v>1074</v>
      </c>
      <c r="C621" s="2">
        <f>IF($AM$22=2,(IF(LEN($BZ$23)&gt;=1,(IF($BZ$23=B621,LARGE($C$1:C620,1)+1,0)),0)),0)</f>
        <v>0</v>
      </c>
      <c r="D621" s="2">
        <f t="shared" si="60"/>
        <v>0</v>
      </c>
      <c r="F621" s="2" t="s">
        <v>677</v>
      </c>
      <c r="G621" s="2" t="s">
        <v>1396</v>
      </c>
      <c r="H621" s="2" t="s">
        <v>1396</v>
      </c>
      <c r="I621" s="2" t="s">
        <v>3572</v>
      </c>
      <c r="J621" s="2" t="s">
        <v>1067</v>
      </c>
      <c r="K621" s="2" t="s">
        <v>1067</v>
      </c>
      <c r="L621" s="2" t="s">
        <v>1067</v>
      </c>
      <c r="S621" s="2">
        <f>IF($AM$22=1,(IF(LEN($BZ$23)&gt;=1,(IF($BZ$23=V621,LARGE($S$1:S620,1)+1,0)),0)),0)</f>
        <v>0</v>
      </c>
      <c r="T621" s="2">
        <f t="shared" si="61"/>
        <v>0</v>
      </c>
      <c r="U621" s="2">
        <f>IF(LEN(V621)&gt;=1,(IF(V620=V621,0,LARGE($U$1:U620,1)+1)),0)</f>
        <v>0</v>
      </c>
      <c r="V621" s="2" t="s">
        <v>1105</v>
      </c>
      <c r="W621" s="21" t="s">
        <v>1939</v>
      </c>
      <c r="X621" s="21" t="s">
        <v>1937</v>
      </c>
      <c r="Y621" s="21" t="s">
        <v>1938</v>
      </c>
      <c r="Z621" s="21" t="s">
        <v>1938</v>
      </c>
      <c r="AA621" s="6" t="s">
        <v>1937</v>
      </c>
      <c r="AB621" s="6" t="s">
        <v>980</v>
      </c>
      <c r="AC621" s="6" t="s">
        <v>1067</v>
      </c>
      <c r="AD621" s="6" t="s">
        <v>1067</v>
      </c>
    </row>
    <row r="622" spans="1:30" x14ac:dyDescent="0.25">
      <c r="A622" s="2">
        <f>IF(LEN(B622)&gt;=1,(IF(B621=B622,0,LARGE(A$1:$A621,1)+1)),0)</f>
        <v>0</v>
      </c>
      <c r="B622" s="2" t="s">
        <v>1074</v>
      </c>
      <c r="C622" s="2">
        <f>IF($AM$22=2,(IF(LEN($BZ$23)&gt;=1,(IF($BZ$23=B622,LARGE($C$1:C621,1)+1,0)),0)),0)</f>
        <v>0</v>
      </c>
      <c r="D622" s="2">
        <f t="shared" si="60"/>
        <v>0</v>
      </c>
      <c r="F622" s="2" t="s">
        <v>678</v>
      </c>
      <c r="G622" s="2" t="s">
        <v>1397</v>
      </c>
      <c r="H622" s="2" t="s">
        <v>1397</v>
      </c>
      <c r="I622" s="2" t="s">
        <v>4773</v>
      </c>
      <c r="J622" s="2" t="s">
        <v>4774</v>
      </c>
      <c r="K622" s="2" t="s">
        <v>4170</v>
      </c>
      <c r="L622" s="2" t="s">
        <v>1067</v>
      </c>
      <c r="S622" s="2">
        <f>IF($AM$22=1,(IF(LEN($BZ$23)&gt;=1,(IF($BZ$23=V622,LARGE($S$1:S621,1)+1,0)),0)),0)</f>
        <v>0</v>
      </c>
      <c r="T622" s="2">
        <f t="shared" si="61"/>
        <v>0</v>
      </c>
      <c r="U622" s="2">
        <f>IF(LEN(V622)&gt;=1,(IF(V621=V622,0,LARGE($U$1:U621,1)+1)),0)</f>
        <v>0</v>
      </c>
      <c r="V622" s="2" t="s">
        <v>1105</v>
      </c>
      <c r="W622" s="9" t="s">
        <v>4798</v>
      </c>
      <c r="X622" s="9" t="s">
        <v>198</v>
      </c>
      <c r="Y622" s="9" t="s">
        <v>199</v>
      </c>
      <c r="Z622" s="9" t="s">
        <v>200</v>
      </c>
      <c r="AA622" s="6" t="s">
        <v>198</v>
      </c>
      <c r="AB622" s="6" t="s">
        <v>1067</v>
      </c>
      <c r="AC622" s="6" t="s">
        <v>1067</v>
      </c>
      <c r="AD622" s="6" t="s">
        <v>1067</v>
      </c>
    </row>
    <row r="623" spans="1:30" ht="45" x14ac:dyDescent="0.25">
      <c r="A623" s="2">
        <f>IF(LEN(B623)&gt;=1,(IF(B622=B623,0,LARGE(A$1:$A622,1)+1)),0)</f>
        <v>0</v>
      </c>
      <c r="B623" s="2" t="s">
        <v>1074</v>
      </c>
      <c r="C623" s="2">
        <f>IF($AM$22=2,(IF(LEN($BZ$23)&gt;=1,(IF($BZ$23=B623,LARGE($C$1:C622,1)+1,0)),0)),0)</f>
        <v>0</v>
      </c>
      <c r="D623" s="2">
        <f t="shared" si="60"/>
        <v>0</v>
      </c>
      <c r="F623" s="2" t="s">
        <v>679</v>
      </c>
      <c r="G623" s="2" t="s">
        <v>1086</v>
      </c>
      <c r="H623" s="2" t="s">
        <v>1086</v>
      </c>
      <c r="I623" s="2" t="s">
        <v>4771</v>
      </c>
      <c r="J623" s="2" t="s">
        <v>1757</v>
      </c>
      <c r="K623" s="2" t="s">
        <v>4772</v>
      </c>
      <c r="L623" s="2" t="s">
        <v>4543</v>
      </c>
      <c r="S623" s="2">
        <f>IF($AM$22=1,(IF(LEN($BZ$23)&gt;=1,(IF($BZ$23=V623,LARGE($S$1:S622,1)+1,0)),0)),0)</f>
        <v>0</v>
      </c>
      <c r="T623" s="2">
        <f t="shared" si="61"/>
        <v>0</v>
      </c>
      <c r="U623" s="2">
        <f>IF(LEN(V623)&gt;=1,(IF(V622=V623,0,LARGE($U$1:U622,1)+1)),0)</f>
        <v>0</v>
      </c>
      <c r="V623" s="2" t="s">
        <v>1105</v>
      </c>
      <c r="W623" s="21" t="s">
        <v>1915</v>
      </c>
      <c r="X623" s="21" t="s">
        <v>1913</v>
      </c>
      <c r="Y623" s="21" t="s">
        <v>1914</v>
      </c>
      <c r="Z623" s="21" t="s">
        <v>1914</v>
      </c>
      <c r="AA623" s="6" t="s">
        <v>1913</v>
      </c>
      <c r="AB623" s="6" t="s">
        <v>1067</v>
      </c>
      <c r="AC623" s="6" t="s">
        <v>1067</v>
      </c>
      <c r="AD623" s="6" t="s">
        <v>1067</v>
      </c>
    </row>
    <row r="624" spans="1:30" x14ac:dyDescent="0.25">
      <c r="A624" s="2">
        <f>IF(LEN(B624)&gt;=1,(IF(B623=B624,0,LARGE(A$1:$A623,1)+1)),0)</f>
        <v>0</v>
      </c>
      <c r="B624" s="2" t="s">
        <v>1074</v>
      </c>
      <c r="C624" s="2">
        <f>IF($AM$22=2,(IF(LEN($BZ$23)&gt;=1,(IF($BZ$23=B624,LARGE($C$1:C623,1)+1,0)),0)),0)</f>
        <v>0</v>
      </c>
      <c r="D624" s="2">
        <f t="shared" si="60"/>
        <v>0</v>
      </c>
      <c r="F624" s="2" t="s">
        <v>680</v>
      </c>
      <c r="G624" s="2" t="s">
        <v>1398</v>
      </c>
      <c r="H624" s="2" t="s">
        <v>1398</v>
      </c>
      <c r="I624" s="2" t="s">
        <v>4092</v>
      </c>
      <c r="J624" s="2" t="s">
        <v>4781</v>
      </c>
      <c r="K624" s="2" t="s">
        <v>1067</v>
      </c>
      <c r="L624" s="2" t="s">
        <v>1067</v>
      </c>
      <c r="S624" s="2">
        <f>IF($AM$22=1,(IF(LEN($BZ$23)&gt;=1,(IF($BZ$23=V624,LARGE($S$1:S623,1)+1,0)),0)),0)</f>
        <v>0</v>
      </c>
      <c r="T624" s="2">
        <f t="shared" si="61"/>
        <v>0</v>
      </c>
      <c r="U624" s="2">
        <f>IF(LEN(V624)&gt;=1,(IF(V623=V624,0,LARGE($U$1:U623,1)+1)),0)</f>
        <v>0</v>
      </c>
      <c r="V624" s="2" t="s">
        <v>1105</v>
      </c>
      <c r="W624" s="5" t="s">
        <v>5104</v>
      </c>
      <c r="X624" s="7" t="s">
        <v>332</v>
      </c>
      <c r="Y624" s="7" t="s">
        <v>332</v>
      </c>
      <c r="Z624" s="7" t="s">
        <v>332</v>
      </c>
      <c r="AA624" s="6" t="s">
        <v>332</v>
      </c>
      <c r="AB624" s="6" t="s">
        <v>1067</v>
      </c>
      <c r="AC624" s="6" t="s">
        <v>1067</v>
      </c>
      <c r="AD624" s="6" t="s">
        <v>1067</v>
      </c>
    </row>
    <row r="625" spans="1:30" x14ac:dyDescent="0.25">
      <c r="A625" s="2">
        <f>IF(LEN(B625)&gt;=1,(IF(B624=B625,0,LARGE(A$1:$A624,1)+1)),0)</f>
        <v>0</v>
      </c>
      <c r="B625" s="2" t="s">
        <v>1074</v>
      </c>
      <c r="C625" s="2">
        <f>IF($AM$22=2,(IF(LEN($BZ$23)&gt;=1,(IF($BZ$23=B625,LARGE($C$1:C624,1)+1,0)),0)),0)</f>
        <v>0</v>
      </c>
      <c r="D625" s="2">
        <f t="shared" si="60"/>
        <v>0</v>
      </c>
      <c r="F625" s="2" t="s">
        <v>681</v>
      </c>
      <c r="G625" s="2" t="s">
        <v>1399</v>
      </c>
      <c r="H625" s="2" t="s">
        <v>1399</v>
      </c>
      <c r="I625" s="2" t="s">
        <v>2637</v>
      </c>
      <c r="J625" s="2" t="s">
        <v>4780</v>
      </c>
      <c r="K625" s="2" t="s">
        <v>1067</v>
      </c>
      <c r="L625" s="2" t="s">
        <v>1067</v>
      </c>
      <c r="S625" s="2">
        <f>IF($AM$22=1,(IF(LEN($BZ$23)&gt;=1,(IF($BZ$23=V625,LARGE($S$1:S624,1)+1,0)),0)),0)</f>
        <v>0</v>
      </c>
      <c r="T625" s="2">
        <f t="shared" si="61"/>
        <v>0</v>
      </c>
      <c r="U625" s="2">
        <f>IF(LEN(V625)&gt;=1,(IF(V624=V625,0,LARGE($U$1:U624,1)+1)),0)</f>
        <v>0</v>
      </c>
      <c r="V625" s="2" t="s">
        <v>1105</v>
      </c>
      <c r="W625" s="9" t="s">
        <v>4251</v>
      </c>
      <c r="X625" s="9" t="s">
        <v>517</v>
      </c>
      <c r="Y625" s="9" t="s">
        <v>1271</v>
      </c>
      <c r="Z625" s="9" t="s">
        <v>1271</v>
      </c>
      <c r="AA625" s="6" t="s">
        <v>517</v>
      </c>
      <c r="AB625" s="6" t="s">
        <v>1067</v>
      </c>
      <c r="AC625" s="6" t="s">
        <v>1067</v>
      </c>
      <c r="AD625" s="6" t="s">
        <v>1067</v>
      </c>
    </row>
    <row r="626" spans="1:30" ht="45" x14ac:dyDescent="0.25">
      <c r="A626" s="2">
        <f>IF(LEN(B626)&gt;=1,(IF(B625=B626,0,LARGE(A$1:$A625,1)+1)),0)</f>
        <v>0</v>
      </c>
      <c r="B626" s="2" t="s">
        <v>1074</v>
      </c>
      <c r="C626" s="2">
        <f>IF($AM$22=2,(IF(LEN($BZ$23)&gt;=1,(IF($BZ$23=B626,LARGE($C$1:C625,1)+1,0)),0)),0)</f>
        <v>0</v>
      </c>
      <c r="D626" s="2">
        <f t="shared" si="60"/>
        <v>0</v>
      </c>
      <c r="F626" s="2" t="s">
        <v>2638</v>
      </c>
      <c r="G626" s="2" t="s">
        <v>2639</v>
      </c>
      <c r="H626" s="2" t="s">
        <v>2639</v>
      </c>
      <c r="I626" s="2" t="s">
        <v>2640</v>
      </c>
      <c r="J626" s="2" t="s">
        <v>1067</v>
      </c>
      <c r="K626" s="2" t="s">
        <v>1067</v>
      </c>
      <c r="L626" s="2" t="s">
        <v>1067</v>
      </c>
      <c r="S626" s="2">
        <f>IF($AM$22=1,(IF(LEN($BZ$23)&gt;=1,(IF($BZ$23=V626,LARGE($S$1:S625,1)+1,0)),0)),0)</f>
        <v>0</v>
      </c>
      <c r="T626" s="2">
        <f t="shared" si="61"/>
        <v>0</v>
      </c>
      <c r="U626" s="2">
        <f>IF(LEN(V626)&gt;=1,(IF(V625=V626,0,LARGE($U$1:U625,1)+1)),0)</f>
        <v>0</v>
      </c>
      <c r="V626" s="2" t="s">
        <v>1105</v>
      </c>
      <c r="W626" s="7" t="s">
        <v>1746</v>
      </c>
      <c r="X626" s="7" t="s">
        <v>1744</v>
      </c>
      <c r="Y626" s="7" t="s">
        <v>1745</v>
      </c>
      <c r="Z626" s="7" t="s">
        <v>1745</v>
      </c>
      <c r="AA626" s="6" t="s">
        <v>1744</v>
      </c>
      <c r="AB626" s="6" t="s">
        <v>1067</v>
      </c>
      <c r="AC626" s="6" t="s">
        <v>1067</v>
      </c>
      <c r="AD626" s="6" t="s">
        <v>1067</v>
      </c>
    </row>
    <row r="627" spans="1:30" ht="30" x14ac:dyDescent="0.25">
      <c r="A627" s="2">
        <f>IF(LEN(B627)&gt;=1,(IF(B626=B627,0,LARGE(A$1:$A626,1)+1)),0)</f>
        <v>0</v>
      </c>
      <c r="B627" s="2" t="s">
        <v>1074</v>
      </c>
      <c r="C627" s="2">
        <f>IF($AM$22=2,(IF(LEN($BZ$23)&gt;=1,(IF($BZ$23=B627,LARGE($C$1:C626,1)+1,0)),0)),0)</f>
        <v>0</v>
      </c>
      <c r="D627" s="2">
        <f t="shared" si="60"/>
        <v>0</v>
      </c>
      <c r="F627" s="2" t="s">
        <v>2641</v>
      </c>
      <c r="G627" s="2" t="s">
        <v>2642</v>
      </c>
      <c r="H627" s="2" t="s">
        <v>2642</v>
      </c>
      <c r="I627" s="2" t="s">
        <v>4779</v>
      </c>
      <c r="J627" s="2" t="s">
        <v>3976</v>
      </c>
      <c r="K627" s="2" t="s">
        <v>1067</v>
      </c>
      <c r="L627" s="2" t="s">
        <v>1067</v>
      </c>
      <c r="S627" s="2">
        <f>IF($AM$22=1,(IF(LEN($BZ$23)&gt;=1,(IF($BZ$23=V627,LARGE($S$1:S626,1)+1,0)),0)),0)</f>
        <v>0</v>
      </c>
      <c r="T627" s="2">
        <f t="shared" si="61"/>
        <v>0</v>
      </c>
      <c r="U627" s="2">
        <f>IF(LEN(V627)&gt;=1,(IF(V626=V627,0,LARGE($U$1:U626,1)+1)),0)</f>
        <v>0</v>
      </c>
      <c r="V627" s="2" t="s">
        <v>1105</v>
      </c>
      <c r="W627" s="11" t="s">
        <v>3090</v>
      </c>
      <c r="X627" s="7" t="s">
        <v>266</v>
      </c>
      <c r="Y627" s="7" t="s">
        <v>267</v>
      </c>
      <c r="Z627" s="7" t="s">
        <v>267</v>
      </c>
      <c r="AA627" s="6" t="s">
        <v>266</v>
      </c>
      <c r="AB627" s="6" t="s">
        <v>3335</v>
      </c>
      <c r="AC627" s="6" t="s">
        <v>1067</v>
      </c>
      <c r="AD627" s="6" t="s">
        <v>1067</v>
      </c>
    </row>
    <row r="628" spans="1:30" ht="60" x14ac:dyDescent="0.25">
      <c r="A628" s="2">
        <f>IF(LEN(B628)&gt;=1,(IF(B627=B628,0,LARGE(A$1:$A627,1)+1)),0)</f>
        <v>0</v>
      </c>
      <c r="B628" s="2" t="s">
        <v>1074</v>
      </c>
      <c r="C628" s="2">
        <f>IF($AM$22=2,(IF(LEN($BZ$23)&gt;=1,(IF($BZ$23=B628,LARGE($C$1:C627,1)+1,0)),0)),0)</f>
        <v>0</v>
      </c>
      <c r="D628" s="2">
        <f t="shared" si="60"/>
        <v>0</v>
      </c>
      <c r="F628" s="2" t="s">
        <v>2643</v>
      </c>
      <c r="G628" s="2" t="s">
        <v>2644</v>
      </c>
      <c r="H628" s="2" t="s">
        <v>2644</v>
      </c>
      <c r="I628" s="2" t="s">
        <v>4778</v>
      </c>
      <c r="J628" s="2" t="s">
        <v>1067</v>
      </c>
      <c r="K628" s="2" t="s">
        <v>1067</v>
      </c>
      <c r="L628" s="2" t="s">
        <v>1067</v>
      </c>
      <c r="S628" s="2">
        <f>IF($AM$22=1,(IF(LEN($BZ$23)&gt;=1,(IF($BZ$23=V628,LARGE($S$1:S627,1)+1,0)),0)),0)</f>
        <v>0</v>
      </c>
      <c r="T628" s="2">
        <f t="shared" si="61"/>
        <v>0</v>
      </c>
      <c r="U628" s="2">
        <f>IF(LEN(V628)&gt;=1,(IF(V627=V628,0,LARGE($U$1:U627,1)+1)),0)</f>
        <v>0</v>
      </c>
      <c r="V628" s="2" t="s">
        <v>1105</v>
      </c>
      <c r="W628" s="7" t="s">
        <v>1752</v>
      </c>
      <c r="X628" s="7" t="s">
        <v>1750</v>
      </c>
      <c r="Y628" s="7" t="s">
        <v>1751</v>
      </c>
      <c r="Z628" s="7" t="s">
        <v>1751</v>
      </c>
      <c r="AA628" s="6" t="s">
        <v>1750</v>
      </c>
      <c r="AB628" s="6" t="s">
        <v>1067</v>
      </c>
      <c r="AC628" s="6" t="s">
        <v>1067</v>
      </c>
      <c r="AD628" s="6" t="s">
        <v>1067</v>
      </c>
    </row>
    <row r="629" spans="1:30" x14ac:dyDescent="0.25">
      <c r="A629" s="2">
        <f>IF(LEN(B629)&gt;=1,(IF(B628=B629,0,LARGE(A$1:$A628,1)+1)),0)</f>
        <v>0</v>
      </c>
      <c r="B629" s="2" t="s">
        <v>1074</v>
      </c>
      <c r="C629" s="2">
        <f>IF($AM$22=2,(IF(LEN($BZ$23)&gt;=1,(IF($BZ$23=B629,LARGE($C$1:C628,1)+1,0)),0)),0)</f>
        <v>0</v>
      </c>
      <c r="D629" s="2">
        <f t="shared" si="60"/>
        <v>0</v>
      </c>
      <c r="F629" s="2" t="s">
        <v>2645</v>
      </c>
      <c r="G629" s="2" t="s">
        <v>2646</v>
      </c>
      <c r="H629" s="2" t="s">
        <v>2646</v>
      </c>
      <c r="I629" s="2">
        <v>0</v>
      </c>
      <c r="J629" s="2" t="s">
        <v>1067</v>
      </c>
      <c r="K629" s="2" t="s">
        <v>1067</v>
      </c>
      <c r="L629" s="2" t="s">
        <v>1067</v>
      </c>
      <c r="S629" s="2">
        <f>IF($AM$22=1,(IF(LEN($BZ$23)&gt;=1,(IF($BZ$23=V629,LARGE($S$1:S628,1)+1,0)),0)),0)</f>
        <v>0</v>
      </c>
      <c r="T629" s="2">
        <f t="shared" si="61"/>
        <v>0</v>
      </c>
      <c r="U629" s="2">
        <f>IF(LEN(V629)&gt;=1,(IF(V628=V629,0,LARGE($U$1:U628,1)+1)),0)</f>
        <v>0</v>
      </c>
      <c r="V629" s="2" t="s">
        <v>1105</v>
      </c>
      <c r="W629" s="9" t="s">
        <v>3493</v>
      </c>
      <c r="X629" s="9" t="s">
        <v>3491</v>
      </c>
      <c r="Y629" s="9" t="s">
        <v>3492</v>
      </c>
      <c r="Z629" s="9" t="s">
        <v>3492</v>
      </c>
      <c r="AA629" s="6" t="s">
        <v>3491</v>
      </c>
      <c r="AB629" s="6" t="s">
        <v>1067</v>
      </c>
      <c r="AC629" s="6" t="s">
        <v>1067</v>
      </c>
      <c r="AD629" s="6" t="s">
        <v>1067</v>
      </c>
    </row>
    <row r="630" spans="1:30" x14ac:dyDescent="0.25">
      <c r="A630" s="2">
        <f>IF(LEN(B630)&gt;=1,(IF(B629=B630,0,LARGE(A$1:$A629,1)+1)),0)</f>
        <v>0</v>
      </c>
      <c r="B630" s="2" t="s">
        <v>1074</v>
      </c>
      <c r="C630" s="2">
        <f>IF($AM$22=2,(IF(LEN($BZ$23)&gt;=1,(IF($BZ$23=B630,LARGE($C$1:C629,1)+1,0)),0)),0)</f>
        <v>0</v>
      </c>
      <c r="D630" s="2">
        <f t="shared" si="60"/>
        <v>0</v>
      </c>
      <c r="F630" s="2" t="s">
        <v>2647</v>
      </c>
      <c r="G630" s="2" t="s">
        <v>2648</v>
      </c>
      <c r="H630" s="2" t="s">
        <v>2648</v>
      </c>
      <c r="I630" s="2">
        <v>0</v>
      </c>
      <c r="J630" s="2" t="s">
        <v>1067</v>
      </c>
      <c r="K630" s="2" t="s">
        <v>1067</v>
      </c>
      <c r="L630" s="2" t="s">
        <v>1067</v>
      </c>
      <c r="S630" s="2">
        <f>IF($AM$22=1,(IF(LEN($BZ$23)&gt;=1,(IF($BZ$23=V630,LARGE($S$1:S629,1)+1,0)),0)),0)</f>
        <v>0</v>
      </c>
      <c r="T630" s="2">
        <f t="shared" si="61"/>
        <v>0</v>
      </c>
      <c r="U630" s="2">
        <f>IF(LEN(V630)&gt;=1,(IF(V629=V630,0,LARGE($U$1:U629,1)+1)),0)</f>
        <v>0</v>
      </c>
      <c r="V630" s="2" t="s">
        <v>1105</v>
      </c>
      <c r="W630" s="9" t="s">
        <v>4092</v>
      </c>
      <c r="X630" s="9" t="s">
        <v>117</v>
      </c>
      <c r="Y630" s="9" t="s">
        <v>2099</v>
      </c>
      <c r="Z630" s="9" t="s">
        <v>2100</v>
      </c>
      <c r="AA630" s="6" t="s">
        <v>117</v>
      </c>
      <c r="AB630" s="6" t="s">
        <v>680</v>
      </c>
      <c r="AC630" s="6" t="s">
        <v>1067</v>
      </c>
      <c r="AD630" s="6" t="s">
        <v>1067</v>
      </c>
    </row>
    <row r="631" spans="1:30" x14ac:dyDescent="0.25">
      <c r="A631" s="2">
        <f>IF(LEN(B631)&gt;=1,(IF(B630=B631,0,LARGE(A$1:$A630,1)+1)),0)</f>
        <v>0</v>
      </c>
      <c r="B631" s="2" t="s">
        <v>1074</v>
      </c>
      <c r="C631" s="2">
        <f>IF($AM$22=2,(IF(LEN($BZ$23)&gt;=1,(IF($BZ$23=B631,LARGE($C$1:C630,1)+1,0)),0)),0)</f>
        <v>0</v>
      </c>
      <c r="D631" s="2">
        <f t="shared" si="60"/>
        <v>0</v>
      </c>
      <c r="F631" s="2" t="s">
        <v>682</v>
      </c>
      <c r="G631" s="2" t="s">
        <v>1400</v>
      </c>
      <c r="H631" s="2" t="s">
        <v>1400</v>
      </c>
      <c r="I631" s="2" t="s">
        <v>4777</v>
      </c>
      <c r="J631" s="2" t="s">
        <v>1067</v>
      </c>
      <c r="K631" s="2" t="s">
        <v>1067</v>
      </c>
      <c r="L631" s="2" t="s">
        <v>1067</v>
      </c>
      <c r="S631" s="2">
        <f>IF($AM$22=1,(IF(LEN($BZ$23)&gt;=1,(IF($BZ$23=V631,LARGE($S$1:S630,1)+1,0)),0)),0)</f>
        <v>0</v>
      </c>
      <c r="T631" s="2">
        <f t="shared" si="61"/>
        <v>0</v>
      </c>
      <c r="U631" s="2">
        <f>IF(LEN(V631)&gt;=1,(IF(V630=V631,0,LARGE($U$1:U630,1)+1)),0)</f>
        <v>0</v>
      </c>
      <c r="V631" s="2" t="s">
        <v>1105</v>
      </c>
      <c r="W631" s="9" t="s">
        <v>3468</v>
      </c>
      <c r="X631" s="9" t="s">
        <v>3466</v>
      </c>
      <c r="Y631" s="9" t="s">
        <v>3467</v>
      </c>
      <c r="Z631" s="9" t="s">
        <v>3467</v>
      </c>
      <c r="AA631" s="6" t="s">
        <v>3466</v>
      </c>
      <c r="AB631" s="6" t="s">
        <v>1067</v>
      </c>
      <c r="AC631" s="6" t="s">
        <v>1067</v>
      </c>
      <c r="AD631" s="6" t="s">
        <v>1067</v>
      </c>
    </row>
    <row r="632" spans="1:30" ht="45" x14ac:dyDescent="0.25">
      <c r="A632" s="2">
        <f>IF(LEN(B632)&gt;=1,(IF(B631=B632,0,LARGE(A$1:$A631,1)+1)),0)</f>
        <v>0</v>
      </c>
      <c r="B632" s="2" t="s">
        <v>1074</v>
      </c>
      <c r="C632" s="2">
        <f>IF($AM$22=2,(IF(LEN($BZ$23)&gt;=1,(IF($BZ$23=B632,LARGE($C$1:C631,1)+1,0)),0)),0)</f>
        <v>0</v>
      </c>
      <c r="D632" s="2">
        <f t="shared" si="60"/>
        <v>0</v>
      </c>
      <c r="F632" s="2" t="s">
        <v>2649</v>
      </c>
      <c r="G632" s="2" t="s">
        <v>2650</v>
      </c>
      <c r="H632" s="2" t="s">
        <v>2650</v>
      </c>
      <c r="I632" s="2" t="s">
        <v>2651</v>
      </c>
      <c r="J632" s="2" t="s">
        <v>1067</v>
      </c>
      <c r="K632" s="2" t="s">
        <v>1067</v>
      </c>
      <c r="L632" s="2" t="s">
        <v>1067</v>
      </c>
      <c r="S632" s="2">
        <f>IF($AM$22=1,(IF(LEN($BZ$23)&gt;=1,(IF($BZ$23=V632,LARGE($S$1:S631,1)+1,0)),0)),0)</f>
        <v>0</v>
      </c>
      <c r="T632" s="2">
        <f t="shared" si="61"/>
        <v>0</v>
      </c>
      <c r="U632" s="2">
        <f>IF(LEN(V632)&gt;=1,(IF(V631=V632,0,LARGE($U$1:U631,1)+1)),0)</f>
        <v>0</v>
      </c>
      <c r="V632" s="2" t="s">
        <v>1105</v>
      </c>
      <c r="W632" s="7" t="s">
        <v>2784</v>
      </c>
      <c r="X632" s="7" t="s">
        <v>2782</v>
      </c>
      <c r="Y632" s="7" t="s">
        <v>2783</v>
      </c>
      <c r="Z632" s="7" t="s">
        <v>2783</v>
      </c>
      <c r="AA632" s="6" t="s">
        <v>2782</v>
      </c>
      <c r="AB632" s="6" t="s">
        <v>1067</v>
      </c>
      <c r="AC632" s="6" t="s">
        <v>1067</v>
      </c>
      <c r="AD632" s="6" t="s">
        <v>1067</v>
      </c>
    </row>
    <row r="633" spans="1:30" x14ac:dyDescent="0.25">
      <c r="A633" s="2">
        <f>IF(LEN(B633)&gt;=1,(IF(B632=B633,0,LARGE(A$1:$A632,1)+1)),0)</f>
        <v>0</v>
      </c>
      <c r="B633" s="2" t="s">
        <v>1074</v>
      </c>
      <c r="C633" s="2">
        <f>IF($AM$22=2,(IF(LEN($BZ$23)&gt;=1,(IF($BZ$23=B633,LARGE($C$1:C632,1)+1,0)),0)),0)</f>
        <v>0</v>
      </c>
      <c r="D633" s="2">
        <f t="shared" si="60"/>
        <v>0</v>
      </c>
      <c r="F633" s="2" t="s">
        <v>181</v>
      </c>
      <c r="G633" s="2" t="s">
        <v>182</v>
      </c>
      <c r="H633" s="2" t="s">
        <v>182</v>
      </c>
      <c r="I633" s="2" t="s">
        <v>4033</v>
      </c>
      <c r="J633" s="2" t="s">
        <v>4736</v>
      </c>
      <c r="K633" s="2" t="s">
        <v>1067</v>
      </c>
      <c r="L633" s="2" t="s">
        <v>1067</v>
      </c>
      <c r="S633" s="2">
        <f>IF($AM$22=1,(IF(LEN($BZ$23)&gt;=1,(IF($BZ$23=V633,LARGE($S$1:S632,1)+1,0)),0)),0)</f>
        <v>0</v>
      </c>
      <c r="T633" s="2">
        <f t="shared" si="61"/>
        <v>0</v>
      </c>
      <c r="U633" s="2">
        <f>IF(LEN(V633)&gt;=1,(IF(V632=V633,0,LARGE($U$1:U632,1)+1)),0)</f>
        <v>0</v>
      </c>
      <c r="V633" s="2" t="s">
        <v>1105</v>
      </c>
      <c r="W633" s="4" t="s">
        <v>4853</v>
      </c>
      <c r="X633" s="4" t="s">
        <v>722</v>
      </c>
      <c r="Y633" s="5" t="s">
        <v>1433</v>
      </c>
      <c r="Z633" s="5" t="s">
        <v>1433</v>
      </c>
      <c r="AA633" s="6" t="s">
        <v>722</v>
      </c>
      <c r="AB633" s="6" t="s">
        <v>1067</v>
      </c>
      <c r="AC633" s="6" t="s">
        <v>1067</v>
      </c>
      <c r="AD633" s="6" t="s">
        <v>1067</v>
      </c>
    </row>
    <row r="634" spans="1:30" ht="30" x14ac:dyDescent="0.25">
      <c r="A634" s="2">
        <f>IF(LEN(B634)&gt;=1,(IF(B633=B634,0,LARGE(A$1:$A633,1)+1)),0)</f>
        <v>0</v>
      </c>
      <c r="B634" s="2" t="s">
        <v>1074</v>
      </c>
      <c r="C634" s="2">
        <f>IF($AM$22=2,(IF(LEN($BZ$23)&gt;=1,(IF($BZ$23=B634,LARGE($C$1:C633,1)+1,0)),0)),0)</f>
        <v>0</v>
      </c>
      <c r="D634" s="2">
        <f t="shared" si="60"/>
        <v>0</v>
      </c>
      <c r="F634" s="2" t="s">
        <v>2652</v>
      </c>
      <c r="G634" s="2" t="s">
        <v>2653</v>
      </c>
      <c r="H634" s="2" t="s">
        <v>2653</v>
      </c>
      <c r="I634" s="2" t="s">
        <v>2505</v>
      </c>
      <c r="J634" s="2" t="s">
        <v>4237</v>
      </c>
      <c r="K634" s="2" t="s">
        <v>1067</v>
      </c>
      <c r="L634" s="2" t="s">
        <v>1067</v>
      </c>
      <c r="S634" s="2">
        <f>IF($AM$22=1,(IF(LEN($BZ$23)&gt;=1,(IF($BZ$23=V634,LARGE($S$1:S633,1)+1,0)),0)),0)</f>
        <v>0</v>
      </c>
      <c r="T634" s="2">
        <f t="shared" si="61"/>
        <v>0</v>
      </c>
      <c r="U634" s="2">
        <f>IF(LEN(V634)&gt;=1,(IF(V633=V634,0,LARGE($U$1:U633,1)+1)),0)</f>
        <v>0</v>
      </c>
      <c r="V634" s="2" t="s">
        <v>1105</v>
      </c>
      <c r="W634" s="7" t="s">
        <v>1870</v>
      </c>
      <c r="X634" s="7" t="s">
        <v>32</v>
      </c>
      <c r="Y634" s="7" t="s">
        <v>1196</v>
      </c>
      <c r="Z634" s="7" t="s">
        <v>1196</v>
      </c>
      <c r="AA634" s="6" t="s">
        <v>32</v>
      </c>
      <c r="AB634" s="6" t="s">
        <v>975</v>
      </c>
      <c r="AC634" s="6" t="s">
        <v>1067</v>
      </c>
      <c r="AD634" s="6" t="s">
        <v>1067</v>
      </c>
    </row>
    <row r="635" spans="1:30" x14ac:dyDescent="0.25">
      <c r="A635" s="2">
        <f>IF(LEN(B635)&gt;=1,(IF(B634=B635,0,LARGE(A$1:$A634,1)+1)),0)</f>
        <v>0</v>
      </c>
      <c r="B635" s="2" t="s">
        <v>1074</v>
      </c>
      <c r="C635" s="2">
        <f>IF($AM$22=2,(IF(LEN($BZ$23)&gt;=1,(IF($BZ$23=B635,LARGE($C$1:C634,1)+1,0)),0)),0)</f>
        <v>0</v>
      </c>
      <c r="D635" s="2">
        <f t="shared" si="60"/>
        <v>0</v>
      </c>
      <c r="F635" s="2" t="s">
        <v>2654</v>
      </c>
      <c r="G635" s="2" t="s">
        <v>2655</v>
      </c>
      <c r="H635" s="2" t="s">
        <v>2655</v>
      </c>
      <c r="I635" s="2">
        <v>0</v>
      </c>
      <c r="J635" s="2" t="s">
        <v>1067</v>
      </c>
      <c r="K635" s="2" t="s">
        <v>1067</v>
      </c>
      <c r="L635" s="2" t="s">
        <v>1067</v>
      </c>
      <c r="S635" s="2">
        <f>IF($AM$22=1,(IF(LEN($BZ$23)&gt;=1,(IF($BZ$23=V635,LARGE($S$1:S634,1)+1,0)),0)),0)</f>
        <v>0</v>
      </c>
      <c r="T635" s="2">
        <f t="shared" si="61"/>
        <v>0</v>
      </c>
      <c r="U635" s="2">
        <f>IF(LEN(V635)&gt;=1,(IF(V634=V635,0,LARGE($U$1:U634,1)+1)),0)</f>
        <v>0</v>
      </c>
      <c r="V635" s="2" t="s">
        <v>1105</v>
      </c>
      <c r="W635" s="9" t="s">
        <v>3958</v>
      </c>
      <c r="X635" s="9" t="s">
        <v>3956</v>
      </c>
      <c r="Y635" s="9" t="s">
        <v>3957</v>
      </c>
      <c r="Z635" s="9" t="s">
        <v>3957</v>
      </c>
      <c r="AA635" s="6" t="s">
        <v>3956</v>
      </c>
      <c r="AB635" s="6" t="s">
        <v>1067</v>
      </c>
      <c r="AC635" s="6" t="s">
        <v>1067</v>
      </c>
      <c r="AD635" s="6" t="s">
        <v>1067</v>
      </c>
    </row>
    <row r="636" spans="1:30" x14ac:dyDescent="0.25">
      <c r="A636" s="2">
        <f>IF(LEN(B636)&gt;=1,(IF(B635=B636,0,LARGE(A$1:$A635,1)+1)),0)</f>
        <v>0</v>
      </c>
      <c r="B636" s="2" t="s">
        <v>1074</v>
      </c>
      <c r="C636" s="2">
        <f>IF($AM$22=2,(IF(LEN($BZ$23)&gt;=1,(IF($BZ$23=B636,LARGE($C$1:C635,1)+1,0)),0)),0)</f>
        <v>0</v>
      </c>
      <c r="D636" s="2">
        <f t="shared" si="60"/>
        <v>0</v>
      </c>
      <c r="F636" s="2" t="s">
        <v>2656</v>
      </c>
      <c r="G636" s="2" t="s">
        <v>2657</v>
      </c>
      <c r="H636" s="2" t="s">
        <v>2657</v>
      </c>
      <c r="I636" s="2" t="s">
        <v>4754</v>
      </c>
      <c r="J636" s="2" t="s">
        <v>1067</v>
      </c>
      <c r="K636" s="2" t="s">
        <v>1067</v>
      </c>
      <c r="L636" s="2" t="s">
        <v>1067</v>
      </c>
      <c r="S636" s="2">
        <f>IF($AM$22=1,(IF(LEN($BZ$23)&gt;=1,(IF($BZ$23=V636,LARGE($S$1:S635,1)+1,0)),0)),0)</f>
        <v>0</v>
      </c>
      <c r="T636" s="2">
        <f t="shared" si="61"/>
        <v>0</v>
      </c>
      <c r="U636" s="2">
        <f>IF(LEN(V636)&gt;=1,(IF(V635=V636,0,LARGE($U$1:U635,1)+1)),0)</f>
        <v>0</v>
      </c>
      <c r="V636" s="2" t="s">
        <v>1105</v>
      </c>
      <c r="W636" s="9" t="s">
        <v>5038</v>
      </c>
      <c r="X636" s="9" t="s">
        <v>3185</v>
      </c>
      <c r="Y636" s="9" t="s">
        <v>3186</v>
      </c>
      <c r="Z636" s="9" t="s">
        <v>3186</v>
      </c>
      <c r="AA636" s="6" t="s">
        <v>3185</v>
      </c>
      <c r="AB636" s="6" t="s">
        <v>1067</v>
      </c>
      <c r="AC636" s="6" t="s">
        <v>1067</v>
      </c>
      <c r="AD636" s="6" t="s">
        <v>1067</v>
      </c>
    </row>
    <row r="637" spans="1:30" ht="30" x14ac:dyDescent="0.25">
      <c r="A637" s="2">
        <f>IF(LEN(B637)&gt;=1,(IF(B636=B637,0,LARGE(A$1:$A636,1)+1)),0)</f>
        <v>0</v>
      </c>
      <c r="B637" s="2" t="s">
        <v>1074</v>
      </c>
      <c r="C637" s="2">
        <f>IF($AM$22=2,(IF(LEN($BZ$23)&gt;=1,(IF($BZ$23=B637,LARGE($C$1:C636,1)+1,0)),0)),0)</f>
        <v>0</v>
      </c>
      <c r="D637" s="2">
        <f t="shared" si="60"/>
        <v>0</v>
      </c>
      <c r="F637" s="2" t="s">
        <v>683</v>
      </c>
      <c r="G637" s="2" t="s">
        <v>1401</v>
      </c>
      <c r="H637" s="2" t="s">
        <v>1401</v>
      </c>
      <c r="I637" s="2" t="s">
        <v>4310</v>
      </c>
      <c r="J637" s="2" t="s">
        <v>4776</v>
      </c>
      <c r="K637" s="2" t="s">
        <v>1067</v>
      </c>
      <c r="L637" s="2" t="s">
        <v>1067</v>
      </c>
      <c r="S637" s="2">
        <f>IF($AM$22=1,(IF(LEN($BZ$23)&gt;=1,(IF($BZ$23=V637,LARGE($S$1:S636,1)+1,0)),0)),0)</f>
        <v>0</v>
      </c>
      <c r="T637" s="2">
        <f t="shared" si="61"/>
        <v>0</v>
      </c>
      <c r="U637" s="2">
        <f>IF(LEN(V637)&gt;=1,(IF(V636=V637,0,LARGE($U$1:U636,1)+1)),0)</f>
        <v>0</v>
      </c>
      <c r="V637" s="2" t="s">
        <v>1105</v>
      </c>
      <c r="W637" s="5" t="s">
        <v>4249</v>
      </c>
      <c r="X637" s="7" t="s">
        <v>2146</v>
      </c>
      <c r="Y637" s="7" t="s">
        <v>2147</v>
      </c>
      <c r="Z637" s="7" t="s">
        <v>2147</v>
      </c>
      <c r="AA637" s="6" t="s">
        <v>2146</v>
      </c>
      <c r="AB637" s="6" t="s">
        <v>1067</v>
      </c>
      <c r="AC637" s="6" t="s">
        <v>1067</v>
      </c>
      <c r="AD637" s="6" t="s">
        <v>1067</v>
      </c>
    </row>
    <row r="638" spans="1:30" x14ac:dyDescent="0.25">
      <c r="A638" s="2">
        <f>IF(LEN(B638)&gt;=1,(IF(B637=B638,0,LARGE(A$1:$A637,1)+1)),0)</f>
        <v>0</v>
      </c>
      <c r="B638" s="2" t="s">
        <v>1074</v>
      </c>
      <c r="C638" s="2">
        <f>IF($AM$22=2,(IF(LEN($BZ$23)&gt;=1,(IF($BZ$23=B638,LARGE($C$1:C637,1)+1,0)),0)),0)</f>
        <v>0</v>
      </c>
      <c r="D638" s="2">
        <f t="shared" si="60"/>
        <v>0</v>
      </c>
      <c r="F638" s="2" t="s">
        <v>684</v>
      </c>
      <c r="G638" s="2" t="s">
        <v>1402</v>
      </c>
      <c r="H638" s="2" t="s">
        <v>1402</v>
      </c>
      <c r="I638" s="2" t="s">
        <v>3197</v>
      </c>
      <c r="J638" s="2" t="s">
        <v>4775</v>
      </c>
      <c r="K638" s="2" t="s">
        <v>1067</v>
      </c>
      <c r="L638" s="2" t="s">
        <v>1067</v>
      </c>
      <c r="S638" s="2">
        <f>IF($AM$22=1,(IF(LEN($BZ$23)&gt;=1,(IF($BZ$23=V638,LARGE($S$1:S637,1)+1,0)),0)),0)</f>
        <v>0</v>
      </c>
      <c r="T638" s="2">
        <f t="shared" si="61"/>
        <v>0</v>
      </c>
      <c r="U638" s="2">
        <f>IF(LEN(V638)&gt;=1,(IF(V637=V638,0,LARGE($U$1:U637,1)+1)),0)</f>
        <v>0</v>
      </c>
      <c r="V638" s="2" t="s">
        <v>1105</v>
      </c>
      <c r="W638" s="4" t="s">
        <v>5174</v>
      </c>
      <c r="X638" s="4" t="s">
        <v>300</v>
      </c>
      <c r="Y638" s="5" t="s">
        <v>301</v>
      </c>
      <c r="Z638" s="5" t="s">
        <v>301</v>
      </c>
      <c r="AA638" s="6" t="s">
        <v>300</v>
      </c>
      <c r="AB638" s="6" t="s">
        <v>1067</v>
      </c>
      <c r="AC638" s="6" t="s">
        <v>1067</v>
      </c>
      <c r="AD638" s="6" t="s">
        <v>1067</v>
      </c>
    </row>
    <row r="639" spans="1:30" ht="30" x14ac:dyDescent="0.25">
      <c r="A639" s="2">
        <f>IF(LEN(B639)&gt;=1,(IF(B638=B639,0,LARGE(A$1:$A638,1)+1)),0)</f>
        <v>0</v>
      </c>
      <c r="B639" s="2" t="s">
        <v>1074</v>
      </c>
      <c r="C639" s="2">
        <f>IF($AM$22=2,(IF(LEN($BZ$23)&gt;=1,(IF($BZ$23=B639,LARGE($C$1:C638,1)+1,0)),0)),0)</f>
        <v>0</v>
      </c>
      <c r="D639" s="2">
        <f t="shared" si="60"/>
        <v>0</v>
      </c>
      <c r="F639" s="2" t="s">
        <v>183</v>
      </c>
      <c r="G639" s="2" t="s">
        <v>184</v>
      </c>
      <c r="H639" s="2" t="s">
        <v>185</v>
      </c>
      <c r="I639" s="2" t="s">
        <v>4784</v>
      </c>
      <c r="J639" s="2" t="s">
        <v>4783</v>
      </c>
      <c r="K639" s="2" t="s">
        <v>4782</v>
      </c>
      <c r="L639" s="2" t="s">
        <v>1067</v>
      </c>
      <c r="S639" s="2">
        <f>IF($AM$22=1,(IF(LEN($BZ$23)&gt;=1,(IF($BZ$23=V639,LARGE($S$1:S638,1)+1,0)),0)),0)</f>
        <v>0</v>
      </c>
      <c r="T639" s="2">
        <f t="shared" si="61"/>
        <v>0</v>
      </c>
      <c r="U639" s="2">
        <f>IF(LEN(V639)&gt;=1,(IF(V638=V639,0,LARGE($U$1:U638,1)+1)),0)</f>
        <v>0</v>
      </c>
      <c r="V639" s="2" t="s">
        <v>1105</v>
      </c>
      <c r="W639" s="21" t="s">
        <v>4250</v>
      </c>
      <c r="X639" s="21" t="s">
        <v>2146</v>
      </c>
      <c r="Y639" s="21" t="s">
        <v>2147</v>
      </c>
      <c r="Z639" s="21" t="s">
        <v>2147</v>
      </c>
      <c r="AA639" s="6" t="s">
        <v>2146</v>
      </c>
      <c r="AB639" s="6" t="s">
        <v>1067</v>
      </c>
      <c r="AC639" s="6" t="s">
        <v>1067</v>
      </c>
      <c r="AD639" s="6" t="s">
        <v>1067</v>
      </c>
    </row>
    <row r="640" spans="1:30" x14ac:dyDescent="0.25">
      <c r="A640" s="2">
        <f>IF(LEN(B640)&gt;=1,(IF(B639=B640,0,LARGE(A$1:$A639,1)+1)),0)</f>
        <v>0</v>
      </c>
      <c r="B640" s="2" t="s">
        <v>1074</v>
      </c>
      <c r="C640" s="2">
        <f>IF($AM$22=2,(IF(LEN($BZ$23)&gt;=1,(IF($BZ$23=B640,LARGE($C$1:C639,1)+1,0)),0)),0)</f>
        <v>0</v>
      </c>
      <c r="D640" s="2">
        <f t="shared" si="60"/>
        <v>0</v>
      </c>
      <c r="F640" s="2" t="s">
        <v>685</v>
      </c>
      <c r="G640" s="2" t="s">
        <v>1403</v>
      </c>
      <c r="H640" s="2" t="s">
        <v>1403</v>
      </c>
      <c r="I640" s="2" t="s">
        <v>4785</v>
      </c>
      <c r="J640" s="2" t="s">
        <v>4786</v>
      </c>
      <c r="K640" s="2" t="s">
        <v>1067</v>
      </c>
      <c r="L640" s="2" t="s">
        <v>1067</v>
      </c>
      <c r="S640" s="2">
        <f>IF($AM$22=1,(IF(LEN($BZ$23)&gt;=1,(IF($BZ$23=V640,LARGE($S$1:S639,1)+1,0)),0)),0)</f>
        <v>0</v>
      </c>
      <c r="T640" s="2">
        <f t="shared" si="61"/>
        <v>0</v>
      </c>
      <c r="U640" s="2">
        <f>IF(LEN(V640)&gt;=1,(IF(V639=V640,0,LARGE($U$1:U639,1)+1)),0)</f>
        <v>0</v>
      </c>
      <c r="V640" s="2" t="s">
        <v>1105</v>
      </c>
      <c r="W640" s="5" t="s">
        <v>4457</v>
      </c>
      <c r="X640" s="7" t="s">
        <v>3772</v>
      </c>
      <c r="Y640" s="7" t="s">
        <v>3773</v>
      </c>
      <c r="Z640" s="7" t="s">
        <v>3773</v>
      </c>
      <c r="AA640" s="6" t="s">
        <v>3772</v>
      </c>
      <c r="AB640" s="6" t="s">
        <v>1067</v>
      </c>
      <c r="AC640" s="6" t="s">
        <v>1067</v>
      </c>
      <c r="AD640" s="6" t="s">
        <v>1067</v>
      </c>
    </row>
    <row r="641" spans="1:30" ht="30" x14ac:dyDescent="0.25">
      <c r="A641" s="2">
        <f>IF(LEN(B641)&gt;=1,(IF(B640=B641,0,LARGE(A$1:$A640,1)+1)),0)</f>
        <v>0</v>
      </c>
      <c r="B641" s="2" t="s">
        <v>1074</v>
      </c>
      <c r="C641" s="2">
        <f>IF($AM$22=2,(IF(LEN($BZ$23)&gt;=1,(IF($BZ$23=B641,LARGE($C$1:C640,1)+1,0)),0)),0)</f>
        <v>0</v>
      </c>
      <c r="D641" s="2">
        <f t="shared" si="60"/>
        <v>0</v>
      </c>
      <c r="F641" s="2" t="s">
        <v>686</v>
      </c>
      <c r="G641" s="2" t="s">
        <v>1404</v>
      </c>
      <c r="H641" s="2" t="s">
        <v>1404</v>
      </c>
      <c r="I641" s="2" t="s">
        <v>4214</v>
      </c>
      <c r="J641" s="2" t="s">
        <v>1067</v>
      </c>
      <c r="K641" s="2" t="s">
        <v>1067</v>
      </c>
      <c r="L641" s="2" t="s">
        <v>1067</v>
      </c>
      <c r="S641" s="2">
        <f>IF($AM$22=1,(IF(LEN($BZ$23)&gt;=1,(IF($BZ$23=V641,LARGE($S$1:S640,1)+1,0)),0)),0)</f>
        <v>0</v>
      </c>
      <c r="T641" s="2">
        <f t="shared" si="61"/>
        <v>0</v>
      </c>
      <c r="U641" s="2">
        <f>IF(LEN(V641)&gt;=1,(IF(V640=V641,0,LARGE($U$1:U640,1)+1)),0)</f>
        <v>0</v>
      </c>
      <c r="V641" s="2" t="s">
        <v>1105</v>
      </c>
      <c r="W641" s="11" t="s">
        <v>2633</v>
      </c>
      <c r="X641" s="11" t="s">
        <v>2631</v>
      </c>
      <c r="Y641" s="11" t="s">
        <v>2632</v>
      </c>
      <c r="Z641" s="11" t="s">
        <v>2632</v>
      </c>
      <c r="AA641" s="6" t="s">
        <v>2631</v>
      </c>
      <c r="AB641" s="6" t="s">
        <v>1067</v>
      </c>
      <c r="AC641" s="6" t="s">
        <v>1067</v>
      </c>
      <c r="AD641" s="6" t="s">
        <v>1067</v>
      </c>
    </row>
    <row r="642" spans="1:30" x14ac:dyDescent="0.25">
      <c r="A642" s="2">
        <f>IF(LEN(B642)&gt;=1,(IF(B641=B642,0,LARGE(A$1:$A641,1)+1)),0)</f>
        <v>0</v>
      </c>
      <c r="B642" s="2" t="s">
        <v>1074</v>
      </c>
      <c r="C642" s="2">
        <f>IF($AM$22=2,(IF(LEN($BZ$23)&gt;=1,(IF($BZ$23=B642,LARGE($C$1:C641,1)+1,0)),0)),0)</f>
        <v>0</v>
      </c>
      <c r="D642" s="2">
        <f t="shared" ref="D642:D705" si="62">IFERROR(IF($AM$22=2,(IF(LEN($BF$23)&gt;=2,(IF(MATCH($BF$23,F642,0)&gt;=1,COUNTIF(I642:L642,"*?*"),0)),0)),0),0)</f>
        <v>0</v>
      </c>
      <c r="F642" s="2" t="s">
        <v>687</v>
      </c>
      <c r="G642" s="2" t="s">
        <v>2658</v>
      </c>
      <c r="H642" s="2" t="s">
        <v>2659</v>
      </c>
      <c r="I642" s="2" t="s">
        <v>4787</v>
      </c>
      <c r="J642" s="2" t="s">
        <v>3793</v>
      </c>
      <c r="K642" s="2" t="s">
        <v>1067</v>
      </c>
      <c r="L642" s="2" t="s">
        <v>1067</v>
      </c>
      <c r="S642" s="2">
        <f>IF($AM$22=1,(IF(LEN($BZ$23)&gt;=1,(IF($BZ$23=V642,LARGE($S$1:S641,1)+1,0)),0)),0)</f>
        <v>0</v>
      </c>
      <c r="T642" s="2">
        <f t="shared" ref="T642:T705" si="63">IFERROR(IF($AM$22=1,(IF(LEN($BF$23)&gt;=2,(IF(MATCH($BF$23,W642,0)&gt;=1,COUNTIF(AA642:AD642,"*?*"),0)),0)),0),0)</f>
        <v>0</v>
      </c>
      <c r="U642" s="2">
        <f>IF(LEN(V642)&gt;=1,(IF(V641=V642,0,LARGE($U$1:U641,1)+1)),0)</f>
        <v>0</v>
      </c>
      <c r="V642" s="2" t="s">
        <v>1105</v>
      </c>
      <c r="W642" s="9" t="s">
        <v>1895</v>
      </c>
      <c r="X642" s="4" t="s">
        <v>69</v>
      </c>
      <c r="Y642" s="5" t="s">
        <v>70</v>
      </c>
      <c r="Z642" s="5" t="s">
        <v>70</v>
      </c>
      <c r="AA642" s="6" t="s">
        <v>69</v>
      </c>
      <c r="AB642" s="6" t="s">
        <v>431</v>
      </c>
      <c r="AC642" s="6" t="s">
        <v>1067</v>
      </c>
      <c r="AD642" s="6" t="s">
        <v>1067</v>
      </c>
    </row>
    <row r="643" spans="1:30" x14ac:dyDescent="0.25">
      <c r="A643" s="2">
        <f>IF(LEN(B643)&gt;=1,(IF(B642=B643,0,LARGE(A$1:$A642,1)+1)),0)</f>
        <v>0</v>
      </c>
      <c r="B643" s="2" t="s">
        <v>1074</v>
      </c>
      <c r="C643" s="2">
        <f>IF($AM$22=2,(IF(LEN($BZ$23)&gt;=1,(IF($BZ$23=B643,LARGE($C$1:C642,1)+1,0)),0)),0)</f>
        <v>0</v>
      </c>
      <c r="D643" s="2">
        <f t="shared" si="62"/>
        <v>0</v>
      </c>
      <c r="F643" s="2" t="s">
        <v>186</v>
      </c>
      <c r="G643" s="2" t="s">
        <v>187</v>
      </c>
      <c r="H643" s="2" t="s">
        <v>188</v>
      </c>
      <c r="I643" s="2" t="s">
        <v>4173</v>
      </c>
      <c r="J643" s="2" t="s">
        <v>4744</v>
      </c>
      <c r="K643" s="2" t="s">
        <v>1067</v>
      </c>
      <c r="L643" s="2" t="s">
        <v>1067</v>
      </c>
      <c r="S643" s="2">
        <f>IF($AM$22=1,(IF(LEN($BZ$23)&gt;=1,(IF($BZ$23=V643,LARGE($S$1:S642,1)+1,0)),0)),0)</f>
        <v>0</v>
      </c>
      <c r="T643" s="2">
        <f t="shared" si="63"/>
        <v>0</v>
      </c>
      <c r="U643" s="2">
        <f>IF(LEN(V643)&gt;=1,(IF(V642=V643,0,LARGE($U$1:U642,1)+1)),0)</f>
        <v>0</v>
      </c>
      <c r="V643" s="2" t="s">
        <v>1105</v>
      </c>
      <c r="W643" s="4" t="s">
        <v>4017</v>
      </c>
      <c r="X643" s="4" t="s">
        <v>42</v>
      </c>
      <c r="Y643" s="5" t="s">
        <v>1205</v>
      </c>
      <c r="Z643" s="5" t="s">
        <v>1205</v>
      </c>
      <c r="AA643" s="6" t="s">
        <v>42</v>
      </c>
      <c r="AB643" s="6" t="s">
        <v>1067</v>
      </c>
      <c r="AC643" s="6" t="s">
        <v>1067</v>
      </c>
      <c r="AD643" s="6" t="s">
        <v>1067</v>
      </c>
    </row>
    <row r="644" spans="1:30" x14ac:dyDescent="0.25">
      <c r="A644" s="2">
        <f>IF(LEN(B644)&gt;=1,(IF(B643=B644,0,LARGE(A$1:$A643,1)+1)),0)</f>
        <v>0</v>
      </c>
      <c r="B644" s="2" t="s">
        <v>1074</v>
      </c>
      <c r="C644" s="2">
        <f>IF($AM$22=2,(IF(LEN($BZ$23)&gt;=1,(IF($BZ$23=B644,LARGE($C$1:C643,1)+1,0)),0)),0)</f>
        <v>0</v>
      </c>
      <c r="D644" s="2">
        <f t="shared" si="62"/>
        <v>0</v>
      </c>
      <c r="F644" s="2" t="s">
        <v>688</v>
      </c>
      <c r="G644" s="2" t="s">
        <v>2660</v>
      </c>
      <c r="H644" s="2" t="s">
        <v>2660</v>
      </c>
      <c r="I644" s="2" t="s">
        <v>2661</v>
      </c>
      <c r="J644" s="2" t="s">
        <v>4788</v>
      </c>
      <c r="K644" s="2" t="s">
        <v>2240</v>
      </c>
      <c r="L644" s="2" t="s">
        <v>1067</v>
      </c>
      <c r="S644" s="2">
        <f>IF($AM$22=1,(IF(LEN($BZ$23)&gt;=1,(IF($BZ$23=V644,LARGE($S$1:S643,1)+1,0)),0)),0)</f>
        <v>0</v>
      </c>
      <c r="T644" s="2">
        <f t="shared" si="63"/>
        <v>0</v>
      </c>
      <c r="U644" s="2">
        <f>IF(LEN(V644)&gt;=1,(IF(V643=V644,0,LARGE($U$1:U643,1)+1)),0)</f>
        <v>0</v>
      </c>
      <c r="V644" s="2" t="s">
        <v>1105</v>
      </c>
      <c r="W644" s="9" t="s">
        <v>4877</v>
      </c>
      <c r="X644" s="9" t="s">
        <v>789</v>
      </c>
      <c r="Y644" s="9" t="s">
        <v>1478</v>
      </c>
      <c r="Z644" s="9" t="s">
        <v>1478</v>
      </c>
      <c r="AA644" s="6" t="s">
        <v>789</v>
      </c>
      <c r="AB644" s="6" t="s">
        <v>1067</v>
      </c>
      <c r="AC644" s="6" t="s">
        <v>1067</v>
      </c>
      <c r="AD644" s="6" t="s">
        <v>1067</v>
      </c>
    </row>
    <row r="645" spans="1:30" x14ac:dyDescent="0.25">
      <c r="A645" s="2">
        <f>IF(LEN(B645)&gt;=1,(IF(B644=B645,0,LARGE(A$1:$A644,1)+1)),0)</f>
        <v>0</v>
      </c>
      <c r="B645" s="2" t="s">
        <v>1074</v>
      </c>
      <c r="C645" s="2">
        <f>IF($AM$22=2,(IF(LEN($BZ$23)&gt;=1,(IF($BZ$23=B645,LARGE($C$1:C644,1)+1,0)),0)),0)</f>
        <v>0</v>
      </c>
      <c r="D645" s="2">
        <f t="shared" si="62"/>
        <v>0</v>
      </c>
      <c r="F645" s="2" t="s">
        <v>689</v>
      </c>
      <c r="G645" s="2" t="s">
        <v>689</v>
      </c>
      <c r="H645" s="2" t="s">
        <v>689</v>
      </c>
      <c r="I645" s="2" t="s">
        <v>4789</v>
      </c>
      <c r="J645" s="2" t="s">
        <v>1067</v>
      </c>
      <c r="K645" s="2" t="s">
        <v>1067</v>
      </c>
      <c r="L645" s="2" t="s">
        <v>1067</v>
      </c>
      <c r="S645" s="2">
        <f>IF($AM$22=1,(IF(LEN($BZ$23)&gt;=1,(IF($BZ$23=V645,LARGE($S$1:S644,1)+1,0)),0)),0)</f>
        <v>0</v>
      </c>
      <c r="T645" s="2">
        <f t="shared" si="63"/>
        <v>0</v>
      </c>
      <c r="U645" s="2">
        <f>IF(LEN(V645)&gt;=1,(IF(V644=V645,0,LARGE($U$1:U644,1)+1)),0)</f>
        <v>0</v>
      </c>
      <c r="V645" s="2" t="s">
        <v>1105</v>
      </c>
      <c r="W645" s="4" t="s">
        <v>4653</v>
      </c>
      <c r="X645" s="4" t="s">
        <v>757</v>
      </c>
      <c r="Y645" s="5" t="s">
        <v>1453</v>
      </c>
      <c r="Z645" s="5" t="s">
        <v>1453</v>
      </c>
      <c r="AA645" s="6" t="s">
        <v>757</v>
      </c>
      <c r="AB645" s="6" t="s">
        <v>1067</v>
      </c>
      <c r="AC645" s="6" t="s">
        <v>1067</v>
      </c>
      <c r="AD645" s="6" t="s">
        <v>1067</v>
      </c>
    </row>
    <row r="646" spans="1:30" ht="30" x14ac:dyDescent="0.25">
      <c r="A646" s="2">
        <f>IF(LEN(B646)&gt;=1,(IF(B645=B646,0,LARGE(A$1:$A645,1)+1)),0)</f>
        <v>0</v>
      </c>
      <c r="B646" s="2" t="s">
        <v>1074</v>
      </c>
      <c r="C646" s="2">
        <f>IF($AM$22=2,(IF(LEN($BZ$23)&gt;=1,(IF($BZ$23=B646,LARGE($C$1:C645,1)+1,0)),0)),0)</f>
        <v>0</v>
      </c>
      <c r="D646" s="2">
        <f t="shared" si="62"/>
        <v>0</v>
      </c>
      <c r="F646" s="2" t="s">
        <v>690</v>
      </c>
      <c r="G646" s="2" t="s">
        <v>2662</v>
      </c>
      <c r="H646" s="2" t="s">
        <v>2662</v>
      </c>
      <c r="I646" s="2" t="s">
        <v>2663</v>
      </c>
      <c r="J646" s="2" t="s">
        <v>4790</v>
      </c>
      <c r="K646" s="2" t="s">
        <v>1067</v>
      </c>
      <c r="L646" s="2" t="s">
        <v>1067</v>
      </c>
      <c r="S646" s="2">
        <f>IF($AM$22=1,(IF(LEN($BZ$23)&gt;=1,(IF($BZ$23=V646,LARGE($S$1:S645,1)+1,0)),0)),0)</f>
        <v>0</v>
      </c>
      <c r="T646" s="2">
        <f t="shared" si="63"/>
        <v>0</v>
      </c>
      <c r="U646" s="2">
        <f>IF(LEN(V646)&gt;=1,(IF(V645=V646,0,LARGE($U$1:U645,1)+1)),0)</f>
        <v>0</v>
      </c>
      <c r="V646" s="2" t="s">
        <v>1105</v>
      </c>
      <c r="W646" s="9" t="s">
        <v>4415</v>
      </c>
      <c r="X646" s="9" t="s">
        <v>793</v>
      </c>
      <c r="Y646" s="9" t="s">
        <v>2977</v>
      </c>
      <c r="Z646" s="9" t="s">
        <v>2978</v>
      </c>
      <c r="AA646" s="6" t="s">
        <v>793</v>
      </c>
      <c r="AB646" s="6" t="s">
        <v>425</v>
      </c>
      <c r="AC646" s="6" t="s">
        <v>1067</v>
      </c>
      <c r="AD646" s="6" t="s">
        <v>1067</v>
      </c>
    </row>
    <row r="647" spans="1:30" x14ac:dyDescent="0.25">
      <c r="A647" s="2">
        <f>IF(LEN(B647)&gt;=1,(IF(B646=B647,0,LARGE(A$1:$A646,1)+1)),0)</f>
        <v>0</v>
      </c>
      <c r="B647" s="2" t="s">
        <v>1074</v>
      </c>
      <c r="C647" s="2">
        <f>IF($AM$22=2,(IF(LEN($BZ$23)&gt;=1,(IF($BZ$23=B647,LARGE($C$1:C646,1)+1,0)),0)),0)</f>
        <v>0</v>
      </c>
      <c r="D647" s="2">
        <f t="shared" si="62"/>
        <v>0</v>
      </c>
      <c r="F647" s="2" t="s">
        <v>189</v>
      </c>
      <c r="G647" s="2" t="s">
        <v>190</v>
      </c>
      <c r="H647" s="2" t="s">
        <v>191</v>
      </c>
      <c r="I647" s="2" t="s">
        <v>4792</v>
      </c>
      <c r="J647" s="2" t="s">
        <v>4791</v>
      </c>
      <c r="K647" s="2" t="s">
        <v>1067</v>
      </c>
      <c r="L647" s="2" t="s">
        <v>1067</v>
      </c>
      <c r="S647" s="2">
        <f>IF($AM$22=1,(IF(LEN($BZ$23)&gt;=1,(IF($BZ$23=V647,LARGE($S$1:S646,1)+1,0)),0)),0)</f>
        <v>0</v>
      </c>
      <c r="T647" s="2">
        <f t="shared" si="63"/>
        <v>0</v>
      </c>
      <c r="U647" s="2">
        <f>IF(LEN(V647)&gt;=1,(IF(V646=V647,0,LARGE($U$1:U646,1)+1)),0)</f>
        <v>0</v>
      </c>
      <c r="V647" s="2" t="s">
        <v>1105</v>
      </c>
      <c r="W647" s="9" t="s">
        <v>4817</v>
      </c>
      <c r="X647" s="9" t="s">
        <v>206</v>
      </c>
      <c r="Y647" s="9" t="s">
        <v>207</v>
      </c>
      <c r="Z647" s="9" t="s">
        <v>208</v>
      </c>
      <c r="AA647" s="6" t="s">
        <v>206</v>
      </c>
      <c r="AB647" s="6" t="s">
        <v>1067</v>
      </c>
      <c r="AC647" s="6" t="s">
        <v>1067</v>
      </c>
      <c r="AD647" s="6" t="s">
        <v>1067</v>
      </c>
    </row>
    <row r="648" spans="1:30" ht="30" x14ac:dyDescent="0.25">
      <c r="A648" s="2">
        <f>IF(LEN(B648)&gt;=1,(IF(B647=B648,0,LARGE(A$1:$A647,1)+1)),0)</f>
        <v>0</v>
      </c>
      <c r="B648" s="2" t="s">
        <v>1074</v>
      </c>
      <c r="C648" s="2">
        <f>IF($AM$22=2,(IF(LEN($BZ$23)&gt;=1,(IF($BZ$23=B648,LARGE($C$1:C647,1)+1,0)),0)),0)</f>
        <v>0</v>
      </c>
      <c r="D648" s="2">
        <f t="shared" si="62"/>
        <v>0</v>
      </c>
      <c r="F648" s="2" t="s">
        <v>192</v>
      </c>
      <c r="G648" s="2" t="s">
        <v>193</v>
      </c>
      <c r="H648" s="2" t="s">
        <v>194</v>
      </c>
      <c r="I648" s="2" t="s">
        <v>2664</v>
      </c>
      <c r="J648" s="2" t="s">
        <v>4616</v>
      </c>
      <c r="K648" s="2" t="s">
        <v>1067</v>
      </c>
      <c r="L648" s="2" t="s">
        <v>1067</v>
      </c>
      <c r="S648" s="2">
        <f>IF($AM$22=1,(IF(LEN($BZ$23)&gt;=1,(IF($BZ$23=V648,LARGE($S$1:S647,1)+1,0)),0)),0)</f>
        <v>0</v>
      </c>
      <c r="T648" s="2">
        <f t="shared" si="63"/>
        <v>0</v>
      </c>
      <c r="U648" s="2">
        <f>IF(LEN(V648)&gt;=1,(IF(V647=V648,0,LARGE($U$1:U647,1)+1)),0)</f>
        <v>0</v>
      </c>
      <c r="V648" s="2" t="s">
        <v>1105</v>
      </c>
      <c r="W648" s="4" t="s">
        <v>5160</v>
      </c>
      <c r="X648" s="4" t="s">
        <v>924</v>
      </c>
      <c r="Y648" s="5" t="s">
        <v>1583</v>
      </c>
      <c r="Z648" s="5" t="s">
        <v>1583</v>
      </c>
      <c r="AA648" s="6" t="s">
        <v>924</v>
      </c>
      <c r="AB648" s="6" t="s">
        <v>1067</v>
      </c>
      <c r="AC648" s="6" t="s">
        <v>1067</v>
      </c>
      <c r="AD648" s="6" t="s">
        <v>1067</v>
      </c>
    </row>
    <row r="649" spans="1:30" ht="30" x14ac:dyDescent="0.25">
      <c r="A649" s="2">
        <f>IF(LEN(B649)&gt;=1,(IF(B648=B649,0,LARGE(A$1:$A648,1)+1)),0)</f>
        <v>0</v>
      </c>
      <c r="B649" s="2" t="s">
        <v>1074</v>
      </c>
      <c r="C649" s="2">
        <f>IF($AM$22=2,(IF(LEN($BZ$23)&gt;=1,(IF($BZ$23=B649,LARGE($C$1:C648,1)+1,0)),0)),0)</f>
        <v>0</v>
      </c>
      <c r="D649" s="2">
        <f t="shared" si="62"/>
        <v>0</v>
      </c>
      <c r="F649" s="2" t="s">
        <v>2665</v>
      </c>
      <c r="G649" s="2" t="s">
        <v>2666</v>
      </c>
      <c r="H649" s="2" t="s">
        <v>2667</v>
      </c>
      <c r="I649" s="2">
        <v>0</v>
      </c>
      <c r="J649" s="2" t="s">
        <v>1067</v>
      </c>
      <c r="K649" s="2" t="s">
        <v>1067</v>
      </c>
      <c r="L649" s="2" t="s">
        <v>1067</v>
      </c>
      <c r="S649" s="2">
        <f>IF($AM$22=1,(IF(LEN($BZ$23)&gt;=1,(IF($BZ$23=V649,LARGE($S$1:S648,1)+1,0)),0)),0)</f>
        <v>0</v>
      </c>
      <c r="T649" s="2">
        <f t="shared" si="63"/>
        <v>0</v>
      </c>
      <c r="U649" s="2">
        <f>IF(LEN(V649)&gt;=1,(IF(V648=V649,0,LARGE($U$1:U648,1)+1)),0)</f>
        <v>0</v>
      </c>
      <c r="V649" s="2" t="s">
        <v>1105</v>
      </c>
      <c r="W649" s="9" t="s">
        <v>2261</v>
      </c>
      <c r="X649" s="9" t="s">
        <v>574</v>
      </c>
      <c r="Y649" s="9" t="s">
        <v>2260</v>
      </c>
      <c r="Z649" s="9" t="s">
        <v>2260</v>
      </c>
      <c r="AA649" s="6" t="s">
        <v>574</v>
      </c>
      <c r="AB649" s="6" t="s">
        <v>1067</v>
      </c>
      <c r="AC649" s="6" t="s">
        <v>1067</v>
      </c>
      <c r="AD649" s="6" t="s">
        <v>1067</v>
      </c>
    </row>
    <row r="650" spans="1:30" x14ac:dyDescent="0.25">
      <c r="A650" s="2">
        <f>IF(LEN(B650)&gt;=1,(IF(B649=B650,0,LARGE(A$1:$A649,1)+1)),0)</f>
        <v>0</v>
      </c>
      <c r="B650" s="2" t="s">
        <v>1074</v>
      </c>
      <c r="C650" s="2">
        <f>IF($AM$22=2,(IF(LEN($BZ$23)&gt;=1,(IF($BZ$23=B650,LARGE($C$1:C649,1)+1,0)),0)),0)</f>
        <v>0</v>
      </c>
      <c r="D650" s="2">
        <f t="shared" si="62"/>
        <v>0</v>
      </c>
      <c r="F650" s="2" t="s">
        <v>691</v>
      </c>
      <c r="G650" s="2" t="s">
        <v>1405</v>
      </c>
      <c r="H650" s="2" t="s">
        <v>1405</v>
      </c>
      <c r="I650" s="2" t="s">
        <v>4793</v>
      </c>
      <c r="J650" s="2" t="s">
        <v>2421</v>
      </c>
      <c r="K650" s="2" t="s">
        <v>1067</v>
      </c>
      <c r="L650" s="2" t="s">
        <v>1067</v>
      </c>
      <c r="S650" s="2">
        <f>IF($AM$22=1,(IF(LEN($BZ$23)&gt;=1,(IF($BZ$23=V650,LARGE($S$1:S649,1)+1,0)),0)),0)</f>
        <v>0</v>
      </c>
      <c r="T650" s="2">
        <f t="shared" si="63"/>
        <v>0</v>
      </c>
      <c r="U650" s="2">
        <f>IF(LEN(V650)&gt;=1,(IF(V649=V650,0,LARGE($U$1:U649,1)+1)),0)</f>
        <v>0</v>
      </c>
      <c r="V650" s="2" t="s">
        <v>1105</v>
      </c>
      <c r="W650" s="9" t="s">
        <v>4367</v>
      </c>
      <c r="X650" s="9" t="s">
        <v>3810</v>
      </c>
      <c r="Y650" s="9" t="s">
        <v>3811</v>
      </c>
      <c r="Z650" s="9" t="s">
        <v>3811</v>
      </c>
      <c r="AA650" s="6" t="s">
        <v>3810</v>
      </c>
      <c r="AB650" s="6" t="s">
        <v>1067</v>
      </c>
      <c r="AC650" s="6" t="s">
        <v>1067</v>
      </c>
      <c r="AD650" s="6" t="s">
        <v>1067</v>
      </c>
    </row>
    <row r="651" spans="1:30" ht="30" x14ac:dyDescent="0.25">
      <c r="A651" s="2">
        <f>IF(LEN(B651)&gt;=1,(IF(B650=B651,0,LARGE(A$1:$A650,1)+1)),0)</f>
        <v>0</v>
      </c>
      <c r="B651" s="2" t="s">
        <v>1074</v>
      </c>
      <c r="C651" s="2">
        <f>IF($AM$22=2,(IF(LEN($BZ$23)&gt;=1,(IF($BZ$23=B651,LARGE($C$1:C650,1)+1,0)),0)),0)</f>
        <v>0</v>
      </c>
      <c r="D651" s="2">
        <f t="shared" si="62"/>
        <v>0</v>
      </c>
      <c r="F651" s="2" t="s">
        <v>195</v>
      </c>
      <c r="G651" s="2" t="s">
        <v>196</v>
      </c>
      <c r="H651" s="2" t="s">
        <v>197</v>
      </c>
      <c r="I651" s="2" t="s">
        <v>3323</v>
      </c>
      <c r="J651" s="2" t="s">
        <v>4794</v>
      </c>
      <c r="K651" s="2" t="s">
        <v>4795</v>
      </c>
      <c r="L651" s="2" t="s">
        <v>1067</v>
      </c>
      <c r="S651" s="2">
        <f>IF($AM$22=1,(IF(LEN($BZ$23)&gt;=1,(IF($BZ$23=V651,LARGE($S$1:S650,1)+1,0)),0)),0)</f>
        <v>0</v>
      </c>
      <c r="T651" s="2">
        <f t="shared" si="63"/>
        <v>0</v>
      </c>
      <c r="U651" s="2">
        <f>IF(LEN(V651)&gt;=1,(IF(V650=V651,0,LARGE($U$1:U650,1)+1)),0)</f>
        <v>0</v>
      </c>
      <c r="V651" s="2" t="s">
        <v>1105</v>
      </c>
      <c r="W651" s="4" t="s">
        <v>4606</v>
      </c>
      <c r="X651" s="4" t="s">
        <v>649</v>
      </c>
      <c r="Y651" s="5" t="s">
        <v>1372</v>
      </c>
      <c r="Z651" s="5" t="s">
        <v>1372</v>
      </c>
      <c r="AA651" s="6" t="s">
        <v>649</v>
      </c>
      <c r="AB651" s="6" t="s">
        <v>1067</v>
      </c>
      <c r="AC651" s="6" t="s">
        <v>1067</v>
      </c>
      <c r="AD651" s="6" t="s">
        <v>1067</v>
      </c>
    </row>
    <row r="652" spans="1:30" ht="30" x14ac:dyDescent="0.25">
      <c r="A652" s="2">
        <f>IF(LEN(B652)&gt;=1,(IF(B651=B652,0,LARGE(A$1:$A651,1)+1)),0)</f>
        <v>0</v>
      </c>
      <c r="B652" s="2" t="s">
        <v>1074</v>
      </c>
      <c r="C652" s="2">
        <f>IF($AM$22=2,(IF(LEN($BZ$23)&gt;=1,(IF($BZ$23=B652,LARGE($C$1:C651,1)+1,0)),0)),0)</f>
        <v>0</v>
      </c>
      <c r="D652" s="2">
        <f t="shared" si="62"/>
        <v>0</v>
      </c>
      <c r="F652" s="2" t="s">
        <v>2668</v>
      </c>
      <c r="G652" s="2" t="s">
        <v>2669</v>
      </c>
      <c r="H652" s="2" t="s">
        <v>2669</v>
      </c>
      <c r="I652" s="2" t="s">
        <v>2670</v>
      </c>
      <c r="J652" s="2" t="s">
        <v>1067</v>
      </c>
      <c r="K652" s="2" t="s">
        <v>1067</v>
      </c>
      <c r="L652" s="2" t="s">
        <v>1067</v>
      </c>
      <c r="S652" s="2">
        <f>IF($AM$22=1,(IF(LEN($BZ$23)&gt;=1,(IF($BZ$23=V652,LARGE($S$1:S651,1)+1,0)),0)),0)</f>
        <v>0</v>
      </c>
      <c r="T652" s="2">
        <f t="shared" si="63"/>
        <v>0</v>
      </c>
      <c r="U652" s="2">
        <f>IF(LEN(V652)&gt;=1,(IF(V651=V652,0,LARGE($U$1:U651,1)+1)),0)</f>
        <v>0</v>
      </c>
      <c r="V652" s="2" t="s">
        <v>1105</v>
      </c>
      <c r="W652" s="11" t="s">
        <v>1869</v>
      </c>
      <c r="X652" s="11" t="s">
        <v>1867</v>
      </c>
      <c r="Y652" s="11" t="s">
        <v>1868</v>
      </c>
      <c r="Z652" s="11" t="s">
        <v>1868</v>
      </c>
      <c r="AA652" s="6" t="s">
        <v>1867</v>
      </c>
      <c r="AB652" s="6" t="s">
        <v>1067</v>
      </c>
      <c r="AC652" s="6" t="s">
        <v>1067</v>
      </c>
      <c r="AD652" s="6" t="s">
        <v>1067</v>
      </c>
    </row>
    <row r="653" spans="1:30" ht="30" x14ac:dyDescent="0.25">
      <c r="A653" s="2">
        <f>IF(LEN(B653)&gt;=1,(IF(B652=B653,0,LARGE(A$1:$A652,1)+1)),0)</f>
        <v>0</v>
      </c>
      <c r="B653" s="2" t="s">
        <v>1074</v>
      </c>
      <c r="C653" s="2">
        <f>IF($AM$22=2,(IF(LEN($BZ$23)&gt;=1,(IF($BZ$23=B653,LARGE($C$1:C652,1)+1,0)),0)),0)</f>
        <v>0</v>
      </c>
      <c r="D653" s="2">
        <f t="shared" si="62"/>
        <v>0</v>
      </c>
      <c r="F653" s="2" t="s">
        <v>692</v>
      </c>
      <c r="G653" s="2" t="s">
        <v>1406</v>
      </c>
      <c r="H653" s="2" t="s">
        <v>1406</v>
      </c>
      <c r="I653" s="2" t="s">
        <v>2279</v>
      </c>
      <c r="J653" s="2" t="s">
        <v>2570</v>
      </c>
      <c r="K653" s="2" t="s">
        <v>1067</v>
      </c>
      <c r="L653" s="2" t="s">
        <v>1067</v>
      </c>
      <c r="S653" s="2">
        <f>IF($AM$22=1,(IF(LEN($BZ$23)&gt;=1,(IF($BZ$23=V653,LARGE($S$1:S652,1)+1,0)),0)),0)</f>
        <v>0</v>
      </c>
      <c r="T653" s="2">
        <f t="shared" si="63"/>
        <v>0</v>
      </c>
      <c r="U653" s="2">
        <f>IF(LEN(V653)&gt;=1,(IF(V652=V653,0,LARGE($U$1:U652,1)+1)),0)</f>
        <v>0</v>
      </c>
      <c r="V653" s="2" t="s">
        <v>1105</v>
      </c>
      <c r="W653" s="5" t="s">
        <v>4959</v>
      </c>
      <c r="X653" s="7" t="s">
        <v>831</v>
      </c>
      <c r="Y653" s="7" t="s">
        <v>1513</v>
      </c>
      <c r="Z653" s="7" t="s">
        <v>1513</v>
      </c>
      <c r="AA653" s="6" t="s">
        <v>831</v>
      </c>
      <c r="AB653" s="6" t="s">
        <v>1067</v>
      </c>
      <c r="AC653" s="6" t="s">
        <v>1067</v>
      </c>
      <c r="AD653" s="6" t="s">
        <v>1067</v>
      </c>
    </row>
    <row r="654" spans="1:30" ht="75" x14ac:dyDescent="0.25">
      <c r="A654" s="2">
        <f>IF(LEN(B654)&gt;=1,(IF(B653=B654,0,LARGE(A$1:$A653,1)+1)),0)</f>
        <v>0</v>
      </c>
      <c r="B654" s="2" t="s">
        <v>1074</v>
      </c>
      <c r="C654" s="2">
        <f>IF($AM$22=2,(IF(LEN($BZ$23)&gt;=1,(IF($BZ$23=B654,LARGE($C$1:C653,1)+1,0)),0)),0)</f>
        <v>0</v>
      </c>
      <c r="D654" s="2">
        <f t="shared" si="62"/>
        <v>0</v>
      </c>
      <c r="F654" s="2" t="s">
        <v>2671</v>
      </c>
      <c r="G654" s="2" t="s">
        <v>2672</v>
      </c>
      <c r="H654" s="2" t="s">
        <v>2672</v>
      </c>
      <c r="I654" s="2" t="s">
        <v>4796</v>
      </c>
      <c r="J654" s="2" t="s">
        <v>1067</v>
      </c>
      <c r="K654" s="2" t="s">
        <v>1067</v>
      </c>
      <c r="L654" s="2" t="s">
        <v>1067</v>
      </c>
      <c r="S654" s="2">
        <f>IF($AM$22=1,(IF(LEN($BZ$23)&gt;=1,(IF($BZ$23=V654,LARGE($S$1:S653,1)+1,0)),0)),0)</f>
        <v>0</v>
      </c>
      <c r="T654" s="2">
        <f t="shared" si="63"/>
        <v>0</v>
      </c>
      <c r="U654" s="2">
        <f>IF(LEN(V654)&gt;=1,(IF(V653=V654,0,LARGE($U$1:U653,1)+1)),0)</f>
        <v>20</v>
      </c>
      <c r="V654" s="2" t="s">
        <v>5234</v>
      </c>
      <c r="W654" s="21" t="s">
        <v>3961</v>
      </c>
      <c r="X654" s="21" t="s">
        <v>3959</v>
      </c>
      <c r="Y654" s="21" t="s">
        <v>3960</v>
      </c>
      <c r="Z654" s="21" t="s">
        <v>3960</v>
      </c>
      <c r="AA654" s="6" t="s">
        <v>3959</v>
      </c>
      <c r="AB654" s="6" t="s">
        <v>1067</v>
      </c>
      <c r="AC654" s="6" t="s">
        <v>1067</v>
      </c>
      <c r="AD654" s="6" t="s">
        <v>1067</v>
      </c>
    </row>
    <row r="655" spans="1:30" ht="30" x14ac:dyDescent="0.25">
      <c r="A655" s="2">
        <f>IF(LEN(B655)&gt;=1,(IF(B654=B655,0,LARGE(A$1:$A654,1)+1)),0)</f>
        <v>0</v>
      </c>
      <c r="B655" s="2" t="s">
        <v>1074</v>
      </c>
      <c r="C655" s="2">
        <f>IF($AM$22=2,(IF(LEN($BZ$23)&gt;=1,(IF($BZ$23=B655,LARGE($C$1:C654,1)+1,0)),0)),0)</f>
        <v>0</v>
      </c>
      <c r="D655" s="2">
        <f t="shared" si="62"/>
        <v>0</v>
      </c>
      <c r="F655" s="2" t="s">
        <v>2673</v>
      </c>
      <c r="G655" s="2" t="s">
        <v>2674</v>
      </c>
      <c r="H655" s="2" t="s">
        <v>2674</v>
      </c>
      <c r="I655" s="2" t="s">
        <v>1732</v>
      </c>
      <c r="J655" s="2" t="s">
        <v>1067</v>
      </c>
      <c r="K655" s="2" t="s">
        <v>1067</v>
      </c>
      <c r="L655" s="2" t="s">
        <v>1067</v>
      </c>
      <c r="S655" s="2">
        <f>IF($AM$22=1,(IF(LEN($BZ$23)&gt;=1,(IF($BZ$23=V655,LARGE($S$1:S654,1)+1,0)),0)),0)</f>
        <v>0</v>
      </c>
      <c r="T655" s="2">
        <f t="shared" si="63"/>
        <v>0</v>
      </c>
      <c r="U655" s="2">
        <f>IF(LEN(V655)&gt;=1,(IF(V654=V655,0,LARGE($U$1:U654,1)+1)),0)</f>
        <v>21</v>
      </c>
      <c r="V655" s="2" t="s">
        <v>1105</v>
      </c>
      <c r="W655" s="7" t="s">
        <v>1763</v>
      </c>
      <c r="X655" s="7" t="s">
        <v>1761</v>
      </c>
      <c r="Y655" s="7" t="s">
        <v>1762</v>
      </c>
      <c r="Z655" s="7" t="s">
        <v>1762</v>
      </c>
      <c r="AA655" s="6" t="s">
        <v>1761</v>
      </c>
      <c r="AB655" s="6" t="s">
        <v>1067</v>
      </c>
      <c r="AC655" s="6" t="s">
        <v>1067</v>
      </c>
      <c r="AD655" s="6" t="s">
        <v>1067</v>
      </c>
    </row>
    <row r="656" spans="1:30" ht="30" x14ac:dyDescent="0.25">
      <c r="A656" s="2">
        <f>IF(LEN(B656)&gt;=1,(IF(B655=B656,0,LARGE(A$1:$A655,1)+1)),0)</f>
        <v>0</v>
      </c>
      <c r="B656" s="2" t="s">
        <v>1074</v>
      </c>
      <c r="C656" s="2">
        <f>IF($AM$22=2,(IF(LEN($BZ$23)&gt;=1,(IF($BZ$23=B656,LARGE($C$1:C655,1)+1,0)),0)),0)</f>
        <v>0</v>
      </c>
      <c r="D656" s="2">
        <f t="shared" si="62"/>
        <v>0</v>
      </c>
      <c r="F656" s="2" t="s">
        <v>198</v>
      </c>
      <c r="G656" s="2" t="s">
        <v>199</v>
      </c>
      <c r="H656" s="2" t="s">
        <v>200</v>
      </c>
      <c r="I656" s="2" t="s">
        <v>4799</v>
      </c>
      <c r="J656" s="2" t="s">
        <v>4798</v>
      </c>
      <c r="K656" s="2" t="s">
        <v>4797</v>
      </c>
      <c r="L656" s="2" t="s">
        <v>1067</v>
      </c>
      <c r="S656" s="2">
        <f>IF($AM$22=1,(IF(LEN($BZ$23)&gt;=1,(IF($BZ$23=V656,LARGE($S$1:S655,1)+1,0)),0)),0)</f>
        <v>0</v>
      </c>
      <c r="T656" s="2">
        <f t="shared" si="63"/>
        <v>0</v>
      </c>
      <c r="U656" s="2">
        <f>IF(LEN(V656)&gt;=1,(IF(V655=V656,0,LARGE($U$1:U655,1)+1)),0)</f>
        <v>0</v>
      </c>
      <c r="V656" s="2" t="s">
        <v>1105</v>
      </c>
      <c r="W656" s="5" t="s">
        <v>4179</v>
      </c>
      <c r="X656" s="7" t="s">
        <v>595</v>
      </c>
      <c r="Y656" s="7" t="s">
        <v>2384</v>
      </c>
      <c r="Z656" s="7" t="s">
        <v>2384</v>
      </c>
      <c r="AA656" s="6" t="s">
        <v>595</v>
      </c>
      <c r="AB656" s="6" t="s">
        <v>1067</v>
      </c>
      <c r="AC656" s="6" t="s">
        <v>1067</v>
      </c>
      <c r="AD656" s="6" t="s">
        <v>1067</v>
      </c>
    </row>
    <row r="657" spans="1:30" ht="30" x14ac:dyDescent="0.25">
      <c r="A657" s="2">
        <f>IF(LEN(B657)&gt;=1,(IF(B656=B657,0,LARGE(A$1:$A656,1)+1)),0)</f>
        <v>0</v>
      </c>
      <c r="B657" s="2" t="s">
        <v>1074</v>
      </c>
      <c r="C657" s="2">
        <f>IF($AM$22=2,(IF(LEN($BZ$23)&gt;=1,(IF($BZ$23=B657,LARGE($C$1:C656,1)+1,0)),0)),0)</f>
        <v>0</v>
      </c>
      <c r="D657" s="2">
        <f t="shared" si="62"/>
        <v>0</v>
      </c>
      <c r="F657" s="2" t="s">
        <v>2675</v>
      </c>
      <c r="G657" s="2" t="s">
        <v>2676</v>
      </c>
      <c r="H657" s="2" t="s">
        <v>2676</v>
      </c>
      <c r="I657" s="2" t="s">
        <v>2677</v>
      </c>
      <c r="J657" s="2" t="s">
        <v>1067</v>
      </c>
      <c r="K657" s="2" t="s">
        <v>1067</v>
      </c>
      <c r="L657" s="2" t="s">
        <v>1067</v>
      </c>
      <c r="S657" s="2">
        <f>IF($AM$22=1,(IF(LEN($BZ$23)&gt;=1,(IF($BZ$23=V657,LARGE($S$1:S656,1)+1,0)),0)),0)</f>
        <v>0</v>
      </c>
      <c r="T657" s="2">
        <f t="shared" si="63"/>
        <v>0</v>
      </c>
      <c r="U657" s="2">
        <f>IF(LEN(V657)&gt;=1,(IF(V656=V657,0,LARGE($U$1:U656,1)+1)),0)</f>
        <v>0</v>
      </c>
      <c r="V657" s="2" t="s">
        <v>1105</v>
      </c>
      <c r="W657" s="9" t="s">
        <v>2215</v>
      </c>
      <c r="X657" s="9" t="s">
        <v>2213</v>
      </c>
      <c r="Y657" s="9" t="s">
        <v>2214</v>
      </c>
      <c r="Z657" s="9" t="s">
        <v>2214</v>
      </c>
      <c r="AA657" s="6" t="s">
        <v>2213</v>
      </c>
      <c r="AB657" s="6" t="s">
        <v>446</v>
      </c>
      <c r="AC657" s="6" t="s">
        <v>1067</v>
      </c>
      <c r="AD657" s="6" t="s">
        <v>1067</v>
      </c>
    </row>
    <row r="658" spans="1:30" x14ac:dyDescent="0.25">
      <c r="A658" s="2">
        <f>IF(LEN(B658)&gt;=1,(IF(B657=B658,0,LARGE(A$1:$A657,1)+1)),0)</f>
        <v>0</v>
      </c>
      <c r="B658" s="2" t="s">
        <v>1074</v>
      </c>
      <c r="C658" s="2">
        <f>IF($AM$22=2,(IF(LEN($BZ$23)&gt;=1,(IF($BZ$23=B658,LARGE($C$1:C657,1)+1,0)),0)),0)</f>
        <v>0</v>
      </c>
      <c r="D658" s="2">
        <f t="shared" si="62"/>
        <v>0</v>
      </c>
      <c r="F658" s="2" t="s">
        <v>693</v>
      </c>
      <c r="G658" s="2" t="s">
        <v>2678</v>
      </c>
      <c r="H658" s="2" t="s">
        <v>2678</v>
      </c>
      <c r="I658" s="2" t="s">
        <v>2679</v>
      </c>
      <c r="J658" s="2" t="s">
        <v>1067</v>
      </c>
      <c r="K658" s="2" t="s">
        <v>1067</v>
      </c>
      <c r="L658" s="2" t="s">
        <v>1067</v>
      </c>
      <c r="S658" s="2">
        <f>IF($AM$22=1,(IF(LEN($BZ$23)&gt;=1,(IF($BZ$23=V658,LARGE($S$1:S657,1)+1,0)),0)),0)</f>
        <v>0</v>
      </c>
      <c r="T658" s="2">
        <f t="shared" si="63"/>
        <v>0</v>
      </c>
      <c r="U658" s="2">
        <f>IF(LEN(V658)&gt;=1,(IF(V657=V658,0,LARGE($U$1:U657,1)+1)),0)</f>
        <v>0</v>
      </c>
      <c r="V658" s="2" t="s">
        <v>1105</v>
      </c>
      <c r="W658" s="5" t="s">
        <v>4917</v>
      </c>
      <c r="X658" s="7" t="s">
        <v>808</v>
      </c>
      <c r="Y658" s="7" t="s">
        <v>3011</v>
      </c>
      <c r="Z658" s="7" t="s">
        <v>3011</v>
      </c>
      <c r="AA658" s="6" t="s">
        <v>808</v>
      </c>
      <c r="AB658" s="6" t="s">
        <v>1067</v>
      </c>
      <c r="AC658" s="6" t="s">
        <v>1067</v>
      </c>
      <c r="AD658" s="6" t="s">
        <v>1067</v>
      </c>
    </row>
    <row r="659" spans="1:30" x14ac:dyDescent="0.25">
      <c r="A659" s="2">
        <f>IF(LEN(B659)&gt;=1,(IF(B658=B659,0,LARGE(A$1:$A658,1)+1)),0)</f>
        <v>0</v>
      </c>
      <c r="B659" s="2" t="s">
        <v>1074</v>
      </c>
      <c r="C659" s="2">
        <f>IF($AM$22=2,(IF(LEN($BZ$23)&gt;=1,(IF($BZ$23=B659,LARGE($C$1:C658,1)+1,0)),0)),0)</f>
        <v>0</v>
      </c>
      <c r="D659" s="2">
        <f t="shared" si="62"/>
        <v>0</v>
      </c>
      <c r="F659" s="2" t="s">
        <v>2680</v>
      </c>
      <c r="G659" s="2" t="s">
        <v>2681</v>
      </c>
      <c r="H659" s="2" t="s">
        <v>2681</v>
      </c>
      <c r="I659" s="2" t="s">
        <v>4800</v>
      </c>
      <c r="J659" s="2" t="s">
        <v>1067</v>
      </c>
      <c r="K659" s="2" t="s">
        <v>1067</v>
      </c>
      <c r="L659" s="2" t="s">
        <v>1067</v>
      </c>
      <c r="S659" s="2">
        <f>IF($AM$22=1,(IF(LEN($BZ$23)&gt;=1,(IF($BZ$23=V659,LARGE($S$1:S658,1)+1,0)),0)),0)</f>
        <v>0</v>
      </c>
      <c r="T659" s="2">
        <f t="shared" si="63"/>
        <v>0</v>
      </c>
      <c r="U659" s="2">
        <f>IF(LEN(V659)&gt;=1,(IF(V658=V659,0,LARGE($U$1:U658,1)+1)),0)</f>
        <v>0</v>
      </c>
      <c r="V659" s="2" t="s">
        <v>1105</v>
      </c>
      <c r="W659" s="5" t="s">
        <v>4487</v>
      </c>
      <c r="X659" s="7" t="s">
        <v>808</v>
      </c>
      <c r="Y659" s="7" t="s">
        <v>3011</v>
      </c>
      <c r="Z659" s="7" t="s">
        <v>3011</v>
      </c>
      <c r="AA659" s="6" t="s">
        <v>808</v>
      </c>
      <c r="AB659" s="6" t="s">
        <v>1024</v>
      </c>
      <c r="AC659" s="6" t="s">
        <v>1067</v>
      </c>
      <c r="AD659" s="6" t="s">
        <v>1067</v>
      </c>
    </row>
    <row r="660" spans="1:30" x14ac:dyDescent="0.25">
      <c r="A660" s="2">
        <f>IF(LEN(B660)&gt;=1,(IF(B659=B660,0,LARGE(A$1:$A659,1)+1)),0)</f>
        <v>7</v>
      </c>
      <c r="B660" s="2" t="s">
        <v>1073</v>
      </c>
      <c r="C660" s="2">
        <f>IF($AM$22=2,(IF(LEN($BZ$23)&gt;=1,(IF($BZ$23=B660,LARGE($C$1:C659,1)+1,0)),0)),0)</f>
        <v>1</v>
      </c>
      <c r="D660" s="2">
        <f t="shared" si="62"/>
        <v>0</v>
      </c>
      <c r="F660" s="2" t="s">
        <v>2682</v>
      </c>
      <c r="G660" s="2" t="s">
        <v>2683</v>
      </c>
      <c r="H660" s="2" t="s">
        <v>2683</v>
      </c>
      <c r="I660" s="2">
        <v>0</v>
      </c>
      <c r="J660" s="2" t="s">
        <v>1067</v>
      </c>
      <c r="K660" s="2" t="s">
        <v>1067</v>
      </c>
      <c r="L660" s="2" t="s">
        <v>1067</v>
      </c>
      <c r="S660" s="2">
        <f>IF($AM$22=1,(IF(LEN($BZ$23)&gt;=1,(IF($BZ$23=V660,LARGE($S$1:S659,1)+1,0)),0)),0)</f>
        <v>0</v>
      </c>
      <c r="T660" s="2">
        <f t="shared" si="63"/>
        <v>0</v>
      </c>
      <c r="U660" s="2">
        <f>IF(LEN(V660)&gt;=1,(IF(V659=V660,0,LARGE($U$1:U659,1)+1)),0)</f>
        <v>0</v>
      </c>
      <c r="V660" s="2" t="s">
        <v>1105</v>
      </c>
      <c r="W660" s="9" t="s">
        <v>4806</v>
      </c>
      <c r="X660" s="9" t="s">
        <v>695</v>
      </c>
      <c r="Y660" s="9" t="s">
        <v>2687</v>
      </c>
      <c r="Z660" s="9" t="s">
        <v>2687</v>
      </c>
      <c r="AA660" s="6" t="s">
        <v>695</v>
      </c>
      <c r="AB660" s="6" t="s">
        <v>1067</v>
      </c>
      <c r="AC660" s="6" t="s">
        <v>1067</v>
      </c>
      <c r="AD660" s="6" t="s">
        <v>1067</v>
      </c>
    </row>
    <row r="661" spans="1:30" ht="30" x14ac:dyDescent="0.25">
      <c r="A661" s="2">
        <f>IF(LEN(B661)&gt;=1,(IF(B660=B661,0,LARGE(A$1:$A660,1)+1)),0)</f>
        <v>0</v>
      </c>
      <c r="B661" s="2" t="s">
        <v>1073</v>
      </c>
      <c r="C661" s="2">
        <f>IF($AM$22=2,(IF(LEN($BZ$23)&gt;=1,(IF($BZ$23=B661,LARGE($C$1:C660,1)+1,0)),0)),0)</f>
        <v>2</v>
      </c>
      <c r="D661" s="2">
        <f t="shared" si="62"/>
        <v>0</v>
      </c>
      <c r="F661" s="2" t="s">
        <v>694</v>
      </c>
      <c r="G661" s="2" t="s">
        <v>1407</v>
      </c>
      <c r="H661" s="2" t="s">
        <v>1407</v>
      </c>
      <c r="I661" s="2" t="s">
        <v>4804</v>
      </c>
      <c r="J661" s="2" t="s">
        <v>4801</v>
      </c>
      <c r="K661" s="2" t="s">
        <v>4802</v>
      </c>
      <c r="L661" s="2" t="s">
        <v>4803</v>
      </c>
      <c r="S661" s="2">
        <f>IF($AM$22=1,(IF(LEN($BZ$23)&gt;=1,(IF($BZ$23=V661,LARGE($S$1:S660,1)+1,0)),0)),0)</f>
        <v>0</v>
      </c>
      <c r="T661" s="2">
        <f t="shared" si="63"/>
        <v>0</v>
      </c>
      <c r="U661" s="2">
        <f>IF(LEN(V661)&gt;=1,(IF(V660=V661,0,LARGE($U$1:U660,1)+1)),0)</f>
        <v>0</v>
      </c>
      <c r="V661" s="2" t="s">
        <v>1105</v>
      </c>
      <c r="W661" s="4" t="s">
        <v>3974</v>
      </c>
      <c r="X661" s="4" t="s">
        <v>14</v>
      </c>
      <c r="Y661" s="5" t="s">
        <v>1179</v>
      </c>
      <c r="Z661" s="5" t="s">
        <v>1179</v>
      </c>
      <c r="AA661" s="6" t="s">
        <v>14</v>
      </c>
      <c r="AB661" s="6" t="s">
        <v>2209</v>
      </c>
      <c r="AC661" s="6" t="s">
        <v>1067</v>
      </c>
      <c r="AD661" s="6" t="s">
        <v>1067</v>
      </c>
    </row>
    <row r="662" spans="1:30" x14ac:dyDescent="0.25">
      <c r="A662" s="2">
        <f>IF(LEN(B662)&gt;=1,(IF(B661=B662,0,LARGE(A$1:$A661,1)+1)),0)</f>
        <v>0</v>
      </c>
      <c r="B662" s="2" t="s">
        <v>1073</v>
      </c>
      <c r="C662" s="2">
        <f>IF($AM$22=2,(IF(LEN($BZ$23)&gt;=1,(IF($BZ$23=B662,LARGE($C$1:C661,1)+1,0)),0)),0)</f>
        <v>3</v>
      </c>
      <c r="D662" s="2">
        <f t="shared" si="62"/>
        <v>0</v>
      </c>
      <c r="F662" s="2" t="s">
        <v>2684</v>
      </c>
      <c r="G662" s="2" t="s">
        <v>2685</v>
      </c>
      <c r="H662" s="2" t="s">
        <v>2685</v>
      </c>
      <c r="I662" s="2" t="s">
        <v>2686</v>
      </c>
      <c r="J662" s="2" t="s">
        <v>1067</v>
      </c>
      <c r="K662" s="2" t="s">
        <v>1067</v>
      </c>
      <c r="L662" s="2" t="s">
        <v>1067</v>
      </c>
      <c r="S662" s="2">
        <f>IF($AM$22=1,(IF(LEN($BZ$23)&gt;=1,(IF($BZ$23=V662,LARGE($S$1:S661,1)+1,0)),0)),0)</f>
        <v>0</v>
      </c>
      <c r="T662" s="2">
        <f t="shared" si="63"/>
        <v>0</v>
      </c>
      <c r="U662" s="2">
        <f>IF(LEN(V662)&gt;=1,(IF(V661=V662,0,LARGE($U$1:U661,1)+1)),0)</f>
        <v>0</v>
      </c>
      <c r="V662" s="2" t="s">
        <v>1105</v>
      </c>
      <c r="W662" s="4" t="s">
        <v>4702</v>
      </c>
      <c r="X662" s="7" t="s">
        <v>782</v>
      </c>
      <c r="Y662" s="7" t="s">
        <v>1474</v>
      </c>
      <c r="Z662" s="7" t="s">
        <v>1474</v>
      </c>
      <c r="AA662" s="6" t="s">
        <v>782</v>
      </c>
      <c r="AB662" s="6" t="s">
        <v>1067</v>
      </c>
      <c r="AC662" s="6" t="s">
        <v>1067</v>
      </c>
      <c r="AD662" s="6" t="s">
        <v>1067</v>
      </c>
    </row>
    <row r="663" spans="1:30" ht="30" x14ac:dyDescent="0.25">
      <c r="A663" s="2">
        <f>IF(LEN(B663)&gt;=1,(IF(B662=B663,0,LARGE(A$1:$A662,1)+1)),0)</f>
        <v>0</v>
      </c>
      <c r="B663" s="2" t="s">
        <v>1073</v>
      </c>
      <c r="C663" s="2">
        <f>IF($AM$22=2,(IF(LEN($BZ$23)&gt;=1,(IF($BZ$23=B663,LARGE($C$1:C662,1)+1,0)),0)),0)</f>
        <v>4</v>
      </c>
      <c r="D663" s="2">
        <f t="shared" si="62"/>
        <v>0</v>
      </c>
      <c r="F663" s="2" t="s">
        <v>695</v>
      </c>
      <c r="G663" s="2" t="s">
        <v>2687</v>
      </c>
      <c r="H663" s="2" t="s">
        <v>2687</v>
      </c>
      <c r="I663" s="2" t="s">
        <v>4806</v>
      </c>
      <c r="J663" s="2" t="s">
        <v>4805</v>
      </c>
      <c r="K663" s="2" t="s">
        <v>1067</v>
      </c>
      <c r="L663" s="2" t="s">
        <v>1067</v>
      </c>
      <c r="S663" s="2">
        <f>IF($AM$22=1,(IF(LEN($BZ$23)&gt;=1,(IF($BZ$23=V663,LARGE($S$1:S662,1)+1,0)),0)),0)</f>
        <v>0</v>
      </c>
      <c r="T663" s="2">
        <f t="shared" si="63"/>
        <v>0</v>
      </c>
      <c r="U663" s="2">
        <f>IF(LEN(V663)&gt;=1,(IF(V662=V663,0,LARGE($U$1:U662,1)+1)),0)</f>
        <v>0</v>
      </c>
      <c r="V663" s="2" t="s">
        <v>1105</v>
      </c>
      <c r="W663" s="5" t="s">
        <v>4705</v>
      </c>
      <c r="X663" s="7" t="s">
        <v>750</v>
      </c>
      <c r="Y663" s="7" t="s">
        <v>2856</v>
      </c>
      <c r="Z663" s="7" t="s">
        <v>2856</v>
      </c>
      <c r="AA663" s="6" t="s">
        <v>750</v>
      </c>
      <c r="AB663" s="6" t="s">
        <v>1067</v>
      </c>
      <c r="AC663" s="6" t="s">
        <v>1067</v>
      </c>
      <c r="AD663" s="6" t="s">
        <v>1067</v>
      </c>
    </row>
    <row r="664" spans="1:30" ht="60" x14ac:dyDescent="0.25">
      <c r="A664" s="2">
        <f>IF(LEN(B664)&gt;=1,(IF(B663=B664,0,LARGE(A$1:$A663,1)+1)),0)</f>
        <v>0</v>
      </c>
      <c r="B664" s="2" t="s">
        <v>1073</v>
      </c>
      <c r="C664" s="2">
        <f>IF($AM$22=2,(IF(LEN($BZ$23)&gt;=1,(IF($BZ$23=B664,LARGE($C$1:C663,1)+1,0)),0)),0)</f>
        <v>5</v>
      </c>
      <c r="D664" s="2">
        <f t="shared" si="62"/>
        <v>0</v>
      </c>
      <c r="F664" s="2" t="s">
        <v>696</v>
      </c>
      <c r="G664" s="2" t="s">
        <v>1408</v>
      </c>
      <c r="H664" s="2" t="s">
        <v>1408</v>
      </c>
      <c r="I664" s="2" t="s">
        <v>4808</v>
      </c>
      <c r="J664" s="2" t="s">
        <v>4807</v>
      </c>
      <c r="K664" s="2" t="s">
        <v>1067</v>
      </c>
      <c r="L664" s="2" t="s">
        <v>1067</v>
      </c>
      <c r="S664" s="2">
        <f>IF($AM$22=1,(IF(LEN($BZ$23)&gt;=1,(IF($BZ$23=V664,LARGE($S$1:S663,1)+1,0)),0)),0)</f>
        <v>0</v>
      </c>
      <c r="T664" s="2">
        <f t="shared" si="63"/>
        <v>0</v>
      </c>
      <c r="U664" s="2">
        <f>IF(LEN(V664)&gt;=1,(IF(V663=V664,0,LARGE($U$1:U663,1)+1)),0)</f>
        <v>0</v>
      </c>
      <c r="V664" s="2" t="s">
        <v>1105</v>
      </c>
      <c r="W664" s="21" t="s">
        <v>3561</v>
      </c>
      <c r="X664" s="21" t="s">
        <v>3559</v>
      </c>
      <c r="Y664" s="21" t="s">
        <v>3560</v>
      </c>
      <c r="Z664" s="21" t="s">
        <v>3560</v>
      </c>
      <c r="AA664" s="6" t="s">
        <v>3559</v>
      </c>
      <c r="AB664" s="6" t="s">
        <v>1067</v>
      </c>
      <c r="AC664" s="6" t="s">
        <v>1067</v>
      </c>
      <c r="AD664" s="6" t="s">
        <v>1067</v>
      </c>
    </row>
    <row r="665" spans="1:30" x14ac:dyDescent="0.25">
      <c r="A665" s="2">
        <f>IF(LEN(B665)&gt;=1,(IF(B664=B665,0,LARGE(A$1:$A664,1)+1)),0)</f>
        <v>0</v>
      </c>
      <c r="B665" s="2" t="s">
        <v>1073</v>
      </c>
      <c r="C665" s="2">
        <f>IF($AM$22=2,(IF(LEN($BZ$23)&gt;=1,(IF($BZ$23=B665,LARGE($C$1:C664,1)+1,0)),0)),0)</f>
        <v>6</v>
      </c>
      <c r="D665" s="2">
        <f t="shared" si="62"/>
        <v>0</v>
      </c>
      <c r="F665" s="2" t="s">
        <v>2688</v>
      </c>
      <c r="G665" s="2" t="s">
        <v>2689</v>
      </c>
      <c r="H665" s="2" t="s">
        <v>2689</v>
      </c>
      <c r="I665" s="2">
        <v>0</v>
      </c>
      <c r="J665" s="2" t="s">
        <v>1067</v>
      </c>
      <c r="K665" s="2" t="s">
        <v>1067</v>
      </c>
      <c r="L665" s="2" t="s">
        <v>1067</v>
      </c>
      <c r="S665" s="2">
        <f>IF($AM$22=1,(IF(LEN($BZ$23)&gt;=1,(IF($BZ$23=V665,LARGE($S$1:S664,1)+1,0)),0)),0)</f>
        <v>0</v>
      </c>
      <c r="T665" s="2">
        <f t="shared" si="63"/>
        <v>0</v>
      </c>
      <c r="U665" s="2">
        <f>IF(LEN(V665)&gt;=1,(IF(V664=V665,0,LARGE($U$1:U664,1)+1)),0)</f>
        <v>0</v>
      </c>
      <c r="V665" s="2" t="s">
        <v>1105</v>
      </c>
      <c r="W665" s="9" t="s">
        <v>4517</v>
      </c>
      <c r="X665" s="9" t="s">
        <v>3964</v>
      </c>
      <c r="Y665" s="9" t="s">
        <v>3965</v>
      </c>
      <c r="Z665" s="9" t="s">
        <v>3965</v>
      </c>
      <c r="AA665" s="6" t="s">
        <v>3964</v>
      </c>
      <c r="AB665" s="6" t="s">
        <v>1067</v>
      </c>
      <c r="AC665" s="6" t="s">
        <v>1067</v>
      </c>
      <c r="AD665" s="6" t="s">
        <v>1067</v>
      </c>
    </row>
    <row r="666" spans="1:30" ht="30" x14ac:dyDescent="0.25">
      <c r="A666" s="2">
        <f>IF(LEN(B666)&gt;=1,(IF(B665=B666,0,LARGE(A$1:$A665,1)+1)),0)</f>
        <v>0</v>
      </c>
      <c r="B666" s="2" t="s">
        <v>1073</v>
      </c>
      <c r="C666" s="2">
        <f>IF($AM$22=2,(IF(LEN($BZ$23)&gt;=1,(IF($BZ$23=B666,LARGE($C$1:C665,1)+1,0)),0)),0)</f>
        <v>7</v>
      </c>
      <c r="D666" s="2">
        <f t="shared" si="62"/>
        <v>0</v>
      </c>
      <c r="F666" s="2" t="s">
        <v>697</v>
      </c>
      <c r="G666" s="2" t="s">
        <v>1409</v>
      </c>
      <c r="H666" s="2" t="s">
        <v>1409</v>
      </c>
      <c r="I666" s="2" t="s">
        <v>4809</v>
      </c>
      <c r="J666" s="2" t="s">
        <v>1067</v>
      </c>
      <c r="K666" s="2" t="s">
        <v>1067</v>
      </c>
      <c r="L666" s="2" t="s">
        <v>1067</v>
      </c>
      <c r="S666" s="2">
        <f>IF($AM$22=1,(IF(LEN($BZ$23)&gt;=1,(IF($BZ$23=V666,LARGE($S$1:S665,1)+1,0)),0)),0)</f>
        <v>0</v>
      </c>
      <c r="T666" s="2">
        <f t="shared" si="63"/>
        <v>0</v>
      </c>
      <c r="U666" s="2">
        <f>IF(LEN(V666)&gt;=1,(IF(V665=V666,0,LARGE($U$1:U665,1)+1)),0)</f>
        <v>0</v>
      </c>
      <c r="V666" s="2" t="s">
        <v>1105</v>
      </c>
      <c r="W666" s="9" t="s">
        <v>3342</v>
      </c>
      <c r="X666" s="9" t="s">
        <v>3340</v>
      </c>
      <c r="Y666" s="9" t="s">
        <v>3341</v>
      </c>
      <c r="Z666" s="9" t="s">
        <v>3341</v>
      </c>
      <c r="AA666" s="6" t="s">
        <v>3340</v>
      </c>
      <c r="AB666" s="6" t="s">
        <v>1067</v>
      </c>
      <c r="AC666" s="6" t="s">
        <v>1067</v>
      </c>
      <c r="AD666" s="6" t="s">
        <v>1067</v>
      </c>
    </row>
    <row r="667" spans="1:30" ht="30" x14ac:dyDescent="0.25">
      <c r="A667" s="2">
        <f>IF(LEN(B667)&gt;=1,(IF(B666=B667,0,LARGE(A$1:$A666,1)+1)),0)</f>
        <v>0</v>
      </c>
      <c r="B667" s="2" t="s">
        <v>1073</v>
      </c>
      <c r="C667" s="2">
        <f>IF($AM$22=2,(IF(LEN($BZ$23)&gt;=1,(IF($BZ$23=B667,LARGE($C$1:C666,1)+1,0)),0)),0)</f>
        <v>8</v>
      </c>
      <c r="D667" s="2">
        <f t="shared" si="62"/>
        <v>0</v>
      </c>
      <c r="F667" s="2" t="s">
        <v>698</v>
      </c>
      <c r="G667" s="2" t="s">
        <v>1410</v>
      </c>
      <c r="H667" s="2" t="s">
        <v>1410</v>
      </c>
      <c r="I667" s="2" t="s">
        <v>4810</v>
      </c>
      <c r="J667" s="2" t="s">
        <v>2412</v>
      </c>
      <c r="K667" s="2" t="s">
        <v>4812</v>
      </c>
      <c r="L667" s="2" t="s">
        <v>4811</v>
      </c>
      <c r="S667" s="2">
        <f>IF($AM$22=1,(IF(LEN($BZ$23)&gt;=1,(IF($BZ$23=V667,LARGE($S$1:S666,1)+1,0)),0)),0)</f>
        <v>0</v>
      </c>
      <c r="T667" s="2">
        <f t="shared" si="63"/>
        <v>0</v>
      </c>
      <c r="U667" s="2">
        <f>IF(LEN(V667)&gt;=1,(IF(V666=V667,0,LARGE($U$1:U666,1)+1)),0)</f>
        <v>0</v>
      </c>
      <c r="V667" s="2" t="s">
        <v>1105</v>
      </c>
      <c r="W667" s="9" t="s">
        <v>2539</v>
      </c>
      <c r="X667" s="9" t="s">
        <v>2537</v>
      </c>
      <c r="Y667" s="9" t="s">
        <v>2538</v>
      </c>
      <c r="Z667" s="9" t="s">
        <v>2538</v>
      </c>
      <c r="AA667" s="6" t="s">
        <v>2537</v>
      </c>
      <c r="AB667" s="6" t="s">
        <v>1067</v>
      </c>
      <c r="AC667" s="6" t="s">
        <v>1067</v>
      </c>
      <c r="AD667" s="6" t="s">
        <v>1067</v>
      </c>
    </row>
    <row r="668" spans="1:30" x14ac:dyDescent="0.25">
      <c r="A668" s="2">
        <f>IF(LEN(B668)&gt;=1,(IF(B667=B668,0,LARGE(A$1:$A667,1)+1)),0)</f>
        <v>0</v>
      </c>
      <c r="B668" s="2" t="s">
        <v>1073</v>
      </c>
      <c r="C668" s="2">
        <f>IF($AM$22=2,(IF(LEN($BZ$23)&gt;=1,(IF($BZ$23=B668,LARGE($C$1:C667,1)+1,0)),0)),0)</f>
        <v>9</v>
      </c>
      <c r="D668" s="2">
        <f t="shared" si="62"/>
        <v>0</v>
      </c>
      <c r="F668" s="2" t="s">
        <v>2690</v>
      </c>
      <c r="G668" s="2" t="s">
        <v>2691</v>
      </c>
      <c r="H668" s="2" t="s">
        <v>2691</v>
      </c>
      <c r="I668" s="2" t="s">
        <v>2692</v>
      </c>
      <c r="J668" s="2" t="s">
        <v>1067</v>
      </c>
      <c r="K668" s="2" t="s">
        <v>1067</v>
      </c>
      <c r="L668" s="2" t="s">
        <v>1067</v>
      </c>
      <c r="S668" s="2">
        <f>IF($AM$22=1,(IF(LEN($BZ$23)&gt;=1,(IF($BZ$23=V668,LARGE($S$1:S667,1)+1,0)),0)),0)</f>
        <v>0</v>
      </c>
      <c r="T668" s="2">
        <f t="shared" si="63"/>
        <v>0</v>
      </c>
      <c r="U668" s="2">
        <f>IF(LEN(V668)&gt;=1,(IF(V667=V668,0,LARGE($U$1:U667,1)+1)),0)</f>
        <v>0</v>
      </c>
      <c r="V668" s="2" t="s">
        <v>1105</v>
      </c>
      <c r="W668" s="11" t="s">
        <v>1890</v>
      </c>
      <c r="X668" s="7" t="s">
        <v>1819</v>
      </c>
      <c r="Y668" s="7" t="s">
        <v>1820</v>
      </c>
      <c r="Z668" s="7" t="s">
        <v>1820</v>
      </c>
      <c r="AA668" s="6" t="s">
        <v>1819</v>
      </c>
      <c r="AB668" s="6" t="s">
        <v>1827</v>
      </c>
      <c r="AC668" s="6" t="s">
        <v>1067</v>
      </c>
      <c r="AD668" s="6" t="s">
        <v>1067</v>
      </c>
    </row>
    <row r="669" spans="1:30" ht="30" x14ac:dyDescent="0.25">
      <c r="A669" s="2">
        <f>IF(LEN(B669)&gt;=1,(IF(B668=B669,0,LARGE(A$1:$A668,1)+1)),0)</f>
        <v>0</v>
      </c>
      <c r="B669" s="2" t="s">
        <v>1073</v>
      </c>
      <c r="C669" s="2">
        <f>IF($AM$22=2,(IF(LEN($BZ$23)&gt;=1,(IF($BZ$23=B669,LARGE($C$1:C668,1)+1,0)),0)),0)</f>
        <v>10</v>
      </c>
      <c r="D669" s="2">
        <f t="shared" si="62"/>
        <v>0</v>
      </c>
      <c r="F669" s="2" t="s">
        <v>2693</v>
      </c>
      <c r="G669" s="2" t="s">
        <v>2694</v>
      </c>
      <c r="H669" s="2" t="s">
        <v>2694</v>
      </c>
      <c r="I669" s="2" t="s">
        <v>2695</v>
      </c>
      <c r="J669" s="2" t="s">
        <v>1067</v>
      </c>
      <c r="K669" s="2" t="s">
        <v>1067</v>
      </c>
      <c r="L669" s="2" t="s">
        <v>1067</v>
      </c>
      <c r="S669" s="2">
        <f>IF($AM$22=1,(IF(LEN($BZ$23)&gt;=1,(IF($BZ$23=V669,LARGE($S$1:S668,1)+1,0)),0)),0)</f>
        <v>0</v>
      </c>
      <c r="T669" s="2">
        <f t="shared" si="63"/>
        <v>0</v>
      </c>
      <c r="U669" s="2">
        <f>IF(LEN(V669)&gt;=1,(IF(V668=V669,0,LARGE($U$1:U668,1)+1)),0)</f>
        <v>0</v>
      </c>
      <c r="V669" s="2" t="s">
        <v>1105</v>
      </c>
      <c r="W669" s="7" t="s">
        <v>1829</v>
      </c>
      <c r="X669" s="7" t="s">
        <v>1827</v>
      </c>
      <c r="Y669" s="7" t="s">
        <v>1828</v>
      </c>
      <c r="Z669" s="7" t="s">
        <v>1828</v>
      </c>
      <c r="AA669" s="6" t="s">
        <v>1827</v>
      </c>
      <c r="AB669" s="6" t="s">
        <v>54</v>
      </c>
      <c r="AC669" s="6" t="s">
        <v>782</v>
      </c>
      <c r="AD669" s="6" t="s">
        <v>1067</v>
      </c>
    </row>
    <row r="670" spans="1:30" x14ac:dyDescent="0.25">
      <c r="A670" s="2">
        <f>IF(LEN(B670)&gt;=1,(IF(B669=B670,0,LARGE(A$1:$A669,1)+1)),0)</f>
        <v>0</v>
      </c>
      <c r="B670" s="2" t="s">
        <v>1073</v>
      </c>
      <c r="C670" s="2">
        <f>IF($AM$22=2,(IF(LEN($BZ$23)&gt;=1,(IF($BZ$23=B670,LARGE($C$1:C669,1)+1,0)),0)),0)</f>
        <v>11</v>
      </c>
      <c r="D670" s="2">
        <f t="shared" si="62"/>
        <v>0</v>
      </c>
      <c r="F670" s="2" t="s">
        <v>699</v>
      </c>
      <c r="G670" s="2" t="s">
        <v>1411</v>
      </c>
      <c r="H670" s="2" t="s">
        <v>1411</v>
      </c>
      <c r="I670" s="2" t="s">
        <v>4874</v>
      </c>
      <c r="J670" s="2" t="s">
        <v>4875</v>
      </c>
      <c r="K670" s="2" t="s">
        <v>4056</v>
      </c>
      <c r="L670" s="2" t="s">
        <v>1067</v>
      </c>
      <c r="S670" s="2">
        <f>IF($AM$22=1,(IF(LEN($BZ$23)&gt;=1,(IF($BZ$23=V670,LARGE($S$1:S669,1)+1,0)),0)),0)</f>
        <v>0</v>
      </c>
      <c r="T670" s="2">
        <f t="shared" si="63"/>
        <v>0</v>
      </c>
      <c r="U670" s="2">
        <f>IF(LEN(V670)&gt;=1,(IF(V669=V670,0,LARGE($U$1:U669,1)+1)),0)</f>
        <v>0</v>
      </c>
      <c r="V670" s="2" t="s">
        <v>1105</v>
      </c>
      <c r="W670" s="9" t="s">
        <v>4267</v>
      </c>
      <c r="X670" s="7" t="s">
        <v>3948</v>
      </c>
      <c r="Y670" s="7" t="s">
        <v>3949</v>
      </c>
      <c r="Z670" s="7" t="s">
        <v>3949</v>
      </c>
      <c r="AA670" s="6" t="s">
        <v>3948</v>
      </c>
      <c r="AB670" s="6" t="s">
        <v>1067</v>
      </c>
      <c r="AC670" s="6" t="s">
        <v>1067</v>
      </c>
      <c r="AD670" s="6" t="s">
        <v>1067</v>
      </c>
    </row>
    <row r="671" spans="1:30" ht="30" x14ac:dyDescent="0.25">
      <c r="A671" s="2">
        <f>IF(LEN(B671)&gt;=1,(IF(B670=B671,0,LARGE(A$1:$A670,1)+1)),0)</f>
        <v>0</v>
      </c>
      <c r="B671" s="2" t="s">
        <v>1073</v>
      </c>
      <c r="C671" s="2">
        <f>IF($AM$22=2,(IF(LEN($BZ$23)&gt;=1,(IF($BZ$23=B671,LARGE($C$1:C670,1)+1,0)),0)),0)</f>
        <v>12</v>
      </c>
      <c r="D671" s="2">
        <f t="shared" si="62"/>
        <v>0</v>
      </c>
      <c r="F671" s="2" t="s">
        <v>201</v>
      </c>
      <c r="G671" s="2" t="s">
        <v>202</v>
      </c>
      <c r="H671" s="2" t="s">
        <v>2696</v>
      </c>
      <c r="I671" s="2" t="s">
        <v>4170</v>
      </c>
      <c r="J671" s="2" t="s">
        <v>2858</v>
      </c>
      <c r="K671" s="2" t="s">
        <v>1802</v>
      </c>
      <c r="L671" s="2" t="s">
        <v>1067</v>
      </c>
      <c r="S671" s="2">
        <f>IF($AM$22=1,(IF(LEN($BZ$23)&gt;=1,(IF($BZ$23=V671,LARGE($S$1:S670,1)+1,0)),0)),0)</f>
        <v>0</v>
      </c>
      <c r="T671" s="2">
        <f t="shared" si="63"/>
        <v>0</v>
      </c>
      <c r="U671" s="2">
        <f>IF(LEN(V671)&gt;=1,(IF(V670=V671,0,LARGE($U$1:U670,1)+1)),0)</f>
        <v>0</v>
      </c>
      <c r="V671" s="2" t="s">
        <v>1105</v>
      </c>
      <c r="W671" s="22" t="s">
        <v>5224</v>
      </c>
      <c r="X671" s="7" t="s">
        <v>901</v>
      </c>
      <c r="Y671" s="7" t="s">
        <v>1563</v>
      </c>
      <c r="Z671" s="7" t="s">
        <v>1563</v>
      </c>
      <c r="AA671" s="6" t="s">
        <v>901</v>
      </c>
      <c r="AB671" s="6" t="s">
        <v>1067</v>
      </c>
      <c r="AC671" s="6" t="s">
        <v>1067</v>
      </c>
      <c r="AD671" s="6" t="s">
        <v>1067</v>
      </c>
    </row>
    <row r="672" spans="1:30" x14ac:dyDescent="0.25">
      <c r="A672" s="2">
        <f>IF(LEN(B672)&gt;=1,(IF(B671=B672,0,LARGE(A$1:$A671,1)+1)),0)</f>
        <v>0</v>
      </c>
      <c r="B672" s="2" t="s">
        <v>1073</v>
      </c>
      <c r="C672" s="2">
        <f>IF($AM$22=2,(IF(LEN($BZ$23)&gt;=1,(IF($BZ$23=B672,LARGE($C$1:C671,1)+1,0)),0)),0)</f>
        <v>13</v>
      </c>
      <c r="D672" s="2">
        <f t="shared" si="62"/>
        <v>0</v>
      </c>
      <c r="F672" s="2" t="s">
        <v>2697</v>
      </c>
      <c r="G672" s="2" t="s">
        <v>2698</v>
      </c>
      <c r="H672" s="2" t="s">
        <v>2698</v>
      </c>
      <c r="I672" s="2" t="s">
        <v>2699</v>
      </c>
      <c r="J672" s="2" t="s">
        <v>1067</v>
      </c>
      <c r="K672" s="2" t="s">
        <v>1067</v>
      </c>
      <c r="L672" s="2" t="s">
        <v>1067</v>
      </c>
      <c r="S672" s="2">
        <f>IF($AM$22=1,(IF(LEN($BZ$23)&gt;=1,(IF($BZ$23=V672,LARGE($S$1:S671,1)+1,0)),0)),0)</f>
        <v>0</v>
      </c>
      <c r="T672" s="2">
        <f t="shared" si="63"/>
        <v>0</v>
      </c>
      <c r="U672" s="2">
        <f>IF(LEN(V672)&gt;=1,(IF(V671=V672,0,LARGE($U$1:U671,1)+1)),0)</f>
        <v>0</v>
      </c>
      <c r="V672" s="2" t="s">
        <v>1105</v>
      </c>
      <c r="W672" s="9" t="s">
        <v>4024</v>
      </c>
      <c r="X672" s="9" t="s">
        <v>1884</v>
      </c>
      <c r="Y672" s="9" t="s">
        <v>1885</v>
      </c>
      <c r="Z672" s="9" t="s">
        <v>1885</v>
      </c>
      <c r="AA672" s="6" t="s">
        <v>1884</v>
      </c>
      <c r="AB672" s="6" t="s">
        <v>1067</v>
      </c>
      <c r="AC672" s="6" t="s">
        <v>1067</v>
      </c>
      <c r="AD672" s="6" t="s">
        <v>1067</v>
      </c>
    </row>
    <row r="673" spans="1:30" x14ac:dyDescent="0.25">
      <c r="A673" s="2">
        <f>IF(LEN(B673)&gt;=1,(IF(B672=B673,0,LARGE(A$1:$A672,1)+1)),0)</f>
        <v>0</v>
      </c>
      <c r="B673" s="2" t="s">
        <v>1073</v>
      </c>
      <c r="C673" s="2">
        <f>IF($AM$22=2,(IF(LEN($BZ$23)&gt;=1,(IF($BZ$23=B673,LARGE($C$1:C672,1)+1,0)),0)),0)</f>
        <v>14</v>
      </c>
      <c r="D673" s="2">
        <f t="shared" si="62"/>
        <v>0</v>
      </c>
      <c r="F673" s="2" t="s">
        <v>2700</v>
      </c>
      <c r="G673" s="2" t="s">
        <v>2701</v>
      </c>
      <c r="H673" s="2" t="s">
        <v>2701</v>
      </c>
      <c r="I673" s="2" t="s">
        <v>2702</v>
      </c>
      <c r="J673" s="2" t="s">
        <v>1067</v>
      </c>
      <c r="K673" s="2" t="s">
        <v>1067</v>
      </c>
      <c r="L673" s="2" t="s">
        <v>1067</v>
      </c>
      <c r="S673" s="2">
        <f>IF($AM$22=1,(IF(LEN($BZ$23)&gt;=1,(IF($BZ$23=V673,LARGE($S$1:S672,1)+1,0)),0)),0)</f>
        <v>0</v>
      </c>
      <c r="T673" s="2">
        <f t="shared" si="63"/>
        <v>0</v>
      </c>
      <c r="U673" s="2">
        <f>IF(LEN(V673)&gt;=1,(IF(V672=V673,0,LARGE($U$1:U672,1)+1)),0)</f>
        <v>0</v>
      </c>
      <c r="V673" s="2" t="s">
        <v>1105</v>
      </c>
      <c r="W673" s="5" t="s">
        <v>4470</v>
      </c>
      <c r="X673" s="7" t="s">
        <v>419</v>
      </c>
      <c r="Y673" s="7" t="s">
        <v>419</v>
      </c>
      <c r="Z673" s="7" t="s">
        <v>419</v>
      </c>
      <c r="AA673" s="6" t="s">
        <v>419</v>
      </c>
      <c r="AB673" s="6" t="s">
        <v>1067</v>
      </c>
      <c r="AC673" s="6" t="s">
        <v>1067</v>
      </c>
      <c r="AD673" s="6" t="s">
        <v>1067</v>
      </c>
    </row>
    <row r="674" spans="1:30" ht="30" x14ac:dyDescent="0.25">
      <c r="A674" s="2">
        <f>IF(LEN(B674)&gt;=1,(IF(B673=B674,0,LARGE(A$1:$A673,1)+1)),0)</f>
        <v>0</v>
      </c>
      <c r="B674" s="2" t="s">
        <v>1073</v>
      </c>
      <c r="C674" s="2">
        <f>IF($AM$22=2,(IF(LEN($BZ$23)&gt;=1,(IF($BZ$23=B674,LARGE($C$1:C673,1)+1,0)),0)),0)</f>
        <v>15</v>
      </c>
      <c r="D674" s="2">
        <f t="shared" si="62"/>
        <v>0</v>
      </c>
      <c r="F674" s="2" t="s">
        <v>203</v>
      </c>
      <c r="G674" s="2" t="s">
        <v>204</v>
      </c>
      <c r="H674" s="2" t="s">
        <v>205</v>
      </c>
      <c r="I674" s="2" t="s">
        <v>2703</v>
      </c>
      <c r="J674" s="2" t="s">
        <v>1067</v>
      </c>
      <c r="K674" s="2" t="s">
        <v>1067</v>
      </c>
      <c r="L674" s="2" t="s">
        <v>1067</v>
      </c>
      <c r="S674" s="2">
        <f>IF($AM$22=1,(IF(LEN($BZ$23)&gt;=1,(IF($BZ$23=V674,LARGE($S$1:S673,1)+1,0)),0)),0)</f>
        <v>0</v>
      </c>
      <c r="T674" s="2">
        <f t="shared" si="63"/>
        <v>0</v>
      </c>
      <c r="U674" s="2">
        <f>IF(LEN(V674)&gt;=1,(IF(V673=V674,0,LARGE($U$1:U673,1)+1)),0)</f>
        <v>0</v>
      </c>
      <c r="V674" s="2" t="s">
        <v>1105</v>
      </c>
      <c r="W674" s="4" t="s">
        <v>4097</v>
      </c>
      <c r="X674" s="4" t="s">
        <v>641</v>
      </c>
      <c r="Y674" s="5" t="s">
        <v>1364</v>
      </c>
      <c r="Z674" s="5" t="s">
        <v>1364</v>
      </c>
      <c r="AA674" s="6" t="s">
        <v>641</v>
      </c>
      <c r="AB674" s="6" t="s">
        <v>1067</v>
      </c>
      <c r="AC674" s="6" t="s">
        <v>1067</v>
      </c>
      <c r="AD674" s="6" t="s">
        <v>1067</v>
      </c>
    </row>
    <row r="675" spans="1:30" x14ac:dyDescent="0.25">
      <c r="A675" s="2">
        <f>IF(LEN(B675)&gt;=1,(IF(B674=B675,0,LARGE(A$1:$A674,1)+1)),0)</f>
        <v>0</v>
      </c>
      <c r="B675" s="2" t="s">
        <v>1073</v>
      </c>
      <c r="C675" s="2">
        <f>IF($AM$22=2,(IF(LEN($BZ$23)&gt;=1,(IF($BZ$23=B675,LARGE($C$1:C674,1)+1,0)),0)),0)</f>
        <v>16</v>
      </c>
      <c r="D675" s="2">
        <f t="shared" si="62"/>
        <v>0</v>
      </c>
      <c r="F675" s="2" t="s">
        <v>700</v>
      </c>
      <c r="G675" s="2" t="s">
        <v>1412</v>
      </c>
      <c r="H675" s="2" t="s">
        <v>1412</v>
      </c>
      <c r="I675" s="2" t="s">
        <v>4815</v>
      </c>
      <c r="J675" s="2" t="s">
        <v>4813</v>
      </c>
      <c r="K675" s="2" t="s">
        <v>1067</v>
      </c>
      <c r="L675" s="2" t="s">
        <v>1067</v>
      </c>
      <c r="S675" s="2">
        <f>IF($AM$22=1,(IF(LEN($BZ$23)&gt;=1,(IF($BZ$23=V675,LARGE($S$1:S674,1)+1,0)),0)),0)</f>
        <v>0</v>
      </c>
      <c r="T675" s="2">
        <f t="shared" si="63"/>
        <v>0</v>
      </c>
      <c r="U675" s="2">
        <f>IF(LEN(V675)&gt;=1,(IF(V674=V675,0,LARGE($U$1:U674,1)+1)),0)</f>
        <v>0</v>
      </c>
      <c r="V675" s="2" t="s">
        <v>1105</v>
      </c>
      <c r="W675" s="5" t="s">
        <v>4520</v>
      </c>
      <c r="X675" s="7" t="s">
        <v>3691</v>
      </c>
      <c r="Y675" s="7" t="s">
        <v>3692</v>
      </c>
      <c r="Z675" s="7" t="s">
        <v>3693</v>
      </c>
      <c r="AA675" s="6" t="s">
        <v>3691</v>
      </c>
      <c r="AB675" s="6" t="s">
        <v>1067</v>
      </c>
      <c r="AC675" s="6" t="s">
        <v>1067</v>
      </c>
      <c r="AD675" s="6" t="s">
        <v>1067</v>
      </c>
    </row>
    <row r="676" spans="1:30" x14ac:dyDescent="0.25">
      <c r="A676" s="2">
        <f>IF(LEN(B676)&gt;=1,(IF(B675=B676,0,LARGE(A$1:$A675,1)+1)),0)</f>
        <v>0</v>
      </c>
      <c r="B676" s="2" t="s">
        <v>1073</v>
      </c>
      <c r="C676" s="2">
        <f>IF($AM$22=2,(IF(LEN($BZ$23)&gt;=1,(IF($BZ$23=B676,LARGE($C$1:C675,1)+1,0)),0)),0)</f>
        <v>17</v>
      </c>
      <c r="D676" s="2">
        <f t="shared" si="62"/>
        <v>0</v>
      </c>
      <c r="F676" s="2" t="s">
        <v>701</v>
      </c>
      <c r="G676" s="2" t="s">
        <v>1413</v>
      </c>
      <c r="H676" s="2" t="s">
        <v>1413</v>
      </c>
      <c r="I676" s="2" t="s">
        <v>4816</v>
      </c>
      <c r="J676" s="2" t="s">
        <v>1067</v>
      </c>
      <c r="K676" s="2" t="s">
        <v>1067</v>
      </c>
      <c r="L676" s="2" t="s">
        <v>1067</v>
      </c>
      <c r="S676" s="2">
        <f>IF($AM$22=1,(IF(LEN($BZ$23)&gt;=1,(IF($BZ$23=V676,LARGE($S$1:S675,1)+1,0)),0)),0)</f>
        <v>0</v>
      </c>
      <c r="T676" s="2">
        <f t="shared" si="63"/>
        <v>0</v>
      </c>
      <c r="U676" s="2">
        <f>IF(LEN(V676)&gt;=1,(IF(V675=V676,0,LARGE($U$1:U675,1)+1)),0)</f>
        <v>0</v>
      </c>
      <c r="V676" s="2" t="s">
        <v>1105</v>
      </c>
      <c r="W676" s="9" t="s">
        <v>5121</v>
      </c>
      <c r="X676" s="9" t="s">
        <v>995</v>
      </c>
      <c r="Y676" s="9" t="s">
        <v>1634</v>
      </c>
      <c r="Z676" s="9" t="s">
        <v>1634</v>
      </c>
      <c r="AA676" s="6" t="s">
        <v>995</v>
      </c>
      <c r="AB676" s="6" t="s">
        <v>1067</v>
      </c>
      <c r="AC676" s="6" t="s">
        <v>1067</v>
      </c>
      <c r="AD676" s="6" t="s">
        <v>1067</v>
      </c>
    </row>
    <row r="677" spans="1:30" ht="30" x14ac:dyDescent="0.25">
      <c r="A677" s="2">
        <f>IF(LEN(B677)&gt;=1,(IF(B676=B677,0,LARGE(A$1:$A676,1)+1)),0)</f>
        <v>0</v>
      </c>
      <c r="B677" s="2" t="s">
        <v>1073</v>
      </c>
      <c r="C677" s="2">
        <f>IF($AM$22=2,(IF(LEN($BZ$23)&gt;=1,(IF($BZ$23=B677,LARGE($C$1:C676,1)+1,0)),0)),0)</f>
        <v>18</v>
      </c>
      <c r="D677" s="2">
        <f t="shared" si="62"/>
        <v>0</v>
      </c>
      <c r="F677" s="2" t="s">
        <v>2704</v>
      </c>
      <c r="G677" s="2" t="s">
        <v>2705</v>
      </c>
      <c r="H677" s="2" t="s">
        <v>2705</v>
      </c>
      <c r="I677" s="2" t="s">
        <v>4814</v>
      </c>
      <c r="J677" s="2" t="s">
        <v>1067</v>
      </c>
      <c r="K677" s="2" t="s">
        <v>1067</v>
      </c>
      <c r="L677" s="2" t="s">
        <v>1067</v>
      </c>
      <c r="S677" s="2">
        <f>IF($AM$22=1,(IF(LEN($BZ$23)&gt;=1,(IF($BZ$23=V677,LARGE($S$1:S676,1)+1,0)),0)),0)</f>
        <v>0</v>
      </c>
      <c r="T677" s="2">
        <f t="shared" si="63"/>
        <v>0</v>
      </c>
      <c r="U677" s="2">
        <f>IF(LEN(V677)&gt;=1,(IF(V676=V677,0,LARGE($U$1:U676,1)+1)),0)</f>
        <v>0</v>
      </c>
      <c r="V677" s="2" t="s">
        <v>1105</v>
      </c>
      <c r="W677" s="21" t="s">
        <v>1992</v>
      </c>
      <c r="X677" s="21" t="s">
        <v>1990</v>
      </c>
      <c r="Y677" s="21" t="s">
        <v>1991</v>
      </c>
      <c r="Z677" s="21" t="s">
        <v>1991</v>
      </c>
      <c r="AA677" s="6" t="s">
        <v>1990</v>
      </c>
      <c r="AB677" s="6" t="s">
        <v>1067</v>
      </c>
      <c r="AC677" s="6" t="s">
        <v>1067</v>
      </c>
      <c r="AD677" s="6" t="s">
        <v>1067</v>
      </c>
    </row>
    <row r="678" spans="1:30" x14ac:dyDescent="0.25">
      <c r="A678" s="2">
        <f>IF(LEN(B678)&gt;=1,(IF(B677=B678,0,LARGE(A$1:$A677,1)+1)),0)</f>
        <v>0</v>
      </c>
      <c r="B678" s="2" t="s">
        <v>1073</v>
      </c>
      <c r="C678" s="2">
        <f>IF($AM$22=2,(IF(LEN($BZ$23)&gt;=1,(IF($BZ$23=B678,LARGE($C$1:C677,1)+1,0)),0)),0)</f>
        <v>19</v>
      </c>
      <c r="D678" s="2">
        <f t="shared" si="62"/>
        <v>0</v>
      </c>
      <c r="F678" s="2" t="s">
        <v>702</v>
      </c>
      <c r="G678" s="2" t="s">
        <v>1414</v>
      </c>
      <c r="H678" s="2" t="s">
        <v>1414</v>
      </c>
      <c r="I678" s="2" t="s">
        <v>4818</v>
      </c>
      <c r="J678" s="2" t="s">
        <v>2070</v>
      </c>
      <c r="K678" s="2" t="s">
        <v>1067</v>
      </c>
      <c r="L678" s="2" t="s">
        <v>1067</v>
      </c>
      <c r="S678" s="2">
        <f>IF($AM$22=1,(IF(LEN($BZ$23)&gt;=1,(IF($BZ$23=V678,LARGE($S$1:S677,1)+1,0)),0)),0)</f>
        <v>0</v>
      </c>
      <c r="T678" s="2">
        <f t="shared" si="63"/>
        <v>0</v>
      </c>
      <c r="U678" s="2">
        <f>IF(LEN(V678)&gt;=1,(IF(V677=V678,0,LARGE($U$1:U677,1)+1)),0)</f>
        <v>0</v>
      </c>
      <c r="V678" s="2" t="s">
        <v>1105</v>
      </c>
      <c r="W678" s="5" t="s">
        <v>4720</v>
      </c>
      <c r="X678" s="7" t="s">
        <v>740</v>
      </c>
      <c r="Y678" s="7" t="s">
        <v>1445</v>
      </c>
      <c r="Z678" s="7" t="s">
        <v>1445</v>
      </c>
      <c r="AA678" s="6" t="s">
        <v>740</v>
      </c>
      <c r="AB678" s="6" t="s">
        <v>1067</v>
      </c>
      <c r="AC678" s="6" t="s">
        <v>1067</v>
      </c>
      <c r="AD678" s="6" t="s">
        <v>1067</v>
      </c>
    </row>
    <row r="679" spans="1:30" x14ac:dyDescent="0.25">
      <c r="A679" s="2">
        <f>IF(LEN(B679)&gt;=1,(IF(B678=B679,0,LARGE(A$1:$A678,1)+1)),0)</f>
        <v>0</v>
      </c>
      <c r="B679" s="2" t="s">
        <v>1073</v>
      </c>
      <c r="C679" s="2">
        <f>IF($AM$22=2,(IF(LEN($BZ$23)&gt;=1,(IF($BZ$23=B679,LARGE($C$1:C678,1)+1,0)),0)),0)</f>
        <v>20</v>
      </c>
      <c r="D679" s="2">
        <f t="shared" si="62"/>
        <v>2</v>
      </c>
      <c r="F679" s="2" t="s">
        <v>206</v>
      </c>
      <c r="G679" s="2" t="s">
        <v>207</v>
      </c>
      <c r="H679" s="2" t="s">
        <v>208</v>
      </c>
      <c r="I679" s="2" t="s">
        <v>4817</v>
      </c>
      <c r="J679" s="2" t="s">
        <v>2706</v>
      </c>
      <c r="K679" s="2" t="s">
        <v>1067</v>
      </c>
      <c r="L679" s="2" t="s">
        <v>1067</v>
      </c>
      <c r="S679" s="2">
        <f>IF($AM$22=1,(IF(LEN($BZ$23)&gt;=1,(IF($BZ$23=V679,LARGE($S$1:S678,1)+1,0)),0)),0)</f>
        <v>0</v>
      </c>
      <c r="T679" s="2">
        <f t="shared" si="63"/>
        <v>0</v>
      </c>
      <c r="U679" s="2">
        <f>IF(LEN(V679)&gt;=1,(IF(V678=V679,0,LARGE($U$1:U678,1)+1)),0)</f>
        <v>0</v>
      </c>
      <c r="V679" s="2" t="s">
        <v>1105</v>
      </c>
      <c r="W679" s="5" t="s">
        <v>5078</v>
      </c>
      <c r="X679" s="7" t="s">
        <v>371</v>
      </c>
      <c r="Y679" s="7" t="s">
        <v>372</v>
      </c>
      <c r="Z679" s="7" t="s">
        <v>372</v>
      </c>
      <c r="AA679" s="6" t="s">
        <v>371</v>
      </c>
      <c r="AB679" s="6" t="s">
        <v>1067</v>
      </c>
      <c r="AC679" s="6" t="s">
        <v>1067</v>
      </c>
      <c r="AD679" s="6" t="s">
        <v>1067</v>
      </c>
    </row>
    <row r="680" spans="1:30" ht="30" x14ac:dyDescent="0.25">
      <c r="A680" s="2">
        <f>IF(LEN(B680)&gt;=1,(IF(B679=B680,0,LARGE(A$1:$A679,1)+1)),0)</f>
        <v>0</v>
      </c>
      <c r="B680" s="2" t="s">
        <v>1073</v>
      </c>
      <c r="C680" s="2">
        <f>IF($AM$22=2,(IF(LEN($BZ$23)&gt;=1,(IF($BZ$23=B680,LARGE($C$1:C679,1)+1,0)),0)),0)</f>
        <v>21</v>
      </c>
      <c r="D680" s="2">
        <f t="shared" si="62"/>
        <v>0</v>
      </c>
      <c r="F680" s="2" t="s">
        <v>703</v>
      </c>
      <c r="G680" s="2" t="s">
        <v>1415</v>
      </c>
      <c r="H680" s="2" t="s">
        <v>1415</v>
      </c>
      <c r="I680" s="2" t="s">
        <v>2909</v>
      </c>
      <c r="J680" s="2" t="s">
        <v>1067</v>
      </c>
      <c r="K680" s="2" t="s">
        <v>1067</v>
      </c>
      <c r="L680" s="2" t="s">
        <v>1067</v>
      </c>
      <c r="S680" s="2">
        <f>IF($AM$22=1,(IF(LEN($BZ$23)&gt;=1,(IF($BZ$23=V680,LARGE($S$1:S679,1)+1,0)),0)),0)</f>
        <v>0</v>
      </c>
      <c r="T680" s="2">
        <f t="shared" si="63"/>
        <v>0</v>
      </c>
      <c r="U680" s="2">
        <f>IF(LEN(V680)&gt;=1,(IF(V679=V680,0,LARGE($U$1:U679,1)+1)),0)</f>
        <v>0</v>
      </c>
      <c r="V680" s="2" t="s">
        <v>1105</v>
      </c>
      <c r="W680" s="21" t="s">
        <v>1935</v>
      </c>
      <c r="X680" s="21" t="s">
        <v>1933</v>
      </c>
      <c r="Y680" s="21" t="s">
        <v>1934</v>
      </c>
      <c r="Z680" s="21" t="s">
        <v>1934</v>
      </c>
      <c r="AA680" s="6" t="s">
        <v>1933</v>
      </c>
      <c r="AB680" s="6" t="s">
        <v>1067</v>
      </c>
      <c r="AC680" s="6" t="s">
        <v>1067</v>
      </c>
      <c r="AD680" s="6" t="s">
        <v>1067</v>
      </c>
    </row>
    <row r="681" spans="1:30" ht="30" x14ac:dyDescent="0.25">
      <c r="A681" s="2">
        <f>IF(LEN(B681)&gt;=1,(IF(B680=B681,0,LARGE(A$1:$A680,1)+1)),0)</f>
        <v>0</v>
      </c>
      <c r="B681" s="2" t="s">
        <v>1073</v>
      </c>
      <c r="C681" s="2">
        <f>IF($AM$22=2,(IF(LEN($BZ$23)&gt;=1,(IF($BZ$23=B681,LARGE($C$1:C680,1)+1,0)),0)),0)</f>
        <v>22</v>
      </c>
      <c r="D681" s="2">
        <f t="shared" si="62"/>
        <v>0</v>
      </c>
      <c r="F681" s="2" t="s">
        <v>704</v>
      </c>
      <c r="G681" s="2" t="s">
        <v>1416</v>
      </c>
      <c r="H681" s="2" t="s">
        <v>1416</v>
      </c>
      <c r="I681" s="2" t="s">
        <v>4819</v>
      </c>
      <c r="J681" s="2" t="s">
        <v>1067</v>
      </c>
      <c r="K681" s="2" t="s">
        <v>1067</v>
      </c>
      <c r="L681" s="2" t="s">
        <v>1067</v>
      </c>
      <c r="S681" s="2">
        <f>IF($AM$22=1,(IF(LEN($BZ$23)&gt;=1,(IF($BZ$23=V681,LARGE($S$1:S680,1)+1,0)),0)),0)</f>
        <v>0</v>
      </c>
      <c r="T681" s="2">
        <f t="shared" si="63"/>
        <v>0</v>
      </c>
      <c r="U681" s="2">
        <f>IF(LEN(V681)&gt;=1,(IF(V680=V681,0,LARGE($U$1:U680,1)+1)),0)</f>
        <v>0</v>
      </c>
      <c r="V681" s="2" t="s">
        <v>1105</v>
      </c>
      <c r="W681" s="4" t="s">
        <v>5012</v>
      </c>
      <c r="X681" s="7" t="s">
        <v>888</v>
      </c>
      <c r="Y681" s="7" t="s">
        <v>1553</v>
      </c>
      <c r="Z681" s="7" t="s">
        <v>1553</v>
      </c>
      <c r="AA681" s="6" t="s">
        <v>888</v>
      </c>
      <c r="AB681" s="6" t="s">
        <v>1067</v>
      </c>
      <c r="AC681" s="6" t="s">
        <v>1067</v>
      </c>
      <c r="AD681" s="6" t="s">
        <v>1067</v>
      </c>
    </row>
    <row r="682" spans="1:30" ht="30" x14ac:dyDescent="0.25">
      <c r="A682" s="2">
        <f>IF(LEN(B682)&gt;=1,(IF(B681=B682,0,LARGE(A$1:$A681,1)+1)),0)</f>
        <v>0</v>
      </c>
      <c r="B682" s="2" t="s">
        <v>1073</v>
      </c>
      <c r="C682" s="2">
        <f>IF($AM$22=2,(IF(LEN($BZ$23)&gt;=1,(IF($BZ$23=B682,LARGE($C$1:C681,1)+1,0)),0)),0)</f>
        <v>23</v>
      </c>
      <c r="D682" s="2">
        <f t="shared" si="62"/>
        <v>0</v>
      </c>
      <c r="F682" s="2" t="s">
        <v>2707</v>
      </c>
      <c r="G682" s="2" t="s">
        <v>2708</v>
      </c>
      <c r="H682" s="2" t="s">
        <v>2708</v>
      </c>
      <c r="I682" s="2" t="s">
        <v>4820</v>
      </c>
      <c r="J682" s="2" t="s">
        <v>1067</v>
      </c>
      <c r="K682" s="2" t="s">
        <v>1067</v>
      </c>
      <c r="L682" s="2" t="s">
        <v>1067</v>
      </c>
      <c r="S682" s="2">
        <f>IF($AM$22=1,(IF(LEN($BZ$23)&gt;=1,(IF($BZ$23=V682,LARGE($S$1:S681,1)+1,0)),0)),0)</f>
        <v>0</v>
      </c>
      <c r="T682" s="2">
        <f t="shared" si="63"/>
        <v>0</v>
      </c>
      <c r="U682" s="2">
        <f>IF(LEN(V682)&gt;=1,(IF(V681=V682,0,LARGE($U$1:U681,1)+1)),0)</f>
        <v>0</v>
      </c>
      <c r="V682" s="2" t="s">
        <v>1105</v>
      </c>
      <c r="W682" s="9" t="s">
        <v>2218</v>
      </c>
      <c r="X682" s="9" t="s">
        <v>2216</v>
      </c>
      <c r="Y682" s="9" t="s">
        <v>2217</v>
      </c>
      <c r="Z682" s="9" t="s">
        <v>2217</v>
      </c>
      <c r="AA682" s="6" t="s">
        <v>2216</v>
      </c>
      <c r="AB682" s="6" t="s">
        <v>1067</v>
      </c>
      <c r="AC682" s="6" t="s">
        <v>1067</v>
      </c>
      <c r="AD682" s="6" t="s">
        <v>1067</v>
      </c>
    </row>
    <row r="683" spans="1:30" ht="30" x14ac:dyDescent="0.25">
      <c r="A683" s="2">
        <f>IF(LEN(B683)&gt;=1,(IF(B682=B683,0,LARGE(A$1:$A682,1)+1)),0)</f>
        <v>0</v>
      </c>
      <c r="B683" s="2" t="s">
        <v>1073</v>
      </c>
      <c r="C683" s="2">
        <f>IF($AM$22=2,(IF(LEN($BZ$23)&gt;=1,(IF($BZ$23=B683,LARGE($C$1:C682,1)+1,0)),0)),0)</f>
        <v>24</v>
      </c>
      <c r="D683" s="2">
        <f t="shared" si="62"/>
        <v>0</v>
      </c>
      <c r="F683" s="2" t="s">
        <v>705</v>
      </c>
      <c r="G683" s="2" t="s">
        <v>1417</v>
      </c>
      <c r="H683" s="2" t="s">
        <v>1417</v>
      </c>
      <c r="I683" s="2" t="s">
        <v>4822</v>
      </c>
      <c r="J683" s="2" t="s">
        <v>2709</v>
      </c>
      <c r="K683" s="2" t="s">
        <v>4821</v>
      </c>
      <c r="L683" s="2" t="s">
        <v>1067</v>
      </c>
      <c r="S683" s="2">
        <f>IF($AM$22=1,(IF(LEN($BZ$23)&gt;=1,(IF($BZ$23=V683,LARGE($S$1:S682,1)+1,0)),0)),0)</f>
        <v>0</v>
      </c>
      <c r="T683" s="2">
        <f t="shared" si="63"/>
        <v>0</v>
      </c>
      <c r="U683" s="2">
        <f>IF(LEN(V683)&gt;=1,(IF(V682=V683,0,LARGE($U$1:U682,1)+1)),0)</f>
        <v>22</v>
      </c>
      <c r="V683" s="2" t="s">
        <v>1106</v>
      </c>
      <c r="W683" s="21" t="s">
        <v>2566</v>
      </c>
      <c r="X683" s="21" t="s">
        <v>2564</v>
      </c>
      <c r="Y683" s="21" t="s">
        <v>2565</v>
      </c>
      <c r="Z683" s="21" t="s">
        <v>2565</v>
      </c>
      <c r="AA683" s="6" t="s">
        <v>2564</v>
      </c>
      <c r="AB683" s="6" t="s">
        <v>1067</v>
      </c>
      <c r="AC683" s="6" t="s">
        <v>1067</v>
      </c>
      <c r="AD683" s="6" t="s">
        <v>1067</v>
      </c>
    </row>
    <row r="684" spans="1:30" x14ac:dyDescent="0.25">
      <c r="A684" s="2">
        <f>IF(LEN(B684)&gt;=1,(IF(B683=B684,0,LARGE(A$1:$A683,1)+1)),0)</f>
        <v>0</v>
      </c>
      <c r="B684" s="2" t="s">
        <v>1073</v>
      </c>
      <c r="C684" s="2">
        <f>IF($AM$22=2,(IF(LEN($BZ$23)&gt;=1,(IF($BZ$23=B684,LARGE($C$1:C683,1)+1,0)),0)),0)</f>
        <v>25</v>
      </c>
      <c r="D684" s="2">
        <f t="shared" si="62"/>
        <v>0</v>
      </c>
      <c r="F684" s="2" t="s">
        <v>2710</v>
      </c>
      <c r="G684" s="2" t="s">
        <v>2711</v>
      </c>
      <c r="H684" s="2" t="s">
        <v>2711</v>
      </c>
      <c r="I684" s="2" t="s">
        <v>2712</v>
      </c>
      <c r="J684" s="2" t="s">
        <v>1067</v>
      </c>
      <c r="K684" s="2" t="s">
        <v>1067</v>
      </c>
      <c r="L684" s="2" t="s">
        <v>1067</v>
      </c>
      <c r="S684" s="2">
        <f>IF($AM$22=1,(IF(LEN($BZ$23)&gt;=1,(IF($BZ$23=V684,LARGE($S$1:S683,1)+1,0)),0)),0)</f>
        <v>0</v>
      </c>
      <c r="T684" s="2">
        <f t="shared" si="63"/>
        <v>0</v>
      </c>
      <c r="U684" s="2">
        <f>IF(LEN(V684)&gt;=1,(IF(V683=V684,0,LARGE($U$1:U683,1)+1)),0)</f>
        <v>0</v>
      </c>
      <c r="V684" s="2" t="s">
        <v>1106</v>
      </c>
      <c r="W684" s="4" t="s">
        <v>4703</v>
      </c>
      <c r="X684" s="4" t="s">
        <v>783</v>
      </c>
      <c r="Y684" s="5" t="s">
        <v>1475</v>
      </c>
      <c r="Z684" s="5" t="s">
        <v>1475</v>
      </c>
      <c r="AA684" s="6" t="s">
        <v>783</v>
      </c>
      <c r="AB684" s="6" t="s">
        <v>3557</v>
      </c>
      <c r="AC684" s="6" t="s">
        <v>1067</v>
      </c>
      <c r="AD684" s="6" t="s">
        <v>1067</v>
      </c>
    </row>
    <row r="685" spans="1:30" ht="30" x14ac:dyDescent="0.25">
      <c r="A685" s="2">
        <f>IF(LEN(B685)&gt;=1,(IF(B684=B685,0,LARGE(A$1:$A684,1)+1)),0)</f>
        <v>0</v>
      </c>
      <c r="B685" s="2" t="s">
        <v>1073</v>
      </c>
      <c r="C685" s="2">
        <f>IF($AM$22=2,(IF(LEN($BZ$23)&gt;=1,(IF($BZ$23=B685,LARGE($C$1:C684,1)+1,0)),0)),0)</f>
        <v>26</v>
      </c>
      <c r="D685" s="2">
        <f t="shared" si="62"/>
        <v>0</v>
      </c>
      <c r="F685" s="2" t="s">
        <v>2713</v>
      </c>
      <c r="G685" s="2" t="s">
        <v>2714</v>
      </c>
      <c r="H685" s="2" t="s">
        <v>2714</v>
      </c>
      <c r="I685" s="2" t="s">
        <v>4823</v>
      </c>
      <c r="J685" s="2" t="s">
        <v>1067</v>
      </c>
      <c r="K685" s="2" t="s">
        <v>1067</v>
      </c>
      <c r="L685" s="2" t="s">
        <v>1067</v>
      </c>
      <c r="S685" s="2">
        <f>IF($AM$22=1,(IF(LEN($BZ$23)&gt;=1,(IF($BZ$23=V685,LARGE($S$1:S684,1)+1,0)),0)),0)</f>
        <v>0</v>
      </c>
      <c r="T685" s="2">
        <f t="shared" si="63"/>
        <v>0</v>
      </c>
      <c r="U685" s="2">
        <f>IF(LEN(V685)&gt;=1,(IF(V684=V685,0,LARGE($U$1:U684,1)+1)),0)</f>
        <v>0</v>
      </c>
      <c r="V685" s="2" t="s">
        <v>1106</v>
      </c>
      <c r="W685" s="21" t="s">
        <v>3087</v>
      </c>
      <c r="X685" s="21" t="s">
        <v>3085</v>
      </c>
      <c r="Y685" s="21" t="s">
        <v>3086</v>
      </c>
      <c r="Z685" s="21" t="s">
        <v>3086</v>
      </c>
      <c r="AA685" s="6" t="s">
        <v>3085</v>
      </c>
      <c r="AB685" s="6" t="s">
        <v>1067</v>
      </c>
      <c r="AC685" s="6" t="s">
        <v>1067</v>
      </c>
      <c r="AD685" s="6" t="s">
        <v>1067</v>
      </c>
    </row>
    <row r="686" spans="1:30" x14ac:dyDescent="0.25">
      <c r="A686" s="2">
        <f>IF(LEN(B686)&gt;=1,(IF(B685=B686,0,LARGE(A$1:$A685,1)+1)),0)</f>
        <v>0</v>
      </c>
      <c r="B686" s="2" t="s">
        <v>1073</v>
      </c>
      <c r="C686" s="2">
        <f>IF($AM$22=2,(IF(LEN($BZ$23)&gt;=1,(IF($BZ$23=B686,LARGE($C$1:C685,1)+1,0)),0)),0)</f>
        <v>27</v>
      </c>
      <c r="D686" s="2">
        <f t="shared" si="62"/>
        <v>0</v>
      </c>
      <c r="F686" s="2" t="s">
        <v>706</v>
      </c>
      <c r="G686" s="2" t="s">
        <v>1418</v>
      </c>
      <c r="H686" s="2" t="s">
        <v>1418</v>
      </c>
      <c r="I686" s="2" t="s">
        <v>4824</v>
      </c>
      <c r="J686" s="2" t="s">
        <v>1743</v>
      </c>
      <c r="K686" s="2" t="s">
        <v>1067</v>
      </c>
      <c r="L686" s="2" t="s">
        <v>1067</v>
      </c>
      <c r="S686" s="2">
        <f>IF($AM$22=1,(IF(LEN($BZ$23)&gt;=1,(IF($BZ$23=V686,LARGE($S$1:S685,1)+1,0)),0)),0)</f>
        <v>0</v>
      </c>
      <c r="T686" s="2">
        <f t="shared" si="63"/>
        <v>0</v>
      </c>
      <c r="U686" s="2">
        <f>IF(LEN(V686)&gt;=1,(IF(V685=V686,0,LARGE($U$1:U685,1)+1)),0)</f>
        <v>0</v>
      </c>
      <c r="V686" s="2" t="s">
        <v>1106</v>
      </c>
      <c r="W686" s="5" t="s">
        <v>5133</v>
      </c>
      <c r="X686" s="7" t="s">
        <v>1001</v>
      </c>
      <c r="Y686" s="7" t="s">
        <v>3595</v>
      </c>
      <c r="Z686" s="7" t="s">
        <v>3595</v>
      </c>
      <c r="AA686" s="6" t="s">
        <v>1001</v>
      </c>
      <c r="AB686" s="6" t="s">
        <v>1067</v>
      </c>
      <c r="AC686" s="6" t="s">
        <v>1067</v>
      </c>
      <c r="AD686" s="6" t="s">
        <v>1067</v>
      </c>
    </row>
    <row r="687" spans="1:30" x14ac:dyDescent="0.25">
      <c r="A687" s="2">
        <f>IF(LEN(B687)&gt;=1,(IF(B686=B687,0,LARGE(A$1:$A686,1)+1)),0)</f>
        <v>0</v>
      </c>
      <c r="B687" s="2" t="s">
        <v>1073</v>
      </c>
      <c r="C687" s="2">
        <f>IF($AM$22=2,(IF(LEN($BZ$23)&gt;=1,(IF($BZ$23=B687,LARGE($C$1:C686,1)+1,0)),0)),0)</f>
        <v>28</v>
      </c>
      <c r="D687" s="2">
        <f t="shared" si="62"/>
        <v>0</v>
      </c>
      <c r="F687" s="2" t="s">
        <v>707</v>
      </c>
      <c r="G687" s="2" t="s">
        <v>1419</v>
      </c>
      <c r="H687" s="2" t="s">
        <v>1419</v>
      </c>
      <c r="I687" s="2" t="s">
        <v>4825</v>
      </c>
      <c r="J687" s="2" t="s">
        <v>4229</v>
      </c>
      <c r="K687" s="2" t="s">
        <v>1067</v>
      </c>
      <c r="L687" s="2" t="s">
        <v>1067</v>
      </c>
      <c r="S687" s="2">
        <f>IF($AM$22=1,(IF(LEN($BZ$23)&gt;=1,(IF($BZ$23=V687,LARGE($S$1:S686,1)+1,0)),0)),0)</f>
        <v>0</v>
      </c>
      <c r="T687" s="2">
        <f t="shared" si="63"/>
        <v>0</v>
      </c>
      <c r="U687" s="2">
        <f>IF(LEN(V687)&gt;=1,(IF(V686=V687,0,LARGE($U$1:U686,1)+1)),0)</f>
        <v>0</v>
      </c>
      <c r="V687" s="2" t="s">
        <v>1106</v>
      </c>
      <c r="W687" s="4" t="s">
        <v>5047</v>
      </c>
      <c r="X687" s="4" t="s">
        <v>905</v>
      </c>
      <c r="Y687" s="5" t="s">
        <v>1567</v>
      </c>
      <c r="Z687" s="5" t="s">
        <v>1567</v>
      </c>
      <c r="AA687" s="6" t="s">
        <v>905</v>
      </c>
      <c r="AB687" s="6" t="s">
        <v>1067</v>
      </c>
      <c r="AC687" s="6" t="s">
        <v>1067</v>
      </c>
      <c r="AD687" s="6" t="s">
        <v>1067</v>
      </c>
    </row>
    <row r="688" spans="1:30" x14ac:dyDescent="0.25">
      <c r="A688" s="2">
        <f>IF(LEN(B688)&gt;=1,(IF(B687=B688,0,LARGE(A$1:$A687,1)+1)),0)</f>
        <v>0</v>
      </c>
      <c r="B688" s="2" t="s">
        <v>1073</v>
      </c>
      <c r="C688" s="2">
        <f>IF($AM$22=2,(IF(LEN($BZ$23)&gt;=1,(IF($BZ$23=B688,LARGE($C$1:C687,1)+1,0)),0)),0)</f>
        <v>29</v>
      </c>
      <c r="D688" s="2">
        <f t="shared" si="62"/>
        <v>0</v>
      </c>
      <c r="F688" s="2" t="s">
        <v>708</v>
      </c>
      <c r="G688" s="2" t="s">
        <v>1420</v>
      </c>
      <c r="H688" s="2" t="s">
        <v>1420</v>
      </c>
      <c r="I688" s="2" t="s">
        <v>4331</v>
      </c>
      <c r="J688" s="2" t="s">
        <v>1067</v>
      </c>
      <c r="K688" s="2" t="s">
        <v>1067</v>
      </c>
      <c r="L688" s="2" t="s">
        <v>1067</v>
      </c>
      <c r="S688" s="2">
        <f>IF($AM$22=1,(IF(LEN($BZ$23)&gt;=1,(IF($BZ$23=V688,LARGE($S$1:S687,1)+1,0)),0)),0)</f>
        <v>0</v>
      </c>
      <c r="T688" s="2">
        <f t="shared" si="63"/>
        <v>0</v>
      </c>
      <c r="U688" s="2">
        <f>IF(LEN(V688)&gt;=1,(IF(V687=V688,0,LARGE($U$1:U687,1)+1)),0)</f>
        <v>0</v>
      </c>
      <c r="V688" s="2" t="s">
        <v>1106</v>
      </c>
      <c r="W688" s="9" t="s">
        <v>4733</v>
      </c>
      <c r="X688" s="9" t="s">
        <v>2776</v>
      </c>
      <c r="Y688" s="9" t="s">
        <v>2777</v>
      </c>
      <c r="Z688" s="9" t="s">
        <v>2777</v>
      </c>
      <c r="AA688" s="6" t="s">
        <v>2776</v>
      </c>
      <c r="AB688" s="6" t="s">
        <v>1067</v>
      </c>
      <c r="AC688" s="6" t="s">
        <v>1067</v>
      </c>
      <c r="AD688" s="6" t="s">
        <v>1067</v>
      </c>
    </row>
    <row r="689" spans="1:30" ht="30" x14ac:dyDescent="0.25">
      <c r="A689" s="2">
        <f>IF(LEN(B689)&gt;=1,(IF(B688=B689,0,LARGE(A$1:$A688,1)+1)),0)</f>
        <v>0</v>
      </c>
      <c r="B689" s="2" t="s">
        <v>1073</v>
      </c>
      <c r="C689" s="2">
        <f>IF($AM$22=2,(IF(LEN($BZ$23)&gt;=1,(IF($BZ$23=B689,LARGE($C$1:C688,1)+1,0)),0)),0)</f>
        <v>30</v>
      </c>
      <c r="D689" s="2">
        <f t="shared" si="62"/>
        <v>0</v>
      </c>
      <c r="F689" s="2" t="s">
        <v>209</v>
      </c>
      <c r="G689" s="2" t="s">
        <v>210</v>
      </c>
      <c r="H689" s="2" t="s">
        <v>211</v>
      </c>
      <c r="I689" s="2" t="s">
        <v>4826</v>
      </c>
      <c r="J689" s="2" t="s">
        <v>4234</v>
      </c>
      <c r="K689" s="2" t="s">
        <v>1067</v>
      </c>
      <c r="L689" s="2" t="s">
        <v>1067</v>
      </c>
      <c r="S689" s="2">
        <f>IF($AM$22=1,(IF(LEN($BZ$23)&gt;=1,(IF($BZ$23=V689,LARGE($S$1:S688,1)+1,0)),0)),0)</f>
        <v>0</v>
      </c>
      <c r="T689" s="2">
        <f t="shared" si="63"/>
        <v>0</v>
      </c>
      <c r="U689" s="2">
        <f>IF(LEN(V689)&gt;=1,(IF(V688=V689,0,LARGE($U$1:U688,1)+1)),0)</f>
        <v>0</v>
      </c>
      <c r="V689" s="2" t="s">
        <v>1106</v>
      </c>
      <c r="W689" s="4" t="s">
        <v>4815</v>
      </c>
      <c r="X689" s="7" t="s">
        <v>700</v>
      </c>
      <c r="Y689" s="7" t="s">
        <v>1412</v>
      </c>
      <c r="Z689" s="7" t="s">
        <v>1412</v>
      </c>
      <c r="AA689" s="6" t="s">
        <v>700</v>
      </c>
      <c r="AB689" s="6" t="s">
        <v>1067</v>
      </c>
      <c r="AC689" s="6" t="s">
        <v>1067</v>
      </c>
      <c r="AD689" s="6" t="s">
        <v>1067</v>
      </c>
    </row>
    <row r="690" spans="1:30" x14ac:dyDescent="0.25">
      <c r="A690" s="2">
        <f>IF(LEN(B690)&gt;=1,(IF(B689=B690,0,LARGE(A$1:$A689,1)+1)),0)</f>
        <v>0</v>
      </c>
      <c r="B690" s="2" t="s">
        <v>1073</v>
      </c>
      <c r="C690" s="2">
        <f>IF($AM$22=2,(IF(LEN($BZ$23)&gt;=1,(IF($BZ$23=B690,LARGE($C$1:C689,1)+1,0)),0)),0)</f>
        <v>31</v>
      </c>
      <c r="D690" s="2">
        <f t="shared" si="62"/>
        <v>0</v>
      </c>
      <c r="F690" s="2" t="s">
        <v>709</v>
      </c>
      <c r="G690" s="2" t="s">
        <v>2715</v>
      </c>
      <c r="H690" s="2" t="s">
        <v>2715</v>
      </c>
      <c r="I690" s="2" t="s">
        <v>2716</v>
      </c>
      <c r="J690" s="2" t="s">
        <v>1067</v>
      </c>
      <c r="K690" s="2" t="s">
        <v>1067</v>
      </c>
      <c r="L690" s="2" t="s">
        <v>1067</v>
      </c>
      <c r="S690" s="2">
        <f>IF($AM$22=1,(IF(LEN($BZ$23)&gt;=1,(IF($BZ$23=V690,LARGE($S$1:S689,1)+1,0)),0)),0)</f>
        <v>0</v>
      </c>
      <c r="T690" s="2">
        <f t="shared" si="63"/>
        <v>0</v>
      </c>
      <c r="U690" s="2">
        <f>IF(LEN(V690)&gt;=1,(IF(V689=V690,0,LARGE($U$1:U689,1)+1)),0)</f>
        <v>0</v>
      </c>
      <c r="V690" s="2" t="s">
        <v>1106</v>
      </c>
      <c r="W690" s="21" t="s">
        <v>3166</v>
      </c>
      <c r="X690" s="21" t="s">
        <v>3164</v>
      </c>
      <c r="Y690" s="21" t="s">
        <v>3165</v>
      </c>
      <c r="Z690" s="21" t="s">
        <v>3165</v>
      </c>
      <c r="AA690" s="6" t="s">
        <v>3164</v>
      </c>
      <c r="AB690" s="6" t="s">
        <v>1067</v>
      </c>
      <c r="AC690" s="6" t="s">
        <v>1067</v>
      </c>
      <c r="AD690" s="6" t="s">
        <v>1067</v>
      </c>
    </row>
    <row r="691" spans="1:30" x14ac:dyDescent="0.25">
      <c r="A691" s="2">
        <f>IF(LEN(B691)&gt;=1,(IF(B690=B691,0,LARGE(A$1:$A690,1)+1)),0)</f>
        <v>0</v>
      </c>
      <c r="B691" s="2" t="s">
        <v>1073</v>
      </c>
      <c r="C691" s="2">
        <f>IF($AM$22=2,(IF(LEN($BZ$23)&gt;=1,(IF($BZ$23=B691,LARGE($C$1:C690,1)+1,0)),0)),0)</f>
        <v>32</v>
      </c>
      <c r="D691" s="2">
        <f t="shared" si="62"/>
        <v>0</v>
      </c>
      <c r="F691" s="2" t="s">
        <v>710</v>
      </c>
      <c r="G691" s="2" t="s">
        <v>1421</v>
      </c>
      <c r="H691" s="2" t="s">
        <v>1421</v>
      </c>
      <c r="I691" s="2" t="s">
        <v>2717</v>
      </c>
      <c r="J691" s="2" t="s">
        <v>4301</v>
      </c>
      <c r="K691" s="2" t="s">
        <v>1067</v>
      </c>
      <c r="L691" s="2" t="s">
        <v>1067</v>
      </c>
      <c r="S691" s="2">
        <f>IF($AM$22=1,(IF(LEN($BZ$23)&gt;=1,(IF($BZ$23=V691,LARGE($S$1:S690,1)+1,0)),0)),0)</f>
        <v>0</v>
      </c>
      <c r="T691" s="2">
        <f t="shared" si="63"/>
        <v>0</v>
      </c>
      <c r="U691" s="2">
        <f>IF(LEN(V691)&gt;=1,(IF(V690=V691,0,LARGE($U$1:U690,1)+1)),0)</f>
        <v>0</v>
      </c>
      <c r="V691" s="2" t="s">
        <v>1106</v>
      </c>
      <c r="W691" s="21" t="s">
        <v>4289</v>
      </c>
      <c r="X691" s="21" t="s">
        <v>3551</v>
      </c>
      <c r="Y691" s="21" t="s">
        <v>3551</v>
      </c>
      <c r="Z691" s="21" t="s">
        <v>3551</v>
      </c>
      <c r="AA691" s="6" t="s">
        <v>3551</v>
      </c>
      <c r="AB691" s="6" t="s">
        <v>1061</v>
      </c>
      <c r="AC691" s="6" t="s">
        <v>1067</v>
      </c>
      <c r="AD691" s="6" t="s">
        <v>1067</v>
      </c>
    </row>
    <row r="692" spans="1:30" x14ac:dyDescent="0.25">
      <c r="A692" s="2">
        <f>IF(LEN(B692)&gt;=1,(IF(B691=B692,0,LARGE(A$1:$A691,1)+1)),0)</f>
        <v>0</v>
      </c>
      <c r="B692" s="2" t="s">
        <v>1073</v>
      </c>
      <c r="C692" s="2">
        <f>IF($AM$22=2,(IF(LEN($BZ$23)&gt;=1,(IF($BZ$23=B692,LARGE($C$1:C691,1)+1,0)),0)),0)</f>
        <v>33</v>
      </c>
      <c r="D692" s="2">
        <f t="shared" si="62"/>
        <v>0</v>
      </c>
      <c r="F692" s="2" t="s">
        <v>711</v>
      </c>
      <c r="G692" s="2" t="s">
        <v>1422</v>
      </c>
      <c r="H692" s="2" t="s">
        <v>1422</v>
      </c>
      <c r="I692" s="2" t="s">
        <v>4827</v>
      </c>
      <c r="J692" s="2" t="s">
        <v>4828</v>
      </c>
      <c r="K692" s="2" t="s">
        <v>4829</v>
      </c>
      <c r="L692" s="2" t="s">
        <v>1067</v>
      </c>
      <c r="S692" s="2">
        <f>IF($AM$22=1,(IF(LEN($BZ$23)&gt;=1,(IF($BZ$23=V692,LARGE($S$1:S691,1)+1,0)),0)),0)</f>
        <v>0</v>
      </c>
      <c r="T692" s="2">
        <f t="shared" si="63"/>
        <v>0</v>
      </c>
      <c r="U692" s="2">
        <f>IF(LEN(V692)&gt;=1,(IF(V691=V692,0,LARGE($U$1:U691,1)+1)),0)</f>
        <v>0</v>
      </c>
      <c r="V692" s="2" t="s">
        <v>1106</v>
      </c>
      <c r="W692" s="9" t="s">
        <v>4480</v>
      </c>
      <c r="X692" s="9" t="s">
        <v>1026</v>
      </c>
      <c r="Y692" s="9" t="s">
        <v>3737</v>
      </c>
      <c r="Z692" s="9" t="s">
        <v>3737</v>
      </c>
      <c r="AA692" s="6" t="s">
        <v>1026</v>
      </c>
      <c r="AB692" s="6" t="s">
        <v>1067</v>
      </c>
      <c r="AC692" s="6" t="s">
        <v>1067</v>
      </c>
      <c r="AD692" s="6" t="s">
        <v>1067</v>
      </c>
    </row>
    <row r="693" spans="1:30" x14ac:dyDescent="0.25">
      <c r="A693" s="2">
        <f>IF(LEN(B693)&gt;=1,(IF(B692=B693,0,LARGE(A$1:$A692,1)+1)),0)</f>
        <v>0</v>
      </c>
      <c r="B693" s="2" t="s">
        <v>1073</v>
      </c>
      <c r="C693" s="2">
        <f>IF($AM$22=2,(IF(LEN($BZ$23)&gt;=1,(IF($BZ$23=B693,LARGE($C$1:C692,1)+1,0)),0)),0)</f>
        <v>34</v>
      </c>
      <c r="D693" s="2">
        <f t="shared" si="62"/>
        <v>0</v>
      </c>
      <c r="F693" s="2" t="s">
        <v>712</v>
      </c>
      <c r="G693" s="2" t="s">
        <v>1423</v>
      </c>
      <c r="H693" s="2" t="s">
        <v>1423</v>
      </c>
      <c r="I693" s="2" t="s">
        <v>4831</v>
      </c>
      <c r="J693" s="2" t="s">
        <v>4830</v>
      </c>
      <c r="K693" s="2" t="s">
        <v>1067</v>
      </c>
      <c r="L693" s="2" t="s">
        <v>1067</v>
      </c>
      <c r="S693" s="2">
        <f>IF($AM$22=1,(IF(LEN($BZ$23)&gt;=1,(IF($BZ$23=V693,LARGE($S$1:S692,1)+1,0)),0)),0)</f>
        <v>0</v>
      </c>
      <c r="T693" s="2">
        <f t="shared" si="63"/>
        <v>0</v>
      </c>
      <c r="U693" s="2">
        <f>IF(LEN(V693)&gt;=1,(IF(V692=V693,0,LARGE($U$1:U692,1)+1)),0)</f>
        <v>0</v>
      </c>
      <c r="V693" s="2" t="s">
        <v>1106</v>
      </c>
      <c r="W693" s="9" t="s">
        <v>4255</v>
      </c>
      <c r="X693" s="9" t="s">
        <v>2148</v>
      </c>
      <c r="Y693" s="9" t="s">
        <v>2149</v>
      </c>
      <c r="Z693" s="9" t="s">
        <v>2150</v>
      </c>
      <c r="AA693" s="6" t="s">
        <v>2148</v>
      </c>
      <c r="AB693" s="6" t="s">
        <v>1067</v>
      </c>
      <c r="AC693" s="6" t="s">
        <v>1067</v>
      </c>
      <c r="AD693" s="6" t="s">
        <v>1067</v>
      </c>
    </row>
    <row r="694" spans="1:30" ht="30" x14ac:dyDescent="0.25">
      <c r="A694" s="2">
        <f>IF(LEN(B694)&gt;=1,(IF(B693=B694,0,LARGE(A$1:$A693,1)+1)),0)</f>
        <v>0</v>
      </c>
      <c r="B694" s="2" t="s">
        <v>1073</v>
      </c>
      <c r="C694" s="2">
        <f>IF($AM$22=2,(IF(LEN($BZ$23)&gt;=1,(IF($BZ$23=B694,LARGE($C$1:C693,1)+1,0)),0)),0)</f>
        <v>35</v>
      </c>
      <c r="D694" s="2">
        <f t="shared" si="62"/>
        <v>0</v>
      </c>
      <c r="F694" s="2" t="s">
        <v>2718</v>
      </c>
      <c r="G694" s="2" t="s">
        <v>2719</v>
      </c>
      <c r="H694" s="2" t="s">
        <v>2719</v>
      </c>
      <c r="I694" s="2" t="s">
        <v>4230</v>
      </c>
      <c r="J694" s="2" t="s">
        <v>4235</v>
      </c>
      <c r="K694" s="2" t="s">
        <v>1067</v>
      </c>
      <c r="L694" s="2" t="s">
        <v>1067</v>
      </c>
      <c r="S694" s="2">
        <f>IF($AM$22=1,(IF(LEN($BZ$23)&gt;=1,(IF($BZ$23=V694,LARGE($S$1:S693,1)+1,0)),0)),0)</f>
        <v>0</v>
      </c>
      <c r="T694" s="2">
        <f t="shared" si="63"/>
        <v>0</v>
      </c>
      <c r="U694" s="2">
        <f>IF(LEN(V694)&gt;=1,(IF(V693=V694,0,LARGE($U$1:U693,1)+1)),0)</f>
        <v>0</v>
      </c>
      <c r="V694" s="2" t="s">
        <v>1106</v>
      </c>
      <c r="W694" s="4" t="s">
        <v>4176</v>
      </c>
      <c r="X694" s="7" t="s">
        <v>144</v>
      </c>
      <c r="Y694" s="7" t="s">
        <v>145</v>
      </c>
      <c r="Z694" s="7" t="s">
        <v>145</v>
      </c>
      <c r="AA694" s="6" t="s">
        <v>144</v>
      </c>
      <c r="AB694" s="6" t="s">
        <v>1067</v>
      </c>
      <c r="AC694" s="6" t="s">
        <v>1067</v>
      </c>
      <c r="AD694" s="6" t="s">
        <v>1067</v>
      </c>
    </row>
    <row r="695" spans="1:30" x14ac:dyDescent="0.25">
      <c r="A695" s="2">
        <f>IF(LEN(B695)&gt;=1,(IF(B694=B695,0,LARGE(A$1:$A694,1)+1)),0)</f>
        <v>0</v>
      </c>
      <c r="B695" s="2" t="s">
        <v>1073</v>
      </c>
      <c r="C695" s="2">
        <f>IF($AM$22=2,(IF(LEN($BZ$23)&gt;=1,(IF($BZ$23=B695,LARGE($C$1:C694,1)+1,0)),0)),0)</f>
        <v>36</v>
      </c>
      <c r="D695" s="2">
        <f t="shared" si="62"/>
        <v>0</v>
      </c>
      <c r="F695" s="2" t="s">
        <v>713</v>
      </c>
      <c r="G695" s="2" t="s">
        <v>1424</v>
      </c>
      <c r="H695" s="2" t="s">
        <v>1424</v>
      </c>
      <c r="I695" s="2" t="s">
        <v>4833</v>
      </c>
      <c r="J695" s="2" t="s">
        <v>4832</v>
      </c>
      <c r="K695" s="2" t="s">
        <v>4829</v>
      </c>
      <c r="L695" s="2" t="s">
        <v>1067</v>
      </c>
      <c r="S695" s="2">
        <f>IF($AM$22=1,(IF(LEN($BZ$23)&gt;=1,(IF($BZ$23=V695,LARGE($S$1:S694,1)+1,0)),0)),0)</f>
        <v>0</v>
      </c>
      <c r="T695" s="2">
        <f t="shared" si="63"/>
        <v>0</v>
      </c>
      <c r="U695" s="2">
        <f>IF(LEN(V695)&gt;=1,(IF(V694=V695,0,LARGE($U$1:U694,1)+1)),0)</f>
        <v>0</v>
      </c>
      <c r="V695" s="2" t="s">
        <v>1106</v>
      </c>
      <c r="W695" s="21" t="s">
        <v>4062</v>
      </c>
      <c r="X695" s="7" t="s">
        <v>94</v>
      </c>
      <c r="Y695" s="7" t="s">
        <v>95</v>
      </c>
      <c r="Z695" s="7" t="s">
        <v>95</v>
      </c>
      <c r="AA695" s="6" t="s">
        <v>94</v>
      </c>
      <c r="AB695" s="6" t="s">
        <v>240</v>
      </c>
      <c r="AC695" s="6" t="s">
        <v>1067</v>
      </c>
      <c r="AD695" s="6" t="s">
        <v>1067</v>
      </c>
    </row>
    <row r="696" spans="1:30" x14ac:dyDescent="0.25">
      <c r="A696" s="2">
        <f>IF(LEN(B696)&gt;=1,(IF(B695=B696,0,LARGE(A$1:$A695,1)+1)),0)</f>
        <v>0</v>
      </c>
      <c r="B696" s="2" t="s">
        <v>1073</v>
      </c>
      <c r="C696" s="2">
        <f>IF($AM$22=2,(IF(LEN($BZ$23)&gt;=1,(IF($BZ$23=B696,LARGE($C$1:C695,1)+1,0)),0)),0)</f>
        <v>37</v>
      </c>
      <c r="D696" s="2">
        <f t="shared" si="62"/>
        <v>0</v>
      </c>
      <c r="F696" s="2" t="s">
        <v>212</v>
      </c>
      <c r="G696" s="2" t="s">
        <v>213</v>
      </c>
      <c r="H696" s="2" t="s">
        <v>214</v>
      </c>
      <c r="I696" s="2" t="s">
        <v>4834</v>
      </c>
      <c r="J696" s="2" t="s">
        <v>4835</v>
      </c>
      <c r="K696" s="2" t="s">
        <v>4465</v>
      </c>
      <c r="L696" s="2" t="s">
        <v>4837</v>
      </c>
      <c r="S696" s="2">
        <f>IF($AM$22=1,(IF(LEN($BZ$23)&gt;=1,(IF($BZ$23=V696,LARGE($S$1:S695,1)+1,0)),0)),0)</f>
        <v>0</v>
      </c>
      <c r="T696" s="2">
        <f t="shared" si="63"/>
        <v>0</v>
      </c>
      <c r="U696" s="2">
        <f>IF(LEN(V696)&gt;=1,(IF(V695=V696,0,LARGE($U$1:U695,1)+1)),0)</f>
        <v>0</v>
      </c>
      <c r="V696" s="2" t="s">
        <v>1106</v>
      </c>
      <c r="W696" s="9" t="s">
        <v>4914</v>
      </c>
      <c r="X696" s="9" t="s">
        <v>803</v>
      </c>
      <c r="Y696" s="9" t="s">
        <v>235</v>
      </c>
      <c r="Z696" s="9" t="s">
        <v>237</v>
      </c>
      <c r="AA696" s="6" t="s">
        <v>803</v>
      </c>
      <c r="AB696" s="6" t="s">
        <v>1067</v>
      </c>
      <c r="AC696" s="6" t="s">
        <v>1067</v>
      </c>
      <c r="AD696" s="6" t="s">
        <v>1067</v>
      </c>
    </row>
    <row r="697" spans="1:30" x14ac:dyDescent="0.25">
      <c r="A697" s="2">
        <f>IF(LEN(B697)&gt;=1,(IF(B696=B697,0,LARGE(A$1:$A696,1)+1)),0)</f>
        <v>0</v>
      </c>
      <c r="B697" s="2" t="s">
        <v>1073</v>
      </c>
      <c r="C697" s="2">
        <f>IF($AM$22=2,(IF(LEN($BZ$23)&gt;=1,(IF($BZ$23=B697,LARGE($C$1:C696,1)+1,0)),0)),0)</f>
        <v>38</v>
      </c>
      <c r="D697" s="2">
        <f t="shared" si="62"/>
        <v>0</v>
      </c>
      <c r="F697" s="2" t="s">
        <v>714</v>
      </c>
      <c r="G697" s="2" t="s">
        <v>1425</v>
      </c>
      <c r="H697" s="2" t="s">
        <v>1425</v>
      </c>
      <c r="I697" s="2" t="s">
        <v>4838</v>
      </c>
      <c r="J697" s="2" t="s">
        <v>1067</v>
      </c>
      <c r="K697" s="2" t="s">
        <v>1067</v>
      </c>
      <c r="L697" s="2" t="s">
        <v>1067</v>
      </c>
      <c r="S697" s="2">
        <f>IF($AM$22=1,(IF(LEN($BZ$23)&gt;=1,(IF($BZ$23=V697,LARGE($S$1:S696,1)+1,0)),0)),0)</f>
        <v>0</v>
      </c>
      <c r="T697" s="2">
        <f t="shared" si="63"/>
        <v>0</v>
      </c>
      <c r="U697" s="2">
        <f>IF(LEN(V697)&gt;=1,(IF(V696=V697,0,LARGE($U$1:U696,1)+1)),0)</f>
        <v>0</v>
      </c>
      <c r="V697" s="2" t="s">
        <v>1106</v>
      </c>
      <c r="W697" s="4" t="s">
        <v>4758</v>
      </c>
      <c r="X697" s="4" t="s">
        <v>669</v>
      </c>
      <c r="Y697" s="5" t="s">
        <v>1389</v>
      </c>
      <c r="Z697" s="5" t="s">
        <v>1389</v>
      </c>
      <c r="AA697" s="6" t="s">
        <v>669</v>
      </c>
      <c r="AB697" s="6" t="s">
        <v>1067</v>
      </c>
      <c r="AC697" s="6" t="s">
        <v>1067</v>
      </c>
      <c r="AD697" s="6" t="s">
        <v>1067</v>
      </c>
    </row>
    <row r="698" spans="1:30" x14ac:dyDescent="0.25">
      <c r="A698" s="2">
        <f>IF(LEN(B698)&gt;=1,(IF(B697=B698,0,LARGE(A$1:$A697,1)+1)),0)</f>
        <v>0</v>
      </c>
      <c r="B698" s="2" t="s">
        <v>1073</v>
      </c>
      <c r="C698" s="2">
        <f>IF($AM$22=2,(IF(LEN($BZ$23)&gt;=1,(IF($BZ$23=B698,LARGE($C$1:C697,1)+1,0)),0)),0)</f>
        <v>39</v>
      </c>
      <c r="D698" s="2">
        <f t="shared" si="62"/>
        <v>0</v>
      </c>
      <c r="F698" s="2" t="s">
        <v>2720</v>
      </c>
      <c r="G698" s="2" t="s">
        <v>2721</v>
      </c>
      <c r="H698" s="2" t="s">
        <v>2721</v>
      </c>
      <c r="I698" s="2" t="s">
        <v>4839</v>
      </c>
      <c r="J698" s="2" t="s">
        <v>1067</v>
      </c>
      <c r="K698" s="2" t="s">
        <v>1067</v>
      </c>
      <c r="L698" s="2" t="s">
        <v>1067</v>
      </c>
      <c r="S698" s="2">
        <f>IF($AM$22=1,(IF(LEN($BZ$23)&gt;=1,(IF($BZ$23=V698,LARGE($S$1:S697,1)+1,0)),0)),0)</f>
        <v>0</v>
      </c>
      <c r="T698" s="2">
        <f t="shared" si="63"/>
        <v>0</v>
      </c>
      <c r="U698" s="2">
        <f>IF(LEN(V698)&gt;=1,(IF(V697=V698,0,LARGE($U$1:U697,1)+1)),0)</f>
        <v>0</v>
      </c>
      <c r="V698" s="2" t="s">
        <v>1106</v>
      </c>
      <c r="W698" s="9" t="s">
        <v>4477</v>
      </c>
      <c r="X698" s="9" t="s">
        <v>402</v>
      </c>
      <c r="Y698" s="9" t="s">
        <v>403</v>
      </c>
      <c r="Z698" s="9" t="s">
        <v>403</v>
      </c>
      <c r="AA698" s="6" t="s">
        <v>402</v>
      </c>
      <c r="AB698" s="6" t="s">
        <v>1067</v>
      </c>
      <c r="AC698" s="6" t="s">
        <v>1067</v>
      </c>
      <c r="AD698" s="6" t="s">
        <v>1067</v>
      </c>
    </row>
    <row r="699" spans="1:30" ht="30" x14ac:dyDescent="0.25">
      <c r="A699" s="2">
        <f>IF(LEN(B699)&gt;=1,(IF(B698=B699,0,LARGE(A$1:$A698,1)+1)),0)</f>
        <v>0</v>
      </c>
      <c r="B699" s="2" t="s">
        <v>1073</v>
      </c>
      <c r="C699" s="2">
        <f>IF($AM$22=2,(IF(LEN($BZ$23)&gt;=1,(IF($BZ$23=B699,LARGE($C$1:C698,1)+1,0)),0)),0)</f>
        <v>40</v>
      </c>
      <c r="D699" s="2">
        <f t="shared" si="62"/>
        <v>0</v>
      </c>
      <c r="F699" s="2" t="s">
        <v>715</v>
      </c>
      <c r="G699" s="2" t="s">
        <v>1426</v>
      </c>
      <c r="H699" s="2" t="s">
        <v>1426</v>
      </c>
      <c r="I699" s="2" t="s">
        <v>4840</v>
      </c>
      <c r="J699" s="2" t="s">
        <v>1067</v>
      </c>
      <c r="K699" s="2" t="s">
        <v>1067</v>
      </c>
      <c r="L699" s="2" t="s">
        <v>1067</v>
      </c>
      <c r="S699" s="2">
        <f>IF($AM$22=1,(IF(LEN($BZ$23)&gt;=1,(IF($BZ$23=V699,LARGE($S$1:S698,1)+1,0)),0)),0)</f>
        <v>0</v>
      </c>
      <c r="T699" s="2">
        <f t="shared" si="63"/>
        <v>0</v>
      </c>
      <c r="U699" s="2">
        <f>IF(LEN(V699)&gt;=1,(IF(V698=V699,0,LARGE($U$1:U698,1)+1)),0)</f>
        <v>0</v>
      </c>
      <c r="V699" s="2" t="s">
        <v>1106</v>
      </c>
      <c r="W699" s="5" t="s">
        <v>4413</v>
      </c>
      <c r="X699" s="7" t="s">
        <v>422</v>
      </c>
      <c r="Y699" s="7" t="s">
        <v>423</v>
      </c>
      <c r="Z699" s="7" t="s">
        <v>424</v>
      </c>
      <c r="AA699" s="6" t="s">
        <v>422</v>
      </c>
      <c r="AB699" s="6" t="s">
        <v>1067</v>
      </c>
      <c r="AC699" s="6" t="s">
        <v>1067</v>
      </c>
      <c r="AD699" s="6" t="s">
        <v>1067</v>
      </c>
    </row>
    <row r="700" spans="1:30" x14ac:dyDescent="0.25">
      <c r="A700" s="2">
        <f>IF(LEN(B700)&gt;=1,(IF(B699=B700,0,LARGE(A$1:$A699,1)+1)),0)</f>
        <v>0</v>
      </c>
      <c r="B700" s="2" t="s">
        <v>1073</v>
      </c>
      <c r="C700" s="2">
        <f>IF($AM$22=2,(IF(LEN($BZ$23)&gt;=1,(IF($BZ$23=B700,LARGE($C$1:C699,1)+1,0)),0)),0)</f>
        <v>41</v>
      </c>
      <c r="D700" s="2">
        <f t="shared" si="62"/>
        <v>0</v>
      </c>
      <c r="F700" s="2" t="s">
        <v>716</v>
      </c>
      <c r="G700" s="2" t="s">
        <v>1427</v>
      </c>
      <c r="H700" s="2" t="s">
        <v>1427</v>
      </c>
      <c r="I700" s="2" t="s">
        <v>2722</v>
      </c>
      <c r="J700" s="2" t="s">
        <v>1067</v>
      </c>
      <c r="K700" s="2" t="s">
        <v>1067</v>
      </c>
      <c r="L700" s="2" t="s">
        <v>1067</v>
      </c>
      <c r="S700" s="2">
        <f>IF($AM$22=1,(IF(LEN($BZ$23)&gt;=1,(IF($BZ$23=V700,LARGE($S$1:S699,1)+1,0)),0)),0)</f>
        <v>0</v>
      </c>
      <c r="T700" s="2">
        <f t="shared" si="63"/>
        <v>0</v>
      </c>
      <c r="U700" s="2">
        <f>IF(LEN(V700)&gt;=1,(IF(V699=V700,0,LARGE($U$1:U699,1)+1)),0)</f>
        <v>23</v>
      </c>
      <c r="V700" s="2" t="s">
        <v>1107</v>
      </c>
      <c r="W700" s="9" t="s">
        <v>2692</v>
      </c>
      <c r="X700" s="9" t="s">
        <v>2690</v>
      </c>
      <c r="Y700" s="9" t="s">
        <v>2691</v>
      </c>
      <c r="Z700" s="9" t="s">
        <v>2691</v>
      </c>
      <c r="AA700" s="6" t="s">
        <v>2690</v>
      </c>
      <c r="AB700" s="6" t="s">
        <v>1067</v>
      </c>
      <c r="AC700" s="6" t="s">
        <v>1067</v>
      </c>
      <c r="AD700" s="6" t="s">
        <v>1067</v>
      </c>
    </row>
    <row r="701" spans="1:30" x14ac:dyDescent="0.25">
      <c r="A701" s="2">
        <f>IF(LEN(B701)&gt;=1,(IF(B700=B701,0,LARGE(A$1:$A700,1)+1)),0)</f>
        <v>0</v>
      </c>
      <c r="B701" s="2" t="s">
        <v>1073</v>
      </c>
      <c r="C701" s="2">
        <f>IF($AM$22=2,(IF(LEN($BZ$23)&gt;=1,(IF($BZ$23=B701,LARGE($C$1:C700,1)+1,0)),0)),0)</f>
        <v>42</v>
      </c>
      <c r="D701" s="2">
        <f t="shared" si="62"/>
        <v>0</v>
      </c>
      <c r="F701" s="2" t="s">
        <v>717</v>
      </c>
      <c r="G701" s="2" t="s">
        <v>1428</v>
      </c>
      <c r="H701" s="2" t="s">
        <v>1428</v>
      </c>
      <c r="I701" s="2" t="s">
        <v>4842</v>
      </c>
      <c r="J701" s="2" t="s">
        <v>4841</v>
      </c>
      <c r="K701" s="2" t="s">
        <v>3714</v>
      </c>
      <c r="L701" s="2" t="s">
        <v>1067</v>
      </c>
      <c r="S701" s="2">
        <f>IF($AM$22=1,(IF(LEN($BZ$23)&gt;=1,(IF($BZ$23=V701,LARGE($S$1:S700,1)+1,0)),0)),0)</f>
        <v>0</v>
      </c>
      <c r="T701" s="2">
        <f t="shared" si="63"/>
        <v>0</v>
      </c>
      <c r="U701" s="2">
        <f>IF(LEN(V701)&gt;=1,(IF(V700=V701,0,LARGE($U$1:U700,1)+1)),0)</f>
        <v>0</v>
      </c>
      <c r="V701" s="2" t="s">
        <v>1107</v>
      </c>
      <c r="W701" s="5" t="s">
        <v>5136</v>
      </c>
      <c r="X701" s="7" t="s">
        <v>1010</v>
      </c>
      <c r="Y701" s="7" t="s">
        <v>3651</v>
      </c>
      <c r="Z701" s="7" t="s">
        <v>3651</v>
      </c>
      <c r="AA701" s="6" t="s">
        <v>1010</v>
      </c>
      <c r="AB701" s="6" t="s">
        <v>1067</v>
      </c>
      <c r="AC701" s="6" t="s">
        <v>1067</v>
      </c>
      <c r="AD701" s="6" t="s">
        <v>1067</v>
      </c>
    </row>
    <row r="702" spans="1:30" x14ac:dyDescent="0.25">
      <c r="A702" s="2">
        <f>IF(LEN(B702)&gt;=1,(IF(B701=B702,0,LARGE(A$1:$A701,1)+1)),0)</f>
        <v>0</v>
      </c>
      <c r="B702" s="2" t="s">
        <v>1073</v>
      </c>
      <c r="C702" s="2">
        <f>IF($AM$22=2,(IF(LEN($BZ$23)&gt;=1,(IF($BZ$23=B702,LARGE($C$1:C701,1)+1,0)),0)),0)</f>
        <v>43</v>
      </c>
      <c r="D702" s="2">
        <f t="shared" si="62"/>
        <v>0</v>
      </c>
      <c r="F702" s="2" t="s">
        <v>2723</v>
      </c>
      <c r="G702" s="2" t="s">
        <v>2724</v>
      </c>
      <c r="H702" s="2" t="s">
        <v>2724</v>
      </c>
      <c r="I702" s="2" t="s">
        <v>4845</v>
      </c>
      <c r="J702" s="2" t="s">
        <v>4843</v>
      </c>
      <c r="K702" s="2" t="s">
        <v>4844</v>
      </c>
      <c r="L702" s="2" t="s">
        <v>1067</v>
      </c>
      <c r="S702" s="2">
        <f>IF($AM$22=1,(IF(LEN($BZ$23)&gt;=1,(IF($BZ$23=V702,LARGE($S$1:S701,1)+1,0)),0)),0)</f>
        <v>0</v>
      </c>
      <c r="T702" s="2">
        <f t="shared" si="63"/>
        <v>0</v>
      </c>
      <c r="U702" s="2">
        <f>IF(LEN(V702)&gt;=1,(IF(V701=V702,0,LARGE($U$1:U701,1)+1)),0)</f>
        <v>0</v>
      </c>
      <c r="V702" s="2" t="s">
        <v>1107</v>
      </c>
      <c r="W702" s="4" t="s">
        <v>2841</v>
      </c>
      <c r="X702" s="4" t="s">
        <v>539</v>
      </c>
      <c r="Y702" s="5" t="s">
        <v>1287</v>
      </c>
      <c r="Z702" s="5" t="s">
        <v>1287</v>
      </c>
      <c r="AA702" s="6" t="s">
        <v>539</v>
      </c>
      <c r="AB702" s="6" t="s">
        <v>223</v>
      </c>
      <c r="AC702" s="6" t="s">
        <v>2839</v>
      </c>
      <c r="AD702" s="6" t="s">
        <v>389</v>
      </c>
    </row>
    <row r="703" spans="1:30" ht="30" x14ac:dyDescent="0.25">
      <c r="A703" s="2">
        <f>IF(LEN(B703)&gt;=1,(IF(B702=B703,0,LARGE(A$1:$A702,1)+1)),0)</f>
        <v>0</v>
      </c>
      <c r="B703" s="2" t="s">
        <v>1073</v>
      </c>
      <c r="C703" s="2">
        <f>IF($AM$22=2,(IF(LEN($BZ$23)&gt;=1,(IF($BZ$23=B703,LARGE($C$1:C702,1)+1,0)),0)),0)</f>
        <v>44</v>
      </c>
      <c r="D703" s="2">
        <f t="shared" si="62"/>
        <v>0</v>
      </c>
      <c r="F703" s="2" t="s">
        <v>718</v>
      </c>
      <c r="G703" s="2" t="s">
        <v>1429</v>
      </c>
      <c r="H703" s="2" t="s">
        <v>1429</v>
      </c>
      <c r="I703" s="2" t="s">
        <v>4069</v>
      </c>
      <c r="J703" s="2" t="s">
        <v>1067</v>
      </c>
      <c r="K703" s="2" t="s">
        <v>1067</v>
      </c>
      <c r="L703" s="2" t="s">
        <v>1067</v>
      </c>
      <c r="S703" s="2">
        <f>IF($AM$22=1,(IF(LEN($BZ$23)&gt;=1,(IF($BZ$23=V703,LARGE($S$1:S702,1)+1,0)),0)),0)</f>
        <v>0</v>
      </c>
      <c r="T703" s="2">
        <f t="shared" si="63"/>
        <v>0</v>
      </c>
      <c r="U703" s="2">
        <f>IF(LEN(V703)&gt;=1,(IF(V702=V703,0,LARGE($U$1:U702,1)+1)),0)</f>
        <v>0</v>
      </c>
      <c r="V703" s="2" t="s">
        <v>1107</v>
      </c>
      <c r="W703" s="4" t="s">
        <v>4553</v>
      </c>
      <c r="X703" s="7" t="s">
        <v>539</v>
      </c>
      <c r="Y703" s="7" t="s">
        <v>1287</v>
      </c>
      <c r="Z703" s="7" t="s">
        <v>1287</v>
      </c>
      <c r="AA703" s="6" t="s">
        <v>539</v>
      </c>
      <c r="AB703" s="6" t="s">
        <v>1067</v>
      </c>
      <c r="AC703" s="6" t="s">
        <v>1067</v>
      </c>
      <c r="AD703" s="6" t="s">
        <v>1067</v>
      </c>
    </row>
    <row r="704" spans="1:30" x14ac:dyDescent="0.25">
      <c r="A704" s="2">
        <f>IF(LEN(B704)&gt;=1,(IF(B703=B704,0,LARGE(A$1:$A703,1)+1)),0)</f>
        <v>8</v>
      </c>
      <c r="B704" s="2" t="s">
        <v>1078</v>
      </c>
      <c r="C704" s="2">
        <f>IF($AM$22=2,(IF(LEN($BZ$23)&gt;=1,(IF($BZ$23=B704,LARGE($C$1:C703,1)+1,0)),0)),0)</f>
        <v>0</v>
      </c>
      <c r="D704" s="2">
        <f t="shared" si="62"/>
        <v>0</v>
      </c>
      <c r="F704" s="2" t="s">
        <v>2725</v>
      </c>
      <c r="G704" s="2" t="s">
        <v>2726</v>
      </c>
      <c r="H704" s="2" t="s">
        <v>2726</v>
      </c>
      <c r="I704" s="2" t="s">
        <v>2727</v>
      </c>
      <c r="J704" s="2" t="s">
        <v>1067</v>
      </c>
      <c r="K704" s="2" t="s">
        <v>1067</v>
      </c>
      <c r="L704" s="2" t="s">
        <v>1067</v>
      </c>
      <c r="S704" s="2">
        <f>IF($AM$22=1,(IF(LEN($BZ$23)&gt;=1,(IF($BZ$23=V704,LARGE($S$1:S703,1)+1,0)),0)),0)</f>
        <v>0</v>
      </c>
      <c r="T704" s="2">
        <f t="shared" si="63"/>
        <v>0</v>
      </c>
      <c r="U704" s="2">
        <f>IF(LEN(V704)&gt;=1,(IF(V703=V704,0,LARGE($U$1:U703,1)+1)),0)</f>
        <v>0</v>
      </c>
      <c r="V704" s="2" t="s">
        <v>1107</v>
      </c>
      <c r="W704" s="5" t="s">
        <v>4764</v>
      </c>
      <c r="X704" s="7" t="s">
        <v>675</v>
      </c>
      <c r="Y704" s="7" t="s">
        <v>2628</v>
      </c>
      <c r="Z704" s="7" t="s">
        <v>2628</v>
      </c>
      <c r="AA704" s="6" t="s">
        <v>675</v>
      </c>
      <c r="AB704" s="6" t="s">
        <v>1067</v>
      </c>
      <c r="AC704" s="6" t="s">
        <v>1067</v>
      </c>
      <c r="AD704" s="6" t="s">
        <v>1067</v>
      </c>
    </row>
    <row r="705" spans="1:30" x14ac:dyDescent="0.25">
      <c r="A705" s="2">
        <f>IF(LEN(B705)&gt;=1,(IF(B704=B705,0,LARGE(A$1:$A704,1)+1)),0)</f>
        <v>0</v>
      </c>
      <c r="B705" s="2" t="s">
        <v>1078</v>
      </c>
      <c r="C705" s="2">
        <f>IF($AM$22=2,(IF(LEN($BZ$23)&gt;=1,(IF($BZ$23=B705,LARGE($C$1:C704,1)+1,0)),0)),0)</f>
        <v>0</v>
      </c>
      <c r="D705" s="2">
        <f t="shared" si="62"/>
        <v>0</v>
      </c>
      <c r="F705" s="2" t="s">
        <v>2728</v>
      </c>
      <c r="G705" s="2" t="s">
        <v>2729</v>
      </c>
      <c r="H705" s="2" t="s">
        <v>2729</v>
      </c>
      <c r="I705" s="2" t="s">
        <v>4847</v>
      </c>
      <c r="J705" s="2" t="s">
        <v>4846</v>
      </c>
      <c r="K705" s="2" t="s">
        <v>1067</v>
      </c>
      <c r="L705" s="2" t="s">
        <v>1067</v>
      </c>
      <c r="S705" s="2">
        <f>IF($AM$22=1,(IF(LEN($BZ$23)&gt;=1,(IF($BZ$23=V705,LARGE($S$1:S704,1)+1,0)),0)),0)</f>
        <v>0</v>
      </c>
      <c r="T705" s="2">
        <f t="shared" si="63"/>
        <v>0</v>
      </c>
      <c r="U705" s="2">
        <f>IF(LEN(V705)&gt;=1,(IF(V704=V705,0,LARGE($U$1:U704,1)+1)),0)</f>
        <v>0</v>
      </c>
      <c r="V705" s="2" t="s">
        <v>1107</v>
      </c>
      <c r="W705" s="4" t="s">
        <v>4545</v>
      </c>
      <c r="X705" s="4" t="s">
        <v>529</v>
      </c>
      <c r="Y705" s="5" t="s">
        <v>1279</v>
      </c>
      <c r="Z705" s="5" t="s">
        <v>1279</v>
      </c>
      <c r="AA705" s="6" t="s">
        <v>529</v>
      </c>
      <c r="AB705" s="6" t="s">
        <v>1067</v>
      </c>
      <c r="AC705" s="6" t="s">
        <v>1067</v>
      </c>
      <c r="AD705" s="6" t="s">
        <v>1067</v>
      </c>
    </row>
    <row r="706" spans="1:30" x14ac:dyDescent="0.25">
      <c r="A706" s="2">
        <f>IF(LEN(B706)&gt;=1,(IF(B705=B706,0,LARGE(A$1:$A705,1)+1)),0)</f>
        <v>0</v>
      </c>
      <c r="B706" s="2" t="s">
        <v>1078</v>
      </c>
      <c r="C706" s="2">
        <f>IF($AM$22=2,(IF(LEN($BZ$23)&gt;=1,(IF($BZ$23=B706,LARGE($C$1:C705,1)+1,0)),0)),0)</f>
        <v>0</v>
      </c>
      <c r="D706" s="2">
        <f t="shared" ref="D706:D769" si="64">IFERROR(IF($AM$22=2,(IF(LEN($BF$23)&gt;=2,(IF(MATCH($BF$23,F706,0)&gt;=1,COUNTIF(I706:L706,"*?*"),0)),0)),0),0)</f>
        <v>0</v>
      </c>
      <c r="F706" s="2" t="s">
        <v>2730</v>
      </c>
      <c r="G706" s="2" t="s">
        <v>2731</v>
      </c>
      <c r="H706" s="2" t="s">
        <v>2731</v>
      </c>
      <c r="I706" s="2" t="s">
        <v>2732</v>
      </c>
      <c r="J706" s="2" t="s">
        <v>1067</v>
      </c>
      <c r="K706" s="2" t="s">
        <v>1067</v>
      </c>
      <c r="L706" s="2" t="s">
        <v>1067</v>
      </c>
      <c r="S706" s="2">
        <f>IF($AM$22=1,(IF(LEN($BZ$23)&gt;=1,(IF($BZ$23=V706,LARGE($S$1:S705,1)+1,0)),0)),0)</f>
        <v>0</v>
      </c>
      <c r="T706" s="2">
        <f t="shared" ref="T706:T769" si="65">IFERROR(IF($AM$22=1,(IF(LEN($BF$23)&gt;=2,(IF(MATCH($BF$23,W706,0)&gt;=1,COUNTIF(AA706:AD706,"*?*"),0)),0)),0),0)</f>
        <v>0</v>
      </c>
      <c r="U706" s="2">
        <f>IF(LEN(V706)&gt;=1,(IF(V705=V706,0,LARGE($U$1:U705,1)+1)),0)</f>
        <v>0</v>
      </c>
      <c r="V706" s="2" t="s">
        <v>1107</v>
      </c>
      <c r="W706" s="9" t="s">
        <v>4394</v>
      </c>
      <c r="X706" s="9" t="s">
        <v>1051</v>
      </c>
      <c r="Y706" s="9" t="s">
        <v>1670</v>
      </c>
      <c r="Z706" s="9" t="s">
        <v>1670</v>
      </c>
      <c r="AA706" s="6" t="s">
        <v>1051</v>
      </c>
      <c r="AB706" s="6" t="s">
        <v>1067</v>
      </c>
      <c r="AC706" s="6" t="s">
        <v>1067</v>
      </c>
      <c r="AD706" s="6" t="s">
        <v>1067</v>
      </c>
    </row>
    <row r="707" spans="1:30" ht="30" x14ac:dyDescent="0.25">
      <c r="A707" s="2">
        <f>IF(LEN(B707)&gt;=1,(IF(B706=B707,0,LARGE(A$1:$A706,1)+1)),0)</f>
        <v>0</v>
      </c>
      <c r="B707" s="2" t="s">
        <v>1078</v>
      </c>
      <c r="C707" s="2">
        <f>IF($AM$22=2,(IF(LEN($BZ$23)&gt;=1,(IF($BZ$23=B707,LARGE($C$1:C706,1)+1,0)),0)),0)</f>
        <v>0</v>
      </c>
      <c r="D707" s="2">
        <f t="shared" si="64"/>
        <v>0</v>
      </c>
      <c r="F707" s="2" t="s">
        <v>719</v>
      </c>
      <c r="G707" s="2" t="s">
        <v>1430</v>
      </c>
      <c r="H707" s="2" t="s">
        <v>1430</v>
      </c>
      <c r="I707" s="2" t="s">
        <v>2227</v>
      </c>
      <c r="J707" s="2" t="s">
        <v>1067</v>
      </c>
      <c r="K707" s="2" t="s">
        <v>1067</v>
      </c>
      <c r="L707" s="2" t="s">
        <v>1067</v>
      </c>
      <c r="S707" s="2">
        <f>IF($AM$22=1,(IF(LEN($BZ$23)&gt;=1,(IF($BZ$23=V707,LARGE($S$1:S706,1)+1,0)),0)),0)</f>
        <v>0</v>
      </c>
      <c r="T707" s="2">
        <f t="shared" si="65"/>
        <v>0</v>
      </c>
      <c r="U707" s="2">
        <f>IF(LEN(V707)&gt;=1,(IF(V706=V707,0,LARGE($U$1:U706,1)+1)),0)</f>
        <v>0</v>
      </c>
      <c r="V707" s="2" t="s">
        <v>1107</v>
      </c>
      <c r="W707" s="5" t="s">
        <v>4395</v>
      </c>
      <c r="X707" s="7" t="s">
        <v>3891</v>
      </c>
      <c r="Y707" s="7" t="s">
        <v>3892</v>
      </c>
      <c r="Z707" s="7" t="s">
        <v>3892</v>
      </c>
      <c r="AA707" s="6" t="s">
        <v>3891</v>
      </c>
      <c r="AB707" s="6" t="s">
        <v>1067</v>
      </c>
      <c r="AC707" s="6" t="s">
        <v>1067</v>
      </c>
      <c r="AD707" s="6" t="s">
        <v>1067</v>
      </c>
    </row>
    <row r="708" spans="1:30" ht="30" x14ac:dyDescent="0.25">
      <c r="A708" s="2">
        <f>IF(LEN(B708)&gt;=1,(IF(B707=B708,0,LARGE(A$1:$A707,1)+1)),0)</f>
        <v>0</v>
      </c>
      <c r="B708" s="2" t="s">
        <v>1078</v>
      </c>
      <c r="C708" s="2">
        <f>IF($AM$22=2,(IF(LEN($BZ$23)&gt;=1,(IF($BZ$23=B708,LARGE($C$1:C707,1)+1,0)),0)),0)</f>
        <v>0</v>
      </c>
      <c r="D708" s="2">
        <f t="shared" si="64"/>
        <v>0</v>
      </c>
      <c r="F708" s="2" t="s">
        <v>2733</v>
      </c>
      <c r="G708" s="2" t="s">
        <v>2734</v>
      </c>
      <c r="H708" s="2" t="s">
        <v>2734</v>
      </c>
      <c r="I708" s="2" t="s">
        <v>2735</v>
      </c>
      <c r="J708" s="2" t="s">
        <v>1067</v>
      </c>
      <c r="K708" s="2" t="s">
        <v>1067</v>
      </c>
      <c r="L708" s="2" t="s">
        <v>1067</v>
      </c>
      <c r="S708" s="2">
        <f>IF($AM$22=1,(IF(LEN($BZ$23)&gt;=1,(IF($BZ$23=V708,LARGE($S$1:S707,1)+1,0)),0)),0)</f>
        <v>0</v>
      </c>
      <c r="T708" s="2">
        <f t="shared" si="65"/>
        <v>0</v>
      </c>
      <c r="U708" s="2">
        <f>IF(LEN(V708)&gt;=1,(IF(V707=V708,0,LARGE($U$1:U707,1)+1)),0)</f>
        <v>0</v>
      </c>
      <c r="V708" s="2" t="s">
        <v>1107</v>
      </c>
      <c r="W708" s="4" t="s">
        <v>4850</v>
      </c>
      <c r="X708" s="7" t="s">
        <v>215</v>
      </c>
      <c r="Y708" s="7" t="s">
        <v>2745</v>
      </c>
      <c r="Z708" s="7" t="s">
        <v>2745</v>
      </c>
      <c r="AA708" s="6" t="s">
        <v>215</v>
      </c>
      <c r="AB708" s="6" t="s">
        <v>1067</v>
      </c>
      <c r="AC708" s="6" t="s">
        <v>1067</v>
      </c>
      <c r="AD708" s="6" t="s">
        <v>1067</v>
      </c>
    </row>
    <row r="709" spans="1:30" x14ac:dyDescent="0.25">
      <c r="A709" s="2">
        <f>IF(LEN(B709)&gt;=1,(IF(B708=B709,0,LARGE(A$1:$A708,1)+1)),0)</f>
        <v>0</v>
      </c>
      <c r="B709" s="2" t="s">
        <v>1078</v>
      </c>
      <c r="C709" s="2">
        <f>IF($AM$22=2,(IF(LEN($BZ$23)&gt;=1,(IF($BZ$23=B709,LARGE($C$1:C708,1)+1,0)),0)),0)</f>
        <v>0</v>
      </c>
      <c r="D709" s="2">
        <f t="shared" si="64"/>
        <v>0</v>
      </c>
      <c r="F709" s="2" t="s">
        <v>2736</v>
      </c>
      <c r="G709" s="2" t="s">
        <v>2737</v>
      </c>
      <c r="H709" s="2" t="s">
        <v>2737</v>
      </c>
      <c r="I709" s="2" t="s">
        <v>2738</v>
      </c>
      <c r="J709" s="2" t="s">
        <v>1067</v>
      </c>
      <c r="K709" s="2" t="s">
        <v>1067</v>
      </c>
      <c r="L709" s="2" t="s">
        <v>1067</v>
      </c>
      <c r="S709" s="2">
        <f>IF($AM$22=1,(IF(LEN($BZ$23)&gt;=1,(IF($BZ$23=V709,LARGE($S$1:S708,1)+1,0)),0)),0)</f>
        <v>0</v>
      </c>
      <c r="T709" s="2">
        <f t="shared" si="65"/>
        <v>0</v>
      </c>
      <c r="U709" s="2">
        <f>IF(LEN(V709)&gt;=1,(IF(V708=V709,0,LARGE($U$1:U708,1)+1)),0)</f>
        <v>0</v>
      </c>
      <c r="V709" s="2" t="s">
        <v>1107</v>
      </c>
      <c r="W709" s="9" t="s">
        <v>4414</v>
      </c>
      <c r="X709" s="9" t="s">
        <v>3834</v>
      </c>
      <c r="Y709" s="9" t="s">
        <v>3834</v>
      </c>
      <c r="Z709" s="9" t="s">
        <v>3834</v>
      </c>
      <c r="AA709" s="6" t="s">
        <v>3834</v>
      </c>
      <c r="AB709" s="6" t="s">
        <v>1067</v>
      </c>
      <c r="AC709" s="6" t="s">
        <v>1067</v>
      </c>
      <c r="AD709" s="6" t="s">
        <v>1067</v>
      </c>
    </row>
    <row r="710" spans="1:30" ht="30" x14ac:dyDescent="0.25">
      <c r="A710" s="2">
        <f>IF(LEN(B710)&gt;=1,(IF(B709=B710,0,LARGE(A$1:$A709,1)+1)),0)</f>
        <v>0</v>
      </c>
      <c r="B710" s="2" t="s">
        <v>1078</v>
      </c>
      <c r="C710" s="2">
        <f>IF($AM$22=2,(IF(LEN($BZ$23)&gt;=1,(IF($BZ$23=B710,LARGE($C$1:C709,1)+1,0)),0)),0)</f>
        <v>0</v>
      </c>
      <c r="D710" s="2">
        <f t="shared" si="64"/>
        <v>0</v>
      </c>
      <c r="F710" s="2" t="s">
        <v>2739</v>
      </c>
      <c r="G710" s="2" t="s">
        <v>2740</v>
      </c>
      <c r="H710" s="2" t="s">
        <v>2740</v>
      </c>
      <c r="I710" s="2" t="s">
        <v>1793</v>
      </c>
      <c r="J710" s="2" t="s">
        <v>1067</v>
      </c>
      <c r="K710" s="2" t="s">
        <v>1067</v>
      </c>
      <c r="L710" s="2" t="s">
        <v>1067</v>
      </c>
      <c r="S710" s="2">
        <f>IF($AM$22=1,(IF(LEN($BZ$23)&gt;=1,(IF($BZ$23=V710,LARGE($S$1:S709,1)+1,0)),0)),0)</f>
        <v>0</v>
      </c>
      <c r="T710" s="2">
        <f t="shared" si="65"/>
        <v>0</v>
      </c>
      <c r="U710" s="2">
        <f>IF(LEN(V710)&gt;=1,(IF(V709=V710,0,LARGE($U$1:U709,1)+1)),0)</f>
        <v>0</v>
      </c>
      <c r="V710" s="2" t="s">
        <v>1107</v>
      </c>
      <c r="W710" s="5" t="s">
        <v>5045</v>
      </c>
      <c r="X710" s="7" t="s">
        <v>3195</v>
      </c>
      <c r="Y710" s="7" t="s">
        <v>3196</v>
      </c>
      <c r="Z710" s="7" t="s">
        <v>3196</v>
      </c>
      <c r="AA710" s="6" t="s">
        <v>3195</v>
      </c>
      <c r="AB710" s="6" t="s">
        <v>1067</v>
      </c>
      <c r="AC710" s="6" t="s">
        <v>1067</v>
      </c>
      <c r="AD710" s="6" t="s">
        <v>1067</v>
      </c>
    </row>
    <row r="711" spans="1:30" x14ac:dyDescent="0.25">
      <c r="A711" s="2">
        <f>IF(LEN(B711)&gt;=1,(IF(B710=B711,0,LARGE(A$1:$A710,1)+1)),0)</f>
        <v>0</v>
      </c>
      <c r="B711" s="2" t="s">
        <v>1078</v>
      </c>
      <c r="C711" s="2">
        <f>IF($AM$22=2,(IF(LEN($BZ$23)&gt;=1,(IF($BZ$23=B711,LARGE($C$1:C710,1)+1,0)),0)),0)</f>
        <v>0</v>
      </c>
      <c r="D711" s="2">
        <f t="shared" si="64"/>
        <v>0</v>
      </c>
      <c r="F711" s="2" t="s">
        <v>2741</v>
      </c>
      <c r="G711" s="2" t="s">
        <v>2742</v>
      </c>
      <c r="H711" s="2" t="s">
        <v>2743</v>
      </c>
      <c r="I711" s="2" t="s">
        <v>2744</v>
      </c>
      <c r="J711" s="2" t="s">
        <v>1067</v>
      </c>
      <c r="K711" s="2" t="s">
        <v>1067</v>
      </c>
      <c r="L711" s="2" t="s">
        <v>1067</v>
      </c>
      <c r="S711" s="2">
        <f>IF($AM$22=1,(IF(LEN($BZ$23)&gt;=1,(IF($BZ$23=V711,LARGE($S$1:S710,1)+1,0)),0)),0)</f>
        <v>0</v>
      </c>
      <c r="T711" s="2">
        <f t="shared" si="65"/>
        <v>0</v>
      </c>
      <c r="U711" s="2">
        <f>IF(LEN(V711)&gt;=1,(IF(V710=V711,0,LARGE($U$1:U710,1)+1)),0)</f>
        <v>0</v>
      </c>
      <c r="V711" s="2" t="s">
        <v>1107</v>
      </c>
      <c r="W711" s="4" t="s">
        <v>4032</v>
      </c>
      <c r="X711" s="7" t="s">
        <v>462</v>
      </c>
      <c r="Y711" s="7" t="s">
        <v>1225</v>
      </c>
      <c r="Z711" s="7" t="s">
        <v>1225</v>
      </c>
      <c r="AA711" s="6" t="s">
        <v>462</v>
      </c>
      <c r="AB711" s="6" t="s">
        <v>1067</v>
      </c>
      <c r="AC711" s="6" t="s">
        <v>1067</v>
      </c>
      <c r="AD711" s="6" t="s">
        <v>1067</v>
      </c>
    </row>
    <row r="712" spans="1:30" ht="30" x14ac:dyDescent="0.25">
      <c r="A712" s="2">
        <f>IF(LEN(B712)&gt;=1,(IF(B711=B712,0,LARGE(A$1:$A711,1)+1)),0)</f>
        <v>0</v>
      </c>
      <c r="B712" s="2" t="s">
        <v>1078</v>
      </c>
      <c r="C712" s="2">
        <f>IF($AM$22=2,(IF(LEN($BZ$23)&gt;=1,(IF($BZ$23=B712,LARGE($C$1:C711,1)+1,0)),0)),0)</f>
        <v>0</v>
      </c>
      <c r="D712" s="2">
        <f t="shared" si="64"/>
        <v>0</v>
      </c>
      <c r="F712" s="2" t="s">
        <v>215</v>
      </c>
      <c r="G712" s="2" t="s">
        <v>2745</v>
      </c>
      <c r="H712" s="2" t="s">
        <v>2745</v>
      </c>
      <c r="I712" s="2" t="s">
        <v>4850</v>
      </c>
      <c r="J712" s="2" t="s">
        <v>4849</v>
      </c>
      <c r="K712" s="2" t="s">
        <v>4848</v>
      </c>
      <c r="L712" s="2" t="s">
        <v>1067</v>
      </c>
      <c r="S712" s="2">
        <f>IF($AM$22=1,(IF(LEN($BZ$23)&gt;=1,(IF($BZ$23=V712,LARGE($S$1:S711,1)+1,0)),0)),0)</f>
        <v>0</v>
      </c>
      <c r="T712" s="2">
        <f t="shared" si="65"/>
        <v>0</v>
      </c>
      <c r="U712" s="2">
        <f>IF(LEN(V712)&gt;=1,(IF(V711=V712,0,LARGE($U$1:U711,1)+1)),0)</f>
        <v>0</v>
      </c>
      <c r="V712" s="2" t="s">
        <v>1107</v>
      </c>
      <c r="W712" s="7" t="s">
        <v>2191</v>
      </c>
      <c r="X712" s="7" t="s">
        <v>2189</v>
      </c>
      <c r="Y712" s="7" t="s">
        <v>2190</v>
      </c>
      <c r="Z712" s="7" t="s">
        <v>2190</v>
      </c>
      <c r="AA712" s="6" t="s">
        <v>2189</v>
      </c>
      <c r="AB712" s="6" t="s">
        <v>1067</v>
      </c>
      <c r="AC712" s="6" t="s">
        <v>1067</v>
      </c>
      <c r="AD712" s="6" t="s">
        <v>1067</v>
      </c>
    </row>
    <row r="713" spans="1:30" ht="30" x14ac:dyDescent="0.25">
      <c r="A713" s="2">
        <f>IF(LEN(B713)&gt;=1,(IF(B712=B713,0,LARGE(A$1:$A712,1)+1)),0)</f>
        <v>0</v>
      </c>
      <c r="B713" s="2" t="s">
        <v>1078</v>
      </c>
      <c r="C713" s="2">
        <f>IF($AM$22=2,(IF(LEN($BZ$23)&gt;=1,(IF($BZ$23=B713,LARGE($C$1:C712,1)+1,0)),0)),0)</f>
        <v>0</v>
      </c>
      <c r="D713" s="2">
        <f t="shared" si="64"/>
        <v>0</v>
      </c>
      <c r="F713" s="2" t="s">
        <v>2746</v>
      </c>
      <c r="G713" s="2" t="s">
        <v>2747</v>
      </c>
      <c r="H713" s="2" t="s">
        <v>2747</v>
      </c>
      <c r="I713" s="2" t="s">
        <v>1993</v>
      </c>
      <c r="J713" s="2" t="s">
        <v>1067</v>
      </c>
      <c r="K713" s="2" t="s">
        <v>1067</v>
      </c>
      <c r="L713" s="2" t="s">
        <v>1067</v>
      </c>
      <c r="S713" s="2">
        <f>IF($AM$22=1,(IF(LEN($BZ$23)&gt;=1,(IF($BZ$23=V713,LARGE($S$1:S712,1)+1,0)),0)),0)</f>
        <v>0</v>
      </c>
      <c r="T713" s="2">
        <f t="shared" si="65"/>
        <v>0</v>
      </c>
      <c r="U713" s="2">
        <f>IF(LEN(V713)&gt;=1,(IF(V712=V713,0,LARGE($U$1:U712,1)+1)),0)</f>
        <v>0</v>
      </c>
      <c r="V713" s="2" t="s">
        <v>1107</v>
      </c>
      <c r="W713" s="9" t="s">
        <v>2244</v>
      </c>
      <c r="X713" s="9" t="s">
        <v>2242</v>
      </c>
      <c r="Y713" s="9" t="s">
        <v>2243</v>
      </c>
      <c r="Z713" s="9" t="s">
        <v>2243</v>
      </c>
      <c r="AA713" s="6" t="s">
        <v>2242</v>
      </c>
      <c r="AB713" s="6" t="s">
        <v>1067</v>
      </c>
      <c r="AC713" s="6" t="s">
        <v>1067</v>
      </c>
      <c r="AD713" s="6" t="s">
        <v>1067</v>
      </c>
    </row>
    <row r="714" spans="1:30" ht="30" x14ac:dyDescent="0.25">
      <c r="A714" s="2">
        <f>IF(LEN(B714)&gt;=1,(IF(B713=B714,0,LARGE(A$1:$A713,1)+1)),0)</f>
        <v>0</v>
      </c>
      <c r="B714" s="2" t="s">
        <v>1078</v>
      </c>
      <c r="C714" s="2">
        <f>IF($AM$22=2,(IF(LEN($BZ$23)&gt;=1,(IF($BZ$23=B714,LARGE($C$1:C713,1)+1,0)),0)),0)</f>
        <v>0</v>
      </c>
      <c r="D714" s="2">
        <f t="shared" si="64"/>
        <v>0</v>
      </c>
      <c r="F714" s="2" t="s">
        <v>2748</v>
      </c>
      <c r="G714" s="2" t="s">
        <v>2749</v>
      </c>
      <c r="H714" s="2" t="s">
        <v>2749</v>
      </c>
      <c r="I714" s="2" t="s">
        <v>2016</v>
      </c>
      <c r="J714" s="2" t="s">
        <v>1067</v>
      </c>
      <c r="K714" s="2" t="s">
        <v>1067</v>
      </c>
      <c r="L714" s="2" t="s">
        <v>1067</v>
      </c>
      <c r="S714" s="2">
        <f>IF($AM$22=1,(IF(LEN($BZ$23)&gt;=1,(IF($BZ$23=V714,LARGE($S$1:S713,1)+1,0)),0)),0)</f>
        <v>0</v>
      </c>
      <c r="T714" s="2">
        <f t="shared" si="65"/>
        <v>0</v>
      </c>
      <c r="U714" s="2">
        <f>IF(LEN(V714)&gt;=1,(IF(V713=V714,0,LARGE($U$1:U713,1)+1)),0)</f>
        <v>0</v>
      </c>
      <c r="V714" s="2" t="s">
        <v>1107</v>
      </c>
      <c r="W714" s="5" t="s">
        <v>4451</v>
      </c>
      <c r="X714" s="7" t="s">
        <v>1031</v>
      </c>
      <c r="Y714" s="7" t="s">
        <v>1031</v>
      </c>
      <c r="Z714" s="7" t="s">
        <v>1031</v>
      </c>
      <c r="AA714" s="6" t="s">
        <v>1031</v>
      </c>
      <c r="AB714" s="6" t="s">
        <v>1067</v>
      </c>
      <c r="AC714" s="6" t="s">
        <v>1067</v>
      </c>
      <c r="AD714" s="6" t="s">
        <v>1067</v>
      </c>
    </row>
    <row r="715" spans="1:30" x14ac:dyDescent="0.25">
      <c r="A715" s="2">
        <f>IF(LEN(B715)&gt;=1,(IF(B714=B715,0,LARGE(A$1:$A714,1)+1)),0)</f>
        <v>0</v>
      </c>
      <c r="B715" s="2" t="s">
        <v>1078</v>
      </c>
      <c r="C715" s="2">
        <f>IF($AM$22=2,(IF(LEN($BZ$23)&gt;=1,(IF($BZ$23=B715,LARGE($C$1:C714,1)+1,0)),0)),0)</f>
        <v>0</v>
      </c>
      <c r="D715" s="2">
        <f t="shared" si="64"/>
        <v>0</v>
      </c>
      <c r="F715" s="2" t="s">
        <v>720</v>
      </c>
      <c r="G715" s="2" t="s">
        <v>1431</v>
      </c>
      <c r="H715" s="2" t="s">
        <v>1431</v>
      </c>
      <c r="I715" s="2" t="s">
        <v>4851</v>
      </c>
      <c r="J715" s="2" t="s">
        <v>1067</v>
      </c>
      <c r="K715" s="2" t="s">
        <v>1067</v>
      </c>
      <c r="L715" s="2" t="s">
        <v>1067</v>
      </c>
      <c r="S715" s="2">
        <f>IF($AM$22=1,(IF(LEN($BZ$23)&gt;=1,(IF($BZ$23=V715,LARGE($S$1:S714,1)+1,0)),0)),0)</f>
        <v>0</v>
      </c>
      <c r="T715" s="2">
        <f t="shared" si="65"/>
        <v>0</v>
      </c>
      <c r="U715" s="2">
        <f>IF(LEN(V715)&gt;=1,(IF(V714=V715,0,LARGE($U$1:U714,1)+1)),0)</f>
        <v>0</v>
      </c>
      <c r="V715" s="2" t="s">
        <v>1107</v>
      </c>
      <c r="W715" s="9" t="s">
        <v>4254</v>
      </c>
      <c r="X715" s="9" t="s">
        <v>2154</v>
      </c>
      <c r="Y715" s="9" t="s">
        <v>2155</v>
      </c>
      <c r="Z715" s="9" t="s">
        <v>2155</v>
      </c>
      <c r="AA715" s="6" t="s">
        <v>2154</v>
      </c>
      <c r="AB715" s="6" t="s">
        <v>1067</v>
      </c>
      <c r="AC715" s="6" t="s">
        <v>1067</v>
      </c>
      <c r="AD715" s="6" t="s">
        <v>1067</v>
      </c>
    </row>
    <row r="716" spans="1:30" ht="30" x14ac:dyDescent="0.25">
      <c r="A716" s="2">
        <f>IF(LEN(B716)&gt;=1,(IF(B715=B716,0,LARGE(A$1:$A715,1)+1)),0)</f>
        <v>0</v>
      </c>
      <c r="B716" s="2" t="s">
        <v>1078</v>
      </c>
      <c r="C716" s="2">
        <f>IF($AM$22=2,(IF(LEN($BZ$23)&gt;=1,(IF($BZ$23=B716,LARGE($C$1:C715,1)+1,0)),0)),0)</f>
        <v>0</v>
      </c>
      <c r="D716" s="2">
        <f t="shared" si="64"/>
        <v>0</v>
      </c>
      <c r="F716" s="2" t="s">
        <v>2750</v>
      </c>
      <c r="G716" s="2" t="s">
        <v>2751</v>
      </c>
      <c r="H716" s="2" t="s">
        <v>2751</v>
      </c>
      <c r="I716" s="2" t="s">
        <v>2752</v>
      </c>
      <c r="J716" s="2" t="s">
        <v>1067</v>
      </c>
      <c r="K716" s="2" t="s">
        <v>1067</v>
      </c>
      <c r="L716" s="2" t="s">
        <v>1067</v>
      </c>
      <c r="S716" s="2">
        <f>IF($AM$22=1,(IF(LEN($BZ$23)&gt;=1,(IF($BZ$23=V716,LARGE($S$1:S715,1)+1,0)),0)),0)</f>
        <v>0</v>
      </c>
      <c r="T716" s="2">
        <f t="shared" si="65"/>
        <v>0</v>
      </c>
      <c r="U716" s="2">
        <f>IF(LEN(V716)&gt;=1,(IF(V715=V716,0,LARGE($U$1:U715,1)+1)),0)</f>
        <v>0</v>
      </c>
      <c r="V716" s="2" t="s">
        <v>1107</v>
      </c>
      <c r="W716" s="21" t="s">
        <v>2162</v>
      </c>
      <c r="X716" s="21" t="s">
        <v>2160</v>
      </c>
      <c r="Y716" s="21" t="s">
        <v>2161</v>
      </c>
      <c r="Z716" s="21" t="s">
        <v>2161</v>
      </c>
      <c r="AA716" s="6" t="s">
        <v>2160</v>
      </c>
      <c r="AB716" s="6" t="s">
        <v>1067</v>
      </c>
      <c r="AC716" s="6" t="s">
        <v>1067</v>
      </c>
      <c r="AD716" s="6" t="s">
        <v>1067</v>
      </c>
    </row>
    <row r="717" spans="1:30" x14ac:dyDescent="0.25">
      <c r="A717" s="2">
        <f>IF(LEN(B717)&gt;=1,(IF(B716=B717,0,LARGE(A$1:$A716,1)+1)),0)</f>
        <v>0</v>
      </c>
      <c r="B717" s="2" t="s">
        <v>1078</v>
      </c>
      <c r="C717" s="2">
        <f>IF($AM$22=2,(IF(LEN($BZ$23)&gt;=1,(IF($BZ$23=B717,LARGE($C$1:C716,1)+1,0)),0)),0)</f>
        <v>0</v>
      </c>
      <c r="D717" s="2">
        <f t="shared" si="64"/>
        <v>0</v>
      </c>
      <c r="F717" s="2" t="s">
        <v>721</v>
      </c>
      <c r="G717" s="2" t="s">
        <v>1432</v>
      </c>
      <c r="H717" s="2" t="s">
        <v>1432</v>
      </c>
      <c r="I717" s="2" t="s">
        <v>2753</v>
      </c>
      <c r="J717" s="2" t="s">
        <v>1067</v>
      </c>
      <c r="K717" s="2" t="s">
        <v>1067</v>
      </c>
      <c r="L717" s="2" t="s">
        <v>1067</v>
      </c>
      <c r="S717" s="2">
        <f>IF($AM$22=1,(IF(LEN($BZ$23)&gt;=1,(IF($BZ$23=V717,LARGE($S$1:S716,1)+1,0)),0)),0)</f>
        <v>0</v>
      </c>
      <c r="T717" s="2">
        <f t="shared" si="65"/>
        <v>0</v>
      </c>
      <c r="U717" s="2">
        <f>IF(LEN(V717)&gt;=1,(IF(V716=V717,0,LARGE($U$1:U716,1)+1)),0)</f>
        <v>0</v>
      </c>
      <c r="V717" s="2" t="s">
        <v>1107</v>
      </c>
      <c r="W717" s="5" t="s">
        <v>5077</v>
      </c>
      <c r="X717" s="7" t="s">
        <v>3644</v>
      </c>
      <c r="Y717" s="7" t="s">
        <v>3644</v>
      </c>
      <c r="Z717" s="7" t="s">
        <v>3644</v>
      </c>
      <c r="AA717" s="6" t="s">
        <v>3644</v>
      </c>
      <c r="AB717" s="6" t="s">
        <v>1067</v>
      </c>
      <c r="AC717" s="6" t="s">
        <v>1067</v>
      </c>
      <c r="AD717" s="6" t="s">
        <v>1067</v>
      </c>
    </row>
    <row r="718" spans="1:30" x14ac:dyDescent="0.25">
      <c r="A718" s="2">
        <f>IF(LEN(B718)&gt;=1,(IF(B717=B718,0,LARGE(A$1:$A717,1)+1)),0)</f>
        <v>0</v>
      </c>
      <c r="B718" s="2" t="s">
        <v>1078</v>
      </c>
      <c r="C718" s="2">
        <f>IF($AM$22=2,(IF(LEN($BZ$23)&gt;=1,(IF($BZ$23=B718,LARGE($C$1:C717,1)+1,0)),0)),0)</f>
        <v>0</v>
      </c>
      <c r="D718" s="2">
        <f t="shared" si="64"/>
        <v>0</v>
      </c>
      <c r="F718" s="2" t="s">
        <v>2754</v>
      </c>
      <c r="G718" s="2" t="s">
        <v>217</v>
      </c>
      <c r="H718" s="2" t="s">
        <v>217</v>
      </c>
      <c r="I718" s="2" t="s">
        <v>4852</v>
      </c>
      <c r="J718" s="2" t="s">
        <v>2969</v>
      </c>
      <c r="K718" s="2" t="s">
        <v>1067</v>
      </c>
      <c r="L718" s="2" t="s">
        <v>1067</v>
      </c>
      <c r="S718" s="2">
        <f>IF($AM$22=1,(IF(LEN($BZ$23)&gt;=1,(IF($BZ$23=V718,LARGE($S$1:S717,1)+1,0)),0)),0)</f>
        <v>0</v>
      </c>
      <c r="T718" s="2">
        <f t="shared" si="65"/>
        <v>0</v>
      </c>
      <c r="U718" s="2">
        <f>IF(LEN(V718)&gt;=1,(IF(V717=V718,0,LARGE($U$1:U717,1)+1)),0)</f>
        <v>0</v>
      </c>
      <c r="V718" s="2" t="s">
        <v>1107</v>
      </c>
      <c r="W718" s="9" t="s">
        <v>5111</v>
      </c>
      <c r="X718" s="9" t="s">
        <v>3545</v>
      </c>
      <c r="Y718" s="9" t="s">
        <v>3546</v>
      </c>
      <c r="Z718" s="9" t="s">
        <v>3546</v>
      </c>
      <c r="AA718" s="6" t="s">
        <v>3545</v>
      </c>
      <c r="AB718" s="6" t="s">
        <v>1067</v>
      </c>
      <c r="AC718" s="6" t="s">
        <v>1067</v>
      </c>
      <c r="AD718" s="6" t="s">
        <v>1067</v>
      </c>
    </row>
    <row r="719" spans="1:30" x14ac:dyDescent="0.25">
      <c r="A719" s="2">
        <f>IF(LEN(B719)&gt;=1,(IF(B718=B719,0,LARGE(A$1:$A718,1)+1)),0)</f>
        <v>0</v>
      </c>
      <c r="B719" s="2" t="s">
        <v>1078</v>
      </c>
      <c r="C719" s="2">
        <f>IF($AM$22=2,(IF(LEN($BZ$23)&gt;=1,(IF($BZ$23=B719,LARGE($C$1:C718,1)+1,0)),0)),0)</f>
        <v>0</v>
      </c>
      <c r="D719" s="2">
        <f t="shared" si="64"/>
        <v>0</v>
      </c>
      <c r="F719" s="2" t="s">
        <v>722</v>
      </c>
      <c r="G719" s="2" t="s">
        <v>1433</v>
      </c>
      <c r="H719" s="2" t="s">
        <v>1433</v>
      </c>
      <c r="I719" s="2" t="s">
        <v>4853</v>
      </c>
      <c r="J719" s="2" t="s">
        <v>1067</v>
      </c>
      <c r="K719" s="2" t="s">
        <v>1067</v>
      </c>
      <c r="L719" s="2" t="s">
        <v>1067</v>
      </c>
      <c r="S719" s="2">
        <f>IF($AM$22=1,(IF(LEN($BZ$23)&gt;=1,(IF($BZ$23=V719,LARGE($S$1:S718,1)+1,0)),0)),0)</f>
        <v>0</v>
      </c>
      <c r="T719" s="2">
        <f t="shared" si="65"/>
        <v>0</v>
      </c>
      <c r="U719" s="2">
        <f>IF(LEN(V719)&gt;=1,(IF(V718=V719,0,LARGE($U$1:U718,1)+1)),0)</f>
        <v>0</v>
      </c>
      <c r="V719" s="2" t="s">
        <v>1107</v>
      </c>
      <c r="W719" s="5" t="s">
        <v>4527</v>
      </c>
      <c r="X719" s="7" t="s">
        <v>383</v>
      </c>
      <c r="Y719" s="7" t="s">
        <v>384</v>
      </c>
      <c r="Z719" s="7" t="s">
        <v>384</v>
      </c>
      <c r="AA719" s="6" t="s">
        <v>383</v>
      </c>
      <c r="AB719" s="6" t="s">
        <v>1067</v>
      </c>
      <c r="AC719" s="6" t="s">
        <v>1067</v>
      </c>
      <c r="AD719" s="6" t="s">
        <v>1067</v>
      </c>
    </row>
    <row r="720" spans="1:30" x14ac:dyDescent="0.25">
      <c r="A720" s="2">
        <f>IF(LEN(B720)&gt;=1,(IF(B719=B720,0,LARGE(A$1:$A719,1)+1)),0)</f>
        <v>0</v>
      </c>
      <c r="B720" s="2" t="s">
        <v>1078</v>
      </c>
      <c r="C720" s="2">
        <f>IF($AM$22=2,(IF(LEN($BZ$23)&gt;=1,(IF($BZ$23=B720,LARGE($C$1:C719,1)+1,0)),0)),0)</f>
        <v>0</v>
      </c>
      <c r="D720" s="2">
        <f t="shared" si="64"/>
        <v>0</v>
      </c>
      <c r="F720" s="2" t="s">
        <v>723</v>
      </c>
      <c r="G720" s="2" t="s">
        <v>1434</v>
      </c>
      <c r="H720" s="2" t="s">
        <v>1434</v>
      </c>
      <c r="I720" s="2" t="s">
        <v>4854</v>
      </c>
      <c r="J720" s="2" t="s">
        <v>2755</v>
      </c>
      <c r="K720" s="2" t="s">
        <v>4855</v>
      </c>
      <c r="L720" s="2" t="s">
        <v>1067</v>
      </c>
      <c r="S720" s="2">
        <f>IF($AM$22=1,(IF(LEN($BZ$23)&gt;=1,(IF($BZ$23=V720,LARGE($S$1:S719,1)+1,0)),0)),0)</f>
        <v>0</v>
      </c>
      <c r="T720" s="2">
        <f t="shared" si="65"/>
        <v>0</v>
      </c>
      <c r="U720" s="2">
        <f>IF(LEN(V720)&gt;=1,(IF(V719=V720,0,LARGE($U$1:U719,1)+1)),0)</f>
        <v>0</v>
      </c>
      <c r="V720" s="2" t="s">
        <v>1107</v>
      </c>
      <c r="W720" s="5" t="s">
        <v>4307</v>
      </c>
      <c r="X720" s="7" t="s">
        <v>319</v>
      </c>
      <c r="Y720" s="7" t="s">
        <v>320</v>
      </c>
      <c r="Z720" s="7" t="s">
        <v>321</v>
      </c>
      <c r="AA720" s="6" t="s">
        <v>319</v>
      </c>
      <c r="AB720" s="6" t="s">
        <v>1067</v>
      </c>
      <c r="AC720" s="6" t="s">
        <v>1067</v>
      </c>
      <c r="AD720" s="6" t="s">
        <v>1067</v>
      </c>
    </row>
    <row r="721" spans="1:30" x14ac:dyDescent="0.25">
      <c r="A721" s="2">
        <f>IF(LEN(B721)&gt;=1,(IF(B720=B721,0,LARGE(A$1:$A720,1)+1)),0)</f>
        <v>0</v>
      </c>
      <c r="B721" s="2" t="s">
        <v>1078</v>
      </c>
      <c r="C721" s="2">
        <f>IF($AM$22=2,(IF(LEN($BZ$23)&gt;=1,(IF($BZ$23=B721,LARGE($C$1:C720,1)+1,0)),0)),0)</f>
        <v>0</v>
      </c>
      <c r="D721" s="2">
        <f t="shared" si="64"/>
        <v>0</v>
      </c>
      <c r="F721" s="2" t="s">
        <v>724</v>
      </c>
      <c r="G721" s="2" t="s">
        <v>2756</v>
      </c>
      <c r="H721" s="2" t="s">
        <v>2756</v>
      </c>
      <c r="I721" s="2" t="s">
        <v>1703</v>
      </c>
      <c r="J721" s="2" t="s">
        <v>4856</v>
      </c>
      <c r="K721" s="2" t="s">
        <v>1067</v>
      </c>
      <c r="L721" s="2" t="s">
        <v>1067</v>
      </c>
      <c r="S721" s="2">
        <f>IF($AM$22=1,(IF(LEN($BZ$23)&gt;=1,(IF($BZ$23=V721,LARGE($S$1:S720,1)+1,0)),0)),0)</f>
        <v>0</v>
      </c>
      <c r="T721" s="2">
        <f t="shared" si="65"/>
        <v>0</v>
      </c>
      <c r="U721" s="2">
        <f>IF(LEN(V721)&gt;=1,(IF(V720=V721,0,LARGE($U$1:U720,1)+1)),0)</f>
        <v>0</v>
      </c>
      <c r="V721" s="2" t="s">
        <v>1107</v>
      </c>
      <c r="W721" s="9" t="s">
        <v>4387</v>
      </c>
      <c r="X721" s="9" t="s">
        <v>3794</v>
      </c>
      <c r="Y721" s="9" t="s">
        <v>3795</v>
      </c>
      <c r="Z721" s="9" t="s">
        <v>3795</v>
      </c>
      <c r="AA721" s="6" t="s">
        <v>3794</v>
      </c>
      <c r="AB721" s="6" t="s">
        <v>1067</v>
      </c>
      <c r="AC721" s="6" t="s">
        <v>1067</v>
      </c>
      <c r="AD721" s="6" t="s">
        <v>1067</v>
      </c>
    </row>
    <row r="722" spans="1:30" ht="30" x14ac:dyDescent="0.25">
      <c r="A722" s="2">
        <f>IF(LEN(B722)&gt;=1,(IF(B721=B722,0,LARGE(A$1:$A721,1)+1)),0)</f>
        <v>0</v>
      </c>
      <c r="B722" s="2" t="s">
        <v>1078</v>
      </c>
      <c r="C722" s="2">
        <f>IF($AM$22=2,(IF(LEN($BZ$23)&gt;=1,(IF($BZ$23=B722,LARGE($C$1:C721,1)+1,0)),0)),0)</f>
        <v>0</v>
      </c>
      <c r="D722" s="2">
        <f t="shared" si="64"/>
        <v>0</v>
      </c>
      <c r="F722" s="2" t="s">
        <v>216</v>
      </c>
      <c r="G722" s="2" t="s">
        <v>217</v>
      </c>
      <c r="H722" s="2" t="s">
        <v>217</v>
      </c>
      <c r="I722" s="2" t="s">
        <v>2757</v>
      </c>
      <c r="J722" s="2" t="s">
        <v>2969</v>
      </c>
      <c r="K722" s="2" t="s">
        <v>1067</v>
      </c>
      <c r="L722" s="2" t="s">
        <v>1067</v>
      </c>
      <c r="S722" s="2">
        <f>IF($AM$22=1,(IF(LEN($BZ$23)&gt;=1,(IF($BZ$23=V722,LARGE($S$1:S721,1)+1,0)),0)),0)</f>
        <v>0</v>
      </c>
      <c r="T722" s="2">
        <f t="shared" si="65"/>
        <v>0</v>
      </c>
      <c r="U722" s="2">
        <f>IF(LEN(V722)&gt;=1,(IF(V721=V722,0,LARGE($U$1:U721,1)+1)),0)</f>
        <v>0</v>
      </c>
      <c r="V722" s="2" t="s">
        <v>1107</v>
      </c>
      <c r="W722" s="7" t="s">
        <v>1760</v>
      </c>
      <c r="X722" s="7" t="s">
        <v>1758</v>
      </c>
      <c r="Y722" s="7" t="s">
        <v>1759</v>
      </c>
      <c r="Z722" s="7" t="s">
        <v>1759</v>
      </c>
      <c r="AA722" s="6" t="s">
        <v>1758</v>
      </c>
      <c r="AB722" s="6" t="s">
        <v>1067</v>
      </c>
      <c r="AC722" s="6" t="s">
        <v>1067</v>
      </c>
      <c r="AD722" s="6" t="s">
        <v>1067</v>
      </c>
    </row>
    <row r="723" spans="1:30" ht="30" x14ac:dyDescent="0.25">
      <c r="A723" s="2">
        <f>IF(LEN(B723)&gt;=1,(IF(B722=B723,0,LARGE(A$1:$A722,1)+1)),0)</f>
        <v>0</v>
      </c>
      <c r="B723" s="2" t="s">
        <v>1078</v>
      </c>
      <c r="C723" s="2">
        <f>IF($AM$22=2,(IF(LEN($BZ$23)&gt;=1,(IF($BZ$23=B723,LARGE($C$1:C722,1)+1,0)),0)),0)</f>
        <v>0</v>
      </c>
      <c r="D723" s="2">
        <f t="shared" si="64"/>
        <v>0</v>
      </c>
      <c r="F723" s="2" t="s">
        <v>2758</v>
      </c>
      <c r="G723" s="2" t="s">
        <v>2759</v>
      </c>
      <c r="H723" s="2" t="s">
        <v>2759</v>
      </c>
      <c r="I723" s="2" t="s">
        <v>4857</v>
      </c>
      <c r="J723" s="2" t="s">
        <v>1067</v>
      </c>
      <c r="K723" s="2" t="s">
        <v>1067</v>
      </c>
      <c r="L723" s="2" t="s">
        <v>1067</v>
      </c>
      <c r="S723" s="2">
        <f>IF($AM$22=1,(IF(LEN($BZ$23)&gt;=1,(IF($BZ$23=V723,LARGE($S$1:S722,1)+1,0)),0)),0)</f>
        <v>0</v>
      </c>
      <c r="T723" s="2">
        <f t="shared" si="65"/>
        <v>0</v>
      </c>
      <c r="U723" s="2">
        <f>IF(LEN(V723)&gt;=1,(IF(V722=V723,0,LARGE($U$1:U722,1)+1)),0)</f>
        <v>24</v>
      </c>
      <c r="V723" s="2" t="s">
        <v>1108</v>
      </c>
      <c r="W723" s="21" t="s">
        <v>2153</v>
      </c>
      <c r="X723" s="21" t="s">
        <v>2151</v>
      </c>
      <c r="Y723" s="21" t="s">
        <v>2152</v>
      </c>
      <c r="Z723" s="21" t="s">
        <v>2152</v>
      </c>
      <c r="AA723" s="6" t="s">
        <v>2151</v>
      </c>
      <c r="AB723" s="6" t="s">
        <v>1067</v>
      </c>
      <c r="AC723" s="6" t="s">
        <v>1067</v>
      </c>
      <c r="AD723" s="6" t="s">
        <v>1067</v>
      </c>
    </row>
    <row r="724" spans="1:30" x14ac:dyDescent="0.25">
      <c r="A724" s="2">
        <f>IF(LEN(B724)&gt;=1,(IF(B723=B724,0,LARGE(A$1:$A723,1)+1)),0)</f>
        <v>0</v>
      </c>
      <c r="B724" s="2" t="s">
        <v>1078</v>
      </c>
      <c r="C724" s="2">
        <f>IF($AM$22=2,(IF(LEN($BZ$23)&gt;=1,(IF($BZ$23=B724,LARGE($C$1:C723,1)+1,0)),0)),0)</f>
        <v>0</v>
      </c>
      <c r="D724" s="2">
        <f t="shared" si="64"/>
        <v>0</v>
      </c>
      <c r="F724" s="2" t="s">
        <v>218</v>
      </c>
      <c r="G724" s="2" t="s">
        <v>219</v>
      </c>
      <c r="H724" s="2" t="s">
        <v>219</v>
      </c>
      <c r="I724" s="2" t="s">
        <v>4026</v>
      </c>
      <c r="J724" s="2" t="s">
        <v>4858</v>
      </c>
      <c r="K724" s="2" t="s">
        <v>1067</v>
      </c>
      <c r="L724" s="2" t="s">
        <v>1067</v>
      </c>
      <c r="S724" s="2">
        <f>IF($AM$22=1,(IF(LEN($BZ$23)&gt;=1,(IF($BZ$23=V724,LARGE($S$1:S723,1)+1,0)),0)),0)</f>
        <v>0</v>
      </c>
      <c r="T724" s="2">
        <f t="shared" si="65"/>
        <v>0</v>
      </c>
      <c r="U724" s="2">
        <f>IF(LEN(V724)&gt;=1,(IF(V723=V724,0,LARGE($U$1:U723,1)+1)),0)</f>
        <v>0</v>
      </c>
      <c r="V724" s="2" t="s">
        <v>1108</v>
      </c>
      <c r="W724" s="9" t="s">
        <v>4219</v>
      </c>
      <c r="X724" s="9" t="s">
        <v>2295</v>
      </c>
      <c r="Y724" s="9" t="s">
        <v>2296</v>
      </c>
      <c r="Z724" s="9" t="s">
        <v>2296</v>
      </c>
      <c r="AA724" s="6" t="s">
        <v>2295</v>
      </c>
      <c r="AB724" s="6" t="s">
        <v>1067</v>
      </c>
      <c r="AC724" s="6" t="s">
        <v>1067</v>
      </c>
      <c r="AD724" s="6" t="s">
        <v>1067</v>
      </c>
    </row>
    <row r="725" spans="1:30" x14ac:dyDescent="0.25">
      <c r="A725" s="2">
        <f>IF(LEN(B725)&gt;=1,(IF(B724=B725,0,LARGE(A$1:$A724,1)+1)),0)</f>
        <v>0</v>
      </c>
      <c r="B725" s="2" t="s">
        <v>1078</v>
      </c>
      <c r="C725" s="2">
        <f>IF($AM$22=2,(IF(LEN($BZ$23)&gt;=1,(IF($BZ$23=B725,LARGE($C$1:C724,1)+1,0)),0)),0)</f>
        <v>0</v>
      </c>
      <c r="D725" s="2">
        <f t="shared" si="64"/>
        <v>0</v>
      </c>
      <c r="F725" s="2" t="s">
        <v>725</v>
      </c>
      <c r="G725" s="2" t="s">
        <v>1435</v>
      </c>
      <c r="H725" s="2" t="s">
        <v>1435</v>
      </c>
      <c r="I725" s="2" t="s">
        <v>4859</v>
      </c>
      <c r="J725" s="2" t="s">
        <v>1067</v>
      </c>
      <c r="K725" s="2" t="s">
        <v>1067</v>
      </c>
      <c r="L725" s="2" t="s">
        <v>1067</v>
      </c>
      <c r="S725" s="2">
        <f>IF($AM$22=1,(IF(LEN($BZ$23)&gt;=1,(IF($BZ$23=V725,LARGE($S$1:S724,1)+1,0)),0)),0)</f>
        <v>0</v>
      </c>
      <c r="T725" s="2">
        <f t="shared" si="65"/>
        <v>0</v>
      </c>
      <c r="U725" s="2">
        <f>IF(LEN(V725)&gt;=1,(IF(V724=V725,0,LARGE($U$1:U724,1)+1)),0)</f>
        <v>0</v>
      </c>
      <c r="V725" s="2" t="s">
        <v>1108</v>
      </c>
      <c r="W725" s="4" t="s">
        <v>4247</v>
      </c>
      <c r="X725" s="4" t="s">
        <v>516</v>
      </c>
      <c r="Y725" s="5" t="s">
        <v>1270</v>
      </c>
      <c r="Z725" s="5" t="s">
        <v>1270</v>
      </c>
      <c r="AA725" s="6" t="s">
        <v>516</v>
      </c>
      <c r="AB725" s="6" t="s">
        <v>1067</v>
      </c>
      <c r="AC725" s="6" t="s">
        <v>1067</v>
      </c>
      <c r="AD725" s="6" t="s">
        <v>1067</v>
      </c>
    </row>
    <row r="726" spans="1:30" x14ac:dyDescent="0.25">
      <c r="A726" s="2">
        <f>IF(LEN(B726)&gt;=1,(IF(B725=B726,0,LARGE(A$1:$A725,1)+1)),0)</f>
        <v>0</v>
      </c>
      <c r="B726" s="2" t="s">
        <v>1078</v>
      </c>
      <c r="C726" s="2">
        <f>IF($AM$22=2,(IF(LEN($BZ$23)&gt;=1,(IF($BZ$23=B726,LARGE($C$1:C725,1)+1,0)),0)),0)</f>
        <v>0</v>
      </c>
      <c r="D726" s="2">
        <f t="shared" si="64"/>
        <v>0</v>
      </c>
      <c r="F726" s="2" t="s">
        <v>2760</v>
      </c>
      <c r="G726" s="2" t="s">
        <v>2761</v>
      </c>
      <c r="H726" s="2" t="s">
        <v>2761</v>
      </c>
      <c r="I726" s="2" t="s">
        <v>4860</v>
      </c>
      <c r="J726" s="2" t="s">
        <v>1067</v>
      </c>
      <c r="K726" s="2" t="s">
        <v>1067</v>
      </c>
      <c r="L726" s="2" t="s">
        <v>1067</v>
      </c>
      <c r="S726" s="2">
        <f>IF($AM$22=1,(IF(LEN($BZ$23)&gt;=1,(IF($BZ$23=V726,LARGE($S$1:S725,1)+1,0)),0)),0)</f>
        <v>0</v>
      </c>
      <c r="T726" s="2">
        <f t="shared" si="65"/>
        <v>0</v>
      </c>
      <c r="U726" s="2">
        <f>IF(LEN(V726)&gt;=1,(IF(V725=V726,0,LARGE($U$1:U725,1)+1)),0)</f>
        <v>0</v>
      </c>
      <c r="V726" s="2" t="s">
        <v>1108</v>
      </c>
      <c r="W726" s="5" t="s">
        <v>4523</v>
      </c>
      <c r="X726" s="7" t="s">
        <v>1013</v>
      </c>
      <c r="Y726" s="7" t="s">
        <v>1648</v>
      </c>
      <c r="Z726" s="7" t="s">
        <v>1648</v>
      </c>
      <c r="AA726" s="6" t="s">
        <v>1013</v>
      </c>
      <c r="AB726" s="6" t="s">
        <v>1067</v>
      </c>
      <c r="AC726" s="6" t="s">
        <v>1067</v>
      </c>
      <c r="AD726" s="6" t="s">
        <v>1067</v>
      </c>
    </row>
    <row r="727" spans="1:30" x14ac:dyDescent="0.25">
      <c r="A727" s="2">
        <f>IF(LEN(B727)&gt;=1,(IF(B726=B727,0,LARGE(A$1:$A726,1)+1)),0)</f>
        <v>0</v>
      </c>
      <c r="B727" s="2" t="s">
        <v>1078</v>
      </c>
      <c r="C727" s="2">
        <f>IF($AM$22=2,(IF(LEN($BZ$23)&gt;=1,(IF($BZ$23=B727,LARGE($C$1:C726,1)+1,0)),0)),0)</f>
        <v>0</v>
      </c>
      <c r="D727" s="2">
        <f t="shared" si="64"/>
        <v>0</v>
      </c>
      <c r="F727" s="2" t="s">
        <v>726</v>
      </c>
      <c r="G727" s="2" t="s">
        <v>1083</v>
      </c>
      <c r="H727" s="2" t="s">
        <v>1083</v>
      </c>
      <c r="I727" s="2" t="s">
        <v>4862</v>
      </c>
      <c r="J727" s="2" t="s">
        <v>4019</v>
      </c>
      <c r="K727" s="2" t="s">
        <v>4861</v>
      </c>
      <c r="L727" s="2" t="s">
        <v>1067</v>
      </c>
      <c r="S727" s="2">
        <f>IF($AM$22=1,(IF(LEN($BZ$23)&gt;=1,(IF($BZ$23=V727,LARGE($S$1:S726,1)+1,0)),0)),0)</f>
        <v>0</v>
      </c>
      <c r="T727" s="2">
        <f t="shared" si="65"/>
        <v>0</v>
      </c>
      <c r="U727" s="2">
        <f>IF(LEN(V727)&gt;=1,(IF(V726=V727,0,LARGE($U$1:U726,1)+1)),0)</f>
        <v>0</v>
      </c>
      <c r="V727" s="2" t="s">
        <v>1108</v>
      </c>
      <c r="W727" s="9" t="s">
        <v>3159</v>
      </c>
      <c r="X727" s="9" t="s">
        <v>3157</v>
      </c>
      <c r="Y727" s="9" t="s">
        <v>3158</v>
      </c>
      <c r="Z727" s="9" t="s">
        <v>3158</v>
      </c>
      <c r="AA727" s="6" t="s">
        <v>3157</v>
      </c>
      <c r="AB727" s="6" t="s">
        <v>1067</v>
      </c>
      <c r="AC727" s="6" t="s">
        <v>1067</v>
      </c>
      <c r="AD727" s="6" t="s">
        <v>1067</v>
      </c>
    </row>
    <row r="728" spans="1:30" ht="30" x14ac:dyDescent="0.25">
      <c r="A728" s="2">
        <f>IF(LEN(B728)&gt;=1,(IF(B727=B728,0,LARGE(A$1:$A727,1)+1)),0)</f>
        <v>0</v>
      </c>
      <c r="B728" s="2" t="s">
        <v>1078</v>
      </c>
      <c r="C728" s="2">
        <f>IF($AM$22=2,(IF(LEN($BZ$23)&gt;=1,(IF($BZ$23=B728,LARGE($C$1:C727,1)+1,0)),0)),0)</f>
        <v>0</v>
      </c>
      <c r="D728" s="2">
        <f t="shared" si="64"/>
        <v>0</v>
      </c>
      <c r="F728" s="2" t="s">
        <v>727</v>
      </c>
      <c r="G728" s="2" t="s">
        <v>1436</v>
      </c>
      <c r="H728" s="2" t="s">
        <v>1436</v>
      </c>
      <c r="I728" s="2" t="s">
        <v>4863</v>
      </c>
      <c r="J728" s="2" t="s">
        <v>1067</v>
      </c>
      <c r="K728" s="2" t="s">
        <v>1067</v>
      </c>
      <c r="L728" s="2" t="s">
        <v>1067</v>
      </c>
      <c r="S728" s="2">
        <f>IF($AM$22=1,(IF(LEN($BZ$23)&gt;=1,(IF($BZ$23=V728,LARGE($S$1:S727,1)+1,0)),0)),0)</f>
        <v>0</v>
      </c>
      <c r="T728" s="2">
        <f t="shared" si="65"/>
        <v>0</v>
      </c>
      <c r="U728" s="2">
        <f>IF(LEN(V728)&gt;=1,(IF(V727=V728,0,LARGE($U$1:U727,1)+1)),0)</f>
        <v>0</v>
      </c>
      <c r="V728" s="2" t="s">
        <v>1108</v>
      </c>
      <c r="W728" s="4" t="s">
        <v>5124</v>
      </c>
      <c r="X728" s="7" t="s">
        <v>997</v>
      </c>
      <c r="Y728" s="7" t="s">
        <v>1636</v>
      </c>
      <c r="Z728" s="7" t="s">
        <v>1636</v>
      </c>
      <c r="AA728" s="6" t="s">
        <v>997</v>
      </c>
      <c r="AB728" s="6" t="s">
        <v>1067</v>
      </c>
      <c r="AC728" s="6" t="s">
        <v>1067</v>
      </c>
      <c r="AD728" s="6" t="s">
        <v>1067</v>
      </c>
    </row>
    <row r="729" spans="1:30" ht="30" x14ac:dyDescent="0.25">
      <c r="A729" s="2">
        <f>IF(LEN(B729)&gt;=1,(IF(B728=B729,0,LARGE(A$1:$A728,1)+1)),0)</f>
        <v>0</v>
      </c>
      <c r="B729" s="2" t="s">
        <v>1078</v>
      </c>
      <c r="C729" s="2">
        <f>IF($AM$22=2,(IF(LEN($BZ$23)&gt;=1,(IF($BZ$23=B729,LARGE($C$1:C728,1)+1,0)),0)),0)</f>
        <v>0</v>
      </c>
      <c r="D729" s="2">
        <f t="shared" si="64"/>
        <v>0</v>
      </c>
      <c r="F729" s="2" t="s">
        <v>2762</v>
      </c>
      <c r="G729" s="2" t="s">
        <v>2763</v>
      </c>
      <c r="H729" s="2" t="s">
        <v>2764</v>
      </c>
      <c r="I729" s="2" t="s">
        <v>4864</v>
      </c>
      <c r="J729" s="2" t="s">
        <v>4197</v>
      </c>
      <c r="K729" s="2" t="s">
        <v>1067</v>
      </c>
      <c r="L729" s="2" t="s">
        <v>1067</v>
      </c>
      <c r="S729" s="2">
        <f>IF($AM$22=1,(IF(LEN($BZ$23)&gt;=1,(IF($BZ$23=V729,LARGE($S$1:S728,1)+1,0)),0)),0)</f>
        <v>0</v>
      </c>
      <c r="T729" s="2">
        <f t="shared" si="65"/>
        <v>0</v>
      </c>
      <c r="U729" s="2">
        <f>IF(LEN(V729)&gt;=1,(IF(V728=V729,0,LARGE($U$1:U728,1)+1)),0)</f>
        <v>0</v>
      </c>
      <c r="V729" s="2" t="s">
        <v>1108</v>
      </c>
      <c r="W729" s="21" t="s">
        <v>2514</v>
      </c>
      <c r="X729" s="21" t="s">
        <v>167</v>
      </c>
      <c r="Y729" s="21" t="s">
        <v>2513</v>
      </c>
      <c r="Z729" s="21" t="s">
        <v>2513</v>
      </c>
      <c r="AA729" s="6" t="s">
        <v>167</v>
      </c>
      <c r="AB729" s="6" t="s">
        <v>1067</v>
      </c>
      <c r="AC729" s="6" t="s">
        <v>1067</v>
      </c>
      <c r="AD729" s="6" t="s">
        <v>1067</v>
      </c>
    </row>
    <row r="730" spans="1:30" ht="30" x14ac:dyDescent="0.25">
      <c r="A730" s="2">
        <f>IF(LEN(B730)&gt;=1,(IF(B729=B730,0,LARGE(A$1:$A729,1)+1)),0)</f>
        <v>0</v>
      </c>
      <c r="B730" s="2" t="s">
        <v>1078</v>
      </c>
      <c r="C730" s="2">
        <f>IF($AM$22=2,(IF(LEN($BZ$23)&gt;=1,(IF($BZ$23=B730,LARGE($C$1:C729,1)+1,0)),0)),0)</f>
        <v>0</v>
      </c>
      <c r="D730" s="2">
        <f t="shared" si="64"/>
        <v>0</v>
      </c>
      <c r="F730" s="2" t="s">
        <v>220</v>
      </c>
      <c r="G730" s="2" t="s">
        <v>221</v>
      </c>
      <c r="H730" s="2" t="s">
        <v>222</v>
      </c>
      <c r="I730" s="2" t="s">
        <v>5226</v>
      </c>
      <c r="J730" s="2" t="s">
        <v>4567</v>
      </c>
      <c r="K730" s="2" t="s">
        <v>4568</v>
      </c>
      <c r="L730" s="2" t="s">
        <v>1067</v>
      </c>
      <c r="S730" s="2">
        <f>IF($AM$22=1,(IF(LEN($BZ$23)&gt;=1,(IF($BZ$23=V730,LARGE($S$1:S729,1)+1,0)),0)),0)</f>
        <v>0</v>
      </c>
      <c r="T730" s="2">
        <f t="shared" si="65"/>
        <v>0</v>
      </c>
      <c r="U730" s="2">
        <f>IF(LEN(V730)&gt;=1,(IF(V729=V730,0,LARGE($U$1:U729,1)+1)),0)</f>
        <v>0</v>
      </c>
      <c r="V730" s="2" t="s">
        <v>1108</v>
      </c>
      <c r="W730" s="4" t="s">
        <v>5203</v>
      </c>
      <c r="X730" s="7" t="s">
        <v>955</v>
      </c>
      <c r="Y730" s="7" t="s">
        <v>1605</v>
      </c>
      <c r="Z730" s="7" t="s">
        <v>1605</v>
      </c>
      <c r="AA730" s="6" t="s">
        <v>955</v>
      </c>
      <c r="AB730" s="6" t="s">
        <v>1067</v>
      </c>
      <c r="AC730" s="6" t="s">
        <v>1067</v>
      </c>
      <c r="AD730" s="6" t="s">
        <v>1067</v>
      </c>
    </row>
    <row r="731" spans="1:30" x14ac:dyDescent="0.25">
      <c r="A731" s="2">
        <f>IF(LEN(B731)&gt;=1,(IF(B730=B731,0,LARGE(A$1:$A730,1)+1)),0)</f>
        <v>0</v>
      </c>
      <c r="B731" s="2" t="s">
        <v>1078</v>
      </c>
      <c r="C731" s="2">
        <f>IF($AM$22=2,(IF(LEN($BZ$23)&gt;=1,(IF($BZ$23=B731,LARGE($C$1:C730,1)+1,0)),0)),0)</f>
        <v>0</v>
      </c>
      <c r="D731" s="2">
        <f t="shared" si="64"/>
        <v>0</v>
      </c>
      <c r="F731" s="2" t="s">
        <v>728</v>
      </c>
      <c r="G731" s="2" t="s">
        <v>1437</v>
      </c>
      <c r="H731" s="2" t="s">
        <v>1437</v>
      </c>
      <c r="I731" s="2" t="s">
        <v>2765</v>
      </c>
      <c r="J731" s="2" t="s">
        <v>1067</v>
      </c>
      <c r="K731" s="2" t="s">
        <v>1067</v>
      </c>
      <c r="L731" s="2" t="s">
        <v>1067</v>
      </c>
      <c r="S731" s="2">
        <f>IF($AM$22=1,(IF(LEN($BZ$23)&gt;=1,(IF($BZ$23=V731,LARGE($S$1:S730,1)+1,0)),0)),0)</f>
        <v>0</v>
      </c>
      <c r="T731" s="2">
        <f t="shared" si="65"/>
        <v>0</v>
      </c>
      <c r="U731" s="2">
        <f>IF(LEN(V731)&gt;=1,(IF(V730=V731,0,LARGE($U$1:U730,1)+1)),0)</f>
        <v>0</v>
      </c>
      <c r="V731" s="2" t="s">
        <v>1108</v>
      </c>
      <c r="W731" s="9" t="s">
        <v>2941</v>
      </c>
      <c r="X731" s="9" t="s">
        <v>2939</v>
      </c>
      <c r="Y731" s="9" t="s">
        <v>2940</v>
      </c>
      <c r="Z731" s="9" t="s">
        <v>2940</v>
      </c>
      <c r="AA731" s="6" t="s">
        <v>2939</v>
      </c>
      <c r="AB731" s="6" t="s">
        <v>1067</v>
      </c>
      <c r="AC731" s="6" t="s">
        <v>1067</v>
      </c>
      <c r="AD731" s="6" t="s">
        <v>1067</v>
      </c>
    </row>
    <row r="732" spans="1:30" ht="30" x14ac:dyDescent="0.25">
      <c r="A732" s="2">
        <f>IF(LEN(B732)&gt;=1,(IF(B731=B732,0,LARGE(A$1:$A731,1)+1)),0)</f>
        <v>0</v>
      </c>
      <c r="B732" s="2" t="s">
        <v>1078</v>
      </c>
      <c r="C732" s="2">
        <f>IF($AM$22=2,(IF(LEN($BZ$23)&gt;=1,(IF($BZ$23=B732,LARGE($C$1:C731,1)+1,0)),0)),0)</f>
        <v>0</v>
      </c>
      <c r="D732" s="2">
        <f t="shared" si="64"/>
        <v>0</v>
      </c>
      <c r="F732" s="2" t="s">
        <v>729</v>
      </c>
      <c r="G732" s="2" t="s">
        <v>2766</v>
      </c>
      <c r="H732" s="2" t="s">
        <v>2766</v>
      </c>
      <c r="I732" s="2" t="s">
        <v>4866</v>
      </c>
      <c r="J732" s="2" t="s">
        <v>4865</v>
      </c>
      <c r="K732" s="2" t="s">
        <v>1067</v>
      </c>
      <c r="L732" s="2" t="s">
        <v>1067</v>
      </c>
      <c r="S732" s="2">
        <f>IF($AM$22=1,(IF(LEN($BZ$23)&gt;=1,(IF($BZ$23=V732,LARGE($S$1:S731,1)+1,0)),0)),0)</f>
        <v>0</v>
      </c>
      <c r="T732" s="2">
        <f t="shared" si="65"/>
        <v>0</v>
      </c>
      <c r="U732" s="2">
        <f>IF(LEN(V732)&gt;=1,(IF(V731=V732,0,LARGE($U$1:U731,1)+1)),0)</f>
        <v>0</v>
      </c>
      <c r="V732" s="2" t="s">
        <v>1108</v>
      </c>
      <c r="W732" s="7" t="s">
        <v>3976</v>
      </c>
      <c r="X732" s="4" t="s">
        <v>16</v>
      </c>
      <c r="Y732" s="5" t="s">
        <v>1181</v>
      </c>
      <c r="Z732" s="5" t="s">
        <v>1181</v>
      </c>
      <c r="AA732" s="6" t="s">
        <v>16</v>
      </c>
      <c r="AB732" s="6" t="s">
        <v>2641</v>
      </c>
      <c r="AC732" s="6" t="s">
        <v>830</v>
      </c>
      <c r="AD732" s="6" t="s">
        <v>332</v>
      </c>
    </row>
    <row r="733" spans="1:30" ht="30" x14ac:dyDescent="0.25">
      <c r="A733" s="2">
        <f>IF(LEN(B733)&gt;=1,(IF(B732=B733,0,LARGE(A$1:$A732,1)+1)),0)</f>
        <v>0</v>
      </c>
      <c r="B733" s="2" t="s">
        <v>1078</v>
      </c>
      <c r="C733" s="2">
        <f>IF($AM$22=2,(IF(LEN($BZ$23)&gt;=1,(IF($BZ$23=B733,LARGE($C$1:C732,1)+1,0)),0)),0)</f>
        <v>0</v>
      </c>
      <c r="D733" s="2">
        <f t="shared" si="64"/>
        <v>0</v>
      </c>
      <c r="F733" s="2" t="s">
        <v>2767</v>
      </c>
      <c r="G733" s="2" t="s">
        <v>2768</v>
      </c>
      <c r="H733" s="2" t="s">
        <v>2768</v>
      </c>
      <c r="I733" s="2" t="s">
        <v>4867</v>
      </c>
      <c r="J733" s="2" t="s">
        <v>1067</v>
      </c>
      <c r="K733" s="2" t="s">
        <v>1067</v>
      </c>
      <c r="L733" s="2" t="s">
        <v>1067</v>
      </c>
      <c r="S733" s="2">
        <f>IF($AM$22=1,(IF(LEN($BZ$23)&gt;=1,(IF($BZ$23=V733,LARGE($S$1:S732,1)+1,0)),0)),0)</f>
        <v>0</v>
      </c>
      <c r="T733" s="2">
        <f t="shared" si="65"/>
        <v>0</v>
      </c>
      <c r="U733" s="2">
        <f>IF(LEN(V733)&gt;=1,(IF(V732=V733,0,LARGE($U$1:U732,1)+1)),0)</f>
        <v>0</v>
      </c>
      <c r="V733" s="2" t="s">
        <v>1108</v>
      </c>
      <c r="W733" s="5" t="s">
        <v>4847</v>
      </c>
      <c r="X733" s="7" t="s">
        <v>2728</v>
      </c>
      <c r="Y733" s="7" t="s">
        <v>2729</v>
      </c>
      <c r="Z733" s="7" t="s">
        <v>2729</v>
      </c>
      <c r="AA733" s="6" t="s">
        <v>2728</v>
      </c>
      <c r="AB733" s="6" t="s">
        <v>1067</v>
      </c>
      <c r="AC733" s="6" t="s">
        <v>1067</v>
      </c>
      <c r="AD733" s="6" t="s">
        <v>1067</v>
      </c>
    </row>
    <row r="734" spans="1:30" ht="30" x14ac:dyDescent="0.25">
      <c r="A734" s="2">
        <f>IF(LEN(B734)&gt;=1,(IF(B733=B734,0,LARGE(A$1:$A733,1)+1)),0)</f>
        <v>0</v>
      </c>
      <c r="B734" s="2" t="s">
        <v>1078</v>
      </c>
      <c r="C734" s="2">
        <f>IF($AM$22=2,(IF(LEN($BZ$23)&gt;=1,(IF($BZ$23=B734,LARGE($C$1:C733,1)+1,0)),0)),0)</f>
        <v>0</v>
      </c>
      <c r="D734" s="2">
        <f t="shared" si="64"/>
        <v>0</v>
      </c>
      <c r="F734" s="2" t="s">
        <v>223</v>
      </c>
      <c r="G734" s="2" t="s">
        <v>223</v>
      </c>
      <c r="H734" s="2" t="s">
        <v>223</v>
      </c>
      <c r="I734" s="2" t="s">
        <v>2841</v>
      </c>
      <c r="J734" s="2" t="s">
        <v>4868</v>
      </c>
      <c r="K734" s="2" t="s">
        <v>4869</v>
      </c>
      <c r="L734" s="2" t="s">
        <v>1067</v>
      </c>
      <c r="S734" s="2">
        <f>IF($AM$22=1,(IF(LEN($BZ$23)&gt;=1,(IF($BZ$23=V734,LARGE($S$1:S733,1)+1,0)),0)),0)</f>
        <v>0</v>
      </c>
      <c r="T734" s="2">
        <f t="shared" si="65"/>
        <v>0</v>
      </c>
      <c r="U734" s="2">
        <f>IF(LEN(V734)&gt;=1,(IF(V733=V734,0,LARGE($U$1:U733,1)+1)),0)</f>
        <v>0</v>
      </c>
      <c r="V734" s="2" t="s">
        <v>1108</v>
      </c>
      <c r="W734" s="21" t="s">
        <v>2970</v>
      </c>
      <c r="X734" s="7" t="s">
        <v>788</v>
      </c>
      <c r="Y734" s="7" t="s">
        <v>1477</v>
      </c>
      <c r="Z734" s="7" t="s">
        <v>1477</v>
      </c>
      <c r="AA734" s="6" t="s">
        <v>788</v>
      </c>
      <c r="AB734" s="6" t="s">
        <v>1067</v>
      </c>
      <c r="AC734" s="6" t="s">
        <v>1067</v>
      </c>
      <c r="AD734" s="6" t="s">
        <v>1067</v>
      </c>
    </row>
    <row r="735" spans="1:30" ht="15.75" x14ac:dyDescent="0.25">
      <c r="A735" s="2">
        <f>IF(LEN(B735)&gt;=1,(IF(B734=B735,0,LARGE(A$1:$A734,1)+1)),0)</f>
        <v>0</v>
      </c>
      <c r="B735" s="2" t="s">
        <v>1078</v>
      </c>
      <c r="C735" s="2">
        <f>IF($AM$22=2,(IF(LEN($BZ$23)&gt;=1,(IF($BZ$23=B735,LARGE($C$1:C734,1)+1,0)),0)),0)</f>
        <v>0</v>
      </c>
      <c r="D735" s="2">
        <f t="shared" si="64"/>
        <v>0</v>
      </c>
      <c r="F735" s="2" t="s">
        <v>2769</v>
      </c>
      <c r="G735" s="2" t="s">
        <v>2770</v>
      </c>
      <c r="H735" s="2" t="s">
        <v>2770</v>
      </c>
      <c r="I735" s="2" t="s">
        <v>4870</v>
      </c>
      <c r="J735" s="2" t="s">
        <v>1067</v>
      </c>
      <c r="K735" s="2" t="s">
        <v>1067</v>
      </c>
      <c r="L735" s="2" t="s">
        <v>1067</v>
      </c>
      <c r="S735" s="2">
        <f>IF($AM$22=1,(IF(LEN($BZ$23)&gt;=1,(IF($BZ$23=V735,LARGE($S$1:S734,1)+1,0)),0)),0)</f>
        <v>0</v>
      </c>
      <c r="T735" s="2">
        <f t="shared" si="65"/>
        <v>0</v>
      </c>
      <c r="U735" s="2">
        <f>IF(LEN(V735)&gt;=1,(IF(V734=V735,0,LARGE($U$1:U734,1)+1)),0)</f>
        <v>0</v>
      </c>
      <c r="V735" s="2" t="s">
        <v>1108</v>
      </c>
      <c r="W735" s="22" t="s">
        <v>5222</v>
      </c>
      <c r="X735" s="7" t="s">
        <v>788</v>
      </c>
      <c r="Y735" s="7" t="s">
        <v>1477</v>
      </c>
      <c r="Z735" s="7" t="s">
        <v>1477</v>
      </c>
      <c r="AA735" s="6" t="s">
        <v>788</v>
      </c>
      <c r="AB735" s="6" t="s">
        <v>1067</v>
      </c>
      <c r="AC735" s="6" t="s">
        <v>1067</v>
      </c>
      <c r="AD735" s="6" t="s">
        <v>1067</v>
      </c>
    </row>
    <row r="736" spans="1:30" ht="30" x14ac:dyDescent="0.25">
      <c r="A736" s="2">
        <f>IF(LEN(B736)&gt;=1,(IF(B735=B736,0,LARGE(A$1:$A735,1)+1)),0)</f>
        <v>0</v>
      </c>
      <c r="B736" s="2" t="s">
        <v>1078</v>
      </c>
      <c r="C736" s="2">
        <f>IF($AM$22=2,(IF(LEN($BZ$23)&gt;=1,(IF($BZ$23=B736,LARGE($C$1:C735,1)+1,0)),0)),0)</f>
        <v>0</v>
      </c>
      <c r="D736" s="2">
        <f t="shared" si="64"/>
        <v>0</v>
      </c>
      <c r="F736" s="2" t="s">
        <v>730</v>
      </c>
      <c r="G736" s="2" t="s">
        <v>1438</v>
      </c>
      <c r="H736" s="2" t="s">
        <v>1438</v>
      </c>
      <c r="I736" s="2" t="s">
        <v>4871</v>
      </c>
      <c r="J736" s="2" t="s">
        <v>3005</v>
      </c>
      <c r="K736" s="2" t="s">
        <v>2771</v>
      </c>
      <c r="L736" s="2" t="s">
        <v>1067</v>
      </c>
      <c r="S736" s="2">
        <f>IF($AM$22=1,(IF(LEN($BZ$23)&gt;=1,(IF($BZ$23=V736,LARGE($S$1:S735,1)+1,0)),0)),0)</f>
        <v>0</v>
      </c>
      <c r="T736" s="2">
        <f t="shared" si="65"/>
        <v>0</v>
      </c>
      <c r="U736" s="2">
        <f>IF(LEN(V736)&gt;=1,(IF(V735=V736,0,LARGE($U$1:U735,1)+1)),0)</f>
        <v>0</v>
      </c>
      <c r="V736" s="2" t="s">
        <v>1108</v>
      </c>
      <c r="W736" s="4" t="s">
        <v>4577</v>
      </c>
      <c r="X736" s="4" t="s">
        <v>558</v>
      </c>
      <c r="Y736" s="5" t="s">
        <v>1304</v>
      </c>
      <c r="Z736" s="5" t="s">
        <v>1304</v>
      </c>
      <c r="AA736" s="6" t="s">
        <v>558</v>
      </c>
      <c r="AB736" s="6" t="s">
        <v>1067</v>
      </c>
      <c r="AC736" s="6" t="s">
        <v>1067</v>
      </c>
      <c r="AD736" s="6" t="s">
        <v>1067</v>
      </c>
    </row>
    <row r="737" spans="1:30" x14ac:dyDescent="0.25">
      <c r="A737" s="2">
        <f>IF(LEN(B737)&gt;=1,(IF(B736=B737,0,LARGE(A$1:$A736,1)+1)),0)</f>
        <v>0</v>
      </c>
      <c r="B737" s="2" t="s">
        <v>1078</v>
      </c>
      <c r="C737" s="2">
        <f>IF($AM$22=2,(IF(LEN($BZ$23)&gt;=1,(IF($BZ$23=B737,LARGE($C$1:C736,1)+1,0)),0)),0)</f>
        <v>0</v>
      </c>
      <c r="D737" s="2">
        <f t="shared" si="64"/>
        <v>0</v>
      </c>
      <c r="F737" s="2" t="s">
        <v>224</v>
      </c>
      <c r="G737" s="2" t="s">
        <v>225</v>
      </c>
      <c r="H737" s="2" t="s">
        <v>225</v>
      </c>
      <c r="I737" s="2" t="s">
        <v>4726</v>
      </c>
      <c r="J737" s="2" t="s">
        <v>4235</v>
      </c>
      <c r="K737" s="2" t="s">
        <v>4725</v>
      </c>
      <c r="L737" s="2" t="s">
        <v>4724</v>
      </c>
      <c r="S737" s="2">
        <f>IF($AM$22=1,(IF(LEN($BZ$23)&gt;=1,(IF($BZ$23=V737,LARGE($S$1:S736,1)+1,0)),0)),0)</f>
        <v>0</v>
      </c>
      <c r="T737" s="2">
        <f t="shared" si="65"/>
        <v>0</v>
      </c>
      <c r="U737" s="2">
        <f>IF(LEN(V737)&gt;=1,(IF(V736=V737,0,LARGE($U$1:U736,1)+1)),0)</f>
        <v>25</v>
      </c>
      <c r="V737" s="2" t="s">
        <v>1109</v>
      </c>
      <c r="W737" s="9" t="s">
        <v>4514</v>
      </c>
      <c r="X737" s="9" t="s">
        <v>385</v>
      </c>
      <c r="Y737" s="9" t="s">
        <v>386</v>
      </c>
      <c r="Z737" s="9" t="s">
        <v>386</v>
      </c>
      <c r="AA737" s="6" t="s">
        <v>385</v>
      </c>
      <c r="AB737" s="6" t="s">
        <v>1067</v>
      </c>
      <c r="AC737" s="6" t="s">
        <v>1067</v>
      </c>
      <c r="AD737" s="6" t="s">
        <v>1067</v>
      </c>
    </row>
    <row r="738" spans="1:30" ht="30" x14ac:dyDescent="0.25">
      <c r="A738" s="2">
        <f>IF(LEN(B738)&gt;=1,(IF(B737=B738,0,LARGE(A$1:$A737,1)+1)),0)</f>
        <v>0</v>
      </c>
      <c r="B738" s="2" t="s">
        <v>1078</v>
      </c>
      <c r="C738" s="2">
        <f>IF($AM$22=2,(IF(LEN($BZ$23)&gt;=1,(IF($BZ$23=B738,LARGE($C$1:C737,1)+1,0)),0)),0)</f>
        <v>0</v>
      </c>
      <c r="D738" s="2">
        <f t="shared" si="64"/>
        <v>0</v>
      </c>
      <c r="F738" s="2" t="s">
        <v>731</v>
      </c>
      <c r="G738" s="2" t="s">
        <v>1439</v>
      </c>
      <c r="H738" s="2" t="s">
        <v>1439</v>
      </c>
      <c r="I738" s="2" t="s">
        <v>4727</v>
      </c>
      <c r="J738" s="2" t="s">
        <v>1067</v>
      </c>
      <c r="K738" s="2" t="s">
        <v>1067</v>
      </c>
      <c r="L738" s="2" t="s">
        <v>1067</v>
      </c>
      <c r="S738" s="2">
        <f>IF($AM$22=1,(IF(LEN($BZ$23)&gt;=1,(IF($BZ$23=V738,LARGE($S$1:S737,1)+1,0)),0)),0)</f>
        <v>0</v>
      </c>
      <c r="T738" s="2">
        <f t="shared" si="65"/>
        <v>0</v>
      </c>
      <c r="U738" s="2">
        <f>IF(LEN(V738)&gt;=1,(IF(V737=V738,0,LARGE($U$1:U737,1)+1)),0)</f>
        <v>0</v>
      </c>
      <c r="V738" s="2" t="s">
        <v>1109</v>
      </c>
      <c r="W738" s="21" t="s">
        <v>2030</v>
      </c>
      <c r="X738" s="21" t="s">
        <v>2028</v>
      </c>
      <c r="Y738" s="21" t="s">
        <v>2029</v>
      </c>
      <c r="Z738" s="21" t="s">
        <v>2029</v>
      </c>
      <c r="AA738" s="6" t="s">
        <v>2028</v>
      </c>
      <c r="AB738" s="6" t="s">
        <v>1067</v>
      </c>
      <c r="AC738" s="6" t="s">
        <v>1067</v>
      </c>
      <c r="AD738" s="6" t="s">
        <v>1067</v>
      </c>
    </row>
    <row r="739" spans="1:30" ht="30" x14ac:dyDescent="0.25">
      <c r="A739" s="2">
        <f>IF(LEN(B739)&gt;=1,(IF(B738=B739,0,LARGE(A$1:$A738,1)+1)),0)</f>
        <v>0</v>
      </c>
      <c r="B739" s="2" t="s">
        <v>1078</v>
      </c>
      <c r="C739" s="2">
        <f>IF($AM$22=2,(IF(LEN($BZ$23)&gt;=1,(IF($BZ$23=B739,LARGE($C$1:C738,1)+1,0)),0)),0)</f>
        <v>0</v>
      </c>
      <c r="D739" s="2">
        <f t="shared" si="64"/>
        <v>0</v>
      </c>
      <c r="F739" s="2" t="s">
        <v>732</v>
      </c>
      <c r="G739" s="2" t="s">
        <v>2772</v>
      </c>
      <c r="H739" s="2" t="s">
        <v>2772</v>
      </c>
      <c r="I739" s="2" t="s">
        <v>2773</v>
      </c>
      <c r="J739" s="2" t="s">
        <v>1067</v>
      </c>
      <c r="K739" s="2" t="s">
        <v>1067</v>
      </c>
      <c r="L739" s="2" t="s">
        <v>1067</v>
      </c>
      <c r="S739" s="2">
        <f>IF($AM$22=1,(IF(LEN($BZ$23)&gt;=1,(IF($BZ$23=V739,LARGE($S$1:S738,1)+1,0)),0)),0)</f>
        <v>0</v>
      </c>
      <c r="T739" s="2">
        <f t="shared" si="65"/>
        <v>0</v>
      </c>
      <c r="U739" s="2">
        <f>IF(LEN(V739)&gt;=1,(IF(V738=V739,0,LARGE($U$1:U738,1)+1)),0)</f>
        <v>0</v>
      </c>
      <c r="V739" s="2" t="s">
        <v>1109</v>
      </c>
      <c r="W739" s="23" t="s">
        <v>4059</v>
      </c>
      <c r="X739" s="7" t="s">
        <v>478</v>
      </c>
      <c r="Y739" s="7" t="s">
        <v>1240</v>
      </c>
      <c r="Z739" s="7" t="s">
        <v>1240</v>
      </c>
      <c r="AA739" s="6" t="s">
        <v>478</v>
      </c>
      <c r="AB739" s="6" t="s">
        <v>1067</v>
      </c>
      <c r="AC739" s="6" t="s">
        <v>1067</v>
      </c>
      <c r="AD739" s="6" t="s">
        <v>1067</v>
      </c>
    </row>
    <row r="740" spans="1:30" ht="30" x14ac:dyDescent="0.25">
      <c r="A740" s="2">
        <f>IF(LEN(B740)&gt;=1,(IF(B739=B740,0,LARGE(A$1:$A739,1)+1)),0)</f>
        <v>0</v>
      </c>
      <c r="B740" s="2" t="s">
        <v>1078</v>
      </c>
      <c r="C740" s="2">
        <f>IF($AM$22=2,(IF(LEN($BZ$23)&gt;=1,(IF($BZ$23=B740,LARGE($C$1:C739,1)+1,0)),0)),0)</f>
        <v>0</v>
      </c>
      <c r="D740" s="2">
        <f t="shared" si="64"/>
        <v>0</v>
      </c>
      <c r="F740" s="2" t="s">
        <v>733</v>
      </c>
      <c r="G740" s="2" t="s">
        <v>2774</v>
      </c>
      <c r="H740" s="2" t="s">
        <v>2774</v>
      </c>
      <c r="I740" s="2" t="s">
        <v>4728</v>
      </c>
      <c r="J740" s="2" t="s">
        <v>2677</v>
      </c>
      <c r="K740" s="2" t="s">
        <v>2775</v>
      </c>
      <c r="L740" s="2" t="s">
        <v>1067</v>
      </c>
      <c r="S740" s="2">
        <f>IF($AM$22=1,(IF(LEN($BZ$23)&gt;=1,(IF($BZ$23=V740,LARGE($S$1:S739,1)+1,0)),0)),0)</f>
        <v>0</v>
      </c>
      <c r="T740" s="2">
        <f t="shared" si="65"/>
        <v>0</v>
      </c>
      <c r="U740" s="2">
        <f>IF(LEN(V740)&gt;=1,(IF(V739=V740,0,LARGE($U$1:U739,1)+1)),0)</f>
        <v>0</v>
      </c>
      <c r="V740" s="2" t="s">
        <v>1109</v>
      </c>
      <c r="W740" s="4" t="s">
        <v>5015</v>
      </c>
      <c r="X740" s="7" t="s">
        <v>891</v>
      </c>
      <c r="Y740" s="7" t="s">
        <v>1556</v>
      </c>
      <c r="Z740" s="7" t="s">
        <v>1556</v>
      </c>
      <c r="AA740" s="6" t="s">
        <v>891</v>
      </c>
      <c r="AB740" s="6" t="s">
        <v>1067</v>
      </c>
      <c r="AC740" s="6" t="s">
        <v>1067</v>
      </c>
      <c r="AD740" s="6" t="s">
        <v>1067</v>
      </c>
    </row>
    <row r="741" spans="1:30" ht="30" x14ac:dyDescent="0.25">
      <c r="A741" s="2">
        <f>IF(LEN(B741)&gt;=1,(IF(B740=B741,0,LARGE(A$1:$A740,1)+1)),0)</f>
        <v>0</v>
      </c>
      <c r="B741" s="2" t="s">
        <v>1078</v>
      </c>
      <c r="C741" s="2">
        <f>IF($AM$22=2,(IF(LEN($BZ$23)&gt;=1,(IF($BZ$23=B741,LARGE($C$1:C740,1)+1,0)),0)),0)</f>
        <v>0</v>
      </c>
      <c r="D741" s="2">
        <f t="shared" si="64"/>
        <v>0</v>
      </c>
      <c r="F741" s="2" t="s">
        <v>734</v>
      </c>
      <c r="G741" s="2" t="s">
        <v>1440</v>
      </c>
      <c r="H741" s="2" t="s">
        <v>1440</v>
      </c>
      <c r="I741" s="2" t="s">
        <v>4729</v>
      </c>
      <c r="J741" s="2" t="s">
        <v>1067</v>
      </c>
      <c r="K741" s="2" t="s">
        <v>1067</v>
      </c>
      <c r="L741" s="2" t="s">
        <v>1067</v>
      </c>
      <c r="S741" s="2">
        <f>IF($AM$22=1,(IF(LEN($BZ$23)&gt;=1,(IF($BZ$23=V741,LARGE($S$1:S740,1)+1,0)),0)),0)</f>
        <v>0</v>
      </c>
      <c r="T741" s="2">
        <f t="shared" si="65"/>
        <v>0</v>
      </c>
      <c r="U741" s="2">
        <f>IF(LEN(V741)&gt;=1,(IF(V740=V741,0,LARGE($U$1:U740,1)+1)),0)</f>
        <v>0</v>
      </c>
      <c r="V741" s="2" t="s">
        <v>1109</v>
      </c>
      <c r="W741" s="5" t="s">
        <v>5120</v>
      </c>
      <c r="X741" s="7" t="s">
        <v>993</v>
      </c>
      <c r="Y741" s="7" t="s">
        <v>1632</v>
      </c>
      <c r="Z741" s="7" t="s">
        <v>1632</v>
      </c>
      <c r="AA741" s="6" t="s">
        <v>993</v>
      </c>
      <c r="AB741" s="6" t="s">
        <v>1067</v>
      </c>
      <c r="AC741" s="6" t="s">
        <v>1067</v>
      </c>
      <c r="AD741" s="6" t="s">
        <v>1067</v>
      </c>
    </row>
    <row r="742" spans="1:30" ht="30" x14ac:dyDescent="0.25">
      <c r="A742" s="2">
        <f>IF(LEN(B742)&gt;=1,(IF(B741=B742,0,LARGE(A$1:$A741,1)+1)),0)</f>
        <v>0</v>
      </c>
      <c r="B742" s="2" t="s">
        <v>1078</v>
      </c>
      <c r="C742" s="2">
        <f>IF($AM$22=2,(IF(LEN($BZ$23)&gt;=1,(IF($BZ$23=B742,LARGE($C$1:C741,1)+1,0)),0)),0)</f>
        <v>0</v>
      </c>
      <c r="D742" s="2">
        <f t="shared" si="64"/>
        <v>0</v>
      </c>
      <c r="F742" s="2" t="s">
        <v>735</v>
      </c>
      <c r="G742" s="2" t="s">
        <v>1441</v>
      </c>
      <c r="H742" s="2" t="s">
        <v>1441</v>
      </c>
      <c r="I742" s="2" t="s">
        <v>4730</v>
      </c>
      <c r="J742" s="2" t="s">
        <v>4731</v>
      </c>
      <c r="K742" s="2" t="s">
        <v>1067</v>
      </c>
      <c r="L742" s="2" t="s">
        <v>1067</v>
      </c>
      <c r="S742" s="2">
        <f>IF($AM$22=1,(IF(LEN($BZ$23)&gt;=1,(IF($BZ$23=V742,LARGE($S$1:S741,1)+1,0)),0)),0)</f>
        <v>0</v>
      </c>
      <c r="T742" s="2">
        <f t="shared" si="65"/>
        <v>0</v>
      </c>
      <c r="U742" s="2">
        <f>IF(LEN(V742)&gt;=1,(IF(V741=V742,0,LARGE($U$1:U741,1)+1)),0)</f>
        <v>0</v>
      </c>
      <c r="V742" s="2" t="s">
        <v>1109</v>
      </c>
      <c r="W742" s="5" t="s">
        <v>3780</v>
      </c>
      <c r="X742" s="7" t="s">
        <v>673</v>
      </c>
      <c r="Y742" s="7" t="s">
        <v>1393</v>
      </c>
      <c r="Z742" s="7" t="s">
        <v>1393</v>
      </c>
      <c r="AA742" s="6" t="s">
        <v>673</v>
      </c>
      <c r="AB742" s="6" t="s">
        <v>3778</v>
      </c>
      <c r="AC742" s="6" t="s">
        <v>1067</v>
      </c>
      <c r="AD742" s="6" t="s">
        <v>1067</v>
      </c>
    </row>
    <row r="743" spans="1:30" ht="30" x14ac:dyDescent="0.25">
      <c r="A743" s="2">
        <f>IF(LEN(B743)&gt;=1,(IF(B742=B743,0,LARGE(A$1:$A742,1)+1)),0)</f>
        <v>0</v>
      </c>
      <c r="B743" s="2" t="s">
        <v>1078</v>
      </c>
      <c r="C743" s="2">
        <f>IF($AM$22=2,(IF(LEN($BZ$23)&gt;=1,(IF($BZ$23=B743,LARGE($C$1:C742,1)+1,0)),0)),0)</f>
        <v>0</v>
      </c>
      <c r="D743" s="2">
        <f t="shared" si="64"/>
        <v>0</v>
      </c>
      <c r="F743" s="2" t="s">
        <v>736</v>
      </c>
      <c r="G743" s="2" t="s">
        <v>1442</v>
      </c>
      <c r="H743" s="2" t="s">
        <v>1442</v>
      </c>
      <c r="I743" s="2" t="s">
        <v>4732</v>
      </c>
      <c r="J743" s="2" t="s">
        <v>1067</v>
      </c>
      <c r="K743" s="2" t="s">
        <v>1067</v>
      </c>
      <c r="L743" s="2" t="s">
        <v>1067</v>
      </c>
      <c r="S743" s="2">
        <f>IF($AM$22=1,(IF(LEN($BZ$23)&gt;=1,(IF($BZ$23=V743,LARGE($S$1:S742,1)+1,0)),0)),0)</f>
        <v>0</v>
      </c>
      <c r="T743" s="2">
        <f t="shared" si="65"/>
        <v>0</v>
      </c>
      <c r="U743" s="2">
        <f>IF(LEN(V743)&gt;=1,(IF(V742=V743,0,LARGE($U$1:U742,1)+1)),0)</f>
        <v>0</v>
      </c>
      <c r="V743" s="2" t="s">
        <v>1109</v>
      </c>
      <c r="W743" s="5" t="s">
        <v>2677</v>
      </c>
      <c r="X743" s="7" t="s">
        <v>673</v>
      </c>
      <c r="Y743" s="7" t="s">
        <v>1393</v>
      </c>
      <c r="Z743" s="7" t="s">
        <v>1393</v>
      </c>
      <c r="AA743" s="6" t="s">
        <v>673</v>
      </c>
      <c r="AB743" s="6" t="s">
        <v>2675</v>
      </c>
      <c r="AC743" s="6" t="s">
        <v>733</v>
      </c>
      <c r="AD743" s="6" t="s">
        <v>3480</v>
      </c>
    </row>
    <row r="744" spans="1:30" ht="45" x14ac:dyDescent="0.25">
      <c r="A744" s="2">
        <f>IF(LEN(B744)&gt;=1,(IF(B743=B744,0,LARGE(A$1:$A743,1)+1)),0)</f>
        <v>0</v>
      </c>
      <c r="B744" s="2" t="s">
        <v>1078</v>
      </c>
      <c r="C744" s="2">
        <f>IF($AM$22=2,(IF(LEN($BZ$23)&gt;=1,(IF($BZ$23=B744,LARGE($C$1:C743,1)+1,0)),0)),0)</f>
        <v>0</v>
      </c>
      <c r="D744" s="2">
        <f t="shared" si="64"/>
        <v>0</v>
      </c>
      <c r="F744" s="2" t="s">
        <v>2776</v>
      </c>
      <c r="G744" s="2" t="s">
        <v>2777</v>
      </c>
      <c r="H744" s="2" t="s">
        <v>2777</v>
      </c>
      <c r="I744" s="2" t="s">
        <v>4733</v>
      </c>
      <c r="J744" s="2" t="s">
        <v>1067</v>
      </c>
      <c r="K744" s="2" t="s">
        <v>1067</v>
      </c>
      <c r="L744" s="2" t="s">
        <v>1067</v>
      </c>
      <c r="S744" s="2">
        <f>IF($AM$22=1,(IF(LEN($BZ$23)&gt;=1,(IF($BZ$23=V744,LARGE($S$1:S743,1)+1,0)),0)),0)</f>
        <v>0</v>
      </c>
      <c r="T744" s="2">
        <f t="shared" si="65"/>
        <v>0</v>
      </c>
      <c r="U744" s="2">
        <f>IF(LEN(V744)&gt;=1,(IF(V743=V744,0,LARGE($U$1:U743,1)+1)),0)</f>
        <v>0</v>
      </c>
      <c r="V744" s="2" t="s">
        <v>1109</v>
      </c>
      <c r="W744" s="5" t="s">
        <v>3490</v>
      </c>
      <c r="X744" s="7" t="s">
        <v>2148</v>
      </c>
      <c r="Y744" s="7" t="s">
        <v>2149</v>
      </c>
      <c r="Z744" s="7" t="s">
        <v>2150</v>
      </c>
      <c r="AA744" s="6" t="s">
        <v>2148</v>
      </c>
      <c r="AB744" s="6" t="s">
        <v>948</v>
      </c>
      <c r="AC744" s="6" t="s">
        <v>983</v>
      </c>
      <c r="AD744" s="6" t="s">
        <v>1067</v>
      </c>
    </row>
    <row r="745" spans="1:30" x14ac:dyDescent="0.25">
      <c r="A745" s="2">
        <f>IF(LEN(B745)&gt;=1,(IF(B744=B745,0,LARGE(A$1:$A744,1)+1)),0)</f>
        <v>0</v>
      </c>
      <c r="B745" s="2" t="s">
        <v>1078</v>
      </c>
      <c r="C745" s="2">
        <f>IF($AM$22=2,(IF(LEN($BZ$23)&gt;=1,(IF($BZ$23=B745,LARGE($C$1:C744,1)+1,0)),0)),0)</f>
        <v>0</v>
      </c>
      <c r="D745" s="2">
        <f t="shared" si="64"/>
        <v>0</v>
      </c>
      <c r="F745" s="2" t="s">
        <v>2778</v>
      </c>
      <c r="G745" s="2" t="s">
        <v>2779</v>
      </c>
      <c r="H745" s="2" t="s">
        <v>2779</v>
      </c>
      <c r="I745" s="2" t="s">
        <v>4734</v>
      </c>
      <c r="J745" s="2" t="s">
        <v>1067</v>
      </c>
      <c r="K745" s="2" t="s">
        <v>1067</v>
      </c>
      <c r="L745" s="2" t="s">
        <v>1067</v>
      </c>
      <c r="S745" s="2">
        <f>IF($AM$22=1,(IF(LEN($BZ$23)&gt;=1,(IF($BZ$23=V745,LARGE($S$1:S744,1)+1,0)),0)),0)</f>
        <v>0</v>
      </c>
      <c r="T745" s="2">
        <f t="shared" si="65"/>
        <v>0</v>
      </c>
      <c r="U745" s="2">
        <f>IF(LEN(V745)&gt;=1,(IF(V744=V745,0,LARGE($U$1:U744,1)+1)),0)</f>
        <v>0</v>
      </c>
      <c r="V745" s="2" t="s">
        <v>1109</v>
      </c>
      <c r="W745" s="5" t="s">
        <v>5108</v>
      </c>
      <c r="X745" s="7" t="s">
        <v>333</v>
      </c>
      <c r="Y745" s="7" t="s">
        <v>334</v>
      </c>
      <c r="Z745" s="7" t="s">
        <v>335</v>
      </c>
      <c r="AA745" s="6" t="s">
        <v>333</v>
      </c>
      <c r="AB745" s="6" t="s">
        <v>1067</v>
      </c>
      <c r="AC745" s="6" t="s">
        <v>1067</v>
      </c>
      <c r="AD745" s="6" t="s">
        <v>1067</v>
      </c>
    </row>
    <row r="746" spans="1:30" ht="30" x14ac:dyDescent="0.25">
      <c r="A746" s="2">
        <f>IF(LEN(B746)&gt;=1,(IF(B745=B746,0,LARGE(A$1:$A745,1)+1)),0)</f>
        <v>0</v>
      </c>
      <c r="B746" s="2" t="s">
        <v>1078</v>
      </c>
      <c r="C746" s="2">
        <f>IF($AM$22=2,(IF(LEN($BZ$23)&gt;=1,(IF($BZ$23=B746,LARGE($C$1:C745,1)+1,0)),0)),0)</f>
        <v>0</v>
      </c>
      <c r="D746" s="2">
        <f t="shared" si="64"/>
        <v>0</v>
      </c>
      <c r="F746" s="2" t="s">
        <v>737</v>
      </c>
      <c r="G746" s="2" t="s">
        <v>1443</v>
      </c>
      <c r="H746" s="2" t="s">
        <v>1443</v>
      </c>
      <c r="I746" s="2" t="s">
        <v>4723</v>
      </c>
      <c r="J746" s="2" t="s">
        <v>4722</v>
      </c>
      <c r="K746" s="2" t="s">
        <v>1067</v>
      </c>
      <c r="L746" s="2" t="s">
        <v>1067</v>
      </c>
      <c r="S746" s="2">
        <f>IF($AM$22=1,(IF(LEN($BZ$23)&gt;=1,(IF($BZ$23=V746,LARGE($S$1:S745,1)+1,0)),0)),0)</f>
        <v>0</v>
      </c>
      <c r="T746" s="2">
        <f t="shared" si="65"/>
        <v>0</v>
      </c>
      <c r="U746" s="2">
        <f>IF(LEN(V746)&gt;=1,(IF(V745=V746,0,LARGE($U$1:U745,1)+1)),0)</f>
        <v>0</v>
      </c>
      <c r="V746" s="2" t="s">
        <v>1109</v>
      </c>
      <c r="W746" s="9" t="s">
        <v>4137</v>
      </c>
      <c r="X746" s="9" t="s">
        <v>2495</v>
      </c>
      <c r="Y746" s="9" t="s">
        <v>2496</v>
      </c>
      <c r="Z746" s="9" t="s">
        <v>2496</v>
      </c>
      <c r="AA746" s="6" t="s">
        <v>2495</v>
      </c>
      <c r="AB746" s="6" t="s">
        <v>1067</v>
      </c>
      <c r="AC746" s="6" t="s">
        <v>1067</v>
      </c>
      <c r="AD746" s="6" t="s">
        <v>1067</v>
      </c>
    </row>
    <row r="747" spans="1:30" x14ac:dyDescent="0.25">
      <c r="A747" s="2">
        <f>IF(LEN(B747)&gt;=1,(IF(B746=B747,0,LARGE(A$1:$A746,1)+1)),0)</f>
        <v>0</v>
      </c>
      <c r="B747" s="2" t="s">
        <v>1078</v>
      </c>
      <c r="C747" s="2">
        <f>IF($AM$22=2,(IF(LEN($BZ$23)&gt;=1,(IF($BZ$23=B747,LARGE($C$1:C746,1)+1,0)),0)),0)</f>
        <v>0</v>
      </c>
      <c r="D747" s="2">
        <f t="shared" si="64"/>
        <v>0</v>
      </c>
      <c r="F747" s="2" t="s">
        <v>738</v>
      </c>
      <c r="G747" s="2" t="s">
        <v>2780</v>
      </c>
      <c r="H747" s="2" t="s">
        <v>2780</v>
      </c>
      <c r="I747" s="2" t="s">
        <v>4676</v>
      </c>
      <c r="J747" s="2" t="s">
        <v>4721</v>
      </c>
      <c r="K747" s="2" t="s">
        <v>1067</v>
      </c>
      <c r="L747" s="2" t="s">
        <v>1067</v>
      </c>
      <c r="S747" s="2">
        <f>IF($AM$22=1,(IF(LEN($BZ$23)&gt;=1,(IF($BZ$23=V747,LARGE($S$1:S746,1)+1,0)),0)),0)</f>
        <v>0</v>
      </c>
      <c r="T747" s="2">
        <f t="shared" si="65"/>
        <v>0</v>
      </c>
      <c r="U747" s="2">
        <f>IF(LEN(V747)&gt;=1,(IF(V746=V747,0,LARGE($U$1:U746,1)+1)),0)</f>
        <v>0</v>
      </c>
      <c r="V747" s="2" t="s">
        <v>1109</v>
      </c>
      <c r="W747" s="9" t="s">
        <v>5043</v>
      </c>
      <c r="X747" s="9" t="s">
        <v>3193</v>
      </c>
      <c r="Y747" s="9" t="s">
        <v>3194</v>
      </c>
      <c r="Z747" s="9" t="s">
        <v>3194</v>
      </c>
      <c r="AA747" s="6" t="s">
        <v>3193</v>
      </c>
      <c r="AB747" s="6" t="s">
        <v>1067</v>
      </c>
      <c r="AC747" s="6" t="s">
        <v>1067</v>
      </c>
      <c r="AD747" s="6" t="s">
        <v>1067</v>
      </c>
    </row>
    <row r="748" spans="1:30" x14ac:dyDescent="0.25">
      <c r="A748" s="2">
        <f>IF(LEN(B748)&gt;=1,(IF(B747=B748,0,LARGE(A$1:$A747,1)+1)),0)</f>
        <v>0</v>
      </c>
      <c r="B748" s="2" t="s">
        <v>1078</v>
      </c>
      <c r="C748" s="2">
        <f>IF($AM$22=2,(IF(LEN($BZ$23)&gt;=1,(IF($BZ$23=B748,LARGE($C$1:C747,1)+1,0)),0)),0)</f>
        <v>0</v>
      </c>
      <c r="D748" s="2">
        <f t="shared" si="64"/>
        <v>0</v>
      </c>
      <c r="F748" s="2" t="s">
        <v>739</v>
      </c>
      <c r="G748" s="2" t="s">
        <v>1444</v>
      </c>
      <c r="H748" s="2" t="s">
        <v>1444</v>
      </c>
      <c r="I748" s="2" t="s">
        <v>1912</v>
      </c>
      <c r="J748" s="2" t="s">
        <v>1067</v>
      </c>
      <c r="K748" s="2" t="s">
        <v>1067</v>
      </c>
      <c r="L748" s="2" t="s">
        <v>1067</v>
      </c>
      <c r="S748" s="2">
        <f>IF($AM$22=1,(IF(LEN($BZ$23)&gt;=1,(IF($BZ$23=V748,LARGE($S$1:S747,1)+1,0)),0)),0)</f>
        <v>0</v>
      </c>
      <c r="T748" s="2">
        <f t="shared" si="65"/>
        <v>0</v>
      </c>
      <c r="U748" s="2">
        <f>IF(LEN(V748)&gt;=1,(IF(V747=V748,0,LARGE($U$1:U747,1)+1)),0)</f>
        <v>0</v>
      </c>
      <c r="V748" s="2" t="s">
        <v>1109</v>
      </c>
      <c r="W748" s="9" t="s">
        <v>2560</v>
      </c>
      <c r="X748" s="9" t="s">
        <v>2558</v>
      </c>
      <c r="Y748" s="9" t="s">
        <v>2559</v>
      </c>
      <c r="Z748" s="9" t="s">
        <v>2559</v>
      </c>
      <c r="AA748" s="6" t="s">
        <v>2558</v>
      </c>
      <c r="AB748" s="6" t="s">
        <v>1067</v>
      </c>
      <c r="AC748" s="6" t="s">
        <v>1067</v>
      </c>
      <c r="AD748" s="6" t="s">
        <v>1067</v>
      </c>
    </row>
    <row r="749" spans="1:30" x14ac:dyDescent="0.25">
      <c r="A749" s="2">
        <f>IF(LEN(B749)&gt;=1,(IF(B748=B749,0,LARGE(A$1:$A748,1)+1)),0)</f>
        <v>0</v>
      </c>
      <c r="B749" s="2" t="s">
        <v>1078</v>
      </c>
      <c r="C749" s="2">
        <f>IF($AM$22=2,(IF(LEN($BZ$23)&gt;=1,(IF($BZ$23=B749,LARGE($C$1:C748,1)+1,0)),0)),0)</f>
        <v>0</v>
      </c>
      <c r="D749" s="2">
        <f t="shared" si="64"/>
        <v>0</v>
      </c>
      <c r="F749" s="2" t="s">
        <v>740</v>
      </c>
      <c r="G749" s="2" t="s">
        <v>1445</v>
      </c>
      <c r="H749" s="2" t="s">
        <v>1445</v>
      </c>
      <c r="I749" s="2" t="s">
        <v>2781</v>
      </c>
      <c r="J749" s="2" t="s">
        <v>4720</v>
      </c>
      <c r="K749" s="2" t="s">
        <v>1067</v>
      </c>
      <c r="L749" s="2" t="s">
        <v>1067</v>
      </c>
      <c r="S749" s="2">
        <f>IF($AM$22=1,(IF(LEN($BZ$23)&gt;=1,(IF($BZ$23=V749,LARGE($S$1:S748,1)+1,0)),0)),0)</f>
        <v>0</v>
      </c>
      <c r="T749" s="2">
        <f t="shared" si="65"/>
        <v>0</v>
      </c>
      <c r="U749" s="2">
        <f>IF(LEN(V749)&gt;=1,(IF(V748=V749,0,LARGE($U$1:U748,1)+1)),0)</f>
        <v>0</v>
      </c>
      <c r="V749" s="2" t="s">
        <v>1109</v>
      </c>
      <c r="W749" s="9" t="s">
        <v>4087</v>
      </c>
      <c r="X749" s="9" t="s">
        <v>2089</v>
      </c>
      <c r="Y749" s="9" t="s">
        <v>2090</v>
      </c>
      <c r="Z749" s="9" t="s">
        <v>2090</v>
      </c>
      <c r="AA749" s="6" t="s">
        <v>2089</v>
      </c>
      <c r="AB749" s="6" t="s">
        <v>1067</v>
      </c>
      <c r="AC749" s="6" t="s">
        <v>1067</v>
      </c>
      <c r="AD749" s="6" t="s">
        <v>1067</v>
      </c>
    </row>
    <row r="750" spans="1:30" x14ac:dyDescent="0.25">
      <c r="A750" s="2">
        <f>IF(LEN(B750)&gt;=1,(IF(B749=B750,0,LARGE(A$1:$A749,1)+1)),0)</f>
        <v>0</v>
      </c>
      <c r="B750" s="2" t="s">
        <v>1078</v>
      </c>
      <c r="C750" s="2">
        <f>IF($AM$22=2,(IF(LEN($BZ$23)&gt;=1,(IF($BZ$23=B750,LARGE($C$1:C749,1)+1,0)),0)),0)</f>
        <v>0</v>
      </c>
      <c r="D750" s="2">
        <f t="shared" si="64"/>
        <v>0</v>
      </c>
      <c r="F750" s="2" t="s">
        <v>2782</v>
      </c>
      <c r="G750" s="2" t="s">
        <v>2783</v>
      </c>
      <c r="H750" s="2" t="s">
        <v>2783</v>
      </c>
      <c r="I750" s="2" t="s">
        <v>2784</v>
      </c>
      <c r="J750" s="2" t="s">
        <v>1067</v>
      </c>
      <c r="K750" s="2" t="s">
        <v>1067</v>
      </c>
      <c r="L750" s="2" t="s">
        <v>1067</v>
      </c>
      <c r="S750" s="2">
        <f>IF($AM$22=1,(IF(LEN($BZ$23)&gt;=1,(IF($BZ$23=V750,LARGE($S$1:S749,1)+1,0)),0)),0)</f>
        <v>0</v>
      </c>
      <c r="T750" s="2">
        <f t="shared" si="65"/>
        <v>0</v>
      </c>
      <c r="U750" s="2">
        <f>IF(LEN(V750)&gt;=1,(IF(V749=V750,0,LARGE($U$1:U749,1)+1)),0)</f>
        <v>0</v>
      </c>
      <c r="V750" s="2" t="s">
        <v>1109</v>
      </c>
      <c r="W750" s="9" t="s">
        <v>2087</v>
      </c>
      <c r="X750" s="9" t="s">
        <v>2085</v>
      </c>
      <c r="Y750" s="9" t="s">
        <v>2086</v>
      </c>
      <c r="Z750" s="9" t="s">
        <v>2086</v>
      </c>
      <c r="AA750" s="6" t="s">
        <v>2085</v>
      </c>
      <c r="AB750" s="6" t="s">
        <v>1067</v>
      </c>
      <c r="AC750" s="6" t="s">
        <v>1067</v>
      </c>
      <c r="AD750" s="6" t="s">
        <v>1067</v>
      </c>
    </row>
    <row r="751" spans="1:30" x14ac:dyDescent="0.25">
      <c r="A751" s="2">
        <f>IF(LEN(B751)&gt;=1,(IF(B750=B751,0,LARGE(A$1:$A750,1)+1)),0)</f>
        <v>0</v>
      </c>
      <c r="B751" s="2" t="s">
        <v>1078</v>
      </c>
      <c r="C751" s="2">
        <f>IF($AM$22=2,(IF(LEN($BZ$23)&gt;=1,(IF($BZ$23=B751,LARGE($C$1:C750,1)+1,0)),0)),0)</f>
        <v>0</v>
      </c>
      <c r="D751" s="2">
        <f t="shared" si="64"/>
        <v>0</v>
      </c>
      <c r="F751" s="2" t="s">
        <v>226</v>
      </c>
      <c r="G751" s="2" t="s">
        <v>226</v>
      </c>
      <c r="H751" s="2" t="s">
        <v>226</v>
      </c>
      <c r="I751" s="2" t="s">
        <v>4719</v>
      </c>
      <c r="J751" s="2" t="s">
        <v>4718</v>
      </c>
      <c r="K751" s="2" t="s">
        <v>4717</v>
      </c>
      <c r="L751" s="2" t="s">
        <v>1067</v>
      </c>
      <c r="S751" s="2">
        <f>IF($AM$22=1,(IF(LEN($BZ$23)&gt;=1,(IF($BZ$23=V751,LARGE($S$1:S750,1)+1,0)),0)),0)</f>
        <v>0</v>
      </c>
      <c r="T751" s="2">
        <f t="shared" si="65"/>
        <v>0</v>
      </c>
      <c r="U751" s="2">
        <f>IF(LEN(V751)&gt;=1,(IF(V750=V751,0,LARGE($U$1:U750,1)+1)),0)</f>
        <v>0</v>
      </c>
      <c r="V751" s="2" t="s">
        <v>1109</v>
      </c>
      <c r="W751" s="9" t="s">
        <v>2485</v>
      </c>
      <c r="X751" s="9" t="s">
        <v>2483</v>
      </c>
      <c r="Y751" s="9" t="s">
        <v>2484</v>
      </c>
      <c r="Z751" s="9" t="s">
        <v>2484</v>
      </c>
      <c r="AA751" s="6" t="s">
        <v>2483</v>
      </c>
      <c r="AB751" s="6" t="s">
        <v>1067</v>
      </c>
      <c r="AC751" s="6" t="s">
        <v>1067</v>
      </c>
      <c r="AD751" s="6" t="s">
        <v>1067</v>
      </c>
    </row>
    <row r="752" spans="1:30" x14ac:dyDescent="0.25">
      <c r="A752" s="2">
        <f>IF(LEN(B752)&gt;=1,(IF(B751=B752,0,LARGE(A$1:$A751,1)+1)),0)</f>
        <v>0</v>
      </c>
      <c r="B752" s="2" t="s">
        <v>1078</v>
      </c>
      <c r="C752" s="2">
        <f>IF($AM$22=2,(IF(LEN($BZ$23)&gt;=1,(IF($BZ$23=B752,LARGE($C$1:C751,1)+1,0)),0)),0)</f>
        <v>0</v>
      </c>
      <c r="D752" s="2">
        <f t="shared" si="64"/>
        <v>0</v>
      </c>
      <c r="F752" s="2" t="s">
        <v>741</v>
      </c>
      <c r="G752" s="2" t="s">
        <v>1446</v>
      </c>
      <c r="H752" s="2" t="s">
        <v>1446</v>
      </c>
      <c r="I752" s="2" t="s">
        <v>4716</v>
      </c>
      <c r="J752" s="2" t="s">
        <v>4715</v>
      </c>
      <c r="K752" s="2" t="s">
        <v>2785</v>
      </c>
      <c r="L752" s="2" t="s">
        <v>1067</v>
      </c>
      <c r="S752" s="2">
        <f>IF($AM$22=1,(IF(LEN($BZ$23)&gt;=1,(IF($BZ$23=V752,LARGE($S$1:S751,1)+1,0)),0)),0)</f>
        <v>0</v>
      </c>
      <c r="T752" s="2">
        <f t="shared" si="65"/>
        <v>0</v>
      </c>
      <c r="U752" s="2">
        <f>IF(LEN(V752)&gt;=1,(IF(V751=V752,0,LARGE($U$1:U751,1)+1)),0)</f>
        <v>0</v>
      </c>
      <c r="V752" s="2" t="s">
        <v>1109</v>
      </c>
      <c r="W752" s="9" t="s">
        <v>4151</v>
      </c>
      <c r="X752" s="9" t="s">
        <v>148</v>
      </c>
      <c r="Y752" s="9" t="s">
        <v>149</v>
      </c>
      <c r="Z752" s="9" t="s">
        <v>149</v>
      </c>
      <c r="AA752" s="6" t="s">
        <v>148</v>
      </c>
      <c r="AB752" s="6" t="s">
        <v>1067</v>
      </c>
      <c r="AC752" s="6" t="s">
        <v>1067</v>
      </c>
      <c r="AD752" s="6" t="s">
        <v>1067</v>
      </c>
    </row>
    <row r="753" spans="1:30" ht="30" x14ac:dyDescent="0.25">
      <c r="A753" s="2">
        <f>IF(LEN(B753)&gt;=1,(IF(B752=B753,0,LARGE(A$1:$A752,1)+1)),0)</f>
        <v>0</v>
      </c>
      <c r="B753" s="2" t="s">
        <v>1078</v>
      </c>
      <c r="C753" s="2">
        <f>IF($AM$22=2,(IF(LEN($BZ$23)&gt;=1,(IF($BZ$23=B753,LARGE($C$1:C752,1)+1,0)),0)),0)</f>
        <v>0</v>
      </c>
      <c r="D753" s="2">
        <f t="shared" si="64"/>
        <v>0</v>
      </c>
      <c r="F753" s="2" t="s">
        <v>2786</v>
      </c>
      <c r="G753" s="2" t="s">
        <v>2787</v>
      </c>
      <c r="H753" s="2" t="s">
        <v>2787</v>
      </c>
      <c r="I753" s="2" t="s">
        <v>4713</v>
      </c>
      <c r="J753" s="2" t="s">
        <v>1067</v>
      </c>
      <c r="K753" s="2" t="s">
        <v>1067</v>
      </c>
      <c r="L753" s="2" t="s">
        <v>1067</v>
      </c>
      <c r="S753" s="2">
        <f>IF($AM$22=1,(IF(LEN($BZ$23)&gt;=1,(IF($BZ$23=V753,LARGE($S$1:S752,1)+1,0)),0)),0)</f>
        <v>0</v>
      </c>
      <c r="T753" s="2">
        <f t="shared" si="65"/>
        <v>0</v>
      </c>
      <c r="U753" s="2">
        <f>IF(LEN(V753)&gt;=1,(IF(V752=V753,0,LARGE($U$1:U752,1)+1)),0)</f>
        <v>0</v>
      </c>
      <c r="V753" s="2" t="s">
        <v>1109</v>
      </c>
      <c r="W753" s="9" t="s">
        <v>4150</v>
      </c>
      <c r="X753" s="7" t="s">
        <v>148</v>
      </c>
      <c r="Y753" s="7" t="s">
        <v>149</v>
      </c>
      <c r="Z753" s="7" t="s">
        <v>149</v>
      </c>
      <c r="AA753" s="6" t="s">
        <v>148</v>
      </c>
      <c r="AB753" s="6" t="s">
        <v>747</v>
      </c>
      <c r="AC753" s="6" t="s">
        <v>1067</v>
      </c>
      <c r="AD753" s="6" t="s">
        <v>1067</v>
      </c>
    </row>
    <row r="754" spans="1:30" x14ac:dyDescent="0.25">
      <c r="A754" s="2">
        <f>IF(LEN(B754)&gt;=1,(IF(B753=B754,0,LARGE(A$1:$A753,1)+1)),0)</f>
        <v>0</v>
      </c>
      <c r="B754" s="2" t="s">
        <v>1078</v>
      </c>
      <c r="C754" s="2">
        <f>IF($AM$22=2,(IF(LEN($BZ$23)&gt;=1,(IF($BZ$23=B754,LARGE($C$1:C753,1)+1,0)),0)),0)</f>
        <v>0</v>
      </c>
      <c r="D754" s="2">
        <f t="shared" si="64"/>
        <v>0</v>
      </c>
      <c r="F754" s="2" t="s">
        <v>2788</v>
      </c>
      <c r="G754" s="2" t="s">
        <v>2789</v>
      </c>
      <c r="H754" s="2" t="s">
        <v>2789</v>
      </c>
      <c r="I754" s="2" t="s">
        <v>4714</v>
      </c>
      <c r="J754" s="2" t="s">
        <v>1067</v>
      </c>
      <c r="K754" s="2" t="s">
        <v>1067</v>
      </c>
      <c r="L754" s="2" t="s">
        <v>1067</v>
      </c>
      <c r="S754" s="2">
        <f>IF($AM$22=1,(IF(LEN($BZ$23)&gt;=1,(IF($BZ$23=V754,LARGE($S$1:S753,1)+1,0)),0)),0)</f>
        <v>0</v>
      </c>
      <c r="T754" s="2">
        <f t="shared" si="65"/>
        <v>0</v>
      </c>
      <c r="U754" s="2">
        <f>IF(LEN(V754)&gt;=1,(IF(V753=V754,0,LARGE($U$1:U753,1)+1)),0)</f>
        <v>0</v>
      </c>
      <c r="V754" s="2" t="s">
        <v>1109</v>
      </c>
      <c r="W754" s="9" t="s">
        <v>5221</v>
      </c>
      <c r="X754" s="9" t="s">
        <v>346</v>
      </c>
      <c r="Y754" s="9" t="s">
        <v>347</v>
      </c>
      <c r="Z754" s="9" t="s">
        <v>348</v>
      </c>
      <c r="AA754" s="6" t="s">
        <v>346</v>
      </c>
      <c r="AB754" s="6" t="s">
        <v>1067</v>
      </c>
      <c r="AC754" s="6" t="s">
        <v>1067</v>
      </c>
      <c r="AD754" s="6" t="s">
        <v>1067</v>
      </c>
    </row>
    <row r="755" spans="1:30" x14ac:dyDescent="0.25">
      <c r="A755" s="2">
        <f>IF(LEN(B755)&gt;=1,(IF(B754=B755,0,LARGE(A$1:$A754,1)+1)),0)</f>
        <v>9</v>
      </c>
      <c r="B755" s="2" t="s">
        <v>1070</v>
      </c>
      <c r="C755" s="2">
        <f>IF($AM$22=2,(IF(LEN($BZ$23)&gt;=1,(IF($BZ$23=B755,LARGE($C$1:C754,1)+1,0)),0)),0)</f>
        <v>0</v>
      </c>
      <c r="D755" s="2">
        <f t="shared" si="64"/>
        <v>0</v>
      </c>
      <c r="F755" s="2" t="s">
        <v>2790</v>
      </c>
      <c r="G755" s="2" t="s">
        <v>2791</v>
      </c>
      <c r="H755" s="2" t="s">
        <v>2791</v>
      </c>
      <c r="I755" s="2" t="s">
        <v>2792</v>
      </c>
      <c r="J755" s="2" t="s">
        <v>1067</v>
      </c>
      <c r="K755" s="2" t="s">
        <v>1067</v>
      </c>
      <c r="L755" s="2" t="s">
        <v>1067</v>
      </c>
      <c r="S755" s="2">
        <f>IF($AM$22=1,(IF(LEN($BZ$23)&gt;=1,(IF($BZ$23=V755,LARGE($S$1:S754,1)+1,0)),0)),0)</f>
        <v>0</v>
      </c>
      <c r="T755" s="2">
        <f t="shared" si="65"/>
        <v>0</v>
      </c>
      <c r="U755" s="2">
        <f>IF(LEN(V755)&gt;=1,(IF(V754=V755,0,LARGE($U$1:U754,1)+1)),0)</f>
        <v>0</v>
      </c>
      <c r="V755" s="2" t="s">
        <v>1109</v>
      </c>
      <c r="W755" s="5" t="s">
        <v>4497</v>
      </c>
      <c r="X755" s="7" t="s">
        <v>391</v>
      </c>
      <c r="Y755" s="7" t="s">
        <v>392</v>
      </c>
      <c r="Z755" s="7" t="s">
        <v>392</v>
      </c>
      <c r="AA755" s="6" t="s">
        <v>391</v>
      </c>
      <c r="AB755" s="6" t="s">
        <v>1067</v>
      </c>
      <c r="AC755" s="6" t="s">
        <v>1067</v>
      </c>
      <c r="AD755" s="6" t="s">
        <v>1067</v>
      </c>
    </row>
    <row r="756" spans="1:30" x14ac:dyDescent="0.25">
      <c r="A756" s="2">
        <f>IF(LEN(B756)&gt;=1,(IF(B755=B756,0,LARGE(A$1:$A755,1)+1)),0)</f>
        <v>0</v>
      </c>
      <c r="B756" s="2" t="s">
        <v>1070</v>
      </c>
      <c r="C756" s="2">
        <f>IF($AM$22=2,(IF(LEN($BZ$23)&gt;=1,(IF($BZ$23=B756,LARGE($C$1:C755,1)+1,0)),0)),0)</f>
        <v>0</v>
      </c>
      <c r="D756" s="2">
        <f t="shared" si="64"/>
        <v>0</v>
      </c>
      <c r="F756" s="2" t="s">
        <v>742</v>
      </c>
      <c r="G756" s="2" t="s">
        <v>2793</v>
      </c>
      <c r="H756" s="2" t="s">
        <v>2793</v>
      </c>
      <c r="I756" s="2" t="s">
        <v>3270</v>
      </c>
      <c r="J756" s="2" t="s">
        <v>1067</v>
      </c>
      <c r="K756" s="2" t="s">
        <v>1067</v>
      </c>
      <c r="L756" s="2" t="s">
        <v>1067</v>
      </c>
      <c r="S756" s="2">
        <f>IF($AM$22=1,(IF(LEN($BZ$23)&gt;=1,(IF($BZ$23=V756,LARGE($S$1:S755,1)+1,0)),0)),0)</f>
        <v>0</v>
      </c>
      <c r="T756" s="2">
        <f t="shared" si="65"/>
        <v>0</v>
      </c>
      <c r="U756" s="2">
        <f>IF(LEN(V756)&gt;=1,(IF(V755=V756,0,LARGE($U$1:U755,1)+1)),0)</f>
        <v>0</v>
      </c>
      <c r="V756" s="2" t="s">
        <v>1109</v>
      </c>
      <c r="W756" s="5" t="s">
        <v>4476</v>
      </c>
      <c r="X756" s="7" t="s">
        <v>402</v>
      </c>
      <c r="Y756" s="7" t="s">
        <v>403</v>
      </c>
      <c r="Z756" s="7" t="s">
        <v>403</v>
      </c>
      <c r="AA756" s="6" t="s">
        <v>402</v>
      </c>
      <c r="AB756" s="6" t="s">
        <v>1067</v>
      </c>
      <c r="AC756" s="6" t="s">
        <v>1067</v>
      </c>
      <c r="AD756" s="6" t="s">
        <v>1067</v>
      </c>
    </row>
    <row r="757" spans="1:30" x14ac:dyDescent="0.25">
      <c r="A757" s="2">
        <f>IF(LEN(B757)&gt;=1,(IF(B756=B757,0,LARGE(A$1:$A756,1)+1)),0)</f>
        <v>0</v>
      </c>
      <c r="B757" s="2" t="s">
        <v>1070</v>
      </c>
      <c r="C757" s="2">
        <f>IF($AM$22=2,(IF(LEN($BZ$23)&gt;=1,(IF($BZ$23=B757,LARGE($C$1:C756,1)+1,0)),0)),0)</f>
        <v>0</v>
      </c>
      <c r="D757" s="2">
        <f t="shared" si="64"/>
        <v>0</v>
      </c>
      <c r="F757" s="2" t="s">
        <v>2794</v>
      </c>
      <c r="G757" s="2" t="s">
        <v>2795</v>
      </c>
      <c r="H757" s="2" t="s">
        <v>2795</v>
      </c>
      <c r="I757" s="2" t="s">
        <v>2796</v>
      </c>
      <c r="J757" s="2" t="s">
        <v>1067</v>
      </c>
      <c r="K757" s="2" t="s">
        <v>1067</v>
      </c>
      <c r="L757" s="2" t="s">
        <v>1067</v>
      </c>
      <c r="S757" s="2">
        <f>IF($AM$22=1,(IF(LEN($BZ$23)&gt;=1,(IF($BZ$23=V757,LARGE($S$1:S756,1)+1,0)),0)),0)</f>
        <v>0</v>
      </c>
      <c r="T757" s="2">
        <f t="shared" si="65"/>
        <v>0</v>
      </c>
      <c r="U757" s="2">
        <f>IF(LEN(V757)&gt;=1,(IF(V756=V757,0,LARGE($U$1:U756,1)+1)),0)</f>
        <v>26</v>
      </c>
      <c r="V757" s="2" t="s">
        <v>1110</v>
      </c>
      <c r="W757" s="9" t="s">
        <v>4542</v>
      </c>
      <c r="X757" s="7" t="s">
        <v>2184</v>
      </c>
      <c r="Y757" s="7" t="s">
        <v>2185</v>
      </c>
      <c r="Z757" s="7" t="s">
        <v>2185</v>
      </c>
      <c r="AA757" s="6" t="s">
        <v>2184</v>
      </c>
      <c r="AB757" s="6" t="s">
        <v>1067</v>
      </c>
      <c r="AC757" s="6" t="s">
        <v>1067</v>
      </c>
      <c r="AD757" s="6" t="s">
        <v>1067</v>
      </c>
    </row>
    <row r="758" spans="1:30" ht="30" x14ac:dyDescent="0.25">
      <c r="A758" s="2">
        <f>IF(LEN(B758)&gt;=1,(IF(B757=B758,0,LARGE(A$1:$A757,1)+1)),0)</f>
        <v>0</v>
      </c>
      <c r="B758" s="2" t="s">
        <v>1070</v>
      </c>
      <c r="C758" s="2">
        <f>IF($AM$22=2,(IF(LEN($BZ$23)&gt;=1,(IF($BZ$23=B758,LARGE($C$1:C757,1)+1,0)),0)),0)</f>
        <v>0</v>
      </c>
      <c r="D758" s="2">
        <f t="shared" si="64"/>
        <v>0</v>
      </c>
      <c r="F758" s="2" t="s">
        <v>2797</v>
      </c>
      <c r="G758" s="2" t="s">
        <v>2798</v>
      </c>
      <c r="H758" s="2" t="s">
        <v>2798</v>
      </c>
      <c r="I758" s="2" t="s">
        <v>2799</v>
      </c>
      <c r="J758" s="2" t="s">
        <v>1067</v>
      </c>
      <c r="K758" s="2" t="s">
        <v>1067</v>
      </c>
      <c r="L758" s="2" t="s">
        <v>1067</v>
      </c>
      <c r="S758" s="2">
        <f>IF($AM$22=1,(IF(LEN($BZ$23)&gt;=1,(IF($BZ$23=V758,LARGE($S$1:S757,1)+1,0)),0)),0)</f>
        <v>0</v>
      </c>
      <c r="T758" s="2">
        <f t="shared" si="65"/>
        <v>0</v>
      </c>
      <c r="U758" s="2">
        <f>IF(LEN(V758)&gt;=1,(IF(V757=V758,0,LARGE($U$1:U757,1)+1)),0)</f>
        <v>0</v>
      </c>
      <c r="V758" s="2" t="s">
        <v>1110</v>
      </c>
      <c r="W758" s="5" t="s">
        <v>4550</v>
      </c>
      <c r="X758" s="7" t="s">
        <v>537</v>
      </c>
      <c r="Y758" s="7" t="s">
        <v>2186</v>
      </c>
      <c r="Z758" s="7" t="s">
        <v>2186</v>
      </c>
      <c r="AA758" s="6" t="s">
        <v>537</v>
      </c>
      <c r="AB758" s="6" t="s">
        <v>1067</v>
      </c>
      <c r="AC758" s="6" t="s">
        <v>1067</v>
      </c>
      <c r="AD758" s="6" t="s">
        <v>1067</v>
      </c>
    </row>
    <row r="759" spans="1:30" x14ac:dyDescent="0.25">
      <c r="A759" s="2">
        <f>IF(LEN(B759)&gt;=1,(IF(B758=B759,0,LARGE(A$1:$A758,1)+1)),0)</f>
        <v>0</v>
      </c>
      <c r="B759" s="2" t="s">
        <v>1070</v>
      </c>
      <c r="C759" s="2">
        <f>IF($AM$22=2,(IF(LEN($BZ$23)&gt;=1,(IF($BZ$23=B759,LARGE($C$1:C758,1)+1,0)),0)),0)</f>
        <v>0</v>
      </c>
      <c r="D759" s="2">
        <f t="shared" si="64"/>
        <v>0</v>
      </c>
      <c r="F759" s="2" t="s">
        <v>743</v>
      </c>
      <c r="G759" s="2" t="s">
        <v>2800</v>
      </c>
      <c r="H759" s="2" t="s">
        <v>2800</v>
      </c>
      <c r="I759" s="2" t="s">
        <v>4709</v>
      </c>
      <c r="J759" s="2" t="s">
        <v>4711</v>
      </c>
      <c r="K759" s="2" t="s">
        <v>4712</v>
      </c>
      <c r="L759" s="2" t="s">
        <v>4710</v>
      </c>
      <c r="S759" s="2">
        <f>IF($AM$22=1,(IF(LEN($BZ$23)&gt;=1,(IF($BZ$23=V759,LARGE($S$1:S758,1)+1,0)),0)),0)</f>
        <v>0</v>
      </c>
      <c r="T759" s="2">
        <f t="shared" si="65"/>
        <v>0</v>
      </c>
      <c r="U759" s="2">
        <f>IF(LEN(V759)&gt;=1,(IF(V758=V759,0,LARGE($U$1:U758,1)+1)),0)</f>
        <v>0</v>
      </c>
      <c r="V759" s="2" t="s">
        <v>1110</v>
      </c>
      <c r="W759" s="9" t="s">
        <v>4796</v>
      </c>
      <c r="X759" s="9" t="s">
        <v>2671</v>
      </c>
      <c r="Y759" s="9" t="s">
        <v>2672</v>
      </c>
      <c r="Z759" s="9" t="s">
        <v>2672</v>
      </c>
      <c r="AA759" s="6" t="s">
        <v>2671</v>
      </c>
      <c r="AB759" s="6" t="s">
        <v>1067</v>
      </c>
      <c r="AC759" s="6" t="s">
        <v>1067</v>
      </c>
      <c r="AD759" s="6" t="s">
        <v>1067</v>
      </c>
    </row>
    <row r="760" spans="1:30" x14ac:dyDescent="0.25">
      <c r="A760" s="2">
        <f>IF(LEN(B760)&gt;=1,(IF(B759=B760,0,LARGE(A$1:$A759,1)+1)),0)</f>
        <v>0</v>
      </c>
      <c r="B760" s="2" t="s">
        <v>1070</v>
      </c>
      <c r="C760" s="2">
        <f>IF($AM$22=2,(IF(LEN($BZ$23)&gt;=1,(IF($BZ$23=B760,LARGE($C$1:C759,1)+1,0)),0)),0)</f>
        <v>0</v>
      </c>
      <c r="D760" s="2">
        <f t="shared" si="64"/>
        <v>0</v>
      </c>
      <c r="F760" s="2" t="s">
        <v>2801</v>
      </c>
      <c r="G760" s="2" t="s">
        <v>2802</v>
      </c>
      <c r="H760" s="2" t="s">
        <v>2802</v>
      </c>
      <c r="I760" s="2" t="s">
        <v>2803</v>
      </c>
      <c r="J760" s="2" t="s">
        <v>1067</v>
      </c>
      <c r="K760" s="2" t="s">
        <v>1067</v>
      </c>
      <c r="L760" s="2" t="s">
        <v>1067</v>
      </c>
      <c r="S760" s="2">
        <f>IF($AM$22=1,(IF(LEN($BZ$23)&gt;=1,(IF($BZ$23=V760,LARGE($S$1:S759,1)+1,0)),0)),0)</f>
        <v>0</v>
      </c>
      <c r="T760" s="2">
        <f t="shared" si="65"/>
        <v>0</v>
      </c>
      <c r="U760" s="2">
        <f>IF(LEN(V760)&gt;=1,(IF(V759=V760,0,LARGE($U$1:U759,1)+1)),0)</f>
        <v>0</v>
      </c>
      <c r="V760" s="2" t="s">
        <v>1110</v>
      </c>
      <c r="W760" s="9" t="s">
        <v>3068</v>
      </c>
      <c r="X760" s="9" t="s">
        <v>3066</v>
      </c>
      <c r="Y760" s="9" t="s">
        <v>3067</v>
      </c>
      <c r="Z760" s="9" t="s">
        <v>3067</v>
      </c>
      <c r="AA760" s="6" t="s">
        <v>3066</v>
      </c>
      <c r="AB760" s="6" t="s">
        <v>1067</v>
      </c>
      <c r="AC760" s="6" t="s">
        <v>1067</v>
      </c>
      <c r="AD760" s="6" t="s">
        <v>1067</v>
      </c>
    </row>
    <row r="761" spans="1:30" ht="45" x14ac:dyDescent="0.25">
      <c r="A761" s="2">
        <f>IF(LEN(B761)&gt;=1,(IF(B760=B761,0,LARGE(A$1:$A760,1)+1)),0)</f>
        <v>0</v>
      </c>
      <c r="B761" s="2" t="s">
        <v>1070</v>
      </c>
      <c r="C761" s="2">
        <f>IF($AM$22=2,(IF(LEN($BZ$23)&gt;=1,(IF($BZ$23=B761,LARGE($C$1:C760,1)+1,0)),0)),0)</f>
        <v>0</v>
      </c>
      <c r="D761" s="2">
        <f t="shared" si="64"/>
        <v>0</v>
      </c>
      <c r="F761" s="2" t="s">
        <v>744</v>
      </c>
      <c r="G761" s="2" t="s">
        <v>1447</v>
      </c>
      <c r="H761" s="2" t="s">
        <v>1447</v>
      </c>
      <c r="I761" s="2" t="s">
        <v>1863</v>
      </c>
      <c r="J761" s="2" t="s">
        <v>2172</v>
      </c>
      <c r="K761" s="2" t="s">
        <v>1067</v>
      </c>
      <c r="L761" s="2" t="s">
        <v>1067</v>
      </c>
      <c r="S761" s="2">
        <f>IF($AM$22=1,(IF(LEN($BZ$23)&gt;=1,(IF($BZ$23=V761,LARGE($S$1:S760,1)+1,0)),0)),0)</f>
        <v>0</v>
      </c>
      <c r="T761" s="2">
        <f t="shared" si="65"/>
        <v>0</v>
      </c>
      <c r="U761" s="2">
        <f>IF(LEN(V761)&gt;=1,(IF(V760=V761,0,LARGE($U$1:U760,1)+1)),0)</f>
        <v>0</v>
      </c>
      <c r="V761" s="2" t="s">
        <v>1110</v>
      </c>
      <c r="W761" s="7" t="s">
        <v>3014</v>
      </c>
      <c r="X761" s="7" t="s">
        <v>3012</v>
      </c>
      <c r="Y761" s="7" t="s">
        <v>3013</v>
      </c>
      <c r="Z761" s="7" t="s">
        <v>3013</v>
      </c>
      <c r="AA761" s="6" t="s">
        <v>3012</v>
      </c>
      <c r="AB761" s="6" t="s">
        <v>1067</v>
      </c>
      <c r="AC761" s="6" t="s">
        <v>1067</v>
      </c>
      <c r="AD761" s="6" t="s">
        <v>1067</v>
      </c>
    </row>
    <row r="762" spans="1:30" x14ac:dyDescent="0.25">
      <c r="A762" s="2">
        <f>IF(LEN(B762)&gt;=1,(IF(B761=B762,0,LARGE(A$1:$A761,1)+1)),0)</f>
        <v>0</v>
      </c>
      <c r="B762" s="2" t="s">
        <v>1070</v>
      </c>
      <c r="C762" s="2">
        <f>IF($AM$22=2,(IF(LEN($BZ$23)&gt;=1,(IF($BZ$23=B762,LARGE($C$1:C761,1)+1,0)),0)),0)</f>
        <v>0</v>
      </c>
      <c r="D762" s="2">
        <f t="shared" si="64"/>
        <v>0</v>
      </c>
      <c r="F762" s="2" t="s">
        <v>2804</v>
      </c>
      <c r="G762" s="2" t="s">
        <v>2805</v>
      </c>
      <c r="H762" s="2" t="s">
        <v>2805</v>
      </c>
      <c r="I762" s="2" t="s">
        <v>2172</v>
      </c>
      <c r="J762" s="2" t="s">
        <v>1067</v>
      </c>
      <c r="K762" s="2" t="s">
        <v>1067</v>
      </c>
      <c r="L762" s="2" t="s">
        <v>1067</v>
      </c>
      <c r="S762" s="2">
        <f>IF($AM$22=1,(IF(LEN($BZ$23)&gt;=1,(IF($BZ$23=V762,LARGE($S$1:S761,1)+1,0)),0)),0)</f>
        <v>0</v>
      </c>
      <c r="T762" s="2">
        <f t="shared" si="65"/>
        <v>0</v>
      </c>
      <c r="U762" s="2">
        <f>IF(LEN(V762)&gt;=1,(IF(V761=V762,0,LARGE($U$1:U761,1)+1)),0)</f>
        <v>0</v>
      </c>
      <c r="V762" s="2" t="s">
        <v>1110</v>
      </c>
      <c r="W762" s="9" t="s">
        <v>4774</v>
      </c>
      <c r="X762" s="7" t="s">
        <v>678</v>
      </c>
      <c r="Y762" s="7" t="s">
        <v>1397</v>
      </c>
      <c r="Z762" s="7" t="s">
        <v>1397</v>
      </c>
      <c r="AA762" s="6" t="s">
        <v>678</v>
      </c>
      <c r="AB762" s="6" t="s">
        <v>1067</v>
      </c>
      <c r="AC762" s="6" t="s">
        <v>1067</v>
      </c>
      <c r="AD762" s="6" t="s">
        <v>1067</v>
      </c>
    </row>
    <row r="763" spans="1:30" x14ac:dyDescent="0.25">
      <c r="A763" s="2">
        <f>IF(LEN(B763)&gt;=1,(IF(B762=B763,0,LARGE(A$1:$A762,1)+1)),0)</f>
        <v>0</v>
      </c>
      <c r="B763" s="2" t="s">
        <v>1070</v>
      </c>
      <c r="C763" s="2">
        <f>IF($AM$22=2,(IF(LEN($BZ$23)&gt;=1,(IF($BZ$23=B763,LARGE($C$1:C762,1)+1,0)),0)),0)</f>
        <v>0</v>
      </c>
      <c r="D763" s="2">
        <f t="shared" si="64"/>
        <v>0</v>
      </c>
      <c r="F763" s="2" t="s">
        <v>2806</v>
      </c>
      <c r="G763" s="2" t="s">
        <v>2807</v>
      </c>
      <c r="H763" s="2" t="s">
        <v>2807</v>
      </c>
      <c r="I763" s="2" t="s">
        <v>2808</v>
      </c>
      <c r="J763" s="2" t="s">
        <v>1067</v>
      </c>
      <c r="K763" s="2" t="s">
        <v>1067</v>
      </c>
      <c r="L763" s="2" t="s">
        <v>1067</v>
      </c>
      <c r="S763" s="2">
        <f>IF($AM$22=1,(IF(LEN($BZ$23)&gt;=1,(IF($BZ$23=V763,LARGE($S$1:S762,1)+1,0)),0)),0)</f>
        <v>0</v>
      </c>
      <c r="T763" s="2">
        <f t="shared" si="65"/>
        <v>0</v>
      </c>
      <c r="U763" s="2">
        <f>IF(LEN(V763)&gt;=1,(IF(V762=V763,0,LARGE($U$1:U762,1)+1)),0)</f>
        <v>0</v>
      </c>
      <c r="V763" s="2" t="s">
        <v>1110</v>
      </c>
      <c r="W763" s="9" t="s">
        <v>2510</v>
      </c>
      <c r="X763" s="9" t="s">
        <v>2508</v>
      </c>
      <c r="Y763" s="9" t="s">
        <v>2509</v>
      </c>
      <c r="Z763" s="9" t="s">
        <v>2509</v>
      </c>
      <c r="AA763" s="6" t="s">
        <v>2508</v>
      </c>
      <c r="AB763" s="6" t="s">
        <v>1067</v>
      </c>
      <c r="AC763" s="6" t="s">
        <v>1067</v>
      </c>
      <c r="AD763" s="6" t="s">
        <v>1067</v>
      </c>
    </row>
    <row r="764" spans="1:30" ht="30" x14ac:dyDescent="0.25">
      <c r="A764" s="2">
        <f>IF(LEN(B764)&gt;=1,(IF(B763=B764,0,LARGE(A$1:$A763,1)+1)),0)</f>
        <v>0</v>
      </c>
      <c r="B764" s="2" t="s">
        <v>1070</v>
      </c>
      <c r="C764" s="2">
        <f>IF($AM$22=2,(IF(LEN($BZ$23)&gt;=1,(IF($BZ$23=B764,LARGE($C$1:C763,1)+1,0)),0)),0)</f>
        <v>0</v>
      </c>
      <c r="D764" s="2">
        <f t="shared" si="64"/>
        <v>0</v>
      </c>
      <c r="F764" s="2" t="s">
        <v>745</v>
      </c>
      <c r="G764" s="2" t="s">
        <v>2809</v>
      </c>
      <c r="H764" s="2" t="s">
        <v>2809</v>
      </c>
      <c r="I764" s="2" t="s">
        <v>4708</v>
      </c>
      <c r="J764" s="2" t="s">
        <v>3714</v>
      </c>
      <c r="K764" s="2" t="s">
        <v>4068</v>
      </c>
      <c r="L764" s="2" t="s">
        <v>1067</v>
      </c>
      <c r="S764" s="2">
        <f>IF($AM$22=1,(IF(LEN($BZ$23)&gt;=1,(IF($BZ$23=V764,LARGE($S$1:S763,1)+1,0)),0)),0)</f>
        <v>0</v>
      </c>
      <c r="T764" s="2">
        <f t="shared" si="65"/>
        <v>0</v>
      </c>
      <c r="U764" s="2">
        <f>IF(LEN(V764)&gt;=1,(IF(V763=V764,0,LARGE($U$1:U763,1)+1)),0)</f>
        <v>0</v>
      </c>
      <c r="V764" s="2" t="s">
        <v>1110</v>
      </c>
      <c r="W764" s="4" t="s">
        <v>4049</v>
      </c>
      <c r="X764" s="7" t="s">
        <v>74</v>
      </c>
      <c r="Y764" s="7" t="s">
        <v>75</v>
      </c>
      <c r="Z764" s="7" t="s">
        <v>76</v>
      </c>
      <c r="AA764" s="6" t="s">
        <v>74</v>
      </c>
      <c r="AB764" s="6" t="s">
        <v>507</v>
      </c>
      <c r="AC764" s="6" t="s">
        <v>1043</v>
      </c>
      <c r="AD764" s="6" t="s">
        <v>1067</v>
      </c>
    </row>
    <row r="765" spans="1:30" x14ac:dyDescent="0.25">
      <c r="A765" s="2">
        <f>IF(LEN(B765)&gt;=1,(IF(B764=B765,0,LARGE(A$1:$A764,1)+1)),0)</f>
        <v>0</v>
      </c>
      <c r="B765" s="2" t="s">
        <v>1070</v>
      </c>
      <c r="C765" s="2">
        <f>IF($AM$22=2,(IF(LEN($BZ$23)&gt;=1,(IF($BZ$23=B765,LARGE($C$1:C764,1)+1,0)),0)),0)</f>
        <v>0</v>
      </c>
      <c r="D765" s="2">
        <f t="shared" si="64"/>
        <v>0</v>
      </c>
      <c r="F765" s="2" t="s">
        <v>2810</v>
      </c>
      <c r="G765" s="2" t="s">
        <v>2811</v>
      </c>
      <c r="H765" s="2" t="s">
        <v>2811</v>
      </c>
      <c r="I765" s="2" t="s">
        <v>2812</v>
      </c>
      <c r="J765" s="2" t="s">
        <v>1067</v>
      </c>
      <c r="K765" s="2" t="s">
        <v>1067</v>
      </c>
      <c r="L765" s="2" t="s">
        <v>1067</v>
      </c>
      <c r="S765" s="2">
        <f>IF($AM$22=1,(IF(LEN($BZ$23)&gt;=1,(IF($BZ$23=V765,LARGE($S$1:S764,1)+1,0)),0)),0)</f>
        <v>0</v>
      </c>
      <c r="T765" s="2">
        <f t="shared" si="65"/>
        <v>0</v>
      </c>
      <c r="U765" s="2">
        <f>IF(LEN(V765)&gt;=1,(IF(V764=V765,0,LARGE($U$1:U764,1)+1)),0)</f>
        <v>27</v>
      </c>
      <c r="V765" s="2" t="s">
        <v>1111</v>
      </c>
      <c r="W765" s="4" t="s">
        <v>4450</v>
      </c>
      <c r="X765" s="4" t="s">
        <v>1030</v>
      </c>
      <c r="Y765" s="5" t="s">
        <v>1659</v>
      </c>
      <c r="Z765" s="5" t="s">
        <v>1659</v>
      </c>
      <c r="AA765" s="6" t="s">
        <v>1030</v>
      </c>
      <c r="AB765" s="6" t="s">
        <v>1067</v>
      </c>
      <c r="AC765" s="6" t="s">
        <v>1067</v>
      </c>
      <c r="AD765" s="6" t="s">
        <v>1067</v>
      </c>
    </row>
    <row r="766" spans="1:30" ht="30" x14ac:dyDescent="0.25">
      <c r="A766" s="2">
        <f>IF(LEN(B766)&gt;=1,(IF(B765=B766,0,LARGE(A$1:$A765,1)+1)),0)</f>
        <v>0</v>
      </c>
      <c r="B766" s="2" t="s">
        <v>1070</v>
      </c>
      <c r="C766" s="2">
        <f>IF($AM$22=2,(IF(LEN($BZ$23)&gt;=1,(IF($BZ$23=B766,LARGE($C$1:C765,1)+1,0)),0)),0)</f>
        <v>0</v>
      </c>
      <c r="D766" s="2">
        <f t="shared" si="64"/>
        <v>0</v>
      </c>
      <c r="F766" s="2" t="s">
        <v>746</v>
      </c>
      <c r="G766" s="2" t="s">
        <v>2813</v>
      </c>
      <c r="H766" s="2" t="s">
        <v>2813</v>
      </c>
      <c r="I766" s="2" t="s">
        <v>4214</v>
      </c>
      <c r="J766" s="2" t="s">
        <v>4215</v>
      </c>
      <c r="K766" s="2" t="s">
        <v>1067</v>
      </c>
      <c r="L766" s="2" t="s">
        <v>1067</v>
      </c>
      <c r="S766" s="2">
        <f>IF($AM$22=1,(IF(LEN($BZ$23)&gt;=1,(IF($BZ$23=V766,LARGE($S$1:S765,1)+1,0)),0)),0)</f>
        <v>0</v>
      </c>
      <c r="T766" s="2">
        <f t="shared" si="65"/>
        <v>0</v>
      </c>
      <c r="U766" s="2">
        <f>IF(LEN(V766)&gt;=1,(IF(V765=V766,0,LARGE($U$1:U765,1)+1)),0)</f>
        <v>0</v>
      </c>
      <c r="V766" s="2" t="s">
        <v>1111</v>
      </c>
      <c r="W766" s="11" t="s">
        <v>3824</v>
      </c>
      <c r="X766" s="11" t="s">
        <v>1047</v>
      </c>
      <c r="Y766" s="11" t="s">
        <v>3823</v>
      </c>
      <c r="Z766" s="11" t="s">
        <v>3823</v>
      </c>
      <c r="AA766" s="6" t="s">
        <v>1047</v>
      </c>
      <c r="AB766" s="6" t="s">
        <v>1067</v>
      </c>
      <c r="AC766" s="6" t="s">
        <v>1067</v>
      </c>
      <c r="AD766" s="6" t="s">
        <v>1067</v>
      </c>
    </row>
    <row r="767" spans="1:30" ht="30" x14ac:dyDescent="0.25">
      <c r="A767" s="2">
        <f>IF(LEN(B767)&gt;=1,(IF(B766=B767,0,LARGE(A$1:$A766,1)+1)),0)</f>
        <v>0</v>
      </c>
      <c r="B767" s="2" t="s">
        <v>1070</v>
      </c>
      <c r="C767" s="2">
        <f>IF($AM$22=2,(IF(LEN($BZ$23)&gt;=1,(IF($BZ$23=B767,LARGE($C$1:C766,1)+1,0)),0)),0)</f>
        <v>0</v>
      </c>
      <c r="D767" s="2">
        <f t="shared" si="64"/>
        <v>0</v>
      </c>
      <c r="F767" s="2" t="s">
        <v>747</v>
      </c>
      <c r="G767" s="2" t="s">
        <v>2814</v>
      </c>
      <c r="H767" s="2" t="s">
        <v>2814</v>
      </c>
      <c r="I767" s="2" t="s">
        <v>4150</v>
      </c>
      <c r="J767" s="2" t="s">
        <v>4707</v>
      </c>
      <c r="K767" s="2" t="s">
        <v>1067</v>
      </c>
      <c r="L767" s="2" t="s">
        <v>1067</v>
      </c>
      <c r="S767" s="2">
        <f>IF($AM$22=1,(IF(LEN($BZ$23)&gt;=1,(IF($BZ$23=V767,LARGE($S$1:S766,1)+1,0)),0)),0)</f>
        <v>0</v>
      </c>
      <c r="T767" s="2">
        <f t="shared" si="65"/>
        <v>0</v>
      </c>
      <c r="U767" s="2">
        <f>IF(LEN(V767)&gt;=1,(IF(V766=V767,0,LARGE($U$1:U766,1)+1)),0)</f>
        <v>0</v>
      </c>
      <c r="V767" s="2" t="s">
        <v>1111</v>
      </c>
      <c r="W767" s="5" t="s">
        <v>4491</v>
      </c>
      <c r="X767" s="7" t="s">
        <v>1016</v>
      </c>
      <c r="Y767" s="7" t="s">
        <v>1650</v>
      </c>
      <c r="Z767" s="7" t="s">
        <v>1650</v>
      </c>
      <c r="AA767" s="6" t="s">
        <v>1016</v>
      </c>
      <c r="AB767" s="6" t="s">
        <v>1067</v>
      </c>
      <c r="AC767" s="6" t="s">
        <v>1067</v>
      </c>
      <c r="AD767" s="6" t="s">
        <v>1067</v>
      </c>
    </row>
    <row r="768" spans="1:30" x14ac:dyDescent="0.25">
      <c r="A768" s="2">
        <f>IF(LEN(B768)&gt;=1,(IF(B767=B768,0,LARGE(A$1:$A767,1)+1)),0)</f>
        <v>0</v>
      </c>
      <c r="B768" s="2" t="s">
        <v>1070</v>
      </c>
      <c r="C768" s="2">
        <f>IF($AM$22=2,(IF(LEN($BZ$23)&gt;=1,(IF($BZ$23=B768,LARGE($C$1:C767,1)+1,0)),0)),0)</f>
        <v>0</v>
      </c>
      <c r="D768" s="2">
        <f t="shared" si="64"/>
        <v>0</v>
      </c>
      <c r="F768" s="2" t="s">
        <v>748</v>
      </c>
      <c r="G768" s="2" t="s">
        <v>1448</v>
      </c>
      <c r="H768" s="2" t="s">
        <v>1448</v>
      </c>
      <c r="I768" s="2" t="s">
        <v>4706</v>
      </c>
      <c r="J768" s="2" t="s">
        <v>1067</v>
      </c>
      <c r="K768" s="2" t="s">
        <v>1067</v>
      </c>
      <c r="L768" s="2" t="s">
        <v>1067</v>
      </c>
      <c r="S768" s="2">
        <f>IF($AM$22=1,(IF(LEN($BZ$23)&gt;=1,(IF($BZ$23=V768,LARGE($S$1:S767,1)+1,0)),0)),0)</f>
        <v>0</v>
      </c>
      <c r="T768" s="2">
        <f t="shared" si="65"/>
        <v>0</v>
      </c>
      <c r="U768" s="2">
        <f>IF(LEN(V768)&gt;=1,(IF(V767=V768,0,LARGE($U$1:U767,1)+1)),0)</f>
        <v>0</v>
      </c>
      <c r="V768" s="2" t="s">
        <v>1111</v>
      </c>
      <c r="W768" s="9" t="s">
        <v>4525</v>
      </c>
      <c r="X768" s="9" t="s">
        <v>3658</v>
      </c>
      <c r="Y768" s="9" t="s">
        <v>3659</v>
      </c>
      <c r="Z768" s="9" t="s">
        <v>3659</v>
      </c>
      <c r="AA768" s="6" t="s">
        <v>3658</v>
      </c>
      <c r="AB768" s="6" t="s">
        <v>1067</v>
      </c>
      <c r="AC768" s="6" t="s">
        <v>1067</v>
      </c>
      <c r="AD768" s="6" t="s">
        <v>1067</v>
      </c>
    </row>
    <row r="769" spans="1:30" x14ac:dyDescent="0.25">
      <c r="A769" s="2">
        <f>IF(LEN(B769)&gt;=1,(IF(B768=B769,0,LARGE(A$1:$A768,1)+1)),0)</f>
        <v>0</v>
      </c>
      <c r="B769" s="2" t="s">
        <v>1070</v>
      </c>
      <c r="C769" s="2">
        <f>IF($AM$22=2,(IF(LEN($BZ$23)&gt;=1,(IF($BZ$23=B769,LARGE($C$1:C768,1)+1,0)),0)),0)</f>
        <v>0</v>
      </c>
      <c r="D769" s="2">
        <f t="shared" si="64"/>
        <v>0</v>
      </c>
      <c r="F769" s="2" t="s">
        <v>2815</v>
      </c>
      <c r="G769" s="2" t="s">
        <v>2816</v>
      </c>
      <c r="H769" s="2" t="s">
        <v>2816</v>
      </c>
      <c r="I769" s="2" t="s">
        <v>2817</v>
      </c>
      <c r="J769" s="2" t="s">
        <v>1067</v>
      </c>
      <c r="K769" s="2" t="s">
        <v>1067</v>
      </c>
      <c r="L769" s="2" t="s">
        <v>1067</v>
      </c>
      <c r="S769" s="2">
        <f>IF($AM$22=1,(IF(LEN($BZ$23)&gt;=1,(IF($BZ$23=V769,LARGE($S$1:S768,1)+1,0)),0)),0)</f>
        <v>0</v>
      </c>
      <c r="T769" s="2">
        <f t="shared" si="65"/>
        <v>0</v>
      </c>
      <c r="U769" s="2">
        <f>IF(LEN(V769)&gt;=1,(IF(V768=V769,0,LARGE($U$1:U768,1)+1)),0)</f>
        <v>0</v>
      </c>
      <c r="V769" s="2" t="s">
        <v>1111</v>
      </c>
      <c r="W769" s="9" t="s">
        <v>4503</v>
      </c>
      <c r="X769" s="9" t="s">
        <v>3677</v>
      </c>
      <c r="Y769" s="9" t="s">
        <v>3678</v>
      </c>
      <c r="Z769" s="9" t="s">
        <v>3678</v>
      </c>
      <c r="AA769" s="6" t="s">
        <v>3677</v>
      </c>
      <c r="AB769" s="6" t="s">
        <v>3681</v>
      </c>
      <c r="AC769" s="6" t="s">
        <v>1067</v>
      </c>
      <c r="AD769" s="6" t="s">
        <v>1067</v>
      </c>
    </row>
    <row r="770" spans="1:30" ht="30" x14ac:dyDescent="0.25">
      <c r="A770" s="2">
        <f>IF(LEN(B770)&gt;=1,(IF(B769=B770,0,LARGE(A$1:$A769,1)+1)),0)</f>
        <v>0</v>
      </c>
      <c r="B770" s="2" t="s">
        <v>1070</v>
      </c>
      <c r="C770" s="2">
        <f>IF($AM$22=2,(IF(LEN($BZ$23)&gt;=1,(IF($BZ$23=B770,LARGE($C$1:C769,1)+1,0)),0)),0)</f>
        <v>0</v>
      </c>
      <c r="D770" s="2">
        <f t="shared" ref="D770:D833" si="66">IFERROR(IF($AM$22=2,(IF(LEN($BF$23)&gt;=2,(IF(MATCH($BF$23,F770,0)&gt;=1,COUNTIF(I770:L770,"*?*"),0)),0)),0),0)</f>
        <v>0</v>
      </c>
      <c r="F770" s="2" t="s">
        <v>2818</v>
      </c>
      <c r="G770" s="2" t="s">
        <v>2819</v>
      </c>
      <c r="H770" s="2" t="s">
        <v>2819</v>
      </c>
      <c r="I770" s="2" t="s">
        <v>2820</v>
      </c>
      <c r="J770" s="2" t="s">
        <v>1067</v>
      </c>
      <c r="K770" s="2" t="s">
        <v>1067</v>
      </c>
      <c r="L770" s="2" t="s">
        <v>1067</v>
      </c>
      <c r="S770" s="2">
        <f>IF($AM$22=1,(IF(LEN($BZ$23)&gt;=1,(IF($BZ$23=V770,LARGE($S$1:S769,1)+1,0)),0)),0)</f>
        <v>0</v>
      </c>
      <c r="T770" s="2">
        <f t="shared" ref="T770:T833" si="67">IFERROR(IF($AM$22=1,(IF(LEN($BF$23)&gt;=2,(IF(MATCH($BF$23,W770,0)&gt;=1,COUNTIF(AA770:AD770,"*?*"),0)),0)),0),0)</f>
        <v>0</v>
      </c>
      <c r="U770" s="2">
        <f>IF(LEN(V770)&gt;=1,(IF(V769=V770,0,LARGE($U$1:U769,1)+1)),0)</f>
        <v>0</v>
      </c>
      <c r="V770" s="2" t="s">
        <v>1111</v>
      </c>
      <c r="W770" s="7" t="s">
        <v>3803</v>
      </c>
      <c r="X770" s="7" t="s">
        <v>1042</v>
      </c>
      <c r="Y770" s="7" t="s">
        <v>3802</v>
      </c>
      <c r="Z770" s="7" t="s">
        <v>3802</v>
      </c>
      <c r="AA770" s="6" t="s">
        <v>1042</v>
      </c>
      <c r="AB770" s="6" t="s">
        <v>1067</v>
      </c>
      <c r="AC770" s="6" t="s">
        <v>1067</v>
      </c>
      <c r="AD770" s="6" t="s">
        <v>1067</v>
      </c>
    </row>
    <row r="771" spans="1:30" ht="30" x14ac:dyDescent="0.25">
      <c r="A771" s="2">
        <f>IF(LEN(B771)&gt;=1,(IF(B770=B771,0,LARGE(A$1:$A770,1)+1)),0)</f>
        <v>0</v>
      </c>
      <c r="B771" s="2" t="s">
        <v>1070</v>
      </c>
      <c r="C771" s="2">
        <f>IF($AM$22=2,(IF(LEN($BZ$23)&gt;=1,(IF($BZ$23=B771,LARGE($C$1:C770,1)+1,0)),0)),0)</f>
        <v>0</v>
      </c>
      <c r="D771" s="2">
        <f t="shared" si="66"/>
        <v>0</v>
      </c>
      <c r="F771" s="2" t="s">
        <v>2821</v>
      </c>
      <c r="G771" s="2" t="s">
        <v>2822</v>
      </c>
      <c r="H771" s="2" t="s">
        <v>2822</v>
      </c>
      <c r="I771" s="2" t="s">
        <v>2823</v>
      </c>
      <c r="J771" s="2" t="s">
        <v>1067</v>
      </c>
      <c r="K771" s="2" t="s">
        <v>1067</v>
      </c>
      <c r="L771" s="2" t="s">
        <v>1067</v>
      </c>
      <c r="S771" s="2">
        <f>IF($AM$22=1,(IF(LEN($BZ$23)&gt;=1,(IF($BZ$23=V771,LARGE($S$1:S770,1)+1,0)),0)),0)</f>
        <v>0</v>
      </c>
      <c r="T771" s="2">
        <f t="shared" si="67"/>
        <v>0</v>
      </c>
      <c r="U771" s="2">
        <f>IF(LEN(V771)&gt;=1,(IF(V770=V771,0,LARGE($U$1:U770,1)+1)),0)</f>
        <v>0</v>
      </c>
      <c r="V771" s="2" t="s">
        <v>1111</v>
      </c>
      <c r="W771" s="4" t="s">
        <v>4938</v>
      </c>
      <c r="X771" s="4" t="s">
        <v>852</v>
      </c>
      <c r="Y771" s="5" t="s">
        <v>1531</v>
      </c>
      <c r="Z771" s="5" t="s">
        <v>1531</v>
      </c>
      <c r="AA771" s="6" t="s">
        <v>852</v>
      </c>
      <c r="AB771" s="6" t="s">
        <v>1067</v>
      </c>
      <c r="AC771" s="6" t="s">
        <v>1067</v>
      </c>
      <c r="AD771" s="6" t="s">
        <v>1067</v>
      </c>
    </row>
    <row r="772" spans="1:30" ht="30" x14ac:dyDescent="0.25">
      <c r="A772" s="2">
        <f>IF(LEN(B772)&gt;=1,(IF(B771=B772,0,LARGE(A$1:$A771,1)+1)),0)</f>
        <v>0</v>
      </c>
      <c r="B772" s="2" t="s">
        <v>1070</v>
      </c>
      <c r="C772" s="2">
        <f>IF($AM$22=2,(IF(LEN($BZ$23)&gt;=1,(IF($BZ$23=B772,LARGE($C$1:C771,1)+1,0)),0)),0)</f>
        <v>0</v>
      </c>
      <c r="D772" s="2">
        <f t="shared" si="66"/>
        <v>0</v>
      </c>
      <c r="F772" s="2" t="s">
        <v>2824</v>
      </c>
      <c r="G772" s="2" t="s">
        <v>2825</v>
      </c>
      <c r="H772" s="2" t="s">
        <v>2825</v>
      </c>
      <c r="I772" s="2" t="s">
        <v>2703</v>
      </c>
      <c r="J772" s="2" t="s">
        <v>1067</v>
      </c>
      <c r="K772" s="2" t="s">
        <v>1067</v>
      </c>
      <c r="L772" s="2" t="s">
        <v>1067</v>
      </c>
      <c r="S772" s="2">
        <f>IF($AM$22=1,(IF(LEN($BZ$23)&gt;=1,(IF($BZ$23=V772,LARGE($S$1:S771,1)+1,0)),0)),0)</f>
        <v>0</v>
      </c>
      <c r="T772" s="2">
        <f t="shared" si="67"/>
        <v>0</v>
      </c>
      <c r="U772" s="2">
        <f>IF(LEN(V772)&gt;=1,(IF(V771=V772,0,LARGE($U$1:U771,1)+1)),0)</f>
        <v>0</v>
      </c>
      <c r="V772" s="2" t="s">
        <v>1111</v>
      </c>
      <c r="W772" s="9" t="s">
        <v>4340</v>
      </c>
      <c r="X772" s="9" t="s">
        <v>3452</v>
      </c>
      <c r="Y772" s="9" t="s">
        <v>3453</v>
      </c>
      <c r="Z772" s="9" t="s">
        <v>3453</v>
      </c>
      <c r="AA772" s="6" t="s">
        <v>3452</v>
      </c>
      <c r="AB772" s="6" t="s">
        <v>1067</v>
      </c>
      <c r="AC772" s="6" t="s">
        <v>1067</v>
      </c>
      <c r="AD772" s="6" t="s">
        <v>1067</v>
      </c>
    </row>
    <row r="773" spans="1:30" x14ac:dyDescent="0.25">
      <c r="A773" s="2">
        <f>IF(LEN(B773)&gt;=1,(IF(B772=B773,0,LARGE(A$1:$A772,1)+1)),0)</f>
        <v>0</v>
      </c>
      <c r="B773" s="2" t="s">
        <v>1070</v>
      </c>
      <c r="C773" s="2">
        <f>IF($AM$22=2,(IF(LEN($BZ$23)&gt;=1,(IF($BZ$23=B773,LARGE($C$1:C772,1)+1,0)),0)),0)</f>
        <v>0</v>
      </c>
      <c r="D773" s="2">
        <f t="shared" si="66"/>
        <v>0</v>
      </c>
      <c r="F773" s="2" t="s">
        <v>2826</v>
      </c>
      <c r="G773" s="2" t="s">
        <v>2827</v>
      </c>
      <c r="H773" s="2" t="s">
        <v>2827</v>
      </c>
      <c r="I773" s="2" t="s">
        <v>2828</v>
      </c>
      <c r="J773" s="2" t="s">
        <v>1067</v>
      </c>
      <c r="K773" s="2" t="s">
        <v>1067</v>
      </c>
      <c r="L773" s="2" t="s">
        <v>1067</v>
      </c>
      <c r="S773" s="2">
        <f>IF($AM$22=1,(IF(LEN($BZ$23)&gt;=1,(IF($BZ$23=V773,LARGE($S$1:S772,1)+1,0)),0)),0)</f>
        <v>0</v>
      </c>
      <c r="T773" s="2">
        <f t="shared" si="67"/>
        <v>0</v>
      </c>
      <c r="U773" s="2">
        <f>IF(LEN(V773)&gt;=1,(IF(V772=V773,0,LARGE($U$1:U772,1)+1)),0)</f>
        <v>0</v>
      </c>
      <c r="V773" s="2" t="s">
        <v>1111</v>
      </c>
      <c r="W773" s="9" t="s">
        <v>3633</v>
      </c>
      <c r="X773" s="9" t="s">
        <v>3631</v>
      </c>
      <c r="Y773" s="9" t="s">
        <v>3632</v>
      </c>
      <c r="Z773" s="9" t="s">
        <v>3632</v>
      </c>
      <c r="AA773" s="6" t="s">
        <v>3631</v>
      </c>
      <c r="AB773" s="6" t="s">
        <v>1067</v>
      </c>
      <c r="AC773" s="6" t="s">
        <v>1067</v>
      </c>
      <c r="AD773" s="6" t="s">
        <v>1067</v>
      </c>
    </row>
    <row r="774" spans="1:30" x14ac:dyDescent="0.25">
      <c r="A774" s="2">
        <f>IF(LEN(B774)&gt;=1,(IF(B773=B774,0,LARGE(A$1:$A773,1)+1)),0)</f>
        <v>0</v>
      </c>
      <c r="B774" s="2" t="s">
        <v>1070</v>
      </c>
      <c r="C774" s="2">
        <f>IF($AM$22=2,(IF(LEN($BZ$23)&gt;=1,(IF($BZ$23=B774,LARGE($C$1:C773,1)+1,0)),0)),0)</f>
        <v>0</v>
      </c>
      <c r="D774" s="2">
        <f t="shared" si="66"/>
        <v>0</v>
      </c>
      <c r="F774" s="2" t="s">
        <v>2829</v>
      </c>
      <c r="G774" s="2" t="s">
        <v>2830</v>
      </c>
      <c r="H774" s="2" t="s">
        <v>2830</v>
      </c>
      <c r="I774" s="2" t="s">
        <v>2831</v>
      </c>
      <c r="J774" s="2" t="s">
        <v>1067</v>
      </c>
      <c r="K774" s="2" t="s">
        <v>1067</v>
      </c>
      <c r="L774" s="2" t="s">
        <v>1067</v>
      </c>
      <c r="S774" s="2">
        <f>IF($AM$22=1,(IF(LEN($BZ$23)&gt;=1,(IF($BZ$23=V774,LARGE($S$1:S773,1)+1,0)),0)),0)</f>
        <v>0</v>
      </c>
      <c r="T774" s="2">
        <f t="shared" si="67"/>
        <v>0</v>
      </c>
      <c r="U774" s="2">
        <f>IF(LEN(V774)&gt;=1,(IF(V773=V774,0,LARGE($U$1:U773,1)+1)),0)</f>
        <v>0</v>
      </c>
      <c r="V774" s="2" t="s">
        <v>1111</v>
      </c>
      <c r="W774" s="4" t="s">
        <v>4826</v>
      </c>
      <c r="X774" s="7" t="s">
        <v>209</v>
      </c>
      <c r="Y774" s="7" t="s">
        <v>210</v>
      </c>
      <c r="Z774" s="7" t="s">
        <v>211</v>
      </c>
      <c r="AA774" s="6" t="s">
        <v>209</v>
      </c>
      <c r="AB774" s="6" t="s">
        <v>1067</v>
      </c>
      <c r="AC774" s="6" t="s">
        <v>1067</v>
      </c>
      <c r="AD774" s="6" t="s">
        <v>1067</v>
      </c>
    </row>
    <row r="775" spans="1:30" x14ac:dyDescent="0.25">
      <c r="A775" s="2">
        <f>IF(LEN(B775)&gt;=1,(IF(B774=B775,0,LARGE(A$1:$A774,1)+1)),0)</f>
        <v>0</v>
      </c>
      <c r="B775" s="2" t="s">
        <v>1070</v>
      </c>
      <c r="C775" s="2">
        <f>IF($AM$22=2,(IF(LEN($BZ$23)&gt;=1,(IF($BZ$23=B775,LARGE($C$1:C774,1)+1,0)),0)),0)</f>
        <v>0</v>
      </c>
      <c r="D775" s="2">
        <f t="shared" si="66"/>
        <v>0</v>
      </c>
      <c r="F775" s="2" t="s">
        <v>227</v>
      </c>
      <c r="G775" s="2" t="s">
        <v>228</v>
      </c>
      <c r="H775" s="2" t="s">
        <v>228</v>
      </c>
      <c r="I775" s="2" t="s">
        <v>2832</v>
      </c>
      <c r="J775" s="2" t="s">
        <v>4562</v>
      </c>
      <c r="K775" s="2" t="s">
        <v>2240</v>
      </c>
      <c r="L775" s="2" t="s">
        <v>1067</v>
      </c>
      <c r="S775" s="2">
        <f>IF($AM$22=1,(IF(LEN($BZ$23)&gt;=1,(IF($BZ$23=V775,LARGE($S$1:S774,1)+1,0)),0)),0)</f>
        <v>0</v>
      </c>
      <c r="T775" s="2">
        <f t="shared" si="67"/>
        <v>0</v>
      </c>
      <c r="U775" s="2">
        <f>IF(LEN(V775)&gt;=1,(IF(V774=V775,0,LARGE($U$1:U774,1)+1)),0)</f>
        <v>0</v>
      </c>
      <c r="V775" s="2" t="s">
        <v>1111</v>
      </c>
      <c r="W775" s="4" t="s">
        <v>4011</v>
      </c>
      <c r="X775" s="4" t="s">
        <v>40</v>
      </c>
      <c r="Y775" s="5" t="s">
        <v>1204</v>
      </c>
      <c r="Z775" s="5" t="s">
        <v>1204</v>
      </c>
      <c r="AA775" s="6" t="s">
        <v>40</v>
      </c>
      <c r="AB775" s="6" t="s">
        <v>1067</v>
      </c>
      <c r="AC775" s="6" t="s">
        <v>1067</v>
      </c>
      <c r="AD775" s="6" t="s">
        <v>1067</v>
      </c>
    </row>
    <row r="776" spans="1:30" ht="30" x14ac:dyDescent="0.25">
      <c r="A776" s="2">
        <f>IF(LEN(B776)&gt;=1,(IF(B775=B776,0,LARGE(A$1:$A775,1)+1)),0)</f>
        <v>0</v>
      </c>
      <c r="B776" s="2" t="s">
        <v>1070</v>
      </c>
      <c r="C776" s="2">
        <f>IF($AM$22=2,(IF(LEN($BZ$23)&gt;=1,(IF($BZ$23=B776,LARGE($C$1:C775,1)+1,0)),0)),0)</f>
        <v>0</v>
      </c>
      <c r="D776" s="2">
        <f t="shared" si="66"/>
        <v>0</v>
      </c>
      <c r="F776" s="2" t="s">
        <v>2833</v>
      </c>
      <c r="G776" s="2" t="s">
        <v>2834</v>
      </c>
      <c r="H776" s="2" t="s">
        <v>2834</v>
      </c>
      <c r="I776" s="2" t="s">
        <v>2835</v>
      </c>
      <c r="J776" s="2" t="s">
        <v>1067</v>
      </c>
      <c r="K776" s="2" t="s">
        <v>1067</v>
      </c>
      <c r="L776" s="2" t="s">
        <v>1067</v>
      </c>
      <c r="S776" s="2">
        <f>IF($AM$22=1,(IF(LEN($BZ$23)&gt;=1,(IF($BZ$23=V776,LARGE($S$1:S775,1)+1,0)),0)),0)</f>
        <v>0</v>
      </c>
      <c r="T776" s="2">
        <f t="shared" si="67"/>
        <v>0</v>
      </c>
      <c r="U776" s="2">
        <f>IF(LEN(V776)&gt;=1,(IF(V775=V776,0,LARGE($U$1:U775,1)+1)),0)</f>
        <v>0</v>
      </c>
      <c r="V776" s="2" t="s">
        <v>1111</v>
      </c>
      <c r="W776" s="4" t="s">
        <v>5178</v>
      </c>
      <c r="X776" s="4" t="s">
        <v>943</v>
      </c>
      <c r="Y776" s="5" t="s">
        <v>1597</v>
      </c>
      <c r="Z776" s="5" t="s">
        <v>1597</v>
      </c>
      <c r="AA776" s="6" t="s">
        <v>943</v>
      </c>
      <c r="AB776" s="6" t="s">
        <v>1067</v>
      </c>
      <c r="AC776" s="6" t="s">
        <v>1067</v>
      </c>
      <c r="AD776" s="6" t="s">
        <v>1067</v>
      </c>
    </row>
    <row r="777" spans="1:30" x14ac:dyDescent="0.25">
      <c r="A777" s="2">
        <f>IF(LEN(B777)&gt;=1,(IF(B776=B777,0,LARGE(A$1:$A776,1)+1)),0)</f>
        <v>0</v>
      </c>
      <c r="B777" s="2" t="s">
        <v>1070</v>
      </c>
      <c r="C777" s="2">
        <f>IF($AM$22=2,(IF(LEN($BZ$23)&gt;=1,(IF($BZ$23=B777,LARGE($C$1:C776,1)+1,0)),0)),0)</f>
        <v>0</v>
      </c>
      <c r="D777" s="2">
        <f t="shared" si="66"/>
        <v>0</v>
      </c>
      <c r="F777" s="2" t="s">
        <v>2836</v>
      </c>
      <c r="G777" s="2" t="s">
        <v>2837</v>
      </c>
      <c r="H777" s="2" t="s">
        <v>2837</v>
      </c>
      <c r="I777" s="2" t="s">
        <v>2838</v>
      </c>
      <c r="J777" s="2" t="s">
        <v>1067</v>
      </c>
      <c r="K777" s="2" t="s">
        <v>1067</v>
      </c>
      <c r="L777" s="2" t="s">
        <v>1067</v>
      </c>
      <c r="S777" s="2">
        <f>IF($AM$22=1,(IF(LEN($BZ$23)&gt;=1,(IF($BZ$23=V777,LARGE($S$1:S776,1)+1,0)),0)),0)</f>
        <v>0</v>
      </c>
      <c r="T777" s="2">
        <f t="shared" si="67"/>
        <v>0</v>
      </c>
      <c r="U777" s="2">
        <f>IF(LEN(V777)&gt;=1,(IF(V776=V777,0,LARGE($U$1:U776,1)+1)),0)</f>
        <v>0</v>
      </c>
      <c r="V777" s="2" t="s">
        <v>1111</v>
      </c>
      <c r="W777" s="9" t="s">
        <v>2679</v>
      </c>
      <c r="X777" s="9" t="s">
        <v>693</v>
      </c>
      <c r="Y777" s="9" t="s">
        <v>2678</v>
      </c>
      <c r="Z777" s="9" t="s">
        <v>2678</v>
      </c>
      <c r="AA777" s="6" t="s">
        <v>693</v>
      </c>
      <c r="AB777" s="6" t="s">
        <v>1067</v>
      </c>
      <c r="AC777" s="6" t="s">
        <v>1067</v>
      </c>
      <c r="AD777" s="6" t="s">
        <v>1067</v>
      </c>
    </row>
    <row r="778" spans="1:30" x14ac:dyDescent="0.25">
      <c r="A778" s="2">
        <f>IF(LEN(B778)&gt;=1,(IF(B777=B778,0,LARGE(A$1:$A777,1)+1)),0)</f>
        <v>0</v>
      </c>
      <c r="B778" s="2" t="s">
        <v>1070</v>
      </c>
      <c r="C778" s="2">
        <f>IF($AM$22=2,(IF(LEN($BZ$23)&gt;=1,(IF($BZ$23=B778,LARGE($C$1:C777,1)+1,0)),0)),0)</f>
        <v>0</v>
      </c>
      <c r="D778" s="2">
        <f t="shared" si="66"/>
        <v>0</v>
      </c>
      <c r="F778" s="2" t="s">
        <v>2839</v>
      </c>
      <c r="G778" s="2" t="s">
        <v>2840</v>
      </c>
      <c r="H778" s="2" t="s">
        <v>2840</v>
      </c>
      <c r="I778" s="2" t="s">
        <v>2841</v>
      </c>
      <c r="J778" s="2" t="s">
        <v>1067</v>
      </c>
      <c r="K778" s="2" t="s">
        <v>1067</v>
      </c>
      <c r="L778" s="2" t="s">
        <v>1067</v>
      </c>
      <c r="S778" s="2">
        <f>IF($AM$22=1,(IF(LEN($BZ$23)&gt;=1,(IF($BZ$23=V778,LARGE($S$1:S777,1)+1,0)),0)),0)</f>
        <v>0</v>
      </c>
      <c r="T778" s="2">
        <f t="shared" si="67"/>
        <v>0</v>
      </c>
      <c r="U778" s="2">
        <f>IF(LEN(V778)&gt;=1,(IF(V777=V778,0,LARGE($U$1:U777,1)+1)),0)</f>
        <v>0</v>
      </c>
      <c r="V778" s="2" t="s">
        <v>1111</v>
      </c>
      <c r="W778" s="4" t="s">
        <v>4138</v>
      </c>
      <c r="X778" s="4" t="s">
        <v>626</v>
      </c>
      <c r="Y778" s="5" t="s">
        <v>1355</v>
      </c>
      <c r="Z778" s="5" t="s">
        <v>1355</v>
      </c>
      <c r="AA778" s="6" t="s">
        <v>626</v>
      </c>
      <c r="AB778" s="6" t="s">
        <v>1067</v>
      </c>
      <c r="AC778" s="6" t="s">
        <v>1067</v>
      </c>
      <c r="AD778" s="6" t="s">
        <v>1067</v>
      </c>
    </row>
    <row r="779" spans="1:30" x14ac:dyDescent="0.25">
      <c r="A779" s="2">
        <f>IF(LEN(B779)&gt;=1,(IF(B778=B779,0,LARGE(A$1:$A778,1)+1)),0)</f>
        <v>0</v>
      </c>
      <c r="B779" s="2" t="s">
        <v>1070</v>
      </c>
      <c r="C779" s="2">
        <f>IF($AM$22=2,(IF(LEN($BZ$23)&gt;=1,(IF($BZ$23=B779,LARGE($C$1:C778,1)+1,0)),0)),0)</f>
        <v>0</v>
      </c>
      <c r="D779" s="2">
        <f t="shared" si="66"/>
        <v>0</v>
      </c>
      <c r="F779" s="2" t="s">
        <v>2842</v>
      </c>
      <c r="G779" s="2" t="s">
        <v>2843</v>
      </c>
      <c r="H779" s="2" t="s">
        <v>2843</v>
      </c>
      <c r="I779" s="2" t="s">
        <v>2844</v>
      </c>
      <c r="J779" s="2" t="s">
        <v>1067</v>
      </c>
      <c r="K779" s="2" t="s">
        <v>1067</v>
      </c>
      <c r="L779" s="2" t="s">
        <v>1067</v>
      </c>
      <c r="S779" s="2">
        <f>IF($AM$22=1,(IF(LEN($BZ$23)&gt;=1,(IF($BZ$23=V779,LARGE($S$1:S778,1)+1,0)),0)),0)</f>
        <v>0</v>
      </c>
      <c r="T779" s="2">
        <f t="shared" si="67"/>
        <v>0</v>
      </c>
      <c r="U779" s="2">
        <f>IF(LEN(V779)&gt;=1,(IF(V778=V779,0,LARGE($U$1:U778,1)+1)),0)</f>
        <v>0</v>
      </c>
      <c r="V779" s="2" t="s">
        <v>1111</v>
      </c>
      <c r="W779" s="9" t="s">
        <v>4362</v>
      </c>
      <c r="X779" s="7" t="s">
        <v>330</v>
      </c>
      <c r="Y779" s="7" t="s">
        <v>331</v>
      </c>
      <c r="Z779" s="7" t="s">
        <v>331</v>
      </c>
      <c r="AA779" s="6" t="s">
        <v>330</v>
      </c>
      <c r="AB779" s="6" t="s">
        <v>1067</v>
      </c>
      <c r="AC779" s="6" t="s">
        <v>1067</v>
      </c>
      <c r="AD779" s="6" t="s">
        <v>1067</v>
      </c>
    </row>
    <row r="780" spans="1:30" x14ac:dyDescent="0.25">
      <c r="A780" s="2">
        <f>IF(LEN(B780)&gt;=1,(IF(B779=B780,0,LARGE(A$1:$A779,1)+1)),0)</f>
        <v>0</v>
      </c>
      <c r="B780" s="2" t="s">
        <v>1070</v>
      </c>
      <c r="C780" s="2">
        <f>IF($AM$22=2,(IF(LEN($BZ$23)&gt;=1,(IF($BZ$23=B780,LARGE($C$1:C779,1)+1,0)),0)),0)</f>
        <v>0</v>
      </c>
      <c r="D780" s="2">
        <f t="shared" si="66"/>
        <v>0</v>
      </c>
      <c r="F780" s="2" t="s">
        <v>2845</v>
      </c>
      <c r="G780" s="2" t="s">
        <v>2846</v>
      </c>
      <c r="H780" s="2" t="s">
        <v>2846</v>
      </c>
      <c r="I780" s="2" t="s">
        <v>2847</v>
      </c>
      <c r="J780" s="2" t="s">
        <v>1067</v>
      </c>
      <c r="K780" s="2" t="s">
        <v>1067</v>
      </c>
      <c r="L780" s="2" t="s">
        <v>1067</v>
      </c>
      <c r="S780" s="2">
        <f>IF($AM$22=1,(IF(LEN($BZ$23)&gt;=1,(IF($BZ$23=V780,LARGE($S$1:S779,1)+1,0)),0)),0)</f>
        <v>0</v>
      </c>
      <c r="T780" s="2">
        <f t="shared" si="67"/>
        <v>0</v>
      </c>
      <c r="U780" s="2">
        <f>IF(LEN(V780)&gt;=1,(IF(V779=V780,0,LARGE($U$1:U779,1)+1)),0)</f>
        <v>0</v>
      </c>
      <c r="V780" s="2" t="s">
        <v>1111</v>
      </c>
      <c r="W780" s="5" t="s">
        <v>4991</v>
      </c>
      <c r="X780" s="7" t="s">
        <v>812</v>
      </c>
      <c r="Y780" s="7" t="s">
        <v>1496</v>
      </c>
      <c r="Z780" s="7" t="s">
        <v>1496</v>
      </c>
      <c r="AA780" s="6" t="s">
        <v>812</v>
      </c>
      <c r="AB780" s="6" t="s">
        <v>1067</v>
      </c>
      <c r="AC780" s="6" t="s">
        <v>1067</v>
      </c>
      <c r="AD780" s="6" t="s">
        <v>1067</v>
      </c>
    </row>
    <row r="781" spans="1:30" x14ac:dyDescent="0.25">
      <c r="A781" s="2">
        <f>IF(LEN(B781)&gt;=1,(IF(B780=B781,0,LARGE(A$1:$A780,1)+1)),0)</f>
        <v>0</v>
      </c>
      <c r="B781" s="2" t="s">
        <v>1070</v>
      </c>
      <c r="C781" s="2">
        <f>IF($AM$22=2,(IF(LEN($BZ$23)&gt;=1,(IF($BZ$23=B781,LARGE($C$1:C780,1)+1,0)),0)),0)</f>
        <v>0</v>
      </c>
      <c r="D781" s="2">
        <f t="shared" si="66"/>
        <v>0</v>
      </c>
      <c r="F781" s="2" t="s">
        <v>2848</v>
      </c>
      <c r="G781" s="2" t="s">
        <v>2849</v>
      </c>
      <c r="H781" s="2" t="s">
        <v>2849</v>
      </c>
      <c r="I781" s="2" t="s">
        <v>2850</v>
      </c>
      <c r="J781" s="2" t="s">
        <v>1067</v>
      </c>
      <c r="K781" s="2" t="s">
        <v>1067</v>
      </c>
      <c r="L781" s="2" t="s">
        <v>1067</v>
      </c>
      <c r="S781" s="2">
        <f>IF($AM$22=1,(IF(LEN($BZ$23)&gt;=1,(IF($BZ$23=V781,LARGE($S$1:S780,1)+1,0)),0)),0)</f>
        <v>0</v>
      </c>
      <c r="T781" s="2">
        <f t="shared" si="67"/>
        <v>0</v>
      </c>
      <c r="U781" s="2">
        <f>IF(LEN(V781)&gt;=1,(IF(V780=V781,0,LARGE($U$1:U780,1)+1)),0)</f>
        <v>0</v>
      </c>
      <c r="V781" s="2" t="s">
        <v>1111</v>
      </c>
      <c r="W781" s="4" t="s">
        <v>4360</v>
      </c>
      <c r="X781" s="4" t="s">
        <v>986</v>
      </c>
      <c r="Y781" s="5" t="s">
        <v>1628</v>
      </c>
      <c r="Z781" s="5" t="s">
        <v>1628</v>
      </c>
      <c r="AA781" s="6" t="s">
        <v>986</v>
      </c>
      <c r="AB781" s="6" t="s">
        <v>1067</v>
      </c>
      <c r="AC781" s="6" t="s">
        <v>1067</v>
      </c>
      <c r="AD781" s="6" t="s">
        <v>1067</v>
      </c>
    </row>
    <row r="782" spans="1:30" x14ac:dyDescent="0.25">
      <c r="A782" s="2">
        <f>IF(LEN(B782)&gt;=1,(IF(B781=B782,0,LARGE(A$1:$A781,1)+1)),0)</f>
        <v>0</v>
      </c>
      <c r="B782" s="2" t="s">
        <v>1070</v>
      </c>
      <c r="C782" s="2">
        <f>IF($AM$22=2,(IF(LEN($BZ$23)&gt;=1,(IF($BZ$23=B782,LARGE($C$1:C781,1)+1,0)),0)),0)</f>
        <v>0</v>
      </c>
      <c r="D782" s="2">
        <f t="shared" si="66"/>
        <v>0</v>
      </c>
      <c r="F782" s="2" t="s">
        <v>2851</v>
      </c>
      <c r="G782" s="2" t="s">
        <v>2852</v>
      </c>
      <c r="H782" s="2" t="s">
        <v>2852</v>
      </c>
      <c r="I782" s="2" t="s">
        <v>2059</v>
      </c>
      <c r="J782" s="2" t="s">
        <v>1067</v>
      </c>
      <c r="K782" s="2" t="s">
        <v>1067</v>
      </c>
      <c r="L782" s="2" t="s">
        <v>1067</v>
      </c>
      <c r="S782" s="2">
        <f>IF($AM$22=1,(IF(LEN($BZ$23)&gt;=1,(IF($BZ$23=V782,LARGE($S$1:S781,1)+1,0)),0)),0)</f>
        <v>0</v>
      </c>
      <c r="T782" s="2">
        <f t="shared" si="67"/>
        <v>0</v>
      </c>
      <c r="U782" s="2">
        <f>IF(LEN(V782)&gt;=1,(IF(V781=V782,0,LARGE($U$1:U781,1)+1)),0)</f>
        <v>0</v>
      </c>
      <c r="V782" s="2" t="s">
        <v>1111</v>
      </c>
      <c r="W782" s="9" t="s">
        <v>4785</v>
      </c>
      <c r="X782" s="9" t="s">
        <v>685</v>
      </c>
      <c r="Y782" s="9" t="s">
        <v>1403</v>
      </c>
      <c r="Z782" s="9" t="s">
        <v>1403</v>
      </c>
      <c r="AA782" s="6" t="s">
        <v>685</v>
      </c>
      <c r="AB782" s="6" t="s">
        <v>1067</v>
      </c>
      <c r="AC782" s="6" t="s">
        <v>1067</v>
      </c>
      <c r="AD782" s="6" t="s">
        <v>1067</v>
      </c>
    </row>
    <row r="783" spans="1:30" x14ac:dyDescent="0.25">
      <c r="A783" s="2">
        <f>IF(LEN(B783)&gt;=1,(IF(B782=B783,0,LARGE(A$1:$A782,1)+1)),0)</f>
        <v>0</v>
      </c>
      <c r="B783" s="2" t="s">
        <v>1070</v>
      </c>
      <c r="C783" s="2">
        <f>IF($AM$22=2,(IF(LEN($BZ$23)&gt;=1,(IF($BZ$23=B783,LARGE($C$1:C782,1)+1,0)),0)),0)</f>
        <v>0</v>
      </c>
      <c r="D783" s="2">
        <f t="shared" si="66"/>
        <v>0</v>
      </c>
      <c r="F783" s="2" t="s">
        <v>2853</v>
      </c>
      <c r="G783" s="2" t="s">
        <v>2854</v>
      </c>
      <c r="H783" s="2" t="s">
        <v>2854</v>
      </c>
      <c r="I783" s="2" t="s">
        <v>2855</v>
      </c>
      <c r="J783" s="2" t="s">
        <v>1067</v>
      </c>
      <c r="K783" s="2" t="s">
        <v>1067</v>
      </c>
      <c r="L783" s="2" t="s">
        <v>1067</v>
      </c>
      <c r="S783" s="2">
        <f>IF($AM$22=1,(IF(LEN($BZ$23)&gt;=1,(IF($BZ$23=V783,LARGE($S$1:S782,1)+1,0)),0)),0)</f>
        <v>0</v>
      </c>
      <c r="T783" s="2">
        <f t="shared" si="67"/>
        <v>0</v>
      </c>
      <c r="U783" s="2">
        <f>IF(LEN(V783)&gt;=1,(IF(V782=V783,0,LARGE($U$1:U782,1)+1)),0)</f>
        <v>0</v>
      </c>
      <c r="V783" s="2" t="s">
        <v>1111</v>
      </c>
      <c r="W783" s="9" t="s">
        <v>3904</v>
      </c>
      <c r="X783" s="9" t="s">
        <v>3902</v>
      </c>
      <c r="Y783" s="9" t="s">
        <v>3903</v>
      </c>
      <c r="Z783" s="9" t="s">
        <v>3903</v>
      </c>
      <c r="AA783" s="6" t="s">
        <v>3902</v>
      </c>
      <c r="AB783" s="6" t="s">
        <v>1067</v>
      </c>
      <c r="AC783" s="6" t="s">
        <v>1067</v>
      </c>
      <c r="AD783" s="6" t="s">
        <v>1067</v>
      </c>
    </row>
    <row r="784" spans="1:30" x14ac:dyDescent="0.25">
      <c r="A784" s="2">
        <f>IF(LEN(B784)&gt;=1,(IF(B783=B784,0,LARGE(A$1:$A783,1)+1)),0)</f>
        <v>0</v>
      </c>
      <c r="B784" s="2" t="s">
        <v>1070</v>
      </c>
      <c r="C784" s="2">
        <f>IF($AM$22=2,(IF(LEN($BZ$23)&gt;=1,(IF($BZ$23=B784,LARGE($C$1:C783,1)+1,0)),0)),0)</f>
        <v>0</v>
      </c>
      <c r="D784" s="2">
        <f t="shared" si="66"/>
        <v>0</v>
      </c>
      <c r="F784" s="2" t="s">
        <v>749</v>
      </c>
      <c r="G784" s="2" t="s">
        <v>1449</v>
      </c>
      <c r="H784" s="2" t="s">
        <v>1449</v>
      </c>
      <c r="I784" s="2" t="s">
        <v>4704</v>
      </c>
      <c r="J784" s="2" t="s">
        <v>1067</v>
      </c>
      <c r="K784" s="2" t="s">
        <v>1067</v>
      </c>
      <c r="L784" s="2" t="s">
        <v>1067</v>
      </c>
      <c r="S784" s="2">
        <f>IF($AM$22=1,(IF(LEN($BZ$23)&gt;=1,(IF($BZ$23=V784,LARGE($S$1:S783,1)+1,0)),0)),0)</f>
        <v>0</v>
      </c>
      <c r="T784" s="2">
        <f t="shared" si="67"/>
        <v>0</v>
      </c>
      <c r="U784" s="2">
        <f>IF(LEN(V784)&gt;=1,(IF(V783=V784,0,LARGE($U$1:U783,1)+1)),0)</f>
        <v>0</v>
      </c>
      <c r="V784" s="2" t="s">
        <v>1111</v>
      </c>
      <c r="W784" s="21" t="s">
        <v>1977</v>
      </c>
      <c r="X784" s="21" t="s">
        <v>1975</v>
      </c>
      <c r="Y784" s="21" t="s">
        <v>1976</v>
      </c>
      <c r="Z784" s="21" t="s">
        <v>1976</v>
      </c>
      <c r="AA784" s="6" t="s">
        <v>1975</v>
      </c>
      <c r="AB784" s="6" t="s">
        <v>1067</v>
      </c>
      <c r="AC784" s="6" t="s">
        <v>1067</v>
      </c>
      <c r="AD784" s="6" t="s">
        <v>1067</v>
      </c>
    </row>
    <row r="785" spans="1:30" x14ac:dyDescent="0.25">
      <c r="A785" s="2">
        <f>IF(LEN(B785)&gt;=1,(IF(B784=B785,0,LARGE(A$1:$A784,1)+1)),0)</f>
        <v>0</v>
      </c>
      <c r="B785" s="2" t="s">
        <v>1070</v>
      </c>
      <c r="C785" s="2">
        <f>IF($AM$22=2,(IF(LEN($BZ$23)&gt;=1,(IF($BZ$23=B785,LARGE($C$1:C784,1)+1,0)),0)),0)</f>
        <v>0</v>
      </c>
      <c r="D785" s="2">
        <f t="shared" si="66"/>
        <v>0</v>
      </c>
      <c r="F785" s="2" t="s">
        <v>750</v>
      </c>
      <c r="G785" s="2" t="s">
        <v>2856</v>
      </c>
      <c r="H785" s="2" t="s">
        <v>2856</v>
      </c>
      <c r="I785" s="2" t="s">
        <v>4705</v>
      </c>
      <c r="J785" s="2" t="s">
        <v>2857</v>
      </c>
      <c r="K785" s="2" t="s">
        <v>1067</v>
      </c>
      <c r="L785" s="2" t="s">
        <v>1067</v>
      </c>
      <c r="S785" s="2">
        <f>IF($AM$22=1,(IF(LEN($BZ$23)&gt;=1,(IF($BZ$23=V785,LARGE($S$1:S784,1)+1,0)),0)),0)</f>
        <v>0</v>
      </c>
      <c r="T785" s="2">
        <f t="shared" si="67"/>
        <v>0</v>
      </c>
      <c r="U785" s="2">
        <f>IF(LEN(V785)&gt;=1,(IF(V784=V785,0,LARGE($U$1:U784,1)+1)),0)</f>
        <v>0</v>
      </c>
      <c r="V785" s="2" t="s">
        <v>1111</v>
      </c>
      <c r="W785" s="9" t="s">
        <v>4499</v>
      </c>
      <c r="X785" s="9" t="s">
        <v>391</v>
      </c>
      <c r="Y785" s="9" t="s">
        <v>392</v>
      </c>
      <c r="Z785" s="9" t="s">
        <v>392</v>
      </c>
      <c r="AA785" s="6" t="s">
        <v>391</v>
      </c>
      <c r="AB785" s="6" t="s">
        <v>1067</v>
      </c>
      <c r="AC785" s="6" t="s">
        <v>1067</v>
      </c>
      <c r="AD785" s="6" t="s">
        <v>1067</v>
      </c>
    </row>
    <row r="786" spans="1:30" x14ac:dyDescent="0.25">
      <c r="A786" s="2">
        <f>IF(LEN(B786)&gt;=1,(IF(B785=B786,0,LARGE(A$1:$A785,1)+1)),0)</f>
        <v>0</v>
      </c>
      <c r="B786" s="2" t="s">
        <v>1070</v>
      </c>
      <c r="C786" s="2">
        <f>IF($AM$22=2,(IF(LEN($BZ$23)&gt;=1,(IF($BZ$23=B786,LARGE($C$1:C785,1)+1,0)),0)),0)</f>
        <v>0</v>
      </c>
      <c r="D786" s="2">
        <f t="shared" si="66"/>
        <v>0</v>
      </c>
      <c r="F786" s="2" t="s">
        <v>751</v>
      </c>
      <c r="G786" s="2" t="s">
        <v>1450</v>
      </c>
      <c r="H786" s="2" t="s">
        <v>1450</v>
      </c>
      <c r="I786" s="2" t="s">
        <v>4644</v>
      </c>
      <c r="J786" s="2" t="s">
        <v>2858</v>
      </c>
      <c r="K786" s="2" t="s">
        <v>4645</v>
      </c>
      <c r="L786" s="2" t="s">
        <v>1067</v>
      </c>
      <c r="S786" s="2">
        <f>IF($AM$22=1,(IF(LEN($BZ$23)&gt;=1,(IF($BZ$23=V786,LARGE($S$1:S785,1)+1,0)),0)),0)</f>
        <v>0</v>
      </c>
      <c r="T786" s="2">
        <f t="shared" si="67"/>
        <v>0</v>
      </c>
      <c r="U786" s="2">
        <f>IF(LEN(V786)&gt;=1,(IF(V785=V786,0,LARGE($U$1:U785,1)+1)),0)</f>
        <v>0</v>
      </c>
      <c r="V786" s="2" t="s">
        <v>1111</v>
      </c>
      <c r="W786" s="9" t="s">
        <v>4288</v>
      </c>
      <c r="X786" s="9" t="s">
        <v>3929</v>
      </c>
      <c r="Y786" s="9" t="s">
        <v>3930</v>
      </c>
      <c r="Z786" s="9" t="s">
        <v>3930</v>
      </c>
      <c r="AA786" s="6" t="s">
        <v>3929</v>
      </c>
      <c r="AB786" s="6" t="s">
        <v>1067</v>
      </c>
      <c r="AC786" s="6" t="s">
        <v>1067</v>
      </c>
      <c r="AD786" s="6" t="s">
        <v>1067</v>
      </c>
    </row>
    <row r="787" spans="1:30" ht="30" x14ac:dyDescent="0.25">
      <c r="A787" s="2">
        <f>IF(LEN(B787)&gt;=1,(IF(B786=B787,0,LARGE(A$1:$A786,1)+1)),0)</f>
        <v>0</v>
      </c>
      <c r="B787" s="2" t="s">
        <v>1070</v>
      </c>
      <c r="C787" s="2">
        <f>IF($AM$22=2,(IF(LEN($BZ$23)&gt;=1,(IF($BZ$23=B787,LARGE($C$1:C786,1)+1,0)),0)),0)</f>
        <v>0</v>
      </c>
      <c r="D787" s="2">
        <f t="shared" si="66"/>
        <v>0</v>
      </c>
      <c r="F787" s="2" t="s">
        <v>2859</v>
      </c>
      <c r="G787" s="2" t="s">
        <v>2860</v>
      </c>
      <c r="H787" s="2" t="s">
        <v>2860</v>
      </c>
      <c r="I787" s="2" t="s">
        <v>2861</v>
      </c>
      <c r="J787" s="2" t="s">
        <v>1067</v>
      </c>
      <c r="K787" s="2" t="s">
        <v>1067</v>
      </c>
      <c r="L787" s="2" t="s">
        <v>1067</v>
      </c>
      <c r="S787" s="2">
        <f>IF($AM$22=1,(IF(LEN($BZ$23)&gt;=1,(IF($BZ$23=V787,LARGE($S$1:S786,1)+1,0)),0)),0)</f>
        <v>0</v>
      </c>
      <c r="T787" s="2">
        <f t="shared" si="67"/>
        <v>0</v>
      </c>
      <c r="U787" s="2">
        <f>IF(LEN(V787)&gt;=1,(IF(V786=V787,0,LARGE($U$1:U786,1)+1)),0)</f>
        <v>0</v>
      </c>
      <c r="V787" s="2" t="s">
        <v>1111</v>
      </c>
      <c r="W787" s="9" t="s">
        <v>4102</v>
      </c>
      <c r="X787" s="7" t="s">
        <v>637</v>
      </c>
      <c r="Y787" s="7" t="s">
        <v>2517</v>
      </c>
      <c r="Z787" s="7" t="s">
        <v>2517</v>
      </c>
      <c r="AA787" s="6" t="s">
        <v>637</v>
      </c>
      <c r="AB787" s="6" t="s">
        <v>1067</v>
      </c>
      <c r="AC787" s="6" t="s">
        <v>1067</v>
      </c>
      <c r="AD787" s="6" t="s">
        <v>1067</v>
      </c>
    </row>
    <row r="788" spans="1:30" x14ac:dyDescent="0.25">
      <c r="A788" s="2">
        <f>IF(LEN(B788)&gt;=1,(IF(B787=B788,0,LARGE(A$1:$A787,1)+1)),0)</f>
        <v>0</v>
      </c>
      <c r="B788" s="2" t="s">
        <v>1070</v>
      </c>
      <c r="C788" s="2">
        <f>IF($AM$22=2,(IF(LEN($BZ$23)&gt;=1,(IF($BZ$23=B788,LARGE($C$1:C787,1)+1,0)),0)),0)</f>
        <v>0</v>
      </c>
      <c r="D788" s="2">
        <f t="shared" si="66"/>
        <v>0</v>
      </c>
      <c r="F788" s="2" t="s">
        <v>2862</v>
      </c>
      <c r="G788" s="2" t="s">
        <v>2863</v>
      </c>
      <c r="H788" s="2" t="s">
        <v>2863</v>
      </c>
      <c r="I788" s="2" t="s">
        <v>2864</v>
      </c>
      <c r="J788" s="2" t="s">
        <v>1067</v>
      </c>
      <c r="K788" s="2" t="s">
        <v>1067</v>
      </c>
      <c r="L788" s="2" t="s">
        <v>1067</v>
      </c>
      <c r="S788" s="2">
        <f>IF($AM$22=1,(IF(LEN($BZ$23)&gt;=1,(IF($BZ$23=V788,LARGE($S$1:S787,1)+1,0)),0)),0)</f>
        <v>0</v>
      </c>
      <c r="T788" s="2">
        <f t="shared" si="67"/>
        <v>0</v>
      </c>
      <c r="U788" s="2">
        <f>IF(LEN(V788)&gt;=1,(IF(V787=V788,0,LARGE($U$1:U787,1)+1)),0)</f>
        <v>0</v>
      </c>
      <c r="V788" s="2" t="s">
        <v>1111</v>
      </c>
      <c r="W788" s="4" t="s">
        <v>4591</v>
      </c>
      <c r="X788" s="4" t="s">
        <v>566</v>
      </c>
      <c r="Y788" s="5" t="s">
        <v>1312</v>
      </c>
      <c r="Z788" s="5" t="s">
        <v>1312</v>
      </c>
      <c r="AA788" s="6" t="s">
        <v>566</v>
      </c>
      <c r="AB788" s="6" t="s">
        <v>1067</v>
      </c>
      <c r="AC788" s="6" t="s">
        <v>1067</v>
      </c>
      <c r="AD788" s="6" t="s">
        <v>1067</v>
      </c>
    </row>
    <row r="789" spans="1:30" x14ac:dyDescent="0.25">
      <c r="A789" s="2">
        <f>IF(LEN(B789)&gt;=1,(IF(B788=B789,0,LARGE(A$1:$A788,1)+1)),0)</f>
        <v>0</v>
      </c>
      <c r="B789" s="2" t="s">
        <v>1070</v>
      </c>
      <c r="C789" s="2">
        <f>IF($AM$22=2,(IF(LEN($BZ$23)&gt;=1,(IF($BZ$23=B789,LARGE($C$1:C788,1)+1,0)),0)),0)</f>
        <v>0</v>
      </c>
      <c r="D789" s="2">
        <f t="shared" si="66"/>
        <v>0</v>
      </c>
      <c r="F789" s="2" t="s">
        <v>752</v>
      </c>
      <c r="G789" s="2" t="s">
        <v>2865</v>
      </c>
      <c r="H789" s="2" t="s">
        <v>2865</v>
      </c>
      <c r="I789" s="2" t="s">
        <v>4072</v>
      </c>
      <c r="J789" s="2" t="s">
        <v>1067</v>
      </c>
      <c r="K789" s="2" t="s">
        <v>1067</v>
      </c>
      <c r="L789" s="2" t="s">
        <v>1067</v>
      </c>
      <c r="S789" s="2">
        <f>IF($AM$22=1,(IF(LEN($BZ$23)&gt;=1,(IF($BZ$23=V789,LARGE($S$1:S788,1)+1,0)),0)),0)</f>
        <v>0</v>
      </c>
      <c r="T789" s="2">
        <f t="shared" si="67"/>
        <v>0</v>
      </c>
      <c r="U789" s="2">
        <f>IF(LEN(V789)&gt;=1,(IF(V788=V789,0,LARGE($U$1:U788,1)+1)),0)</f>
        <v>0</v>
      </c>
      <c r="V789" s="2" t="s">
        <v>1111</v>
      </c>
      <c r="W789" s="9" t="s">
        <v>4920</v>
      </c>
      <c r="X789" s="9" t="s">
        <v>810</v>
      </c>
      <c r="Y789" s="9" t="s">
        <v>1494</v>
      </c>
      <c r="Z789" s="9" t="s">
        <v>1494</v>
      </c>
      <c r="AA789" s="6" t="s">
        <v>810</v>
      </c>
      <c r="AB789" s="6" t="s">
        <v>1067</v>
      </c>
      <c r="AC789" s="6" t="s">
        <v>1067</v>
      </c>
      <c r="AD789" s="6" t="s">
        <v>1067</v>
      </c>
    </row>
    <row r="790" spans="1:30" ht="30" x14ac:dyDescent="0.25">
      <c r="A790" s="2">
        <f>IF(LEN(B790)&gt;=1,(IF(B789=B790,0,LARGE(A$1:$A789,1)+1)),0)</f>
        <v>0</v>
      </c>
      <c r="B790" s="2" t="s">
        <v>1070</v>
      </c>
      <c r="C790" s="2">
        <f>IF($AM$22=2,(IF(LEN($BZ$23)&gt;=1,(IF($BZ$23=B790,LARGE($C$1:C789,1)+1,0)),0)),0)</f>
        <v>0</v>
      </c>
      <c r="D790" s="2">
        <f t="shared" si="66"/>
        <v>0</v>
      </c>
      <c r="F790" s="2" t="s">
        <v>2866</v>
      </c>
      <c r="G790" s="2" t="s">
        <v>2867</v>
      </c>
      <c r="H790" s="2" t="s">
        <v>2867</v>
      </c>
      <c r="I790" s="2" t="s">
        <v>4634</v>
      </c>
      <c r="J790" s="2" t="s">
        <v>1067</v>
      </c>
      <c r="K790" s="2" t="s">
        <v>1067</v>
      </c>
      <c r="L790" s="2" t="s">
        <v>1067</v>
      </c>
      <c r="S790" s="2">
        <f>IF($AM$22=1,(IF(LEN($BZ$23)&gt;=1,(IF($BZ$23=V790,LARGE($S$1:S789,1)+1,0)),0)),0)</f>
        <v>0</v>
      </c>
      <c r="T790" s="2">
        <f t="shared" si="67"/>
        <v>0</v>
      </c>
      <c r="U790" s="2">
        <f>IF(LEN(V790)&gt;=1,(IF(V789=V790,0,LARGE($U$1:U789,1)+1)),0)</f>
        <v>0</v>
      </c>
      <c r="V790" s="2" t="s">
        <v>1111</v>
      </c>
      <c r="W790" s="21" t="s">
        <v>2170</v>
      </c>
      <c r="X790" s="21" t="s">
        <v>126</v>
      </c>
      <c r="Y790" s="21" t="s">
        <v>127</v>
      </c>
      <c r="Z790" s="21" t="s">
        <v>127</v>
      </c>
      <c r="AA790" s="6" t="s">
        <v>126</v>
      </c>
      <c r="AB790" s="6" t="s">
        <v>1067</v>
      </c>
      <c r="AC790" s="6" t="s">
        <v>1067</v>
      </c>
      <c r="AD790" s="6" t="s">
        <v>1067</v>
      </c>
    </row>
    <row r="791" spans="1:30" ht="30" x14ac:dyDescent="0.25">
      <c r="A791" s="2">
        <f>IF(LEN(B791)&gt;=1,(IF(B790=B791,0,LARGE(A$1:$A790,1)+1)),0)</f>
        <v>0</v>
      </c>
      <c r="B791" s="2" t="s">
        <v>1070</v>
      </c>
      <c r="C791" s="2">
        <f>IF($AM$22=2,(IF(LEN($BZ$23)&gt;=1,(IF($BZ$23=B791,LARGE($C$1:C790,1)+1,0)),0)),0)</f>
        <v>0</v>
      </c>
      <c r="D791" s="2">
        <f t="shared" si="66"/>
        <v>0</v>
      </c>
      <c r="F791" s="2" t="s">
        <v>2868</v>
      </c>
      <c r="G791" s="2" t="s">
        <v>2869</v>
      </c>
      <c r="H791" s="2" t="s">
        <v>2869</v>
      </c>
      <c r="I791" s="2" t="s">
        <v>2870</v>
      </c>
      <c r="J791" s="2" t="s">
        <v>1067</v>
      </c>
      <c r="K791" s="2" t="s">
        <v>1067</v>
      </c>
      <c r="L791" s="2" t="s">
        <v>1067</v>
      </c>
      <c r="S791" s="2">
        <f>IF($AM$22=1,(IF(LEN($BZ$23)&gt;=1,(IF($BZ$23=V791,LARGE($S$1:S790,1)+1,0)),0)),0)</f>
        <v>0</v>
      </c>
      <c r="T791" s="2">
        <f t="shared" si="67"/>
        <v>0</v>
      </c>
      <c r="U791" s="2">
        <f>IF(LEN(V791)&gt;=1,(IF(V790=V791,0,LARGE($U$1:U790,1)+1)),0)</f>
        <v>0</v>
      </c>
      <c r="V791" s="2" t="s">
        <v>1111</v>
      </c>
      <c r="W791" s="4" t="s">
        <v>4142</v>
      </c>
      <c r="X791" s="4" t="s">
        <v>621</v>
      </c>
      <c r="Y791" s="5" t="s">
        <v>1350</v>
      </c>
      <c r="Z791" s="5" t="s">
        <v>1350</v>
      </c>
      <c r="AA791" s="6" t="s">
        <v>621</v>
      </c>
      <c r="AB791" s="6" t="s">
        <v>1067</v>
      </c>
      <c r="AC791" s="6" t="s">
        <v>1067</v>
      </c>
      <c r="AD791" s="6" t="s">
        <v>1067</v>
      </c>
    </row>
    <row r="792" spans="1:30" x14ac:dyDescent="0.25">
      <c r="A792" s="2">
        <f>IF(LEN(B792)&gt;=1,(IF(B791=B792,0,LARGE(A$1:$A791,1)+1)),0)</f>
        <v>0</v>
      </c>
      <c r="B792" s="2" t="s">
        <v>1070</v>
      </c>
      <c r="C792" s="2">
        <f>IF($AM$22=2,(IF(LEN($BZ$23)&gt;=1,(IF($BZ$23=B792,LARGE($C$1:C791,1)+1,0)),0)),0)</f>
        <v>0</v>
      </c>
      <c r="D792" s="2">
        <f t="shared" si="66"/>
        <v>0</v>
      </c>
      <c r="F792" s="2" t="s">
        <v>2871</v>
      </c>
      <c r="G792" s="2" t="s">
        <v>2872</v>
      </c>
      <c r="H792" s="2" t="s">
        <v>2872</v>
      </c>
      <c r="I792" s="2" t="s">
        <v>2873</v>
      </c>
      <c r="J792" s="2" t="s">
        <v>1067</v>
      </c>
      <c r="K792" s="2" t="s">
        <v>1067</v>
      </c>
      <c r="L792" s="2" t="s">
        <v>1067</v>
      </c>
      <c r="S792" s="2">
        <f>IF($AM$22=1,(IF(LEN($BZ$23)&gt;=1,(IF($BZ$23=V792,LARGE($S$1:S791,1)+1,0)),0)),0)</f>
        <v>0</v>
      </c>
      <c r="T792" s="2">
        <f t="shared" si="67"/>
        <v>0</v>
      </c>
      <c r="U792" s="2">
        <f>IF(LEN(V792)&gt;=1,(IF(V791=V792,0,LARGE($U$1:U791,1)+1)),0)</f>
        <v>0</v>
      </c>
      <c r="V792" s="2" t="s">
        <v>1111</v>
      </c>
      <c r="W792" s="4" t="s">
        <v>4940</v>
      </c>
      <c r="X792" s="7" t="s">
        <v>840</v>
      </c>
      <c r="Y792" s="7" t="s">
        <v>1521</v>
      </c>
      <c r="Z792" s="7" t="s">
        <v>1521</v>
      </c>
      <c r="AA792" s="6" t="s">
        <v>840</v>
      </c>
      <c r="AB792" s="6" t="s">
        <v>1067</v>
      </c>
      <c r="AC792" s="6" t="s">
        <v>1067</v>
      </c>
      <c r="AD792" s="6" t="s">
        <v>1067</v>
      </c>
    </row>
    <row r="793" spans="1:30" ht="30" x14ac:dyDescent="0.25">
      <c r="A793" s="2">
        <f>IF(LEN(B793)&gt;=1,(IF(B792=B793,0,LARGE(A$1:$A792,1)+1)),0)</f>
        <v>0</v>
      </c>
      <c r="B793" s="2" t="s">
        <v>1070</v>
      </c>
      <c r="C793" s="2">
        <f>IF($AM$22=2,(IF(LEN($BZ$23)&gt;=1,(IF($BZ$23=B793,LARGE($C$1:C792,1)+1,0)),0)),0)</f>
        <v>0</v>
      </c>
      <c r="D793" s="2">
        <f t="shared" si="66"/>
        <v>0</v>
      </c>
      <c r="F793" s="2" t="s">
        <v>753</v>
      </c>
      <c r="G793" s="2" t="s">
        <v>2874</v>
      </c>
      <c r="H793" s="2" t="s">
        <v>2874</v>
      </c>
      <c r="I793" s="2" t="s">
        <v>2875</v>
      </c>
      <c r="J793" s="2" t="s">
        <v>1067</v>
      </c>
      <c r="K793" s="2" t="s">
        <v>1067</v>
      </c>
      <c r="L793" s="2" t="s">
        <v>1067</v>
      </c>
      <c r="S793" s="2">
        <f>IF($AM$22=1,(IF(LEN($BZ$23)&gt;=1,(IF($BZ$23=V793,LARGE($S$1:S792,1)+1,0)),0)),0)</f>
        <v>0</v>
      </c>
      <c r="T793" s="2">
        <f t="shared" si="67"/>
        <v>0</v>
      </c>
      <c r="U793" s="2">
        <f>IF(LEN(V793)&gt;=1,(IF(V792=V793,0,LARGE($U$1:U792,1)+1)),0)</f>
        <v>0</v>
      </c>
      <c r="V793" s="2" t="s">
        <v>1111</v>
      </c>
      <c r="W793" s="21" t="s">
        <v>1899</v>
      </c>
      <c r="X793" s="21" t="s">
        <v>1897</v>
      </c>
      <c r="Y793" s="21" t="s">
        <v>1898</v>
      </c>
      <c r="Z793" s="21" t="s">
        <v>1898</v>
      </c>
      <c r="AA793" s="6" t="s">
        <v>1897</v>
      </c>
      <c r="AB793" s="6" t="s">
        <v>1067</v>
      </c>
      <c r="AC793" s="6" t="s">
        <v>1067</v>
      </c>
      <c r="AD793" s="6" t="s">
        <v>1067</v>
      </c>
    </row>
    <row r="794" spans="1:30" ht="30" x14ac:dyDescent="0.25">
      <c r="A794" s="2">
        <f>IF(LEN(B794)&gt;=1,(IF(B793=B794,0,LARGE(A$1:$A793,1)+1)),0)</f>
        <v>0</v>
      </c>
      <c r="B794" s="2" t="s">
        <v>1070</v>
      </c>
      <c r="C794" s="2">
        <f>IF($AM$22=2,(IF(LEN($BZ$23)&gt;=1,(IF($BZ$23=B794,LARGE($C$1:C793,1)+1,0)),0)),0)</f>
        <v>0</v>
      </c>
      <c r="D794" s="2">
        <f t="shared" si="66"/>
        <v>0</v>
      </c>
      <c r="F794" s="2" t="s">
        <v>2876</v>
      </c>
      <c r="G794" s="2" t="s">
        <v>2877</v>
      </c>
      <c r="H794" s="2" t="s">
        <v>2877</v>
      </c>
      <c r="I794" s="2" t="s">
        <v>2878</v>
      </c>
      <c r="J794" s="2" t="s">
        <v>1067</v>
      </c>
      <c r="K794" s="2" t="s">
        <v>1067</v>
      </c>
      <c r="L794" s="2" t="s">
        <v>1067</v>
      </c>
      <c r="S794" s="2">
        <f>IF($AM$22=1,(IF(LEN($BZ$23)&gt;=1,(IF($BZ$23=V794,LARGE($S$1:S793,1)+1,0)),0)),0)</f>
        <v>0</v>
      </c>
      <c r="T794" s="2">
        <f t="shared" si="67"/>
        <v>0</v>
      </c>
      <c r="U794" s="2">
        <f>IF(LEN(V794)&gt;=1,(IF(V793=V794,0,LARGE($U$1:U793,1)+1)),0)</f>
        <v>0</v>
      </c>
      <c r="V794" s="2" t="s">
        <v>1111</v>
      </c>
      <c r="W794" s="11" t="s">
        <v>2193</v>
      </c>
      <c r="X794" s="11" t="s">
        <v>546</v>
      </c>
      <c r="Y794" s="11" t="s">
        <v>2192</v>
      </c>
      <c r="Z794" s="11" t="s">
        <v>2192</v>
      </c>
      <c r="AA794" s="6" t="s">
        <v>546</v>
      </c>
      <c r="AB794" s="6" t="s">
        <v>1067</v>
      </c>
      <c r="AC794" s="6" t="s">
        <v>1067</v>
      </c>
      <c r="AD794" s="6" t="s">
        <v>1067</v>
      </c>
    </row>
    <row r="795" spans="1:30" x14ac:dyDescent="0.25">
      <c r="A795" s="2">
        <f>IF(LEN(B795)&gt;=1,(IF(B794=B795,0,LARGE(A$1:$A794,1)+1)),0)</f>
        <v>0</v>
      </c>
      <c r="B795" s="2" t="s">
        <v>1070</v>
      </c>
      <c r="C795" s="2">
        <f>IF($AM$22=2,(IF(LEN($BZ$23)&gt;=1,(IF($BZ$23=B795,LARGE($C$1:C794,1)+1,0)),0)),0)</f>
        <v>0</v>
      </c>
      <c r="D795" s="2">
        <f t="shared" si="66"/>
        <v>0</v>
      </c>
      <c r="F795" s="2" t="s">
        <v>2879</v>
      </c>
      <c r="G795" s="2" t="s">
        <v>2880</v>
      </c>
      <c r="H795" s="2" t="s">
        <v>2880</v>
      </c>
      <c r="I795" s="2">
        <v>0</v>
      </c>
      <c r="J795" s="2" t="s">
        <v>1067</v>
      </c>
      <c r="K795" s="2" t="s">
        <v>1067</v>
      </c>
      <c r="L795" s="2" t="s">
        <v>1067</v>
      </c>
      <c r="S795" s="2">
        <f>IF($AM$22=1,(IF(LEN($BZ$23)&gt;=1,(IF($BZ$23=V795,LARGE($S$1:S794,1)+1,0)),0)),0)</f>
        <v>0</v>
      </c>
      <c r="T795" s="2">
        <f t="shared" si="67"/>
        <v>0</v>
      </c>
      <c r="U795" s="2">
        <f>IF(LEN(V795)&gt;=1,(IF(V794=V795,0,LARGE($U$1:U794,1)+1)),0)</f>
        <v>0</v>
      </c>
      <c r="V795" s="2" t="s">
        <v>1111</v>
      </c>
      <c r="W795" s="4" t="s">
        <v>4330</v>
      </c>
      <c r="X795" s="4" t="s">
        <v>979</v>
      </c>
      <c r="Y795" s="5" t="s">
        <v>1622</v>
      </c>
      <c r="Z795" s="5" t="s">
        <v>1622</v>
      </c>
      <c r="AA795" s="6" t="s">
        <v>979</v>
      </c>
      <c r="AB795" s="6" t="s">
        <v>1067</v>
      </c>
      <c r="AC795" s="6" t="s">
        <v>1067</v>
      </c>
      <c r="AD795" s="6" t="s">
        <v>1067</v>
      </c>
    </row>
    <row r="796" spans="1:30" x14ac:dyDescent="0.25">
      <c r="A796" s="2">
        <f>IF(LEN(B796)&gt;=1,(IF(B795=B796,0,LARGE(A$1:$A795,1)+1)),0)</f>
        <v>0</v>
      </c>
      <c r="B796" s="2" t="s">
        <v>1070</v>
      </c>
      <c r="C796" s="2">
        <f>IF($AM$22=2,(IF(LEN($BZ$23)&gt;=1,(IF($BZ$23=B796,LARGE($C$1:C795,1)+1,0)),0)),0)</f>
        <v>0</v>
      </c>
      <c r="D796" s="2">
        <f t="shared" si="66"/>
        <v>0</v>
      </c>
      <c r="F796" s="2" t="s">
        <v>2881</v>
      </c>
      <c r="G796" s="2" t="s">
        <v>2882</v>
      </c>
      <c r="H796" s="2" t="s">
        <v>2882</v>
      </c>
      <c r="I796" s="2" t="s">
        <v>2883</v>
      </c>
      <c r="J796" s="2" t="s">
        <v>1067</v>
      </c>
      <c r="K796" s="2" t="s">
        <v>1067</v>
      </c>
      <c r="L796" s="2" t="s">
        <v>1067</v>
      </c>
      <c r="S796" s="2">
        <f>IF($AM$22=1,(IF(LEN($BZ$23)&gt;=1,(IF($BZ$23=V796,LARGE($S$1:S795,1)+1,0)),0)),0)</f>
        <v>0</v>
      </c>
      <c r="T796" s="2">
        <f t="shared" si="67"/>
        <v>0</v>
      </c>
      <c r="U796" s="2">
        <f>IF(LEN(V796)&gt;=1,(IF(V795=V796,0,LARGE($U$1:U795,1)+1)),0)</f>
        <v>0</v>
      </c>
      <c r="V796" s="2" t="s">
        <v>1111</v>
      </c>
      <c r="W796" s="5" t="s">
        <v>4782</v>
      </c>
      <c r="X796" s="7" t="s">
        <v>183</v>
      </c>
      <c r="Y796" s="7" t="s">
        <v>184</v>
      </c>
      <c r="Z796" s="7" t="s">
        <v>185</v>
      </c>
      <c r="AA796" s="6" t="s">
        <v>183</v>
      </c>
      <c r="AB796" s="6" t="s">
        <v>1067</v>
      </c>
      <c r="AC796" s="6" t="s">
        <v>1067</v>
      </c>
      <c r="AD796" s="6" t="s">
        <v>1067</v>
      </c>
    </row>
    <row r="797" spans="1:30" x14ac:dyDescent="0.25">
      <c r="A797" s="2">
        <f>IF(LEN(B797)&gt;=1,(IF(B796=B797,0,LARGE(A$1:$A796,1)+1)),0)</f>
        <v>0</v>
      </c>
      <c r="B797" s="2" t="s">
        <v>1070</v>
      </c>
      <c r="C797" s="2">
        <f>IF($AM$22=2,(IF(LEN($BZ$23)&gt;=1,(IF($BZ$23=B797,LARGE($C$1:C796,1)+1,0)),0)),0)</f>
        <v>0</v>
      </c>
      <c r="D797" s="2">
        <f t="shared" si="66"/>
        <v>0</v>
      </c>
      <c r="F797" s="2" t="s">
        <v>2884</v>
      </c>
      <c r="G797" s="2" t="s">
        <v>2885</v>
      </c>
      <c r="H797" s="2" t="s">
        <v>2885</v>
      </c>
      <c r="I797" s="2" t="s">
        <v>2886</v>
      </c>
      <c r="J797" s="2" t="s">
        <v>1067</v>
      </c>
      <c r="K797" s="2" t="s">
        <v>1067</v>
      </c>
      <c r="L797" s="2" t="s">
        <v>1067</v>
      </c>
      <c r="S797" s="2">
        <f>IF($AM$22=1,(IF(LEN($BZ$23)&gt;=1,(IF($BZ$23=V797,LARGE($S$1:S796,1)+1,0)),0)),0)</f>
        <v>0</v>
      </c>
      <c r="T797" s="2">
        <f t="shared" si="67"/>
        <v>0</v>
      </c>
      <c r="U797" s="2">
        <f>IF(LEN(V797)&gt;=1,(IF(V796=V797,0,LARGE($U$1:U796,1)+1)),0)</f>
        <v>0</v>
      </c>
      <c r="V797" s="2" t="s">
        <v>1111</v>
      </c>
      <c r="W797" s="5" t="s">
        <v>4478</v>
      </c>
      <c r="X797" s="7" t="s">
        <v>1026</v>
      </c>
      <c r="Y797" s="7" t="s">
        <v>3737</v>
      </c>
      <c r="Z797" s="7" t="s">
        <v>3737</v>
      </c>
      <c r="AA797" s="6" t="s">
        <v>1026</v>
      </c>
      <c r="AB797" s="6" t="s">
        <v>1067</v>
      </c>
      <c r="AC797" s="6" t="s">
        <v>1067</v>
      </c>
      <c r="AD797" s="6" t="s">
        <v>1067</v>
      </c>
    </row>
    <row r="798" spans="1:30" ht="30" x14ac:dyDescent="0.25">
      <c r="A798" s="2">
        <f>IF(LEN(B798)&gt;=1,(IF(B797=B798,0,LARGE(A$1:$A797,1)+1)),0)</f>
        <v>0</v>
      </c>
      <c r="B798" s="2" t="s">
        <v>1070</v>
      </c>
      <c r="C798" s="2">
        <f>IF($AM$22=2,(IF(LEN($BZ$23)&gt;=1,(IF($BZ$23=B798,LARGE($C$1:C797,1)+1,0)),0)),0)</f>
        <v>0</v>
      </c>
      <c r="D798" s="2">
        <f t="shared" si="66"/>
        <v>0</v>
      </c>
      <c r="F798" s="2" t="s">
        <v>754</v>
      </c>
      <c r="G798" s="2" t="s">
        <v>2887</v>
      </c>
      <c r="H798" s="2" t="s">
        <v>2887</v>
      </c>
      <c r="I798" s="2" t="s">
        <v>4644</v>
      </c>
      <c r="J798" s="2" t="s">
        <v>2888</v>
      </c>
      <c r="K798" s="2" t="s">
        <v>4646</v>
      </c>
      <c r="L798" s="2" t="s">
        <v>1067</v>
      </c>
      <c r="S798" s="2">
        <f>IF($AM$22=1,(IF(LEN($BZ$23)&gt;=1,(IF($BZ$23=V798,LARGE($S$1:S797,1)+1,0)),0)),0)</f>
        <v>0</v>
      </c>
      <c r="T798" s="2">
        <f t="shared" si="67"/>
        <v>0</v>
      </c>
      <c r="U798" s="2">
        <f>IF(LEN(V798)&gt;=1,(IF(V797=V798,0,LARGE($U$1:U797,1)+1)),0)</f>
        <v>0</v>
      </c>
      <c r="V798" s="2" t="s">
        <v>1111</v>
      </c>
      <c r="W798" s="4" t="s">
        <v>3969</v>
      </c>
      <c r="X798" s="7" t="s">
        <v>6</v>
      </c>
      <c r="Y798" s="7" t="s">
        <v>1172</v>
      </c>
      <c r="Z798" s="7" t="s">
        <v>1172</v>
      </c>
      <c r="AA798" s="6" t="s">
        <v>6</v>
      </c>
      <c r="AB798" s="6" t="s">
        <v>1067</v>
      </c>
      <c r="AC798" s="6" t="s">
        <v>1067</v>
      </c>
      <c r="AD798" s="6" t="s">
        <v>1067</v>
      </c>
    </row>
    <row r="799" spans="1:30" x14ac:dyDescent="0.25">
      <c r="A799" s="2">
        <f>IF(LEN(B799)&gt;=1,(IF(B798=B799,0,LARGE(A$1:$A798,1)+1)),0)</f>
        <v>0</v>
      </c>
      <c r="B799" s="2" t="s">
        <v>1070</v>
      </c>
      <c r="C799" s="2">
        <f>IF($AM$22=2,(IF(LEN($BZ$23)&gt;=1,(IF($BZ$23=B799,LARGE($C$1:C798,1)+1,0)),0)),0)</f>
        <v>0</v>
      </c>
      <c r="D799" s="2">
        <f t="shared" si="66"/>
        <v>0</v>
      </c>
      <c r="F799" s="2" t="s">
        <v>2889</v>
      </c>
      <c r="G799" s="2" t="s">
        <v>2890</v>
      </c>
      <c r="H799" s="2" t="s">
        <v>2890</v>
      </c>
      <c r="I799" s="2" t="s">
        <v>4647</v>
      </c>
      <c r="J799" s="2" t="s">
        <v>1067</v>
      </c>
      <c r="K799" s="2" t="s">
        <v>1067</v>
      </c>
      <c r="L799" s="2" t="s">
        <v>1067</v>
      </c>
      <c r="S799" s="2">
        <f>IF($AM$22=1,(IF(LEN($BZ$23)&gt;=1,(IF($BZ$23=V799,LARGE($S$1:S798,1)+1,0)),0)),0)</f>
        <v>0</v>
      </c>
      <c r="T799" s="2">
        <f t="shared" si="67"/>
        <v>0</v>
      </c>
      <c r="U799" s="2">
        <f>IF(LEN(V799)&gt;=1,(IF(V798=V799,0,LARGE($U$1:U798,1)+1)),0)</f>
        <v>0</v>
      </c>
      <c r="V799" s="2" t="s">
        <v>1111</v>
      </c>
      <c r="W799" s="9" t="s">
        <v>4977</v>
      </c>
      <c r="X799" s="9" t="s">
        <v>820</v>
      </c>
      <c r="Y799" s="9" t="s">
        <v>1503</v>
      </c>
      <c r="Z799" s="9" t="s">
        <v>1503</v>
      </c>
      <c r="AA799" s="6" t="s">
        <v>820</v>
      </c>
      <c r="AB799" s="6" t="s">
        <v>1067</v>
      </c>
      <c r="AC799" s="6" t="s">
        <v>1067</v>
      </c>
      <c r="AD799" s="6" t="s">
        <v>1067</v>
      </c>
    </row>
    <row r="800" spans="1:30" ht="30" x14ac:dyDescent="0.25">
      <c r="A800" s="2">
        <f>IF(LEN(B800)&gt;=1,(IF(B799=B800,0,LARGE(A$1:$A799,1)+1)),0)</f>
        <v>0</v>
      </c>
      <c r="B800" s="2" t="s">
        <v>1070</v>
      </c>
      <c r="C800" s="2">
        <f>IF($AM$22=2,(IF(LEN($BZ$23)&gt;=1,(IF($BZ$23=B800,LARGE($C$1:C799,1)+1,0)),0)),0)</f>
        <v>0</v>
      </c>
      <c r="D800" s="2">
        <f t="shared" si="66"/>
        <v>0</v>
      </c>
      <c r="F800" s="2" t="s">
        <v>755</v>
      </c>
      <c r="G800" s="2" t="s">
        <v>1451</v>
      </c>
      <c r="H800" s="2" t="s">
        <v>1451</v>
      </c>
      <c r="I800" s="2" t="s">
        <v>4649</v>
      </c>
      <c r="J800" s="2" t="s">
        <v>4648</v>
      </c>
      <c r="K800" s="2" t="s">
        <v>1067</v>
      </c>
      <c r="L800" s="2" t="s">
        <v>1067</v>
      </c>
      <c r="S800" s="2">
        <f>IF($AM$22=1,(IF(LEN($BZ$23)&gt;=1,(IF($BZ$23=V800,LARGE($S$1:S799,1)+1,0)),0)),0)</f>
        <v>0</v>
      </c>
      <c r="T800" s="2">
        <f t="shared" si="67"/>
        <v>0</v>
      </c>
      <c r="U800" s="2">
        <f>IF(LEN(V800)&gt;=1,(IF(V799=V800,0,LARGE($U$1:U799,1)+1)),0)</f>
        <v>0</v>
      </c>
      <c r="V800" s="2" t="s">
        <v>1111</v>
      </c>
      <c r="W800" s="9" t="s">
        <v>5055</v>
      </c>
      <c r="X800" s="9" t="s">
        <v>3203</v>
      </c>
      <c r="Y800" s="9" t="s">
        <v>3204</v>
      </c>
      <c r="Z800" s="9" t="s">
        <v>3204</v>
      </c>
      <c r="AA800" s="6" t="s">
        <v>3203</v>
      </c>
      <c r="AB800" s="6" t="s">
        <v>1067</v>
      </c>
      <c r="AC800" s="6" t="s">
        <v>1067</v>
      </c>
      <c r="AD800" s="6" t="s">
        <v>1067</v>
      </c>
    </row>
    <row r="801" spans="1:30" x14ac:dyDescent="0.25">
      <c r="A801" s="2">
        <f>IF(LEN(B801)&gt;=1,(IF(B800=B801,0,LARGE(A$1:$A800,1)+1)),0)</f>
        <v>0</v>
      </c>
      <c r="B801" s="2" t="s">
        <v>1070</v>
      </c>
      <c r="C801" s="2">
        <f>IF($AM$22=2,(IF(LEN($BZ$23)&gt;=1,(IF($BZ$23=B801,LARGE($C$1:C800,1)+1,0)),0)),0)</f>
        <v>0</v>
      </c>
      <c r="D801" s="2">
        <f t="shared" si="66"/>
        <v>0</v>
      </c>
      <c r="F801" s="2" t="s">
        <v>2891</v>
      </c>
      <c r="G801" s="2" t="s">
        <v>2892</v>
      </c>
      <c r="H801" s="2" t="s">
        <v>2892</v>
      </c>
      <c r="I801" s="2" t="s">
        <v>2893</v>
      </c>
      <c r="J801" s="2" t="s">
        <v>1067</v>
      </c>
      <c r="K801" s="2" t="s">
        <v>1067</v>
      </c>
      <c r="L801" s="2" t="s">
        <v>1067</v>
      </c>
      <c r="S801" s="2">
        <f>IF($AM$22=1,(IF(LEN($BZ$23)&gt;=1,(IF($BZ$23=V801,LARGE($S$1:S800,1)+1,0)),0)),0)</f>
        <v>0</v>
      </c>
      <c r="T801" s="2">
        <f t="shared" si="67"/>
        <v>0</v>
      </c>
      <c r="U801" s="2">
        <f>IF(LEN(V801)&gt;=1,(IF(V800=V801,0,LARGE($U$1:U800,1)+1)),0)</f>
        <v>0</v>
      </c>
      <c r="V801" s="2" t="s">
        <v>1111</v>
      </c>
      <c r="W801" s="9" t="s">
        <v>3741</v>
      </c>
      <c r="X801" s="9" t="s">
        <v>399</v>
      </c>
      <c r="Y801" s="9" t="s">
        <v>400</v>
      </c>
      <c r="Z801" s="9" t="s">
        <v>401</v>
      </c>
      <c r="AA801" s="6" t="s">
        <v>399</v>
      </c>
      <c r="AB801" s="6" t="s">
        <v>1067</v>
      </c>
      <c r="AC801" s="6" t="s">
        <v>1067</v>
      </c>
      <c r="AD801" s="6" t="s">
        <v>1067</v>
      </c>
    </row>
    <row r="802" spans="1:30" x14ac:dyDescent="0.25">
      <c r="A802" s="2">
        <f>IF(LEN(B802)&gt;=1,(IF(B801=B802,0,LARGE(A$1:$A801,1)+1)),0)</f>
        <v>0</v>
      </c>
      <c r="B802" s="2" t="s">
        <v>1070</v>
      </c>
      <c r="C802" s="2">
        <f>IF($AM$22=2,(IF(LEN($BZ$23)&gt;=1,(IF($BZ$23=B802,LARGE($C$1:C801,1)+1,0)),0)),0)</f>
        <v>0</v>
      </c>
      <c r="D802" s="2">
        <f t="shared" si="66"/>
        <v>0</v>
      </c>
      <c r="F802" s="2" t="s">
        <v>2894</v>
      </c>
      <c r="G802" s="2" t="s">
        <v>2895</v>
      </c>
      <c r="H802" s="2" t="s">
        <v>2895</v>
      </c>
      <c r="I802" s="2" t="s">
        <v>2896</v>
      </c>
      <c r="J802" s="2" t="s">
        <v>1067</v>
      </c>
      <c r="K802" s="2" t="s">
        <v>1067</v>
      </c>
      <c r="L802" s="2" t="s">
        <v>1067</v>
      </c>
      <c r="S802" s="2">
        <f>IF($AM$22=1,(IF(LEN($BZ$23)&gt;=1,(IF($BZ$23=V802,LARGE($S$1:S801,1)+1,0)),0)),0)</f>
        <v>0</v>
      </c>
      <c r="T802" s="2">
        <f t="shared" si="67"/>
        <v>0</v>
      </c>
      <c r="U802" s="2">
        <f>IF(LEN(V802)&gt;=1,(IF(V801=V802,0,LARGE($U$1:U801,1)+1)),0)</f>
        <v>0</v>
      </c>
      <c r="V802" s="2" t="s">
        <v>1111</v>
      </c>
      <c r="W802" s="9" t="s">
        <v>2094</v>
      </c>
      <c r="X802" s="9" t="s">
        <v>109</v>
      </c>
      <c r="Y802" s="9" t="s">
        <v>110</v>
      </c>
      <c r="Z802" s="9" t="s">
        <v>111</v>
      </c>
      <c r="AA802" s="6" t="s">
        <v>109</v>
      </c>
      <c r="AB802" s="6" t="s">
        <v>3879</v>
      </c>
      <c r="AC802" s="6" t="s">
        <v>1067</v>
      </c>
      <c r="AD802" s="6" t="s">
        <v>1067</v>
      </c>
    </row>
    <row r="803" spans="1:30" ht="30" x14ac:dyDescent="0.25">
      <c r="A803" s="2">
        <f>IF(LEN(B803)&gt;=1,(IF(B802=B803,0,LARGE(A$1:$A802,1)+1)),0)</f>
        <v>0</v>
      </c>
      <c r="B803" s="2" t="s">
        <v>1070</v>
      </c>
      <c r="C803" s="2">
        <f>IF($AM$22=2,(IF(LEN($BZ$23)&gt;=1,(IF($BZ$23=B803,LARGE($C$1:C802,1)+1,0)),0)),0)</f>
        <v>0</v>
      </c>
      <c r="D803" s="2">
        <f t="shared" si="66"/>
        <v>0</v>
      </c>
      <c r="F803" s="2" t="s">
        <v>2897</v>
      </c>
      <c r="G803" s="2" t="s">
        <v>2898</v>
      </c>
      <c r="H803" s="2" t="s">
        <v>2898</v>
      </c>
      <c r="I803" s="2" t="s">
        <v>4651</v>
      </c>
      <c r="J803" s="2" t="s">
        <v>4650</v>
      </c>
      <c r="K803" s="2" t="s">
        <v>1067</v>
      </c>
      <c r="L803" s="2" t="s">
        <v>1067</v>
      </c>
      <c r="S803" s="2">
        <f>IF($AM$22=1,(IF(LEN($BZ$23)&gt;=1,(IF($BZ$23=V803,LARGE($S$1:S802,1)+1,0)),0)),0)</f>
        <v>0</v>
      </c>
      <c r="T803" s="2">
        <f t="shared" si="67"/>
        <v>0</v>
      </c>
      <c r="U803" s="2">
        <f>IF(LEN(V803)&gt;=1,(IF(V802=V803,0,LARGE($U$1:U802,1)+1)),0)</f>
        <v>0</v>
      </c>
      <c r="V803" s="2" t="s">
        <v>1111</v>
      </c>
      <c r="W803" s="9" t="s">
        <v>4324</v>
      </c>
      <c r="X803" s="9" t="s">
        <v>3407</v>
      </c>
      <c r="Y803" s="9" t="s">
        <v>3408</v>
      </c>
      <c r="Z803" s="9" t="s">
        <v>3408</v>
      </c>
      <c r="AA803" s="6" t="s">
        <v>3407</v>
      </c>
      <c r="AB803" s="6" t="s">
        <v>1067</v>
      </c>
      <c r="AC803" s="6" t="s">
        <v>1067</v>
      </c>
      <c r="AD803" s="6" t="s">
        <v>1067</v>
      </c>
    </row>
    <row r="804" spans="1:30" ht="30" x14ac:dyDescent="0.25">
      <c r="A804" s="2">
        <f>IF(LEN(B804)&gt;=1,(IF(B803=B804,0,LARGE(A$1:$A803,1)+1)),0)</f>
        <v>0</v>
      </c>
      <c r="B804" s="2" t="s">
        <v>1070</v>
      </c>
      <c r="C804" s="2">
        <f>IF($AM$22=2,(IF(LEN($BZ$23)&gt;=1,(IF($BZ$23=B804,LARGE($C$1:C803,1)+1,0)),0)),0)</f>
        <v>0</v>
      </c>
      <c r="D804" s="2">
        <f t="shared" si="66"/>
        <v>0</v>
      </c>
      <c r="F804" s="2" t="s">
        <v>2899</v>
      </c>
      <c r="G804" s="2" t="s">
        <v>2900</v>
      </c>
      <c r="H804" s="2" t="s">
        <v>2900</v>
      </c>
      <c r="I804" s="2" t="s">
        <v>2901</v>
      </c>
      <c r="J804" s="2" t="s">
        <v>1067</v>
      </c>
      <c r="K804" s="2" t="s">
        <v>1067</v>
      </c>
      <c r="L804" s="2" t="s">
        <v>1067</v>
      </c>
      <c r="S804" s="2">
        <f>IF($AM$22=1,(IF(LEN($BZ$23)&gt;=1,(IF($BZ$23=V804,LARGE($S$1:S803,1)+1,0)),0)),0)</f>
        <v>0</v>
      </c>
      <c r="T804" s="2">
        <f t="shared" si="67"/>
        <v>0</v>
      </c>
      <c r="U804" s="2">
        <f>IF(LEN(V804)&gt;=1,(IF(V803=V804,0,LARGE($U$1:U803,1)+1)),0)</f>
        <v>0</v>
      </c>
      <c r="V804" s="2" t="s">
        <v>1111</v>
      </c>
      <c r="W804" s="4" t="s">
        <v>4040</v>
      </c>
      <c r="X804" s="7" t="s">
        <v>467</v>
      </c>
      <c r="Y804" s="7" t="s">
        <v>1230</v>
      </c>
      <c r="Z804" s="7" t="s">
        <v>1230</v>
      </c>
      <c r="AA804" s="6" t="s">
        <v>467</v>
      </c>
      <c r="AB804" s="6" t="s">
        <v>784</v>
      </c>
      <c r="AC804" s="6" t="s">
        <v>3913</v>
      </c>
      <c r="AD804" s="6" t="s">
        <v>1067</v>
      </c>
    </row>
    <row r="805" spans="1:30" ht="30" x14ac:dyDescent="0.25">
      <c r="A805" s="2">
        <f>IF(LEN(B805)&gt;=1,(IF(B804=B805,0,LARGE(A$1:$A804,1)+1)),0)</f>
        <v>0</v>
      </c>
      <c r="B805" s="2" t="s">
        <v>1070</v>
      </c>
      <c r="C805" s="2">
        <f>IF($AM$22=2,(IF(LEN($BZ$23)&gt;=1,(IF($BZ$23=B805,LARGE($C$1:C804,1)+1,0)),0)),0)</f>
        <v>0</v>
      </c>
      <c r="D805" s="2">
        <f t="shared" si="66"/>
        <v>0</v>
      </c>
      <c r="F805" s="2" t="s">
        <v>756</v>
      </c>
      <c r="G805" s="2" t="s">
        <v>1452</v>
      </c>
      <c r="H805" s="2" t="s">
        <v>1452</v>
      </c>
      <c r="I805" s="2" t="s">
        <v>4652</v>
      </c>
      <c r="J805" s="2" t="s">
        <v>1067</v>
      </c>
      <c r="K805" s="2" t="s">
        <v>1067</v>
      </c>
      <c r="L805" s="2" t="s">
        <v>1067</v>
      </c>
      <c r="S805" s="2">
        <f>IF($AM$22=1,(IF(LEN($BZ$23)&gt;=1,(IF($BZ$23=V805,LARGE($S$1:S804,1)+1,0)),0)),0)</f>
        <v>0</v>
      </c>
      <c r="T805" s="2">
        <f t="shared" si="67"/>
        <v>0</v>
      </c>
      <c r="U805" s="2">
        <f>IF(LEN(V805)&gt;=1,(IF(V804=V805,0,LARGE($U$1:U804,1)+1)),0)</f>
        <v>0</v>
      </c>
      <c r="V805" s="2" t="s">
        <v>1111</v>
      </c>
      <c r="W805" s="7" t="s">
        <v>1681</v>
      </c>
      <c r="X805" s="7" t="s">
        <v>0</v>
      </c>
      <c r="Y805" s="7" t="s">
        <v>1167</v>
      </c>
      <c r="Z805" s="7" t="s">
        <v>1167</v>
      </c>
      <c r="AA805" s="6" t="s">
        <v>0</v>
      </c>
      <c r="AB805" s="6" t="s">
        <v>3411</v>
      </c>
      <c r="AC805" s="6" t="s">
        <v>1067</v>
      </c>
      <c r="AD805" s="6" t="s">
        <v>1067</v>
      </c>
    </row>
    <row r="806" spans="1:30" ht="30" x14ac:dyDescent="0.25">
      <c r="A806" s="2">
        <f>IF(LEN(B806)&gt;=1,(IF(B805=B806,0,LARGE(A$1:$A805,1)+1)),0)</f>
        <v>0</v>
      </c>
      <c r="B806" s="2" t="s">
        <v>1070</v>
      </c>
      <c r="C806" s="2">
        <f>IF($AM$22=2,(IF(LEN($BZ$23)&gt;=1,(IF($BZ$23=B806,LARGE($C$1:C805,1)+1,0)),0)),0)</f>
        <v>0</v>
      </c>
      <c r="D806" s="2">
        <f t="shared" si="66"/>
        <v>0</v>
      </c>
      <c r="F806" s="2" t="s">
        <v>757</v>
      </c>
      <c r="G806" s="2" t="s">
        <v>1453</v>
      </c>
      <c r="H806" s="2" t="s">
        <v>1453</v>
      </c>
      <c r="I806" s="2" t="s">
        <v>4353</v>
      </c>
      <c r="J806" s="2" t="s">
        <v>4653</v>
      </c>
      <c r="K806" s="2" t="s">
        <v>1150</v>
      </c>
      <c r="L806" s="2" t="s">
        <v>1067</v>
      </c>
      <c r="S806" s="2">
        <f>IF($AM$22=1,(IF(LEN($BZ$23)&gt;=1,(IF($BZ$23=V806,LARGE($S$1:S805,1)+1,0)),0)),0)</f>
        <v>0</v>
      </c>
      <c r="T806" s="2">
        <f t="shared" si="67"/>
        <v>0</v>
      </c>
      <c r="U806" s="2">
        <f>IF(LEN(V806)&gt;=1,(IF(V805=V806,0,LARGE($U$1:U805,1)+1)),0)</f>
        <v>0</v>
      </c>
      <c r="V806" s="2" t="s">
        <v>1111</v>
      </c>
      <c r="W806" s="5" t="s">
        <v>4794</v>
      </c>
      <c r="X806" s="7" t="s">
        <v>195</v>
      </c>
      <c r="Y806" s="7" t="s">
        <v>196</v>
      </c>
      <c r="Z806" s="7" t="s">
        <v>197</v>
      </c>
      <c r="AA806" s="6" t="s">
        <v>195</v>
      </c>
      <c r="AB806" s="6" t="s">
        <v>1067</v>
      </c>
      <c r="AC806" s="6" t="s">
        <v>1067</v>
      </c>
      <c r="AD806" s="6" t="s">
        <v>1067</v>
      </c>
    </row>
    <row r="807" spans="1:30" x14ac:dyDescent="0.25">
      <c r="A807" s="2">
        <f>IF(LEN(B807)&gt;=1,(IF(B806=B807,0,LARGE(A$1:$A806,1)+1)),0)</f>
        <v>0</v>
      </c>
      <c r="B807" s="2" t="s">
        <v>1070</v>
      </c>
      <c r="C807" s="2">
        <f>IF($AM$22=2,(IF(LEN($BZ$23)&gt;=1,(IF($BZ$23=B807,LARGE($C$1:C806,1)+1,0)),0)),0)</f>
        <v>0</v>
      </c>
      <c r="D807" s="2">
        <f t="shared" si="66"/>
        <v>0</v>
      </c>
      <c r="F807" s="2" t="s">
        <v>2902</v>
      </c>
      <c r="G807" s="2" t="s">
        <v>2903</v>
      </c>
      <c r="H807" s="2" t="s">
        <v>2903</v>
      </c>
      <c r="I807" s="2" t="s">
        <v>4654</v>
      </c>
      <c r="J807" s="2" t="s">
        <v>1067</v>
      </c>
      <c r="K807" s="2" t="s">
        <v>1067</v>
      </c>
      <c r="L807" s="2" t="s">
        <v>1067</v>
      </c>
      <c r="S807" s="2">
        <f>IF($AM$22=1,(IF(LEN($BZ$23)&gt;=1,(IF($BZ$23=V807,LARGE($S$1:S806,1)+1,0)),0)),0)</f>
        <v>0</v>
      </c>
      <c r="T807" s="2">
        <f t="shared" si="67"/>
        <v>0</v>
      </c>
      <c r="U807" s="2">
        <f>IF(LEN(V807)&gt;=1,(IF(V806=V807,0,LARGE($U$1:U806,1)+1)),0)</f>
        <v>0</v>
      </c>
      <c r="V807" s="2" t="s">
        <v>1111</v>
      </c>
      <c r="W807" s="5" t="s">
        <v>4239</v>
      </c>
      <c r="X807" s="7" t="s">
        <v>121</v>
      </c>
      <c r="Y807" s="7" t="s">
        <v>121</v>
      </c>
      <c r="Z807" s="7" t="s">
        <v>121</v>
      </c>
      <c r="AA807" s="6" t="s">
        <v>121</v>
      </c>
      <c r="AB807" s="6" t="s">
        <v>1067</v>
      </c>
      <c r="AC807" s="6" t="s">
        <v>1067</v>
      </c>
      <c r="AD807" s="6" t="s">
        <v>1067</v>
      </c>
    </row>
    <row r="808" spans="1:30" ht="30" x14ac:dyDescent="0.25">
      <c r="A808" s="2">
        <f>IF(LEN(B808)&gt;=1,(IF(B807=B808,0,LARGE(A$1:$A807,1)+1)),0)</f>
        <v>0</v>
      </c>
      <c r="B808" s="2" t="s">
        <v>1070</v>
      </c>
      <c r="C808" s="2">
        <f>IF($AM$22=2,(IF(LEN($BZ$23)&gt;=1,(IF($BZ$23=B808,LARGE($C$1:C807,1)+1,0)),0)),0)</f>
        <v>0</v>
      </c>
      <c r="D808" s="2">
        <f t="shared" si="66"/>
        <v>0</v>
      </c>
      <c r="F808" s="2" t="s">
        <v>2904</v>
      </c>
      <c r="G808" s="2" t="s">
        <v>2905</v>
      </c>
      <c r="H808" s="2" t="s">
        <v>2905</v>
      </c>
      <c r="I808" s="2" t="s">
        <v>2906</v>
      </c>
      <c r="J808" s="2" t="s">
        <v>1067</v>
      </c>
      <c r="K808" s="2" t="s">
        <v>1067</v>
      </c>
      <c r="L808" s="2" t="s">
        <v>1067</v>
      </c>
      <c r="S808" s="2">
        <f>IF($AM$22=1,(IF(LEN($BZ$23)&gt;=1,(IF($BZ$23=V808,LARGE($S$1:S807,1)+1,0)),0)),0)</f>
        <v>0</v>
      </c>
      <c r="T808" s="2">
        <f t="shared" si="67"/>
        <v>0</v>
      </c>
      <c r="U808" s="2">
        <f>IF(LEN(V808)&gt;=1,(IF(V807=V808,0,LARGE($U$1:U807,1)+1)),0)</f>
        <v>0</v>
      </c>
      <c r="V808" s="2" t="s">
        <v>1111</v>
      </c>
      <c r="W808" s="21" t="s">
        <v>3021</v>
      </c>
      <c r="X808" s="21" t="s">
        <v>3019</v>
      </c>
      <c r="Y808" s="21" t="s">
        <v>3020</v>
      </c>
      <c r="Z808" s="21" t="s">
        <v>3020</v>
      </c>
      <c r="AA808" s="6" t="s">
        <v>3019</v>
      </c>
      <c r="AB808" s="6" t="s">
        <v>1067</v>
      </c>
      <c r="AC808" s="6" t="s">
        <v>1067</v>
      </c>
      <c r="AD808" s="6" t="s">
        <v>1067</v>
      </c>
    </row>
    <row r="809" spans="1:30" ht="45" x14ac:dyDescent="0.25">
      <c r="A809" s="2">
        <f>IF(LEN(B809)&gt;=1,(IF(B808=B809,0,LARGE(A$1:$A808,1)+1)),0)</f>
        <v>0</v>
      </c>
      <c r="B809" s="2" t="s">
        <v>1070</v>
      </c>
      <c r="C809" s="2">
        <f>IF($AM$22=2,(IF(LEN($BZ$23)&gt;=1,(IF($BZ$23=B809,LARGE($C$1:C808,1)+1,0)),0)),0)</f>
        <v>0</v>
      </c>
      <c r="D809" s="2">
        <f t="shared" si="66"/>
        <v>0</v>
      </c>
      <c r="F809" s="2" t="s">
        <v>2907</v>
      </c>
      <c r="G809" s="2" t="s">
        <v>2908</v>
      </c>
      <c r="H809" s="2" t="s">
        <v>2908</v>
      </c>
      <c r="I809" s="2" t="s">
        <v>2909</v>
      </c>
      <c r="J809" s="2" t="s">
        <v>1067</v>
      </c>
      <c r="K809" s="2" t="s">
        <v>1067</v>
      </c>
      <c r="L809" s="2" t="s">
        <v>1067</v>
      </c>
      <c r="S809" s="2">
        <f>IF($AM$22=1,(IF(LEN($BZ$23)&gt;=1,(IF($BZ$23=V809,LARGE($S$1:S808,1)+1,0)),0)),0)</f>
        <v>0</v>
      </c>
      <c r="T809" s="2">
        <f t="shared" si="67"/>
        <v>0</v>
      </c>
      <c r="U809" s="2">
        <f>IF(LEN(V809)&gt;=1,(IF(V808=V809,0,LARGE($U$1:U808,1)+1)),0)</f>
        <v>0</v>
      </c>
      <c r="V809" s="2" t="s">
        <v>1111</v>
      </c>
      <c r="W809" s="7" t="s">
        <v>1742</v>
      </c>
      <c r="X809" s="4" t="s">
        <v>6</v>
      </c>
      <c r="Y809" s="5" t="s">
        <v>1172</v>
      </c>
      <c r="Z809" s="5" t="s">
        <v>1172</v>
      </c>
      <c r="AA809" s="6" t="s">
        <v>6</v>
      </c>
      <c r="AB809" s="6" t="s">
        <v>1067</v>
      </c>
      <c r="AC809" s="6" t="s">
        <v>1067</v>
      </c>
      <c r="AD809" s="6" t="s">
        <v>1067</v>
      </c>
    </row>
    <row r="810" spans="1:30" x14ac:dyDescent="0.25">
      <c r="A810" s="2">
        <f>IF(LEN(B810)&gt;=1,(IF(B809=B810,0,LARGE(A$1:$A809,1)+1)),0)</f>
        <v>0</v>
      </c>
      <c r="B810" s="2" t="s">
        <v>1070</v>
      </c>
      <c r="C810" s="2">
        <f>IF($AM$22=2,(IF(LEN($BZ$23)&gt;=1,(IF($BZ$23=B810,LARGE($C$1:C809,1)+1,0)),0)),0)</f>
        <v>0</v>
      </c>
      <c r="D810" s="2">
        <f t="shared" si="66"/>
        <v>0</v>
      </c>
      <c r="F810" s="2" t="s">
        <v>2910</v>
      </c>
      <c r="G810" s="2" t="s">
        <v>2911</v>
      </c>
      <c r="H810" s="2" t="s">
        <v>2911</v>
      </c>
      <c r="I810" s="2" t="s">
        <v>2912</v>
      </c>
      <c r="J810" s="2" t="s">
        <v>1067</v>
      </c>
      <c r="K810" s="2" t="s">
        <v>1067</v>
      </c>
      <c r="L810" s="2" t="s">
        <v>1067</v>
      </c>
      <c r="S810" s="2">
        <f>IF($AM$22=1,(IF(LEN($BZ$23)&gt;=1,(IF($BZ$23=V810,LARGE($S$1:S809,1)+1,0)),0)),0)</f>
        <v>0</v>
      </c>
      <c r="T810" s="2">
        <f t="shared" si="67"/>
        <v>0</v>
      </c>
      <c r="U810" s="2">
        <f>IF(LEN(V810)&gt;=1,(IF(V809=V810,0,LARGE($U$1:U809,1)+1)),0)</f>
        <v>28</v>
      </c>
      <c r="V810" s="2" t="s">
        <v>1112</v>
      </c>
      <c r="W810" s="4" t="s">
        <v>4747</v>
      </c>
      <c r="X810" s="4" t="s">
        <v>662</v>
      </c>
      <c r="Y810" s="5" t="s">
        <v>1383</v>
      </c>
      <c r="Z810" s="5" t="s">
        <v>1383</v>
      </c>
      <c r="AA810" s="6" t="s">
        <v>662</v>
      </c>
      <c r="AB810" s="6" t="s">
        <v>1067</v>
      </c>
      <c r="AC810" s="6" t="s">
        <v>1067</v>
      </c>
      <c r="AD810" s="6" t="s">
        <v>1067</v>
      </c>
    </row>
    <row r="811" spans="1:30" x14ac:dyDescent="0.25">
      <c r="A811" s="2">
        <f>IF(LEN(B811)&gt;=1,(IF(B810=B811,0,LARGE(A$1:$A810,1)+1)),0)</f>
        <v>0</v>
      </c>
      <c r="B811" s="2" t="s">
        <v>1070</v>
      </c>
      <c r="C811" s="2">
        <f>IF($AM$22=2,(IF(LEN($BZ$23)&gt;=1,(IF($BZ$23=B811,LARGE($C$1:C810,1)+1,0)),0)),0)</f>
        <v>0</v>
      </c>
      <c r="D811" s="2">
        <f t="shared" si="66"/>
        <v>0</v>
      </c>
      <c r="F811" s="2" t="s">
        <v>2913</v>
      </c>
      <c r="G811" s="2" t="s">
        <v>2914</v>
      </c>
      <c r="H811" s="2" t="s">
        <v>2914</v>
      </c>
      <c r="I811" s="2" t="s">
        <v>2097</v>
      </c>
      <c r="J811" s="2" t="s">
        <v>1067</v>
      </c>
      <c r="K811" s="2" t="s">
        <v>1067</v>
      </c>
      <c r="L811" s="2" t="s">
        <v>1067</v>
      </c>
      <c r="S811" s="2">
        <f>IF($AM$22=1,(IF(LEN($BZ$23)&gt;=1,(IF($BZ$23=V811,LARGE($S$1:S810,1)+1,0)),0)),0)</f>
        <v>0</v>
      </c>
      <c r="T811" s="2">
        <f t="shared" si="67"/>
        <v>0</v>
      </c>
      <c r="U811" s="2">
        <f>IF(LEN(V811)&gt;=1,(IF(V810=V811,0,LARGE($U$1:U810,1)+1)),0)</f>
        <v>0</v>
      </c>
      <c r="V811" s="2" t="s">
        <v>1112</v>
      </c>
      <c r="W811" s="9" t="s">
        <v>3153</v>
      </c>
      <c r="X811" s="9" t="s">
        <v>884</v>
      </c>
      <c r="Y811" s="9" t="s">
        <v>3152</v>
      </c>
      <c r="Z811" s="9" t="s">
        <v>3152</v>
      </c>
      <c r="AA811" s="6" t="s">
        <v>884</v>
      </c>
      <c r="AB811" s="6" t="s">
        <v>1067</v>
      </c>
      <c r="AC811" s="6" t="s">
        <v>1067</v>
      </c>
      <c r="AD811" s="6" t="s">
        <v>1067</v>
      </c>
    </row>
    <row r="812" spans="1:30" ht="30" x14ac:dyDescent="0.25">
      <c r="A812" s="2">
        <f>IF(LEN(B812)&gt;=1,(IF(B811=B812,0,LARGE(A$1:$A811,1)+1)),0)</f>
        <v>0</v>
      </c>
      <c r="B812" s="2" t="s">
        <v>1070</v>
      </c>
      <c r="C812" s="2">
        <f>IF($AM$22=2,(IF(LEN($BZ$23)&gt;=1,(IF($BZ$23=B812,LARGE($C$1:C811,1)+1,0)),0)),0)</f>
        <v>0</v>
      </c>
      <c r="D812" s="2">
        <f t="shared" si="66"/>
        <v>0</v>
      </c>
      <c r="F812" s="2" t="s">
        <v>229</v>
      </c>
      <c r="G812" s="2" t="s">
        <v>2915</v>
      </c>
      <c r="H812" s="2" t="s">
        <v>2915</v>
      </c>
      <c r="I812" s="2" t="s">
        <v>4655</v>
      </c>
      <c r="J812" s="2" t="s">
        <v>4656</v>
      </c>
      <c r="K812" s="2" t="s">
        <v>1067</v>
      </c>
      <c r="L812" s="2" t="s">
        <v>1067</v>
      </c>
      <c r="S812" s="2">
        <f>IF($AM$22=1,(IF(LEN($BZ$23)&gt;=1,(IF($BZ$23=V812,LARGE($S$1:S811,1)+1,0)),0)),0)</f>
        <v>0</v>
      </c>
      <c r="T812" s="2">
        <f t="shared" si="67"/>
        <v>0</v>
      </c>
      <c r="U812" s="2">
        <f>IF(LEN(V812)&gt;=1,(IF(V811=V812,0,LARGE($U$1:U811,1)+1)),0)</f>
        <v>0</v>
      </c>
      <c r="V812" s="2" t="s">
        <v>1112</v>
      </c>
      <c r="W812" s="21" t="s">
        <v>3591</v>
      </c>
      <c r="X812" s="21" t="s">
        <v>3589</v>
      </c>
      <c r="Y812" s="21" t="s">
        <v>3590</v>
      </c>
      <c r="Z812" s="21" t="s">
        <v>3590</v>
      </c>
      <c r="AA812" s="6" t="s">
        <v>3589</v>
      </c>
      <c r="AB812" s="6" t="s">
        <v>1067</v>
      </c>
      <c r="AC812" s="6" t="s">
        <v>1067</v>
      </c>
      <c r="AD812" s="6" t="s">
        <v>1067</v>
      </c>
    </row>
    <row r="813" spans="1:30" ht="30" x14ac:dyDescent="0.25">
      <c r="A813" s="2">
        <f>IF(LEN(B813)&gt;=1,(IF(B812=B813,0,LARGE(A$1:$A812,1)+1)),0)</f>
        <v>0</v>
      </c>
      <c r="B813" s="2" t="s">
        <v>1070</v>
      </c>
      <c r="C813" s="2">
        <f>IF($AM$22=2,(IF(LEN($BZ$23)&gt;=1,(IF($BZ$23=B813,LARGE($C$1:C812,1)+1,0)),0)),0)</f>
        <v>0</v>
      </c>
      <c r="D813" s="2">
        <f t="shared" si="66"/>
        <v>0</v>
      </c>
      <c r="F813" s="2" t="s">
        <v>758</v>
      </c>
      <c r="G813" s="2" t="s">
        <v>2916</v>
      </c>
      <c r="H813" s="2" t="s">
        <v>2916</v>
      </c>
      <c r="I813" s="2" t="s">
        <v>4657</v>
      </c>
      <c r="J813" s="2" t="s">
        <v>1067</v>
      </c>
      <c r="K813" s="2" t="s">
        <v>1067</v>
      </c>
      <c r="L813" s="2" t="s">
        <v>1067</v>
      </c>
      <c r="S813" s="2">
        <f>IF($AM$22=1,(IF(LEN($BZ$23)&gt;=1,(IF($BZ$23=V813,LARGE($S$1:S812,1)+1,0)),0)),0)</f>
        <v>0</v>
      </c>
      <c r="T813" s="2">
        <f t="shared" si="67"/>
        <v>0</v>
      </c>
      <c r="U813" s="2">
        <f>IF(LEN(V813)&gt;=1,(IF(V812=V813,0,LARGE($U$1:U812,1)+1)),0)</f>
        <v>0</v>
      </c>
      <c r="V813" s="2" t="s">
        <v>1112</v>
      </c>
      <c r="W813" s="5" t="s">
        <v>4406</v>
      </c>
      <c r="X813" s="7" t="s">
        <v>1045</v>
      </c>
      <c r="Y813" s="7" t="s">
        <v>3820</v>
      </c>
      <c r="Z813" s="7" t="s">
        <v>3820</v>
      </c>
      <c r="AA813" s="6" t="s">
        <v>1045</v>
      </c>
      <c r="AB813" s="6" t="s">
        <v>1067</v>
      </c>
      <c r="AC813" s="6" t="s">
        <v>1067</v>
      </c>
      <c r="AD813" s="6" t="s">
        <v>1067</v>
      </c>
    </row>
    <row r="814" spans="1:30" x14ac:dyDescent="0.25">
      <c r="A814" s="2">
        <f>IF(LEN(B814)&gt;=1,(IF(B813=B814,0,LARGE(A$1:$A813,1)+1)),0)</f>
        <v>0</v>
      </c>
      <c r="B814" s="2" t="s">
        <v>1070</v>
      </c>
      <c r="C814" s="2">
        <f>IF($AM$22=2,(IF(LEN($BZ$23)&gt;=1,(IF($BZ$23=B814,LARGE($C$1:C813,1)+1,0)),0)),0)</f>
        <v>0</v>
      </c>
      <c r="D814" s="2">
        <f t="shared" si="66"/>
        <v>0</v>
      </c>
      <c r="F814" s="2" t="s">
        <v>759</v>
      </c>
      <c r="G814" s="2" t="s">
        <v>1454</v>
      </c>
      <c r="H814" s="2" t="s">
        <v>1454</v>
      </c>
      <c r="I814" s="2" t="s">
        <v>4658</v>
      </c>
      <c r="J814" s="2" t="s">
        <v>4659</v>
      </c>
      <c r="K814" s="2" t="s">
        <v>4660</v>
      </c>
      <c r="L814" s="2" t="s">
        <v>1067</v>
      </c>
      <c r="S814" s="2">
        <f>IF($AM$22=1,(IF(LEN($BZ$23)&gt;=1,(IF($BZ$23=V814,LARGE($S$1:S813,1)+1,0)),0)),0)</f>
        <v>0</v>
      </c>
      <c r="T814" s="2">
        <f t="shared" si="67"/>
        <v>0</v>
      </c>
      <c r="U814" s="2">
        <f>IF(LEN(V814)&gt;=1,(IF(V813=V814,0,LARGE($U$1:U813,1)+1)),0)</f>
        <v>0</v>
      </c>
      <c r="V814" s="2" t="s">
        <v>1112</v>
      </c>
      <c r="W814" s="9" t="s">
        <v>4236</v>
      </c>
      <c r="X814" s="7" t="s">
        <v>122</v>
      </c>
      <c r="Y814" s="7" t="s">
        <v>123</v>
      </c>
      <c r="Z814" s="7" t="s">
        <v>123</v>
      </c>
      <c r="AA814" s="6" t="s">
        <v>122</v>
      </c>
      <c r="AB814" s="6" t="s">
        <v>1067</v>
      </c>
      <c r="AC814" s="6" t="s">
        <v>1067</v>
      </c>
      <c r="AD814" s="6" t="s">
        <v>1067</v>
      </c>
    </row>
    <row r="815" spans="1:30" ht="30" x14ac:dyDescent="0.25">
      <c r="A815" s="2">
        <f>IF(LEN(B815)&gt;=1,(IF(B814=B815,0,LARGE(A$1:$A814,1)+1)),0)</f>
        <v>0</v>
      </c>
      <c r="B815" s="2" t="s">
        <v>1070</v>
      </c>
      <c r="C815" s="2">
        <f>IF($AM$22=2,(IF(LEN($BZ$23)&gt;=1,(IF($BZ$23=B815,LARGE($C$1:C814,1)+1,0)),0)),0)</f>
        <v>0</v>
      </c>
      <c r="D815" s="2">
        <f t="shared" si="66"/>
        <v>0</v>
      </c>
      <c r="F815" s="2" t="s">
        <v>760</v>
      </c>
      <c r="G815" s="2" t="s">
        <v>2917</v>
      </c>
      <c r="H815" s="2" t="s">
        <v>2917</v>
      </c>
      <c r="I815" s="2" t="s">
        <v>4663</v>
      </c>
      <c r="J815" s="2" t="s">
        <v>4661</v>
      </c>
      <c r="K815" s="2" t="s">
        <v>4662</v>
      </c>
      <c r="L815" s="2" t="s">
        <v>1067</v>
      </c>
      <c r="S815" s="2">
        <f>IF($AM$22=1,(IF(LEN($BZ$23)&gt;=1,(IF($BZ$23=V815,LARGE($S$1:S814,1)+1,0)),0)),0)</f>
        <v>0</v>
      </c>
      <c r="T815" s="2">
        <f t="shared" si="67"/>
        <v>0</v>
      </c>
      <c r="U815" s="2">
        <f>IF(LEN(V815)&gt;=1,(IF(V814=V815,0,LARGE($U$1:U814,1)+1)),0)</f>
        <v>0</v>
      </c>
      <c r="V815" s="2" t="s">
        <v>1112</v>
      </c>
      <c r="W815" s="4" t="s">
        <v>4825</v>
      </c>
      <c r="X815" s="7" t="s">
        <v>707</v>
      </c>
      <c r="Y815" s="7" t="s">
        <v>1419</v>
      </c>
      <c r="Z815" s="7" t="s">
        <v>1419</v>
      </c>
      <c r="AA815" s="6" t="s">
        <v>707</v>
      </c>
      <c r="AB815" s="6" t="s">
        <v>1067</v>
      </c>
      <c r="AC815" s="6" t="s">
        <v>1067</v>
      </c>
      <c r="AD815" s="6" t="s">
        <v>1067</v>
      </c>
    </row>
    <row r="816" spans="1:30" ht="30" x14ac:dyDescent="0.25">
      <c r="A816" s="2">
        <f>IF(LEN(B816)&gt;=1,(IF(B815=B816,0,LARGE(A$1:$A815,1)+1)),0)</f>
        <v>0</v>
      </c>
      <c r="B816" s="2" t="s">
        <v>1070</v>
      </c>
      <c r="C816" s="2">
        <f>IF($AM$22=2,(IF(LEN($BZ$23)&gt;=1,(IF($BZ$23=B816,LARGE($C$1:C815,1)+1,0)),0)),0)</f>
        <v>0</v>
      </c>
      <c r="D816" s="2">
        <f t="shared" si="66"/>
        <v>0</v>
      </c>
      <c r="F816" s="2" t="s">
        <v>2918</v>
      </c>
      <c r="G816" s="2" t="s">
        <v>2919</v>
      </c>
      <c r="H816" s="2" t="s">
        <v>2919</v>
      </c>
      <c r="I816" s="2" t="s">
        <v>2920</v>
      </c>
      <c r="J816" s="2" t="s">
        <v>1067</v>
      </c>
      <c r="K816" s="2" t="s">
        <v>1067</v>
      </c>
      <c r="L816" s="2" t="s">
        <v>1067</v>
      </c>
      <c r="S816" s="2">
        <f>IF($AM$22=1,(IF(LEN($BZ$23)&gt;=1,(IF($BZ$23=V816,LARGE($S$1:S815,1)+1,0)),0)),0)</f>
        <v>0</v>
      </c>
      <c r="T816" s="2">
        <f t="shared" si="67"/>
        <v>0</v>
      </c>
      <c r="U816" s="2">
        <f>IF(LEN(V816)&gt;=1,(IF(V815=V816,0,LARGE($U$1:U815,1)+1)),0)</f>
        <v>0</v>
      </c>
      <c r="V816" s="2" t="s">
        <v>1112</v>
      </c>
      <c r="W816" s="21" t="s">
        <v>3156</v>
      </c>
      <c r="X816" s="21" t="s">
        <v>3154</v>
      </c>
      <c r="Y816" s="21" t="s">
        <v>3155</v>
      </c>
      <c r="Z816" s="21" t="s">
        <v>3155</v>
      </c>
      <c r="AA816" s="6" t="s">
        <v>3154</v>
      </c>
      <c r="AB816" s="6" t="s">
        <v>1067</v>
      </c>
      <c r="AC816" s="6" t="s">
        <v>1067</v>
      </c>
      <c r="AD816" s="6" t="s">
        <v>1067</v>
      </c>
    </row>
    <row r="817" spans="1:30" x14ac:dyDescent="0.25">
      <c r="A817" s="2">
        <f>IF(LEN(B817)&gt;=1,(IF(B816=B817,0,LARGE(A$1:$A816,1)+1)),0)</f>
        <v>0</v>
      </c>
      <c r="B817" s="2" t="s">
        <v>1070</v>
      </c>
      <c r="C817" s="2">
        <f>IF($AM$22=2,(IF(LEN($BZ$23)&gt;=1,(IF($BZ$23=B817,LARGE($C$1:C816,1)+1,0)),0)),0)</f>
        <v>0</v>
      </c>
      <c r="D817" s="2">
        <f t="shared" si="66"/>
        <v>0</v>
      </c>
      <c r="F817" s="2" t="s">
        <v>2921</v>
      </c>
      <c r="G817" s="2" t="s">
        <v>2922</v>
      </c>
      <c r="H817" s="2" t="s">
        <v>2922</v>
      </c>
      <c r="I817" s="2" t="s">
        <v>4664</v>
      </c>
      <c r="J817" s="2" t="s">
        <v>1067</v>
      </c>
      <c r="K817" s="2" t="s">
        <v>1067</v>
      </c>
      <c r="L817" s="2" t="s">
        <v>1067</v>
      </c>
      <c r="S817" s="2">
        <f>IF($AM$22=1,(IF(LEN($BZ$23)&gt;=1,(IF($BZ$23=V817,LARGE($S$1:S816,1)+1,0)),0)),0)</f>
        <v>0</v>
      </c>
      <c r="T817" s="2">
        <f t="shared" si="67"/>
        <v>0</v>
      </c>
      <c r="U817" s="2">
        <f>IF(LEN(V817)&gt;=1,(IF(V816=V817,0,LARGE($U$1:U816,1)+1)),0)</f>
        <v>0</v>
      </c>
      <c r="V817" s="2" t="s">
        <v>1112</v>
      </c>
      <c r="W817" s="9" t="s">
        <v>5080</v>
      </c>
      <c r="X817" s="9" t="s">
        <v>371</v>
      </c>
      <c r="Y817" s="9" t="s">
        <v>372</v>
      </c>
      <c r="Z817" s="9" t="s">
        <v>372</v>
      </c>
      <c r="AA817" s="6" t="s">
        <v>371</v>
      </c>
      <c r="AB817" s="6" t="s">
        <v>1067</v>
      </c>
      <c r="AC817" s="6" t="s">
        <v>1067</v>
      </c>
      <c r="AD817" s="6" t="s">
        <v>1067</v>
      </c>
    </row>
    <row r="818" spans="1:30" x14ac:dyDescent="0.25">
      <c r="A818" s="2">
        <f>IF(LEN(B818)&gt;=1,(IF(B817=B818,0,LARGE(A$1:$A817,1)+1)),0)</f>
        <v>0</v>
      </c>
      <c r="B818" s="2" t="s">
        <v>1070</v>
      </c>
      <c r="C818" s="2">
        <f>IF($AM$22=2,(IF(LEN($BZ$23)&gt;=1,(IF($BZ$23=B818,LARGE($C$1:C817,1)+1,0)),0)),0)</f>
        <v>0</v>
      </c>
      <c r="D818" s="2">
        <f t="shared" si="66"/>
        <v>0</v>
      </c>
      <c r="F818" s="2" t="s">
        <v>2923</v>
      </c>
      <c r="G818" s="2" t="s">
        <v>2924</v>
      </c>
      <c r="H818" s="2" t="s">
        <v>2924</v>
      </c>
      <c r="I818" s="2" t="s">
        <v>2925</v>
      </c>
      <c r="J818" s="2" t="s">
        <v>1067</v>
      </c>
      <c r="K818" s="2" t="s">
        <v>1067</v>
      </c>
      <c r="L818" s="2" t="s">
        <v>1067</v>
      </c>
      <c r="S818" s="2">
        <f>IF($AM$22=1,(IF(LEN($BZ$23)&gt;=1,(IF($BZ$23=V818,LARGE($S$1:S817,1)+1,0)),0)),0)</f>
        <v>0</v>
      </c>
      <c r="T818" s="2">
        <f t="shared" si="67"/>
        <v>0</v>
      </c>
      <c r="U818" s="2">
        <f>IF(LEN(V818)&gt;=1,(IF(V817=V818,0,LARGE($U$1:U817,1)+1)),0)</f>
        <v>0</v>
      </c>
      <c r="V818" s="2" t="s">
        <v>1112</v>
      </c>
      <c r="W818" s="9" t="s">
        <v>5008</v>
      </c>
      <c r="X818" s="9" t="s">
        <v>3409</v>
      </c>
      <c r="Y818" s="9" t="s">
        <v>3410</v>
      </c>
      <c r="Z818" s="9" t="s">
        <v>3410</v>
      </c>
      <c r="AA818" s="6" t="s">
        <v>3409</v>
      </c>
      <c r="AB818" s="6" t="s">
        <v>1067</v>
      </c>
      <c r="AC818" s="6" t="s">
        <v>1067</v>
      </c>
      <c r="AD818" s="6" t="s">
        <v>1067</v>
      </c>
    </row>
    <row r="819" spans="1:30" x14ac:dyDescent="0.25">
      <c r="A819" s="2">
        <f>IF(LEN(B819)&gt;=1,(IF(B818=B819,0,LARGE(A$1:$A818,1)+1)),0)</f>
        <v>0</v>
      </c>
      <c r="B819" s="2" t="s">
        <v>1070</v>
      </c>
      <c r="C819" s="2">
        <f>IF($AM$22=2,(IF(LEN($BZ$23)&gt;=1,(IF($BZ$23=B819,LARGE($C$1:C818,1)+1,0)),0)),0)</f>
        <v>0</v>
      </c>
      <c r="D819" s="2">
        <f t="shared" si="66"/>
        <v>0</v>
      </c>
      <c r="F819" s="2" t="s">
        <v>761</v>
      </c>
      <c r="G819" s="2" t="s">
        <v>2926</v>
      </c>
      <c r="H819" s="2" t="s">
        <v>2926</v>
      </c>
      <c r="I819" s="2" t="s">
        <v>2554</v>
      </c>
      <c r="J819" s="2" t="s">
        <v>1883</v>
      </c>
      <c r="K819" s="2" t="s">
        <v>1067</v>
      </c>
      <c r="L819" s="2" t="s">
        <v>1067</v>
      </c>
      <c r="S819" s="2">
        <f>IF($AM$22=1,(IF(LEN($BZ$23)&gt;=1,(IF($BZ$23=V819,LARGE($S$1:S818,1)+1,0)),0)),0)</f>
        <v>0</v>
      </c>
      <c r="T819" s="2">
        <f t="shared" si="67"/>
        <v>0</v>
      </c>
      <c r="U819" s="2">
        <f>IF(LEN(V819)&gt;=1,(IF(V818=V819,0,LARGE($U$1:U818,1)+1)),0)</f>
        <v>0</v>
      </c>
      <c r="V819" s="2" t="s">
        <v>1112</v>
      </c>
      <c r="W819" s="9" t="s">
        <v>2857</v>
      </c>
      <c r="X819" s="9" t="s">
        <v>750</v>
      </c>
      <c r="Y819" s="9" t="s">
        <v>2856</v>
      </c>
      <c r="Z819" s="9" t="s">
        <v>2856</v>
      </c>
      <c r="AA819" s="6" t="s">
        <v>750</v>
      </c>
      <c r="AB819" s="6" t="s">
        <v>1067</v>
      </c>
      <c r="AC819" s="6" t="s">
        <v>1067</v>
      </c>
      <c r="AD819" s="6" t="s">
        <v>1067</v>
      </c>
    </row>
    <row r="820" spans="1:30" ht="30" x14ac:dyDescent="0.25">
      <c r="A820" s="2">
        <f>IF(LEN(B820)&gt;=1,(IF(B819=B820,0,LARGE(A$1:$A819,1)+1)),0)</f>
        <v>0</v>
      </c>
      <c r="B820" s="2" t="s">
        <v>1070</v>
      </c>
      <c r="C820" s="2">
        <f>IF($AM$22=2,(IF(LEN($BZ$23)&gt;=1,(IF($BZ$23=B820,LARGE($C$1:C819,1)+1,0)),0)),0)</f>
        <v>0</v>
      </c>
      <c r="D820" s="2">
        <f t="shared" si="66"/>
        <v>0</v>
      </c>
      <c r="F820" s="2" t="s">
        <v>2927</v>
      </c>
      <c r="G820" s="2" t="s">
        <v>2928</v>
      </c>
      <c r="H820" s="2" t="s">
        <v>2928</v>
      </c>
      <c r="I820" s="2" t="s">
        <v>2929</v>
      </c>
      <c r="J820" s="2" t="s">
        <v>1067</v>
      </c>
      <c r="K820" s="2" t="s">
        <v>1067</v>
      </c>
      <c r="L820" s="2" t="s">
        <v>1067</v>
      </c>
      <c r="S820" s="2">
        <f>IF($AM$22=1,(IF(LEN($BZ$23)&gt;=1,(IF($BZ$23=V820,LARGE($S$1:S819,1)+1,0)),0)),0)</f>
        <v>0</v>
      </c>
      <c r="T820" s="2">
        <f t="shared" si="67"/>
        <v>0</v>
      </c>
      <c r="U820" s="2">
        <f>IF(LEN(V820)&gt;=1,(IF(V819=V820,0,LARGE($U$1:U819,1)+1)),0)</f>
        <v>29</v>
      </c>
      <c r="V820" s="2" t="s">
        <v>1113</v>
      </c>
      <c r="W820" s="5" t="s">
        <v>5167</v>
      </c>
      <c r="X820" s="7" t="s">
        <v>931</v>
      </c>
      <c r="Y820" s="7" t="s">
        <v>1588</v>
      </c>
      <c r="Z820" s="7" t="s">
        <v>1588</v>
      </c>
      <c r="AA820" s="6" t="s">
        <v>931</v>
      </c>
      <c r="AB820" s="6" t="s">
        <v>1067</v>
      </c>
      <c r="AC820" s="6" t="s">
        <v>1067</v>
      </c>
      <c r="AD820" s="6" t="s">
        <v>1067</v>
      </c>
    </row>
    <row r="821" spans="1:30" ht="30" x14ac:dyDescent="0.25">
      <c r="A821" s="2">
        <f>IF(LEN(B821)&gt;=1,(IF(B820=B821,0,LARGE(A$1:$A820,1)+1)),0)</f>
        <v>0</v>
      </c>
      <c r="B821" s="2" t="s">
        <v>1070</v>
      </c>
      <c r="C821" s="2">
        <f>IF($AM$22=2,(IF(LEN($BZ$23)&gt;=1,(IF($BZ$23=B821,LARGE($C$1:C820,1)+1,0)),0)),0)</f>
        <v>0</v>
      </c>
      <c r="D821" s="2">
        <f t="shared" si="66"/>
        <v>0</v>
      </c>
      <c r="F821" s="2" t="s">
        <v>2930</v>
      </c>
      <c r="G821" s="2" t="s">
        <v>2931</v>
      </c>
      <c r="H821" s="2" t="s">
        <v>2931</v>
      </c>
      <c r="I821" s="2" t="s">
        <v>4666</v>
      </c>
      <c r="J821" s="2" t="s">
        <v>4665</v>
      </c>
      <c r="K821" s="2" t="s">
        <v>1067</v>
      </c>
      <c r="L821" s="2" t="s">
        <v>1067</v>
      </c>
      <c r="S821" s="2">
        <f>IF($AM$22=1,(IF(LEN($BZ$23)&gt;=1,(IF($BZ$23=V821,LARGE($S$1:S820,1)+1,0)),0)),0)</f>
        <v>0</v>
      </c>
      <c r="T821" s="2">
        <f t="shared" si="67"/>
        <v>0</v>
      </c>
      <c r="U821" s="2">
        <f>IF(LEN(V821)&gt;=1,(IF(V820=V821,0,LARGE($U$1:U820,1)+1)),0)</f>
        <v>0</v>
      </c>
      <c r="V821" s="2" t="s">
        <v>1113</v>
      </c>
      <c r="W821" s="4" t="s">
        <v>4984</v>
      </c>
      <c r="X821" s="7" t="s">
        <v>824</v>
      </c>
      <c r="Y821" s="7" t="s">
        <v>1506</v>
      </c>
      <c r="Z821" s="7" t="s">
        <v>1506</v>
      </c>
      <c r="AA821" s="6" t="s">
        <v>824</v>
      </c>
      <c r="AB821" s="6" t="s">
        <v>1067</v>
      </c>
      <c r="AC821" s="6" t="s">
        <v>1067</v>
      </c>
      <c r="AD821" s="6" t="s">
        <v>1067</v>
      </c>
    </row>
    <row r="822" spans="1:30" ht="30" x14ac:dyDescent="0.25">
      <c r="A822" s="2">
        <f>IF(LEN(B822)&gt;=1,(IF(B821=B822,0,LARGE(A$1:$A821,1)+1)),0)</f>
        <v>0</v>
      </c>
      <c r="B822" s="2" t="s">
        <v>1070</v>
      </c>
      <c r="C822" s="2">
        <f>IF($AM$22=2,(IF(LEN($BZ$23)&gt;=1,(IF($BZ$23=B822,LARGE($C$1:C821,1)+1,0)),0)),0)</f>
        <v>0</v>
      </c>
      <c r="D822" s="2">
        <f t="shared" si="66"/>
        <v>0</v>
      </c>
      <c r="F822" s="2" t="s">
        <v>762</v>
      </c>
      <c r="G822" s="2" t="s">
        <v>1455</v>
      </c>
      <c r="H822" s="2" t="s">
        <v>1455</v>
      </c>
      <c r="I822" s="2" t="s">
        <v>4605</v>
      </c>
      <c r="J822" s="2" t="s">
        <v>4667</v>
      </c>
      <c r="K822" s="2" t="s">
        <v>4668</v>
      </c>
      <c r="L822" s="2" t="s">
        <v>1067</v>
      </c>
      <c r="S822" s="2">
        <f>IF($AM$22=1,(IF(LEN($BZ$23)&gt;=1,(IF($BZ$23=V822,LARGE($S$1:S821,1)+1,0)),0)),0)</f>
        <v>0</v>
      </c>
      <c r="T822" s="2">
        <f t="shared" si="67"/>
        <v>0</v>
      </c>
      <c r="U822" s="2">
        <f>IF(LEN(V822)&gt;=1,(IF(V821=V822,0,LARGE($U$1:U821,1)+1)),0)</f>
        <v>0</v>
      </c>
      <c r="V822" s="2" t="s">
        <v>1113</v>
      </c>
      <c r="W822" s="4" t="s">
        <v>4682</v>
      </c>
      <c r="X822" s="7" t="s">
        <v>770</v>
      </c>
      <c r="Y822" s="7" t="s">
        <v>1463</v>
      </c>
      <c r="Z822" s="7" t="s">
        <v>1463</v>
      </c>
      <c r="AA822" s="6" t="s">
        <v>770</v>
      </c>
      <c r="AB822" s="6" t="s">
        <v>1067</v>
      </c>
      <c r="AC822" s="6" t="s">
        <v>1067</v>
      </c>
      <c r="AD822" s="6" t="s">
        <v>1067</v>
      </c>
    </row>
    <row r="823" spans="1:30" ht="30" x14ac:dyDescent="0.25">
      <c r="A823" s="2">
        <f>IF(LEN(B823)&gt;=1,(IF(B822=B823,0,LARGE(A$1:$A822,1)+1)),0)</f>
        <v>0</v>
      </c>
      <c r="B823" s="2" t="s">
        <v>1070</v>
      </c>
      <c r="C823" s="2">
        <f>IF($AM$22=2,(IF(LEN($BZ$23)&gt;=1,(IF($BZ$23=B823,LARGE($C$1:C822,1)+1,0)),0)),0)</f>
        <v>0</v>
      </c>
      <c r="D823" s="2">
        <f t="shared" si="66"/>
        <v>0</v>
      </c>
      <c r="F823" s="2" t="s">
        <v>763</v>
      </c>
      <c r="G823" s="2" t="s">
        <v>1456</v>
      </c>
      <c r="H823" s="2" t="s">
        <v>1456</v>
      </c>
      <c r="I823" s="2" t="s">
        <v>4422</v>
      </c>
      <c r="J823" s="2" t="s">
        <v>1067</v>
      </c>
      <c r="K823" s="2" t="s">
        <v>1067</v>
      </c>
      <c r="L823" s="2" t="s">
        <v>1067</v>
      </c>
      <c r="S823" s="2">
        <f>IF($AM$22=1,(IF(LEN($BZ$23)&gt;=1,(IF($BZ$23=V823,LARGE($S$1:S822,1)+1,0)),0)),0)</f>
        <v>0</v>
      </c>
      <c r="T823" s="2">
        <f t="shared" si="67"/>
        <v>0</v>
      </c>
      <c r="U823" s="2">
        <f>IF(LEN(V823)&gt;=1,(IF(V822=V823,0,LARGE($U$1:U822,1)+1)),0)</f>
        <v>0</v>
      </c>
      <c r="V823" s="2" t="s">
        <v>1113</v>
      </c>
      <c r="W823" s="5" t="s">
        <v>5102</v>
      </c>
      <c r="X823" s="7" t="s">
        <v>989</v>
      </c>
      <c r="Y823" s="7" t="s">
        <v>3527</v>
      </c>
      <c r="Z823" s="7" t="s">
        <v>3527</v>
      </c>
      <c r="AA823" s="6" t="s">
        <v>989</v>
      </c>
      <c r="AB823" s="6" t="s">
        <v>1067</v>
      </c>
      <c r="AC823" s="6" t="s">
        <v>1067</v>
      </c>
      <c r="AD823" s="6" t="s">
        <v>1067</v>
      </c>
    </row>
    <row r="824" spans="1:30" ht="30" x14ac:dyDescent="0.25">
      <c r="A824" s="2">
        <f>IF(LEN(B824)&gt;=1,(IF(B823=B824,0,LARGE(A$1:$A823,1)+1)),0)</f>
        <v>0</v>
      </c>
      <c r="B824" s="2" t="s">
        <v>1070</v>
      </c>
      <c r="C824" s="2">
        <f>IF($AM$22=2,(IF(LEN($BZ$23)&gt;=1,(IF($BZ$23=B824,LARGE($C$1:C823,1)+1,0)),0)),0)</f>
        <v>0</v>
      </c>
      <c r="D824" s="2">
        <f t="shared" si="66"/>
        <v>0</v>
      </c>
      <c r="F824" s="2" t="s">
        <v>764</v>
      </c>
      <c r="G824" s="2" t="s">
        <v>1457</v>
      </c>
      <c r="H824" s="2" t="s">
        <v>1457</v>
      </c>
      <c r="I824" s="2" t="s">
        <v>4669</v>
      </c>
      <c r="J824" s="2" t="s">
        <v>4670</v>
      </c>
      <c r="K824" s="2" t="s">
        <v>1067</v>
      </c>
      <c r="L824" s="2" t="s">
        <v>1067</v>
      </c>
      <c r="S824" s="2">
        <f>IF($AM$22=1,(IF(LEN($BZ$23)&gt;=1,(IF($BZ$23=V824,LARGE($S$1:S823,1)+1,0)),0)),0)</f>
        <v>0</v>
      </c>
      <c r="T824" s="2">
        <f t="shared" si="67"/>
        <v>0</v>
      </c>
      <c r="U824" s="2">
        <f>IF(LEN(V824)&gt;=1,(IF(V823=V824,0,LARGE($U$1:U823,1)+1)),0)</f>
        <v>0</v>
      </c>
      <c r="V824" s="2" t="s">
        <v>1113</v>
      </c>
      <c r="W824" s="4" t="s">
        <v>4391</v>
      </c>
      <c r="X824" s="4" t="s">
        <v>1022</v>
      </c>
      <c r="Y824" s="5" t="s">
        <v>1655</v>
      </c>
      <c r="Z824" s="5" t="s">
        <v>1655</v>
      </c>
      <c r="AA824" s="6" t="s">
        <v>1022</v>
      </c>
      <c r="AB824" s="6" t="s">
        <v>1067</v>
      </c>
      <c r="AC824" s="6" t="s">
        <v>1067</v>
      </c>
      <c r="AD824" s="6" t="s">
        <v>1067</v>
      </c>
    </row>
    <row r="825" spans="1:30" ht="30" x14ac:dyDescent="0.25">
      <c r="A825" s="2">
        <f>IF(LEN(B825)&gt;=1,(IF(B824=B825,0,LARGE(A$1:$A824,1)+1)),0)</f>
        <v>0</v>
      </c>
      <c r="B825" s="2" t="s">
        <v>1070</v>
      </c>
      <c r="C825" s="2">
        <f>IF($AM$22=2,(IF(LEN($BZ$23)&gt;=1,(IF($BZ$23=B825,LARGE($C$1:C824,1)+1,0)),0)),0)</f>
        <v>0</v>
      </c>
      <c r="D825" s="2">
        <f t="shared" si="66"/>
        <v>0</v>
      </c>
      <c r="F825" s="2" t="s">
        <v>765</v>
      </c>
      <c r="G825" s="2" t="s">
        <v>1458</v>
      </c>
      <c r="H825" s="2" t="s">
        <v>1458</v>
      </c>
      <c r="I825" s="2" t="s">
        <v>4671</v>
      </c>
      <c r="J825" s="2" t="s">
        <v>4672</v>
      </c>
      <c r="K825" s="2" t="s">
        <v>1067</v>
      </c>
      <c r="L825" s="2" t="s">
        <v>1067</v>
      </c>
      <c r="S825" s="2">
        <f>IF($AM$22=1,(IF(LEN($BZ$23)&gt;=1,(IF($BZ$23=V825,LARGE($S$1:S824,1)+1,0)),0)),0)</f>
        <v>0</v>
      </c>
      <c r="T825" s="2">
        <f t="shared" si="67"/>
        <v>0</v>
      </c>
      <c r="U825" s="2">
        <f>IF(LEN(V825)&gt;=1,(IF(V824=V825,0,LARGE($U$1:U824,1)+1)),0)</f>
        <v>0</v>
      </c>
      <c r="V825" s="2" t="s">
        <v>1113</v>
      </c>
      <c r="W825" s="5" t="s">
        <v>4472</v>
      </c>
      <c r="X825" s="7" t="s">
        <v>873</v>
      </c>
      <c r="Y825" s="7" t="s">
        <v>1542</v>
      </c>
      <c r="Z825" s="7" t="s">
        <v>1542</v>
      </c>
      <c r="AA825" s="6" t="s">
        <v>873</v>
      </c>
      <c r="AB825" s="6" t="s">
        <v>3211</v>
      </c>
      <c r="AC825" s="6" t="s">
        <v>934</v>
      </c>
      <c r="AD825" s="6" t="s">
        <v>419</v>
      </c>
    </row>
    <row r="826" spans="1:30" x14ac:dyDescent="0.25">
      <c r="A826" s="2">
        <f>IF(LEN(B826)&gt;=1,(IF(B825=B826,0,LARGE(A$1:$A825,1)+1)),0)</f>
        <v>0</v>
      </c>
      <c r="B826" s="2" t="s">
        <v>1070</v>
      </c>
      <c r="C826" s="2">
        <f>IF($AM$22=2,(IF(LEN($BZ$23)&gt;=1,(IF($BZ$23=B826,LARGE($C$1:C825,1)+1,0)),0)),0)</f>
        <v>0</v>
      </c>
      <c r="D826" s="2">
        <f t="shared" si="66"/>
        <v>0</v>
      </c>
      <c r="F826" s="2" t="s">
        <v>2932</v>
      </c>
      <c r="G826" s="2" t="s">
        <v>2933</v>
      </c>
      <c r="H826" s="2" t="s">
        <v>2933</v>
      </c>
      <c r="I826" s="2" t="s">
        <v>4673</v>
      </c>
      <c r="J826" s="2" t="s">
        <v>4674</v>
      </c>
      <c r="K826" s="2" t="s">
        <v>1067</v>
      </c>
      <c r="L826" s="2" t="s">
        <v>1067</v>
      </c>
      <c r="S826" s="2">
        <f>IF($AM$22=1,(IF(LEN($BZ$23)&gt;=1,(IF($BZ$23=V826,LARGE($S$1:S825,1)+1,0)),0)),0)</f>
        <v>0</v>
      </c>
      <c r="T826" s="2">
        <f t="shared" si="67"/>
        <v>0</v>
      </c>
      <c r="U826" s="2">
        <f>IF(LEN(V826)&gt;=1,(IF(V825=V826,0,LARGE($U$1:U825,1)+1)),0)</f>
        <v>0</v>
      </c>
      <c r="V826" s="2" t="s">
        <v>1113</v>
      </c>
      <c r="W826" s="5" t="s">
        <v>4788</v>
      </c>
      <c r="X826" s="7" t="s">
        <v>688</v>
      </c>
      <c r="Y826" s="7" t="s">
        <v>2660</v>
      </c>
      <c r="Z826" s="7" t="s">
        <v>2660</v>
      </c>
      <c r="AA826" s="6" t="s">
        <v>688</v>
      </c>
      <c r="AB826" s="6" t="s">
        <v>1067</v>
      </c>
      <c r="AC826" s="6" t="s">
        <v>1067</v>
      </c>
      <c r="AD826" s="6" t="s">
        <v>1067</v>
      </c>
    </row>
    <row r="827" spans="1:30" ht="45" x14ac:dyDescent="0.25">
      <c r="A827" s="2">
        <f>IF(LEN(B827)&gt;=1,(IF(B826=B827,0,LARGE(A$1:$A826,1)+1)),0)</f>
        <v>0</v>
      </c>
      <c r="B827" s="2" t="s">
        <v>1070</v>
      </c>
      <c r="C827" s="2">
        <f>IF($AM$22=2,(IF(LEN($BZ$23)&gt;=1,(IF($BZ$23=B827,LARGE($C$1:C826,1)+1,0)),0)),0)</f>
        <v>0</v>
      </c>
      <c r="D827" s="2">
        <f t="shared" si="66"/>
        <v>0</v>
      </c>
      <c r="F827" s="2" t="s">
        <v>766</v>
      </c>
      <c r="G827" s="2" t="s">
        <v>1459</v>
      </c>
      <c r="H827" s="2" t="s">
        <v>1459</v>
      </c>
      <c r="I827" s="2" t="s">
        <v>2934</v>
      </c>
      <c r="J827" s="2" t="s">
        <v>4675</v>
      </c>
      <c r="K827" s="2" t="s">
        <v>1067</v>
      </c>
      <c r="L827" s="2" t="s">
        <v>1067</v>
      </c>
      <c r="S827" s="2">
        <f>IF($AM$22=1,(IF(LEN($BZ$23)&gt;=1,(IF($BZ$23=V827,LARGE($S$1:S826,1)+1,0)),0)),0)</f>
        <v>0</v>
      </c>
      <c r="T827" s="2">
        <f t="shared" si="67"/>
        <v>0</v>
      </c>
      <c r="U827" s="2">
        <f>IF(LEN(V827)&gt;=1,(IF(V826=V827,0,LARGE($U$1:U826,1)+1)),0)</f>
        <v>0</v>
      </c>
      <c r="V827" s="2" t="s">
        <v>1113</v>
      </c>
      <c r="W827" s="21" t="s">
        <v>2165</v>
      </c>
      <c r="X827" s="21" t="s">
        <v>2163</v>
      </c>
      <c r="Y827" s="21" t="s">
        <v>2164</v>
      </c>
      <c r="Z827" s="21" t="s">
        <v>2164</v>
      </c>
      <c r="AA827" s="6" t="s">
        <v>2163</v>
      </c>
      <c r="AB827" s="6" t="s">
        <v>1067</v>
      </c>
      <c r="AC827" s="6" t="s">
        <v>1067</v>
      </c>
      <c r="AD827" s="6" t="s">
        <v>1067</v>
      </c>
    </row>
    <row r="828" spans="1:30" ht="30" x14ac:dyDescent="0.25">
      <c r="A828" s="2">
        <f>IF(LEN(B828)&gt;=1,(IF(B827=B828,0,LARGE(A$1:$A827,1)+1)),0)</f>
        <v>0</v>
      </c>
      <c r="B828" s="2" t="s">
        <v>1070</v>
      </c>
      <c r="C828" s="2">
        <f>IF($AM$22=2,(IF(LEN($BZ$23)&gt;=1,(IF($BZ$23=B828,LARGE($C$1:C827,1)+1,0)),0)),0)</f>
        <v>0</v>
      </c>
      <c r="D828" s="2">
        <f t="shared" si="66"/>
        <v>0</v>
      </c>
      <c r="F828" s="2" t="s">
        <v>2935</v>
      </c>
      <c r="G828" s="2" t="s">
        <v>2936</v>
      </c>
      <c r="H828" s="2" t="s">
        <v>2936</v>
      </c>
      <c r="I828" s="2" t="s">
        <v>2937</v>
      </c>
      <c r="J828" s="2" t="s">
        <v>1067</v>
      </c>
      <c r="K828" s="2" t="s">
        <v>1067</v>
      </c>
      <c r="L828" s="2" t="s">
        <v>1067</v>
      </c>
      <c r="S828" s="2">
        <f>IF($AM$22=1,(IF(LEN($BZ$23)&gt;=1,(IF($BZ$23=V828,LARGE($S$1:S827,1)+1,0)),0)),0)</f>
        <v>0</v>
      </c>
      <c r="T828" s="2">
        <f t="shared" si="67"/>
        <v>0</v>
      </c>
      <c r="U828" s="2">
        <f>IF(LEN(V828)&gt;=1,(IF(V827=V828,0,LARGE($U$1:U827,1)+1)),0)</f>
        <v>0</v>
      </c>
      <c r="V828" s="2" t="s">
        <v>1113</v>
      </c>
      <c r="W828" s="4" t="s">
        <v>4490</v>
      </c>
      <c r="X828" s="4" t="s">
        <v>1017</v>
      </c>
      <c r="Y828" s="5" t="s">
        <v>1651</v>
      </c>
      <c r="Z828" s="5" t="s">
        <v>1651</v>
      </c>
      <c r="AA828" s="6" t="s">
        <v>1017</v>
      </c>
      <c r="AB828" s="6" t="s">
        <v>1067</v>
      </c>
      <c r="AC828" s="6" t="s">
        <v>1067</v>
      </c>
      <c r="AD828" s="6" t="s">
        <v>1067</v>
      </c>
    </row>
    <row r="829" spans="1:30" ht="30" x14ac:dyDescent="0.25">
      <c r="A829" s="2">
        <f>IF(LEN(B829)&gt;=1,(IF(B828=B829,0,LARGE(A$1:$A828,1)+1)),0)</f>
        <v>0</v>
      </c>
      <c r="B829" s="2" t="s">
        <v>1070</v>
      </c>
      <c r="C829" s="2">
        <f>IF($AM$22=2,(IF(LEN($BZ$23)&gt;=1,(IF($BZ$23=B829,LARGE($C$1:C828,1)+1,0)),0)),0)</f>
        <v>0</v>
      </c>
      <c r="D829" s="2">
        <f t="shared" si="66"/>
        <v>0</v>
      </c>
      <c r="F829" s="2" t="s">
        <v>767</v>
      </c>
      <c r="G829" s="2" t="s">
        <v>1460</v>
      </c>
      <c r="H829" s="2" t="s">
        <v>1460</v>
      </c>
      <c r="I829" s="2" t="s">
        <v>2938</v>
      </c>
      <c r="J829" s="2" t="s">
        <v>4676</v>
      </c>
      <c r="K829" s="2" t="s">
        <v>1067</v>
      </c>
      <c r="L829" s="2" t="s">
        <v>1067</v>
      </c>
      <c r="S829" s="2">
        <f>IF($AM$22=1,(IF(LEN($BZ$23)&gt;=1,(IF($BZ$23=V829,LARGE($S$1:S828,1)+1,0)),0)),0)</f>
        <v>0</v>
      </c>
      <c r="T829" s="2">
        <f t="shared" si="67"/>
        <v>0</v>
      </c>
      <c r="U829" s="2">
        <f>IF(LEN(V829)&gt;=1,(IF(V828=V829,0,LARGE($U$1:U828,1)+1)),0)</f>
        <v>0</v>
      </c>
      <c r="V829" s="2" t="s">
        <v>1113</v>
      </c>
      <c r="W829" s="4" t="s">
        <v>4723</v>
      </c>
      <c r="X829" s="7" t="s">
        <v>737</v>
      </c>
      <c r="Y829" s="7" t="s">
        <v>1443</v>
      </c>
      <c r="Z829" s="7" t="s">
        <v>1443</v>
      </c>
      <c r="AA829" s="6" t="s">
        <v>737</v>
      </c>
      <c r="AB829" s="6" t="s">
        <v>1067</v>
      </c>
      <c r="AC829" s="6" t="s">
        <v>1067</v>
      </c>
      <c r="AD829" s="6" t="s">
        <v>1067</v>
      </c>
    </row>
    <row r="830" spans="1:30" ht="30" x14ac:dyDescent="0.25">
      <c r="A830" s="2">
        <f>IF(LEN(B830)&gt;=1,(IF(B829=B830,0,LARGE(A$1:$A829,1)+1)),0)</f>
        <v>0</v>
      </c>
      <c r="B830" s="2" t="s">
        <v>1070</v>
      </c>
      <c r="C830" s="2">
        <f>IF($AM$22=2,(IF(LEN($BZ$23)&gt;=1,(IF($BZ$23=B830,LARGE($C$1:C829,1)+1,0)),0)),0)</f>
        <v>0</v>
      </c>
      <c r="D830" s="2">
        <f t="shared" si="66"/>
        <v>0</v>
      </c>
      <c r="F830" s="2" t="s">
        <v>2939</v>
      </c>
      <c r="G830" s="2" t="s">
        <v>2940</v>
      </c>
      <c r="H830" s="2" t="s">
        <v>2940</v>
      </c>
      <c r="I830" s="2" t="s">
        <v>2941</v>
      </c>
      <c r="J830" s="2" t="s">
        <v>1067</v>
      </c>
      <c r="K830" s="2" t="s">
        <v>1067</v>
      </c>
      <c r="L830" s="2" t="s">
        <v>1067</v>
      </c>
      <c r="S830" s="2">
        <f>IF($AM$22=1,(IF(LEN($BZ$23)&gt;=1,(IF($BZ$23=V830,LARGE($S$1:S829,1)+1,0)),0)),0)</f>
        <v>0</v>
      </c>
      <c r="T830" s="2">
        <f t="shared" si="67"/>
        <v>0</v>
      </c>
      <c r="U830" s="2">
        <f>IF(LEN(V830)&gt;=1,(IF(V829=V830,0,LARGE($U$1:U829,1)+1)),0)</f>
        <v>0</v>
      </c>
      <c r="V830" s="2" t="s">
        <v>1113</v>
      </c>
      <c r="W830" s="4" t="s">
        <v>4722</v>
      </c>
      <c r="X830" s="4" t="s">
        <v>737</v>
      </c>
      <c r="Y830" s="5" t="s">
        <v>1443</v>
      </c>
      <c r="Z830" s="5" t="s">
        <v>1443</v>
      </c>
      <c r="AA830" s="6" t="s">
        <v>737</v>
      </c>
      <c r="AB830" s="6" t="s">
        <v>1067</v>
      </c>
      <c r="AC830" s="6" t="s">
        <v>1067</v>
      </c>
      <c r="AD830" s="6" t="s">
        <v>1067</v>
      </c>
    </row>
    <row r="831" spans="1:30" x14ac:dyDescent="0.25">
      <c r="A831" s="2">
        <f>IF(LEN(B831)&gt;=1,(IF(B830=B831,0,LARGE(A$1:$A830,1)+1)),0)</f>
        <v>0</v>
      </c>
      <c r="B831" s="2" t="s">
        <v>1070</v>
      </c>
      <c r="C831" s="2">
        <f>IF($AM$22=2,(IF(LEN($BZ$23)&gt;=1,(IF($BZ$23=B831,LARGE($C$1:C830,1)+1,0)),0)),0)</f>
        <v>0</v>
      </c>
      <c r="D831" s="2">
        <f t="shared" si="66"/>
        <v>0</v>
      </c>
      <c r="F831" s="2" t="s">
        <v>2942</v>
      </c>
      <c r="G831" s="2" t="s">
        <v>2943</v>
      </c>
      <c r="H831" s="2" t="s">
        <v>2943</v>
      </c>
      <c r="I831" s="2" t="s">
        <v>4677</v>
      </c>
      <c r="J831" s="2" t="s">
        <v>1067</v>
      </c>
      <c r="K831" s="2" t="s">
        <v>1067</v>
      </c>
      <c r="L831" s="2" t="s">
        <v>1067</v>
      </c>
      <c r="S831" s="2">
        <f>IF($AM$22=1,(IF(LEN($BZ$23)&gt;=1,(IF($BZ$23=V831,LARGE($S$1:S830,1)+1,0)),0)),0)</f>
        <v>0</v>
      </c>
      <c r="T831" s="2">
        <f t="shared" si="67"/>
        <v>0</v>
      </c>
      <c r="U831" s="2">
        <f>IF(LEN(V831)&gt;=1,(IF(V830=V831,0,LARGE($U$1:U830,1)+1)),0)</f>
        <v>0</v>
      </c>
      <c r="V831" s="2" t="s">
        <v>1113</v>
      </c>
      <c r="W831" s="9" t="s">
        <v>2323</v>
      </c>
      <c r="X831" s="9" t="s">
        <v>2321</v>
      </c>
      <c r="Y831" s="9" t="s">
        <v>2322</v>
      </c>
      <c r="Z831" s="9" t="s">
        <v>2322</v>
      </c>
      <c r="AA831" s="6" t="s">
        <v>2321</v>
      </c>
      <c r="AB831" s="6" t="s">
        <v>1067</v>
      </c>
      <c r="AC831" s="6" t="s">
        <v>1067</v>
      </c>
      <c r="AD831" s="6" t="s">
        <v>1067</v>
      </c>
    </row>
    <row r="832" spans="1:30" x14ac:dyDescent="0.25">
      <c r="A832" s="2">
        <f>IF(LEN(B832)&gt;=1,(IF(B831=B832,0,LARGE(A$1:$A831,1)+1)),0)</f>
        <v>0</v>
      </c>
      <c r="B832" s="2" t="s">
        <v>1070</v>
      </c>
      <c r="C832" s="2">
        <f>IF($AM$22=2,(IF(LEN($BZ$23)&gt;=1,(IF($BZ$23=B832,LARGE($C$1:C831,1)+1,0)),0)),0)</f>
        <v>0</v>
      </c>
      <c r="D832" s="2">
        <f t="shared" si="66"/>
        <v>0</v>
      </c>
      <c r="F832" s="2" t="s">
        <v>2944</v>
      </c>
      <c r="G832" s="2" t="s">
        <v>2945</v>
      </c>
      <c r="H832" s="2" t="s">
        <v>2945</v>
      </c>
      <c r="I832" s="2" t="s">
        <v>4679</v>
      </c>
      <c r="J832" s="2" t="s">
        <v>4371</v>
      </c>
      <c r="K832" s="2" t="s">
        <v>4678</v>
      </c>
      <c r="L832" s="2" t="s">
        <v>1067</v>
      </c>
      <c r="S832" s="2">
        <f>IF($AM$22=1,(IF(LEN($BZ$23)&gt;=1,(IF($BZ$23=V832,LARGE($S$1:S831,1)+1,0)),0)),0)</f>
        <v>0</v>
      </c>
      <c r="T832" s="2">
        <f t="shared" si="67"/>
        <v>0</v>
      </c>
      <c r="U832" s="2">
        <f>IF(LEN(V832)&gt;=1,(IF(V831=V832,0,LARGE($U$1:U831,1)+1)),0)</f>
        <v>0</v>
      </c>
      <c r="V832" s="2" t="s">
        <v>1113</v>
      </c>
      <c r="W832" s="11" t="s">
        <v>3138</v>
      </c>
      <c r="X832" s="11" t="s">
        <v>3136</v>
      </c>
      <c r="Y832" s="11" t="s">
        <v>3137</v>
      </c>
      <c r="Z832" s="11" t="s">
        <v>3137</v>
      </c>
      <c r="AA832" s="6" t="s">
        <v>3136</v>
      </c>
      <c r="AB832" s="6" t="s">
        <v>1067</v>
      </c>
      <c r="AC832" s="6" t="s">
        <v>1067</v>
      </c>
      <c r="AD832" s="6" t="s">
        <v>1067</v>
      </c>
    </row>
    <row r="833" spans="1:30" ht="30" x14ac:dyDescent="0.25">
      <c r="A833" s="2">
        <f>IF(LEN(B833)&gt;=1,(IF(B832=B833,0,LARGE(A$1:$A832,1)+1)),0)</f>
        <v>0</v>
      </c>
      <c r="B833" s="2" t="s">
        <v>1070</v>
      </c>
      <c r="C833" s="2">
        <f>IF($AM$22=2,(IF(LEN($BZ$23)&gt;=1,(IF($BZ$23=B833,LARGE($C$1:C832,1)+1,0)),0)),0)</f>
        <v>0</v>
      </c>
      <c r="D833" s="2">
        <f t="shared" si="66"/>
        <v>0</v>
      </c>
      <c r="F833" s="2" t="s">
        <v>768</v>
      </c>
      <c r="G833" s="2" t="s">
        <v>1461</v>
      </c>
      <c r="H833" s="2" t="s">
        <v>1461</v>
      </c>
      <c r="I833" s="2" t="s">
        <v>4685</v>
      </c>
      <c r="J833" s="2" t="s">
        <v>4684</v>
      </c>
      <c r="K833" s="2" t="s">
        <v>1067</v>
      </c>
      <c r="L833" s="2" t="s">
        <v>1067</v>
      </c>
      <c r="S833" s="2">
        <f>IF($AM$22=1,(IF(LEN($BZ$23)&gt;=1,(IF($BZ$23=V833,LARGE($S$1:S832,1)+1,0)),0)),0)</f>
        <v>0</v>
      </c>
      <c r="T833" s="2">
        <f t="shared" si="67"/>
        <v>0</v>
      </c>
      <c r="U833" s="2">
        <f>IF(LEN(V833)&gt;=1,(IF(V832=V833,0,LARGE($U$1:U832,1)+1)),0)</f>
        <v>0</v>
      </c>
      <c r="V833" s="2" t="s">
        <v>1113</v>
      </c>
      <c r="W833" s="7" t="s">
        <v>1779</v>
      </c>
      <c r="X833" s="7" t="s">
        <v>1777</v>
      </c>
      <c r="Y833" s="7" t="s">
        <v>1778</v>
      </c>
      <c r="Z833" s="7" t="s">
        <v>1778</v>
      </c>
      <c r="AA833" s="6" t="s">
        <v>1777</v>
      </c>
      <c r="AB833" s="6" t="s">
        <v>1067</v>
      </c>
      <c r="AC833" s="6" t="s">
        <v>1067</v>
      </c>
      <c r="AD833" s="6" t="s">
        <v>1067</v>
      </c>
    </row>
    <row r="834" spans="1:30" x14ac:dyDescent="0.25">
      <c r="A834" s="2">
        <f>IF(LEN(B834)&gt;=1,(IF(B833=B834,0,LARGE(A$1:$A833,1)+1)),0)</f>
        <v>0</v>
      </c>
      <c r="B834" s="2" t="s">
        <v>1070</v>
      </c>
      <c r="C834" s="2">
        <f>IF($AM$22=2,(IF(LEN($BZ$23)&gt;=1,(IF($BZ$23=B834,LARGE($C$1:C833,1)+1,0)),0)),0)</f>
        <v>0</v>
      </c>
      <c r="D834" s="2">
        <f t="shared" ref="D834:D897" si="68">IFERROR(IF($AM$22=2,(IF(LEN($BF$23)&gt;=2,(IF(MATCH($BF$23,F834,0)&gt;=1,COUNTIF(I834:L834,"*?*"),0)),0)),0),0)</f>
        <v>0</v>
      </c>
      <c r="F834" s="2" t="s">
        <v>769</v>
      </c>
      <c r="G834" s="2" t="s">
        <v>1462</v>
      </c>
      <c r="H834" s="2" t="s">
        <v>1462</v>
      </c>
      <c r="I834" s="2" t="s">
        <v>4683</v>
      </c>
      <c r="J834" s="2" t="s">
        <v>1067</v>
      </c>
      <c r="K834" s="2" t="s">
        <v>1067</v>
      </c>
      <c r="L834" s="2" t="s">
        <v>1067</v>
      </c>
      <c r="S834" s="2">
        <f>IF($AM$22=1,(IF(LEN($BZ$23)&gt;=1,(IF($BZ$23=V834,LARGE($S$1:S833,1)+1,0)),0)),0)</f>
        <v>0</v>
      </c>
      <c r="T834" s="2">
        <f t="shared" ref="T834:T897" si="69">IFERROR(IF($AM$22=1,(IF(LEN($BF$23)&gt;=2,(IF(MATCH($BF$23,W834,0)&gt;=1,COUNTIF(AA834:AD834,"*?*"),0)),0)),0),0)</f>
        <v>0</v>
      </c>
      <c r="U834" s="2">
        <f>IF(LEN(V834)&gt;=1,(IF(V833=V834,0,LARGE($U$1:U833,1)+1)),0)</f>
        <v>0</v>
      </c>
      <c r="V834" s="2" t="s">
        <v>1113</v>
      </c>
      <c r="W834" s="4" t="s">
        <v>4833</v>
      </c>
      <c r="X834" s="4" t="s">
        <v>713</v>
      </c>
      <c r="Y834" s="5" t="s">
        <v>1424</v>
      </c>
      <c r="Z834" s="5" t="s">
        <v>1424</v>
      </c>
      <c r="AA834" s="6" t="s">
        <v>713</v>
      </c>
      <c r="AB834" s="6" t="s">
        <v>1067</v>
      </c>
      <c r="AC834" s="6" t="s">
        <v>1067</v>
      </c>
      <c r="AD834" s="6" t="s">
        <v>1067</v>
      </c>
    </row>
    <row r="835" spans="1:30" ht="30" x14ac:dyDescent="0.25">
      <c r="A835" s="2">
        <f>IF(LEN(B835)&gt;=1,(IF(B834=B835,0,LARGE(A$1:$A834,1)+1)),0)</f>
        <v>0</v>
      </c>
      <c r="B835" s="2" t="s">
        <v>1070</v>
      </c>
      <c r="C835" s="2">
        <f>IF($AM$22=2,(IF(LEN($BZ$23)&gt;=1,(IF($BZ$23=B835,LARGE($C$1:C834,1)+1,0)),0)),0)</f>
        <v>0</v>
      </c>
      <c r="D835" s="2">
        <f t="shared" si="68"/>
        <v>0</v>
      </c>
      <c r="F835" s="2" t="s">
        <v>770</v>
      </c>
      <c r="G835" s="2" t="s">
        <v>1463</v>
      </c>
      <c r="H835" s="2" t="s">
        <v>1463</v>
      </c>
      <c r="I835" s="2" t="s">
        <v>4682</v>
      </c>
      <c r="J835" s="2" t="s">
        <v>4681</v>
      </c>
      <c r="K835" s="2" t="s">
        <v>1067</v>
      </c>
      <c r="L835" s="2" t="s">
        <v>1067</v>
      </c>
      <c r="S835" s="2">
        <f>IF($AM$22=1,(IF(LEN($BZ$23)&gt;=1,(IF($BZ$23=V835,LARGE($S$1:S834,1)+1,0)),0)),0)</f>
        <v>0</v>
      </c>
      <c r="T835" s="2">
        <f t="shared" si="69"/>
        <v>0</v>
      </c>
      <c r="U835" s="2">
        <f>IF(LEN(V835)&gt;=1,(IF(V834=V835,0,LARGE($U$1:U834,1)+1)),0)</f>
        <v>0</v>
      </c>
      <c r="V835" s="2" t="s">
        <v>1113</v>
      </c>
      <c r="W835" s="4" t="s">
        <v>4832</v>
      </c>
      <c r="X835" s="7" t="s">
        <v>713</v>
      </c>
      <c r="Y835" s="7" t="s">
        <v>1424</v>
      </c>
      <c r="Z835" s="7" t="s">
        <v>1424</v>
      </c>
      <c r="AA835" s="6" t="s">
        <v>713</v>
      </c>
      <c r="AB835" s="6" t="s">
        <v>1067</v>
      </c>
      <c r="AC835" s="6" t="s">
        <v>1067</v>
      </c>
      <c r="AD835" s="6" t="s">
        <v>1067</v>
      </c>
    </row>
    <row r="836" spans="1:30" x14ac:dyDescent="0.25">
      <c r="A836" s="2">
        <f>IF(LEN(B836)&gt;=1,(IF(B835=B836,0,LARGE(A$1:$A835,1)+1)),0)</f>
        <v>0</v>
      </c>
      <c r="B836" s="2" t="s">
        <v>1070</v>
      </c>
      <c r="C836" s="2">
        <f>IF($AM$22=2,(IF(LEN($BZ$23)&gt;=1,(IF($BZ$23=B836,LARGE($C$1:C835,1)+1,0)),0)),0)</f>
        <v>0</v>
      </c>
      <c r="D836" s="2">
        <f t="shared" si="68"/>
        <v>0</v>
      </c>
      <c r="F836" s="2" t="s">
        <v>771</v>
      </c>
      <c r="G836" s="2" t="s">
        <v>1464</v>
      </c>
      <c r="H836" s="2" t="s">
        <v>1464</v>
      </c>
      <c r="I836" s="2" t="s">
        <v>1948</v>
      </c>
      <c r="J836" s="2" t="s">
        <v>4680</v>
      </c>
      <c r="K836" s="2" t="s">
        <v>1067</v>
      </c>
      <c r="L836" s="2" t="s">
        <v>1067</v>
      </c>
      <c r="S836" s="2">
        <f>IF($AM$22=1,(IF(LEN($BZ$23)&gt;=1,(IF($BZ$23=V836,LARGE($S$1:S835,1)+1,0)),0)),0)</f>
        <v>0</v>
      </c>
      <c r="T836" s="2">
        <f t="shared" si="69"/>
        <v>0</v>
      </c>
      <c r="U836" s="2">
        <f>IF(LEN(V836)&gt;=1,(IF(V835=V836,0,LARGE($U$1:U835,1)+1)),0)</f>
        <v>0</v>
      </c>
      <c r="V836" s="2" t="s">
        <v>1113</v>
      </c>
      <c r="W836" s="9" t="s">
        <v>5127</v>
      </c>
      <c r="X836" s="9" t="s">
        <v>996</v>
      </c>
      <c r="Y836" s="9" t="s">
        <v>1635</v>
      </c>
      <c r="Z836" s="9" t="s">
        <v>3563</v>
      </c>
      <c r="AA836" s="6" t="s">
        <v>996</v>
      </c>
      <c r="AB836" s="6" t="s">
        <v>1067</v>
      </c>
      <c r="AC836" s="6" t="s">
        <v>1067</v>
      </c>
      <c r="AD836" s="6" t="s">
        <v>1067</v>
      </c>
    </row>
    <row r="837" spans="1:30" x14ac:dyDescent="0.25">
      <c r="A837" s="2">
        <f>IF(LEN(B837)&gt;=1,(IF(B836=B837,0,LARGE(A$1:$A836,1)+1)),0)</f>
        <v>0</v>
      </c>
      <c r="B837" s="2" t="s">
        <v>1070</v>
      </c>
      <c r="C837" s="2">
        <f>IF($AM$22=2,(IF(LEN($BZ$23)&gt;=1,(IF($BZ$23=B837,LARGE($C$1:C836,1)+1,0)),0)),0)</f>
        <v>0</v>
      </c>
      <c r="D837" s="2">
        <f t="shared" si="68"/>
        <v>0</v>
      </c>
      <c r="F837" s="2" t="s">
        <v>2946</v>
      </c>
      <c r="G837" s="2" t="s">
        <v>2947</v>
      </c>
      <c r="H837" s="2" t="s">
        <v>2947</v>
      </c>
      <c r="I837" s="2" t="s">
        <v>2948</v>
      </c>
      <c r="J837" s="2" t="s">
        <v>1067</v>
      </c>
      <c r="K837" s="2" t="s">
        <v>1067</v>
      </c>
      <c r="L837" s="2" t="s">
        <v>1067</v>
      </c>
      <c r="S837" s="2">
        <f>IF($AM$22=1,(IF(LEN($BZ$23)&gt;=1,(IF($BZ$23=V837,LARGE($S$1:S836,1)+1,0)),0)),0)</f>
        <v>0</v>
      </c>
      <c r="T837" s="2">
        <f t="shared" si="69"/>
        <v>0</v>
      </c>
      <c r="U837" s="2">
        <f>IF(LEN(V837)&gt;=1,(IF(V836=V837,0,LARGE($U$1:U836,1)+1)),0)</f>
        <v>0</v>
      </c>
      <c r="V837" s="2" t="s">
        <v>1113</v>
      </c>
      <c r="W837" s="9" t="s">
        <v>2070</v>
      </c>
      <c r="X837" s="9" t="s">
        <v>101</v>
      </c>
      <c r="Y837" s="9" t="s">
        <v>102</v>
      </c>
      <c r="Z837" s="9" t="s">
        <v>103</v>
      </c>
      <c r="AA837" s="6" t="s">
        <v>101</v>
      </c>
      <c r="AB837" s="6" t="s">
        <v>702</v>
      </c>
      <c r="AC837" s="6" t="s">
        <v>1067</v>
      </c>
      <c r="AD837" s="6" t="s">
        <v>1067</v>
      </c>
    </row>
    <row r="838" spans="1:30" x14ac:dyDescent="0.25">
      <c r="A838" s="2">
        <f>IF(LEN(B838)&gt;=1,(IF(B837=B838,0,LARGE(A$1:$A837,1)+1)),0)</f>
        <v>0</v>
      </c>
      <c r="B838" s="2" t="s">
        <v>1070</v>
      </c>
      <c r="C838" s="2">
        <f>IF($AM$22=2,(IF(LEN($BZ$23)&gt;=1,(IF($BZ$23=B838,LARGE($C$1:C837,1)+1,0)),0)),0)</f>
        <v>0</v>
      </c>
      <c r="D838" s="2">
        <f t="shared" si="68"/>
        <v>0</v>
      </c>
      <c r="F838" s="2" t="s">
        <v>2949</v>
      </c>
      <c r="G838" s="2" t="s">
        <v>2950</v>
      </c>
      <c r="H838" s="2" t="s">
        <v>2951</v>
      </c>
      <c r="I838" s="2" t="s">
        <v>2952</v>
      </c>
      <c r="J838" s="2" t="s">
        <v>1067</v>
      </c>
      <c r="K838" s="2" t="s">
        <v>1067</v>
      </c>
      <c r="L838" s="2" t="s">
        <v>1067</v>
      </c>
      <c r="S838" s="2">
        <f>IF($AM$22=1,(IF(LEN($BZ$23)&gt;=1,(IF($BZ$23=V838,LARGE($S$1:S837,1)+1,0)),0)),0)</f>
        <v>0</v>
      </c>
      <c r="T838" s="2">
        <f t="shared" si="69"/>
        <v>0</v>
      </c>
      <c r="U838" s="2">
        <f>IF(LEN(V838)&gt;=1,(IF(V837=V838,0,LARGE($U$1:U837,1)+1)),0)</f>
        <v>0</v>
      </c>
      <c r="V838" s="2" t="s">
        <v>1113</v>
      </c>
      <c r="W838" s="4" t="s">
        <v>4253</v>
      </c>
      <c r="X838" s="4" t="s">
        <v>518</v>
      </c>
      <c r="Y838" s="5" t="s">
        <v>1272</v>
      </c>
      <c r="Z838" s="5" t="s">
        <v>1272</v>
      </c>
      <c r="AA838" s="6" t="s">
        <v>518</v>
      </c>
      <c r="AB838" s="6" t="s">
        <v>1067</v>
      </c>
      <c r="AC838" s="6" t="s">
        <v>1067</v>
      </c>
      <c r="AD838" s="6" t="s">
        <v>1067</v>
      </c>
    </row>
    <row r="839" spans="1:30" ht="30" x14ac:dyDescent="0.25">
      <c r="A839" s="2">
        <f>IF(LEN(B839)&gt;=1,(IF(B838=B839,0,LARGE(A$1:$A838,1)+1)),0)</f>
        <v>0</v>
      </c>
      <c r="B839" s="2" t="s">
        <v>1070</v>
      </c>
      <c r="C839" s="2">
        <f>IF($AM$22=2,(IF(LEN($BZ$23)&gt;=1,(IF($BZ$23=B839,LARGE($C$1:C838,1)+1,0)),0)),0)</f>
        <v>0</v>
      </c>
      <c r="D839" s="2">
        <f t="shared" si="68"/>
        <v>0</v>
      </c>
      <c r="F839" s="2" t="s">
        <v>772</v>
      </c>
      <c r="G839" s="2" t="s">
        <v>1465</v>
      </c>
      <c r="H839" s="2" t="s">
        <v>1465</v>
      </c>
      <c r="I839" s="2" t="s">
        <v>4686</v>
      </c>
      <c r="J839" s="2" t="s">
        <v>2953</v>
      </c>
      <c r="K839" s="2" t="s">
        <v>1067</v>
      </c>
      <c r="L839" s="2" t="s">
        <v>1067</v>
      </c>
      <c r="S839" s="2">
        <f>IF($AM$22=1,(IF(LEN($BZ$23)&gt;=1,(IF($BZ$23=V839,LARGE($S$1:S838,1)+1,0)),0)),0)</f>
        <v>0</v>
      </c>
      <c r="T839" s="2">
        <f t="shared" si="69"/>
        <v>0</v>
      </c>
      <c r="U839" s="2">
        <f>IF(LEN(V839)&gt;=1,(IF(V838=V839,0,LARGE($U$1:U838,1)+1)),0)</f>
        <v>0</v>
      </c>
      <c r="V839" s="2" t="s">
        <v>1113</v>
      </c>
      <c r="W839" s="5" t="s">
        <v>4805</v>
      </c>
      <c r="X839" s="7" t="s">
        <v>695</v>
      </c>
      <c r="Y839" s="7" t="s">
        <v>2687</v>
      </c>
      <c r="Z839" s="7" t="s">
        <v>2687</v>
      </c>
      <c r="AA839" s="6" t="s">
        <v>695</v>
      </c>
      <c r="AB839" s="6" t="s">
        <v>1067</v>
      </c>
      <c r="AC839" s="6" t="s">
        <v>1067</v>
      </c>
      <c r="AD839" s="6" t="s">
        <v>1067</v>
      </c>
    </row>
    <row r="840" spans="1:30" x14ac:dyDescent="0.25">
      <c r="A840" s="2">
        <f>IF(LEN(B840)&gt;=1,(IF(B839=B840,0,LARGE(A$1:$A839,1)+1)),0)</f>
        <v>0</v>
      </c>
      <c r="B840" s="2" t="s">
        <v>1070</v>
      </c>
      <c r="C840" s="2">
        <f>IF($AM$22=2,(IF(LEN($BZ$23)&gt;=1,(IF($BZ$23=B840,LARGE($C$1:C839,1)+1,0)),0)),0)</f>
        <v>0</v>
      </c>
      <c r="D840" s="2">
        <f t="shared" si="68"/>
        <v>0</v>
      </c>
      <c r="F840" s="2" t="s">
        <v>773</v>
      </c>
      <c r="G840" s="2" t="s">
        <v>2954</v>
      </c>
      <c r="H840" s="2" t="s">
        <v>2954</v>
      </c>
      <c r="I840" s="2" t="s">
        <v>1891</v>
      </c>
      <c r="J840" s="2" t="s">
        <v>4687</v>
      </c>
      <c r="K840" s="2" t="s">
        <v>4688</v>
      </c>
      <c r="L840" s="2" t="s">
        <v>1067</v>
      </c>
      <c r="S840" s="2">
        <f>IF($AM$22=1,(IF(LEN($BZ$23)&gt;=1,(IF($BZ$23=V840,LARGE($S$1:S839,1)+1,0)),0)),0)</f>
        <v>0</v>
      </c>
      <c r="T840" s="2">
        <f t="shared" si="69"/>
        <v>0</v>
      </c>
      <c r="U840" s="2">
        <f>IF(LEN(V840)&gt;=1,(IF(V839=V840,0,LARGE($U$1:U839,1)+1)),0)</f>
        <v>0</v>
      </c>
      <c r="V840" s="2" t="s">
        <v>1113</v>
      </c>
      <c r="W840" s="9" t="s">
        <v>5113</v>
      </c>
      <c r="X840" s="9" t="s">
        <v>992</v>
      </c>
      <c r="Y840" s="9" t="s">
        <v>3547</v>
      </c>
      <c r="Z840" s="9" t="s">
        <v>3548</v>
      </c>
      <c r="AA840" s="6" t="s">
        <v>992</v>
      </c>
      <c r="AB840" s="6" t="s">
        <v>1067</v>
      </c>
      <c r="AC840" s="6" t="s">
        <v>1067</v>
      </c>
      <c r="AD840" s="6" t="s">
        <v>1067</v>
      </c>
    </row>
    <row r="841" spans="1:30" x14ac:dyDescent="0.25">
      <c r="A841" s="2">
        <f>IF(LEN(B841)&gt;=1,(IF(B840=B841,0,LARGE(A$1:$A840,1)+1)),0)</f>
        <v>0</v>
      </c>
      <c r="B841" s="2" t="s">
        <v>1070</v>
      </c>
      <c r="C841" s="2">
        <f>IF($AM$22=2,(IF(LEN($BZ$23)&gt;=1,(IF($BZ$23=B841,LARGE($C$1:C840,1)+1,0)),0)),0)</f>
        <v>0</v>
      </c>
      <c r="D841" s="2">
        <f t="shared" si="68"/>
        <v>0</v>
      </c>
      <c r="F841" s="2" t="s">
        <v>774</v>
      </c>
      <c r="G841" s="2" t="s">
        <v>1466</v>
      </c>
      <c r="H841" s="2" t="s">
        <v>1466</v>
      </c>
      <c r="I841" s="2" t="s">
        <v>2955</v>
      </c>
      <c r="J841" s="2" t="s">
        <v>1067</v>
      </c>
      <c r="K841" s="2" t="s">
        <v>1067</v>
      </c>
      <c r="L841" s="2" t="s">
        <v>1067</v>
      </c>
      <c r="S841" s="2">
        <f>IF($AM$22=1,(IF(LEN($BZ$23)&gt;=1,(IF($BZ$23=V841,LARGE($S$1:S840,1)+1,0)),0)),0)</f>
        <v>0</v>
      </c>
      <c r="T841" s="2">
        <f t="shared" si="69"/>
        <v>0</v>
      </c>
      <c r="U841" s="2">
        <f>IF(LEN(V841)&gt;=1,(IF(V840=V841,0,LARGE($U$1:U840,1)+1)),0)</f>
        <v>0</v>
      </c>
      <c r="V841" s="2" t="s">
        <v>1113</v>
      </c>
      <c r="W841" s="9" t="s">
        <v>2491</v>
      </c>
      <c r="X841" s="9" t="s">
        <v>627</v>
      </c>
      <c r="Y841" s="9" t="s">
        <v>2490</v>
      </c>
      <c r="Z841" s="9" t="s">
        <v>2490</v>
      </c>
      <c r="AA841" s="6" t="s">
        <v>627</v>
      </c>
      <c r="AB841" s="6" t="s">
        <v>1067</v>
      </c>
      <c r="AC841" s="6" t="s">
        <v>1067</v>
      </c>
      <c r="AD841" s="6" t="s">
        <v>1067</v>
      </c>
    </row>
    <row r="842" spans="1:30" x14ac:dyDescent="0.25">
      <c r="A842" s="2">
        <f>IF(LEN(B842)&gt;=1,(IF(B841=B842,0,LARGE(A$1:$A841,1)+1)),0)</f>
        <v>0</v>
      </c>
      <c r="B842" s="2" t="s">
        <v>1070</v>
      </c>
      <c r="C842" s="2">
        <f>IF($AM$22=2,(IF(LEN($BZ$23)&gt;=1,(IF($BZ$23=B842,LARGE($C$1:C841,1)+1,0)),0)),0)</f>
        <v>0</v>
      </c>
      <c r="D842" s="2">
        <f t="shared" si="68"/>
        <v>0</v>
      </c>
      <c r="F842" s="2" t="s">
        <v>2956</v>
      </c>
      <c r="G842" s="2" t="s">
        <v>2957</v>
      </c>
      <c r="H842" s="2" t="s">
        <v>2957</v>
      </c>
      <c r="I842" s="2" t="s">
        <v>2958</v>
      </c>
      <c r="J842" s="2" t="s">
        <v>1067</v>
      </c>
      <c r="K842" s="2" t="s">
        <v>1067</v>
      </c>
      <c r="L842" s="2" t="s">
        <v>1067</v>
      </c>
      <c r="S842" s="2">
        <f>IF($AM$22=1,(IF(LEN($BZ$23)&gt;=1,(IF($BZ$23=V842,LARGE($S$1:S841,1)+1,0)),0)),0)</f>
        <v>0</v>
      </c>
      <c r="T842" s="2">
        <f t="shared" si="69"/>
        <v>0</v>
      </c>
      <c r="U842" s="2">
        <f>IF(LEN(V842)&gt;=1,(IF(V841=V842,0,LARGE($U$1:U841,1)+1)),0)</f>
        <v>0</v>
      </c>
      <c r="V842" s="2" t="s">
        <v>1113</v>
      </c>
      <c r="W842" s="9" t="s">
        <v>4430</v>
      </c>
      <c r="X842" s="9" t="s">
        <v>3859</v>
      </c>
      <c r="Y842" s="9" t="s">
        <v>3860</v>
      </c>
      <c r="Z842" s="9" t="s">
        <v>3860</v>
      </c>
      <c r="AA842" s="6" t="s">
        <v>3859</v>
      </c>
      <c r="AB842" s="6" t="s">
        <v>1067</v>
      </c>
      <c r="AC842" s="6" t="s">
        <v>1067</v>
      </c>
      <c r="AD842" s="6" t="s">
        <v>1067</v>
      </c>
    </row>
    <row r="843" spans="1:30" ht="30" x14ac:dyDescent="0.25">
      <c r="A843" s="2">
        <f>IF(LEN(B843)&gt;=1,(IF(B842=B843,0,LARGE(A$1:$A842,1)+1)),0)</f>
        <v>0</v>
      </c>
      <c r="B843" s="2" t="s">
        <v>1070</v>
      </c>
      <c r="C843" s="2">
        <f>IF($AM$22=2,(IF(LEN($BZ$23)&gt;=1,(IF($BZ$23=B843,LARGE($C$1:C842,1)+1,0)),0)),0)</f>
        <v>0</v>
      </c>
      <c r="D843" s="2">
        <f t="shared" si="68"/>
        <v>0</v>
      </c>
      <c r="F843" s="2" t="s">
        <v>775</v>
      </c>
      <c r="G843" s="2" t="s">
        <v>1467</v>
      </c>
      <c r="H843" s="2" t="s">
        <v>1467</v>
      </c>
      <c r="I843" s="2" t="s">
        <v>4458</v>
      </c>
      <c r="J843" s="2" t="s">
        <v>1067</v>
      </c>
      <c r="K843" s="2" t="s">
        <v>1067</v>
      </c>
      <c r="L843" s="2" t="s">
        <v>1067</v>
      </c>
      <c r="S843" s="2">
        <f>IF($AM$22=1,(IF(LEN($BZ$23)&gt;=1,(IF($BZ$23=V843,LARGE($S$1:S842,1)+1,0)),0)),0)</f>
        <v>0</v>
      </c>
      <c r="T843" s="2">
        <f t="shared" si="69"/>
        <v>0</v>
      </c>
      <c r="U843" s="2">
        <f>IF(LEN(V843)&gt;=1,(IF(V842=V843,0,LARGE($U$1:U842,1)+1)),0)</f>
        <v>0</v>
      </c>
      <c r="V843" s="2" t="s">
        <v>1113</v>
      </c>
      <c r="W843" s="21" t="s">
        <v>2169</v>
      </c>
      <c r="X843" s="7" t="s">
        <v>522</v>
      </c>
      <c r="Y843" s="7" t="s">
        <v>1275</v>
      </c>
      <c r="Z843" s="7" t="s">
        <v>1275</v>
      </c>
      <c r="AA843" s="6" t="s">
        <v>522</v>
      </c>
      <c r="AB843" s="6" t="s">
        <v>1067</v>
      </c>
      <c r="AC843" s="6" t="s">
        <v>1067</v>
      </c>
      <c r="AD843" s="6" t="s">
        <v>1067</v>
      </c>
    </row>
    <row r="844" spans="1:30" x14ac:dyDescent="0.25">
      <c r="A844" s="2">
        <f>IF(LEN(B844)&gt;=1,(IF(B843=B844,0,LARGE(A$1:$A843,1)+1)),0)</f>
        <v>0</v>
      </c>
      <c r="B844" s="2" t="s">
        <v>1070</v>
      </c>
      <c r="C844" s="2">
        <f>IF($AM$22=2,(IF(LEN($BZ$23)&gt;=1,(IF($BZ$23=B844,LARGE($C$1:C843,1)+1,0)),0)),0)</f>
        <v>0</v>
      </c>
      <c r="D844" s="2">
        <f t="shared" si="68"/>
        <v>0</v>
      </c>
      <c r="F844" s="2" t="s">
        <v>776</v>
      </c>
      <c r="G844" s="2" t="s">
        <v>1468</v>
      </c>
      <c r="H844" s="2" t="s">
        <v>1468</v>
      </c>
      <c r="I844" s="2" t="s">
        <v>4691</v>
      </c>
      <c r="J844" s="2" t="s">
        <v>4689</v>
      </c>
      <c r="K844" s="2" t="s">
        <v>4690</v>
      </c>
      <c r="L844" s="2" t="s">
        <v>1918</v>
      </c>
      <c r="S844" s="2">
        <f>IF($AM$22=1,(IF(LEN($BZ$23)&gt;=1,(IF($BZ$23=V844,LARGE($S$1:S843,1)+1,0)),0)),0)</f>
        <v>0</v>
      </c>
      <c r="T844" s="2">
        <f t="shared" si="69"/>
        <v>0</v>
      </c>
      <c r="U844" s="2">
        <f>IF(LEN(V844)&gt;=1,(IF(V843=V844,0,LARGE($U$1:U843,1)+1)),0)</f>
        <v>0</v>
      </c>
      <c r="V844" s="2" t="s">
        <v>1113</v>
      </c>
      <c r="W844" s="9" t="s">
        <v>4268</v>
      </c>
      <c r="X844" s="7" t="s">
        <v>3948</v>
      </c>
      <c r="Y844" s="7" t="s">
        <v>3949</v>
      </c>
      <c r="Z844" s="7" t="s">
        <v>3949</v>
      </c>
      <c r="AA844" s="6" t="s">
        <v>3948</v>
      </c>
      <c r="AB844" s="6" t="s">
        <v>1067</v>
      </c>
      <c r="AC844" s="6" t="s">
        <v>1067</v>
      </c>
      <c r="AD844" s="6" t="s">
        <v>1067</v>
      </c>
    </row>
    <row r="845" spans="1:30" ht="30" x14ac:dyDescent="0.25">
      <c r="A845" s="2">
        <f>IF(LEN(B845)&gt;=1,(IF(B844=B845,0,LARGE(A$1:$A844,1)+1)),0)</f>
        <v>0</v>
      </c>
      <c r="B845" s="2" t="s">
        <v>1070</v>
      </c>
      <c r="C845" s="2">
        <f>IF($AM$22=2,(IF(LEN($BZ$23)&gt;=1,(IF($BZ$23=B845,LARGE($C$1:C844,1)+1,0)),0)),0)</f>
        <v>0</v>
      </c>
      <c r="D845" s="2">
        <f t="shared" si="68"/>
        <v>0</v>
      </c>
      <c r="F845" s="2" t="s">
        <v>777</v>
      </c>
      <c r="G845" s="2" t="s">
        <v>1469</v>
      </c>
      <c r="H845" s="2" t="s">
        <v>1469</v>
      </c>
      <c r="I845" s="2" t="s">
        <v>2959</v>
      </c>
      <c r="J845" s="2" t="s">
        <v>1067</v>
      </c>
      <c r="K845" s="2" t="s">
        <v>1067</v>
      </c>
      <c r="L845" s="2" t="s">
        <v>1067</v>
      </c>
      <c r="S845" s="2">
        <f>IF($AM$22=1,(IF(LEN($BZ$23)&gt;=1,(IF($BZ$23=V845,LARGE($S$1:S844,1)+1,0)),0)),0)</f>
        <v>0</v>
      </c>
      <c r="T845" s="2">
        <f t="shared" si="69"/>
        <v>0</v>
      </c>
      <c r="U845" s="2">
        <f>IF(LEN(V845)&gt;=1,(IF(V844=V845,0,LARGE($U$1:U844,1)+1)),0)</f>
        <v>0</v>
      </c>
      <c r="V845" s="2" t="s">
        <v>1113</v>
      </c>
      <c r="W845" s="4" t="s">
        <v>4912</v>
      </c>
      <c r="X845" s="4" t="s">
        <v>802</v>
      </c>
      <c r="Y845" s="5" t="s">
        <v>1489</v>
      </c>
      <c r="Z845" s="5" t="s">
        <v>1489</v>
      </c>
      <c r="AA845" s="6" t="s">
        <v>802</v>
      </c>
      <c r="AB845" s="6" t="s">
        <v>1067</v>
      </c>
      <c r="AC845" s="6" t="s">
        <v>1067</v>
      </c>
      <c r="AD845" s="6" t="s">
        <v>1067</v>
      </c>
    </row>
    <row r="846" spans="1:30" ht="45" x14ac:dyDescent="0.25">
      <c r="A846" s="2">
        <f>IF(LEN(B846)&gt;=1,(IF(B845=B846,0,LARGE(A$1:$A845,1)+1)),0)</f>
        <v>0</v>
      </c>
      <c r="B846" s="2" t="s">
        <v>1070</v>
      </c>
      <c r="C846" s="2">
        <f>IF($AM$22=2,(IF(LEN($BZ$23)&gt;=1,(IF($BZ$23=B846,LARGE($C$1:C845,1)+1,0)),0)),0)</f>
        <v>0</v>
      </c>
      <c r="D846" s="2">
        <f t="shared" si="68"/>
        <v>0</v>
      </c>
      <c r="F846" s="2" t="s">
        <v>778</v>
      </c>
      <c r="G846" s="2" t="s">
        <v>1470</v>
      </c>
      <c r="H846" s="2" t="s">
        <v>1470</v>
      </c>
      <c r="I846" s="2" t="s">
        <v>4378</v>
      </c>
      <c r="J846" s="2" t="s">
        <v>4696</v>
      </c>
      <c r="K846" s="2" t="s">
        <v>1067</v>
      </c>
      <c r="L846" s="2" t="s">
        <v>1067</v>
      </c>
      <c r="S846" s="2">
        <f>IF($AM$22=1,(IF(LEN($BZ$23)&gt;=1,(IF($BZ$23=V846,LARGE($S$1:S845,1)+1,0)),0)),0)</f>
        <v>0</v>
      </c>
      <c r="T846" s="2">
        <f t="shared" si="69"/>
        <v>0</v>
      </c>
      <c r="U846" s="2">
        <f>IF(LEN(V846)&gt;=1,(IF(V845=V846,0,LARGE($U$1:U845,1)+1)),0)</f>
        <v>0</v>
      </c>
      <c r="V846" s="2" t="s">
        <v>1113</v>
      </c>
      <c r="W846" s="5" t="s">
        <v>5126</v>
      </c>
      <c r="X846" s="7" t="s">
        <v>996</v>
      </c>
      <c r="Y846" s="7" t="s">
        <v>1635</v>
      </c>
      <c r="Z846" s="7" t="s">
        <v>3563</v>
      </c>
      <c r="AA846" s="6" t="s">
        <v>996</v>
      </c>
      <c r="AB846" s="6" t="s">
        <v>1067</v>
      </c>
      <c r="AC846" s="6" t="s">
        <v>1067</v>
      </c>
      <c r="AD846" s="6" t="s">
        <v>1067</v>
      </c>
    </row>
    <row r="847" spans="1:30" x14ac:dyDescent="0.25">
      <c r="A847" s="2">
        <f>IF(LEN(B847)&gt;=1,(IF(B846=B847,0,LARGE(A$1:$A846,1)+1)),0)</f>
        <v>0</v>
      </c>
      <c r="B847" s="2" t="s">
        <v>1070</v>
      </c>
      <c r="C847" s="2">
        <f>IF($AM$22=2,(IF(LEN($BZ$23)&gt;=1,(IF($BZ$23=B847,LARGE($C$1:C846,1)+1,0)),0)),0)</f>
        <v>0</v>
      </c>
      <c r="D847" s="2">
        <f t="shared" si="68"/>
        <v>0</v>
      </c>
      <c r="F847" s="2" t="s">
        <v>779</v>
      </c>
      <c r="G847" s="2" t="s">
        <v>1471</v>
      </c>
      <c r="H847" s="2" t="s">
        <v>1471</v>
      </c>
      <c r="I847" s="2" t="s">
        <v>4697</v>
      </c>
      <c r="J847" s="2" t="s">
        <v>4639</v>
      </c>
      <c r="K847" s="2" t="s">
        <v>1067</v>
      </c>
      <c r="L847" s="2" t="s">
        <v>1067</v>
      </c>
      <c r="S847" s="2">
        <f>IF($AM$22=1,(IF(LEN($BZ$23)&gt;=1,(IF($BZ$23=V847,LARGE($S$1:S846,1)+1,0)),0)),0)</f>
        <v>0</v>
      </c>
      <c r="T847" s="2">
        <f t="shared" si="69"/>
        <v>0</v>
      </c>
      <c r="U847" s="2">
        <f>IF(LEN(V847)&gt;=1,(IF(V846=V847,0,LARGE($U$1:U846,1)+1)),0)</f>
        <v>0</v>
      </c>
      <c r="V847" s="2" t="s">
        <v>1113</v>
      </c>
      <c r="W847" s="9" t="s">
        <v>4000</v>
      </c>
      <c r="X847" s="9" t="s">
        <v>1871</v>
      </c>
      <c r="Y847" s="9" t="s">
        <v>1872</v>
      </c>
      <c r="Z847" s="9" t="s">
        <v>1872</v>
      </c>
      <c r="AA847" s="6" t="s">
        <v>1871</v>
      </c>
      <c r="AB847" s="6" t="s">
        <v>1067</v>
      </c>
      <c r="AC847" s="6" t="s">
        <v>1067</v>
      </c>
      <c r="AD847" s="6" t="s">
        <v>1067</v>
      </c>
    </row>
    <row r="848" spans="1:30" ht="60" x14ac:dyDescent="0.25">
      <c r="A848" s="2">
        <f>IF(LEN(B848)&gt;=1,(IF(B847=B848,0,LARGE(A$1:$A847,1)+1)),0)</f>
        <v>10</v>
      </c>
      <c r="B848" s="2" t="s">
        <v>1081</v>
      </c>
      <c r="C848" s="2">
        <f>IF($AM$22=2,(IF(LEN($BZ$23)&gt;=1,(IF($BZ$23=B848,LARGE($C$1:C847,1)+1,0)),0)),0)</f>
        <v>0</v>
      </c>
      <c r="D848" s="2">
        <f t="shared" si="68"/>
        <v>0</v>
      </c>
      <c r="F848" s="2" t="s">
        <v>780</v>
      </c>
      <c r="G848" s="2" t="s">
        <v>1472</v>
      </c>
      <c r="H848" s="2" t="s">
        <v>1472</v>
      </c>
      <c r="I848" s="2" t="s">
        <v>4699</v>
      </c>
      <c r="J848" s="2" t="s">
        <v>4698</v>
      </c>
      <c r="K848" s="2" t="s">
        <v>1067</v>
      </c>
      <c r="L848" s="2" t="s">
        <v>1067</v>
      </c>
      <c r="S848" s="2">
        <f>IF($AM$22=1,(IF(LEN($BZ$23)&gt;=1,(IF($BZ$23=V848,LARGE($S$1:S847,1)+1,0)),0)),0)</f>
        <v>0</v>
      </c>
      <c r="T848" s="2">
        <f t="shared" si="69"/>
        <v>0</v>
      </c>
      <c r="U848" s="2">
        <f>IF(LEN(V848)&gt;=1,(IF(V847=V848,0,LARGE($U$1:U847,1)+1)),0)</f>
        <v>0</v>
      </c>
      <c r="V848" s="2" t="s">
        <v>1113</v>
      </c>
      <c r="W848" s="21" t="s">
        <v>2367</v>
      </c>
      <c r="X848" s="21" t="s">
        <v>2365</v>
      </c>
      <c r="Y848" s="21" t="s">
        <v>2366</v>
      </c>
      <c r="Z848" s="21" t="s">
        <v>2366</v>
      </c>
      <c r="AA848" s="6" t="s">
        <v>2365</v>
      </c>
      <c r="AB848" s="6" t="s">
        <v>1067</v>
      </c>
      <c r="AC848" s="6" t="s">
        <v>1067</v>
      </c>
      <c r="AD848" s="6" t="s">
        <v>1067</v>
      </c>
    </row>
    <row r="849" spans="1:30" x14ac:dyDescent="0.25">
      <c r="A849" s="2">
        <f>IF(LEN(B849)&gt;=1,(IF(B848=B849,0,LARGE(A$1:$A848,1)+1)),0)</f>
        <v>0</v>
      </c>
      <c r="B849" s="2" t="s">
        <v>1081</v>
      </c>
      <c r="C849" s="2">
        <f>IF($AM$22=2,(IF(LEN($BZ$23)&gt;=1,(IF($BZ$23=B849,LARGE($C$1:C848,1)+1,0)),0)),0)</f>
        <v>0</v>
      </c>
      <c r="D849" s="2">
        <f t="shared" si="68"/>
        <v>0</v>
      </c>
      <c r="F849" s="2" t="s">
        <v>230</v>
      </c>
      <c r="G849" s="2" t="s">
        <v>231</v>
      </c>
      <c r="H849" s="2" t="s">
        <v>231</v>
      </c>
      <c r="I849" s="2" t="s">
        <v>4283</v>
      </c>
      <c r="J849" s="2" t="s">
        <v>1067</v>
      </c>
      <c r="K849" s="2" t="s">
        <v>1067</v>
      </c>
      <c r="L849" s="2" t="s">
        <v>1067</v>
      </c>
      <c r="S849" s="2">
        <f>IF($AM$22=1,(IF(LEN($BZ$23)&gt;=1,(IF($BZ$23=V849,LARGE($S$1:S848,1)+1,0)),0)),0)</f>
        <v>0</v>
      </c>
      <c r="T849" s="2">
        <f t="shared" si="69"/>
        <v>0</v>
      </c>
      <c r="U849" s="2">
        <f>IF(LEN(V849)&gt;=1,(IF(V848=V849,0,LARGE($U$1:U848,1)+1)),0)</f>
        <v>0</v>
      </c>
      <c r="V849" s="2" t="s">
        <v>1113</v>
      </c>
      <c r="W849" s="4" t="s">
        <v>4963</v>
      </c>
      <c r="X849" s="4" t="s">
        <v>261</v>
      </c>
      <c r="Y849" s="5" t="s">
        <v>262</v>
      </c>
      <c r="Z849" s="5" t="s">
        <v>262</v>
      </c>
      <c r="AA849" s="6" t="s">
        <v>261</v>
      </c>
      <c r="AB849" s="6" t="s">
        <v>1067</v>
      </c>
      <c r="AC849" s="6" t="s">
        <v>1067</v>
      </c>
      <c r="AD849" s="6" t="s">
        <v>1067</v>
      </c>
    </row>
    <row r="850" spans="1:30" x14ac:dyDescent="0.25">
      <c r="A850" s="2">
        <f>IF(LEN(B850)&gt;=1,(IF(B849=B850,0,LARGE(A$1:$A849,1)+1)),0)</f>
        <v>0</v>
      </c>
      <c r="B850" s="2" t="s">
        <v>1081</v>
      </c>
      <c r="C850" s="2">
        <f>IF($AM$22=2,(IF(LEN($BZ$23)&gt;=1,(IF($BZ$23=B850,LARGE($C$1:C849,1)+1,0)),0)),0)</f>
        <v>0</v>
      </c>
      <c r="D850" s="2">
        <f t="shared" si="68"/>
        <v>0</v>
      </c>
      <c r="F850" s="2" t="s">
        <v>2960</v>
      </c>
      <c r="G850" s="2" t="s">
        <v>2961</v>
      </c>
      <c r="H850" s="2" t="s">
        <v>2961</v>
      </c>
      <c r="I850" s="2" t="s">
        <v>2962</v>
      </c>
      <c r="J850" s="2" t="s">
        <v>1067</v>
      </c>
      <c r="K850" s="2" t="s">
        <v>1067</v>
      </c>
      <c r="L850" s="2" t="s">
        <v>1067</v>
      </c>
      <c r="S850" s="2">
        <f>IF($AM$22=1,(IF(LEN($BZ$23)&gt;=1,(IF($BZ$23=V850,LARGE($S$1:S849,1)+1,0)),0)),0)</f>
        <v>0</v>
      </c>
      <c r="T850" s="2">
        <f t="shared" si="69"/>
        <v>0</v>
      </c>
      <c r="U850" s="2">
        <f>IF(LEN(V850)&gt;=1,(IF(V849=V850,0,LARGE($U$1:U849,1)+1)),0)</f>
        <v>0</v>
      </c>
      <c r="V850" s="2" t="s">
        <v>1113</v>
      </c>
      <c r="W850" s="4" t="s">
        <v>4827</v>
      </c>
      <c r="X850" s="4" t="s">
        <v>711</v>
      </c>
      <c r="Y850" s="5" t="s">
        <v>1422</v>
      </c>
      <c r="Z850" s="5" t="s">
        <v>1422</v>
      </c>
      <c r="AA850" s="6" t="s">
        <v>711</v>
      </c>
      <c r="AB850" s="6" t="s">
        <v>1067</v>
      </c>
      <c r="AC850" s="6" t="s">
        <v>1067</v>
      </c>
      <c r="AD850" s="6" t="s">
        <v>1067</v>
      </c>
    </row>
    <row r="851" spans="1:30" ht="30" x14ac:dyDescent="0.25">
      <c r="A851" s="2">
        <f>IF(LEN(B851)&gt;=1,(IF(B850=B851,0,LARGE(A$1:$A850,1)+1)),0)</f>
        <v>0</v>
      </c>
      <c r="B851" s="2" t="s">
        <v>1081</v>
      </c>
      <c r="C851" s="2">
        <f>IF($AM$22=2,(IF(LEN($BZ$23)&gt;=1,(IF($BZ$23=B851,LARGE($C$1:C850,1)+1,0)),0)),0)</f>
        <v>0</v>
      </c>
      <c r="D851" s="2">
        <f t="shared" si="68"/>
        <v>0</v>
      </c>
      <c r="F851" s="2" t="s">
        <v>781</v>
      </c>
      <c r="G851" s="2" t="s">
        <v>1473</v>
      </c>
      <c r="H851" s="2" t="s">
        <v>1473</v>
      </c>
      <c r="I851" s="2" t="s">
        <v>4701</v>
      </c>
      <c r="J851" s="2" t="s">
        <v>2279</v>
      </c>
      <c r="K851" s="2" t="s">
        <v>4700</v>
      </c>
      <c r="L851" s="2" t="s">
        <v>1067</v>
      </c>
      <c r="S851" s="2">
        <f>IF($AM$22=1,(IF(LEN($BZ$23)&gt;=1,(IF($BZ$23=V851,LARGE($S$1:S850,1)+1,0)),0)),0)</f>
        <v>0</v>
      </c>
      <c r="T851" s="2">
        <f t="shared" si="69"/>
        <v>0</v>
      </c>
      <c r="U851" s="2">
        <f>IF(LEN(V851)&gt;=1,(IF(V850=V851,0,LARGE($U$1:U850,1)+1)),0)</f>
        <v>0</v>
      </c>
      <c r="V851" s="2" t="s">
        <v>1113</v>
      </c>
      <c r="W851" s="4" t="s">
        <v>4828</v>
      </c>
      <c r="X851" s="7" t="s">
        <v>711</v>
      </c>
      <c r="Y851" s="7" t="s">
        <v>1422</v>
      </c>
      <c r="Z851" s="7" t="s">
        <v>1422</v>
      </c>
      <c r="AA851" s="6" t="s">
        <v>711</v>
      </c>
      <c r="AB851" s="6" t="s">
        <v>1067</v>
      </c>
      <c r="AC851" s="6" t="s">
        <v>1067</v>
      </c>
      <c r="AD851" s="6" t="s">
        <v>1067</v>
      </c>
    </row>
    <row r="852" spans="1:30" x14ac:dyDescent="0.25">
      <c r="A852" s="2">
        <f>IF(LEN(B852)&gt;=1,(IF(B851=B852,0,LARGE(A$1:$A851,1)+1)),0)</f>
        <v>0</v>
      </c>
      <c r="B852" s="2" t="s">
        <v>1081</v>
      </c>
      <c r="C852" s="2">
        <f>IF($AM$22=2,(IF(LEN($BZ$23)&gt;=1,(IF($BZ$23=B852,LARGE($C$1:C851,1)+1,0)),0)),0)</f>
        <v>0</v>
      </c>
      <c r="D852" s="2">
        <f t="shared" si="68"/>
        <v>0</v>
      </c>
      <c r="F852" s="2" t="s">
        <v>782</v>
      </c>
      <c r="G852" s="2" t="s">
        <v>1474</v>
      </c>
      <c r="H852" s="2" t="s">
        <v>1474</v>
      </c>
      <c r="I852" s="2" t="s">
        <v>4702</v>
      </c>
      <c r="J852" s="2" t="s">
        <v>1829</v>
      </c>
      <c r="K852" s="2" t="s">
        <v>1067</v>
      </c>
      <c r="L852" s="2" t="s">
        <v>1067</v>
      </c>
      <c r="S852" s="2">
        <f>IF($AM$22=1,(IF(LEN($BZ$23)&gt;=1,(IF($BZ$23=V852,LARGE($S$1:S851,1)+1,0)),0)),0)</f>
        <v>0</v>
      </c>
      <c r="T852" s="2">
        <f t="shared" si="69"/>
        <v>0</v>
      </c>
      <c r="U852" s="2">
        <f>IF(LEN(V852)&gt;=1,(IF(V851=V852,0,LARGE($U$1:U851,1)+1)),0)</f>
        <v>0</v>
      </c>
      <c r="V852" s="2" t="s">
        <v>1113</v>
      </c>
      <c r="W852" s="5" t="s">
        <v>4717</v>
      </c>
      <c r="X852" s="7" t="s">
        <v>226</v>
      </c>
      <c r="Y852" s="7" t="s">
        <v>226</v>
      </c>
      <c r="Z852" s="7" t="s">
        <v>226</v>
      </c>
      <c r="AA852" s="6" t="s">
        <v>226</v>
      </c>
      <c r="AB852" s="6" t="s">
        <v>1067</v>
      </c>
      <c r="AC852" s="6" t="s">
        <v>1067</v>
      </c>
      <c r="AD852" s="6" t="s">
        <v>1067</v>
      </c>
    </row>
    <row r="853" spans="1:30" ht="30" x14ac:dyDescent="0.25">
      <c r="A853" s="2">
        <f>IF(LEN(B853)&gt;=1,(IF(B852=B853,0,LARGE(A$1:$A852,1)+1)),0)</f>
        <v>0</v>
      </c>
      <c r="B853" s="2" t="s">
        <v>1081</v>
      </c>
      <c r="C853" s="2">
        <f>IF($AM$22=2,(IF(LEN($BZ$23)&gt;=1,(IF($BZ$23=B853,LARGE($C$1:C852,1)+1,0)),0)),0)</f>
        <v>0</v>
      </c>
      <c r="D853" s="2">
        <f t="shared" si="68"/>
        <v>0</v>
      </c>
      <c r="F853" s="2" t="s">
        <v>2963</v>
      </c>
      <c r="G853" s="2" t="s">
        <v>2964</v>
      </c>
      <c r="H853" s="2" t="s">
        <v>2964</v>
      </c>
      <c r="I853" s="2" t="s">
        <v>2965</v>
      </c>
      <c r="J853" s="2" t="s">
        <v>1067</v>
      </c>
      <c r="K853" s="2" t="s">
        <v>1067</v>
      </c>
      <c r="L853" s="2" t="s">
        <v>1067</v>
      </c>
      <c r="S853" s="2">
        <f>IF($AM$22=1,(IF(LEN($BZ$23)&gt;=1,(IF($BZ$23=V853,LARGE($S$1:S852,1)+1,0)),0)),0)</f>
        <v>0</v>
      </c>
      <c r="T853" s="2">
        <f t="shared" si="69"/>
        <v>0</v>
      </c>
      <c r="U853" s="2">
        <f>IF(LEN(V853)&gt;=1,(IF(V852=V853,0,LARGE($U$1:U852,1)+1)),0)</f>
        <v>0</v>
      </c>
      <c r="V853" s="2" t="s">
        <v>1113</v>
      </c>
      <c r="W853" s="21" t="s">
        <v>3282</v>
      </c>
      <c r="X853" s="21" t="s">
        <v>305</v>
      </c>
      <c r="Y853" s="21" t="s">
        <v>306</v>
      </c>
      <c r="Z853" s="21" t="s">
        <v>307</v>
      </c>
      <c r="AA853" s="6" t="s">
        <v>305</v>
      </c>
      <c r="AB853" s="6" t="s">
        <v>1067</v>
      </c>
      <c r="AC853" s="6" t="s">
        <v>1067</v>
      </c>
      <c r="AD853" s="6" t="s">
        <v>1067</v>
      </c>
    </row>
    <row r="854" spans="1:30" ht="60" x14ac:dyDescent="0.25">
      <c r="A854" s="2">
        <f>IF(LEN(B854)&gt;=1,(IF(B853=B854,0,LARGE(A$1:$A853,1)+1)),0)</f>
        <v>0</v>
      </c>
      <c r="B854" s="2" t="s">
        <v>1081</v>
      </c>
      <c r="C854" s="2">
        <f>IF($AM$22=2,(IF(LEN($BZ$23)&gt;=1,(IF($BZ$23=B854,LARGE($C$1:C853,1)+1,0)),0)),0)</f>
        <v>0</v>
      </c>
      <c r="D854" s="2">
        <f t="shared" si="68"/>
        <v>0</v>
      </c>
      <c r="F854" s="2" t="s">
        <v>783</v>
      </c>
      <c r="G854" s="2" t="s">
        <v>1475</v>
      </c>
      <c r="H854" s="2" t="s">
        <v>1475</v>
      </c>
      <c r="I854" s="2" t="s">
        <v>4703</v>
      </c>
      <c r="J854" s="2" t="s">
        <v>1067</v>
      </c>
      <c r="K854" s="2" t="s">
        <v>1067</v>
      </c>
      <c r="L854" s="2" t="s">
        <v>1067</v>
      </c>
      <c r="S854" s="2">
        <f>IF($AM$22=1,(IF(LEN($BZ$23)&gt;=1,(IF($BZ$23=V854,LARGE($S$1:S853,1)+1,0)),0)),0)</f>
        <v>0</v>
      </c>
      <c r="T854" s="2">
        <f t="shared" si="69"/>
        <v>0</v>
      </c>
      <c r="U854" s="2">
        <f>IF(LEN(V854)&gt;=1,(IF(V853=V854,0,LARGE($U$1:U853,1)+1)),0)</f>
        <v>0</v>
      </c>
      <c r="V854" s="2" t="s">
        <v>1113</v>
      </c>
      <c r="W854" s="21" t="s">
        <v>3264</v>
      </c>
      <c r="X854" s="21" t="s">
        <v>3262</v>
      </c>
      <c r="Y854" s="21" t="s">
        <v>3263</v>
      </c>
      <c r="Z854" s="21" t="s">
        <v>3263</v>
      </c>
      <c r="AA854" s="6" t="s">
        <v>3262</v>
      </c>
      <c r="AB854" s="6" t="s">
        <v>1067</v>
      </c>
      <c r="AC854" s="6" t="s">
        <v>1067</v>
      </c>
      <c r="AD854" s="6" t="s">
        <v>1067</v>
      </c>
    </row>
    <row r="855" spans="1:30" ht="30" x14ac:dyDescent="0.25">
      <c r="A855" s="2">
        <f>IF(LEN(B855)&gt;=1,(IF(B854=B855,0,LARGE(A$1:$A854,1)+1)),0)</f>
        <v>0</v>
      </c>
      <c r="B855" s="2" t="s">
        <v>1081</v>
      </c>
      <c r="C855" s="2">
        <f>IF($AM$22=2,(IF(LEN($BZ$23)&gt;=1,(IF($BZ$23=B855,LARGE($C$1:C854,1)+1,0)),0)),0)</f>
        <v>0</v>
      </c>
      <c r="D855" s="2">
        <f t="shared" si="68"/>
        <v>0</v>
      </c>
      <c r="F855" s="2" t="s">
        <v>784</v>
      </c>
      <c r="G855" s="2" t="s">
        <v>2966</v>
      </c>
      <c r="H855" s="2" t="s">
        <v>2966</v>
      </c>
      <c r="I855" s="2" t="s">
        <v>4040</v>
      </c>
      <c r="J855" s="2" t="s">
        <v>2379</v>
      </c>
      <c r="K855" s="2" t="s">
        <v>1067</v>
      </c>
      <c r="L855" s="2" t="s">
        <v>1067</v>
      </c>
      <c r="S855" s="2">
        <f>IF($AM$22=1,(IF(LEN($BZ$23)&gt;=1,(IF($BZ$23=V855,LARGE($S$1:S854,1)+1,0)),0)),0)</f>
        <v>0</v>
      </c>
      <c r="T855" s="2">
        <f t="shared" si="69"/>
        <v>0</v>
      </c>
      <c r="U855" s="2">
        <f>IF(LEN(V855)&gt;=1,(IF(V854=V855,0,LARGE($U$1:U854,1)+1)),0)</f>
        <v>0</v>
      </c>
      <c r="V855" s="2" t="s">
        <v>1113</v>
      </c>
      <c r="W855" s="5" t="s">
        <v>4615</v>
      </c>
      <c r="X855" s="7" t="s">
        <v>880</v>
      </c>
      <c r="Y855" s="7" t="s">
        <v>1547</v>
      </c>
      <c r="Z855" s="7" t="s">
        <v>1547</v>
      </c>
      <c r="AA855" s="6" t="s">
        <v>880</v>
      </c>
      <c r="AB855" s="6" t="s">
        <v>1067</v>
      </c>
      <c r="AC855" s="6" t="s">
        <v>1067</v>
      </c>
      <c r="AD855" s="6" t="s">
        <v>1067</v>
      </c>
    </row>
    <row r="856" spans="1:30" ht="30" x14ac:dyDescent="0.25">
      <c r="A856" s="2">
        <f>IF(LEN(B856)&gt;=1,(IF(B855=B856,0,LARGE(A$1:$A855,1)+1)),0)</f>
        <v>0</v>
      </c>
      <c r="B856" s="2" t="s">
        <v>1081</v>
      </c>
      <c r="C856" s="2">
        <f>IF($AM$22=2,(IF(LEN($BZ$23)&gt;=1,(IF($BZ$23=B856,LARGE($C$1:C855,1)+1,0)),0)),0)</f>
        <v>0</v>
      </c>
      <c r="D856" s="2">
        <f t="shared" si="68"/>
        <v>0</v>
      </c>
      <c r="F856" s="2" t="s">
        <v>785</v>
      </c>
      <c r="G856" s="2" t="s">
        <v>1476</v>
      </c>
      <c r="H856" s="2" t="s">
        <v>1476</v>
      </c>
      <c r="I856" s="2" t="s">
        <v>1154</v>
      </c>
      <c r="J856" s="2" t="s">
        <v>4694</v>
      </c>
      <c r="K856" s="2" t="s">
        <v>4695</v>
      </c>
      <c r="L856" s="2" t="s">
        <v>1067</v>
      </c>
      <c r="S856" s="2">
        <f>IF($AM$22=1,(IF(LEN($BZ$23)&gt;=1,(IF($BZ$23=V856,LARGE($S$1:S855,1)+1,0)),0)),0)</f>
        <v>0</v>
      </c>
      <c r="T856" s="2">
        <f t="shared" si="69"/>
        <v>0</v>
      </c>
      <c r="U856" s="2">
        <f>IF(LEN(V856)&gt;=1,(IF(V855=V856,0,LARGE($U$1:U855,1)+1)),0)</f>
        <v>0</v>
      </c>
      <c r="V856" s="2" t="s">
        <v>1113</v>
      </c>
      <c r="W856" s="4" t="s">
        <v>4969</v>
      </c>
      <c r="X856" s="4" t="s">
        <v>839</v>
      </c>
      <c r="Y856" s="5" t="s">
        <v>1520</v>
      </c>
      <c r="Z856" s="5" t="s">
        <v>1520</v>
      </c>
      <c r="AA856" s="6" t="s">
        <v>839</v>
      </c>
      <c r="AB856" s="6" t="s">
        <v>1067</v>
      </c>
      <c r="AC856" s="6" t="s">
        <v>1067</v>
      </c>
      <c r="AD856" s="6" t="s">
        <v>1067</v>
      </c>
    </row>
    <row r="857" spans="1:30" x14ac:dyDescent="0.25">
      <c r="A857" s="2">
        <f>IF(LEN(B857)&gt;=1,(IF(B856=B857,0,LARGE(A$1:$A856,1)+1)),0)</f>
        <v>0</v>
      </c>
      <c r="B857" s="2" t="s">
        <v>1081</v>
      </c>
      <c r="C857" s="2">
        <f>IF($AM$22=2,(IF(LEN($BZ$23)&gt;=1,(IF($BZ$23=B857,LARGE($C$1:C856,1)+1,0)),0)),0)</f>
        <v>0</v>
      </c>
      <c r="D857" s="2">
        <f t="shared" si="68"/>
        <v>0</v>
      </c>
      <c r="F857" s="2" t="s">
        <v>786</v>
      </c>
      <c r="G857" s="2" t="s">
        <v>2967</v>
      </c>
      <c r="H857" s="2" t="s">
        <v>2967</v>
      </c>
      <c r="I857" s="2" t="s">
        <v>4693</v>
      </c>
      <c r="J857" s="2" t="s">
        <v>4692</v>
      </c>
      <c r="K857" s="2" t="s">
        <v>1067</v>
      </c>
      <c r="L857" s="2" t="s">
        <v>1067</v>
      </c>
      <c r="S857" s="2">
        <f>IF($AM$22=1,(IF(LEN($BZ$23)&gt;=1,(IF($BZ$23=V857,LARGE($S$1:S856,1)+1,0)),0)),0)</f>
        <v>0</v>
      </c>
      <c r="T857" s="2">
        <f t="shared" si="69"/>
        <v>0</v>
      </c>
      <c r="U857" s="2">
        <f>IF(LEN(V857)&gt;=1,(IF(V856=V857,0,LARGE($U$1:U856,1)+1)),0)</f>
        <v>0</v>
      </c>
      <c r="V857" s="2" t="s">
        <v>1113</v>
      </c>
      <c r="W857" s="5" t="s">
        <v>4375</v>
      </c>
      <c r="X857" s="7" t="s">
        <v>3895</v>
      </c>
      <c r="Y857" s="7" t="s">
        <v>3896</v>
      </c>
      <c r="Z857" s="7" t="s">
        <v>3896</v>
      </c>
      <c r="AA857" s="6" t="s">
        <v>3895</v>
      </c>
      <c r="AB857" s="6" t="s">
        <v>1067</v>
      </c>
      <c r="AC857" s="6" t="s">
        <v>1067</v>
      </c>
      <c r="AD857" s="6" t="s">
        <v>1067</v>
      </c>
    </row>
    <row r="858" spans="1:30" ht="30" x14ac:dyDescent="0.25">
      <c r="A858" s="2">
        <f>IF(LEN(B858)&gt;=1,(IF(B857=B858,0,LARGE(A$1:$A857,1)+1)),0)</f>
        <v>11</v>
      </c>
      <c r="B858" s="2" t="s">
        <v>1080</v>
      </c>
      <c r="C858" s="2">
        <f>IF($AM$22=2,(IF(LEN($BZ$23)&gt;=1,(IF($BZ$23=B858,LARGE($C$1:C857,1)+1,0)),0)),0)</f>
        <v>0</v>
      </c>
      <c r="D858" s="2">
        <f t="shared" si="68"/>
        <v>0</v>
      </c>
      <c r="F858" s="2" t="s">
        <v>787</v>
      </c>
      <c r="G858" s="2" t="s">
        <v>2968</v>
      </c>
      <c r="H858" s="2" t="s">
        <v>2968</v>
      </c>
      <c r="I858" s="2" t="s">
        <v>2969</v>
      </c>
      <c r="J858" s="2" t="s">
        <v>1067</v>
      </c>
      <c r="K858" s="2" t="s">
        <v>1067</v>
      </c>
      <c r="L858" s="2" t="s">
        <v>1067</v>
      </c>
      <c r="S858" s="2">
        <f>IF($AM$22=1,(IF(LEN($BZ$23)&gt;=1,(IF($BZ$23=V858,LARGE($S$1:S857,1)+1,0)),0)),0)</f>
        <v>0</v>
      </c>
      <c r="T858" s="2">
        <f t="shared" si="69"/>
        <v>0</v>
      </c>
      <c r="U858" s="2">
        <f>IF(LEN(V858)&gt;=1,(IF(V857=V858,0,LARGE($U$1:U857,1)+1)),0)</f>
        <v>0</v>
      </c>
      <c r="V858" s="2" t="s">
        <v>1113</v>
      </c>
      <c r="W858" s="4" t="s">
        <v>3967</v>
      </c>
      <c r="X858" s="7" t="s">
        <v>5</v>
      </c>
      <c r="Y858" s="7" t="s">
        <v>1171</v>
      </c>
      <c r="Z858" s="7" t="s">
        <v>1171</v>
      </c>
      <c r="AA858" s="6" t="s">
        <v>5</v>
      </c>
      <c r="AB858" s="6" t="s">
        <v>1067</v>
      </c>
      <c r="AC858" s="6" t="s">
        <v>1067</v>
      </c>
      <c r="AD858" s="6" t="s">
        <v>1067</v>
      </c>
    </row>
    <row r="859" spans="1:30" x14ac:dyDescent="0.25">
      <c r="A859" s="2">
        <f>IF(LEN(B859)&gt;=1,(IF(B858=B859,0,LARGE(A$1:$A858,1)+1)),0)</f>
        <v>0</v>
      </c>
      <c r="B859" s="2" t="s">
        <v>1080</v>
      </c>
      <c r="C859" s="2">
        <f>IF($AM$22=2,(IF(LEN($BZ$23)&gt;=1,(IF($BZ$23=B859,LARGE($C$1:C858,1)+1,0)),0)),0)</f>
        <v>0</v>
      </c>
      <c r="D859" s="2">
        <f t="shared" si="68"/>
        <v>0</v>
      </c>
      <c r="F859" s="2" t="s">
        <v>788</v>
      </c>
      <c r="G859" s="2" t="s">
        <v>1477</v>
      </c>
      <c r="H859" s="2" t="s">
        <v>1477</v>
      </c>
      <c r="I859" s="2" t="s">
        <v>5222</v>
      </c>
      <c r="J859" s="2" t="s">
        <v>2970</v>
      </c>
      <c r="K859" s="2" t="s">
        <v>4872</v>
      </c>
      <c r="L859" s="2" t="s">
        <v>1067</v>
      </c>
      <c r="S859" s="2">
        <f>IF($AM$22=1,(IF(LEN($BZ$23)&gt;=1,(IF($BZ$23=V859,LARGE($S$1:S858,1)+1,0)),0)),0)</f>
        <v>0</v>
      </c>
      <c r="T859" s="2">
        <f t="shared" si="69"/>
        <v>0</v>
      </c>
      <c r="U859" s="2">
        <f>IF(LEN(V859)&gt;=1,(IF(V858=V859,0,LARGE($U$1:U858,1)+1)),0)</f>
        <v>0</v>
      </c>
      <c r="V859" s="2" t="s">
        <v>1113</v>
      </c>
      <c r="W859" s="5" t="s">
        <v>4515</v>
      </c>
      <c r="X859" s="7" t="s">
        <v>3665</v>
      </c>
      <c r="Y859" s="7" t="s">
        <v>3666</v>
      </c>
      <c r="Z859" s="7" t="s">
        <v>3667</v>
      </c>
      <c r="AA859" s="6" t="s">
        <v>3665</v>
      </c>
      <c r="AB859" s="6" t="s">
        <v>1067</v>
      </c>
      <c r="AC859" s="6" t="s">
        <v>1067</v>
      </c>
      <c r="AD859" s="6" t="s">
        <v>1067</v>
      </c>
    </row>
    <row r="860" spans="1:30" x14ac:dyDescent="0.25">
      <c r="A860" s="2">
        <f>IF(LEN(B860)&gt;=1,(IF(B859=B860,0,LARGE(A$1:$A859,1)+1)),0)</f>
        <v>0</v>
      </c>
      <c r="B860" s="2" t="s">
        <v>1080</v>
      </c>
      <c r="C860" s="2">
        <f>IF($AM$22=2,(IF(LEN($BZ$23)&gt;=1,(IF($BZ$23=B860,LARGE($C$1:C859,1)+1,0)),0)),0)</f>
        <v>0</v>
      </c>
      <c r="D860" s="2">
        <f t="shared" si="68"/>
        <v>0</v>
      </c>
      <c r="F860" s="2" t="s">
        <v>2971</v>
      </c>
      <c r="G860" s="2" t="s">
        <v>2972</v>
      </c>
      <c r="H860" s="2" t="s">
        <v>2972</v>
      </c>
      <c r="I860" s="2" t="s">
        <v>4873</v>
      </c>
      <c r="J860" s="2" t="s">
        <v>1067</v>
      </c>
      <c r="K860" s="2" t="s">
        <v>1067</v>
      </c>
      <c r="L860" s="2" t="s">
        <v>1067</v>
      </c>
      <c r="S860" s="2">
        <f>IF($AM$22=1,(IF(LEN($BZ$23)&gt;=1,(IF($BZ$23=V860,LARGE($S$1:S859,1)+1,0)),0)),0)</f>
        <v>0</v>
      </c>
      <c r="T860" s="2">
        <f t="shared" si="69"/>
        <v>0</v>
      </c>
      <c r="U860" s="2">
        <f>IF(LEN(V860)&gt;=1,(IF(V859=V860,0,LARGE($U$1:U859,1)+1)),0)</f>
        <v>0</v>
      </c>
      <c r="V860" s="2" t="s">
        <v>1113</v>
      </c>
      <c r="W860" s="9" t="s">
        <v>4203</v>
      </c>
      <c r="X860" s="9" t="s">
        <v>2326</v>
      </c>
      <c r="Y860" s="9" t="s">
        <v>2327</v>
      </c>
      <c r="Z860" s="9" t="s">
        <v>2327</v>
      </c>
      <c r="AA860" s="6" t="s">
        <v>2326</v>
      </c>
      <c r="AB860" s="6" t="s">
        <v>1067</v>
      </c>
      <c r="AC860" s="6" t="s">
        <v>1067</v>
      </c>
      <c r="AD860" s="6" t="s">
        <v>1067</v>
      </c>
    </row>
    <row r="861" spans="1:30" x14ac:dyDescent="0.25">
      <c r="A861" s="2">
        <f>IF(LEN(B861)&gt;=1,(IF(B860=B861,0,LARGE(A$1:$A860,1)+1)),0)</f>
        <v>0</v>
      </c>
      <c r="B861" s="2" t="s">
        <v>1080</v>
      </c>
      <c r="C861" s="2">
        <f>IF($AM$22=2,(IF(LEN($BZ$23)&gt;=1,(IF($BZ$23=B861,LARGE($C$1:C860,1)+1,0)),0)),0)</f>
        <v>0</v>
      </c>
      <c r="D861" s="2">
        <f t="shared" si="68"/>
        <v>0</v>
      </c>
      <c r="F861" s="2" t="s">
        <v>232</v>
      </c>
      <c r="G861" s="2" t="s">
        <v>2973</v>
      </c>
      <c r="H861" s="2" t="s">
        <v>2973</v>
      </c>
      <c r="I861" s="2" t="s">
        <v>1165</v>
      </c>
      <c r="J861" s="2" t="s">
        <v>1067</v>
      </c>
      <c r="K861" s="2" t="s">
        <v>1067</v>
      </c>
      <c r="L861" s="2" t="s">
        <v>1067</v>
      </c>
      <c r="S861" s="2">
        <f>IF($AM$22=1,(IF(LEN($BZ$23)&gt;=1,(IF($BZ$23=V861,LARGE($S$1:S860,1)+1,0)),0)),0)</f>
        <v>0</v>
      </c>
      <c r="T861" s="2">
        <f t="shared" si="69"/>
        <v>0</v>
      </c>
      <c r="U861" s="2">
        <f>IF(LEN(V861)&gt;=1,(IF(V860=V861,0,LARGE($U$1:U860,1)+1)),0)</f>
        <v>0</v>
      </c>
      <c r="V861" s="2" t="s">
        <v>1113</v>
      </c>
      <c r="W861" s="9" t="s">
        <v>4233</v>
      </c>
      <c r="X861" s="9" t="s">
        <v>2123</v>
      </c>
      <c r="Y861" s="9" t="s">
        <v>2124</v>
      </c>
      <c r="Z861" s="9" t="s">
        <v>2124</v>
      </c>
      <c r="AA861" s="6" t="s">
        <v>2123</v>
      </c>
      <c r="AB861" s="6" t="s">
        <v>1067</v>
      </c>
      <c r="AC861" s="6" t="s">
        <v>1067</v>
      </c>
      <c r="AD861" s="6" t="s">
        <v>1067</v>
      </c>
    </row>
    <row r="862" spans="1:30" x14ac:dyDescent="0.25">
      <c r="A862" s="2">
        <f>IF(LEN(B862)&gt;=1,(IF(B861=B862,0,LARGE(A$1:$A861,1)+1)),0)</f>
        <v>0</v>
      </c>
      <c r="B862" s="2" t="s">
        <v>1080</v>
      </c>
      <c r="C862" s="2">
        <f>IF($AM$22=2,(IF(LEN($BZ$23)&gt;=1,(IF($BZ$23=B862,LARGE($C$1:C861,1)+1,0)),0)),0)</f>
        <v>0</v>
      </c>
      <c r="D862" s="2">
        <f t="shared" si="68"/>
        <v>0</v>
      </c>
      <c r="F862" s="2" t="s">
        <v>789</v>
      </c>
      <c r="G862" s="2" t="s">
        <v>1478</v>
      </c>
      <c r="H862" s="2" t="s">
        <v>1478</v>
      </c>
      <c r="I862" s="2" t="s">
        <v>4877</v>
      </c>
      <c r="J862" s="2" t="s">
        <v>4876</v>
      </c>
      <c r="K862" s="2" t="s">
        <v>4878</v>
      </c>
      <c r="L862" s="2" t="s">
        <v>1067</v>
      </c>
      <c r="S862" s="2">
        <f>IF($AM$22=1,(IF(LEN($BZ$23)&gt;=1,(IF($BZ$23=V862,LARGE($S$1:S861,1)+1,0)),0)),0)</f>
        <v>0</v>
      </c>
      <c r="T862" s="2">
        <f t="shared" si="69"/>
        <v>0</v>
      </c>
      <c r="U862" s="2">
        <f>IF(LEN(V862)&gt;=1,(IF(V861=V862,0,LARGE($U$1:U861,1)+1)),0)</f>
        <v>0</v>
      </c>
      <c r="V862" s="2" t="s">
        <v>1113</v>
      </c>
      <c r="W862" s="4" t="s">
        <v>4743</v>
      </c>
      <c r="X862" s="4" t="s">
        <v>170</v>
      </c>
      <c r="Y862" s="5" t="s">
        <v>171</v>
      </c>
      <c r="Z862" s="5" t="s">
        <v>171</v>
      </c>
      <c r="AA862" s="6" t="s">
        <v>170</v>
      </c>
      <c r="AB862" s="6" t="s">
        <v>1067</v>
      </c>
      <c r="AC862" s="6" t="s">
        <v>1067</v>
      </c>
      <c r="AD862" s="6" t="s">
        <v>1067</v>
      </c>
    </row>
    <row r="863" spans="1:30" ht="30" x14ac:dyDescent="0.25">
      <c r="A863" s="2">
        <f>IF(LEN(B863)&gt;=1,(IF(B862=B863,0,LARGE(A$1:$A862,1)+1)),0)</f>
        <v>0</v>
      </c>
      <c r="B863" s="2" t="s">
        <v>1080</v>
      </c>
      <c r="C863" s="2">
        <f>IF($AM$22=2,(IF(LEN($BZ$23)&gt;=1,(IF($BZ$23=B863,LARGE($C$1:C862,1)+1,0)),0)),0)</f>
        <v>0</v>
      </c>
      <c r="D863" s="2">
        <f t="shared" si="68"/>
        <v>0</v>
      </c>
      <c r="F863" s="2" t="s">
        <v>790</v>
      </c>
      <c r="G863" s="2" t="s">
        <v>1479</v>
      </c>
      <c r="H863" s="2" t="s">
        <v>1479</v>
      </c>
      <c r="I863" s="2" t="s">
        <v>4879</v>
      </c>
      <c r="J863" s="2" t="s">
        <v>1067</v>
      </c>
      <c r="K863" s="2" t="s">
        <v>1067</v>
      </c>
      <c r="L863" s="2" t="s">
        <v>1067</v>
      </c>
      <c r="S863" s="2">
        <f>IF($AM$22=1,(IF(LEN($BZ$23)&gt;=1,(IF($BZ$23=V863,LARGE($S$1:S862,1)+1,0)),0)),0)</f>
        <v>0</v>
      </c>
      <c r="T863" s="2">
        <f t="shared" si="69"/>
        <v>0</v>
      </c>
      <c r="U863" s="2">
        <f>IF(LEN(V863)&gt;=1,(IF(V862=V863,0,LARGE($U$1:U862,1)+1)),0)</f>
        <v>0</v>
      </c>
      <c r="V863" s="2" t="s">
        <v>1113</v>
      </c>
      <c r="W863" s="21" t="s">
        <v>3041</v>
      </c>
      <c r="X863" s="21" t="s">
        <v>834</v>
      </c>
      <c r="Y863" s="21" t="s">
        <v>1515</v>
      </c>
      <c r="Z863" s="21" t="s">
        <v>1515</v>
      </c>
      <c r="AA863" s="6" t="s">
        <v>834</v>
      </c>
      <c r="AB863" s="6" t="s">
        <v>1067</v>
      </c>
      <c r="AC863" s="6" t="s">
        <v>1067</v>
      </c>
      <c r="AD863" s="6" t="s">
        <v>1067</v>
      </c>
    </row>
    <row r="864" spans="1:30" ht="30" x14ac:dyDescent="0.25">
      <c r="A864" s="2">
        <f>IF(LEN(B864)&gt;=1,(IF(B863=B864,0,LARGE(A$1:$A863,1)+1)),0)</f>
        <v>0</v>
      </c>
      <c r="B864" s="2" t="s">
        <v>1080</v>
      </c>
      <c r="C864" s="2">
        <f>IF($AM$22=2,(IF(LEN($BZ$23)&gt;=1,(IF($BZ$23=B864,LARGE($C$1:C863,1)+1,0)),0)),0)</f>
        <v>0</v>
      </c>
      <c r="D864" s="2">
        <f t="shared" si="68"/>
        <v>0</v>
      </c>
      <c r="F864" s="2" t="s">
        <v>791</v>
      </c>
      <c r="G864" s="2" t="s">
        <v>2974</v>
      </c>
      <c r="H864" s="2" t="s">
        <v>2974</v>
      </c>
      <c r="I864" s="2" t="s">
        <v>2975</v>
      </c>
      <c r="J864" s="2" t="s">
        <v>1067</v>
      </c>
      <c r="K864" s="2" t="s">
        <v>1067</v>
      </c>
      <c r="L864" s="2" t="s">
        <v>1067</v>
      </c>
      <c r="S864" s="2">
        <f>IF($AM$22=1,(IF(LEN($BZ$23)&gt;=1,(IF($BZ$23=V864,LARGE($S$1:S863,1)+1,0)),0)),0)</f>
        <v>0</v>
      </c>
      <c r="T864" s="2">
        <f t="shared" si="69"/>
        <v>0</v>
      </c>
      <c r="U864" s="2">
        <f>IF(LEN(V864)&gt;=1,(IF(V863=V864,0,LARGE($U$1:U863,1)+1)),0)</f>
        <v>0</v>
      </c>
      <c r="V864" s="2" t="s">
        <v>1113</v>
      </c>
      <c r="W864" s="4" t="s">
        <v>5185</v>
      </c>
      <c r="X864" s="7" t="s">
        <v>314</v>
      </c>
      <c r="Y864" s="7" t="s">
        <v>315</v>
      </c>
      <c r="Z864" s="7" t="s">
        <v>315</v>
      </c>
      <c r="AA864" s="6" t="s">
        <v>314</v>
      </c>
      <c r="AB864" s="6" t="s">
        <v>1067</v>
      </c>
      <c r="AC864" s="6" t="s">
        <v>1067</v>
      </c>
      <c r="AD864" s="6" t="s">
        <v>1067</v>
      </c>
    </row>
    <row r="865" spans="1:30" x14ac:dyDescent="0.25">
      <c r="A865" s="2">
        <f>IF(LEN(B865)&gt;=1,(IF(B864=B865,0,LARGE(A$1:$A864,1)+1)),0)</f>
        <v>0</v>
      </c>
      <c r="B865" s="2" t="s">
        <v>1080</v>
      </c>
      <c r="C865" s="2">
        <f>IF($AM$22=2,(IF(LEN($BZ$23)&gt;=1,(IF($BZ$23=B865,LARGE($C$1:C864,1)+1,0)),0)),0)</f>
        <v>0</v>
      </c>
      <c r="D865" s="2">
        <f t="shared" si="68"/>
        <v>0</v>
      </c>
      <c r="F865" s="2" t="s">
        <v>233</v>
      </c>
      <c r="G865" s="2" t="s">
        <v>234</v>
      </c>
      <c r="H865" s="2" t="s">
        <v>234</v>
      </c>
      <c r="I865" s="2" t="s">
        <v>4881</v>
      </c>
      <c r="J865" s="2" t="s">
        <v>4882</v>
      </c>
      <c r="K865" s="2" t="s">
        <v>2976</v>
      </c>
      <c r="L865" s="2" t="s">
        <v>1067</v>
      </c>
      <c r="S865" s="2">
        <f>IF($AM$22=1,(IF(LEN($BZ$23)&gt;=1,(IF($BZ$23=V865,LARGE($S$1:S864,1)+1,0)),0)),0)</f>
        <v>0</v>
      </c>
      <c r="T865" s="2">
        <f t="shared" si="69"/>
        <v>0</v>
      </c>
      <c r="U865" s="2">
        <f>IF(LEN(V865)&gt;=1,(IF(V864=V865,0,LARGE($U$1:U864,1)+1)),0)</f>
        <v>0</v>
      </c>
      <c r="V865" s="2" t="s">
        <v>1113</v>
      </c>
      <c r="W865" s="4" t="s">
        <v>4033</v>
      </c>
      <c r="X865" s="4" t="s">
        <v>463</v>
      </c>
      <c r="Y865" s="5" t="s">
        <v>1226</v>
      </c>
      <c r="Z865" s="5" t="s">
        <v>1226</v>
      </c>
      <c r="AA865" s="6" t="s">
        <v>463</v>
      </c>
      <c r="AB865" s="6" t="s">
        <v>181</v>
      </c>
      <c r="AC865" s="6" t="s">
        <v>961</v>
      </c>
      <c r="AD865" s="6" t="s">
        <v>1067</v>
      </c>
    </row>
    <row r="866" spans="1:30" ht="30" x14ac:dyDescent="0.25">
      <c r="A866" s="2">
        <f>IF(LEN(B866)&gt;=1,(IF(B865=B866,0,LARGE(A$1:$A865,1)+1)),0)</f>
        <v>0</v>
      </c>
      <c r="B866" s="2" t="s">
        <v>1080</v>
      </c>
      <c r="C866" s="2">
        <f>IF($AM$22=2,(IF(LEN($BZ$23)&gt;=1,(IF($BZ$23=B866,LARGE($C$1:C865,1)+1,0)),0)),0)</f>
        <v>0</v>
      </c>
      <c r="D866" s="2">
        <f t="shared" si="68"/>
        <v>0</v>
      </c>
      <c r="F866" s="2" t="s">
        <v>792</v>
      </c>
      <c r="G866" s="2" t="s">
        <v>1480</v>
      </c>
      <c r="H866" s="2" t="s">
        <v>1480</v>
      </c>
      <c r="I866" s="2" t="s">
        <v>4880</v>
      </c>
      <c r="J866" s="2" t="s">
        <v>4868</v>
      </c>
      <c r="K866" s="2" t="s">
        <v>1067</v>
      </c>
      <c r="L866" s="2" t="s">
        <v>1067</v>
      </c>
      <c r="S866" s="2">
        <f>IF($AM$22=1,(IF(LEN($BZ$23)&gt;=1,(IF($BZ$23=V866,LARGE($S$1:S865,1)+1,0)),0)),0)</f>
        <v>0</v>
      </c>
      <c r="T866" s="2">
        <f t="shared" si="69"/>
        <v>0</v>
      </c>
      <c r="U866" s="2">
        <f>IF(LEN(V866)&gt;=1,(IF(V865=V866,0,LARGE($U$1:U865,1)+1)),0)</f>
        <v>0</v>
      </c>
      <c r="V866" s="2" t="s">
        <v>1113</v>
      </c>
      <c r="W866" s="5" t="s">
        <v>5037</v>
      </c>
      <c r="X866" s="7" t="s">
        <v>3185</v>
      </c>
      <c r="Y866" s="7" t="s">
        <v>3186</v>
      </c>
      <c r="Z866" s="7" t="s">
        <v>3186</v>
      </c>
      <c r="AA866" s="6" t="s">
        <v>3185</v>
      </c>
      <c r="AB866" s="6" t="s">
        <v>1067</v>
      </c>
      <c r="AC866" s="6" t="s">
        <v>1067</v>
      </c>
      <c r="AD866" s="6" t="s">
        <v>1067</v>
      </c>
    </row>
    <row r="867" spans="1:30" x14ac:dyDescent="0.25">
      <c r="A867" s="2">
        <f>IF(LEN(B867)&gt;=1,(IF(B866=B867,0,LARGE(A$1:$A866,1)+1)),0)</f>
        <v>0</v>
      </c>
      <c r="B867" s="2" t="s">
        <v>1080</v>
      </c>
      <c r="C867" s="2">
        <f>IF($AM$22=2,(IF(LEN($BZ$23)&gt;=1,(IF($BZ$23=B867,LARGE($C$1:C866,1)+1,0)),0)),0)</f>
        <v>0</v>
      </c>
      <c r="D867" s="2">
        <f t="shared" si="68"/>
        <v>0</v>
      </c>
      <c r="F867" s="2" t="s">
        <v>793</v>
      </c>
      <c r="G867" s="2" t="s">
        <v>2977</v>
      </c>
      <c r="H867" s="2" t="s">
        <v>2978</v>
      </c>
      <c r="I867" s="2" t="s">
        <v>4415</v>
      </c>
      <c r="J867" s="2" t="s">
        <v>4885</v>
      </c>
      <c r="K867" s="2" t="s">
        <v>4884</v>
      </c>
      <c r="L867" s="2" t="s">
        <v>1067</v>
      </c>
      <c r="S867" s="2">
        <f>IF($AM$22=1,(IF(LEN($BZ$23)&gt;=1,(IF($BZ$23=V867,LARGE($S$1:S866,1)+1,0)),0)),0)</f>
        <v>0</v>
      </c>
      <c r="T867" s="2">
        <f t="shared" si="69"/>
        <v>0</v>
      </c>
      <c r="U867" s="2">
        <f>IF(LEN(V867)&gt;=1,(IF(V866=V867,0,LARGE($U$1:U866,1)+1)),0)</f>
        <v>0</v>
      </c>
      <c r="V867" s="2" t="s">
        <v>1113</v>
      </c>
      <c r="W867" s="5" t="s">
        <v>4978</v>
      </c>
      <c r="X867" s="7" t="s">
        <v>3022</v>
      </c>
      <c r="Y867" s="7" t="s">
        <v>3023</v>
      </c>
      <c r="Z867" s="7" t="s">
        <v>3023</v>
      </c>
      <c r="AA867" s="6" t="s">
        <v>3022</v>
      </c>
      <c r="AB867" s="6" t="s">
        <v>1067</v>
      </c>
      <c r="AC867" s="6" t="s">
        <v>1067</v>
      </c>
      <c r="AD867" s="6" t="s">
        <v>1067</v>
      </c>
    </row>
    <row r="868" spans="1:30" x14ac:dyDescent="0.25">
      <c r="A868" s="2">
        <f>IF(LEN(B868)&gt;=1,(IF(B867=B868,0,LARGE(A$1:$A867,1)+1)),0)</f>
        <v>12</v>
      </c>
      <c r="B868" s="2" t="s">
        <v>1079</v>
      </c>
      <c r="C868" s="2">
        <f>IF($AM$22=2,(IF(LEN($BZ$23)&gt;=1,(IF($BZ$23=B868,LARGE($C$1:C867,1)+1,0)),0)),0)</f>
        <v>0</v>
      </c>
      <c r="D868" s="2">
        <f t="shared" si="68"/>
        <v>0</v>
      </c>
      <c r="F868" s="2" t="s">
        <v>794</v>
      </c>
      <c r="G868" s="2" t="s">
        <v>1481</v>
      </c>
      <c r="H868" s="2" t="s">
        <v>1481</v>
      </c>
      <c r="I868" s="2" t="s">
        <v>4389</v>
      </c>
      <c r="J868" s="2" t="s">
        <v>4883</v>
      </c>
      <c r="K868" s="2" t="s">
        <v>1067</v>
      </c>
      <c r="L868" s="2" t="s">
        <v>1067</v>
      </c>
      <c r="S868" s="2">
        <f>IF($AM$22=1,(IF(LEN($BZ$23)&gt;=1,(IF($BZ$23=V868,LARGE($S$1:S867,1)+1,0)),0)),0)</f>
        <v>0</v>
      </c>
      <c r="T868" s="2">
        <f t="shared" si="69"/>
        <v>0</v>
      </c>
      <c r="U868" s="2">
        <f>IF(LEN(V868)&gt;=1,(IF(V867=V868,0,LARGE($U$1:U867,1)+1)),0)</f>
        <v>0</v>
      </c>
      <c r="V868" s="2" t="s">
        <v>1113</v>
      </c>
      <c r="W868" s="4" t="s">
        <v>1166</v>
      </c>
      <c r="X868" s="7" t="s">
        <v>3</v>
      </c>
      <c r="Y868" s="7" t="s">
        <v>61</v>
      </c>
      <c r="Z868" s="7" t="s">
        <v>62</v>
      </c>
      <c r="AA868" s="6" t="s">
        <v>3</v>
      </c>
      <c r="AB868" s="6" t="s">
        <v>1067</v>
      </c>
      <c r="AC868" s="6" t="s">
        <v>1067</v>
      </c>
      <c r="AD868" s="6" t="s">
        <v>1067</v>
      </c>
    </row>
    <row r="869" spans="1:30" ht="45" x14ac:dyDescent="0.25">
      <c r="A869" s="2">
        <f>IF(LEN(B869)&gt;=1,(IF(B868=B869,0,LARGE(A$1:$A868,1)+1)),0)</f>
        <v>0</v>
      </c>
      <c r="B869" s="2" t="s">
        <v>1079</v>
      </c>
      <c r="C869" s="2">
        <f>IF($AM$22=2,(IF(LEN($BZ$23)&gt;=1,(IF($BZ$23=B869,LARGE($C$1:C868,1)+1,0)),0)),0)</f>
        <v>0</v>
      </c>
      <c r="D869" s="2">
        <f t="shared" si="68"/>
        <v>0</v>
      </c>
      <c r="F869" s="2" t="s">
        <v>2979</v>
      </c>
      <c r="G869" s="2" t="s">
        <v>2980</v>
      </c>
      <c r="H869" s="2" t="s">
        <v>2981</v>
      </c>
      <c r="I869" s="2" t="s">
        <v>2982</v>
      </c>
      <c r="J869" s="2" t="s">
        <v>1067</v>
      </c>
      <c r="K869" s="2" t="s">
        <v>1067</v>
      </c>
      <c r="L869" s="2" t="s">
        <v>1067</v>
      </c>
      <c r="S869" s="2">
        <f>IF($AM$22=1,(IF(LEN($BZ$23)&gt;=1,(IF($BZ$23=V869,LARGE($S$1:S868,1)+1,0)),0)),0)</f>
        <v>0</v>
      </c>
      <c r="T869" s="2">
        <f t="shared" si="69"/>
        <v>0</v>
      </c>
      <c r="U869" s="2">
        <f>IF(LEN(V869)&gt;=1,(IF(V868=V869,0,LARGE($U$1:U868,1)+1)),0)</f>
        <v>0</v>
      </c>
      <c r="V869" s="2" t="s">
        <v>1113</v>
      </c>
      <c r="W869" s="7" t="s">
        <v>1860</v>
      </c>
      <c r="X869" s="4" t="s">
        <v>23</v>
      </c>
      <c r="Y869" s="5" t="s">
        <v>1187</v>
      </c>
      <c r="Z869" s="5" t="s">
        <v>1187</v>
      </c>
      <c r="AA869" s="6" t="s">
        <v>23</v>
      </c>
      <c r="AB869" s="6" t="s">
        <v>1067</v>
      </c>
      <c r="AC869" s="6" t="s">
        <v>1067</v>
      </c>
      <c r="AD869" s="6" t="s">
        <v>1067</v>
      </c>
    </row>
    <row r="870" spans="1:30" x14ac:dyDescent="0.25">
      <c r="A870" s="2">
        <f>IF(LEN(B870)&gt;=1,(IF(B869=B870,0,LARGE(A$1:$A869,1)+1)),0)</f>
        <v>0</v>
      </c>
      <c r="B870" s="2" t="s">
        <v>1079</v>
      </c>
      <c r="C870" s="2">
        <f>IF($AM$22=2,(IF(LEN($BZ$23)&gt;=1,(IF($BZ$23=B870,LARGE($C$1:C869,1)+1,0)),0)),0)</f>
        <v>0</v>
      </c>
      <c r="D870" s="2">
        <f t="shared" si="68"/>
        <v>0</v>
      </c>
      <c r="F870" s="2" t="s">
        <v>795</v>
      </c>
      <c r="G870" s="2" t="s">
        <v>1482</v>
      </c>
      <c r="H870" s="2" t="s">
        <v>1482</v>
      </c>
      <c r="I870" s="2" t="s">
        <v>4887</v>
      </c>
      <c r="J870" s="2" t="s">
        <v>4886</v>
      </c>
      <c r="K870" s="2" t="s">
        <v>1067</v>
      </c>
      <c r="L870" s="2" t="s">
        <v>1067</v>
      </c>
      <c r="S870" s="2">
        <f>IF($AM$22=1,(IF(LEN($BZ$23)&gt;=1,(IF($BZ$23=V870,LARGE($S$1:S869,1)+1,0)),0)),0)</f>
        <v>0</v>
      </c>
      <c r="T870" s="2">
        <f t="shared" si="69"/>
        <v>0</v>
      </c>
      <c r="U870" s="2">
        <f>IF(LEN(V870)&gt;=1,(IF(V869=V870,0,LARGE($U$1:U869,1)+1)),0)</f>
        <v>0</v>
      </c>
      <c r="V870" s="2" t="s">
        <v>1113</v>
      </c>
      <c r="W870" s="9" t="s">
        <v>5129</v>
      </c>
      <c r="X870" s="9" t="s">
        <v>3573</v>
      </c>
      <c r="Y870" s="9" t="s">
        <v>3574</v>
      </c>
      <c r="Z870" s="9" t="s">
        <v>3574</v>
      </c>
      <c r="AA870" s="6" t="s">
        <v>3573</v>
      </c>
      <c r="AB870" s="6" t="s">
        <v>1067</v>
      </c>
      <c r="AC870" s="6" t="s">
        <v>1067</v>
      </c>
      <c r="AD870" s="6" t="s">
        <v>1067</v>
      </c>
    </row>
    <row r="871" spans="1:30" ht="30" x14ac:dyDescent="0.25">
      <c r="A871" s="2">
        <f>IF(LEN(B871)&gt;=1,(IF(B870=B871,0,LARGE(A$1:$A870,1)+1)),0)</f>
        <v>0</v>
      </c>
      <c r="B871" s="2" t="s">
        <v>1079</v>
      </c>
      <c r="C871" s="2">
        <f>IF($AM$22=2,(IF(LEN($BZ$23)&gt;=1,(IF($BZ$23=B871,LARGE($C$1:C870,1)+1,0)),0)),0)</f>
        <v>0</v>
      </c>
      <c r="D871" s="2">
        <f t="shared" si="68"/>
        <v>0</v>
      </c>
      <c r="F871" s="2" t="s">
        <v>796</v>
      </c>
      <c r="G871" s="2" t="s">
        <v>1483</v>
      </c>
      <c r="H871" s="2" t="s">
        <v>1483</v>
      </c>
      <c r="I871" s="2" t="s">
        <v>4888</v>
      </c>
      <c r="J871" s="2" t="s">
        <v>1067</v>
      </c>
      <c r="K871" s="2" t="s">
        <v>1067</v>
      </c>
      <c r="L871" s="2" t="s">
        <v>1067</v>
      </c>
      <c r="S871" s="2">
        <f>IF($AM$22=1,(IF(LEN($BZ$23)&gt;=1,(IF($BZ$23=V871,LARGE($S$1:S870,1)+1,0)),0)),0)</f>
        <v>0</v>
      </c>
      <c r="T871" s="2">
        <f t="shared" si="69"/>
        <v>0</v>
      </c>
      <c r="U871" s="2">
        <f>IF(LEN(V871)&gt;=1,(IF(V870=V871,0,LARGE($U$1:U870,1)+1)),0)</f>
        <v>0</v>
      </c>
      <c r="V871" s="2" t="s">
        <v>1113</v>
      </c>
      <c r="W871" s="5" t="s">
        <v>4431</v>
      </c>
      <c r="X871" s="7" t="s">
        <v>3861</v>
      </c>
      <c r="Y871" s="7" t="s">
        <v>3862</v>
      </c>
      <c r="Z871" s="7" t="s">
        <v>3862</v>
      </c>
      <c r="AA871" s="6" t="s">
        <v>3861</v>
      </c>
      <c r="AB871" s="6" t="s">
        <v>1067</v>
      </c>
      <c r="AC871" s="6" t="s">
        <v>1067</v>
      </c>
      <c r="AD871" s="6" t="s">
        <v>1067</v>
      </c>
    </row>
    <row r="872" spans="1:30" x14ac:dyDescent="0.25">
      <c r="A872" s="2">
        <f>IF(LEN(B872)&gt;=1,(IF(B871=B872,0,LARGE(A$1:$A871,1)+1)),0)</f>
        <v>0</v>
      </c>
      <c r="B872" s="2" t="s">
        <v>1079</v>
      </c>
      <c r="C872" s="2">
        <f>IF($AM$22=2,(IF(LEN($BZ$23)&gt;=1,(IF($BZ$23=B872,LARGE($C$1:C871,1)+1,0)),0)),0)</f>
        <v>0</v>
      </c>
      <c r="D872" s="2">
        <f t="shared" si="68"/>
        <v>0</v>
      </c>
      <c r="F872" s="2" t="s">
        <v>2983</v>
      </c>
      <c r="G872" s="2" t="s">
        <v>2984</v>
      </c>
      <c r="H872" s="2" t="s">
        <v>2984</v>
      </c>
      <c r="I872" s="2" t="s">
        <v>2985</v>
      </c>
      <c r="J872" s="2" t="s">
        <v>1067</v>
      </c>
      <c r="K872" s="2" t="s">
        <v>1067</v>
      </c>
      <c r="L872" s="2" t="s">
        <v>1067</v>
      </c>
      <c r="S872" s="2">
        <f>IF($AM$22=1,(IF(LEN($BZ$23)&gt;=1,(IF($BZ$23=V872,LARGE($S$1:S871,1)+1,0)),0)),0)</f>
        <v>0</v>
      </c>
      <c r="T872" s="2">
        <f t="shared" si="69"/>
        <v>0</v>
      </c>
      <c r="U872" s="2">
        <f>IF(LEN(V872)&gt;=1,(IF(V871=V872,0,LARGE($U$1:U871,1)+1)),0)</f>
        <v>0</v>
      </c>
      <c r="V872" s="2" t="s">
        <v>1113</v>
      </c>
      <c r="W872" s="4" t="s">
        <v>4001</v>
      </c>
      <c r="X872" s="7" t="s">
        <v>41</v>
      </c>
      <c r="Y872" s="7" t="s">
        <v>65</v>
      </c>
      <c r="Z872" s="7" t="s">
        <v>66</v>
      </c>
      <c r="AA872" s="6" t="s">
        <v>41</v>
      </c>
      <c r="AB872" s="6" t="s">
        <v>1067</v>
      </c>
      <c r="AC872" s="6" t="s">
        <v>1067</v>
      </c>
      <c r="AD872" s="6" t="s">
        <v>1067</v>
      </c>
    </row>
    <row r="873" spans="1:30" x14ac:dyDescent="0.25">
      <c r="A873" s="2">
        <f>IF(LEN(B873)&gt;=1,(IF(B872=B873,0,LARGE(A$1:$A872,1)+1)),0)</f>
        <v>0</v>
      </c>
      <c r="B873" s="2" t="s">
        <v>1079</v>
      </c>
      <c r="C873" s="2">
        <f>IF($AM$22=2,(IF(LEN($BZ$23)&gt;=1,(IF($BZ$23=B873,LARGE($C$1:C872,1)+1,0)),0)),0)</f>
        <v>0</v>
      </c>
      <c r="D873" s="2">
        <f t="shared" si="68"/>
        <v>0</v>
      </c>
      <c r="F873" s="2" t="s">
        <v>2986</v>
      </c>
      <c r="G873" s="2" t="s">
        <v>2987</v>
      </c>
      <c r="H873" s="2" t="s">
        <v>2987</v>
      </c>
      <c r="I873" s="2" t="s">
        <v>2988</v>
      </c>
      <c r="J873" s="2" t="s">
        <v>1067</v>
      </c>
      <c r="K873" s="2" t="s">
        <v>1067</v>
      </c>
      <c r="L873" s="2" t="s">
        <v>1067</v>
      </c>
      <c r="S873" s="2">
        <f>IF($AM$22=1,(IF(LEN($BZ$23)&gt;=1,(IF($BZ$23=V873,LARGE($S$1:S872,1)+1,0)),0)),0)</f>
        <v>0</v>
      </c>
      <c r="T873" s="2">
        <f t="shared" si="69"/>
        <v>0</v>
      </c>
      <c r="U873" s="2">
        <f>IF(LEN(V873)&gt;=1,(IF(V872=V873,0,LARGE($U$1:U872,1)+1)),0)</f>
        <v>0</v>
      </c>
      <c r="V873" s="2" t="s">
        <v>1113</v>
      </c>
      <c r="W873" s="9" t="s">
        <v>1971</v>
      </c>
      <c r="X873" s="9" t="s">
        <v>1969</v>
      </c>
      <c r="Y873" s="9" t="s">
        <v>1970</v>
      </c>
      <c r="Z873" s="9" t="s">
        <v>1970</v>
      </c>
      <c r="AA873" s="6" t="s">
        <v>1969</v>
      </c>
      <c r="AB873" s="6" t="s">
        <v>1067</v>
      </c>
      <c r="AC873" s="6" t="s">
        <v>1067</v>
      </c>
      <c r="AD873" s="6" t="s">
        <v>1067</v>
      </c>
    </row>
    <row r="874" spans="1:30" x14ac:dyDescent="0.25">
      <c r="A874" s="2">
        <f>IF(LEN(B874)&gt;=1,(IF(B873=B874,0,LARGE(A$1:$A873,1)+1)),0)</f>
        <v>0</v>
      </c>
      <c r="B874" s="2" t="s">
        <v>1079</v>
      </c>
      <c r="C874" s="2">
        <f>IF($AM$22=2,(IF(LEN($BZ$23)&gt;=1,(IF($BZ$23=B874,LARGE($C$1:C873,1)+1,0)),0)),0)</f>
        <v>0</v>
      </c>
      <c r="D874" s="2">
        <f t="shared" si="68"/>
        <v>0</v>
      </c>
      <c r="F874" s="2" t="s">
        <v>797</v>
      </c>
      <c r="G874" s="2" t="s">
        <v>1484</v>
      </c>
      <c r="H874" s="2" t="s">
        <v>1484</v>
      </c>
      <c r="I874" s="2" t="s">
        <v>4299</v>
      </c>
      <c r="J874" s="2" t="s">
        <v>1067</v>
      </c>
      <c r="K874" s="2" t="s">
        <v>1067</v>
      </c>
      <c r="L874" s="2" t="s">
        <v>1067</v>
      </c>
      <c r="S874" s="2">
        <f>IF($AM$22=1,(IF(LEN($BZ$23)&gt;=1,(IF($BZ$23=V874,LARGE($S$1:S873,1)+1,0)),0)),0)</f>
        <v>0</v>
      </c>
      <c r="T874" s="2">
        <f t="shared" si="69"/>
        <v>0</v>
      </c>
      <c r="U874" s="2">
        <f>IF(LEN(V874)&gt;=1,(IF(V873=V874,0,LARGE($U$1:U873,1)+1)),0)</f>
        <v>0</v>
      </c>
      <c r="V874" s="2" t="s">
        <v>1113</v>
      </c>
      <c r="W874" s="5" t="s">
        <v>4467</v>
      </c>
      <c r="X874" s="7" t="s">
        <v>416</v>
      </c>
      <c r="Y874" s="7" t="s">
        <v>417</v>
      </c>
      <c r="Z874" s="7" t="s">
        <v>418</v>
      </c>
      <c r="AA874" s="6" t="s">
        <v>416</v>
      </c>
      <c r="AB874" s="6" t="s">
        <v>1067</v>
      </c>
      <c r="AC874" s="6" t="s">
        <v>1067</v>
      </c>
      <c r="AD874" s="6" t="s">
        <v>1067</v>
      </c>
    </row>
    <row r="875" spans="1:30" x14ac:dyDescent="0.25">
      <c r="A875" s="2">
        <f>IF(LEN(B875)&gt;=1,(IF(B874=B875,0,LARGE(A$1:$A874,1)+1)),0)</f>
        <v>0</v>
      </c>
      <c r="B875" s="2" t="s">
        <v>1079</v>
      </c>
      <c r="C875" s="2">
        <f>IF($AM$22=2,(IF(LEN($BZ$23)&gt;=1,(IF($BZ$23=B875,LARGE($C$1:C874,1)+1,0)),0)),0)</f>
        <v>0</v>
      </c>
      <c r="D875" s="2">
        <f t="shared" si="68"/>
        <v>0</v>
      </c>
      <c r="F875" s="2" t="s">
        <v>2989</v>
      </c>
      <c r="G875" s="2" t="s">
        <v>2990</v>
      </c>
      <c r="H875" s="2" t="s">
        <v>2990</v>
      </c>
      <c r="I875" s="2" t="s">
        <v>4889</v>
      </c>
      <c r="J875" s="2" t="s">
        <v>1067</v>
      </c>
      <c r="K875" s="2" t="s">
        <v>1067</v>
      </c>
      <c r="L875" s="2" t="s">
        <v>1067</v>
      </c>
      <c r="S875" s="2">
        <f>IF($AM$22=1,(IF(LEN($BZ$23)&gt;=1,(IF($BZ$23=V875,LARGE($S$1:S874,1)+1,0)),0)),0)</f>
        <v>0</v>
      </c>
      <c r="T875" s="2">
        <f t="shared" si="69"/>
        <v>0</v>
      </c>
      <c r="U875" s="2">
        <f>IF(LEN(V875)&gt;=1,(IF(V874=V875,0,LARGE($U$1:U874,1)+1)),0)</f>
        <v>0</v>
      </c>
      <c r="V875" s="2" t="s">
        <v>1113</v>
      </c>
      <c r="W875" s="9" t="s">
        <v>3878</v>
      </c>
      <c r="X875" s="9" t="s">
        <v>812</v>
      </c>
      <c r="Y875" s="9" t="s">
        <v>1496</v>
      </c>
      <c r="Z875" s="9" t="s">
        <v>1496</v>
      </c>
      <c r="AA875" s="6" t="s">
        <v>812</v>
      </c>
      <c r="AB875" s="6" t="s">
        <v>3284</v>
      </c>
      <c r="AC875" s="6" t="s">
        <v>327</v>
      </c>
      <c r="AD875" s="6" t="s">
        <v>3876</v>
      </c>
    </row>
    <row r="876" spans="1:30" ht="30" x14ac:dyDescent="0.25">
      <c r="A876" s="2">
        <f>IF(LEN(B876)&gt;=1,(IF(B875=B876,0,LARGE(A$1:$A875,1)+1)),0)</f>
        <v>0</v>
      </c>
      <c r="B876" s="2" t="s">
        <v>1079</v>
      </c>
      <c r="C876" s="2">
        <f>IF($AM$22=2,(IF(LEN($BZ$23)&gt;=1,(IF($BZ$23=B876,LARGE($C$1:C875,1)+1,0)),0)),0)</f>
        <v>0</v>
      </c>
      <c r="D876" s="2">
        <f t="shared" si="68"/>
        <v>0</v>
      </c>
      <c r="F876" s="2" t="s">
        <v>2991</v>
      </c>
      <c r="G876" s="2" t="s">
        <v>2992</v>
      </c>
      <c r="H876" s="2" t="s">
        <v>2992</v>
      </c>
      <c r="I876" s="2" t="s">
        <v>4890</v>
      </c>
      <c r="J876" s="2" t="s">
        <v>1067</v>
      </c>
      <c r="K876" s="2" t="s">
        <v>1067</v>
      </c>
      <c r="L876" s="2" t="s">
        <v>1067</v>
      </c>
      <c r="S876" s="2">
        <f>IF($AM$22=1,(IF(LEN($BZ$23)&gt;=1,(IF($BZ$23=V876,LARGE($S$1:S875,1)+1,0)),0)),0)</f>
        <v>0</v>
      </c>
      <c r="T876" s="2">
        <f t="shared" si="69"/>
        <v>0</v>
      </c>
      <c r="U876" s="2">
        <f>IF(LEN(V876)&gt;=1,(IF(V875=V876,0,LARGE($U$1:U875,1)+1)),0)</f>
        <v>0</v>
      </c>
      <c r="V876" s="2" t="s">
        <v>1113</v>
      </c>
      <c r="W876" s="9" t="s">
        <v>2122</v>
      </c>
      <c r="X876" s="9" t="s">
        <v>506</v>
      </c>
      <c r="Y876" s="9" t="s">
        <v>2121</v>
      </c>
      <c r="Z876" s="9" t="s">
        <v>2121</v>
      </c>
      <c r="AA876" s="6" t="s">
        <v>506</v>
      </c>
      <c r="AB876" s="6" t="s">
        <v>860</v>
      </c>
      <c r="AC876" s="6" t="s">
        <v>1020</v>
      </c>
      <c r="AD876" s="6" t="s">
        <v>1067</v>
      </c>
    </row>
    <row r="877" spans="1:30" x14ac:dyDescent="0.25">
      <c r="A877" s="2">
        <f>IF(LEN(B877)&gt;=1,(IF(B876=B877,0,LARGE(A$1:$A876,1)+1)),0)</f>
        <v>0</v>
      </c>
      <c r="B877" s="2" t="s">
        <v>1079</v>
      </c>
      <c r="C877" s="2">
        <f>IF($AM$22=2,(IF(LEN($BZ$23)&gt;=1,(IF($BZ$23=B877,LARGE($C$1:C876,1)+1,0)),0)),0)</f>
        <v>0</v>
      </c>
      <c r="D877" s="2">
        <f t="shared" si="68"/>
        <v>0</v>
      </c>
      <c r="F877" s="2" t="s">
        <v>798</v>
      </c>
      <c r="G877" s="2" t="s">
        <v>1485</v>
      </c>
      <c r="H877" s="2" t="s">
        <v>1485</v>
      </c>
      <c r="I877" s="2" t="s">
        <v>4891</v>
      </c>
      <c r="J877" s="2" t="s">
        <v>1067</v>
      </c>
      <c r="K877" s="2" t="s">
        <v>1067</v>
      </c>
      <c r="L877" s="2" t="s">
        <v>1067</v>
      </c>
      <c r="S877" s="2">
        <f>IF($AM$22=1,(IF(LEN($BZ$23)&gt;=1,(IF($BZ$23=V877,LARGE($S$1:S876,1)+1,0)),0)),0)</f>
        <v>0</v>
      </c>
      <c r="T877" s="2">
        <f t="shared" si="69"/>
        <v>0</v>
      </c>
      <c r="U877" s="2">
        <f>IF(LEN(V877)&gt;=1,(IF(V876=V877,0,LARGE($U$1:U876,1)+1)),0)</f>
        <v>0</v>
      </c>
      <c r="V877" s="2" t="s">
        <v>1113</v>
      </c>
      <c r="W877" s="9" t="s">
        <v>2703</v>
      </c>
      <c r="X877" s="9" t="s">
        <v>203</v>
      </c>
      <c r="Y877" s="9" t="s">
        <v>204</v>
      </c>
      <c r="Z877" s="9" t="s">
        <v>205</v>
      </c>
      <c r="AA877" s="6" t="s">
        <v>203</v>
      </c>
      <c r="AB877" s="6" t="s">
        <v>2824</v>
      </c>
      <c r="AC877" s="6" t="s">
        <v>3766</v>
      </c>
      <c r="AD877" s="6" t="s">
        <v>1067</v>
      </c>
    </row>
    <row r="878" spans="1:30" x14ac:dyDescent="0.25">
      <c r="A878" s="2">
        <f>IF(LEN(B878)&gt;=1,(IF(B877=B878,0,LARGE(A$1:$A877,1)+1)),0)</f>
        <v>0</v>
      </c>
      <c r="B878" s="2" t="s">
        <v>1079</v>
      </c>
      <c r="C878" s="2">
        <f>IF($AM$22=2,(IF(LEN($BZ$23)&gt;=1,(IF($BZ$23=B878,LARGE($C$1:C877,1)+1,0)),0)),0)</f>
        <v>0</v>
      </c>
      <c r="D878" s="2">
        <f t="shared" si="68"/>
        <v>0</v>
      </c>
      <c r="F878" s="2" t="s">
        <v>799</v>
      </c>
      <c r="G878" s="2" t="s">
        <v>1486</v>
      </c>
      <c r="H878" s="2" t="s">
        <v>1486</v>
      </c>
      <c r="I878" s="2" t="s">
        <v>2993</v>
      </c>
      <c r="J878" s="2" t="s">
        <v>1067</v>
      </c>
      <c r="K878" s="2" t="s">
        <v>1067</v>
      </c>
      <c r="L878" s="2" t="s">
        <v>1067</v>
      </c>
      <c r="S878" s="2">
        <f>IF($AM$22=1,(IF(LEN($BZ$23)&gt;=1,(IF($BZ$23=V878,LARGE($S$1:S877,1)+1,0)),0)),0)</f>
        <v>0</v>
      </c>
      <c r="T878" s="2">
        <f t="shared" si="69"/>
        <v>0</v>
      </c>
      <c r="U878" s="2">
        <f>IF(LEN(V878)&gt;=1,(IF(V877=V878,0,LARGE($U$1:U877,1)+1)),0)</f>
        <v>0</v>
      </c>
      <c r="V878" s="2" t="s">
        <v>1113</v>
      </c>
      <c r="W878" s="4" t="s">
        <v>4891</v>
      </c>
      <c r="X878" s="4" t="s">
        <v>798</v>
      </c>
      <c r="Y878" s="5" t="s">
        <v>1485</v>
      </c>
      <c r="Z878" s="5" t="s">
        <v>1485</v>
      </c>
      <c r="AA878" s="6" t="s">
        <v>798</v>
      </c>
      <c r="AB878" s="6" t="s">
        <v>1067</v>
      </c>
      <c r="AC878" s="6" t="s">
        <v>1067</v>
      </c>
      <c r="AD878" s="6" t="s">
        <v>1067</v>
      </c>
    </row>
    <row r="879" spans="1:30" x14ac:dyDescent="0.25">
      <c r="A879" s="2">
        <f>IF(LEN(B879)&gt;=1,(IF(B878=B879,0,LARGE(A$1:$A878,1)+1)),0)</f>
        <v>0</v>
      </c>
      <c r="B879" s="2" t="s">
        <v>1079</v>
      </c>
      <c r="C879" s="2">
        <f>IF($AM$22=2,(IF(LEN($BZ$23)&gt;=1,(IF($BZ$23=B879,LARGE($C$1:C878,1)+1,0)),0)),0)</f>
        <v>0</v>
      </c>
      <c r="D879" s="2">
        <f t="shared" si="68"/>
        <v>0</v>
      </c>
      <c r="F879" s="2" t="s">
        <v>800</v>
      </c>
      <c r="G879" s="2" t="s">
        <v>1487</v>
      </c>
      <c r="H879" s="2" t="s">
        <v>1487</v>
      </c>
      <c r="I879" s="2" t="s">
        <v>4892</v>
      </c>
      <c r="J879" s="2" t="s">
        <v>4893</v>
      </c>
      <c r="K879" s="2" t="s">
        <v>1067</v>
      </c>
      <c r="L879" s="2" t="s">
        <v>1067</v>
      </c>
      <c r="S879" s="2">
        <f>IF($AM$22=1,(IF(LEN($BZ$23)&gt;=1,(IF($BZ$23=V879,LARGE($S$1:S878,1)+1,0)),0)),0)</f>
        <v>0</v>
      </c>
      <c r="T879" s="2">
        <f t="shared" si="69"/>
        <v>0</v>
      </c>
      <c r="U879" s="2">
        <f>IF(LEN(V879)&gt;=1,(IF(V878=V879,0,LARGE($U$1:U878,1)+1)),0)</f>
        <v>0</v>
      </c>
      <c r="V879" s="2" t="s">
        <v>1113</v>
      </c>
      <c r="W879" s="9" t="s">
        <v>2796</v>
      </c>
      <c r="X879" s="9" t="s">
        <v>2794</v>
      </c>
      <c r="Y879" s="9" t="s">
        <v>2795</v>
      </c>
      <c r="Z879" s="9" t="s">
        <v>2795</v>
      </c>
      <c r="AA879" s="6" t="s">
        <v>2794</v>
      </c>
      <c r="AB879" s="6" t="s">
        <v>1067</v>
      </c>
      <c r="AC879" s="6" t="s">
        <v>1067</v>
      </c>
      <c r="AD879" s="6" t="s">
        <v>1067</v>
      </c>
    </row>
    <row r="880" spans="1:30" x14ac:dyDescent="0.25">
      <c r="A880" s="2">
        <f>IF(LEN(B880)&gt;=1,(IF(B879=B880,0,LARGE(A$1:$A879,1)+1)),0)</f>
        <v>0</v>
      </c>
      <c r="B880" s="2" t="s">
        <v>1079</v>
      </c>
      <c r="C880" s="2">
        <f>IF($AM$22=2,(IF(LEN($BZ$23)&gt;=1,(IF($BZ$23=B880,LARGE($C$1:C879,1)+1,0)),0)),0)</f>
        <v>0</v>
      </c>
      <c r="D880" s="2">
        <f t="shared" si="68"/>
        <v>0</v>
      </c>
      <c r="F880" s="2" t="s">
        <v>235</v>
      </c>
      <c r="G880" s="2" t="s">
        <v>236</v>
      </c>
      <c r="H880" s="2" t="s">
        <v>236</v>
      </c>
      <c r="I880" s="2" t="s">
        <v>4896</v>
      </c>
      <c r="J880" s="2" t="s">
        <v>4894</v>
      </c>
      <c r="K880" s="2" t="s">
        <v>2969</v>
      </c>
      <c r="L880" s="2" t="s">
        <v>4895</v>
      </c>
      <c r="S880" s="2">
        <f>IF($AM$22=1,(IF(LEN($BZ$23)&gt;=1,(IF($BZ$23=V880,LARGE($S$1:S879,1)+1,0)),0)),0)</f>
        <v>0</v>
      </c>
      <c r="T880" s="2">
        <f t="shared" si="69"/>
        <v>0</v>
      </c>
      <c r="U880" s="2">
        <f>IF(LEN(V880)&gt;=1,(IF(V879=V880,0,LARGE($U$1:U879,1)+1)),0)</f>
        <v>0</v>
      </c>
      <c r="V880" s="2" t="s">
        <v>1113</v>
      </c>
      <c r="W880" s="4" t="s">
        <v>4043</v>
      </c>
      <c r="X880" s="4" t="s">
        <v>469</v>
      </c>
      <c r="Y880" s="5" t="s">
        <v>1232</v>
      </c>
      <c r="Z880" s="5" t="s">
        <v>1232</v>
      </c>
      <c r="AA880" s="6" t="s">
        <v>469</v>
      </c>
      <c r="AB880" s="6" t="s">
        <v>1067</v>
      </c>
      <c r="AC880" s="6" t="s">
        <v>1067</v>
      </c>
      <c r="AD880" s="6" t="s">
        <v>1067</v>
      </c>
    </row>
    <row r="881" spans="1:30" ht="75" x14ac:dyDescent="0.25">
      <c r="A881" s="2">
        <f>IF(LEN(B881)&gt;=1,(IF(B880=B881,0,LARGE(A$1:$A880,1)+1)),0)</f>
        <v>0</v>
      </c>
      <c r="B881" s="2" t="s">
        <v>1079</v>
      </c>
      <c r="C881" s="2">
        <f>IF($AM$22=2,(IF(LEN($BZ$23)&gt;=1,(IF($BZ$23=B881,LARGE($C$1:C880,1)+1,0)),0)),0)</f>
        <v>0</v>
      </c>
      <c r="D881" s="2">
        <f t="shared" si="68"/>
        <v>0</v>
      </c>
      <c r="F881" s="2" t="s">
        <v>238</v>
      </c>
      <c r="G881" s="2" t="s">
        <v>239</v>
      </c>
      <c r="H881" s="2" t="s">
        <v>239</v>
      </c>
      <c r="I881" s="2" t="s">
        <v>4897</v>
      </c>
      <c r="J881" s="2" t="s">
        <v>4898</v>
      </c>
      <c r="K881" s="2" t="s">
        <v>1067</v>
      </c>
      <c r="L881" s="2" t="s">
        <v>1067</v>
      </c>
      <c r="S881" s="2">
        <f>IF($AM$22=1,(IF(LEN($BZ$23)&gt;=1,(IF($BZ$23=V881,LARGE($S$1:S880,1)+1,0)),0)),0)</f>
        <v>0</v>
      </c>
      <c r="T881" s="2">
        <f t="shared" si="69"/>
        <v>0</v>
      </c>
      <c r="U881" s="2">
        <f>IF(LEN(V881)&gt;=1,(IF(V880=V881,0,LARGE($U$1:U880,1)+1)),0)</f>
        <v>0</v>
      </c>
      <c r="V881" s="2" t="s">
        <v>1113</v>
      </c>
      <c r="W881" s="21" t="s">
        <v>4532</v>
      </c>
      <c r="X881" s="21" t="s">
        <v>526</v>
      </c>
      <c r="Y881" s="21" t="s">
        <v>2179</v>
      </c>
      <c r="Z881" s="21" t="s">
        <v>2180</v>
      </c>
      <c r="AA881" s="6" t="s">
        <v>526</v>
      </c>
      <c r="AB881" s="6" t="s">
        <v>1067</v>
      </c>
      <c r="AC881" s="6" t="s">
        <v>1067</v>
      </c>
      <c r="AD881" s="6" t="s">
        <v>1067</v>
      </c>
    </row>
    <row r="882" spans="1:30" x14ac:dyDescent="0.25">
      <c r="A882" s="2">
        <f>IF(LEN(B882)&gt;=1,(IF(B881=B882,0,LARGE(A$1:$A881,1)+1)),0)</f>
        <v>0</v>
      </c>
      <c r="B882" s="2" t="s">
        <v>1079</v>
      </c>
      <c r="C882" s="2">
        <f>IF($AM$22=2,(IF(LEN($BZ$23)&gt;=1,(IF($BZ$23=B882,LARGE($C$1:C881,1)+1,0)),0)),0)</f>
        <v>0</v>
      </c>
      <c r="D882" s="2">
        <f t="shared" si="68"/>
        <v>0</v>
      </c>
      <c r="F882" s="2" t="s">
        <v>2994</v>
      </c>
      <c r="G882" s="2" t="s">
        <v>2995</v>
      </c>
      <c r="H882" s="2" t="s">
        <v>2995</v>
      </c>
      <c r="I882" s="2" t="s">
        <v>3197</v>
      </c>
      <c r="J882" s="2" t="s">
        <v>4899</v>
      </c>
      <c r="K882" s="2" t="s">
        <v>4900</v>
      </c>
      <c r="L882" s="2" t="s">
        <v>1067</v>
      </c>
      <c r="S882" s="2">
        <f>IF($AM$22=1,(IF(LEN($BZ$23)&gt;=1,(IF($BZ$23=V882,LARGE($S$1:S881,1)+1,0)),0)),0)</f>
        <v>0</v>
      </c>
      <c r="T882" s="2">
        <f t="shared" si="69"/>
        <v>0</v>
      </c>
      <c r="U882" s="2">
        <f>IF(LEN(V882)&gt;=1,(IF(V881=V882,0,LARGE($U$1:U881,1)+1)),0)</f>
        <v>0</v>
      </c>
      <c r="V882" s="2" t="s">
        <v>1113</v>
      </c>
      <c r="W882" s="9" t="s">
        <v>2455</v>
      </c>
      <c r="X882" s="9" t="s">
        <v>2453</v>
      </c>
      <c r="Y882" s="9" t="s">
        <v>2454</v>
      </c>
      <c r="Z882" s="9" t="s">
        <v>2454</v>
      </c>
      <c r="AA882" s="6" t="s">
        <v>2453</v>
      </c>
      <c r="AB882" s="6" t="s">
        <v>1067</v>
      </c>
      <c r="AC882" s="6" t="s">
        <v>1067</v>
      </c>
      <c r="AD882" s="6" t="s">
        <v>1067</v>
      </c>
    </row>
    <row r="883" spans="1:30" x14ac:dyDescent="0.25">
      <c r="A883" s="2">
        <f>IF(LEN(B883)&gt;=1,(IF(B882=B883,0,LARGE(A$1:$A882,1)+1)),0)</f>
        <v>0</v>
      </c>
      <c r="B883" s="2" t="s">
        <v>1079</v>
      </c>
      <c r="C883" s="2">
        <f>IF($AM$22=2,(IF(LEN($BZ$23)&gt;=1,(IF($BZ$23=B883,LARGE($C$1:C882,1)+1,0)),0)),0)</f>
        <v>0</v>
      </c>
      <c r="D883" s="2">
        <f t="shared" si="68"/>
        <v>0</v>
      </c>
      <c r="F883" s="2" t="s">
        <v>240</v>
      </c>
      <c r="G883" s="2" t="s">
        <v>2996</v>
      </c>
      <c r="H883" s="2" t="s">
        <v>2996</v>
      </c>
      <c r="I883" s="2" t="s">
        <v>4062</v>
      </c>
      <c r="J883" s="2" t="s">
        <v>4902</v>
      </c>
      <c r="K883" s="2" t="s">
        <v>4901</v>
      </c>
      <c r="L883" s="2" t="s">
        <v>1067</v>
      </c>
      <c r="S883" s="2">
        <f>IF($AM$22=1,(IF(LEN($BZ$23)&gt;=1,(IF($BZ$23=V883,LARGE($S$1:S882,1)+1,0)),0)),0)</f>
        <v>0</v>
      </c>
      <c r="T883" s="2">
        <f t="shared" si="69"/>
        <v>0</v>
      </c>
      <c r="U883" s="2">
        <f>IF(LEN(V883)&gt;=1,(IF(V882=V883,0,LARGE($U$1:U882,1)+1)),0)</f>
        <v>0</v>
      </c>
      <c r="V883" s="2" t="s">
        <v>1113</v>
      </c>
      <c r="W883" s="5" t="s">
        <v>5210</v>
      </c>
      <c r="X883" s="7" t="s">
        <v>959</v>
      </c>
      <c r="Y883" s="7" t="s">
        <v>3286</v>
      </c>
      <c r="Z883" s="7" t="s">
        <v>3286</v>
      </c>
      <c r="AA883" s="6" t="s">
        <v>959</v>
      </c>
      <c r="AB883" s="6" t="s">
        <v>1067</v>
      </c>
      <c r="AC883" s="6" t="s">
        <v>1067</v>
      </c>
      <c r="AD883" s="6" t="s">
        <v>1067</v>
      </c>
    </row>
    <row r="884" spans="1:30" ht="30" x14ac:dyDescent="0.25">
      <c r="A884" s="2">
        <f>IF(LEN(B884)&gt;=1,(IF(B883=B884,0,LARGE(A$1:$A883,1)+1)),0)</f>
        <v>0</v>
      </c>
      <c r="B884" s="2" t="s">
        <v>1079</v>
      </c>
      <c r="C884" s="2">
        <f>IF($AM$22=2,(IF(LEN($BZ$23)&gt;=1,(IF($BZ$23=B884,LARGE($C$1:C883,1)+1,0)),0)),0)</f>
        <v>0</v>
      </c>
      <c r="D884" s="2">
        <f t="shared" si="68"/>
        <v>0</v>
      </c>
      <c r="F884" s="2" t="s">
        <v>241</v>
      </c>
      <c r="G884" s="2" t="s">
        <v>242</v>
      </c>
      <c r="H884" s="2" t="s">
        <v>242</v>
      </c>
      <c r="I884" s="2" t="s">
        <v>4694</v>
      </c>
      <c r="J884" s="2" t="s">
        <v>4903</v>
      </c>
      <c r="K884" s="2" t="s">
        <v>1067</v>
      </c>
      <c r="L884" s="2" t="s">
        <v>1067</v>
      </c>
      <c r="S884" s="2">
        <f>IF($AM$22=1,(IF(LEN($BZ$23)&gt;=1,(IF($BZ$23=V884,LARGE($S$1:S883,1)+1,0)),0)),0)</f>
        <v>0</v>
      </c>
      <c r="T884" s="2">
        <f t="shared" si="69"/>
        <v>0</v>
      </c>
      <c r="U884" s="2">
        <f>IF(LEN(V884)&gt;=1,(IF(V883=V884,0,LARGE($U$1:U883,1)+1)),0)</f>
        <v>0</v>
      </c>
      <c r="V884" s="2" t="s">
        <v>1113</v>
      </c>
      <c r="W884" s="5" t="s">
        <v>4588</v>
      </c>
      <c r="X884" s="7" t="s">
        <v>563</v>
      </c>
      <c r="Y884" s="7" t="s">
        <v>1309</v>
      </c>
      <c r="Z884" s="7" t="s">
        <v>1309</v>
      </c>
      <c r="AA884" s="6" t="s">
        <v>563</v>
      </c>
      <c r="AB884" s="6" t="s">
        <v>1067</v>
      </c>
      <c r="AC884" s="6" t="s">
        <v>1067</v>
      </c>
      <c r="AD884" s="6" t="s">
        <v>1067</v>
      </c>
    </row>
    <row r="885" spans="1:30" ht="30" x14ac:dyDescent="0.25">
      <c r="A885" s="2">
        <f>IF(LEN(B885)&gt;=1,(IF(B884=B885,0,LARGE(A$1:$A884,1)+1)),0)</f>
        <v>0</v>
      </c>
      <c r="B885" s="2" t="s">
        <v>1079</v>
      </c>
      <c r="C885" s="2">
        <f>IF($AM$22=2,(IF(LEN($BZ$23)&gt;=1,(IF($BZ$23=B885,LARGE($C$1:C884,1)+1,0)),0)),0)</f>
        <v>0</v>
      </c>
      <c r="D885" s="2">
        <f t="shared" si="68"/>
        <v>0</v>
      </c>
      <c r="F885" s="2" t="s">
        <v>243</v>
      </c>
      <c r="G885" s="2" t="s">
        <v>244</v>
      </c>
      <c r="H885" s="2" t="s">
        <v>244</v>
      </c>
      <c r="I885" s="2" t="s">
        <v>2997</v>
      </c>
      <c r="J885" s="2" t="s">
        <v>1067</v>
      </c>
      <c r="K885" s="2" t="s">
        <v>1067</v>
      </c>
      <c r="L885" s="2" t="s">
        <v>1067</v>
      </c>
      <c r="S885" s="2">
        <f>IF($AM$22=1,(IF(LEN($BZ$23)&gt;=1,(IF($BZ$23=V885,LARGE($S$1:S884,1)+1,0)),0)),0)</f>
        <v>0</v>
      </c>
      <c r="T885" s="2">
        <f t="shared" si="69"/>
        <v>0</v>
      </c>
      <c r="U885" s="2">
        <f>IF(LEN(V885)&gt;=1,(IF(V884=V885,0,LARGE($U$1:U884,1)+1)),0)</f>
        <v>0</v>
      </c>
      <c r="V885" s="2" t="s">
        <v>1113</v>
      </c>
      <c r="W885" s="5" t="s">
        <v>4242</v>
      </c>
      <c r="X885" s="7" t="s">
        <v>513</v>
      </c>
      <c r="Y885" s="7" t="s">
        <v>2142</v>
      </c>
      <c r="Z885" s="7" t="s">
        <v>2142</v>
      </c>
      <c r="AA885" s="6" t="s">
        <v>513</v>
      </c>
      <c r="AB885" s="6" t="s">
        <v>1067</v>
      </c>
      <c r="AC885" s="6" t="s">
        <v>1067</v>
      </c>
      <c r="AD885" s="6" t="s">
        <v>1067</v>
      </c>
    </row>
    <row r="886" spans="1:30" ht="30" x14ac:dyDescent="0.25">
      <c r="A886" s="2">
        <f>IF(LEN(B886)&gt;=1,(IF(B885=B886,0,LARGE(A$1:$A885,1)+1)),0)</f>
        <v>0</v>
      </c>
      <c r="B886" s="2" t="s">
        <v>1079</v>
      </c>
      <c r="C886" s="2">
        <f>IF($AM$22=2,(IF(LEN($BZ$23)&gt;=1,(IF($BZ$23=B886,LARGE($C$1:C885,1)+1,0)),0)),0)</f>
        <v>0</v>
      </c>
      <c r="D886" s="2">
        <f t="shared" si="68"/>
        <v>0</v>
      </c>
      <c r="F886" s="2" t="s">
        <v>245</v>
      </c>
      <c r="G886" s="2" t="s">
        <v>246</v>
      </c>
      <c r="H886" s="2" t="s">
        <v>246</v>
      </c>
      <c r="I886" s="2" t="s">
        <v>4905</v>
      </c>
      <c r="J886" s="2" t="s">
        <v>4904</v>
      </c>
      <c r="K886" s="2" t="s">
        <v>4907</v>
      </c>
      <c r="L886" s="2" t="s">
        <v>4906</v>
      </c>
      <c r="S886" s="2">
        <f>IF($AM$22=1,(IF(LEN($BZ$23)&gt;=1,(IF($BZ$23=V886,LARGE($S$1:S885,1)+1,0)),0)),0)</f>
        <v>0</v>
      </c>
      <c r="T886" s="2">
        <f t="shared" si="69"/>
        <v>0</v>
      </c>
      <c r="U886" s="2">
        <f>IF(LEN(V886)&gt;=1,(IF(V885=V886,0,LARGE($U$1:U885,1)+1)),0)</f>
        <v>0</v>
      </c>
      <c r="V886" s="2" t="s">
        <v>1113</v>
      </c>
      <c r="W886" s="4" t="s">
        <v>2828</v>
      </c>
      <c r="X886" s="7" t="s">
        <v>10</v>
      </c>
      <c r="Y886" s="7" t="s">
        <v>1176</v>
      </c>
      <c r="Z886" s="7" t="s">
        <v>1176</v>
      </c>
      <c r="AA886" s="6" t="s">
        <v>10</v>
      </c>
      <c r="AB886" s="6" t="s">
        <v>577</v>
      </c>
      <c r="AC886" s="6" t="s">
        <v>2826</v>
      </c>
      <c r="AD886" s="6" t="s">
        <v>1067</v>
      </c>
    </row>
    <row r="887" spans="1:30" ht="30" x14ac:dyDescent="0.25">
      <c r="A887" s="2">
        <f>IF(LEN(B887)&gt;=1,(IF(B886=B887,0,LARGE(A$1:$A886,1)+1)),0)</f>
        <v>0</v>
      </c>
      <c r="B887" s="2" t="s">
        <v>1079</v>
      </c>
      <c r="C887" s="2">
        <f>IF($AM$22=2,(IF(LEN($BZ$23)&gt;=1,(IF($BZ$23=B887,LARGE($C$1:C886,1)+1,0)),0)),0)</f>
        <v>0</v>
      </c>
      <c r="D887" s="2">
        <f t="shared" si="68"/>
        <v>0</v>
      </c>
      <c r="F887" s="2" t="s">
        <v>801</v>
      </c>
      <c r="G887" s="2" t="s">
        <v>1488</v>
      </c>
      <c r="H887" s="2" t="s">
        <v>1488</v>
      </c>
      <c r="I887" s="2" t="s">
        <v>4908</v>
      </c>
      <c r="J887" s="2" t="s">
        <v>1067</v>
      </c>
      <c r="K887" s="2" t="s">
        <v>1067</v>
      </c>
      <c r="L887" s="2" t="s">
        <v>1067</v>
      </c>
      <c r="S887" s="2">
        <f>IF($AM$22=1,(IF(LEN($BZ$23)&gt;=1,(IF($BZ$23=V887,LARGE($S$1:S886,1)+1,0)),0)),0)</f>
        <v>0</v>
      </c>
      <c r="T887" s="2">
        <f t="shared" si="69"/>
        <v>0</v>
      </c>
      <c r="U887" s="2">
        <f>IF(LEN(V887)&gt;=1,(IF(V886=V887,0,LARGE($U$1:U886,1)+1)),0)</f>
        <v>0</v>
      </c>
      <c r="V887" s="2" t="s">
        <v>1113</v>
      </c>
      <c r="W887" s="4" t="s">
        <v>4054</v>
      </c>
      <c r="X887" s="7" t="s">
        <v>474</v>
      </c>
      <c r="Y887" s="7" t="s">
        <v>1237</v>
      </c>
      <c r="Z887" s="7" t="s">
        <v>1237</v>
      </c>
      <c r="AA887" s="6" t="s">
        <v>474</v>
      </c>
      <c r="AB887" s="6" t="s">
        <v>1067</v>
      </c>
      <c r="AC887" s="6" t="s">
        <v>1067</v>
      </c>
      <c r="AD887" s="6" t="s">
        <v>1067</v>
      </c>
    </row>
    <row r="888" spans="1:30" x14ac:dyDescent="0.25">
      <c r="A888" s="2">
        <f>IF(LEN(B888)&gt;=1,(IF(B887=B888,0,LARGE(A$1:$A887,1)+1)),0)</f>
        <v>0</v>
      </c>
      <c r="B888" s="2" t="s">
        <v>1079</v>
      </c>
      <c r="C888" s="2">
        <f>IF($AM$22=2,(IF(LEN($BZ$23)&gt;=1,(IF($BZ$23=B888,LARGE($C$1:C887,1)+1,0)),0)),0)</f>
        <v>0</v>
      </c>
      <c r="D888" s="2">
        <f t="shared" si="68"/>
        <v>0</v>
      </c>
      <c r="F888" s="2" t="s">
        <v>2998</v>
      </c>
      <c r="G888" s="2" t="s">
        <v>2999</v>
      </c>
      <c r="H888" s="2" t="s">
        <v>2999</v>
      </c>
      <c r="I888" s="2" t="s">
        <v>4909</v>
      </c>
      <c r="J888" s="2" t="s">
        <v>1067</v>
      </c>
      <c r="K888" s="2" t="s">
        <v>1067</v>
      </c>
      <c r="L888" s="2" t="s">
        <v>1067</v>
      </c>
      <c r="S888" s="2">
        <f>IF($AM$22=1,(IF(LEN($BZ$23)&gt;=1,(IF($BZ$23=V888,LARGE($S$1:S887,1)+1,0)),0)),0)</f>
        <v>0</v>
      </c>
      <c r="T888" s="2">
        <f t="shared" si="69"/>
        <v>0</v>
      </c>
      <c r="U888" s="2">
        <f>IF(LEN(V888)&gt;=1,(IF(V887=V888,0,LARGE($U$1:U887,1)+1)),0)</f>
        <v>0</v>
      </c>
      <c r="V888" s="2" t="s">
        <v>1113</v>
      </c>
      <c r="W888" s="9" t="s">
        <v>3326</v>
      </c>
      <c r="X888" s="9" t="s">
        <v>3324</v>
      </c>
      <c r="Y888" s="9" t="s">
        <v>3325</v>
      </c>
      <c r="Z888" s="9" t="s">
        <v>3325</v>
      </c>
      <c r="AA888" s="6" t="s">
        <v>3324</v>
      </c>
      <c r="AB888" s="6" t="s">
        <v>3379</v>
      </c>
      <c r="AC888" s="6" t="s">
        <v>1067</v>
      </c>
      <c r="AD888" s="6" t="s">
        <v>1067</v>
      </c>
    </row>
    <row r="889" spans="1:30" x14ac:dyDescent="0.25">
      <c r="A889" s="2">
        <f>IF(LEN(B889)&gt;=1,(IF(B888=B889,0,LARGE(A$1:$A888,1)+1)),0)</f>
        <v>0</v>
      </c>
      <c r="B889" s="2" t="s">
        <v>1079</v>
      </c>
      <c r="C889" s="2">
        <f>IF($AM$22=2,(IF(LEN($BZ$23)&gt;=1,(IF($BZ$23=B889,LARGE($C$1:C888,1)+1,0)),0)),0)</f>
        <v>0</v>
      </c>
      <c r="D889" s="2">
        <f t="shared" si="68"/>
        <v>0</v>
      </c>
      <c r="F889" s="2" t="s">
        <v>247</v>
      </c>
      <c r="G889" s="2" t="s">
        <v>248</v>
      </c>
      <c r="H889" s="2" t="s">
        <v>248</v>
      </c>
      <c r="I889" s="2" t="s">
        <v>4911</v>
      </c>
      <c r="J889" s="2" t="s">
        <v>4910</v>
      </c>
      <c r="K889" s="2" t="s">
        <v>1067</v>
      </c>
      <c r="L889" s="2" t="s">
        <v>1067</v>
      </c>
      <c r="S889" s="2">
        <f>IF($AM$22=1,(IF(LEN($BZ$23)&gt;=1,(IF($BZ$23=V889,LARGE($S$1:S888,1)+1,0)),0)),0)</f>
        <v>0</v>
      </c>
      <c r="T889" s="2">
        <f t="shared" si="69"/>
        <v>0</v>
      </c>
      <c r="U889" s="2">
        <f>IF(LEN(V889)&gt;=1,(IF(V888=V889,0,LARGE($U$1:U888,1)+1)),0)</f>
        <v>0</v>
      </c>
      <c r="V889" s="2" t="s">
        <v>1113</v>
      </c>
      <c r="W889" s="9" t="s">
        <v>5175</v>
      </c>
      <c r="X889" s="9" t="s">
        <v>3239</v>
      </c>
      <c r="Y889" s="9" t="s">
        <v>3240</v>
      </c>
      <c r="Z889" s="9" t="s">
        <v>3240</v>
      </c>
      <c r="AA889" s="6" t="s">
        <v>3239</v>
      </c>
      <c r="AB889" s="6" t="s">
        <v>1067</v>
      </c>
      <c r="AC889" s="6" t="s">
        <v>1067</v>
      </c>
      <c r="AD889" s="6" t="s">
        <v>1067</v>
      </c>
    </row>
    <row r="890" spans="1:30" x14ac:dyDescent="0.25">
      <c r="A890" s="2">
        <f>IF(LEN(B890)&gt;=1,(IF(B889=B890,0,LARGE(A$1:$A889,1)+1)),0)</f>
        <v>0</v>
      </c>
      <c r="B890" s="2" t="s">
        <v>1079</v>
      </c>
      <c r="C890" s="2">
        <f>IF($AM$22=2,(IF(LEN($BZ$23)&gt;=1,(IF($BZ$23=B890,LARGE($C$1:C889,1)+1,0)),0)),0)</f>
        <v>0</v>
      </c>
      <c r="D890" s="2">
        <f t="shared" si="68"/>
        <v>0</v>
      </c>
      <c r="F890" s="2" t="s">
        <v>249</v>
      </c>
      <c r="G890" s="2" t="s">
        <v>249</v>
      </c>
      <c r="H890" s="2" t="s">
        <v>249</v>
      </c>
      <c r="I890" s="2" t="s">
        <v>3989</v>
      </c>
      <c r="J890" s="2" t="s">
        <v>2069</v>
      </c>
      <c r="K890" s="2" t="s">
        <v>4910</v>
      </c>
      <c r="L890" s="2" t="s">
        <v>1067</v>
      </c>
      <c r="S890" s="2">
        <f>IF($AM$22=1,(IF(LEN($BZ$23)&gt;=1,(IF($BZ$23=V890,LARGE($S$1:S889,1)+1,0)),0)),0)</f>
        <v>0</v>
      </c>
      <c r="T890" s="2">
        <f t="shared" si="69"/>
        <v>0</v>
      </c>
      <c r="U890" s="2">
        <f>IF(LEN(V890)&gt;=1,(IF(V889=V890,0,LARGE($U$1:U889,1)+1)),0)</f>
        <v>0</v>
      </c>
      <c r="V890" s="2" t="s">
        <v>1113</v>
      </c>
      <c r="W890" s="9" t="s">
        <v>4321</v>
      </c>
      <c r="X890" s="7" t="s">
        <v>324</v>
      </c>
      <c r="Y890" s="7" t="s">
        <v>320</v>
      </c>
      <c r="Z890" s="7" t="s">
        <v>321</v>
      </c>
      <c r="AA890" s="6" t="s">
        <v>324</v>
      </c>
      <c r="AB890" s="6" t="s">
        <v>1067</v>
      </c>
      <c r="AC890" s="6" t="s">
        <v>1067</v>
      </c>
      <c r="AD890" s="6" t="s">
        <v>1067</v>
      </c>
    </row>
    <row r="891" spans="1:30" x14ac:dyDescent="0.25">
      <c r="A891" s="2">
        <f>IF(LEN(B891)&gt;=1,(IF(B890=B891,0,LARGE(A$1:$A890,1)+1)),0)</f>
        <v>0</v>
      </c>
      <c r="B891" s="2" t="s">
        <v>1079</v>
      </c>
      <c r="C891" s="2">
        <f>IF($AM$22=2,(IF(LEN($BZ$23)&gt;=1,(IF($BZ$23=B891,LARGE($C$1:C890,1)+1,0)),0)),0)</f>
        <v>0</v>
      </c>
      <c r="D891" s="2">
        <f t="shared" si="68"/>
        <v>0</v>
      </c>
      <c r="F891" s="2" t="s">
        <v>250</v>
      </c>
      <c r="G891" s="2" t="s">
        <v>3000</v>
      </c>
      <c r="H891" s="2" t="s">
        <v>3000</v>
      </c>
      <c r="I891" s="2" t="s">
        <v>3001</v>
      </c>
      <c r="J891" s="2" t="s">
        <v>1067</v>
      </c>
      <c r="K891" s="2" t="s">
        <v>1067</v>
      </c>
      <c r="L891" s="2" t="s">
        <v>1067</v>
      </c>
      <c r="S891" s="2">
        <f>IF($AM$22=1,(IF(LEN($BZ$23)&gt;=1,(IF($BZ$23=V891,LARGE($S$1:S890,1)+1,0)),0)),0)</f>
        <v>0</v>
      </c>
      <c r="T891" s="2">
        <f t="shared" si="69"/>
        <v>0</v>
      </c>
      <c r="U891" s="2">
        <f>IF(LEN(V891)&gt;=1,(IF(V890=V891,0,LARGE($U$1:U890,1)+1)),0)</f>
        <v>0</v>
      </c>
      <c r="V891" s="2" t="s">
        <v>1113</v>
      </c>
      <c r="W891" s="5" t="s">
        <v>4856</v>
      </c>
      <c r="X891" s="7" t="s">
        <v>724</v>
      </c>
      <c r="Y891" s="7" t="s">
        <v>2756</v>
      </c>
      <c r="Z891" s="7" t="s">
        <v>2756</v>
      </c>
      <c r="AA891" s="6" t="s">
        <v>724</v>
      </c>
      <c r="AB891" s="6" t="s">
        <v>1067</v>
      </c>
      <c r="AC891" s="6" t="s">
        <v>1067</v>
      </c>
      <c r="AD891" s="6" t="s">
        <v>1067</v>
      </c>
    </row>
    <row r="892" spans="1:30" x14ac:dyDescent="0.25">
      <c r="A892" s="2">
        <f>IF(LEN(B892)&gt;=1,(IF(B891=B892,0,LARGE(A$1:$A891,1)+1)),0)</f>
        <v>0</v>
      </c>
      <c r="B892" s="2" t="s">
        <v>1079</v>
      </c>
      <c r="C892" s="2">
        <f>IF($AM$22=2,(IF(LEN($BZ$23)&gt;=1,(IF($BZ$23=B892,LARGE($C$1:C891,1)+1,0)),0)),0)</f>
        <v>0</v>
      </c>
      <c r="D892" s="2">
        <f t="shared" si="68"/>
        <v>0</v>
      </c>
      <c r="F892" s="2" t="s">
        <v>802</v>
      </c>
      <c r="G892" s="2" t="s">
        <v>1489</v>
      </c>
      <c r="H892" s="2" t="s">
        <v>1489</v>
      </c>
      <c r="I892" s="2" t="s">
        <v>4912</v>
      </c>
      <c r="J892" s="2" t="s">
        <v>1067</v>
      </c>
      <c r="K892" s="2" t="s">
        <v>1067</v>
      </c>
      <c r="L892" s="2" t="s">
        <v>1067</v>
      </c>
      <c r="S892" s="2">
        <f>IF($AM$22=1,(IF(LEN($BZ$23)&gt;=1,(IF($BZ$23=V892,LARGE($S$1:S891,1)+1,0)),0)),0)</f>
        <v>0</v>
      </c>
      <c r="T892" s="2">
        <f t="shared" si="69"/>
        <v>0</v>
      </c>
      <c r="U892" s="2">
        <f>IF(LEN(V892)&gt;=1,(IF(V891=V892,0,LARGE($U$1:U891,1)+1)),0)</f>
        <v>30</v>
      </c>
      <c r="V892" s="2" t="s">
        <v>1114</v>
      </c>
      <c r="W892" s="5" t="s">
        <v>4469</v>
      </c>
      <c r="X892" s="7" t="s">
        <v>419</v>
      </c>
      <c r="Y892" s="7" t="s">
        <v>419</v>
      </c>
      <c r="Z892" s="7" t="s">
        <v>419</v>
      </c>
      <c r="AA892" s="6" t="s">
        <v>419</v>
      </c>
      <c r="AB892" s="6" t="s">
        <v>1067</v>
      </c>
      <c r="AC892" s="6" t="s">
        <v>1067</v>
      </c>
      <c r="AD892" s="6" t="s">
        <v>1067</v>
      </c>
    </row>
    <row r="893" spans="1:30" x14ac:dyDescent="0.25">
      <c r="A893" s="2">
        <f>IF(LEN(B893)&gt;=1,(IF(B892=B893,0,LARGE(A$1:$A892,1)+1)),0)</f>
        <v>0</v>
      </c>
      <c r="B893" s="2" t="s">
        <v>1079</v>
      </c>
      <c r="C893" s="2">
        <f>IF($AM$22=2,(IF(LEN($BZ$23)&gt;=1,(IF($BZ$23=B893,LARGE($C$1:C892,1)+1,0)),0)),0)</f>
        <v>0</v>
      </c>
      <c r="D893" s="2">
        <f t="shared" si="68"/>
        <v>0</v>
      </c>
      <c r="F893" s="2" t="s">
        <v>3002</v>
      </c>
      <c r="G893" s="2" t="s">
        <v>3003</v>
      </c>
      <c r="H893" s="2" t="s">
        <v>3003</v>
      </c>
      <c r="I893" s="2" t="s">
        <v>3004</v>
      </c>
      <c r="J893" s="2" t="s">
        <v>1067</v>
      </c>
      <c r="K893" s="2" t="s">
        <v>1067</v>
      </c>
      <c r="L893" s="2" t="s">
        <v>1067</v>
      </c>
      <c r="S893" s="2">
        <f>IF($AM$22=1,(IF(LEN($BZ$23)&gt;=1,(IF($BZ$23=V893,LARGE($S$1:S892,1)+1,0)),0)),0)</f>
        <v>0</v>
      </c>
      <c r="T893" s="2">
        <f t="shared" si="69"/>
        <v>0</v>
      </c>
      <c r="U893" s="2">
        <f>IF(LEN(V893)&gt;=1,(IF(V892=V893,0,LARGE($U$1:U892,1)+1)),0)</f>
        <v>0</v>
      </c>
      <c r="V893" s="2" t="s">
        <v>1114</v>
      </c>
      <c r="W893" s="9" t="s">
        <v>4471</v>
      </c>
      <c r="X893" s="9" t="s">
        <v>419</v>
      </c>
      <c r="Y893" s="9" t="s">
        <v>419</v>
      </c>
      <c r="Z893" s="9" t="s">
        <v>419</v>
      </c>
      <c r="AA893" s="6" t="s">
        <v>419</v>
      </c>
      <c r="AB893" s="6" t="s">
        <v>1067</v>
      </c>
      <c r="AC893" s="6" t="s">
        <v>1067</v>
      </c>
      <c r="AD893" s="6" t="s">
        <v>1067</v>
      </c>
    </row>
    <row r="894" spans="1:30" x14ac:dyDescent="0.25">
      <c r="A894" s="2">
        <f>IF(LEN(B894)&gt;=1,(IF(B893=B894,0,LARGE(A$1:$A893,1)+1)),0)</f>
        <v>0</v>
      </c>
      <c r="B894" s="2" t="s">
        <v>1079</v>
      </c>
      <c r="C894" s="2">
        <f>IF($AM$22=2,(IF(LEN($BZ$23)&gt;=1,(IF($BZ$23=B894,LARGE($C$1:C893,1)+1,0)),0)),0)</f>
        <v>0</v>
      </c>
      <c r="D894" s="2">
        <f t="shared" si="68"/>
        <v>0</v>
      </c>
      <c r="F894" s="2" t="s">
        <v>803</v>
      </c>
      <c r="G894" s="2" t="s">
        <v>235</v>
      </c>
      <c r="H894" s="2" t="s">
        <v>237</v>
      </c>
      <c r="I894" s="2" t="s">
        <v>3358</v>
      </c>
      <c r="J894" s="2" t="s">
        <v>4914</v>
      </c>
      <c r="K894" s="2" t="s">
        <v>4913</v>
      </c>
      <c r="L894" s="2" t="s">
        <v>4915</v>
      </c>
      <c r="S894" s="2">
        <f>IF($AM$22=1,(IF(LEN($BZ$23)&gt;=1,(IF($BZ$23=V894,LARGE($S$1:S893,1)+1,0)),0)),0)</f>
        <v>0</v>
      </c>
      <c r="T894" s="2">
        <f t="shared" si="69"/>
        <v>0</v>
      </c>
      <c r="U894" s="2">
        <f>IF(LEN(V894)&gt;=1,(IF(V893=V894,0,LARGE($U$1:U893,1)+1)),0)</f>
        <v>0</v>
      </c>
      <c r="V894" s="2" t="s">
        <v>1114</v>
      </c>
      <c r="W894" s="9" t="s">
        <v>5170</v>
      </c>
      <c r="X894" s="9" t="s">
        <v>934</v>
      </c>
      <c r="Y894" s="9" t="s">
        <v>1590</v>
      </c>
      <c r="Z894" s="9" t="s">
        <v>1590</v>
      </c>
      <c r="AA894" s="6" t="s">
        <v>934</v>
      </c>
      <c r="AB894" s="6" t="s">
        <v>1067</v>
      </c>
      <c r="AC894" s="6" t="s">
        <v>1067</v>
      </c>
      <c r="AD894" s="6" t="s">
        <v>1067</v>
      </c>
    </row>
    <row r="895" spans="1:30" x14ac:dyDescent="0.25">
      <c r="A895" s="2">
        <f>IF(LEN(B895)&gt;=1,(IF(B894=B895,0,LARGE(A$1:$A894,1)+1)),0)</f>
        <v>0</v>
      </c>
      <c r="B895" s="2" t="s">
        <v>1079</v>
      </c>
      <c r="C895" s="2">
        <f>IF($AM$22=2,(IF(LEN($BZ$23)&gt;=1,(IF($BZ$23=B895,LARGE($C$1:C894,1)+1,0)),0)),0)</f>
        <v>0</v>
      </c>
      <c r="D895" s="2">
        <f t="shared" si="68"/>
        <v>0</v>
      </c>
      <c r="F895" s="2" t="s">
        <v>804</v>
      </c>
      <c r="G895" s="2" t="s">
        <v>1490</v>
      </c>
      <c r="H895" s="2" t="s">
        <v>1490</v>
      </c>
      <c r="I895" s="2" t="s">
        <v>3005</v>
      </c>
      <c r="J895" s="2" t="s">
        <v>1067</v>
      </c>
      <c r="K895" s="2" t="s">
        <v>1067</v>
      </c>
      <c r="L895" s="2" t="s">
        <v>1067</v>
      </c>
      <c r="S895" s="2">
        <f>IF($AM$22=1,(IF(LEN($BZ$23)&gt;=1,(IF($BZ$23=V895,LARGE($S$1:S894,1)+1,0)),0)),0)</f>
        <v>0</v>
      </c>
      <c r="T895" s="2">
        <f t="shared" si="69"/>
        <v>0</v>
      </c>
      <c r="U895" s="2">
        <f>IF(LEN(V895)&gt;=1,(IF(V894=V895,0,LARGE($U$1:U894,1)+1)),0)</f>
        <v>0</v>
      </c>
      <c r="V895" s="2" t="s">
        <v>1114</v>
      </c>
      <c r="W895" s="9" t="s">
        <v>4461</v>
      </c>
      <c r="X895" s="9" t="s">
        <v>1033</v>
      </c>
      <c r="Y895" s="9" t="s">
        <v>1660</v>
      </c>
      <c r="Z895" s="9" t="s">
        <v>1660</v>
      </c>
      <c r="AA895" s="6" t="s">
        <v>1033</v>
      </c>
      <c r="AB895" s="6" t="s">
        <v>1067</v>
      </c>
      <c r="AC895" s="6" t="s">
        <v>1067</v>
      </c>
      <c r="AD895" s="6" t="s">
        <v>1067</v>
      </c>
    </row>
    <row r="896" spans="1:30" ht="30" x14ac:dyDescent="0.25">
      <c r="A896" s="2">
        <f>IF(LEN(B896)&gt;=1,(IF(B895=B896,0,LARGE(A$1:$A895,1)+1)),0)</f>
        <v>0</v>
      </c>
      <c r="B896" s="2" t="s">
        <v>1079</v>
      </c>
      <c r="C896" s="2">
        <f>IF($AM$22=2,(IF(LEN($BZ$23)&gt;=1,(IF($BZ$23=B896,LARGE($C$1:C895,1)+1,0)),0)),0)</f>
        <v>0</v>
      </c>
      <c r="D896" s="2">
        <f t="shared" si="68"/>
        <v>0</v>
      </c>
      <c r="F896" s="2" t="s">
        <v>3006</v>
      </c>
      <c r="G896" s="2" t="s">
        <v>3007</v>
      </c>
      <c r="H896" s="2" t="s">
        <v>3007</v>
      </c>
      <c r="I896" s="2" t="s">
        <v>4814</v>
      </c>
      <c r="J896" s="2" t="s">
        <v>4916</v>
      </c>
      <c r="K896" s="2" t="s">
        <v>1067</v>
      </c>
      <c r="L896" s="2" t="s">
        <v>1067</v>
      </c>
      <c r="S896" s="2">
        <f>IF($AM$22=1,(IF(LEN($BZ$23)&gt;=1,(IF($BZ$23=V896,LARGE($S$1:S895,1)+1,0)),0)),0)</f>
        <v>0</v>
      </c>
      <c r="T896" s="2">
        <f t="shared" si="69"/>
        <v>0</v>
      </c>
      <c r="U896" s="2">
        <f>IF(LEN(V896)&gt;=1,(IF(V895=V896,0,LARGE($U$1:U895,1)+1)),0)</f>
        <v>0</v>
      </c>
      <c r="V896" s="2" t="s">
        <v>1114</v>
      </c>
      <c r="W896" s="4" t="s">
        <v>4541</v>
      </c>
      <c r="X896" s="7" t="s">
        <v>534</v>
      </c>
      <c r="Y896" s="7" t="s">
        <v>1283</v>
      </c>
      <c r="Z896" s="7" t="s">
        <v>1283</v>
      </c>
      <c r="AA896" s="6" t="s">
        <v>534</v>
      </c>
      <c r="AB896" s="6" t="s">
        <v>1067</v>
      </c>
      <c r="AC896" s="6" t="s">
        <v>1067</v>
      </c>
      <c r="AD896" s="6" t="s">
        <v>1067</v>
      </c>
    </row>
    <row r="897" spans="1:30" ht="30" x14ac:dyDescent="0.25">
      <c r="A897" s="2">
        <f>IF(LEN(B897)&gt;=1,(IF(B896=B897,0,LARGE(A$1:$A896,1)+1)),0)</f>
        <v>0</v>
      </c>
      <c r="B897" s="2" t="s">
        <v>1079</v>
      </c>
      <c r="C897" s="2">
        <f>IF($AM$22=2,(IF(LEN($BZ$23)&gt;=1,(IF($BZ$23=B897,LARGE($C$1:C896,1)+1,0)),0)),0)</f>
        <v>0</v>
      </c>
      <c r="D897" s="2">
        <f t="shared" si="68"/>
        <v>0</v>
      </c>
      <c r="F897" s="2" t="s">
        <v>805</v>
      </c>
      <c r="G897" s="2" t="s">
        <v>3008</v>
      </c>
      <c r="H897" s="2" t="s">
        <v>3008</v>
      </c>
      <c r="I897" s="2" t="s">
        <v>4371</v>
      </c>
      <c r="J897" s="2" t="s">
        <v>4258</v>
      </c>
      <c r="K897" s="2" t="s">
        <v>1067</v>
      </c>
      <c r="L897" s="2" t="s">
        <v>1067</v>
      </c>
      <c r="S897" s="2">
        <f>IF($AM$22=1,(IF(LEN($BZ$23)&gt;=1,(IF($BZ$23=V897,LARGE($S$1:S896,1)+1,0)),0)),0)</f>
        <v>0</v>
      </c>
      <c r="T897" s="2">
        <f t="shared" si="69"/>
        <v>0</v>
      </c>
      <c r="U897" s="2">
        <f>IF(LEN(V897)&gt;=1,(IF(V896=V897,0,LARGE($U$1:U896,1)+1)),0)</f>
        <v>0</v>
      </c>
      <c r="V897" s="2" t="s">
        <v>1114</v>
      </c>
      <c r="W897" s="9" t="s">
        <v>3484</v>
      </c>
      <c r="X897" s="9" t="s">
        <v>3482</v>
      </c>
      <c r="Y897" s="9" t="s">
        <v>3483</v>
      </c>
      <c r="Z897" s="9" t="s">
        <v>3483</v>
      </c>
      <c r="AA897" s="6" t="s">
        <v>3482</v>
      </c>
      <c r="AB897" s="6" t="s">
        <v>1034</v>
      </c>
      <c r="AC897" s="6" t="s">
        <v>1067</v>
      </c>
      <c r="AD897" s="6" t="s">
        <v>1067</v>
      </c>
    </row>
    <row r="898" spans="1:30" x14ac:dyDescent="0.25">
      <c r="A898" s="2">
        <f>IF(LEN(B898)&gt;=1,(IF(B897=B898,0,LARGE(A$1:$A897,1)+1)),0)</f>
        <v>0</v>
      </c>
      <c r="B898" s="2" t="s">
        <v>1079</v>
      </c>
      <c r="C898" s="2">
        <f>IF($AM$22=2,(IF(LEN($BZ$23)&gt;=1,(IF($BZ$23=B898,LARGE($C$1:C897,1)+1,0)),0)),0)</f>
        <v>0</v>
      </c>
      <c r="D898" s="2">
        <f t="shared" ref="D898:D961" si="70">IFERROR(IF($AM$22=2,(IF(LEN($BF$23)&gt;=2,(IF(MATCH($BF$23,F898,0)&gt;=1,COUNTIF(I898:L898,"*?*"),0)),0)),0),0)</f>
        <v>0</v>
      </c>
      <c r="F898" s="2" t="s">
        <v>806</v>
      </c>
      <c r="G898" s="2" t="s">
        <v>1491</v>
      </c>
      <c r="H898" s="2" t="s">
        <v>1491</v>
      </c>
      <c r="I898" s="2" t="s">
        <v>4590</v>
      </c>
      <c r="J898" s="2" t="s">
        <v>1067</v>
      </c>
      <c r="K898" s="2" t="s">
        <v>1067</v>
      </c>
      <c r="L898" s="2" t="s">
        <v>1067</v>
      </c>
      <c r="S898" s="2">
        <f>IF($AM$22=1,(IF(LEN($BZ$23)&gt;=1,(IF($BZ$23=V898,LARGE($S$1:S897,1)+1,0)),0)),0)</f>
        <v>0</v>
      </c>
      <c r="T898" s="2">
        <f t="shared" ref="T898:T961" si="71">IFERROR(IF($AM$22=1,(IF(LEN($BF$23)&gt;=2,(IF(MATCH($BF$23,W898,0)&gt;=1,COUNTIF(AA898:AD898,"*?*"),0)),0)),0),0)</f>
        <v>0</v>
      </c>
      <c r="U898" s="2">
        <f>IF(LEN(V898)&gt;=1,(IF(V897=V898,0,LARGE($U$1:U897,1)+1)),0)</f>
        <v>0</v>
      </c>
      <c r="V898" s="2" t="s">
        <v>1114</v>
      </c>
      <c r="W898" s="9" t="s">
        <v>3202</v>
      </c>
      <c r="X898" s="9" t="s">
        <v>910</v>
      </c>
      <c r="Y898" s="9" t="s">
        <v>1570</v>
      </c>
      <c r="Z898" s="9" t="s">
        <v>1570</v>
      </c>
      <c r="AA898" s="6" t="s">
        <v>910</v>
      </c>
      <c r="AB898" s="6" t="s">
        <v>1067</v>
      </c>
      <c r="AC898" s="6" t="s">
        <v>1067</v>
      </c>
      <c r="AD898" s="6" t="s">
        <v>1067</v>
      </c>
    </row>
    <row r="899" spans="1:30" ht="60" x14ac:dyDescent="0.25">
      <c r="A899" s="2">
        <f>IF(LEN(B899)&gt;=1,(IF(B898=B899,0,LARGE(A$1:$A898,1)+1)),0)</f>
        <v>0</v>
      </c>
      <c r="B899" s="2" t="s">
        <v>1079</v>
      </c>
      <c r="C899" s="2">
        <f>IF($AM$22=2,(IF(LEN($BZ$23)&gt;=1,(IF($BZ$23=B899,LARGE($C$1:C898,1)+1,0)),0)),0)</f>
        <v>0</v>
      </c>
      <c r="D899" s="2">
        <f t="shared" si="70"/>
        <v>0</v>
      </c>
      <c r="F899" s="2" t="s">
        <v>3009</v>
      </c>
      <c r="G899" s="2" t="s">
        <v>3010</v>
      </c>
      <c r="H899" s="2" t="s">
        <v>3010</v>
      </c>
      <c r="I899" s="2">
        <v>0</v>
      </c>
      <c r="J899" s="2" t="s">
        <v>1067</v>
      </c>
      <c r="K899" s="2" t="s">
        <v>1067</v>
      </c>
      <c r="L899" s="2" t="s">
        <v>1067</v>
      </c>
      <c r="S899" s="2">
        <f>IF($AM$22=1,(IF(LEN($BZ$23)&gt;=1,(IF($BZ$23=V899,LARGE($S$1:S898,1)+1,0)),0)),0)</f>
        <v>0</v>
      </c>
      <c r="T899" s="2">
        <f t="shared" si="71"/>
        <v>0</v>
      </c>
      <c r="U899" s="2">
        <f>IF(LEN(V899)&gt;=1,(IF(V898=V899,0,LARGE($U$1:U898,1)+1)),0)</f>
        <v>0</v>
      </c>
      <c r="V899" s="2" t="s">
        <v>1114</v>
      </c>
      <c r="W899" s="21" t="s">
        <v>1919</v>
      </c>
      <c r="X899" s="7" t="s">
        <v>466</v>
      </c>
      <c r="Y899" s="7" t="s">
        <v>1229</v>
      </c>
      <c r="Z899" s="7" t="s">
        <v>1229</v>
      </c>
      <c r="AA899" s="6" t="s">
        <v>466</v>
      </c>
      <c r="AB899" s="6" t="s">
        <v>1067</v>
      </c>
      <c r="AC899" s="6" t="s">
        <v>1067</v>
      </c>
      <c r="AD899" s="6" t="s">
        <v>1067</v>
      </c>
    </row>
    <row r="900" spans="1:30" ht="30" x14ac:dyDescent="0.25">
      <c r="A900" s="2">
        <f>IF(LEN(B900)&gt;=1,(IF(B899=B900,0,LARGE(A$1:$A899,1)+1)),0)</f>
        <v>0</v>
      </c>
      <c r="B900" s="2" t="s">
        <v>1079</v>
      </c>
      <c r="C900" s="2">
        <f>IF($AM$22=2,(IF(LEN($BZ$23)&gt;=1,(IF($BZ$23=B900,LARGE($C$1:C899,1)+1,0)),0)),0)</f>
        <v>0</v>
      </c>
      <c r="D900" s="2">
        <f t="shared" si="70"/>
        <v>0</v>
      </c>
      <c r="F900" s="2" t="s">
        <v>807</v>
      </c>
      <c r="G900" s="2" t="s">
        <v>1492</v>
      </c>
      <c r="H900" s="2" t="s">
        <v>1492</v>
      </c>
      <c r="I900" s="2" t="s">
        <v>4026</v>
      </c>
      <c r="J900" s="2" t="s">
        <v>4858</v>
      </c>
      <c r="K900" s="2" t="s">
        <v>1067</v>
      </c>
      <c r="L900" s="2" t="s">
        <v>1067</v>
      </c>
      <c r="S900" s="2">
        <f>IF($AM$22=1,(IF(LEN($BZ$23)&gt;=1,(IF($BZ$23=V900,LARGE($S$1:S899,1)+1,0)),0)),0)</f>
        <v>0</v>
      </c>
      <c r="T900" s="2">
        <f t="shared" si="71"/>
        <v>0</v>
      </c>
      <c r="U900" s="2">
        <f>IF(LEN(V900)&gt;=1,(IF(V899=V900,0,LARGE($U$1:U899,1)+1)),0)</f>
        <v>0</v>
      </c>
      <c r="V900" s="2" t="s">
        <v>1114</v>
      </c>
      <c r="W900" s="9" t="s">
        <v>4787</v>
      </c>
      <c r="X900" s="9" t="s">
        <v>687</v>
      </c>
      <c r="Y900" s="9" t="s">
        <v>2658</v>
      </c>
      <c r="Z900" s="9" t="s">
        <v>2659</v>
      </c>
      <c r="AA900" s="6" t="s">
        <v>687</v>
      </c>
      <c r="AB900" s="6" t="s">
        <v>1067</v>
      </c>
      <c r="AC900" s="6" t="s">
        <v>1067</v>
      </c>
      <c r="AD900" s="6" t="s">
        <v>1067</v>
      </c>
    </row>
    <row r="901" spans="1:30" ht="45" x14ac:dyDescent="0.25">
      <c r="A901" s="2">
        <f>IF(LEN(B901)&gt;=1,(IF(B900=B901,0,LARGE(A$1:$A900,1)+1)),0)</f>
        <v>0</v>
      </c>
      <c r="B901" s="2" t="s">
        <v>1079</v>
      </c>
      <c r="C901" s="2">
        <f>IF($AM$22=2,(IF(LEN($BZ$23)&gt;=1,(IF($BZ$23=B901,LARGE($C$1:C900,1)+1,0)),0)),0)</f>
        <v>0</v>
      </c>
      <c r="D901" s="2">
        <f t="shared" si="70"/>
        <v>0</v>
      </c>
      <c r="F901" s="2" t="s">
        <v>808</v>
      </c>
      <c r="G901" s="2" t="s">
        <v>3011</v>
      </c>
      <c r="H901" s="2" t="s">
        <v>3011</v>
      </c>
      <c r="I901" s="2" t="s">
        <v>4917</v>
      </c>
      <c r="J901" s="2" t="s">
        <v>4487</v>
      </c>
      <c r="K901" s="2" t="s">
        <v>3311</v>
      </c>
      <c r="L901" s="2" t="s">
        <v>1067</v>
      </c>
      <c r="S901" s="2">
        <f>IF($AM$22=1,(IF(LEN($BZ$23)&gt;=1,(IF($BZ$23=V901,LARGE($S$1:S900,1)+1,0)),0)),0)</f>
        <v>0</v>
      </c>
      <c r="T901" s="2">
        <f t="shared" si="71"/>
        <v>0</v>
      </c>
      <c r="U901" s="2">
        <f>IF(LEN(V901)&gt;=1,(IF(V900=V901,0,LARGE($U$1:U900,1)+1)),0)</f>
        <v>0</v>
      </c>
      <c r="V901" s="2" t="s">
        <v>1114</v>
      </c>
      <c r="W901" s="21" t="s">
        <v>2962</v>
      </c>
      <c r="X901" s="21" t="s">
        <v>2960</v>
      </c>
      <c r="Y901" s="21" t="s">
        <v>2961</v>
      </c>
      <c r="Z901" s="21" t="s">
        <v>2961</v>
      </c>
      <c r="AA901" s="6" t="s">
        <v>2960</v>
      </c>
      <c r="AB901" s="6" t="s">
        <v>1067</v>
      </c>
      <c r="AC901" s="6" t="s">
        <v>1067</v>
      </c>
      <c r="AD901" s="6" t="s">
        <v>1067</v>
      </c>
    </row>
    <row r="902" spans="1:30" x14ac:dyDescent="0.25">
      <c r="A902" s="2">
        <f>IF(LEN(B902)&gt;=1,(IF(B901=B902,0,LARGE(A$1:$A901,1)+1)),0)</f>
        <v>0</v>
      </c>
      <c r="B902" s="2" t="s">
        <v>1079</v>
      </c>
      <c r="C902" s="2">
        <f>IF($AM$22=2,(IF(LEN($BZ$23)&gt;=1,(IF($BZ$23=B902,LARGE($C$1:C901,1)+1,0)),0)),0)</f>
        <v>0</v>
      </c>
      <c r="D902" s="2">
        <f t="shared" si="70"/>
        <v>0</v>
      </c>
      <c r="F902" s="2" t="s">
        <v>809</v>
      </c>
      <c r="G902" s="2" t="s">
        <v>1493</v>
      </c>
      <c r="H902" s="2" t="s">
        <v>1493</v>
      </c>
      <c r="I902" s="2" t="s">
        <v>2636</v>
      </c>
      <c r="J902" s="2" t="s">
        <v>4918</v>
      </c>
      <c r="K902" s="2" t="s">
        <v>1067</v>
      </c>
      <c r="L902" s="2" t="s">
        <v>1067</v>
      </c>
      <c r="S902" s="2">
        <f>IF($AM$22=1,(IF(LEN($BZ$23)&gt;=1,(IF($BZ$23=V902,LARGE($S$1:S901,1)+1,0)),0)),0)</f>
        <v>0</v>
      </c>
      <c r="T902" s="2">
        <f t="shared" si="71"/>
        <v>0</v>
      </c>
      <c r="U902" s="2">
        <f>IF(LEN(V902)&gt;=1,(IF(V901=V902,0,LARGE($U$1:U901,1)+1)),0)</f>
        <v>0</v>
      </c>
      <c r="V902" s="2" t="s">
        <v>1114</v>
      </c>
      <c r="W902" s="9" t="s">
        <v>4202</v>
      </c>
      <c r="X902" s="7" t="s">
        <v>582</v>
      </c>
      <c r="Y902" s="7" t="s">
        <v>2332</v>
      </c>
      <c r="Z902" s="7" t="s">
        <v>2332</v>
      </c>
      <c r="AA902" s="6" t="s">
        <v>582</v>
      </c>
      <c r="AB902" s="6" t="s">
        <v>1067</v>
      </c>
      <c r="AC902" s="6" t="s">
        <v>1067</v>
      </c>
      <c r="AD902" s="6" t="s">
        <v>1067</v>
      </c>
    </row>
    <row r="903" spans="1:30" x14ac:dyDescent="0.25">
      <c r="A903" s="2">
        <f>IF(LEN(B903)&gt;=1,(IF(B902=B903,0,LARGE(A$1:$A902,1)+1)),0)</f>
        <v>0</v>
      </c>
      <c r="B903" s="2" t="s">
        <v>1079</v>
      </c>
      <c r="C903" s="2">
        <f>IF($AM$22=2,(IF(LEN($BZ$23)&gt;=1,(IF($BZ$23=B903,LARGE($C$1:C902,1)+1,0)),0)),0)</f>
        <v>0</v>
      </c>
      <c r="D903" s="2">
        <f t="shared" si="70"/>
        <v>0</v>
      </c>
      <c r="F903" s="2" t="s">
        <v>3012</v>
      </c>
      <c r="G903" s="2" t="s">
        <v>3013</v>
      </c>
      <c r="H903" s="2" t="s">
        <v>3013</v>
      </c>
      <c r="I903" s="2" t="s">
        <v>3014</v>
      </c>
      <c r="J903" s="2" t="s">
        <v>1067</v>
      </c>
      <c r="K903" s="2" t="s">
        <v>1067</v>
      </c>
      <c r="L903" s="2" t="s">
        <v>1067</v>
      </c>
      <c r="S903" s="2">
        <f>IF($AM$22=1,(IF(LEN($BZ$23)&gt;=1,(IF($BZ$23=V903,LARGE($S$1:S902,1)+1,0)),0)),0)</f>
        <v>0</v>
      </c>
      <c r="T903" s="2">
        <f t="shared" si="71"/>
        <v>0</v>
      </c>
      <c r="U903" s="2">
        <f>IF(LEN(V903)&gt;=1,(IF(V902=V903,0,LARGE($U$1:U902,1)+1)),0)</f>
        <v>0</v>
      </c>
      <c r="V903" s="2" t="s">
        <v>1114</v>
      </c>
      <c r="W903" s="9" t="s">
        <v>3177</v>
      </c>
      <c r="X903" s="9" t="s">
        <v>3175</v>
      </c>
      <c r="Y903" s="9" t="s">
        <v>3176</v>
      </c>
      <c r="Z903" s="9" t="s">
        <v>3176</v>
      </c>
      <c r="AA903" s="6" t="s">
        <v>3175</v>
      </c>
      <c r="AB903" s="6" t="s">
        <v>1067</v>
      </c>
      <c r="AC903" s="6" t="s">
        <v>1067</v>
      </c>
      <c r="AD903" s="6" t="s">
        <v>1067</v>
      </c>
    </row>
    <row r="904" spans="1:30" x14ac:dyDescent="0.25">
      <c r="A904" s="2">
        <f>IF(LEN(B904)&gt;=1,(IF(B903=B904,0,LARGE(A$1:$A903,1)+1)),0)</f>
        <v>0</v>
      </c>
      <c r="B904" s="2" t="s">
        <v>1079</v>
      </c>
      <c r="C904" s="2">
        <f>IF($AM$22=2,(IF(LEN($BZ$23)&gt;=1,(IF($BZ$23=B904,LARGE($C$1:C903,1)+1,0)),0)),0)</f>
        <v>0</v>
      </c>
      <c r="D904" s="2">
        <f t="shared" si="70"/>
        <v>0</v>
      </c>
      <c r="F904" s="2" t="s">
        <v>810</v>
      </c>
      <c r="G904" s="2" t="s">
        <v>1494</v>
      </c>
      <c r="H904" s="2" t="s">
        <v>1494</v>
      </c>
      <c r="I904" s="2" t="s">
        <v>4920</v>
      </c>
      <c r="J904" s="2" t="s">
        <v>4919</v>
      </c>
      <c r="K904" s="2" t="s">
        <v>1067</v>
      </c>
      <c r="L904" s="2" t="s">
        <v>1067</v>
      </c>
      <c r="S904" s="2">
        <f>IF($AM$22=1,(IF(LEN($BZ$23)&gt;=1,(IF($BZ$23=V904,LARGE($S$1:S903,1)+1,0)),0)),0)</f>
        <v>0</v>
      </c>
      <c r="T904" s="2">
        <f t="shared" si="71"/>
        <v>0</v>
      </c>
      <c r="U904" s="2">
        <f>IF(LEN(V904)&gt;=1,(IF(V903=V904,0,LARGE($U$1:U903,1)+1)),0)</f>
        <v>0</v>
      </c>
      <c r="V904" s="2" t="s">
        <v>1114</v>
      </c>
      <c r="W904" s="9" t="s">
        <v>4153</v>
      </c>
      <c r="X904" s="9" t="s">
        <v>613</v>
      </c>
      <c r="Y904" s="9" t="s">
        <v>2449</v>
      </c>
      <c r="Z904" s="9" t="s">
        <v>2449</v>
      </c>
      <c r="AA904" s="6" t="s">
        <v>613</v>
      </c>
      <c r="AB904" s="6" t="s">
        <v>1067</v>
      </c>
      <c r="AC904" s="6" t="s">
        <v>1067</v>
      </c>
      <c r="AD904" s="6" t="s">
        <v>1067</v>
      </c>
    </row>
    <row r="905" spans="1:30" ht="75" x14ac:dyDescent="0.25">
      <c r="A905" s="2">
        <f>IF(LEN(B905)&gt;=1,(IF(B904=B905,0,LARGE(A$1:$A904,1)+1)),0)</f>
        <v>0</v>
      </c>
      <c r="B905" s="2" t="s">
        <v>1079</v>
      </c>
      <c r="C905" s="2">
        <f>IF($AM$22=2,(IF(LEN($BZ$23)&gt;=1,(IF($BZ$23=B905,LARGE($C$1:C904,1)+1,0)),0)),0)</f>
        <v>0</v>
      </c>
      <c r="D905" s="2">
        <f t="shared" si="70"/>
        <v>0</v>
      </c>
      <c r="F905" s="2" t="s">
        <v>811</v>
      </c>
      <c r="G905" s="2" t="s">
        <v>1495</v>
      </c>
      <c r="H905" s="2" t="s">
        <v>1495</v>
      </c>
      <c r="I905" s="2" t="s">
        <v>4990</v>
      </c>
      <c r="J905" s="2" t="s">
        <v>1067</v>
      </c>
      <c r="K905" s="2" t="s">
        <v>1067</v>
      </c>
      <c r="L905" s="2" t="s">
        <v>1067</v>
      </c>
      <c r="S905" s="2">
        <f>IF($AM$22=1,(IF(LEN($BZ$23)&gt;=1,(IF($BZ$23=V905,LARGE($S$1:S904,1)+1,0)),0)),0)</f>
        <v>0</v>
      </c>
      <c r="T905" s="2">
        <f t="shared" si="71"/>
        <v>0</v>
      </c>
      <c r="U905" s="2">
        <f>IF(LEN(V905)&gt;=1,(IF(V904=V905,0,LARGE($U$1:U904,1)+1)),0)</f>
        <v>0</v>
      </c>
      <c r="V905" s="2" t="s">
        <v>1114</v>
      </c>
      <c r="W905" s="21" t="s">
        <v>1974</v>
      </c>
      <c r="X905" s="21" t="s">
        <v>1972</v>
      </c>
      <c r="Y905" s="21" t="s">
        <v>1973</v>
      </c>
      <c r="Z905" s="21" t="s">
        <v>1973</v>
      </c>
      <c r="AA905" s="6" t="s">
        <v>1972</v>
      </c>
      <c r="AB905" s="6" t="s">
        <v>1067</v>
      </c>
      <c r="AC905" s="6" t="s">
        <v>1067</v>
      </c>
      <c r="AD905" s="6" t="s">
        <v>1067</v>
      </c>
    </row>
    <row r="906" spans="1:30" x14ac:dyDescent="0.25">
      <c r="A906" s="2">
        <f>IF(LEN(B906)&gt;=1,(IF(B905=B906,0,LARGE(A$1:$A905,1)+1)),0)</f>
        <v>0</v>
      </c>
      <c r="B906" s="2" t="s">
        <v>1079</v>
      </c>
      <c r="C906" s="2">
        <f>IF($AM$22=2,(IF(LEN($BZ$23)&gt;=1,(IF($BZ$23=B906,LARGE($C$1:C905,1)+1,0)),0)),0)</f>
        <v>0</v>
      </c>
      <c r="D906" s="2">
        <f t="shared" si="70"/>
        <v>0</v>
      </c>
      <c r="F906" s="2" t="s">
        <v>812</v>
      </c>
      <c r="G906" s="2" t="s">
        <v>1496</v>
      </c>
      <c r="H906" s="2" t="s">
        <v>1496</v>
      </c>
      <c r="I906" s="2" t="s">
        <v>4991</v>
      </c>
      <c r="J906" s="2" t="s">
        <v>3878</v>
      </c>
      <c r="K906" s="2" t="s">
        <v>4026</v>
      </c>
      <c r="L906" s="2" t="s">
        <v>1067</v>
      </c>
      <c r="S906" s="2">
        <f>IF($AM$22=1,(IF(LEN($BZ$23)&gt;=1,(IF($BZ$23=V906,LARGE($S$1:S905,1)+1,0)),0)),0)</f>
        <v>0</v>
      </c>
      <c r="T906" s="2">
        <f t="shared" si="71"/>
        <v>0</v>
      </c>
      <c r="U906" s="2">
        <f>IF(LEN(V906)&gt;=1,(IF(V905=V906,0,LARGE($U$1:U905,1)+1)),0)</f>
        <v>0</v>
      </c>
      <c r="V906" s="2" t="s">
        <v>1114</v>
      </c>
      <c r="W906" s="4" t="s">
        <v>4946</v>
      </c>
      <c r="X906" s="4" t="s">
        <v>843</v>
      </c>
      <c r="Y906" s="5" t="s">
        <v>1524</v>
      </c>
      <c r="Z906" s="5" t="s">
        <v>1524</v>
      </c>
      <c r="AA906" s="6" t="s">
        <v>843</v>
      </c>
      <c r="AB906" s="6" t="s">
        <v>1067</v>
      </c>
      <c r="AC906" s="6" t="s">
        <v>1067</v>
      </c>
      <c r="AD906" s="6" t="s">
        <v>1067</v>
      </c>
    </row>
    <row r="907" spans="1:30" ht="30" x14ac:dyDescent="0.25">
      <c r="A907" s="2">
        <f>IF(LEN(B907)&gt;=1,(IF(B906=B907,0,LARGE(A$1:$A906,1)+1)),0)</f>
        <v>0</v>
      </c>
      <c r="B907" s="2" t="s">
        <v>1079</v>
      </c>
      <c r="C907" s="2">
        <f>IF($AM$22=2,(IF(LEN($BZ$23)&gt;=1,(IF($BZ$23=B907,LARGE($C$1:C906,1)+1,0)),0)),0)</f>
        <v>0</v>
      </c>
      <c r="D907" s="2">
        <f t="shared" si="70"/>
        <v>0</v>
      </c>
      <c r="F907" s="2" t="s">
        <v>3015</v>
      </c>
      <c r="G907" s="2" t="s">
        <v>3016</v>
      </c>
      <c r="H907" s="2" t="s">
        <v>3016</v>
      </c>
      <c r="I907" s="2" t="s">
        <v>3017</v>
      </c>
      <c r="J907" s="2" t="s">
        <v>1067</v>
      </c>
      <c r="K907" s="2" t="s">
        <v>1067</v>
      </c>
      <c r="L907" s="2" t="s">
        <v>1067</v>
      </c>
      <c r="S907" s="2">
        <f>IF($AM$22=1,(IF(LEN($BZ$23)&gt;=1,(IF($BZ$23=V907,LARGE($S$1:S906,1)+1,0)),0)),0)</f>
        <v>0</v>
      </c>
      <c r="T907" s="2">
        <f t="shared" si="71"/>
        <v>0</v>
      </c>
      <c r="U907" s="2">
        <f>IF(LEN(V907)&gt;=1,(IF(V906=V907,0,LARGE($U$1:U906,1)+1)),0)</f>
        <v>0</v>
      </c>
      <c r="V907" s="2" t="s">
        <v>1114</v>
      </c>
      <c r="W907" s="21" t="s">
        <v>2374</v>
      </c>
      <c r="X907" s="21" t="s">
        <v>588</v>
      </c>
      <c r="Y907" s="21" t="s">
        <v>2373</v>
      </c>
      <c r="Z907" s="21" t="s">
        <v>2373</v>
      </c>
      <c r="AA907" s="6" t="s">
        <v>588</v>
      </c>
      <c r="AB907" s="6" t="s">
        <v>1067</v>
      </c>
      <c r="AC907" s="6" t="s">
        <v>1067</v>
      </c>
      <c r="AD907" s="6" t="s">
        <v>1067</v>
      </c>
    </row>
    <row r="908" spans="1:30" x14ac:dyDescent="0.25">
      <c r="A908" s="2">
        <f>IF(LEN(B908)&gt;=1,(IF(B907=B908,0,LARGE(A$1:$A907,1)+1)),0)</f>
        <v>0</v>
      </c>
      <c r="B908" s="2" t="s">
        <v>1079</v>
      </c>
      <c r="C908" s="2">
        <f>IF($AM$22=2,(IF(LEN($BZ$23)&gt;=1,(IF($BZ$23=B908,LARGE($C$1:C907,1)+1,0)),0)),0)</f>
        <v>0</v>
      </c>
      <c r="D908" s="2">
        <f t="shared" si="70"/>
        <v>0</v>
      </c>
      <c r="F908" s="2" t="s">
        <v>251</v>
      </c>
      <c r="G908" s="2" t="s">
        <v>252</v>
      </c>
      <c r="H908" s="2" t="s">
        <v>252</v>
      </c>
      <c r="I908" s="2" t="s">
        <v>4994</v>
      </c>
      <c r="J908" s="2" t="s">
        <v>4992</v>
      </c>
      <c r="K908" s="2" t="s">
        <v>4993</v>
      </c>
      <c r="L908" s="2" t="s">
        <v>1067</v>
      </c>
      <c r="S908" s="2">
        <f>IF($AM$22=1,(IF(LEN($BZ$23)&gt;=1,(IF($BZ$23=V908,LARGE($S$1:S907,1)+1,0)),0)),0)</f>
        <v>0</v>
      </c>
      <c r="T908" s="2">
        <f t="shared" si="71"/>
        <v>0</v>
      </c>
      <c r="U908" s="2">
        <f>IF(LEN(V908)&gt;=1,(IF(V907=V908,0,LARGE($U$1:U907,1)+1)),0)</f>
        <v>0</v>
      </c>
      <c r="V908" s="2" t="s">
        <v>1114</v>
      </c>
      <c r="W908" s="4" t="s">
        <v>4069</v>
      </c>
      <c r="X908" s="4" t="s">
        <v>481</v>
      </c>
      <c r="Y908" s="5" t="s">
        <v>1243</v>
      </c>
      <c r="Z908" s="5" t="s">
        <v>1243</v>
      </c>
      <c r="AA908" s="6" t="s">
        <v>481</v>
      </c>
      <c r="AB908" s="6" t="s">
        <v>516</v>
      </c>
      <c r="AC908" s="6" t="s">
        <v>718</v>
      </c>
      <c r="AD908" s="6" t="s">
        <v>1067</v>
      </c>
    </row>
    <row r="909" spans="1:30" x14ac:dyDescent="0.25">
      <c r="A909" s="2">
        <f>IF(LEN(B909)&gt;=1,(IF(B908=B909,0,LARGE(A$1:$A908,1)+1)),0)</f>
        <v>0</v>
      </c>
      <c r="B909" s="2" t="s">
        <v>1079</v>
      </c>
      <c r="C909" s="2">
        <f>IF($AM$22=2,(IF(LEN($BZ$23)&gt;=1,(IF($BZ$23=B909,LARGE($C$1:C908,1)+1,0)),0)),0)</f>
        <v>0</v>
      </c>
      <c r="D909" s="2">
        <f t="shared" si="70"/>
        <v>0</v>
      </c>
      <c r="F909" s="2" t="s">
        <v>813</v>
      </c>
      <c r="G909" s="2" t="s">
        <v>1082</v>
      </c>
      <c r="H909" s="2" t="s">
        <v>1082</v>
      </c>
      <c r="I909" s="2" t="s">
        <v>4258</v>
      </c>
      <c r="J909" s="2" t="s">
        <v>4995</v>
      </c>
      <c r="K909" s="2" t="s">
        <v>4996</v>
      </c>
      <c r="L909" s="2" t="s">
        <v>1067</v>
      </c>
      <c r="S909" s="2">
        <f>IF($AM$22=1,(IF(LEN($BZ$23)&gt;=1,(IF($BZ$23=V909,LARGE($S$1:S908,1)+1,0)),0)),0)</f>
        <v>0</v>
      </c>
      <c r="T909" s="2">
        <f t="shared" si="71"/>
        <v>0</v>
      </c>
      <c r="U909" s="2">
        <f>IF(LEN(V909)&gt;=1,(IF(V908=V909,0,LARGE($U$1:U908,1)+1)),0)</f>
        <v>0</v>
      </c>
      <c r="V909" s="2" t="s">
        <v>1114</v>
      </c>
      <c r="W909" s="9" t="s">
        <v>4374</v>
      </c>
      <c r="X909" s="9" t="s">
        <v>1056</v>
      </c>
      <c r="Y909" s="9" t="s">
        <v>1675</v>
      </c>
      <c r="Z909" s="9" t="s">
        <v>1675</v>
      </c>
      <c r="AA909" s="6" t="s">
        <v>1056</v>
      </c>
      <c r="AB909" s="6" t="s">
        <v>1067</v>
      </c>
      <c r="AC909" s="6" t="s">
        <v>1067</v>
      </c>
      <c r="AD909" s="6" t="s">
        <v>1067</v>
      </c>
    </row>
    <row r="910" spans="1:30" ht="30" x14ac:dyDescent="0.25">
      <c r="A910" s="2">
        <f>IF(LEN(B910)&gt;=1,(IF(B909=B910,0,LARGE(A$1:$A909,1)+1)),0)</f>
        <v>0</v>
      </c>
      <c r="B910" s="2" t="s">
        <v>1079</v>
      </c>
      <c r="C910" s="2">
        <f>IF($AM$22=2,(IF(LEN($BZ$23)&gt;=1,(IF($BZ$23=B910,LARGE($C$1:C909,1)+1,0)),0)),0)</f>
        <v>0</v>
      </c>
      <c r="D910" s="2">
        <f t="shared" si="70"/>
        <v>0</v>
      </c>
      <c r="F910" s="2" t="s">
        <v>814</v>
      </c>
      <c r="G910" s="2" t="s">
        <v>1497</v>
      </c>
      <c r="H910" s="2" t="s">
        <v>1497</v>
      </c>
      <c r="I910" s="2" t="s">
        <v>3071</v>
      </c>
      <c r="J910" s="2" t="s">
        <v>3071</v>
      </c>
      <c r="K910" s="2" t="s">
        <v>4999</v>
      </c>
      <c r="L910" s="2" t="s">
        <v>1067</v>
      </c>
      <c r="S910" s="2">
        <f>IF($AM$22=1,(IF(LEN($BZ$23)&gt;=1,(IF($BZ$23=V910,LARGE($S$1:S909,1)+1,0)),0)),0)</f>
        <v>0</v>
      </c>
      <c r="T910" s="2">
        <f t="shared" si="71"/>
        <v>0</v>
      </c>
      <c r="U910" s="2">
        <f>IF(LEN(V910)&gt;=1,(IF(V909=V910,0,LARGE($U$1:U909,1)+1)),0)</f>
        <v>0</v>
      </c>
      <c r="V910" s="2" t="s">
        <v>1114</v>
      </c>
      <c r="W910" s="4" t="s">
        <v>2511</v>
      </c>
      <c r="X910" s="4" t="s">
        <v>555</v>
      </c>
      <c r="Y910" s="5" t="s">
        <v>1302</v>
      </c>
      <c r="Z910" s="5" t="s">
        <v>1302</v>
      </c>
      <c r="AA910" s="6" t="s">
        <v>555</v>
      </c>
      <c r="AB910" s="6" t="s">
        <v>165</v>
      </c>
      <c r="AC910" s="6" t="s">
        <v>1067</v>
      </c>
      <c r="AD910" s="6" t="s">
        <v>1067</v>
      </c>
    </row>
    <row r="911" spans="1:30" x14ac:dyDescent="0.25">
      <c r="A911" s="2">
        <f>IF(LEN(B911)&gt;=1,(IF(B910=B911,0,LARGE(A$1:$A910,1)+1)),0)</f>
        <v>0</v>
      </c>
      <c r="B911" s="2" t="s">
        <v>1079</v>
      </c>
      <c r="C911" s="2">
        <f>IF($AM$22=2,(IF(LEN($BZ$23)&gt;=1,(IF($BZ$23=B911,LARGE($C$1:C910,1)+1,0)),0)),0)</f>
        <v>0</v>
      </c>
      <c r="D911" s="2">
        <f t="shared" si="70"/>
        <v>0</v>
      </c>
      <c r="F911" s="2" t="s">
        <v>815</v>
      </c>
      <c r="G911" s="2" t="s">
        <v>1498</v>
      </c>
      <c r="H911" s="2" t="s">
        <v>1498</v>
      </c>
      <c r="I911" s="2" t="s">
        <v>5000</v>
      </c>
      <c r="J911" s="2" t="s">
        <v>1067</v>
      </c>
      <c r="K911" s="2" t="s">
        <v>1067</v>
      </c>
      <c r="L911" s="2" t="s">
        <v>1067</v>
      </c>
      <c r="S911" s="2">
        <f>IF($AM$22=1,(IF(LEN($BZ$23)&gt;=1,(IF($BZ$23=V911,LARGE($S$1:S910,1)+1,0)),0)),0)</f>
        <v>0</v>
      </c>
      <c r="T911" s="2">
        <f t="shared" si="71"/>
        <v>0</v>
      </c>
      <c r="U911" s="2">
        <f>IF(LEN(V911)&gt;=1,(IF(V910=V911,0,LARGE($U$1:U910,1)+1)),0)</f>
        <v>0</v>
      </c>
      <c r="V911" s="2" t="s">
        <v>1114</v>
      </c>
      <c r="W911" s="4" t="s">
        <v>4026</v>
      </c>
      <c r="X911" s="4" t="s">
        <v>57</v>
      </c>
      <c r="Y911" s="5" t="s">
        <v>1220</v>
      </c>
      <c r="Z911" s="5" t="s">
        <v>1220</v>
      </c>
      <c r="AA911" s="6" t="s">
        <v>57</v>
      </c>
      <c r="AB911" s="6" t="s">
        <v>218</v>
      </c>
      <c r="AC911" s="6" t="s">
        <v>807</v>
      </c>
      <c r="AD911" s="6" t="s">
        <v>812</v>
      </c>
    </row>
    <row r="912" spans="1:30" x14ac:dyDescent="0.25">
      <c r="A912" s="2">
        <f>IF(LEN(B912)&gt;=1,(IF(B911=B912,0,LARGE(A$1:$A911,1)+1)),0)</f>
        <v>13</v>
      </c>
      <c r="B912" s="2" t="s">
        <v>1095</v>
      </c>
      <c r="C912" s="2">
        <f>IF($AM$22=2,(IF(LEN($BZ$23)&gt;=1,(IF($BZ$23=B912,LARGE($C$1:C911,1)+1,0)),0)),0)</f>
        <v>0</v>
      </c>
      <c r="D912" s="2">
        <f t="shared" si="70"/>
        <v>0</v>
      </c>
      <c r="F912" s="2" t="s">
        <v>816</v>
      </c>
      <c r="G912" s="2" t="s">
        <v>1499</v>
      </c>
      <c r="H912" s="2" t="s">
        <v>1499</v>
      </c>
      <c r="I912" s="2" t="s">
        <v>5001</v>
      </c>
      <c r="J912" s="2" t="s">
        <v>3018</v>
      </c>
      <c r="K912" s="2" t="s">
        <v>1067</v>
      </c>
      <c r="L912" s="2" t="s">
        <v>1067</v>
      </c>
      <c r="S912" s="2">
        <f>IF($AM$22=1,(IF(LEN($BZ$23)&gt;=1,(IF($BZ$23=V912,LARGE($S$1:S911,1)+1,0)),0)),0)</f>
        <v>0</v>
      </c>
      <c r="T912" s="2">
        <f t="shared" si="71"/>
        <v>0</v>
      </c>
      <c r="U912" s="2">
        <f>IF(LEN(V912)&gt;=1,(IF(V911=V912,0,LARGE($U$1:U911,1)+1)),0)</f>
        <v>0</v>
      </c>
      <c r="V912" s="2" t="s">
        <v>1114</v>
      </c>
      <c r="W912" s="5" t="s">
        <v>4712</v>
      </c>
      <c r="X912" s="7" t="s">
        <v>743</v>
      </c>
      <c r="Y912" s="7" t="s">
        <v>2800</v>
      </c>
      <c r="Z912" s="7" t="s">
        <v>2800</v>
      </c>
      <c r="AA912" s="6" t="s">
        <v>743</v>
      </c>
      <c r="AB912" s="6" t="s">
        <v>1067</v>
      </c>
      <c r="AC912" s="6" t="s">
        <v>1067</v>
      </c>
      <c r="AD912" s="6" t="s">
        <v>1067</v>
      </c>
    </row>
    <row r="913" spans="1:30" ht="30" x14ac:dyDescent="0.25">
      <c r="A913" s="2">
        <f>IF(LEN(B913)&gt;=1,(IF(B912=B913,0,LARGE(A$1:$A912,1)+1)),0)</f>
        <v>0</v>
      </c>
      <c r="B913" s="2" t="s">
        <v>1095</v>
      </c>
      <c r="C913" s="2">
        <f>IF($AM$22=2,(IF(LEN($BZ$23)&gt;=1,(IF($BZ$23=B913,LARGE($C$1:C912,1)+1,0)),0)),0)</f>
        <v>0</v>
      </c>
      <c r="D913" s="2">
        <f t="shared" si="70"/>
        <v>0</v>
      </c>
      <c r="F913" s="2" t="s">
        <v>817</v>
      </c>
      <c r="G913" s="2" t="s">
        <v>1500</v>
      </c>
      <c r="H913" s="2" t="s">
        <v>1500</v>
      </c>
      <c r="I913" s="2" t="s">
        <v>4997</v>
      </c>
      <c r="J913" s="2" t="s">
        <v>4998</v>
      </c>
      <c r="K913" s="2" t="s">
        <v>5002</v>
      </c>
      <c r="L913" s="2" t="s">
        <v>1067</v>
      </c>
      <c r="S913" s="2">
        <f>IF($AM$22=1,(IF(LEN($BZ$23)&gt;=1,(IF($BZ$23=V913,LARGE($S$1:S912,1)+1,0)),0)),0)</f>
        <v>0</v>
      </c>
      <c r="T913" s="2">
        <f t="shared" si="71"/>
        <v>0</v>
      </c>
      <c r="U913" s="2">
        <f>IF(LEN(V913)&gt;=1,(IF(V912=V913,0,LARGE($U$1:U912,1)+1)),0)</f>
        <v>0</v>
      </c>
      <c r="V913" s="2" t="s">
        <v>1114</v>
      </c>
      <c r="W913" s="5" t="s">
        <v>4936</v>
      </c>
      <c r="X913" s="7" t="s">
        <v>851</v>
      </c>
      <c r="Y913" s="7" t="s">
        <v>1530</v>
      </c>
      <c r="Z913" s="7" t="s">
        <v>1530</v>
      </c>
      <c r="AA913" s="6" t="s">
        <v>851</v>
      </c>
      <c r="AB913" s="6" t="s">
        <v>1067</v>
      </c>
      <c r="AC913" s="6" t="s">
        <v>1067</v>
      </c>
      <c r="AD913" s="6" t="s">
        <v>1067</v>
      </c>
    </row>
    <row r="914" spans="1:30" x14ac:dyDescent="0.25">
      <c r="A914" s="2">
        <f>IF(LEN(B914)&gt;=1,(IF(B913=B914,0,LARGE(A$1:$A913,1)+1)),0)</f>
        <v>0</v>
      </c>
      <c r="B914" s="2" t="s">
        <v>1095</v>
      </c>
      <c r="C914" s="2">
        <f>IF($AM$22=2,(IF(LEN($BZ$23)&gt;=1,(IF($BZ$23=B914,LARGE($C$1:C913,1)+1,0)),0)),0)</f>
        <v>0</v>
      </c>
      <c r="D914" s="2">
        <f t="shared" si="70"/>
        <v>0</v>
      </c>
      <c r="F914" s="2" t="s">
        <v>253</v>
      </c>
      <c r="G914" s="2" t="s">
        <v>254</v>
      </c>
      <c r="H914" s="2" t="s">
        <v>254</v>
      </c>
      <c r="I914" s="2" t="s">
        <v>2241</v>
      </c>
      <c r="J914" s="2" t="s">
        <v>2421</v>
      </c>
      <c r="K914" s="2" t="s">
        <v>4562</v>
      </c>
      <c r="L914" s="2" t="s">
        <v>1067</v>
      </c>
      <c r="S914" s="2">
        <f>IF($AM$22=1,(IF(LEN($BZ$23)&gt;=1,(IF($BZ$23=V914,LARGE($S$1:S913,1)+1,0)),0)),0)</f>
        <v>0</v>
      </c>
      <c r="T914" s="2">
        <f t="shared" si="71"/>
        <v>0</v>
      </c>
      <c r="U914" s="2">
        <f>IF(LEN(V914)&gt;=1,(IF(V913=V914,0,LARGE($U$1:U913,1)+1)),0)</f>
        <v>0</v>
      </c>
      <c r="V914" s="2" t="s">
        <v>1114</v>
      </c>
      <c r="W914" s="9" t="s">
        <v>4057</v>
      </c>
      <c r="X914" s="4" t="s">
        <v>91</v>
      </c>
      <c r="Y914" s="5" t="s">
        <v>92</v>
      </c>
      <c r="Z914" s="5" t="s">
        <v>93</v>
      </c>
      <c r="AA914" s="6" t="s">
        <v>91</v>
      </c>
      <c r="AB914" s="6" t="s">
        <v>1067</v>
      </c>
      <c r="AC914" s="6" t="s">
        <v>1067</v>
      </c>
      <c r="AD914" s="6" t="s">
        <v>1067</v>
      </c>
    </row>
    <row r="915" spans="1:30" ht="30" x14ac:dyDescent="0.25">
      <c r="A915" s="2">
        <f>IF(LEN(B915)&gt;=1,(IF(B914=B915,0,LARGE(A$1:$A914,1)+1)),0)</f>
        <v>0</v>
      </c>
      <c r="B915" s="2" t="s">
        <v>1095</v>
      </c>
      <c r="C915" s="2">
        <f>IF($AM$22=2,(IF(LEN($BZ$23)&gt;=1,(IF($BZ$23=B915,LARGE($C$1:C914,1)+1,0)),0)),0)</f>
        <v>0</v>
      </c>
      <c r="D915" s="2">
        <f t="shared" si="70"/>
        <v>0</v>
      </c>
      <c r="F915" s="2" t="s">
        <v>3019</v>
      </c>
      <c r="G915" s="2" t="s">
        <v>3020</v>
      </c>
      <c r="H915" s="2" t="s">
        <v>3020</v>
      </c>
      <c r="I915" s="2" t="s">
        <v>3021</v>
      </c>
      <c r="J915" s="2" t="s">
        <v>1067</v>
      </c>
      <c r="K915" s="2" t="s">
        <v>1067</v>
      </c>
      <c r="L915" s="2" t="s">
        <v>1067</v>
      </c>
      <c r="S915" s="2">
        <f>IF($AM$22=1,(IF(LEN($BZ$23)&gt;=1,(IF($BZ$23=V915,LARGE($S$1:S914,1)+1,0)),0)),0)</f>
        <v>0</v>
      </c>
      <c r="T915" s="2">
        <f t="shared" si="71"/>
        <v>0</v>
      </c>
      <c r="U915" s="2">
        <f>IF(LEN(V915)&gt;=1,(IF(V914=V915,0,LARGE($U$1:U914,1)+1)),0)</f>
        <v>0</v>
      </c>
      <c r="V915" s="2" t="s">
        <v>1114</v>
      </c>
      <c r="W915" s="4" t="s">
        <v>4641</v>
      </c>
      <c r="X915" s="7" t="s">
        <v>268</v>
      </c>
      <c r="Y915" s="7" t="s">
        <v>269</v>
      </c>
      <c r="Z915" s="7" t="s">
        <v>269</v>
      </c>
      <c r="AA915" s="6" t="s">
        <v>268</v>
      </c>
      <c r="AB915" s="6" t="s">
        <v>1067</v>
      </c>
      <c r="AC915" s="6" t="s">
        <v>1067</v>
      </c>
      <c r="AD915" s="6" t="s">
        <v>1067</v>
      </c>
    </row>
    <row r="916" spans="1:30" ht="30" x14ac:dyDescent="0.25">
      <c r="A916" s="2">
        <f>IF(LEN(B916)&gt;=1,(IF(B915=B916,0,LARGE(A$1:$A915,1)+1)),0)</f>
        <v>0</v>
      </c>
      <c r="B916" s="2" t="s">
        <v>1095</v>
      </c>
      <c r="C916" s="2">
        <f>IF($AM$22=2,(IF(LEN($BZ$23)&gt;=1,(IF($BZ$23=B916,LARGE($C$1:C915,1)+1,0)),0)),0)</f>
        <v>0</v>
      </c>
      <c r="D916" s="2">
        <f t="shared" si="70"/>
        <v>0</v>
      </c>
      <c r="F916" s="2" t="s">
        <v>818</v>
      </c>
      <c r="G916" s="2" t="s">
        <v>1501</v>
      </c>
      <c r="H916" s="2" t="s">
        <v>1501</v>
      </c>
      <c r="I916" s="2" t="s">
        <v>4971</v>
      </c>
      <c r="J916" s="2" t="s">
        <v>1067</v>
      </c>
      <c r="K916" s="2" t="s">
        <v>1067</v>
      </c>
      <c r="L916" s="2" t="s">
        <v>1067</v>
      </c>
      <c r="S916" s="2">
        <f>IF($AM$22=1,(IF(LEN($BZ$23)&gt;=1,(IF($BZ$23=V916,LARGE($S$1:S915,1)+1,0)),0)),0)</f>
        <v>0</v>
      </c>
      <c r="T916" s="2">
        <f t="shared" si="71"/>
        <v>0</v>
      </c>
      <c r="U916" s="2">
        <f>IF(LEN(V916)&gt;=1,(IF(V915=V916,0,LARGE($U$1:U915,1)+1)),0)</f>
        <v>0</v>
      </c>
      <c r="V916" s="2" t="s">
        <v>1114</v>
      </c>
      <c r="W916" s="4" t="s">
        <v>4075</v>
      </c>
      <c r="X916" s="7" t="s">
        <v>484</v>
      </c>
      <c r="Y916" s="7" t="s">
        <v>1246</v>
      </c>
      <c r="Z916" s="7" t="s">
        <v>1246</v>
      </c>
      <c r="AA916" s="6" t="s">
        <v>484</v>
      </c>
      <c r="AB916" s="6" t="s">
        <v>1067</v>
      </c>
      <c r="AC916" s="6" t="s">
        <v>1067</v>
      </c>
      <c r="AD916" s="6" t="s">
        <v>1067</v>
      </c>
    </row>
    <row r="917" spans="1:30" ht="30" x14ac:dyDescent="0.25">
      <c r="A917" s="2">
        <f>IF(LEN(B917)&gt;=1,(IF(B916=B917,0,LARGE(A$1:$A916,1)+1)),0)</f>
        <v>0</v>
      </c>
      <c r="B917" s="2" t="s">
        <v>1095</v>
      </c>
      <c r="C917" s="2">
        <f>IF($AM$22=2,(IF(LEN($BZ$23)&gt;=1,(IF($BZ$23=B917,LARGE($C$1:C916,1)+1,0)),0)),0)</f>
        <v>0</v>
      </c>
      <c r="D917" s="2">
        <f t="shared" si="70"/>
        <v>0</v>
      </c>
      <c r="F917" s="2" t="s">
        <v>255</v>
      </c>
      <c r="G917" s="2" t="s">
        <v>256</v>
      </c>
      <c r="H917" s="2" t="s">
        <v>256</v>
      </c>
      <c r="I917" s="2" t="s">
        <v>4972</v>
      </c>
      <c r="J917" s="2" t="s">
        <v>1067</v>
      </c>
      <c r="K917" s="2" t="s">
        <v>1067</v>
      </c>
      <c r="L917" s="2" t="s">
        <v>1067</v>
      </c>
      <c r="S917" s="2">
        <f>IF($AM$22=1,(IF(LEN($BZ$23)&gt;=1,(IF($BZ$23=V917,LARGE($S$1:S916,1)+1,0)),0)),0)</f>
        <v>0</v>
      </c>
      <c r="T917" s="2">
        <f t="shared" si="71"/>
        <v>0</v>
      </c>
      <c r="U917" s="2">
        <f>IF(LEN(V917)&gt;=1,(IF(V916=V917,0,LARGE($U$1:U916,1)+1)),0)</f>
        <v>0</v>
      </c>
      <c r="V917" s="2" t="s">
        <v>1114</v>
      </c>
      <c r="W917" s="9" t="s">
        <v>4923</v>
      </c>
      <c r="X917" s="9" t="s">
        <v>866</v>
      </c>
      <c r="Y917" s="9" t="s">
        <v>3103</v>
      </c>
      <c r="Z917" s="9" t="s">
        <v>3103</v>
      </c>
      <c r="AA917" s="6" t="s">
        <v>866</v>
      </c>
      <c r="AB917" s="6" t="s">
        <v>1067</v>
      </c>
      <c r="AC917" s="6" t="s">
        <v>1067</v>
      </c>
      <c r="AD917" s="6" t="s">
        <v>1067</v>
      </c>
    </row>
    <row r="918" spans="1:30" ht="45" x14ac:dyDescent="0.25">
      <c r="A918" s="2">
        <f>IF(LEN(B918)&gt;=1,(IF(B917=B918,0,LARGE(A$1:$A917,1)+1)),0)</f>
        <v>0</v>
      </c>
      <c r="B918" s="2" t="s">
        <v>1095</v>
      </c>
      <c r="C918" s="2">
        <f>IF($AM$22=2,(IF(LEN($BZ$23)&gt;=1,(IF($BZ$23=B918,LARGE($C$1:C917,1)+1,0)),0)),0)</f>
        <v>0</v>
      </c>
      <c r="D918" s="2">
        <f t="shared" si="70"/>
        <v>0</v>
      </c>
      <c r="F918" s="2" t="s">
        <v>819</v>
      </c>
      <c r="G918" s="2" t="s">
        <v>1502</v>
      </c>
      <c r="H918" s="2" t="s">
        <v>1502</v>
      </c>
      <c r="I918" s="2" t="s">
        <v>4979</v>
      </c>
      <c r="J918" s="2" t="s">
        <v>4973</v>
      </c>
      <c r="K918" s="2" t="s">
        <v>1067</v>
      </c>
      <c r="L918" s="2" t="s">
        <v>1067</v>
      </c>
      <c r="S918" s="2">
        <f>IF($AM$22=1,(IF(LEN($BZ$23)&gt;=1,(IF($BZ$23=V918,LARGE($S$1:S917,1)+1,0)),0)),0)</f>
        <v>0</v>
      </c>
      <c r="T918" s="2">
        <f t="shared" si="71"/>
        <v>0</v>
      </c>
      <c r="U918" s="2">
        <f>IF(LEN(V918)&gt;=1,(IF(V917=V918,0,LARGE($U$1:U917,1)+1)),0)</f>
        <v>0</v>
      </c>
      <c r="V918" s="2" t="s">
        <v>1114</v>
      </c>
      <c r="W918" s="7" t="s">
        <v>3867</v>
      </c>
      <c r="X918" s="7" t="s">
        <v>3865</v>
      </c>
      <c r="Y918" s="7" t="s">
        <v>3866</v>
      </c>
      <c r="Z918" s="7" t="s">
        <v>3866</v>
      </c>
      <c r="AA918" s="6" t="s">
        <v>3865</v>
      </c>
      <c r="AB918" s="6" t="s">
        <v>1067</v>
      </c>
      <c r="AC918" s="6" t="s">
        <v>1067</v>
      </c>
      <c r="AD918" s="6" t="s">
        <v>1067</v>
      </c>
    </row>
    <row r="919" spans="1:30" ht="75" x14ac:dyDescent="0.25">
      <c r="A919" s="2">
        <f>IF(LEN(B919)&gt;=1,(IF(B918=B919,0,LARGE(A$1:$A918,1)+1)),0)</f>
        <v>0</v>
      </c>
      <c r="B919" s="2" t="s">
        <v>1095</v>
      </c>
      <c r="C919" s="2">
        <f>IF($AM$22=2,(IF(LEN($BZ$23)&gt;=1,(IF($BZ$23=B919,LARGE($C$1:C918,1)+1,0)),0)),0)</f>
        <v>0</v>
      </c>
      <c r="D919" s="2">
        <f t="shared" si="70"/>
        <v>0</v>
      </c>
      <c r="F919" s="2" t="s">
        <v>3022</v>
      </c>
      <c r="G919" s="2" t="s">
        <v>3023</v>
      </c>
      <c r="H919" s="2" t="s">
        <v>3023</v>
      </c>
      <c r="I919" s="2" t="s">
        <v>4978</v>
      </c>
      <c r="J919" s="2" t="s">
        <v>4951</v>
      </c>
      <c r="K919" s="2" t="s">
        <v>1067</v>
      </c>
      <c r="L919" s="2" t="s">
        <v>1067</v>
      </c>
      <c r="S919" s="2">
        <f>IF($AM$22=1,(IF(LEN($BZ$23)&gt;=1,(IF($BZ$23=V919,LARGE($S$1:S918,1)+1,0)),0)),0)</f>
        <v>0</v>
      </c>
      <c r="T919" s="2">
        <f t="shared" si="71"/>
        <v>0</v>
      </c>
      <c r="U919" s="2">
        <f>IF(LEN(V919)&gt;=1,(IF(V918=V919,0,LARGE($U$1:U918,1)+1)),0)</f>
        <v>31</v>
      </c>
      <c r="V919" s="2" t="s">
        <v>1115</v>
      </c>
      <c r="W919" s="7" t="s">
        <v>1749</v>
      </c>
      <c r="X919" s="7" t="s">
        <v>1747</v>
      </c>
      <c r="Y919" s="7" t="s">
        <v>1748</v>
      </c>
      <c r="Z919" s="7" t="s">
        <v>1748</v>
      </c>
      <c r="AA919" s="6" t="s">
        <v>1747</v>
      </c>
      <c r="AB919" s="6" t="s">
        <v>1067</v>
      </c>
      <c r="AC919" s="6" t="s">
        <v>1067</v>
      </c>
      <c r="AD919" s="6" t="s">
        <v>1067</v>
      </c>
    </row>
    <row r="920" spans="1:30" ht="30" x14ac:dyDescent="0.25">
      <c r="A920" s="2">
        <f>IF(LEN(B920)&gt;=1,(IF(B919=B920,0,LARGE(A$1:$A919,1)+1)),0)</f>
        <v>0</v>
      </c>
      <c r="B920" s="2" t="s">
        <v>1095</v>
      </c>
      <c r="C920" s="2">
        <f>IF($AM$22=2,(IF(LEN($BZ$23)&gt;=1,(IF($BZ$23=B920,LARGE($C$1:C919,1)+1,0)),0)),0)</f>
        <v>0</v>
      </c>
      <c r="D920" s="2">
        <f t="shared" si="70"/>
        <v>0</v>
      </c>
      <c r="F920" s="2" t="s">
        <v>820</v>
      </c>
      <c r="G920" s="2" t="s">
        <v>1503</v>
      </c>
      <c r="H920" s="2" t="s">
        <v>1503</v>
      </c>
      <c r="I920" s="2" t="s">
        <v>4975</v>
      </c>
      <c r="J920" s="2" t="s">
        <v>4977</v>
      </c>
      <c r="K920" s="2" t="s">
        <v>4976</v>
      </c>
      <c r="L920" s="2" t="s">
        <v>1067</v>
      </c>
      <c r="S920" s="2">
        <f>IF($AM$22=1,(IF(LEN($BZ$23)&gt;=1,(IF($BZ$23=V920,LARGE($S$1:S919,1)+1,0)),0)),0)</f>
        <v>0</v>
      </c>
      <c r="T920" s="2">
        <f t="shared" si="71"/>
        <v>0</v>
      </c>
      <c r="U920" s="2">
        <f>IF(LEN(V920)&gt;=1,(IF(V919=V920,0,LARGE($U$1:U919,1)+1)),0)</f>
        <v>0</v>
      </c>
      <c r="V920" s="2" t="s">
        <v>1115</v>
      </c>
      <c r="W920" s="4" t="s">
        <v>4893</v>
      </c>
      <c r="X920" s="7" t="s">
        <v>800</v>
      </c>
      <c r="Y920" s="7" t="s">
        <v>1487</v>
      </c>
      <c r="Z920" s="7" t="s">
        <v>1487</v>
      </c>
      <c r="AA920" s="6" t="s">
        <v>800</v>
      </c>
      <c r="AB920" s="6" t="s">
        <v>1067</v>
      </c>
      <c r="AC920" s="6" t="s">
        <v>1067</v>
      </c>
      <c r="AD920" s="6" t="s">
        <v>1067</v>
      </c>
    </row>
    <row r="921" spans="1:30" x14ac:dyDescent="0.25">
      <c r="A921" s="2">
        <f>IF(LEN(B921)&gt;=1,(IF(B920=B921,0,LARGE(A$1:$A920,1)+1)),0)</f>
        <v>0</v>
      </c>
      <c r="B921" s="2" t="s">
        <v>1095</v>
      </c>
      <c r="C921" s="2">
        <f>IF($AM$22=2,(IF(LEN($BZ$23)&gt;=1,(IF($BZ$23=B921,LARGE($C$1:C920,1)+1,0)),0)),0)</f>
        <v>0</v>
      </c>
      <c r="D921" s="2">
        <f t="shared" si="70"/>
        <v>0</v>
      </c>
      <c r="F921" s="2" t="s">
        <v>821</v>
      </c>
      <c r="G921" s="2" t="s">
        <v>1504</v>
      </c>
      <c r="H921" s="2" t="s">
        <v>1504</v>
      </c>
      <c r="I921" s="2" t="s">
        <v>4974</v>
      </c>
      <c r="J921" s="2" t="s">
        <v>1067</v>
      </c>
      <c r="K921" s="2" t="s">
        <v>1067</v>
      </c>
      <c r="L921" s="2" t="s">
        <v>1067</v>
      </c>
      <c r="S921" s="2">
        <f>IF($AM$22=1,(IF(LEN($BZ$23)&gt;=1,(IF($BZ$23=V921,LARGE($S$1:S920,1)+1,0)),0)),0)</f>
        <v>0</v>
      </c>
      <c r="T921" s="2">
        <f t="shared" si="71"/>
        <v>0</v>
      </c>
      <c r="U921" s="2">
        <f>IF(LEN(V921)&gt;=1,(IF(V920=V921,0,LARGE($U$1:U920,1)+1)),0)</f>
        <v>0</v>
      </c>
      <c r="V921" s="2" t="s">
        <v>1115</v>
      </c>
      <c r="W921" s="9" t="s">
        <v>4215</v>
      </c>
      <c r="X921" s="9" t="s">
        <v>579</v>
      </c>
      <c r="Y921" s="9" t="s">
        <v>2302</v>
      </c>
      <c r="Z921" s="9" t="s">
        <v>2302</v>
      </c>
      <c r="AA921" s="6" t="s">
        <v>579</v>
      </c>
      <c r="AB921" s="6" t="s">
        <v>746</v>
      </c>
      <c r="AC921" s="6" t="s">
        <v>1067</v>
      </c>
      <c r="AD921" s="6" t="s">
        <v>1067</v>
      </c>
    </row>
    <row r="922" spans="1:30" ht="30" x14ac:dyDescent="0.25">
      <c r="A922" s="2">
        <f>IF(LEN(B922)&gt;=1,(IF(B921=B922,0,LARGE(A$1:$A921,1)+1)),0)</f>
        <v>0</v>
      </c>
      <c r="B922" s="2" t="s">
        <v>1095</v>
      </c>
      <c r="C922" s="2">
        <f>IF($AM$22=2,(IF(LEN($BZ$23)&gt;=1,(IF($BZ$23=B922,LARGE($C$1:C921,1)+1,0)),0)),0)</f>
        <v>0</v>
      </c>
      <c r="D922" s="2">
        <f t="shared" si="70"/>
        <v>0</v>
      </c>
      <c r="F922" s="2" t="s">
        <v>822</v>
      </c>
      <c r="G922" s="2" t="s">
        <v>1505</v>
      </c>
      <c r="H922" s="2" t="s">
        <v>1505</v>
      </c>
      <c r="I922" s="2" t="s">
        <v>4980</v>
      </c>
      <c r="J922" s="2" t="s">
        <v>1067</v>
      </c>
      <c r="K922" s="2" t="s">
        <v>1067</v>
      </c>
      <c r="L922" s="2" t="s">
        <v>1067</v>
      </c>
      <c r="S922" s="2">
        <f>IF($AM$22=1,(IF(LEN($BZ$23)&gt;=1,(IF($BZ$23=V922,LARGE($S$1:S921,1)+1,0)),0)),0)</f>
        <v>0</v>
      </c>
      <c r="T922" s="2">
        <f t="shared" si="71"/>
        <v>0</v>
      </c>
      <c r="U922" s="2">
        <f>IF(LEN(V922)&gt;=1,(IF(V921=V922,0,LARGE($U$1:U921,1)+1)),0)</f>
        <v>0</v>
      </c>
      <c r="V922" s="2" t="s">
        <v>1115</v>
      </c>
      <c r="W922" s="7" t="s">
        <v>1710</v>
      </c>
      <c r="X922" s="7" t="s">
        <v>1708</v>
      </c>
      <c r="Y922" s="7" t="s">
        <v>1709</v>
      </c>
      <c r="Z922" s="7" t="s">
        <v>1709</v>
      </c>
      <c r="AA922" s="6" t="s">
        <v>1708</v>
      </c>
      <c r="AB922" s="6" t="s">
        <v>965</v>
      </c>
      <c r="AC922" s="6" t="s">
        <v>1067</v>
      </c>
      <c r="AD922" s="6" t="s">
        <v>1067</v>
      </c>
    </row>
    <row r="923" spans="1:30" x14ac:dyDescent="0.25">
      <c r="A923" s="2">
        <f>IF(LEN(B923)&gt;=1,(IF(B922=B923,0,LARGE(A$1:$A922,1)+1)),0)</f>
        <v>0</v>
      </c>
      <c r="B923" s="2" t="s">
        <v>1095</v>
      </c>
      <c r="C923" s="2">
        <f>IF($AM$22=2,(IF(LEN($BZ$23)&gt;=1,(IF($BZ$23=B923,LARGE($C$1:C922,1)+1,0)),0)),0)</f>
        <v>0</v>
      </c>
      <c r="D923" s="2">
        <f t="shared" si="70"/>
        <v>0</v>
      </c>
      <c r="F923" s="2" t="s">
        <v>823</v>
      </c>
      <c r="G923" s="2" t="s">
        <v>3024</v>
      </c>
      <c r="H923" s="2" t="s">
        <v>3024</v>
      </c>
      <c r="I923" s="2" t="s">
        <v>3025</v>
      </c>
      <c r="J923" s="2" t="s">
        <v>1067</v>
      </c>
      <c r="K923" s="2" t="s">
        <v>1067</v>
      </c>
      <c r="L923" s="2" t="s">
        <v>1067</v>
      </c>
      <c r="S923" s="2">
        <f>IF($AM$22=1,(IF(LEN($BZ$23)&gt;=1,(IF($BZ$23=V923,LARGE($S$1:S922,1)+1,0)),0)),0)</f>
        <v>0</v>
      </c>
      <c r="T923" s="2">
        <f t="shared" si="71"/>
        <v>0</v>
      </c>
      <c r="U923" s="2">
        <f>IF(LEN(V923)&gt;=1,(IF(V922=V923,0,LARGE($U$1:U922,1)+1)),0)</f>
        <v>0</v>
      </c>
      <c r="V923" s="2" t="s">
        <v>1115</v>
      </c>
      <c r="W923" s="4" t="s">
        <v>4234</v>
      </c>
      <c r="X923" s="4" t="s">
        <v>508</v>
      </c>
      <c r="Y923" s="5" t="s">
        <v>1266</v>
      </c>
      <c r="Z923" s="5" t="s">
        <v>1266</v>
      </c>
      <c r="AA923" s="6" t="s">
        <v>508</v>
      </c>
      <c r="AB923" s="6" t="s">
        <v>209</v>
      </c>
      <c r="AC923" s="6" t="s">
        <v>1067</v>
      </c>
      <c r="AD923" s="6" t="s">
        <v>1067</v>
      </c>
    </row>
    <row r="924" spans="1:30" x14ac:dyDescent="0.25">
      <c r="A924" s="2">
        <f>IF(LEN(B924)&gt;=1,(IF(B923=B924,0,LARGE(A$1:$A923,1)+1)),0)</f>
        <v>0</v>
      </c>
      <c r="B924" s="2" t="s">
        <v>1095</v>
      </c>
      <c r="C924" s="2">
        <f>IF($AM$22=2,(IF(LEN($BZ$23)&gt;=1,(IF($BZ$23=B924,LARGE($C$1:C923,1)+1,0)),0)),0)</f>
        <v>0</v>
      </c>
      <c r="D924" s="2">
        <f t="shared" si="70"/>
        <v>0</v>
      </c>
      <c r="F924" s="2" t="s">
        <v>3026</v>
      </c>
      <c r="G924" s="2" t="s">
        <v>3027</v>
      </c>
      <c r="H924" s="2" t="s">
        <v>3027</v>
      </c>
      <c r="I924" s="2" t="s">
        <v>4981</v>
      </c>
      <c r="J924" s="2" t="s">
        <v>1067</v>
      </c>
      <c r="K924" s="2" t="s">
        <v>1067</v>
      </c>
      <c r="L924" s="2" t="s">
        <v>1067</v>
      </c>
      <c r="S924" s="2">
        <f>IF($AM$22=1,(IF(LEN($BZ$23)&gt;=1,(IF($BZ$23=V924,LARGE($S$1:S923,1)+1,0)),0)),0)</f>
        <v>0</v>
      </c>
      <c r="T924" s="2">
        <f t="shared" si="71"/>
        <v>0</v>
      </c>
      <c r="U924" s="2">
        <f>IF(LEN(V924)&gt;=1,(IF(V923=V924,0,LARGE($U$1:U923,1)+1)),0)</f>
        <v>0</v>
      </c>
      <c r="V924" s="2" t="s">
        <v>1115</v>
      </c>
      <c r="W924" s="9" t="s">
        <v>4710</v>
      </c>
      <c r="X924" s="9" t="s">
        <v>743</v>
      </c>
      <c r="Y924" s="9" t="s">
        <v>2800</v>
      </c>
      <c r="Z924" s="9" t="s">
        <v>2800</v>
      </c>
      <c r="AA924" s="6" t="s">
        <v>743</v>
      </c>
      <c r="AB924" s="6" t="s">
        <v>1067</v>
      </c>
      <c r="AC924" s="6" t="s">
        <v>1067</v>
      </c>
      <c r="AD924" s="6" t="s">
        <v>1067</v>
      </c>
    </row>
    <row r="925" spans="1:30" ht="30" x14ac:dyDescent="0.25">
      <c r="A925" s="2">
        <f>IF(LEN(B925)&gt;=1,(IF(B924=B925,0,LARGE(A$1:$A924,1)+1)),0)</f>
        <v>0</v>
      </c>
      <c r="B925" s="2" t="s">
        <v>1095</v>
      </c>
      <c r="C925" s="2">
        <f>IF($AM$22=2,(IF(LEN($BZ$23)&gt;=1,(IF($BZ$23=B925,LARGE($C$1:C924,1)+1,0)),0)),0)</f>
        <v>0</v>
      </c>
      <c r="D925" s="2">
        <f t="shared" si="70"/>
        <v>0</v>
      </c>
      <c r="F925" s="2" t="s">
        <v>824</v>
      </c>
      <c r="G925" s="2" t="s">
        <v>1506</v>
      </c>
      <c r="H925" s="2" t="s">
        <v>1506</v>
      </c>
      <c r="I925" s="2" t="s">
        <v>4982</v>
      </c>
      <c r="J925" s="2" t="s">
        <v>4984</v>
      </c>
      <c r="K925" s="2" t="s">
        <v>1067</v>
      </c>
      <c r="L925" s="2" t="s">
        <v>1067</v>
      </c>
      <c r="S925" s="2">
        <f>IF($AM$22=1,(IF(LEN($BZ$23)&gt;=1,(IF($BZ$23=V925,LARGE($S$1:S924,1)+1,0)),0)),0)</f>
        <v>0</v>
      </c>
      <c r="T925" s="2">
        <f t="shared" si="71"/>
        <v>0</v>
      </c>
      <c r="U925" s="2">
        <f>IF(LEN(V925)&gt;=1,(IF(V924=V925,0,LARGE($U$1:U924,1)+1)),0)</f>
        <v>0</v>
      </c>
      <c r="V925" s="2" t="s">
        <v>1115</v>
      </c>
      <c r="W925" s="7" t="s">
        <v>3897</v>
      </c>
      <c r="X925" s="7" t="s">
        <v>1057</v>
      </c>
      <c r="Y925" s="7" t="s">
        <v>1676</v>
      </c>
      <c r="Z925" s="7" t="s">
        <v>1676</v>
      </c>
      <c r="AA925" s="6" t="s">
        <v>1057</v>
      </c>
      <c r="AB925" s="6" t="s">
        <v>1067</v>
      </c>
      <c r="AC925" s="6" t="s">
        <v>1067</v>
      </c>
      <c r="AD925" s="6" t="s">
        <v>1067</v>
      </c>
    </row>
    <row r="926" spans="1:30" ht="30" x14ac:dyDescent="0.25">
      <c r="A926" s="2">
        <f>IF(LEN(B926)&gt;=1,(IF(B925=B926,0,LARGE(A$1:$A925,1)+1)),0)</f>
        <v>0</v>
      </c>
      <c r="B926" s="2" t="s">
        <v>1095</v>
      </c>
      <c r="C926" s="2">
        <f>IF($AM$22=2,(IF(LEN($BZ$23)&gt;=1,(IF($BZ$23=B926,LARGE($C$1:C925,1)+1,0)),0)),0)</f>
        <v>0</v>
      </c>
      <c r="D926" s="2">
        <f t="shared" si="70"/>
        <v>0</v>
      </c>
      <c r="F926" s="2" t="s">
        <v>825</v>
      </c>
      <c r="G926" s="2" t="s">
        <v>1507</v>
      </c>
      <c r="H926" s="2" t="s">
        <v>1507</v>
      </c>
      <c r="I926" s="2" t="s">
        <v>3028</v>
      </c>
      <c r="J926" s="2" t="s">
        <v>4983</v>
      </c>
      <c r="K926" s="2" t="s">
        <v>2611</v>
      </c>
      <c r="L926" s="2" t="s">
        <v>1067</v>
      </c>
      <c r="S926" s="2">
        <f>IF($AM$22=1,(IF(LEN($BZ$23)&gt;=1,(IF($BZ$23=V926,LARGE($S$1:S925,1)+1,0)),0)),0)</f>
        <v>0</v>
      </c>
      <c r="T926" s="2">
        <f t="shared" si="71"/>
        <v>0</v>
      </c>
      <c r="U926" s="2">
        <f>IF(LEN(V926)&gt;=1,(IF(V925=V926,0,LARGE($U$1:U925,1)+1)),0)</f>
        <v>0</v>
      </c>
      <c r="V926" s="2" t="s">
        <v>1115</v>
      </c>
      <c r="W926" s="9" t="s">
        <v>2253</v>
      </c>
      <c r="X926" s="9" t="s">
        <v>2251</v>
      </c>
      <c r="Y926" s="9" t="s">
        <v>2252</v>
      </c>
      <c r="Z926" s="9" t="s">
        <v>2252</v>
      </c>
      <c r="AA926" s="6" t="s">
        <v>2251</v>
      </c>
      <c r="AB926" s="6" t="s">
        <v>1067</v>
      </c>
      <c r="AC926" s="6" t="s">
        <v>1067</v>
      </c>
      <c r="AD926" s="6" t="s">
        <v>1067</v>
      </c>
    </row>
    <row r="927" spans="1:30" x14ac:dyDescent="0.25">
      <c r="A927" s="2">
        <f>IF(LEN(B927)&gt;=1,(IF(B926=B927,0,LARGE(A$1:$A926,1)+1)),0)</f>
        <v>0</v>
      </c>
      <c r="B927" s="2" t="s">
        <v>1095</v>
      </c>
      <c r="C927" s="2">
        <f>IF($AM$22=2,(IF(LEN($BZ$23)&gt;=1,(IF($BZ$23=B927,LARGE($C$1:C926,1)+1,0)),0)),0)</f>
        <v>0</v>
      </c>
      <c r="D927" s="2">
        <f t="shared" si="70"/>
        <v>0</v>
      </c>
      <c r="F927" s="2" t="s">
        <v>3029</v>
      </c>
      <c r="G927" s="2" t="s">
        <v>3030</v>
      </c>
      <c r="H927" s="2" t="s">
        <v>3030</v>
      </c>
      <c r="I927" s="2" t="s">
        <v>4921</v>
      </c>
      <c r="J927" s="2" t="s">
        <v>1067</v>
      </c>
      <c r="K927" s="2" t="s">
        <v>1067</v>
      </c>
      <c r="L927" s="2" t="s">
        <v>1067</v>
      </c>
      <c r="S927" s="2">
        <f>IF($AM$22=1,(IF(LEN($BZ$23)&gt;=1,(IF($BZ$23=V927,LARGE($S$1:S926,1)+1,0)),0)),0)</f>
        <v>0</v>
      </c>
      <c r="T927" s="2">
        <f t="shared" si="71"/>
        <v>0</v>
      </c>
      <c r="U927" s="2">
        <f>IF(LEN(V927)&gt;=1,(IF(V926=V927,0,LARGE($U$1:U926,1)+1)),0)</f>
        <v>0</v>
      </c>
      <c r="V927" s="2" t="s">
        <v>1115</v>
      </c>
      <c r="W927" s="9" t="s">
        <v>4193</v>
      </c>
      <c r="X927" s="9" t="s">
        <v>2360</v>
      </c>
      <c r="Y927" s="9" t="s">
        <v>2361</v>
      </c>
      <c r="Z927" s="9" t="s">
        <v>2361</v>
      </c>
      <c r="AA927" s="6" t="s">
        <v>2360</v>
      </c>
      <c r="AB927" s="6" t="s">
        <v>1067</v>
      </c>
      <c r="AC927" s="6" t="s">
        <v>1067</v>
      </c>
      <c r="AD927" s="6" t="s">
        <v>1067</v>
      </c>
    </row>
    <row r="928" spans="1:30" x14ac:dyDescent="0.25">
      <c r="A928" s="2">
        <f>IF(LEN(B928)&gt;=1,(IF(B927=B928,0,LARGE(A$1:$A927,1)+1)),0)</f>
        <v>0</v>
      </c>
      <c r="B928" s="2" t="s">
        <v>1095</v>
      </c>
      <c r="C928" s="2">
        <f>IF($AM$22=2,(IF(LEN($BZ$23)&gt;=1,(IF($BZ$23=B928,LARGE($C$1:C927,1)+1,0)),0)),0)</f>
        <v>0</v>
      </c>
      <c r="D928" s="2">
        <f t="shared" si="70"/>
        <v>0</v>
      </c>
      <c r="F928" s="2" t="s">
        <v>3031</v>
      </c>
      <c r="G928" s="2" t="s">
        <v>3032</v>
      </c>
      <c r="H928" s="2" t="s">
        <v>3032</v>
      </c>
      <c r="I928" s="2" t="s">
        <v>3033</v>
      </c>
      <c r="J928" s="2" t="s">
        <v>1067</v>
      </c>
      <c r="K928" s="2" t="s">
        <v>1067</v>
      </c>
      <c r="L928" s="2" t="s">
        <v>1067</v>
      </c>
      <c r="S928" s="2">
        <f>IF($AM$22=1,(IF(LEN($BZ$23)&gt;=1,(IF($BZ$23=V928,LARGE($S$1:S927,1)+1,0)),0)),0)</f>
        <v>0</v>
      </c>
      <c r="T928" s="2">
        <f t="shared" si="71"/>
        <v>0</v>
      </c>
      <c r="U928" s="2">
        <f>IF(LEN(V928)&gt;=1,(IF(V927=V928,0,LARGE($U$1:U927,1)+1)),0)</f>
        <v>0</v>
      </c>
      <c r="V928" s="2" t="s">
        <v>1115</v>
      </c>
      <c r="W928" s="9" t="s">
        <v>4329</v>
      </c>
      <c r="X928" s="9" t="s">
        <v>3429</v>
      </c>
      <c r="Y928" s="9" t="s">
        <v>3430</v>
      </c>
      <c r="Z928" s="9" t="s">
        <v>3430</v>
      </c>
      <c r="AA928" s="6" t="s">
        <v>3429</v>
      </c>
      <c r="AB928" s="6" t="s">
        <v>1067</v>
      </c>
      <c r="AC928" s="6" t="s">
        <v>1067</v>
      </c>
      <c r="AD928" s="6" t="s">
        <v>1067</v>
      </c>
    </row>
    <row r="929" spans="1:30" x14ac:dyDescent="0.25">
      <c r="A929" s="2">
        <f>IF(LEN(B929)&gt;=1,(IF(B928=B929,0,LARGE(A$1:$A928,1)+1)),0)</f>
        <v>0</v>
      </c>
      <c r="B929" s="2" t="s">
        <v>1095</v>
      </c>
      <c r="C929" s="2">
        <f>IF($AM$22=2,(IF(LEN($BZ$23)&gt;=1,(IF($BZ$23=B929,LARGE($C$1:C928,1)+1,0)),0)),0)</f>
        <v>0</v>
      </c>
      <c r="D929" s="2">
        <f t="shared" si="70"/>
        <v>0</v>
      </c>
      <c r="F929" s="2" t="s">
        <v>257</v>
      </c>
      <c r="G929" s="2" t="s">
        <v>258</v>
      </c>
      <c r="H929" s="2" t="s">
        <v>258</v>
      </c>
      <c r="I929" s="2" t="s">
        <v>4987</v>
      </c>
      <c r="J929" s="2" t="s">
        <v>4985</v>
      </c>
      <c r="K929" s="2" t="s">
        <v>4986</v>
      </c>
      <c r="L929" s="2" t="s">
        <v>1067</v>
      </c>
      <c r="S929" s="2">
        <f>IF($AM$22=1,(IF(LEN($BZ$23)&gt;=1,(IF($BZ$23=V929,LARGE($S$1:S928,1)+1,0)),0)),0)</f>
        <v>0</v>
      </c>
      <c r="T929" s="2">
        <f t="shared" si="71"/>
        <v>0</v>
      </c>
      <c r="U929" s="2">
        <f>IF(LEN(V929)&gt;=1,(IF(V928=V929,0,LARGE($U$1:U928,1)+1)),0)</f>
        <v>0</v>
      </c>
      <c r="V929" s="2" t="s">
        <v>1115</v>
      </c>
      <c r="W929" s="5" t="s">
        <v>4958</v>
      </c>
      <c r="X929" s="7" t="s">
        <v>828</v>
      </c>
      <c r="Y929" s="7" t="s">
        <v>1510</v>
      </c>
      <c r="Z929" s="7" t="s">
        <v>1510</v>
      </c>
      <c r="AA929" s="6" t="s">
        <v>828</v>
      </c>
      <c r="AB929" s="6" t="s">
        <v>1067</v>
      </c>
      <c r="AC929" s="6" t="s">
        <v>1067</v>
      </c>
      <c r="AD929" s="6" t="s">
        <v>1067</v>
      </c>
    </row>
    <row r="930" spans="1:30" x14ac:dyDescent="0.25">
      <c r="A930" s="2">
        <f>IF(LEN(B930)&gt;=1,(IF(B929=B930,0,LARGE(A$1:$A929,1)+1)),0)</f>
        <v>0</v>
      </c>
      <c r="B930" s="2" t="s">
        <v>1095</v>
      </c>
      <c r="C930" s="2">
        <f>IF($AM$22=2,(IF(LEN($BZ$23)&gt;=1,(IF($BZ$23=B930,LARGE($C$1:C929,1)+1,0)),0)),0)</f>
        <v>0</v>
      </c>
      <c r="D930" s="2">
        <f t="shared" si="70"/>
        <v>0</v>
      </c>
      <c r="F930" s="2" t="s">
        <v>3034</v>
      </c>
      <c r="G930" s="2" t="s">
        <v>3035</v>
      </c>
      <c r="H930" s="2" t="s">
        <v>3035</v>
      </c>
      <c r="I930" s="2" t="s">
        <v>3036</v>
      </c>
      <c r="J930" s="2" t="s">
        <v>1067</v>
      </c>
      <c r="K930" s="2" t="s">
        <v>1067</v>
      </c>
      <c r="L930" s="2" t="s">
        <v>1067</v>
      </c>
      <c r="S930" s="2">
        <f>IF($AM$22=1,(IF(LEN($BZ$23)&gt;=1,(IF($BZ$23=V930,LARGE($S$1:S929,1)+1,0)),0)),0)</f>
        <v>0</v>
      </c>
      <c r="T930" s="2">
        <f t="shared" si="71"/>
        <v>0</v>
      </c>
      <c r="U930" s="2">
        <f>IF(LEN(V930)&gt;=1,(IF(V929=V930,0,LARGE($U$1:U929,1)+1)),0)</f>
        <v>0</v>
      </c>
      <c r="V930" s="2" t="s">
        <v>1115</v>
      </c>
      <c r="W930" s="9" t="s">
        <v>4445</v>
      </c>
      <c r="X930" s="9" t="s">
        <v>3752</v>
      </c>
      <c r="Y930" s="9" t="s">
        <v>3753</v>
      </c>
      <c r="Z930" s="9" t="s">
        <v>3753</v>
      </c>
      <c r="AA930" s="6" t="s">
        <v>3752</v>
      </c>
      <c r="AB930" s="6" t="s">
        <v>1067</v>
      </c>
      <c r="AC930" s="6" t="s">
        <v>1067</v>
      </c>
      <c r="AD930" s="6" t="s">
        <v>1067</v>
      </c>
    </row>
    <row r="931" spans="1:30" x14ac:dyDescent="0.25">
      <c r="A931" s="2">
        <f>IF(LEN(B931)&gt;=1,(IF(B930=B931,0,LARGE(A$1:$A930,1)+1)),0)</f>
        <v>0</v>
      </c>
      <c r="B931" s="2" t="s">
        <v>1095</v>
      </c>
      <c r="C931" s="2">
        <f>IF($AM$22=2,(IF(LEN($BZ$23)&gt;=1,(IF($BZ$23=B931,LARGE($C$1:C930,1)+1,0)),0)),0)</f>
        <v>0</v>
      </c>
      <c r="D931" s="2">
        <f t="shared" si="70"/>
        <v>0</v>
      </c>
      <c r="F931" s="2" t="s">
        <v>826</v>
      </c>
      <c r="G931" s="2" t="s">
        <v>1508</v>
      </c>
      <c r="H931" s="2" t="s">
        <v>1508</v>
      </c>
      <c r="I931" s="2" t="s">
        <v>4988</v>
      </c>
      <c r="J931" s="2" t="s">
        <v>1067</v>
      </c>
      <c r="K931" s="2" t="s">
        <v>1067</v>
      </c>
      <c r="L931" s="2" t="s">
        <v>1067</v>
      </c>
      <c r="S931" s="2">
        <f>IF($AM$22=1,(IF(LEN($BZ$23)&gt;=1,(IF($BZ$23=V931,LARGE($S$1:S930,1)+1,0)),0)),0)</f>
        <v>0</v>
      </c>
      <c r="T931" s="2">
        <f t="shared" si="71"/>
        <v>0</v>
      </c>
      <c r="U931" s="2">
        <f>IF(LEN(V931)&gt;=1,(IF(V930=V931,0,LARGE($U$1:U930,1)+1)),0)</f>
        <v>0</v>
      </c>
      <c r="V931" s="2" t="s">
        <v>1115</v>
      </c>
      <c r="W931" s="9" t="s">
        <v>5187</v>
      </c>
      <c r="X931" s="9" t="s">
        <v>3319</v>
      </c>
      <c r="Y931" s="9" t="s">
        <v>3320</v>
      </c>
      <c r="Z931" s="9" t="s">
        <v>3320</v>
      </c>
      <c r="AA931" s="6" t="s">
        <v>3319</v>
      </c>
      <c r="AB931" s="6" t="s">
        <v>1067</v>
      </c>
      <c r="AC931" s="6" t="s">
        <v>1067</v>
      </c>
      <c r="AD931" s="6" t="s">
        <v>1067</v>
      </c>
    </row>
    <row r="932" spans="1:30" ht="30" x14ac:dyDescent="0.25">
      <c r="A932" s="2">
        <f>IF(LEN(B932)&gt;=1,(IF(B931=B932,0,LARGE(A$1:$A931,1)+1)),0)</f>
        <v>0</v>
      </c>
      <c r="B932" s="2" t="s">
        <v>1095</v>
      </c>
      <c r="C932" s="2">
        <f>IF($AM$22=2,(IF(LEN($BZ$23)&gt;=1,(IF($BZ$23=B932,LARGE($C$1:C931,1)+1,0)),0)),0)</f>
        <v>0</v>
      </c>
      <c r="D932" s="2">
        <f t="shared" si="70"/>
        <v>0</v>
      </c>
      <c r="F932" s="2" t="s">
        <v>827</v>
      </c>
      <c r="G932" s="2" t="s">
        <v>1509</v>
      </c>
      <c r="H932" s="2" t="s">
        <v>1509</v>
      </c>
      <c r="I932" s="2" t="s">
        <v>4989</v>
      </c>
      <c r="J932" s="2" t="s">
        <v>1067</v>
      </c>
      <c r="K932" s="2" t="s">
        <v>1067</v>
      </c>
      <c r="L932" s="2" t="s">
        <v>1067</v>
      </c>
      <c r="S932" s="2">
        <f>IF($AM$22=1,(IF(LEN($BZ$23)&gt;=1,(IF($BZ$23=V932,LARGE($S$1:S931,1)+1,0)),0)),0)</f>
        <v>0</v>
      </c>
      <c r="T932" s="2">
        <f t="shared" si="71"/>
        <v>0</v>
      </c>
      <c r="U932" s="2">
        <f>IF(LEN(V932)&gt;=1,(IF(V931=V932,0,LARGE($U$1:U931,1)+1)),0)</f>
        <v>0</v>
      </c>
      <c r="V932" s="2" t="s">
        <v>1115</v>
      </c>
      <c r="W932" s="21" t="s">
        <v>3167</v>
      </c>
      <c r="X932" s="21" t="s">
        <v>889</v>
      </c>
      <c r="Y932" s="21" t="s">
        <v>1554</v>
      </c>
      <c r="Z932" s="21" t="s">
        <v>1554</v>
      </c>
      <c r="AA932" s="6" t="s">
        <v>889</v>
      </c>
      <c r="AB932" s="6" t="s">
        <v>1067</v>
      </c>
      <c r="AC932" s="6" t="s">
        <v>1067</v>
      </c>
      <c r="AD932" s="6" t="s">
        <v>1067</v>
      </c>
    </row>
    <row r="933" spans="1:30" ht="30" x14ac:dyDescent="0.25">
      <c r="A933" s="2">
        <f>IF(LEN(B933)&gt;=1,(IF(B932=B933,0,LARGE(A$1:$A932,1)+1)),0)</f>
        <v>0</v>
      </c>
      <c r="B933" s="2" t="s">
        <v>1095</v>
      </c>
      <c r="C933" s="2">
        <f>IF($AM$22=2,(IF(LEN($BZ$23)&gt;=1,(IF($BZ$23=B933,LARGE($C$1:C932,1)+1,0)),0)),0)</f>
        <v>0</v>
      </c>
      <c r="D933" s="2">
        <f t="shared" si="70"/>
        <v>0</v>
      </c>
      <c r="F933" s="2" t="s">
        <v>259</v>
      </c>
      <c r="G933" s="2" t="s">
        <v>260</v>
      </c>
      <c r="H933" s="2" t="s">
        <v>260</v>
      </c>
      <c r="I933" s="2" t="s">
        <v>2592</v>
      </c>
      <c r="J933" s="2" t="s">
        <v>4956</v>
      </c>
      <c r="K933" s="2" t="s">
        <v>2279</v>
      </c>
      <c r="L933" s="2" t="s">
        <v>1067</v>
      </c>
      <c r="S933" s="2">
        <f>IF($AM$22=1,(IF(LEN($BZ$23)&gt;=1,(IF($BZ$23=V933,LARGE($S$1:S932,1)+1,0)),0)),0)</f>
        <v>0</v>
      </c>
      <c r="T933" s="2">
        <f t="shared" si="71"/>
        <v>0</v>
      </c>
      <c r="U933" s="2">
        <f>IF(LEN(V933)&gt;=1,(IF(V932=V933,0,LARGE($U$1:U932,1)+1)),0)</f>
        <v>0</v>
      </c>
      <c r="V933" s="2" t="s">
        <v>1115</v>
      </c>
      <c r="W933" s="4" t="s">
        <v>4165</v>
      </c>
      <c r="X933" s="4" t="s">
        <v>607</v>
      </c>
      <c r="Y933" s="5" t="s">
        <v>1338</v>
      </c>
      <c r="Z933" s="5" t="s">
        <v>1338</v>
      </c>
      <c r="AA933" s="6" t="s">
        <v>607</v>
      </c>
      <c r="AB933" s="6" t="s">
        <v>652</v>
      </c>
      <c r="AC933" s="6" t="s">
        <v>1067</v>
      </c>
      <c r="AD933" s="6" t="s">
        <v>1067</v>
      </c>
    </row>
    <row r="934" spans="1:30" x14ac:dyDescent="0.25">
      <c r="A934" s="2">
        <f>IF(LEN(B934)&gt;=1,(IF(B933=B934,0,LARGE(A$1:$A933,1)+1)),0)</f>
        <v>0</v>
      </c>
      <c r="B934" s="2" t="s">
        <v>1095</v>
      </c>
      <c r="C934" s="2">
        <f>IF($AM$22=2,(IF(LEN($BZ$23)&gt;=1,(IF($BZ$23=B934,LARGE($C$1:C933,1)+1,0)),0)),0)</f>
        <v>0</v>
      </c>
      <c r="D934" s="2">
        <f t="shared" si="70"/>
        <v>0</v>
      </c>
      <c r="F934" s="2" t="s">
        <v>828</v>
      </c>
      <c r="G934" s="2" t="s">
        <v>1510</v>
      </c>
      <c r="H934" s="2" t="s">
        <v>1510</v>
      </c>
      <c r="I934" s="2" t="s">
        <v>4957</v>
      </c>
      <c r="J934" s="2" t="s">
        <v>4958</v>
      </c>
      <c r="K934" s="2" t="s">
        <v>1157</v>
      </c>
      <c r="L934" s="2" t="s">
        <v>1067</v>
      </c>
      <c r="S934" s="2">
        <f>IF($AM$22=1,(IF(LEN($BZ$23)&gt;=1,(IF($BZ$23=V934,LARGE($S$1:S933,1)+1,0)),0)),0)</f>
        <v>0</v>
      </c>
      <c r="T934" s="2">
        <f t="shared" si="71"/>
        <v>0</v>
      </c>
      <c r="U934" s="2">
        <f>IF(LEN(V934)&gt;=1,(IF(V933=V934,0,LARGE($U$1:U933,1)+1)),0)</f>
        <v>0</v>
      </c>
      <c r="V934" s="2" t="s">
        <v>1115</v>
      </c>
      <c r="W934" s="21" t="s">
        <v>1983</v>
      </c>
      <c r="X934" s="21" t="s">
        <v>1981</v>
      </c>
      <c r="Y934" s="21" t="s">
        <v>1982</v>
      </c>
      <c r="Z934" s="21" t="s">
        <v>1982</v>
      </c>
      <c r="AA934" s="6" t="s">
        <v>1981</v>
      </c>
      <c r="AB934" s="6" t="s">
        <v>1067</v>
      </c>
      <c r="AC934" s="6" t="s">
        <v>1067</v>
      </c>
      <c r="AD934" s="6" t="s">
        <v>1067</v>
      </c>
    </row>
    <row r="935" spans="1:30" x14ac:dyDescent="0.25">
      <c r="A935" s="2">
        <f>IF(LEN(B935)&gt;=1,(IF(B934=B935,0,LARGE(A$1:$A934,1)+1)),0)</f>
        <v>0</v>
      </c>
      <c r="B935" s="2" t="s">
        <v>1095</v>
      </c>
      <c r="C935" s="2">
        <f>IF($AM$22=2,(IF(LEN($BZ$23)&gt;=1,(IF($BZ$23=B935,LARGE($C$1:C934,1)+1,0)),0)),0)</f>
        <v>0</v>
      </c>
      <c r="D935" s="2">
        <f t="shared" si="70"/>
        <v>0</v>
      </c>
      <c r="F935" s="2" t="s">
        <v>829</v>
      </c>
      <c r="G935" s="2" t="s">
        <v>1511</v>
      </c>
      <c r="H935" s="2" t="s">
        <v>1511</v>
      </c>
      <c r="I935" s="2" t="s">
        <v>4965</v>
      </c>
      <c r="J935" s="2" t="s">
        <v>1067</v>
      </c>
      <c r="K935" s="2" t="s">
        <v>1067</v>
      </c>
      <c r="L935" s="2" t="s">
        <v>1067</v>
      </c>
      <c r="S935" s="2">
        <f>IF($AM$22=1,(IF(LEN($BZ$23)&gt;=1,(IF($BZ$23=V935,LARGE($S$1:S934,1)+1,0)),0)),0)</f>
        <v>0</v>
      </c>
      <c r="T935" s="2">
        <f t="shared" si="71"/>
        <v>0</v>
      </c>
      <c r="U935" s="2">
        <f>IF(LEN(V935)&gt;=1,(IF(V934=V935,0,LARGE($U$1:U934,1)+1)),0)</f>
        <v>0</v>
      </c>
      <c r="V935" s="2" t="s">
        <v>1115</v>
      </c>
      <c r="W935" s="4" t="s">
        <v>4929</v>
      </c>
      <c r="X935" s="4" t="s">
        <v>861</v>
      </c>
      <c r="Y935" s="5" t="s">
        <v>1534</v>
      </c>
      <c r="Z935" s="5" t="s">
        <v>1534</v>
      </c>
      <c r="AA935" s="6" t="s">
        <v>861</v>
      </c>
      <c r="AB935" s="6" t="s">
        <v>1067</v>
      </c>
      <c r="AC935" s="6" t="s">
        <v>1067</v>
      </c>
      <c r="AD935" s="6" t="s">
        <v>1067</v>
      </c>
    </row>
    <row r="936" spans="1:30" x14ac:dyDescent="0.25">
      <c r="A936" s="2">
        <f>IF(LEN(B936)&gt;=1,(IF(B935=B936,0,LARGE(A$1:$A935,1)+1)),0)</f>
        <v>0</v>
      </c>
      <c r="B936" s="2" t="s">
        <v>1095</v>
      </c>
      <c r="C936" s="2">
        <f>IF($AM$22=2,(IF(LEN($BZ$23)&gt;=1,(IF($BZ$23=B936,LARGE($C$1:C935,1)+1,0)),0)),0)</f>
        <v>0</v>
      </c>
      <c r="D936" s="2">
        <f t="shared" si="70"/>
        <v>0</v>
      </c>
      <c r="F936" s="2" t="s">
        <v>830</v>
      </c>
      <c r="G936" s="2" t="s">
        <v>1512</v>
      </c>
      <c r="H936" s="2" t="s">
        <v>1512</v>
      </c>
      <c r="I936" s="2" t="s">
        <v>3976</v>
      </c>
      <c r="J936" s="2" t="s">
        <v>4966</v>
      </c>
      <c r="K936" s="2" t="s">
        <v>3672</v>
      </c>
      <c r="L936" s="2" t="s">
        <v>4072</v>
      </c>
      <c r="S936" s="2">
        <f>IF($AM$22=1,(IF(LEN($BZ$23)&gt;=1,(IF($BZ$23=V936,LARGE($S$1:S935,1)+1,0)),0)),0)</f>
        <v>0</v>
      </c>
      <c r="T936" s="2">
        <f t="shared" si="71"/>
        <v>0</v>
      </c>
      <c r="U936" s="2">
        <f>IF(LEN(V936)&gt;=1,(IF(V935=V936,0,LARGE($U$1:U935,1)+1)),0)</f>
        <v>0</v>
      </c>
      <c r="V936" s="2" t="s">
        <v>1115</v>
      </c>
      <c r="W936" s="4" t="s">
        <v>4191</v>
      </c>
      <c r="X936" s="4" t="s">
        <v>584</v>
      </c>
      <c r="Y936" s="5" t="s">
        <v>1323</v>
      </c>
      <c r="Z936" s="5" t="s">
        <v>1323</v>
      </c>
      <c r="AA936" s="6" t="s">
        <v>584</v>
      </c>
      <c r="AB936" s="6" t="s">
        <v>1067</v>
      </c>
      <c r="AC936" s="6" t="s">
        <v>1067</v>
      </c>
      <c r="AD936" s="6" t="s">
        <v>1067</v>
      </c>
    </row>
    <row r="937" spans="1:30" ht="30" x14ac:dyDescent="0.25">
      <c r="A937" s="2">
        <f>IF(LEN(B937)&gt;=1,(IF(B936=B937,0,LARGE(A$1:$A936,1)+1)),0)</f>
        <v>0</v>
      </c>
      <c r="B937" s="2" t="s">
        <v>1095</v>
      </c>
      <c r="C937" s="2">
        <f>IF($AM$22=2,(IF(LEN($BZ$23)&gt;=1,(IF($BZ$23=B937,LARGE($C$1:C936,1)+1,0)),0)),0)</f>
        <v>0</v>
      </c>
      <c r="D937" s="2">
        <f t="shared" si="70"/>
        <v>0</v>
      </c>
      <c r="F937" s="2" t="s">
        <v>831</v>
      </c>
      <c r="G937" s="2" t="s">
        <v>1513</v>
      </c>
      <c r="H937" s="2" t="s">
        <v>1513</v>
      </c>
      <c r="I937" s="2" t="s">
        <v>3037</v>
      </c>
      <c r="J937" s="2" t="s">
        <v>4959</v>
      </c>
      <c r="K937" s="2" t="s">
        <v>1067</v>
      </c>
      <c r="L937" s="2" t="s">
        <v>1067</v>
      </c>
      <c r="S937" s="2">
        <f>IF($AM$22=1,(IF(LEN($BZ$23)&gt;=1,(IF($BZ$23=V937,LARGE($S$1:S936,1)+1,0)),0)),0)</f>
        <v>0</v>
      </c>
      <c r="T937" s="2">
        <f t="shared" si="71"/>
        <v>0</v>
      </c>
      <c r="U937" s="2">
        <f>IF(LEN(V937)&gt;=1,(IF(V936=V937,0,LARGE($U$1:U936,1)+1)),0)</f>
        <v>0</v>
      </c>
      <c r="V937" s="2" t="s">
        <v>1115</v>
      </c>
      <c r="W937" s="4" t="s">
        <v>5064</v>
      </c>
      <c r="X937" s="7" t="s">
        <v>916</v>
      </c>
      <c r="Y937" s="7" t="s">
        <v>1576</v>
      </c>
      <c r="Z937" s="7" t="s">
        <v>1576</v>
      </c>
      <c r="AA937" s="6" t="s">
        <v>916</v>
      </c>
      <c r="AB937" s="6" t="s">
        <v>1067</v>
      </c>
      <c r="AC937" s="6" t="s">
        <v>1067</v>
      </c>
      <c r="AD937" s="6" t="s">
        <v>1067</v>
      </c>
    </row>
    <row r="938" spans="1:30" x14ac:dyDescent="0.25">
      <c r="A938" s="2">
        <f>IF(LEN(B938)&gt;=1,(IF(B937=B938,0,LARGE(A$1:$A937,1)+1)),0)</f>
        <v>0</v>
      </c>
      <c r="B938" s="2" t="s">
        <v>1095</v>
      </c>
      <c r="C938" s="2">
        <f>IF($AM$22=2,(IF(LEN($BZ$23)&gt;=1,(IF($BZ$23=B938,LARGE($C$1:C937,1)+1,0)),0)),0)</f>
        <v>0</v>
      </c>
      <c r="D938" s="2">
        <f t="shared" si="70"/>
        <v>0</v>
      </c>
      <c r="F938" s="2" t="s">
        <v>832</v>
      </c>
      <c r="G938" s="2" t="s">
        <v>3038</v>
      </c>
      <c r="H938" s="2" t="s">
        <v>3038</v>
      </c>
      <c r="I938" s="2" t="s">
        <v>3028</v>
      </c>
      <c r="J938" s="2" t="s">
        <v>4960</v>
      </c>
      <c r="K938" s="2" t="s">
        <v>1067</v>
      </c>
      <c r="L938" s="2" t="s">
        <v>1067</v>
      </c>
      <c r="S938" s="2">
        <f>IF($AM$22=1,(IF(LEN($BZ$23)&gt;=1,(IF($BZ$23=V938,LARGE($S$1:S937,1)+1,0)),0)),0)</f>
        <v>0</v>
      </c>
      <c r="T938" s="2">
        <f t="shared" si="71"/>
        <v>0</v>
      </c>
      <c r="U938" s="2">
        <f>IF(LEN(V938)&gt;=1,(IF(V937=V938,0,LARGE($U$1:U937,1)+1)),0)</f>
        <v>0</v>
      </c>
      <c r="V938" s="2" t="s">
        <v>1115</v>
      </c>
      <c r="W938" s="9" t="s">
        <v>4238</v>
      </c>
      <c r="X938" s="9" t="s">
        <v>121</v>
      </c>
      <c r="Y938" s="9" t="s">
        <v>121</v>
      </c>
      <c r="Z938" s="9" t="s">
        <v>121</v>
      </c>
      <c r="AA938" s="6" t="s">
        <v>121</v>
      </c>
      <c r="AB938" s="6" t="s">
        <v>1067</v>
      </c>
      <c r="AC938" s="6" t="s">
        <v>1067</v>
      </c>
      <c r="AD938" s="6" t="s">
        <v>1067</v>
      </c>
    </row>
    <row r="939" spans="1:30" ht="45" x14ac:dyDescent="0.25">
      <c r="A939" s="2">
        <f>IF(LEN(B939)&gt;=1,(IF(B938=B939,0,LARGE(A$1:$A938,1)+1)),0)</f>
        <v>0</v>
      </c>
      <c r="B939" s="2" t="s">
        <v>1095</v>
      </c>
      <c r="C939" s="2">
        <f>IF($AM$22=2,(IF(LEN($BZ$23)&gt;=1,(IF($BZ$23=B939,LARGE($C$1:C938,1)+1,0)),0)),0)</f>
        <v>0</v>
      </c>
      <c r="D939" s="2">
        <f t="shared" si="70"/>
        <v>0</v>
      </c>
      <c r="F939" s="2" t="s">
        <v>3039</v>
      </c>
      <c r="G939" s="2" t="s">
        <v>3040</v>
      </c>
      <c r="H939" s="2" t="s">
        <v>3040</v>
      </c>
      <c r="I939" s="2" t="s">
        <v>4961</v>
      </c>
      <c r="J939" s="2" t="s">
        <v>1067</v>
      </c>
      <c r="K939" s="2" t="s">
        <v>1067</v>
      </c>
      <c r="L939" s="2" t="s">
        <v>1067</v>
      </c>
      <c r="S939" s="2">
        <f>IF($AM$22=1,(IF(LEN($BZ$23)&gt;=1,(IF($BZ$23=V939,LARGE($S$1:S938,1)+1,0)),0)),0)</f>
        <v>0</v>
      </c>
      <c r="T939" s="2">
        <f t="shared" si="71"/>
        <v>0</v>
      </c>
      <c r="U939" s="2">
        <f>IF(LEN(V939)&gt;=1,(IF(V938=V939,0,LARGE($U$1:U938,1)+1)),0)</f>
        <v>0</v>
      </c>
      <c r="V939" s="2" t="s">
        <v>1115</v>
      </c>
      <c r="W939" s="21" t="s">
        <v>3748</v>
      </c>
      <c r="X939" s="21" t="s">
        <v>3746</v>
      </c>
      <c r="Y939" s="21" t="s">
        <v>3747</v>
      </c>
      <c r="Z939" s="21" t="s">
        <v>3747</v>
      </c>
      <c r="AA939" s="6" t="s">
        <v>3746</v>
      </c>
      <c r="AB939" s="6" t="s">
        <v>1067</v>
      </c>
      <c r="AC939" s="6" t="s">
        <v>1067</v>
      </c>
      <c r="AD939" s="6" t="s">
        <v>1067</v>
      </c>
    </row>
    <row r="940" spans="1:30" ht="30" x14ac:dyDescent="0.25">
      <c r="A940" s="2">
        <f>IF(LEN(B940)&gt;=1,(IF(B939=B940,0,LARGE(A$1:$A939,1)+1)),0)</f>
        <v>0</v>
      </c>
      <c r="B940" s="2" t="s">
        <v>1095</v>
      </c>
      <c r="C940" s="2">
        <f>IF($AM$22=2,(IF(LEN($BZ$23)&gt;=1,(IF($BZ$23=B940,LARGE($C$1:C939,1)+1,0)),0)),0)</f>
        <v>0</v>
      </c>
      <c r="D940" s="2">
        <f t="shared" si="70"/>
        <v>0</v>
      </c>
      <c r="F940" s="2" t="s">
        <v>833</v>
      </c>
      <c r="G940" s="2" t="s">
        <v>1514</v>
      </c>
      <c r="H940" s="2" t="s">
        <v>1514</v>
      </c>
      <c r="I940" s="2" t="s">
        <v>4962</v>
      </c>
      <c r="J940" s="2" t="s">
        <v>1067</v>
      </c>
      <c r="K940" s="2" t="s">
        <v>1067</v>
      </c>
      <c r="L940" s="2" t="s">
        <v>1067</v>
      </c>
      <c r="S940" s="2">
        <f>IF($AM$22=1,(IF(LEN($BZ$23)&gt;=1,(IF($BZ$23=V940,LARGE($S$1:S939,1)+1,0)),0)),0)</f>
        <v>0</v>
      </c>
      <c r="T940" s="2">
        <f t="shared" si="71"/>
        <v>0</v>
      </c>
      <c r="U940" s="2">
        <f>IF(LEN(V940)&gt;=1,(IF(V939=V940,0,LARGE($U$1:U939,1)+1)),0)</f>
        <v>0</v>
      </c>
      <c r="V940" s="2" t="s">
        <v>1115</v>
      </c>
      <c r="W940" s="21" t="s">
        <v>3036</v>
      </c>
      <c r="X940" s="21" t="s">
        <v>3034</v>
      </c>
      <c r="Y940" s="21" t="s">
        <v>3035</v>
      </c>
      <c r="Z940" s="21" t="s">
        <v>3035</v>
      </c>
      <c r="AA940" s="6" t="s">
        <v>3034</v>
      </c>
      <c r="AB940" s="6" t="s">
        <v>1067</v>
      </c>
      <c r="AC940" s="6" t="s">
        <v>1067</v>
      </c>
      <c r="AD940" s="6" t="s">
        <v>1067</v>
      </c>
    </row>
    <row r="941" spans="1:30" ht="30" x14ac:dyDescent="0.25">
      <c r="A941" s="2">
        <f>IF(LEN(B941)&gt;=1,(IF(B940=B941,0,LARGE(A$1:$A940,1)+1)),0)</f>
        <v>0</v>
      </c>
      <c r="B941" s="2" t="s">
        <v>1095</v>
      </c>
      <c r="C941" s="2">
        <f>IF($AM$22=2,(IF(LEN($BZ$23)&gt;=1,(IF($BZ$23=B941,LARGE($C$1:C940,1)+1,0)),0)),0)</f>
        <v>0</v>
      </c>
      <c r="D941" s="2">
        <f t="shared" si="70"/>
        <v>0</v>
      </c>
      <c r="F941" s="2" t="s">
        <v>834</v>
      </c>
      <c r="G941" s="2" t="s">
        <v>1515</v>
      </c>
      <c r="H941" s="2" t="s">
        <v>1515</v>
      </c>
      <c r="I941" s="2" t="s">
        <v>3041</v>
      </c>
      <c r="J941" s="2" t="s">
        <v>1067</v>
      </c>
      <c r="K941" s="2" t="s">
        <v>1067</v>
      </c>
      <c r="L941" s="2" t="s">
        <v>1067</v>
      </c>
      <c r="S941" s="2">
        <f>IF($AM$22=1,(IF(LEN($BZ$23)&gt;=1,(IF($BZ$23=V941,LARGE($S$1:S940,1)+1,0)),0)),0)</f>
        <v>0</v>
      </c>
      <c r="T941" s="2">
        <f t="shared" si="71"/>
        <v>0</v>
      </c>
      <c r="U941" s="2">
        <f>IF(LEN(V941)&gt;=1,(IF(V940=V941,0,LARGE($U$1:U940,1)+1)),0)</f>
        <v>0</v>
      </c>
      <c r="V941" s="2" t="s">
        <v>1115</v>
      </c>
      <c r="W941" s="7" t="s">
        <v>2464</v>
      </c>
      <c r="X941" s="7" t="s">
        <v>2462</v>
      </c>
      <c r="Y941" s="7" t="s">
        <v>2463</v>
      </c>
      <c r="Z941" s="7" t="s">
        <v>2463</v>
      </c>
      <c r="AA941" s="6" t="s">
        <v>2462</v>
      </c>
      <c r="AB941" s="6" t="s">
        <v>1067</v>
      </c>
      <c r="AC941" s="6" t="s">
        <v>1067</v>
      </c>
      <c r="AD941" s="6" t="s">
        <v>1067</v>
      </c>
    </row>
    <row r="942" spans="1:30" x14ac:dyDescent="0.25">
      <c r="A942" s="2">
        <f>IF(LEN(B942)&gt;=1,(IF(B941=B942,0,LARGE(A$1:$A941,1)+1)),0)</f>
        <v>0</v>
      </c>
      <c r="B942" s="2" t="s">
        <v>1095</v>
      </c>
      <c r="C942" s="2">
        <f>IF($AM$22=2,(IF(LEN($BZ$23)&gt;=1,(IF($BZ$23=B942,LARGE($C$1:C941,1)+1,0)),0)),0)</f>
        <v>0</v>
      </c>
      <c r="D942" s="2">
        <f t="shared" si="70"/>
        <v>0</v>
      </c>
      <c r="F942" s="2" t="s">
        <v>261</v>
      </c>
      <c r="G942" s="2" t="s">
        <v>262</v>
      </c>
      <c r="H942" s="2" t="s">
        <v>262</v>
      </c>
      <c r="I942" s="2" t="s">
        <v>4963</v>
      </c>
      <c r="J942" s="2" t="s">
        <v>4026</v>
      </c>
      <c r="K942" s="2" t="s">
        <v>1067</v>
      </c>
      <c r="L942" s="2" t="s">
        <v>1067</v>
      </c>
      <c r="S942" s="2">
        <f>IF($AM$22=1,(IF(LEN($BZ$23)&gt;=1,(IF($BZ$23=V942,LARGE($S$1:S941,1)+1,0)),0)),0)</f>
        <v>0</v>
      </c>
      <c r="T942" s="2">
        <f t="shared" si="71"/>
        <v>0</v>
      </c>
      <c r="U942" s="2">
        <f>IF(LEN(V942)&gt;=1,(IF(V941=V942,0,LARGE($U$1:U941,1)+1)),0)</f>
        <v>0</v>
      </c>
      <c r="V942" s="2" t="s">
        <v>1115</v>
      </c>
      <c r="W942" s="9" t="s">
        <v>5041</v>
      </c>
      <c r="X942" s="9" t="s">
        <v>3189</v>
      </c>
      <c r="Y942" s="9" t="s">
        <v>3190</v>
      </c>
      <c r="Z942" s="9" t="s">
        <v>3190</v>
      </c>
      <c r="AA942" s="6" t="s">
        <v>3189</v>
      </c>
      <c r="AB942" s="6" t="s">
        <v>1067</v>
      </c>
      <c r="AC942" s="6" t="s">
        <v>1067</v>
      </c>
      <c r="AD942" s="6" t="s">
        <v>1067</v>
      </c>
    </row>
    <row r="943" spans="1:30" ht="30" x14ac:dyDescent="0.25">
      <c r="A943" s="2">
        <f>IF(LEN(B943)&gt;=1,(IF(B942=B943,0,LARGE(A$1:$A942,1)+1)),0)</f>
        <v>0</v>
      </c>
      <c r="B943" s="2" t="s">
        <v>1095</v>
      </c>
      <c r="C943" s="2">
        <f>IF($AM$22=2,(IF(LEN($BZ$23)&gt;=1,(IF($BZ$23=B943,LARGE($C$1:C942,1)+1,0)),0)),0)</f>
        <v>0</v>
      </c>
      <c r="D943" s="2">
        <f t="shared" si="70"/>
        <v>0</v>
      </c>
      <c r="F943" s="2" t="s">
        <v>835</v>
      </c>
      <c r="G943" s="2" t="s">
        <v>1516</v>
      </c>
      <c r="H943" s="2" t="s">
        <v>1516</v>
      </c>
      <c r="I943" s="2" t="s">
        <v>4964</v>
      </c>
      <c r="J943" s="2" t="s">
        <v>1067</v>
      </c>
      <c r="K943" s="2" t="s">
        <v>1067</v>
      </c>
      <c r="L943" s="2" t="s">
        <v>1067</v>
      </c>
      <c r="S943" s="2">
        <f>IF($AM$22=1,(IF(LEN($BZ$23)&gt;=1,(IF($BZ$23=V943,LARGE($S$1:S942,1)+1,0)),0)),0)</f>
        <v>0</v>
      </c>
      <c r="T943" s="2">
        <f t="shared" si="71"/>
        <v>0</v>
      </c>
      <c r="U943" s="2">
        <f>IF(LEN(V943)&gt;=1,(IF(V942=V943,0,LARGE($U$1:U942,1)+1)),0)</f>
        <v>0</v>
      </c>
      <c r="V943" s="2" t="s">
        <v>1115</v>
      </c>
      <c r="W943" s="21" t="s">
        <v>1945</v>
      </c>
      <c r="X943" s="21" t="s">
        <v>1943</v>
      </c>
      <c r="Y943" s="21" t="s">
        <v>1944</v>
      </c>
      <c r="Z943" s="21" t="s">
        <v>1944</v>
      </c>
      <c r="AA943" s="6" t="s">
        <v>1943</v>
      </c>
      <c r="AB943" s="6" t="s">
        <v>470</v>
      </c>
      <c r="AC943" s="6" t="s">
        <v>848</v>
      </c>
      <c r="AD943" s="6" t="s">
        <v>1067</v>
      </c>
    </row>
    <row r="944" spans="1:30" ht="30" x14ac:dyDescent="0.25">
      <c r="A944" s="2">
        <f>IF(LEN(B944)&gt;=1,(IF(B943=B944,0,LARGE(A$1:$A943,1)+1)),0)</f>
        <v>0</v>
      </c>
      <c r="B944" s="2" t="s">
        <v>1095</v>
      </c>
      <c r="C944" s="2">
        <f>IF($AM$22=2,(IF(LEN($BZ$23)&gt;=1,(IF($BZ$23=B944,LARGE($C$1:C943,1)+1,0)),0)),0)</f>
        <v>0</v>
      </c>
      <c r="D944" s="2">
        <f t="shared" si="70"/>
        <v>0</v>
      </c>
      <c r="F944" s="2" t="s">
        <v>836</v>
      </c>
      <c r="G944" s="2" t="s">
        <v>1517</v>
      </c>
      <c r="H944" s="2" t="s">
        <v>1517</v>
      </c>
      <c r="I944" s="2" t="s">
        <v>3042</v>
      </c>
      <c r="J944" s="2" t="s">
        <v>3028</v>
      </c>
      <c r="K944" s="2" t="s">
        <v>3978</v>
      </c>
      <c r="L944" s="2" t="s">
        <v>1067</v>
      </c>
      <c r="S944" s="2">
        <f>IF($AM$22=1,(IF(LEN($BZ$23)&gt;=1,(IF($BZ$23=V944,LARGE($S$1:S943,1)+1,0)),0)),0)</f>
        <v>0</v>
      </c>
      <c r="T944" s="2">
        <f t="shared" si="71"/>
        <v>0</v>
      </c>
      <c r="U944" s="2">
        <f>IF(LEN(V944)&gt;=1,(IF(V943=V944,0,LARGE($U$1:U943,1)+1)),0)</f>
        <v>0</v>
      </c>
      <c r="V944" s="2" t="s">
        <v>1115</v>
      </c>
      <c r="W944" s="21" t="s">
        <v>2424</v>
      </c>
      <c r="X944" s="21" t="s">
        <v>2422</v>
      </c>
      <c r="Y944" s="21" t="s">
        <v>2423</v>
      </c>
      <c r="Z944" s="21" t="s">
        <v>2423</v>
      </c>
      <c r="AA944" s="6" t="s">
        <v>2422</v>
      </c>
      <c r="AB944" s="6" t="s">
        <v>855</v>
      </c>
      <c r="AC944" s="6" t="s">
        <v>1067</v>
      </c>
      <c r="AD944" s="6" t="s">
        <v>1067</v>
      </c>
    </row>
    <row r="945" spans="1:30" ht="30" x14ac:dyDescent="0.25">
      <c r="A945" s="2">
        <f>IF(LEN(B945)&gt;=1,(IF(B944=B945,0,LARGE(A$1:$A944,1)+1)),0)</f>
        <v>0</v>
      </c>
      <c r="B945" s="2" t="s">
        <v>1095</v>
      </c>
      <c r="C945" s="2">
        <f>IF($AM$22=2,(IF(LEN($BZ$23)&gt;=1,(IF($BZ$23=B945,LARGE($C$1:C944,1)+1,0)),0)),0)</f>
        <v>0</v>
      </c>
      <c r="D945" s="2">
        <f t="shared" si="70"/>
        <v>0</v>
      </c>
      <c r="F945" s="2" t="s">
        <v>837</v>
      </c>
      <c r="G945" s="2" t="s">
        <v>1518</v>
      </c>
      <c r="H945" s="2" t="s">
        <v>1518</v>
      </c>
      <c r="I945" s="2" t="s">
        <v>4970</v>
      </c>
      <c r="J945" s="2" t="s">
        <v>4967</v>
      </c>
      <c r="K945" s="2" t="s">
        <v>1067</v>
      </c>
      <c r="L945" s="2" t="s">
        <v>1067</v>
      </c>
      <c r="S945" s="2">
        <f>IF($AM$22=1,(IF(LEN($BZ$23)&gt;=1,(IF($BZ$23=V945,LARGE($S$1:S944,1)+1,0)),0)),0)</f>
        <v>0</v>
      </c>
      <c r="T945" s="2">
        <f t="shared" si="71"/>
        <v>0</v>
      </c>
      <c r="U945" s="2">
        <f>IF(LEN(V945)&gt;=1,(IF(V944=V945,0,LARGE($U$1:U944,1)+1)),0)</f>
        <v>0</v>
      </c>
      <c r="V945" s="2" t="s">
        <v>1115</v>
      </c>
      <c r="W945" s="7" t="s">
        <v>3095</v>
      </c>
      <c r="X945" s="7" t="s">
        <v>855</v>
      </c>
      <c r="Y945" s="7" t="s">
        <v>3094</v>
      </c>
      <c r="Z945" s="7" t="s">
        <v>3094</v>
      </c>
      <c r="AA945" s="6" t="s">
        <v>855</v>
      </c>
      <c r="AB945" s="6" t="s">
        <v>1067</v>
      </c>
      <c r="AC945" s="6" t="s">
        <v>1067</v>
      </c>
      <c r="AD945" s="6" t="s">
        <v>1067</v>
      </c>
    </row>
    <row r="946" spans="1:30" x14ac:dyDescent="0.25">
      <c r="A946" s="2">
        <f>IF(LEN(B946)&gt;=1,(IF(B945=B946,0,LARGE(A$1:$A945,1)+1)),0)</f>
        <v>0</v>
      </c>
      <c r="B946" s="2" t="s">
        <v>1095</v>
      </c>
      <c r="C946" s="2">
        <f>IF($AM$22=2,(IF(LEN($BZ$23)&gt;=1,(IF($BZ$23=B946,LARGE($C$1:C945,1)+1,0)),0)),0)</f>
        <v>0</v>
      </c>
      <c r="D946" s="2">
        <f t="shared" si="70"/>
        <v>0</v>
      </c>
      <c r="F946" s="2" t="s">
        <v>838</v>
      </c>
      <c r="G946" s="2" t="s">
        <v>1519</v>
      </c>
      <c r="H946" s="2" t="s">
        <v>1519</v>
      </c>
      <c r="I946" s="2" t="s">
        <v>4968</v>
      </c>
      <c r="J946" s="2" t="s">
        <v>1067</v>
      </c>
      <c r="K946" s="2" t="s">
        <v>1067</v>
      </c>
      <c r="L946" s="2" t="s">
        <v>1067</v>
      </c>
      <c r="S946" s="2">
        <f>IF($AM$22=1,(IF(LEN($BZ$23)&gt;=1,(IF($BZ$23=V946,LARGE($S$1:S945,1)+1,0)),0)),0)</f>
        <v>0</v>
      </c>
      <c r="T946" s="2">
        <f t="shared" si="71"/>
        <v>0</v>
      </c>
      <c r="U946" s="2">
        <f>IF(LEN(V946)&gt;=1,(IF(V945=V946,0,LARGE($U$1:U945,1)+1)),0)</f>
        <v>0</v>
      </c>
      <c r="V946" s="2" t="s">
        <v>1115</v>
      </c>
      <c r="W946" s="4" t="s">
        <v>4639</v>
      </c>
      <c r="X946" s="4" t="s">
        <v>779</v>
      </c>
      <c r="Y946" s="5" t="s">
        <v>1471</v>
      </c>
      <c r="Z946" s="5" t="s">
        <v>1471</v>
      </c>
      <c r="AA946" s="6" t="s">
        <v>779</v>
      </c>
      <c r="AB946" s="6" t="s">
        <v>3105</v>
      </c>
      <c r="AC946" s="6" t="s">
        <v>1067</v>
      </c>
      <c r="AD946" s="6" t="s">
        <v>1067</v>
      </c>
    </row>
    <row r="947" spans="1:30" ht="45" x14ac:dyDescent="0.25">
      <c r="A947" s="2">
        <f>IF(LEN(B947)&gt;=1,(IF(B946=B947,0,LARGE(A$1:$A946,1)+1)),0)</f>
        <v>0</v>
      </c>
      <c r="B947" s="2" t="s">
        <v>1095</v>
      </c>
      <c r="C947" s="2">
        <f>IF($AM$22=2,(IF(LEN($BZ$23)&gt;=1,(IF($BZ$23=B947,LARGE($C$1:C946,1)+1,0)),0)),0)</f>
        <v>0</v>
      </c>
      <c r="D947" s="2">
        <f t="shared" si="70"/>
        <v>0</v>
      </c>
      <c r="F947" s="2" t="s">
        <v>839</v>
      </c>
      <c r="G947" s="2" t="s">
        <v>1520</v>
      </c>
      <c r="H947" s="2" t="s">
        <v>1520</v>
      </c>
      <c r="I947" s="2" t="s">
        <v>4969</v>
      </c>
      <c r="J947" s="2" t="s">
        <v>1067</v>
      </c>
      <c r="K947" s="2" t="s">
        <v>1067</v>
      </c>
      <c r="L947" s="2" t="s">
        <v>1067</v>
      </c>
      <c r="S947" s="2">
        <f>IF($AM$22=1,(IF(LEN($BZ$23)&gt;=1,(IF($BZ$23=V947,LARGE($S$1:S946,1)+1,0)),0)),0)</f>
        <v>0</v>
      </c>
      <c r="T947" s="2">
        <f t="shared" si="71"/>
        <v>0</v>
      </c>
      <c r="U947" s="2">
        <f>IF(LEN(V947)&gt;=1,(IF(V946=V947,0,LARGE($U$1:U946,1)+1)),0)</f>
        <v>0</v>
      </c>
      <c r="V947" s="2" t="s">
        <v>1115</v>
      </c>
      <c r="W947" s="21" t="s">
        <v>3420</v>
      </c>
      <c r="X947" s="21" t="s">
        <v>978</v>
      </c>
      <c r="Y947" s="21" t="s">
        <v>1621</v>
      </c>
      <c r="Z947" s="21" t="s">
        <v>1621</v>
      </c>
      <c r="AA947" s="6" t="s">
        <v>978</v>
      </c>
      <c r="AB947" s="6" t="s">
        <v>1067</v>
      </c>
      <c r="AC947" s="6" t="s">
        <v>1067</v>
      </c>
      <c r="AD947" s="6" t="s">
        <v>1067</v>
      </c>
    </row>
    <row r="948" spans="1:30" ht="30" x14ac:dyDescent="0.25">
      <c r="A948" s="2">
        <f>IF(LEN(B948)&gt;=1,(IF(B947=B948,0,LARGE(A$1:$A947,1)+1)),0)</f>
        <v>0</v>
      </c>
      <c r="B948" s="2" t="s">
        <v>1095</v>
      </c>
      <c r="C948" s="2">
        <f>IF($AM$22=2,(IF(LEN($BZ$23)&gt;=1,(IF($BZ$23=B948,LARGE($C$1:C947,1)+1,0)),0)),0)</f>
        <v>0</v>
      </c>
      <c r="D948" s="2">
        <f t="shared" si="70"/>
        <v>0</v>
      </c>
      <c r="F948" s="2" t="s">
        <v>3043</v>
      </c>
      <c r="G948" s="2" t="s">
        <v>3044</v>
      </c>
      <c r="H948" s="2" t="s">
        <v>3044</v>
      </c>
      <c r="I948" s="2" t="s">
        <v>3045</v>
      </c>
      <c r="J948" s="2" t="s">
        <v>1067</v>
      </c>
      <c r="K948" s="2" t="s">
        <v>1067</v>
      </c>
      <c r="L948" s="2" t="s">
        <v>1067</v>
      </c>
      <c r="S948" s="2">
        <f>IF($AM$22=1,(IF(LEN($BZ$23)&gt;=1,(IF($BZ$23=V948,LARGE($S$1:S947,1)+1,0)),0)),0)</f>
        <v>0</v>
      </c>
      <c r="T948" s="2">
        <f t="shared" si="71"/>
        <v>0</v>
      </c>
      <c r="U948" s="2">
        <f>IF(LEN(V948)&gt;=1,(IF(V947=V948,0,LARGE($U$1:U947,1)+1)),0)</f>
        <v>0</v>
      </c>
      <c r="V948" s="2" t="s">
        <v>1115</v>
      </c>
      <c r="W948" s="11" t="s">
        <v>2430</v>
      </c>
      <c r="X948" s="11" t="s">
        <v>2428</v>
      </c>
      <c r="Y948" s="11" t="s">
        <v>2429</v>
      </c>
      <c r="Z948" s="11" t="s">
        <v>2429</v>
      </c>
      <c r="AA948" s="6" t="s">
        <v>2428</v>
      </c>
      <c r="AB948" s="6" t="s">
        <v>3400</v>
      </c>
      <c r="AC948" s="6" t="s">
        <v>1067</v>
      </c>
      <c r="AD948" s="6" t="s">
        <v>1067</v>
      </c>
    </row>
    <row r="949" spans="1:30" x14ac:dyDescent="0.25">
      <c r="A949" s="2">
        <f>IF(LEN(B949)&gt;=1,(IF(B948=B949,0,LARGE(A$1:$A948,1)+1)),0)</f>
        <v>0</v>
      </c>
      <c r="B949" s="2" t="s">
        <v>1095</v>
      </c>
      <c r="C949" s="2">
        <f>IF($AM$22=2,(IF(LEN($BZ$23)&gt;=1,(IF($BZ$23=B949,LARGE($C$1:C948,1)+1,0)),0)),0)</f>
        <v>0</v>
      </c>
      <c r="D949" s="2">
        <f t="shared" si="70"/>
        <v>0</v>
      </c>
      <c r="F949" s="2" t="s">
        <v>3046</v>
      </c>
      <c r="G949" s="2" t="s">
        <v>3047</v>
      </c>
      <c r="H949" s="2" t="s">
        <v>3047</v>
      </c>
      <c r="I949" s="2" t="s">
        <v>3048</v>
      </c>
      <c r="J949" s="2" t="s">
        <v>1067</v>
      </c>
      <c r="K949" s="2" t="s">
        <v>1067</v>
      </c>
      <c r="L949" s="2" t="s">
        <v>1067</v>
      </c>
      <c r="S949" s="2">
        <f>IF($AM$22=1,(IF(LEN($BZ$23)&gt;=1,(IF($BZ$23=V949,LARGE($S$1:S948,1)+1,0)),0)),0)</f>
        <v>0</v>
      </c>
      <c r="T949" s="2">
        <f t="shared" si="71"/>
        <v>0</v>
      </c>
      <c r="U949" s="2">
        <f>IF(LEN(V949)&gt;=1,(IF(V948=V949,0,LARGE($U$1:U948,1)+1)),0)</f>
        <v>0</v>
      </c>
      <c r="V949" s="2" t="s">
        <v>1115</v>
      </c>
      <c r="W949" s="4" t="s">
        <v>4180</v>
      </c>
      <c r="X949" s="4" t="s">
        <v>594</v>
      </c>
      <c r="Y949" s="5" t="s">
        <v>1327</v>
      </c>
      <c r="Z949" s="5" t="s">
        <v>1327</v>
      </c>
      <c r="AA949" s="6" t="s">
        <v>594</v>
      </c>
      <c r="AB949" s="6" t="s">
        <v>1067</v>
      </c>
      <c r="AC949" s="6" t="s">
        <v>1067</v>
      </c>
      <c r="AD949" s="6" t="s">
        <v>1067</v>
      </c>
    </row>
    <row r="950" spans="1:30" ht="30" x14ac:dyDescent="0.25">
      <c r="A950" s="2">
        <f>IF(LEN(B950)&gt;=1,(IF(B949=B950,0,LARGE(A$1:$A949,1)+1)),0)</f>
        <v>0</v>
      </c>
      <c r="B950" s="2" t="s">
        <v>1095</v>
      </c>
      <c r="C950" s="2">
        <f>IF($AM$22=2,(IF(LEN($BZ$23)&gt;=1,(IF($BZ$23=B950,LARGE($C$1:C949,1)+1,0)),0)),0)</f>
        <v>0</v>
      </c>
      <c r="D950" s="2">
        <f t="shared" si="70"/>
        <v>0</v>
      </c>
      <c r="F950" s="2" t="s">
        <v>263</v>
      </c>
      <c r="G950" s="2" t="s">
        <v>264</v>
      </c>
      <c r="H950" s="2" t="s">
        <v>265</v>
      </c>
      <c r="I950" s="2" t="s">
        <v>2569</v>
      </c>
      <c r="J950" s="2" t="s">
        <v>5003</v>
      </c>
      <c r="K950" s="2" t="s">
        <v>1067</v>
      </c>
      <c r="L950" s="2" t="s">
        <v>1067</v>
      </c>
      <c r="S950" s="2">
        <f>IF($AM$22=1,(IF(LEN($BZ$23)&gt;=1,(IF($BZ$23=V950,LARGE($S$1:S949,1)+1,0)),0)),0)</f>
        <v>0</v>
      </c>
      <c r="T950" s="2">
        <f t="shared" si="71"/>
        <v>0</v>
      </c>
      <c r="U950" s="2">
        <f>IF(LEN(V950)&gt;=1,(IF(V949=V950,0,LARGE($U$1:U949,1)+1)),0)</f>
        <v>0</v>
      </c>
      <c r="V950" s="2" t="s">
        <v>1115</v>
      </c>
      <c r="W950" s="4" t="s">
        <v>4358</v>
      </c>
      <c r="X950" s="7" t="s">
        <v>982</v>
      </c>
      <c r="Y950" s="7" t="s">
        <v>1624</v>
      </c>
      <c r="Z950" s="7" t="s">
        <v>1624</v>
      </c>
      <c r="AA950" s="6" t="s">
        <v>982</v>
      </c>
      <c r="AB950" s="6" t="s">
        <v>1067</v>
      </c>
      <c r="AC950" s="6" t="s">
        <v>1067</v>
      </c>
      <c r="AD950" s="6" t="s">
        <v>1067</v>
      </c>
    </row>
    <row r="951" spans="1:30" x14ac:dyDescent="0.25">
      <c r="A951" s="2">
        <f>IF(LEN(B951)&gt;=1,(IF(B950=B951,0,LARGE(A$1:$A950,1)+1)),0)</f>
        <v>0</v>
      </c>
      <c r="B951" s="2" t="s">
        <v>1095</v>
      </c>
      <c r="C951" s="2">
        <f>IF($AM$22=2,(IF(LEN($BZ$23)&gt;=1,(IF($BZ$23=B951,LARGE($C$1:C950,1)+1,0)),0)),0)</f>
        <v>0</v>
      </c>
      <c r="D951" s="2">
        <f t="shared" si="70"/>
        <v>0</v>
      </c>
      <c r="F951" s="2" t="s">
        <v>3049</v>
      </c>
      <c r="G951" s="2" t="s">
        <v>3050</v>
      </c>
      <c r="H951" s="2" t="s">
        <v>3050</v>
      </c>
      <c r="I951" s="2" t="s">
        <v>3051</v>
      </c>
      <c r="J951" s="2" t="s">
        <v>1067</v>
      </c>
      <c r="K951" s="2" t="s">
        <v>1067</v>
      </c>
      <c r="L951" s="2" t="s">
        <v>1067</v>
      </c>
      <c r="S951" s="2">
        <f>IF($AM$22=1,(IF(LEN($BZ$23)&gt;=1,(IF($BZ$23=V951,LARGE($S$1:S950,1)+1,0)),0)),0)</f>
        <v>0</v>
      </c>
      <c r="T951" s="2">
        <f t="shared" si="71"/>
        <v>0</v>
      </c>
      <c r="U951" s="2">
        <f>IF(LEN(V951)&gt;=1,(IF(V950=V951,0,LARGE($U$1:U950,1)+1)),0)</f>
        <v>0</v>
      </c>
      <c r="V951" s="2" t="s">
        <v>1115</v>
      </c>
      <c r="W951" s="9" t="s">
        <v>2706</v>
      </c>
      <c r="X951" s="7" t="s">
        <v>206</v>
      </c>
      <c r="Y951" s="7" t="s">
        <v>207</v>
      </c>
      <c r="Z951" s="7" t="s">
        <v>208</v>
      </c>
      <c r="AA951" s="6" t="s">
        <v>206</v>
      </c>
      <c r="AB951" s="6" t="s">
        <v>1067</v>
      </c>
      <c r="AC951" s="6" t="s">
        <v>1067</v>
      </c>
      <c r="AD951" s="6" t="s">
        <v>1067</v>
      </c>
    </row>
    <row r="952" spans="1:30" ht="30" x14ac:dyDescent="0.25">
      <c r="A952" s="2">
        <f>IF(LEN(B952)&gt;=1,(IF(B951=B952,0,LARGE(A$1:$A951,1)+1)),0)</f>
        <v>0</v>
      </c>
      <c r="B952" s="2" t="s">
        <v>1095</v>
      </c>
      <c r="C952" s="2">
        <f>IF($AM$22=2,(IF(LEN($BZ$23)&gt;=1,(IF($BZ$23=B952,LARGE($C$1:C951,1)+1,0)),0)),0)</f>
        <v>0</v>
      </c>
      <c r="D952" s="2">
        <f t="shared" si="70"/>
        <v>0</v>
      </c>
      <c r="F952" s="2" t="s">
        <v>3052</v>
      </c>
      <c r="G952" s="2" t="s">
        <v>3053</v>
      </c>
      <c r="H952" s="2" t="s">
        <v>3053</v>
      </c>
      <c r="I952" s="2" t="s">
        <v>3054</v>
      </c>
      <c r="J952" s="2" t="s">
        <v>1067</v>
      </c>
      <c r="K952" s="2" t="s">
        <v>1067</v>
      </c>
      <c r="L952" s="2" t="s">
        <v>1067</v>
      </c>
      <c r="S952" s="2">
        <f>IF($AM$22=1,(IF(LEN($BZ$23)&gt;=1,(IF($BZ$23=V952,LARGE($S$1:S951,1)+1,0)),0)),0)</f>
        <v>0</v>
      </c>
      <c r="T952" s="2">
        <f t="shared" si="71"/>
        <v>0</v>
      </c>
      <c r="U952" s="2">
        <f>IF(LEN(V952)&gt;=1,(IF(V951=V952,0,LARGE($U$1:U951,1)+1)),0)</f>
        <v>0</v>
      </c>
      <c r="V952" s="2" t="s">
        <v>1115</v>
      </c>
      <c r="W952" s="21" t="s">
        <v>3108</v>
      </c>
      <c r="X952" s="21" t="s">
        <v>270</v>
      </c>
      <c r="Y952" s="21" t="s">
        <v>271</v>
      </c>
      <c r="Z952" s="21" t="s">
        <v>271</v>
      </c>
      <c r="AA952" s="6" t="s">
        <v>270</v>
      </c>
      <c r="AB952" s="6" t="s">
        <v>1067</v>
      </c>
      <c r="AC952" s="6" t="s">
        <v>1067</v>
      </c>
      <c r="AD952" s="6" t="s">
        <v>1067</v>
      </c>
    </row>
    <row r="953" spans="1:30" ht="30" x14ac:dyDescent="0.25">
      <c r="A953" s="2">
        <f>IF(LEN(B953)&gt;=1,(IF(B952=B953,0,LARGE(A$1:$A952,1)+1)),0)</f>
        <v>0</v>
      </c>
      <c r="B953" s="2" t="s">
        <v>1095</v>
      </c>
      <c r="C953" s="2">
        <f>IF($AM$22=2,(IF(LEN($BZ$23)&gt;=1,(IF($BZ$23=B953,LARGE($C$1:C952,1)+1,0)),0)),0)</f>
        <v>0</v>
      </c>
      <c r="D953" s="2">
        <f t="shared" si="70"/>
        <v>0</v>
      </c>
      <c r="F953" s="2" t="s">
        <v>3055</v>
      </c>
      <c r="G953" s="2" t="s">
        <v>3056</v>
      </c>
      <c r="H953" s="2" t="s">
        <v>3056</v>
      </c>
      <c r="I953" s="2" t="s">
        <v>3057</v>
      </c>
      <c r="J953" s="2" t="s">
        <v>1067</v>
      </c>
      <c r="K953" s="2" t="s">
        <v>1067</v>
      </c>
      <c r="L953" s="2" t="s">
        <v>1067</v>
      </c>
      <c r="S953" s="2">
        <f>IF($AM$22=1,(IF(LEN($BZ$23)&gt;=1,(IF($BZ$23=V953,LARGE($S$1:S952,1)+1,0)),0)),0)</f>
        <v>0</v>
      </c>
      <c r="T953" s="2">
        <f t="shared" si="71"/>
        <v>0</v>
      </c>
      <c r="U953" s="2">
        <f>IF(LEN(V953)&gt;=1,(IF(V952=V953,0,LARGE($U$1:U952,1)+1)),0)</f>
        <v>0</v>
      </c>
      <c r="V953" s="2" t="s">
        <v>1115</v>
      </c>
      <c r="W953" s="5" t="s">
        <v>4438</v>
      </c>
      <c r="X953" s="7" t="s">
        <v>3884</v>
      </c>
      <c r="Y953" s="7" t="s">
        <v>3885</v>
      </c>
      <c r="Z953" s="7" t="s">
        <v>3885</v>
      </c>
      <c r="AA953" s="6" t="s">
        <v>3884</v>
      </c>
      <c r="AB953" s="6" t="s">
        <v>1067</v>
      </c>
      <c r="AC953" s="6" t="s">
        <v>1067</v>
      </c>
      <c r="AD953" s="6" t="s">
        <v>1067</v>
      </c>
    </row>
    <row r="954" spans="1:30" ht="30" x14ac:dyDescent="0.25">
      <c r="A954" s="2">
        <f>IF(LEN(B954)&gt;=1,(IF(B953=B954,0,LARGE(A$1:$A953,1)+1)),0)</f>
        <v>0</v>
      </c>
      <c r="B954" s="2" t="s">
        <v>1095</v>
      </c>
      <c r="C954" s="2">
        <f>IF($AM$22=2,(IF(LEN($BZ$23)&gt;=1,(IF($BZ$23=B954,LARGE($C$1:C953,1)+1,0)),0)),0)</f>
        <v>0</v>
      </c>
      <c r="D954" s="2">
        <f t="shared" si="70"/>
        <v>0</v>
      </c>
      <c r="F954" s="2" t="s">
        <v>840</v>
      </c>
      <c r="G954" s="2" t="s">
        <v>1521</v>
      </c>
      <c r="H954" s="2" t="s">
        <v>1521</v>
      </c>
      <c r="I954" s="2" t="s">
        <v>4939</v>
      </c>
      <c r="J954" s="2" t="s">
        <v>4940</v>
      </c>
      <c r="K954" s="2" t="s">
        <v>1067</v>
      </c>
      <c r="L954" s="2" t="s">
        <v>1067</v>
      </c>
      <c r="S954" s="2">
        <f>IF($AM$22=1,(IF(LEN($BZ$23)&gt;=1,(IF($BZ$23=V954,LARGE($S$1:S953,1)+1,0)),0)),0)</f>
        <v>0</v>
      </c>
      <c r="T954" s="2">
        <f t="shared" si="71"/>
        <v>0</v>
      </c>
      <c r="U954" s="2">
        <f>IF(LEN(V954)&gt;=1,(IF(V953=V954,0,LARGE($U$1:U953,1)+1)),0)</f>
        <v>0</v>
      </c>
      <c r="V954" s="2" t="s">
        <v>1115</v>
      </c>
      <c r="W954" s="9" t="s">
        <v>2581</v>
      </c>
      <c r="X954" s="7" t="s">
        <v>659</v>
      </c>
      <c r="Y954" s="7" t="s">
        <v>1381</v>
      </c>
      <c r="Z954" s="7" t="s">
        <v>1381</v>
      </c>
      <c r="AA954" s="6" t="s">
        <v>659</v>
      </c>
      <c r="AB954" s="6" t="s">
        <v>448</v>
      </c>
      <c r="AC954" s="6" t="s">
        <v>1067</v>
      </c>
      <c r="AD954" s="6" t="s">
        <v>1067</v>
      </c>
    </row>
    <row r="955" spans="1:30" ht="30" x14ac:dyDescent="0.25">
      <c r="A955" s="2">
        <f>IF(LEN(B955)&gt;=1,(IF(B954=B955,0,LARGE(A$1:$A954,1)+1)),0)</f>
        <v>0</v>
      </c>
      <c r="B955" s="2" t="s">
        <v>1095</v>
      </c>
      <c r="C955" s="2">
        <f>IF($AM$22=2,(IF(LEN($BZ$23)&gt;=1,(IF($BZ$23=B955,LARGE($C$1:C954,1)+1,0)),0)),0)</f>
        <v>0</v>
      </c>
      <c r="D955" s="2">
        <f t="shared" si="70"/>
        <v>0</v>
      </c>
      <c r="F955" s="2" t="s">
        <v>841</v>
      </c>
      <c r="G955" s="2" t="s">
        <v>1522</v>
      </c>
      <c r="H955" s="2" t="s">
        <v>1522</v>
      </c>
      <c r="I955" s="2" t="s">
        <v>4241</v>
      </c>
      <c r="J955" s="2" t="s">
        <v>4942</v>
      </c>
      <c r="K955" s="2" t="s">
        <v>4941</v>
      </c>
      <c r="L955" s="2" t="s">
        <v>1067</v>
      </c>
      <c r="S955" s="2">
        <f>IF($AM$22=1,(IF(LEN($BZ$23)&gt;=1,(IF($BZ$23=V955,LARGE($S$1:S954,1)+1,0)),0)),0)</f>
        <v>0</v>
      </c>
      <c r="T955" s="2">
        <f t="shared" si="71"/>
        <v>0</v>
      </c>
      <c r="U955" s="2">
        <f>IF(LEN(V955)&gt;=1,(IF(V954=V955,0,LARGE($U$1:U954,1)+1)),0)</f>
        <v>0</v>
      </c>
      <c r="V955" s="2" t="s">
        <v>1115</v>
      </c>
      <c r="W955" s="4" t="s">
        <v>2909</v>
      </c>
      <c r="X955" s="4" t="s">
        <v>703</v>
      </c>
      <c r="Y955" s="5" t="s">
        <v>1415</v>
      </c>
      <c r="Z955" s="5" t="s">
        <v>1415</v>
      </c>
      <c r="AA955" s="6" t="s">
        <v>703</v>
      </c>
      <c r="AB955" s="6" t="s">
        <v>2907</v>
      </c>
      <c r="AC955" s="6" t="s">
        <v>1025</v>
      </c>
      <c r="AD955" s="6" t="s">
        <v>1067</v>
      </c>
    </row>
    <row r="956" spans="1:30" x14ac:dyDescent="0.25">
      <c r="A956" s="2">
        <f>IF(LEN(B956)&gt;=1,(IF(B955=B956,0,LARGE(A$1:$A955,1)+1)),0)</f>
        <v>0</v>
      </c>
      <c r="B956" s="2" t="s">
        <v>1095</v>
      </c>
      <c r="C956" s="2">
        <f>IF($AM$22=2,(IF(LEN($BZ$23)&gt;=1,(IF($BZ$23=B956,LARGE($C$1:C955,1)+1,0)),0)),0)</f>
        <v>0</v>
      </c>
      <c r="D956" s="2">
        <f t="shared" si="70"/>
        <v>0</v>
      </c>
      <c r="F956" s="2" t="s">
        <v>3058</v>
      </c>
      <c r="G956" s="2" t="s">
        <v>3059</v>
      </c>
      <c r="H956" s="2" t="s">
        <v>3059</v>
      </c>
      <c r="I956" s="2" t="s">
        <v>3060</v>
      </c>
      <c r="J956" s="2" t="s">
        <v>1067</v>
      </c>
      <c r="K956" s="2" t="s">
        <v>1067</v>
      </c>
      <c r="L956" s="2" t="s">
        <v>1067</v>
      </c>
      <c r="S956" s="2">
        <f>IF($AM$22=1,(IF(LEN($BZ$23)&gt;=1,(IF($BZ$23=V956,LARGE($S$1:S955,1)+1,0)),0)),0)</f>
        <v>0</v>
      </c>
      <c r="T956" s="2">
        <f t="shared" si="71"/>
        <v>0</v>
      </c>
      <c r="U956" s="2">
        <f>IF(LEN(V956)&gt;=1,(IF(V955=V956,0,LARGE($U$1:U955,1)+1)),0)</f>
        <v>0</v>
      </c>
      <c r="V956" s="2" t="s">
        <v>1115</v>
      </c>
      <c r="W956" s="4" t="s">
        <v>4813</v>
      </c>
      <c r="X956" s="4" t="s">
        <v>700</v>
      </c>
      <c r="Y956" s="5" t="s">
        <v>1412</v>
      </c>
      <c r="Z956" s="5" t="s">
        <v>1412</v>
      </c>
      <c r="AA956" s="6" t="s">
        <v>700</v>
      </c>
      <c r="AB956" s="6" t="s">
        <v>1067</v>
      </c>
      <c r="AC956" s="6" t="s">
        <v>1067</v>
      </c>
      <c r="AD956" s="6" t="s">
        <v>1067</v>
      </c>
    </row>
    <row r="957" spans="1:30" ht="30" x14ac:dyDescent="0.25">
      <c r="A957" s="2">
        <f>IF(LEN(B957)&gt;=1,(IF(B956=B957,0,LARGE(A$1:$A956,1)+1)),0)</f>
        <v>0</v>
      </c>
      <c r="B957" s="2" t="s">
        <v>1095</v>
      </c>
      <c r="C957" s="2">
        <f>IF($AM$22=2,(IF(LEN($BZ$23)&gt;=1,(IF($BZ$23=B957,LARGE($C$1:C956,1)+1,0)),0)),0)</f>
        <v>0</v>
      </c>
      <c r="D957" s="2">
        <f t="shared" si="70"/>
        <v>0</v>
      </c>
      <c r="F957" s="2" t="s">
        <v>3061</v>
      </c>
      <c r="G957" s="2" t="s">
        <v>3062</v>
      </c>
      <c r="H957" s="2" t="s">
        <v>3062</v>
      </c>
      <c r="I957" s="2" t="s">
        <v>4943</v>
      </c>
      <c r="J957" s="2" t="s">
        <v>4944</v>
      </c>
      <c r="K957" s="2" t="s">
        <v>1067</v>
      </c>
      <c r="L957" s="2" t="s">
        <v>1067</v>
      </c>
      <c r="S957" s="2">
        <f>IF($AM$22=1,(IF(LEN($BZ$23)&gt;=1,(IF($BZ$23=V957,LARGE($S$1:S956,1)+1,0)),0)),0)</f>
        <v>0</v>
      </c>
      <c r="T957" s="2">
        <f t="shared" si="71"/>
        <v>0</v>
      </c>
      <c r="U957" s="2">
        <f>IF(LEN(V957)&gt;=1,(IF(V956=V957,0,LARGE($U$1:U956,1)+1)),0)</f>
        <v>0</v>
      </c>
      <c r="V957" s="2" t="s">
        <v>1115</v>
      </c>
      <c r="W957" s="5" t="s">
        <v>4281</v>
      </c>
      <c r="X957" s="7" t="s">
        <v>3211</v>
      </c>
      <c r="Y957" s="7" t="s">
        <v>3212</v>
      </c>
      <c r="Z957" s="7" t="s">
        <v>3212</v>
      </c>
      <c r="AA957" s="6" t="s">
        <v>3211</v>
      </c>
      <c r="AB957" s="6" t="s">
        <v>3647</v>
      </c>
      <c r="AC957" s="6" t="s">
        <v>453</v>
      </c>
      <c r="AD957" s="6" t="s">
        <v>1067</v>
      </c>
    </row>
    <row r="958" spans="1:30" ht="30" x14ac:dyDescent="0.25">
      <c r="A958" s="2">
        <f>IF(LEN(B958)&gt;=1,(IF(B957=B958,0,LARGE(A$1:$A957,1)+1)),0)</f>
        <v>0</v>
      </c>
      <c r="B958" s="2" t="s">
        <v>1095</v>
      </c>
      <c r="C958" s="2">
        <f>IF($AM$22=2,(IF(LEN($BZ$23)&gt;=1,(IF($BZ$23=B958,LARGE($C$1:C957,1)+1,0)),0)),0)</f>
        <v>0</v>
      </c>
      <c r="D958" s="2">
        <f t="shared" si="70"/>
        <v>0</v>
      </c>
      <c r="F958" s="2" t="s">
        <v>3063</v>
      </c>
      <c r="G958" s="2" t="s">
        <v>3064</v>
      </c>
      <c r="H958" s="2" t="s">
        <v>3064</v>
      </c>
      <c r="I958" s="2" t="s">
        <v>3065</v>
      </c>
      <c r="J958" s="2" t="s">
        <v>1067</v>
      </c>
      <c r="K958" s="2" t="s">
        <v>1067</v>
      </c>
      <c r="L958" s="2" t="s">
        <v>1067</v>
      </c>
      <c r="S958" s="2">
        <f>IF($AM$22=1,(IF(LEN($BZ$23)&gt;=1,(IF($BZ$23=V958,LARGE($S$1:S957,1)+1,0)),0)),0)</f>
        <v>0</v>
      </c>
      <c r="T958" s="2">
        <f t="shared" si="71"/>
        <v>0</v>
      </c>
      <c r="U958" s="2">
        <f>IF(LEN(V958)&gt;=1,(IF(V957=V958,0,LARGE($U$1:U957,1)+1)),0)</f>
        <v>0</v>
      </c>
      <c r="V958" s="2" t="s">
        <v>1115</v>
      </c>
      <c r="W958" s="9" t="s">
        <v>2473</v>
      </c>
      <c r="X958" s="9" t="s">
        <v>2471</v>
      </c>
      <c r="Y958" s="9" t="s">
        <v>2472</v>
      </c>
      <c r="Z958" s="9" t="s">
        <v>2472</v>
      </c>
      <c r="AA958" s="6" t="s">
        <v>2471</v>
      </c>
      <c r="AB958" s="6" t="s">
        <v>1067</v>
      </c>
      <c r="AC958" s="6" t="s">
        <v>1067</v>
      </c>
      <c r="AD958" s="6" t="s">
        <v>1067</v>
      </c>
    </row>
    <row r="959" spans="1:30" x14ac:dyDescent="0.25">
      <c r="A959" s="2">
        <f>IF(LEN(B959)&gt;=1,(IF(B958=B959,0,LARGE(A$1:$A958,1)+1)),0)</f>
        <v>0</v>
      </c>
      <c r="B959" s="2" t="s">
        <v>1095</v>
      </c>
      <c r="C959" s="2">
        <f>IF($AM$22=2,(IF(LEN($BZ$23)&gt;=1,(IF($BZ$23=B959,LARGE($C$1:C958,1)+1,0)),0)),0)</f>
        <v>0</v>
      </c>
      <c r="D959" s="2">
        <f t="shared" si="70"/>
        <v>0</v>
      </c>
      <c r="F959" s="2" t="s">
        <v>3066</v>
      </c>
      <c r="G959" s="2" t="s">
        <v>3067</v>
      </c>
      <c r="H959" s="2" t="s">
        <v>3067</v>
      </c>
      <c r="I959" s="2" t="s">
        <v>3068</v>
      </c>
      <c r="J959" s="2" t="s">
        <v>1067</v>
      </c>
      <c r="K959" s="2" t="s">
        <v>1067</v>
      </c>
      <c r="L959" s="2" t="s">
        <v>1067</v>
      </c>
      <c r="S959" s="2">
        <f>IF($AM$22=1,(IF(LEN($BZ$23)&gt;=1,(IF($BZ$23=V959,LARGE($S$1:S958,1)+1,0)),0)),0)</f>
        <v>0</v>
      </c>
      <c r="T959" s="2">
        <f t="shared" si="71"/>
        <v>0</v>
      </c>
      <c r="U959" s="2">
        <f>IF(LEN(V959)&gt;=1,(IF(V958=V959,0,LARGE($U$1:U958,1)+1)),0)</f>
        <v>0</v>
      </c>
      <c r="V959" s="2" t="s">
        <v>1115</v>
      </c>
      <c r="W959" s="4" t="s">
        <v>4689</v>
      </c>
      <c r="X959" s="4" t="s">
        <v>776</v>
      </c>
      <c r="Y959" s="5" t="s">
        <v>1468</v>
      </c>
      <c r="Z959" s="5" t="s">
        <v>1468</v>
      </c>
      <c r="AA959" s="6" t="s">
        <v>776</v>
      </c>
      <c r="AB959" s="6" t="s">
        <v>1067</v>
      </c>
      <c r="AC959" s="6" t="s">
        <v>1067</v>
      </c>
      <c r="AD959" s="6" t="s">
        <v>1067</v>
      </c>
    </row>
    <row r="960" spans="1:30" x14ac:dyDescent="0.25">
      <c r="A960" s="2">
        <f>IF(LEN(B960)&gt;=1,(IF(B959=B960,0,LARGE(A$1:$A959,1)+1)),0)</f>
        <v>0</v>
      </c>
      <c r="B960" s="2" t="s">
        <v>1095</v>
      </c>
      <c r="C960" s="2">
        <f>IF($AM$22=2,(IF(LEN($BZ$23)&gt;=1,(IF($BZ$23=B960,LARGE($C$1:C959,1)+1,0)),0)),0)</f>
        <v>0</v>
      </c>
      <c r="D960" s="2">
        <f t="shared" si="70"/>
        <v>0</v>
      </c>
      <c r="F960" s="2" t="s">
        <v>3069</v>
      </c>
      <c r="G960" s="2" t="s">
        <v>3070</v>
      </c>
      <c r="H960" s="2" t="s">
        <v>3070</v>
      </c>
      <c r="I960" s="2" t="s">
        <v>3071</v>
      </c>
      <c r="J960" s="2" t="s">
        <v>1067</v>
      </c>
      <c r="K960" s="2" t="s">
        <v>1067</v>
      </c>
      <c r="L960" s="2" t="s">
        <v>1067</v>
      </c>
      <c r="S960" s="2">
        <f>IF($AM$22=1,(IF(LEN($BZ$23)&gt;=1,(IF($BZ$23=V960,LARGE($S$1:S959,1)+1,0)),0)),0)</f>
        <v>0</v>
      </c>
      <c r="T960" s="2">
        <f t="shared" si="71"/>
        <v>0</v>
      </c>
      <c r="U960" s="2">
        <f>IF(LEN(V960)&gt;=1,(IF(V959=V960,0,LARGE($U$1:U959,1)+1)),0)</f>
        <v>0</v>
      </c>
      <c r="V960" s="2" t="s">
        <v>1115</v>
      </c>
      <c r="W960" s="9" t="s">
        <v>2350</v>
      </c>
      <c r="X960" s="9" t="s">
        <v>2348</v>
      </c>
      <c r="Y960" s="9" t="s">
        <v>2349</v>
      </c>
      <c r="Z960" s="9" t="s">
        <v>2349</v>
      </c>
      <c r="AA960" s="6" t="s">
        <v>2348</v>
      </c>
      <c r="AB960" s="6" t="s">
        <v>1067</v>
      </c>
      <c r="AC960" s="6" t="s">
        <v>1067</v>
      </c>
      <c r="AD960" s="6" t="s">
        <v>1067</v>
      </c>
    </row>
    <row r="961" spans="1:30" ht="30" x14ac:dyDescent="0.25">
      <c r="A961" s="2">
        <f>IF(LEN(B961)&gt;=1,(IF(B960=B961,0,LARGE(A$1:$A960,1)+1)),0)</f>
        <v>0</v>
      </c>
      <c r="B961" s="2" t="s">
        <v>1095</v>
      </c>
      <c r="C961" s="2">
        <f>IF($AM$22=2,(IF(LEN($BZ$23)&gt;=1,(IF($BZ$23=B961,LARGE($C$1:C960,1)+1,0)),0)),0)</f>
        <v>0</v>
      </c>
      <c r="D961" s="2">
        <f t="shared" si="70"/>
        <v>0</v>
      </c>
      <c r="F961" s="2" t="s">
        <v>842</v>
      </c>
      <c r="G961" s="2" t="s">
        <v>1523</v>
      </c>
      <c r="H961" s="2" t="s">
        <v>1523</v>
      </c>
      <c r="I961" s="2" t="s">
        <v>4945</v>
      </c>
      <c r="J961" s="2" t="s">
        <v>1067</v>
      </c>
      <c r="K961" s="2" t="s">
        <v>1067</v>
      </c>
      <c r="L961" s="2" t="s">
        <v>1067</v>
      </c>
      <c r="S961" s="2">
        <f>IF($AM$22=1,(IF(LEN($BZ$23)&gt;=1,(IF($BZ$23=V961,LARGE($S$1:S960,1)+1,0)),0)),0)</f>
        <v>0</v>
      </c>
      <c r="T961" s="2">
        <f t="shared" si="71"/>
        <v>0</v>
      </c>
      <c r="U961" s="2">
        <f>IF(LEN(V961)&gt;=1,(IF(V960=V961,0,LARGE($U$1:U960,1)+1)),0)</f>
        <v>0</v>
      </c>
      <c r="V961" s="2" t="s">
        <v>1115</v>
      </c>
      <c r="W961" s="11" t="s">
        <v>2273</v>
      </c>
      <c r="X961" s="11" t="s">
        <v>2271</v>
      </c>
      <c r="Y961" s="11" t="s">
        <v>2272</v>
      </c>
      <c r="Z961" s="11" t="s">
        <v>2272</v>
      </c>
      <c r="AA961" s="6" t="s">
        <v>2271</v>
      </c>
      <c r="AB961" s="6" t="s">
        <v>1067</v>
      </c>
      <c r="AC961" s="6" t="s">
        <v>1067</v>
      </c>
      <c r="AD961" s="6" t="s">
        <v>1067</v>
      </c>
    </row>
    <row r="962" spans="1:30" ht="30" x14ac:dyDescent="0.25">
      <c r="A962" s="2">
        <f>IF(LEN(B962)&gt;=1,(IF(B961=B962,0,LARGE(A$1:$A961,1)+1)),0)</f>
        <v>0</v>
      </c>
      <c r="B962" s="2" t="s">
        <v>1095</v>
      </c>
      <c r="C962" s="2">
        <f>IF($AM$22=2,(IF(LEN($BZ$23)&gt;=1,(IF($BZ$23=B962,LARGE($C$1:C961,1)+1,0)),0)),0)</f>
        <v>0</v>
      </c>
      <c r="D962" s="2">
        <f t="shared" ref="D962:D1025" si="72">IFERROR(IF($AM$22=2,(IF(LEN($BF$23)&gt;=2,(IF(MATCH($BF$23,F962,0)&gt;=1,COUNTIF(I962:L962,"*?*"),0)),0)),0),0)</f>
        <v>0</v>
      </c>
      <c r="F962" s="2" t="s">
        <v>843</v>
      </c>
      <c r="G962" s="2" t="s">
        <v>1524</v>
      </c>
      <c r="H962" s="2" t="s">
        <v>1524</v>
      </c>
      <c r="I962" s="2" t="s">
        <v>4947</v>
      </c>
      <c r="J962" s="2" t="s">
        <v>4946</v>
      </c>
      <c r="K962" s="2" t="s">
        <v>4948</v>
      </c>
      <c r="L962" s="2" t="s">
        <v>1067</v>
      </c>
      <c r="S962" s="2">
        <f>IF($AM$22=1,(IF(LEN($BZ$23)&gt;=1,(IF($BZ$23=V962,LARGE($S$1:S961,1)+1,0)),0)),0)</f>
        <v>0</v>
      </c>
      <c r="T962" s="2">
        <f t="shared" ref="T962:T1025" si="73">IFERROR(IF($AM$22=1,(IF(LEN($BF$23)&gt;=2,(IF(MATCH($BF$23,W962,0)&gt;=1,COUNTIF(AA962:AD962,"*?*"),0)),0)),0),0)</f>
        <v>0</v>
      </c>
      <c r="U962" s="2">
        <f>IF(LEN(V962)&gt;=1,(IF(V961=V962,0,LARGE($U$1:U961,1)+1)),0)</f>
        <v>0</v>
      </c>
      <c r="V962" s="2" t="s">
        <v>1115</v>
      </c>
      <c r="W962" s="9" t="s">
        <v>3361</v>
      </c>
      <c r="X962" s="9" t="s">
        <v>3359</v>
      </c>
      <c r="Y962" s="9" t="s">
        <v>3360</v>
      </c>
      <c r="Z962" s="9" t="s">
        <v>3360</v>
      </c>
      <c r="AA962" s="6" t="s">
        <v>3359</v>
      </c>
      <c r="AB962" s="6" t="s">
        <v>1067</v>
      </c>
      <c r="AC962" s="6" t="s">
        <v>1067</v>
      </c>
      <c r="AD962" s="6" t="s">
        <v>1067</v>
      </c>
    </row>
    <row r="963" spans="1:30" x14ac:dyDescent="0.25">
      <c r="A963" s="2">
        <f>IF(LEN(B963)&gt;=1,(IF(B962=B963,0,LARGE(A$1:$A962,1)+1)),0)</f>
        <v>0</v>
      </c>
      <c r="B963" s="2" t="s">
        <v>1095</v>
      </c>
      <c r="C963" s="2">
        <f>IF($AM$22=2,(IF(LEN($BZ$23)&gt;=1,(IF($BZ$23=B963,LARGE($C$1:C962,1)+1,0)),0)),0)</f>
        <v>0</v>
      </c>
      <c r="D963" s="2">
        <f t="shared" si="72"/>
        <v>0</v>
      </c>
      <c r="F963" s="2" t="s">
        <v>844</v>
      </c>
      <c r="G963" s="2" t="s">
        <v>1525</v>
      </c>
      <c r="H963" s="2" t="s">
        <v>1525</v>
      </c>
      <c r="I963" s="2" t="s">
        <v>4368</v>
      </c>
      <c r="J963" s="2" t="s">
        <v>4322</v>
      </c>
      <c r="K963" s="2" t="s">
        <v>1713</v>
      </c>
      <c r="L963" s="2" t="s">
        <v>4949</v>
      </c>
      <c r="S963" s="2">
        <f>IF($AM$22=1,(IF(LEN($BZ$23)&gt;=1,(IF($BZ$23=V963,LARGE($S$1:S962,1)+1,0)),0)),0)</f>
        <v>0</v>
      </c>
      <c r="T963" s="2">
        <f t="shared" si="73"/>
        <v>0</v>
      </c>
      <c r="U963" s="2">
        <f>IF(LEN(V963)&gt;=1,(IF(V962=V963,0,LARGE($U$1:U962,1)+1)),0)</f>
        <v>0</v>
      </c>
      <c r="V963" s="2" t="s">
        <v>1115</v>
      </c>
      <c r="W963" s="5" t="s">
        <v>5025</v>
      </c>
      <c r="X963" s="7" t="s">
        <v>897</v>
      </c>
      <c r="Y963" s="7" t="s">
        <v>3169</v>
      </c>
      <c r="Z963" s="7" t="s">
        <v>3169</v>
      </c>
      <c r="AA963" s="6" t="s">
        <v>897</v>
      </c>
      <c r="AB963" s="6" t="s">
        <v>1067</v>
      </c>
      <c r="AC963" s="6" t="s">
        <v>1067</v>
      </c>
      <c r="AD963" s="6" t="s">
        <v>1067</v>
      </c>
    </row>
    <row r="964" spans="1:30" x14ac:dyDescent="0.25">
      <c r="A964" s="2">
        <f>IF(LEN(B964)&gt;=1,(IF(B963=B964,0,LARGE(A$1:$A963,1)+1)),0)</f>
        <v>0</v>
      </c>
      <c r="B964" s="2" t="s">
        <v>1095</v>
      </c>
      <c r="C964" s="2">
        <f>IF($AM$22=2,(IF(LEN($BZ$23)&gt;=1,(IF($BZ$23=B964,LARGE($C$1:C963,1)+1,0)),0)),0)</f>
        <v>0</v>
      </c>
      <c r="D964" s="2">
        <f t="shared" si="72"/>
        <v>0</v>
      </c>
      <c r="F964" s="2" t="s">
        <v>3072</v>
      </c>
      <c r="G964" s="2" t="s">
        <v>3073</v>
      </c>
      <c r="H964" s="2" t="s">
        <v>3074</v>
      </c>
      <c r="I964" s="2" t="s">
        <v>3075</v>
      </c>
      <c r="J964" s="2" t="s">
        <v>1067</v>
      </c>
      <c r="K964" s="2" t="s">
        <v>1067</v>
      </c>
      <c r="L964" s="2" t="s">
        <v>1067</v>
      </c>
      <c r="S964" s="2">
        <f>IF($AM$22=1,(IF(LEN($BZ$23)&gt;=1,(IF($BZ$23=V964,LARGE($S$1:S963,1)+1,0)),0)),0)</f>
        <v>0</v>
      </c>
      <c r="T964" s="2">
        <f t="shared" si="73"/>
        <v>0</v>
      </c>
      <c r="U964" s="2">
        <f>IF(LEN(V964)&gt;=1,(IF(V963=V964,0,LARGE($U$1:U963,1)+1)),0)</f>
        <v>0</v>
      </c>
      <c r="V964" s="2" t="s">
        <v>1115</v>
      </c>
      <c r="W964" s="9" t="s">
        <v>4320</v>
      </c>
      <c r="X964" s="9" t="s">
        <v>3402</v>
      </c>
      <c r="Y964" s="9" t="s">
        <v>3403</v>
      </c>
      <c r="Z964" s="9" t="s">
        <v>3403</v>
      </c>
      <c r="AA964" s="6" t="s">
        <v>3402</v>
      </c>
      <c r="AB964" s="6" t="s">
        <v>1067</v>
      </c>
      <c r="AC964" s="6" t="s">
        <v>1067</v>
      </c>
      <c r="AD964" s="6" t="s">
        <v>1067</v>
      </c>
    </row>
    <row r="965" spans="1:30" ht="30" x14ac:dyDescent="0.25">
      <c r="A965" s="2">
        <f>IF(LEN(B965)&gt;=1,(IF(B964=B965,0,LARGE(A$1:$A964,1)+1)),0)</f>
        <v>0</v>
      </c>
      <c r="B965" s="2" t="s">
        <v>1095</v>
      </c>
      <c r="C965" s="2">
        <f>IF($AM$22=2,(IF(LEN($BZ$23)&gt;=1,(IF($BZ$23=B965,LARGE($C$1:C964,1)+1,0)),0)),0)</f>
        <v>0</v>
      </c>
      <c r="D965" s="2">
        <f t="shared" si="72"/>
        <v>0</v>
      </c>
      <c r="F965" s="2" t="s">
        <v>845</v>
      </c>
      <c r="G965" s="2" t="s">
        <v>3076</v>
      </c>
      <c r="H965" s="2" t="s">
        <v>3076</v>
      </c>
      <c r="I965" s="2" t="s">
        <v>4950</v>
      </c>
      <c r="J965" s="2" t="s">
        <v>1067</v>
      </c>
      <c r="K965" s="2" t="s">
        <v>1067</v>
      </c>
      <c r="L965" s="2" t="s">
        <v>1067</v>
      </c>
      <c r="S965" s="2">
        <f>IF($AM$22=1,(IF(LEN($BZ$23)&gt;=1,(IF($BZ$23=V965,LARGE($S$1:S964,1)+1,0)),0)),0)</f>
        <v>0</v>
      </c>
      <c r="T965" s="2">
        <f t="shared" si="73"/>
        <v>0</v>
      </c>
      <c r="U965" s="2">
        <f>IF(LEN(V965)&gt;=1,(IF(V964=V965,0,LARGE($U$1:U964,1)+1)),0)</f>
        <v>0</v>
      </c>
      <c r="V965" s="2" t="s">
        <v>1115</v>
      </c>
      <c r="W965" s="4" t="s">
        <v>5215</v>
      </c>
      <c r="X965" s="4" t="s">
        <v>964</v>
      </c>
      <c r="Y965" s="5" t="s">
        <v>1610</v>
      </c>
      <c r="Z965" s="5" t="s">
        <v>1610</v>
      </c>
      <c r="AA965" s="6" t="s">
        <v>964</v>
      </c>
      <c r="AB965" s="6" t="s">
        <v>1067</v>
      </c>
      <c r="AC965" s="6" t="s">
        <v>1067</v>
      </c>
      <c r="AD965" s="6" t="s">
        <v>1067</v>
      </c>
    </row>
    <row r="966" spans="1:30" ht="30" x14ac:dyDescent="0.25">
      <c r="A966" s="2">
        <f>IF(LEN(B966)&gt;=1,(IF(B965=B966,0,LARGE(A$1:$A965,1)+1)),0)</f>
        <v>0</v>
      </c>
      <c r="B966" s="2" t="s">
        <v>1095</v>
      </c>
      <c r="C966" s="2">
        <f>IF($AM$22=2,(IF(LEN($BZ$23)&gt;=1,(IF($BZ$23=B966,LARGE($C$1:C965,1)+1,0)),0)),0)</f>
        <v>0</v>
      </c>
      <c r="D966" s="2">
        <f t="shared" si="72"/>
        <v>0</v>
      </c>
      <c r="F966" s="2" t="s">
        <v>846</v>
      </c>
      <c r="G966" s="2" t="s">
        <v>1526</v>
      </c>
      <c r="H966" s="2" t="s">
        <v>1526</v>
      </c>
      <c r="I966" s="2" t="s">
        <v>4952</v>
      </c>
      <c r="J966" s="2" t="s">
        <v>4951</v>
      </c>
      <c r="K966" s="2" t="s">
        <v>4223</v>
      </c>
      <c r="L966" s="2" t="s">
        <v>1067</v>
      </c>
      <c r="S966" s="2">
        <f>IF($AM$22=1,(IF(LEN($BZ$23)&gt;=1,(IF($BZ$23=V966,LARGE($S$1:S965,1)+1,0)),0)),0)</f>
        <v>0</v>
      </c>
      <c r="T966" s="2">
        <f t="shared" si="73"/>
        <v>0</v>
      </c>
      <c r="U966" s="2">
        <f>IF(LEN(V966)&gt;=1,(IF(V965=V966,0,LARGE($U$1:U965,1)+1)),0)</f>
        <v>0</v>
      </c>
      <c r="V966" s="2" t="s">
        <v>1115</v>
      </c>
      <c r="W966" s="11" t="s">
        <v>1879</v>
      </c>
      <c r="X966" s="4" t="s">
        <v>35</v>
      </c>
      <c r="Y966" s="5" t="s">
        <v>1199</v>
      </c>
      <c r="Z966" s="5" t="s">
        <v>1199</v>
      </c>
      <c r="AA966" s="6" t="s">
        <v>35</v>
      </c>
      <c r="AB966" s="6" t="s">
        <v>642</v>
      </c>
      <c r="AC966" s="6" t="s">
        <v>855</v>
      </c>
      <c r="AD966" s="6" t="s">
        <v>1067</v>
      </c>
    </row>
    <row r="967" spans="1:30" ht="30" x14ac:dyDescent="0.25">
      <c r="A967" s="2">
        <f>IF(LEN(B967)&gt;=1,(IF(B966=B967,0,LARGE(A$1:$A966,1)+1)),0)</f>
        <v>0</v>
      </c>
      <c r="B967" s="2" t="s">
        <v>1095</v>
      </c>
      <c r="C967" s="2">
        <f>IF($AM$22=2,(IF(LEN($BZ$23)&gt;=1,(IF($BZ$23=B967,LARGE($C$1:C966,1)+1,0)),0)),0)</f>
        <v>0</v>
      </c>
      <c r="D967" s="2">
        <f t="shared" si="72"/>
        <v>0</v>
      </c>
      <c r="F967" s="2" t="s">
        <v>3077</v>
      </c>
      <c r="G967" s="2" t="s">
        <v>3078</v>
      </c>
      <c r="H967" s="2" t="s">
        <v>3078</v>
      </c>
      <c r="I967" s="2" t="s">
        <v>4953</v>
      </c>
      <c r="J967" s="2" t="s">
        <v>1067</v>
      </c>
      <c r="K967" s="2" t="s">
        <v>1067</v>
      </c>
      <c r="L967" s="2" t="s">
        <v>1067</v>
      </c>
      <c r="S967" s="2">
        <f>IF($AM$22=1,(IF(LEN($BZ$23)&gt;=1,(IF($BZ$23=V967,LARGE($S$1:S966,1)+1,0)),0)),0)</f>
        <v>0</v>
      </c>
      <c r="T967" s="2">
        <f t="shared" si="73"/>
        <v>0</v>
      </c>
      <c r="U967" s="2">
        <f>IF(LEN(V967)&gt;=1,(IF(V966=V967,0,LARGE($U$1:U966,1)+1)),0)</f>
        <v>0</v>
      </c>
      <c r="V967" s="2" t="s">
        <v>1115</v>
      </c>
      <c r="W967" s="4" t="s">
        <v>4148</v>
      </c>
      <c r="X967" s="4" t="s">
        <v>615</v>
      </c>
      <c r="Y967" s="5" t="s">
        <v>1344</v>
      </c>
      <c r="Z967" s="5" t="s">
        <v>1344</v>
      </c>
      <c r="AA967" s="6" t="s">
        <v>615</v>
      </c>
      <c r="AB967" s="6" t="s">
        <v>1067</v>
      </c>
      <c r="AC967" s="6" t="s">
        <v>1067</v>
      </c>
      <c r="AD967" s="6" t="s">
        <v>1067</v>
      </c>
    </row>
    <row r="968" spans="1:30" ht="30" x14ac:dyDescent="0.25">
      <c r="A968" s="2">
        <f>IF(LEN(B968)&gt;=1,(IF(B967=B968,0,LARGE(A$1:$A967,1)+1)),0)</f>
        <v>0</v>
      </c>
      <c r="B968" s="2" t="s">
        <v>1095</v>
      </c>
      <c r="C968" s="2">
        <f>IF($AM$22=2,(IF(LEN($BZ$23)&gt;=1,(IF($BZ$23=B968,LARGE($C$1:C967,1)+1,0)),0)),0)</f>
        <v>0</v>
      </c>
      <c r="D968" s="2">
        <f t="shared" si="72"/>
        <v>0</v>
      </c>
      <c r="F968" s="2" t="s">
        <v>847</v>
      </c>
      <c r="G968" s="2" t="s">
        <v>1527</v>
      </c>
      <c r="H968" s="2" t="s">
        <v>1527</v>
      </c>
      <c r="I968" s="2" t="s">
        <v>4955</v>
      </c>
      <c r="J968" s="2" t="s">
        <v>4954</v>
      </c>
      <c r="K968" s="2" t="s">
        <v>1067</v>
      </c>
      <c r="L968" s="2" t="s">
        <v>1067</v>
      </c>
      <c r="S968" s="2">
        <f>IF($AM$22=1,(IF(LEN($BZ$23)&gt;=1,(IF($BZ$23=V968,LARGE($S$1:S967,1)+1,0)),0)),0)</f>
        <v>0</v>
      </c>
      <c r="T968" s="2">
        <f t="shared" si="73"/>
        <v>0</v>
      </c>
      <c r="U968" s="2">
        <f>IF(LEN(V968)&gt;=1,(IF(V967=V968,0,LARGE($U$1:U967,1)+1)),0)</f>
        <v>0</v>
      </c>
      <c r="V968" s="2" t="s">
        <v>1115</v>
      </c>
      <c r="W968" s="4" t="s">
        <v>4168</v>
      </c>
      <c r="X968" s="4" t="s">
        <v>605</v>
      </c>
      <c r="Y968" s="5" t="s">
        <v>1336</v>
      </c>
      <c r="Z968" s="5" t="s">
        <v>1336</v>
      </c>
      <c r="AA968" s="6" t="s">
        <v>605</v>
      </c>
      <c r="AB968" s="6" t="s">
        <v>1067</v>
      </c>
      <c r="AC968" s="6" t="s">
        <v>1067</v>
      </c>
      <c r="AD968" s="6" t="s">
        <v>1067</v>
      </c>
    </row>
    <row r="969" spans="1:30" ht="30" x14ac:dyDescent="0.25">
      <c r="A969" s="2">
        <f>IF(LEN(B969)&gt;=1,(IF(B968=B969,0,LARGE(A$1:$A968,1)+1)),0)</f>
        <v>14</v>
      </c>
      <c r="B969" s="2" t="s">
        <v>1089</v>
      </c>
      <c r="C969" s="2">
        <f>IF($AM$22=2,(IF(LEN($BZ$23)&gt;=1,(IF($BZ$23=B969,LARGE($C$1:C968,1)+1,0)),0)),0)</f>
        <v>0</v>
      </c>
      <c r="D969" s="2">
        <f t="shared" si="72"/>
        <v>0</v>
      </c>
      <c r="F969" s="2" t="s">
        <v>3079</v>
      </c>
      <c r="G969" s="2" t="s">
        <v>3080</v>
      </c>
      <c r="H969" s="2" t="s">
        <v>3080</v>
      </c>
      <c r="I969" s="2" t="s">
        <v>3081</v>
      </c>
      <c r="J969" s="2" t="s">
        <v>1067</v>
      </c>
      <c r="K969" s="2" t="s">
        <v>1067</v>
      </c>
      <c r="L969" s="2" t="s">
        <v>1067</v>
      </c>
      <c r="S969" s="2">
        <f>IF($AM$22=1,(IF(LEN($BZ$23)&gt;=1,(IF($BZ$23=V969,LARGE($S$1:S968,1)+1,0)),0)),0)</f>
        <v>0</v>
      </c>
      <c r="T969" s="2">
        <f t="shared" si="73"/>
        <v>0</v>
      </c>
      <c r="U969" s="2">
        <f>IF(LEN(V969)&gt;=1,(IF(V968=V969,0,LARGE($U$1:U968,1)+1)),0)</f>
        <v>0</v>
      </c>
      <c r="V969" s="2" t="s">
        <v>1115</v>
      </c>
      <c r="W969" s="4" t="s">
        <v>4488</v>
      </c>
      <c r="X969" s="7" t="s">
        <v>1020</v>
      </c>
      <c r="Y969" s="7" t="s">
        <v>1654</v>
      </c>
      <c r="Z969" s="7" t="s">
        <v>1654</v>
      </c>
      <c r="AA969" s="6" t="s">
        <v>1020</v>
      </c>
      <c r="AB969" s="6" t="s">
        <v>1067</v>
      </c>
      <c r="AC969" s="6" t="s">
        <v>1067</v>
      </c>
      <c r="AD969" s="6" t="s">
        <v>1067</v>
      </c>
    </row>
    <row r="970" spans="1:30" ht="30" x14ac:dyDescent="0.25">
      <c r="A970" s="2">
        <f>IF(LEN(B970)&gt;=1,(IF(B969=B970,0,LARGE(A$1:$A969,1)+1)),0)</f>
        <v>0</v>
      </c>
      <c r="B970" s="2" t="s">
        <v>1089</v>
      </c>
      <c r="C970" s="2">
        <f>IF($AM$22=2,(IF(LEN($BZ$23)&gt;=1,(IF($BZ$23=B970,LARGE($C$1:C969,1)+1,0)),0)),0)</f>
        <v>0</v>
      </c>
      <c r="D970" s="2">
        <f t="shared" si="72"/>
        <v>0</v>
      </c>
      <c r="F970" s="2" t="s">
        <v>3082</v>
      </c>
      <c r="G970" s="2" t="s">
        <v>3083</v>
      </c>
      <c r="H970" s="2" t="s">
        <v>3083</v>
      </c>
      <c r="I970" s="2" t="s">
        <v>3084</v>
      </c>
      <c r="J970" s="2" t="s">
        <v>1067</v>
      </c>
      <c r="K970" s="2" t="s">
        <v>1067</v>
      </c>
      <c r="L970" s="2" t="s">
        <v>1067</v>
      </c>
      <c r="S970" s="2">
        <f>IF($AM$22=1,(IF(LEN($BZ$23)&gt;=1,(IF($BZ$23=V970,LARGE($S$1:S969,1)+1,0)),0)),0)</f>
        <v>0</v>
      </c>
      <c r="T970" s="2">
        <f t="shared" si="73"/>
        <v>0</v>
      </c>
      <c r="U970" s="2">
        <f>IF(LEN(V970)&gt;=1,(IF(V969=V970,0,LARGE($U$1:U969,1)+1)),0)</f>
        <v>0</v>
      </c>
      <c r="V970" s="2" t="s">
        <v>1115</v>
      </c>
      <c r="W970" s="21" t="s">
        <v>3870</v>
      </c>
      <c r="X970" s="21" t="s">
        <v>3868</v>
      </c>
      <c r="Y970" s="21" t="s">
        <v>3869</v>
      </c>
      <c r="Z970" s="21" t="s">
        <v>3869</v>
      </c>
      <c r="AA970" s="6" t="s">
        <v>3868</v>
      </c>
      <c r="AB970" s="6" t="s">
        <v>1067</v>
      </c>
      <c r="AC970" s="6" t="s">
        <v>1067</v>
      </c>
      <c r="AD970" s="6" t="s">
        <v>1067</v>
      </c>
    </row>
    <row r="971" spans="1:30" ht="30" x14ac:dyDescent="0.25">
      <c r="A971" s="2">
        <f>IF(LEN(B971)&gt;=1,(IF(B970=B971,0,LARGE(A$1:$A970,1)+1)),0)</f>
        <v>0</v>
      </c>
      <c r="B971" s="2" t="s">
        <v>1089</v>
      </c>
      <c r="C971" s="2">
        <f>IF($AM$22=2,(IF(LEN($BZ$23)&gt;=1,(IF($BZ$23=B971,LARGE($C$1:C970,1)+1,0)),0)),0)</f>
        <v>0</v>
      </c>
      <c r="D971" s="2">
        <f t="shared" si="72"/>
        <v>0</v>
      </c>
      <c r="F971" s="2" t="s">
        <v>848</v>
      </c>
      <c r="G971" s="2" t="s">
        <v>1528</v>
      </c>
      <c r="H971" s="2" t="s">
        <v>1528</v>
      </c>
      <c r="I971" s="2" t="s">
        <v>1945</v>
      </c>
      <c r="J971" s="2" t="s">
        <v>1067</v>
      </c>
      <c r="K971" s="2" t="s">
        <v>1067</v>
      </c>
      <c r="L971" s="2" t="s">
        <v>1067</v>
      </c>
      <c r="S971" s="2">
        <f>IF($AM$22=1,(IF(LEN($BZ$23)&gt;=1,(IF($BZ$23=V971,LARGE($S$1:S970,1)+1,0)),0)),0)</f>
        <v>0</v>
      </c>
      <c r="T971" s="2">
        <f t="shared" si="73"/>
        <v>0</v>
      </c>
      <c r="U971" s="2">
        <f>IF(LEN(V971)&gt;=1,(IF(V970=V971,0,LARGE($U$1:U970,1)+1)),0)</f>
        <v>0</v>
      </c>
      <c r="V971" s="2" t="s">
        <v>1115</v>
      </c>
      <c r="W971" s="9" t="s">
        <v>4669</v>
      </c>
      <c r="X971" s="7" t="s">
        <v>764</v>
      </c>
      <c r="Y971" s="7" t="s">
        <v>1457</v>
      </c>
      <c r="Z971" s="7" t="s">
        <v>1457</v>
      </c>
      <c r="AA971" s="6" t="s">
        <v>764</v>
      </c>
      <c r="AB971" s="6" t="s">
        <v>1067</v>
      </c>
      <c r="AC971" s="6" t="s">
        <v>1067</v>
      </c>
      <c r="AD971" s="6" t="s">
        <v>1067</v>
      </c>
    </row>
    <row r="972" spans="1:30" ht="30" x14ac:dyDescent="0.25">
      <c r="A972" s="2">
        <f>IF(LEN(B972)&gt;=1,(IF(B971=B972,0,LARGE(A$1:$A971,1)+1)),0)</f>
        <v>0</v>
      </c>
      <c r="B972" s="2" t="s">
        <v>1089</v>
      </c>
      <c r="C972" s="2">
        <f>IF($AM$22=2,(IF(LEN($BZ$23)&gt;=1,(IF($BZ$23=B972,LARGE($C$1:C971,1)+1,0)),0)),0)</f>
        <v>0</v>
      </c>
      <c r="D972" s="2">
        <f t="shared" si="72"/>
        <v>0</v>
      </c>
      <c r="F972" s="2" t="s">
        <v>3085</v>
      </c>
      <c r="G972" s="2" t="s">
        <v>3086</v>
      </c>
      <c r="H972" s="2" t="s">
        <v>3086</v>
      </c>
      <c r="I972" s="2" t="s">
        <v>3087</v>
      </c>
      <c r="J972" s="2" t="s">
        <v>1067</v>
      </c>
      <c r="K972" s="2" t="s">
        <v>1067</v>
      </c>
      <c r="L972" s="2" t="s">
        <v>1067</v>
      </c>
      <c r="S972" s="2">
        <f>IF($AM$22=1,(IF(LEN($BZ$23)&gt;=1,(IF($BZ$23=V972,LARGE($S$1:S971,1)+1,0)),0)),0)</f>
        <v>0</v>
      </c>
      <c r="T972" s="2">
        <f t="shared" si="73"/>
        <v>0</v>
      </c>
      <c r="U972" s="2">
        <f>IF(LEN(V972)&gt;=1,(IF(V971=V972,0,LARGE($U$1:U971,1)+1)),0)</f>
        <v>0</v>
      </c>
      <c r="V972" s="2" t="s">
        <v>1115</v>
      </c>
      <c r="W972" s="4" t="s">
        <v>4888</v>
      </c>
      <c r="X972" s="4" t="s">
        <v>796</v>
      </c>
      <c r="Y972" s="5" t="s">
        <v>1483</v>
      </c>
      <c r="Z972" s="5" t="s">
        <v>1483</v>
      </c>
      <c r="AA972" s="6" t="s">
        <v>796</v>
      </c>
      <c r="AB972" s="6" t="s">
        <v>1067</v>
      </c>
      <c r="AC972" s="6" t="s">
        <v>1067</v>
      </c>
      <c r="AD972" s="6" t="s">
        <v>1067</v>
      </c>
    </row>
    <row r="973" spans="1:30" ht="30" x14ac:dyDescent="0.25">
      <c r="A973" s="2">
        <f>IF(LEN(B973)&gt;=1,(IF(B972=B973,0,LARGE(A$1:$A972,1)+1)),0)</f>
        <v>0</v>
      </c>
      <c r="B973" s="2" t="s">
        <v>1089</v>
      </c>
      <c r="C973" s="2">
        <f>IF($AM$22=2,(IF(LEN($BZ$23)&gt;=1,(IF($BZ$23=B973,LARGE($C$1:C972,1)+1,0)),0)),0)</f>
        <v>0</v>
      </c>
      <c r="D973" s="2">
        <f t="shared" si="72"/>
        <v>0</v>
      </c>
      <c r="F973" s="2" t="s">
        <v>849</v>
      </c>
      <c r="G973" s="2" t="s">
        <v>3088</v>
      </c>
      <c r="H973" s="2" t="s">
        <v>3088</v>
      </c>
      <c r="I973" s="2" t="s">
        <v>4353</v>
      </c>
      <c r="J973" s="2" t="s">
        <v>3089</v>
      </c>
      <c r="K973" s="2" t="s">
        <v>4118</v>
      </c>
      <c r="L973" s="2" t="s">
        <v>1067</v>
      </c>
      <c r="S973" s="2">
        <f>IF($AM$22=1,(IF(LEN($BZ$23)&gt;=1,(IF($BZ$23=V973,LARGE($S$1:S972,1)+1,0)),0)),0)</f>
        <v>0</v>
      </c>
      <c r="T973" s="2">
        <f t="shared" si="73"/>
        <v>0</v>
      </c>
      <c r="U973" s="2">
        <f>IF(LEN(V973)&gt;=1,(IF(V972=V973,0,LARGE($U$1:U972,1)+1)),0)</f>
        <v>0</v>
      </c>
      <c r="V973" s="2" t="s">
        <v>1115</v>
      </c>
      <c r="W973" s="5" t="s">
        <v>5101</v>
      </c>
      <c r="X973" s="7" t="s">
        <v>989</v>
      </c>
      <c r="Y973" s="7" t="s">
        <v>3527</v>
      </c>
      <c r="Z973" s="7" t="s">
        <v>3527</v>
      </c>
      <c r="AA973" s="6" t="s">
        <v>989</v>
      </c>
      <c r="AB973" s="6" t="s">
        <v>1067</v>
      </c>
      <c r="AC973" s="6" t="s">
        <v>1067</v>
      </c>
      <c r="AD973" s="6" t="s">
        <v>1067</v>
      </c>
    </row>
    <row r="974" spans="1:30" ht="30" x14ac:dyDescent="0.25">
      <c r="A974" s="2">
        <f>IF(LEN(B974)&gt;=1,(IF(B973=B974,0,LARGE(A$1:$A973,1)+1)),0)</f>
        <v>0</v>
      </c>
      <c r="B974" s="2" t="s">
        <v>1089</v>
      </c>
      <c r="C974" s="2">
        <f>IF($AM$22=2,(IF(LEN($BZ$23)&gt;=1,(IF($BZ$23=B974,LARGE($C$1:C973,1)+1,0)),0)),0)</f>
        <v>0</v>
      </c>
      <c r="D974" s="2">
        <f t="shared" si="72"/>
        <v>0</v>
      </c>
      <c r="F974" s="2" t="s">
        <v>850</v>
      </c>
      <c r="G974" s="2" t="s">
        <v>1529</v>
      </c>
      <c r="H974" s="2" t="s">
        <v>1529</v>
      </c>
      <c r="I974" s="2" t="s">
        <v>4934</v>
      </c>
      <c r="J974" s="2" t="s">
        <v>1067</v>
      </c>
      <c r="K974" s="2" t="s">
        <v>1067</v>
      </c>
      <c r="L974" s="2" t="s">
        <v>1067</v>
      </c>
      <c r="S974" s="2">
        <f>IF($AM$22=1,(IF(LEN($BZ$23)&gt;=1,(IF($BZ$23=V974,LARGE($S$1:S973,1)+1,0)),0)),0)</f>
        <v>0</v>
      </c>
      <c r="T974" s="2">
        <f t="shared" si="73"/>
        <v>0</v>
      </c>
      <c r="U974" s="2">
        <f>IF(LEN(V974)&gt;=1,(IF(V973=V974,0,LARGE($U$1:U973,1)+1)),0)</f>
        <v>0</v>
      </c>
      <c r="V974" s="2" t="s">
        <v>1115</v>
      </c>
      <c r="W974" s="7" t="s">
        <v>2379</v>
      </c>
      <c r="X974" s="7" t="s">
        <v>589</v>
      </c>
      <c r="Y974" s="7" t="s">
        <v>2378</v>
      </c>
      <c r="Z974" s="7" t="s">
        <v>2378</v>
      </c>
      <c r="AA974" s="6" t="s">
        <v>589</v>
      </c>
      <c r="AB974" s="6" t="s">
        <v>784</v>
      </c>
      <c r="AC974" s="6" t="s">
        <v>1067</v>
      </c>
      <c r="AD974" s="6" t="s">
        <v>1067</v>
      </c>
    </row>
    <row r="975" spans="1:30" ht="30" x14ac:dyDescent="0.25">
      <c r="A975" s="2">
        <f>IF(LEN(B975)&gt;=1,(IF(B974=B975,0,LARGE(A$1:$A974,1)+1)),0)</f>
        <v>0</v>
      </c>
      <c r="B975" s="2" t="s">
        <v>1089</v>
      </c>
      <c r="C975" s="2">
        <f>IF($AM$22=2,(IF(LEN($BZ$23)&gt;=1,(IF($BZ$23=B975,LARGE($C$1:C974,1)+1,0)),0)),0)</f>
        <v>0</v>
      </c>
      <c r="D975" s="2">
        <f t="shared" si="72"/>
        <v>0</v>
      </c>
      <c r="F975" s="2" t="s">
        <v>266</v>
      </c>
      <c r="G975" s="2" t="s">
        <v>267</v>
      </c>
      <c r="H975" s="2" t="s">
        <v>267</v>
      </c>
      <c r="I975" s="2" t="s">
        <v>4935</v>
      </c>
      <c r="J975" s="2" t="s">
        <v>3090</v>
      </c>
      <c r="K975" s="2" t="s">
        <v>1067</v>
      </c>
      <c r="L975" s="2" t="s">
        <v>1067</v>
      </c>
      <c r="S975" s="2">
        <f>IF($AM$22=1,(IF(LEN($BZ$23)&gt;=1,(IF($BZ$23=V975,LARGE($S$1:S974,1)+1,0)),0)),0)</f>
        <v>0</v>
      </c>
      <c r="T975" s="2">
        <f t="shared" si="73"/>
        <v>0</v>
      </c>
      <c r="U975" s="2">
        <f>IF(LEN(V975)&gt;=1,(IF(V974=V975,0,LARGE($U$1:U974,1)+1)),0)</f>
        <v>0</v>
      </c>
      <c r="V975" s="2" t="s">
        <v>1115</v>
      </c>
      <c r="W975" s="21" t="s">
        <v>2934</v>
      </c>
      <c r="X975" s="21" t="s">
        <v>766</v>
      </c>
      <c r="Y975" s="21" t="s">
        <v>1459</v>
      </c>
      <c r="Z975" s="21" t="s">
        <v>1459</v>
      </c>
      <c r="AA975" s="6" t="s">
        <v>766</v>
      </c>
      <c r="AB975" s="6" t="s">
        <v>1067</v>
      </c>
      <c r="AC975" s="6" t="s">
        <v>1067</v>
      </c>
      <c r="AD975" s="6" t="s">
        <v>1067</v>
      </c>
    </row>
    <row r="976" spans="1:30" ht="30" x14ac:dyDescent="0.25">
      <c r="A976" s="2">
        <f>IF(LEN(B976)&gt;=1,(IF(B975=B976,0,LARGE(A$1:$A975,1)+1)),0)</f>
        <v>0</v>
      </c>
      <c r="B976" s="2" t="s">
        <v>1089</v>
      </c>
      <c r="C976" s="2">
        <f>IF($AM$22=2,(IF(LEN($BZ$23)&gt;=1,(IF($BZ$23=B976,LARGE($C$1:C975,1)+1,0)),0)),0)</f>
        <v>0</v>
      </c>
      <c r="D976" s="2">
        <f t="shared" si="72"/>
        <v>0</v>
      </c>
      <c r="F976" s="2" t="s">
        <v>851</v>
      </c>
      <c r="G976" s="2" t="s">
        <v>1530</v>
      </c>
      <c r="H976" s="2" t="s">
        <v>1530</v>
      </c>
      <c r="I976" s="2" t="s">
        <v>4711</v>
      </c>
      <c r="J976" s="2" t="s">
        <v>4936</v>
      </c>
      <c r="K976" s="2" t="s">
        <v>4937</v>
      </c>
      <c r="L976" s="2" t="s">
        <v>1067</v>
      </c>
      <c r="S976" s="2">
        <f>IF($AM$22=1,(IF(LEN($BZ$23)&gt;=1,(IF($BZ$23=V976,LARGE($S$1:S975,1)+1,0)),0)),0)</f>
        <v>0</v>
      </c>
      <c r="T976" s="2">
        <f t="shared" si="73"/>
        <v>0</v>
      </c>
      <c r="U976" s="2">
        <f>IF(LEN(V976)&gt;=1,(IF(V975=V976,0,LARGE($U$1:U975,1)+1)),0)</f>
        <v>0</v>
      </c>
      <c r="V976" s="2" t="s">
        <v>1115</v>
      </c>
      <c r="W976" s="5" t="s">
        <v>4675</v>
      </c>
      <c r="X976" s="7" t="s">
        <v>766</v>
      </c>
      <c r="Y976" s="7" t="s">
        <v>1459</v>
      </c>
      <c r="Z976" s="7" t="s">
        <v>1459</v>
      </c>
      <c r="AA976" s="6" t="s">
        <v>766</v>
      </c>
      <c r="AB976" s="6" t="s">
        <v>1067</v>
      </c>
      <c r="AC976" s="6" t="s">
        <v>1067</v>
      </c>
      <c r="AD976" s="6" t="s">
        <v>1067</v>
      </c>
    </row>
    <row r="977" spans="1:30" ht="30" x14ac:dyDescent="0.25">
      <c r="A977" s="2">
        <f>IF(LEN(B977)&gt;=1,(IF(B976=B977,0,LARGE(A$1:$A976,1)+1)),0)</f>
        <v>0</v>
      </c>
      <c r="B977" s="2" t="s">
        <v>1089</v>
      </c>
      <c r="C977" s="2">
        <f>IF($AM$22=2,(IF(LEN($BZ$23)&gt;=1,(IF($BZ$23=B977,LARGE($C$1:C976,1)+1,0)),0)),0)</f>
        <v>0</v>
      </c>
      <c r="D977" s="2">
        <f t="shared" si="72"/>
        <v>0</v>
      </c>
      <c r="F977" s="2" t="s">
        <v>852</v>
      </c>
      <c r="G977" s="2" t="s">
        <v>1531</v>
      </c>
      <c r="H977" s="2" t="s">
        <v>1531</v>
      </c>
      <c r="I977" s="2" t="s">
        <v>4938</v>
      </c>
      <c r="J977" s="2" t="s">
        <v>4184</v>
      </c>
      <c r="K977" s="2" t="s">
        <v>1067</v>
      </c>
      <c r="L977" s="2" t="s">
        <v>1067</v>
      </c>
      <c r="S977" s="2">
        <f>IF($AM$22=1,(IF(LEN($BZ$23)&gt;=1,(IF($BZ$23=V977,LARGE($S$1:S976,1)+1,0)),0)),0)</f>
        <v>0</v>
      </c>
      <c r="T977" s="2">
        <f t="shared" si="73"/>
        <v>0</v>
      </c>
      <c r="U977" s="2">
        <f>IF(LEN(V977)&gt;=1,(IF(V976=V977,0,LARGE($U$1:U976,1)+1)),0)</f>
        <v>0</v>
      </c>
      <c r="V977" s="2" t="s">
        <v>1115</v>
      </c>
      <c r="W977" s="9" t="s">
        <v>2437</v>
      </c>
      <c r="X977" s="9" t="s">
        <v>2435</v>
      </c>
      <c r="Y977" s="9" t="s">
        <v>2436</v>
      </c>
      <c r="Z977" s="9" t="s">
        <v>2436</v>
      </c>
      <c r="AA977" s="6" t="s">
        <v>2435</v>
      </c>
      <c r="AB977" s="6" t="s">
        <v>1067</v>
      </c>
      <c r="AC977" s="6" t="s">
        <v>1067</v>
      </c>
      <c r="AD977" s="6" t="s">
        <v>1067</v>
      </c>
    </row>
    <row r="978" spans="1:30" x14ac:dyDescent="0.25">
      <c r="A978" s="2">
        <f>IF(LEN(B978)&gt;=1,(IF(B977=B978,0,LARGE(A$1:$A977,1)+1)),0)</f>
        <v>0</v>
      </c>
      <c r="B978" s="2" t="s">
        <v>1089</v>
      </c>
      <c r="C978" s="2">
        <f>IF($AM$22=2,(IF(LEN($BZ$23)&gt;=1,(IF($BZ$23=B978,LARGE($C$1:C977,1)+1,0)),0)),0)</f>
        <v>0</v>
      </c>
      <c r="D978" s="2">
        <f t="shared" si="72"/>
        <v>0</v>
      </c>
      <c r="F978" s="2" t="s">
        <v>853</v>
      </c>
      <c r="G978" s="2" t="s">
        <v>1532</v>
      </c>
      <c r="H978" s="2" t="s">
        <v>1532</v>
      </c>
      <c r="I978" s="2" t="s">
        <v>4933</v>
      </c>
      <c r="J978" s="2" t="s">
        <v>1067</v>
      </c>
      <c r="K978" s="2" t="s">
        <v>1067</v>
      </c>
      <c r="L978" s="2" t="s">
        <v>1067</v>
      </c>
      <c r="S978" s="2">
        <f>IF($AM$22=1,(IF(LEN($BZ$23)&gt;=1,(IF($BZ$23=V978,LARGE($S$1:S977,1)+1,0)),0)),0)</f>
        <v>0</v>
      </c>
      <c r="T978" s="2">
        <f t="shared" si="73"/>
        <v>0</v>
      </c>
      <c r="U978" s="2">
        <f>IF(LEN(V978)&gt;=1,(IF(V977=V978,0,LARGE($U$1:U977,1)+1)),0)</f>
        <v>0</v>
      </c>
      <c r="V978" s="2" t="s">
        <v>1115</v>
      </c>
      <c r="W978" s="9" t="s">
        <v>4902</v>
      </c>
      <c r="X978" s="9" t="s">
        <v>240</v>
      </c>
      <c r="Y978" s="9" t="s">
        <v>2996</v>
      </c>
      <c r="Z978" s="9" t="s">
        <v>2996</v>
      </c>
      <c r="AA978" s="6" t="s">
        <v>240</v>
      </c>
      <c r="AB978" s="6" t="s">
        <v>1067</v>
      </c>
      <c r="AC978" s="6" t="s">
        <v>1067</v>
      </c>
      <c r="AD978" s="6" t="s">
        <v>1067</v>
      </c>
    </row>
    <row r="979" spans="1:30" x14ac:dyDescent="0.25">
      <c r="A979" s="2">
        <f>IF(LEN(B979)&gt;=1,(IF(B978=B979,0,LARGE(A$1:$A978,1)+1)),0)</f>
        <v>0</v>
      </c>
      <c r="B979" s="2" t="s">
        <v>1089</v>
      </c>
      <c r="C979" s="2">
        <f>IF($AM$22=2,(IF(LEN($BZ$23)&gt;=1,(IF($BZ$23=B979,LARGE($C$1:C978,1)+1,0)),0)),0)</f>
        <v>0</v>
      </c>
      <c r="D979" s="2">
        <f t="shared" si="72"/>
        <v>0</v>
      </c>
      <c r="F979" s="2" t="s">
        <v>3091</v>
      </c>
      <c r="G979" s="2" t="s">
        <v>3092</v>
      </c>
      <c r="H979" s="2" t="s">
        <v>3092</v>
      </c>
      <c r="I979" s="2">
        <v>0</v>
      </c>
      <c r="J979" s="2" t="s">
        <v>1067</v>
      </c>
      <c r="K979" s="2" t="s">
        <v>1067</v>
      </c>
      <c r="L979" s="2" t="s">
        <v>1067</v>
      </c>
      <c r="S979" s="2">
        <f>IF($AM$22=1,(IF(LEN($BZ$23)&gt;=1,(IF($BZ$23=V979,LARGE($S$1:S978,1)+1,0)),0)),0)</f>
        <v>0</v>
      </c>
      <c r="T979" s="2">
        <f t="shared" si="73"/>
        <v>0</v>
      </c>
      <c r="U979" s="2">
        <f>IF(LEN(V979)&gt;=1,(IF(V978=V979,0,LARGE($U$1:U978,1)+1)),0)</f>
        <v>0</v>
      </c>
      <c r="V979" s="2" t="s">
        <v>1115</v>
      </c>
      <c r="W979" s="5" t="s">
        <v>4290</v>
      </c>
      <c r="X979" s="7" t="s">
        <v>1061</v>
      </c>
      <c r="Y979" s="7" t="s">
        <v>3928</v>
      </c>
      <c r="Z979" s="7" t="s">
        <v>3928</v>
      </c>
      <c r="AA979" s="6" t="s">
        <v>1061</v>
      </c>
      <c r="AB979" s="6" t="s">
        <v>1067</v>
      </c>
      <c r="AC979" s="6" t="s">
        <v>1067</v>
      </c>
      <c r="AD979" s="6" t="s">
        <v>1067</v>
      </c>
    </row>
    <row r="980" spans="1:30" ht="30" x14ac:dyDescent="0.25">
      <c r="A980" s="2">
        <f>IF(LEN(B980)&gt;=1,(IF(B979=B980,0,LARGE(A$1:$A979,1)+1)),0)</f>
        <v>0</v>
      </c>
      <c r="B980" s="2" t="s">
        <v>1089</v>
      </c>
      <c r="C980" s="2">
        <f>IF($AM$22=2,(IF(LEN($BZ$23)&gt;=1,(IF($BZ$23=B980,LARGE($C$1:C979,1)+1,0)),0)),0)</f>
        <v>0</v>
      </c>
      <c r="D980" s="2">
        <f t="shared" si="72"/>
        <v>0</v>
      </c>
      <c r="F980" s="2" t="s">
        <v>854</v>
      </c>
      <c r="G980" s="2" t="s">
        <v>3093</v>
      </c>
      <c r="H980" s="2" t="s">
        <v>3093</v>
      </c>
      <c r="I980" s="2" t="s">
        <v>4932</v>
      </c>
      <c r="J980" s="2" t="s">
        <v>1067</v>
      </c>
      <c r="K980" s="2" t="s">
        <v>1067</v>
      </c>
      <c r="L980" s="2" t="s">
        <v>1067</v>
      </c>
      <c r="S980" s="2">
        <f>IF($AM$22=1,(IF(LEN($BZ$23)&gt;=1,(IF($BZ$23=V980,LARGE($S$1:S979,1)+1,0)),0)),0)</f>
        <v>0</v>
      </c>
      <c r="T980" s="2">
        <f t="shared" si="73"/>
        <v>0</v>
      </c>
      <c r="U980" s="2">
        <f>IF(LEN(V980)&gt;=1,(IF(V979=V980,0,LARGE($U$1:U979,1)+1)),0)</f>
        <v>0</v>
      </c>
      <c r="V980" s="2" t="s">
        <v>1115</v>
      </c>
      <c r="W980" s="9" t="s">
        <v>2241</v>
      </c>
      <c r="X980" s="7" t="s">
        <v>115</v>
      </c>
      <c r="Y980" s="7" t="s">
        <v>116</v>
      </c>
      <c r="Z980" s="7" t="s">
        <v>116</v>
      </c>
      <c r="AA980" s="6" t="s">
        <v>115</v>
      </c>
      <c r="AB980" s="6" t="s">
        <v>549</v>
      </c>
      <c r="AC980" s="6" t="s">
        <v>572</v>
      </c>
      <c r="AD980" s="6" t="s">
        <v>253</v>
      </c>
    </row>
    <row r="981" spans="1:30" ht="30" x14ac:dyDescent="0.25">
      <c r="A981" s="2">
        <f>IF(LEN(B981)&gt;=1,(IF(B980=B981,0,LARGE(A$1:$A980,1)+1)),0)</f>
        <v>0</v>
      </c>
      <c r="B981" s="2" t="s">
        <v>1089</v>
      </c>
      <c r="C981" s="2">
        <f>IF($AM$22=2,(IF(LEN($BZ$23)&gt;=1,(IF($BZ$23=B981,LARGE($C$1:C980,1)+1,0)),0)),0)</f>
        <v>0</v>
      </c>
      <c r="D981" s="2">
        <f t="shared" si="72"/>
        <v>0</v>
      </c>
      <c r="F981" s="2" t="s">
        <v>855</v>
      </c>
      <c r="G981" s="2" t="s">
        <v>3094</v>
      </c>
      <c r="H981" s="2" t="s">
        <v>3094</v>
      </c>
      <c r="I981" s="2" t="s">
        <v>2424</v>
      </c>
      <c r="J981" s="2" t="s">
        <v>3095</v>
      </c>
      <c r="K981" s="2" t="s">
        <v>1879</v>
      </c>
      <c r="L981" s="2" t="s">
        <v>1067</v>
      </c>
      <c r="S981" s="2">
        <f>IF($AM$22=1,(IF(LEN($BZ$23)&gt;=1,(IF($BZ$23=V981,LARGE($S$1:S980,1)+1,0)),0)),0)</f>
        <v>0</v>
      </c>
      <c r="T981" s="2">
        <f t="shared" si="73"/>
        <v>0</v>
      </c>
      <c r="U981" s="2">
        <f>IF(LEN(V981)&gt;=1,(IF(V980=V981,0,LARGE($U$1:U980,1)+1)),0)</f>
        <v>0</v>
      </c>
      <c r="V981" s="2" t="s">
        <v>1115</v>
      </c>
      <c r="W981" s="11" t="s">
        <v>2601</v>
      </c>
      <c r="X981" s="11" t="s">
        <v>2599</v>
      </c>
      <c r="Y981" s="11" t="s">
        <v>2600</v>
      </c>
      <c r="Z981" s="11" t="s">
        <v>2600</v>
      </c>
      <c r="AA981" s="6" t="s">
        <v>2599</v>
      </c>
      <c r="AB981" s="6" t="s">
        <v>1067</v>
      </c>
      <c r="AC981" s="6" t="s">
        <v>1067</v>
      </c>
      <c r="AD981" s="6" t="s">
        <v>1067</v>
      </c>
    </row>
    <row r="982" spans="1:30" x14ac:dyDescent="0.25">
      <c r="A982" s="2">
        <f>IF(LEN(B982)&gt;=1,(IF(B981=B982,0,LARGE(A$1:$A981,1)+1)),0)</f>
        <v>0</v>
      </c>
      <c r="B982" s="2" t="s">
        <v>1089</v>
      </c>
      <c r="C982" s="2">
        <f>IF($AM$22=2,(IF(LEN($BZ$23)&gt;=1,(IF($BZ$23=B982,LARGE($C$1:C981,1)+1,0)),0)),0)</f>
        <v>0</v>
      </c>
      <c r="D982" s="2">
        <f t="shared" si="72"/>
        <v>0</v>
      </c>
      <c r="F982" s="2" t="s">
        <v>856</v>
      </c>
      <c r="G982" s="2" t="s">
        <v>3096</v>
      </c>
      <c r="H982" s="2" t="s">
        <v>3096</v>
      </c>
      <c r="I982" s="2" t="s">
        <v>4931</v>
      </c>
      <c r="J982" s="2" t="s">
        <v>4026</v>
      </c>
      <c r="K982" s="2" t="s">
        <v>1067</v>
      </c>
      <c r="L982" s="2" t="s">
        <v>1067</v>
      </c>
      <c r="S982" s="2">
        <f>IF($AM$22=1,(IF(LEN($BZ$23)&gt;=1,(IF($BZ$23=V982,LARGE($S$1:S981,1)+1,0)),0)),0)</f>
        <v>0</v>
      </c>
      <c r="T982" s="2">
        <f t="shared" si="73"/>
        <v>0</v>
      </c>
      <c r="U982" s="2">
        <f>IF(LEN(V982)&gt;=1,(IF(V981=V982,0,LARGE($U$1:U981,1)+1)),0)</f>
        <v>0</v>
      </c>
      <c r="V982" s="2" t="s">
        <v>1115</v>
      </c>
      <c r="W982" s="9" t="s">
        <v>4107</v>
      </c>
      <c r="X982" s="7" t="s">
        <v>636</v>
      </c>
      <c r="Y982" s="7" t="s">
        <v>1361</v>
      </c>
      <c r="Z982" s="7" t="s">
        <v>1361</v>
      </c>
      <c r="AA982" s="6" t="s">
        <v>636</v>
      </c>
      <c r="AB982" s="6" t="s">
        <v>1067</v>
      </c>
      <c r="AC982" s="6" t="s">
        <v>1067</v>
      </c>
      <c r="AD982" s="6" t="s">
        <v>1067</v>
      </c>
    </row>
    <row r="983" spans="1:30" ht="30" x14ac:dyDescent="0.25">
      <c r="A983" s="2">
        <f>IF(LEN(B983)&gt;=1,(IF(B982=B983,0,LARGE(A$1:$A982,1)+1)),0)</f>
        <v>0</v>
      </c>
      <c r="B983" s="2" t="s">
        <v>1089</v>
      </c>
      <c r="C983" s="2">
        <f>IF($AM$22=2,(IF(LEN($BZ$23)&gt;=1,(IF($BZ$23=B983,LARGE($C$1:C982,1)+1,0)),0)),0)</f>
        <v>0</v>
      </c>
      <c r="D983" s="2">
        <f t="shared" si="72"/>
        <v>0</v>
      </c>
      <c r="F983" s="2" t="s">
        <v>857</v>
      </c>
      <c r="G983" s="2" t="s">
        <v>3097</v>
      </c>
      <c r="H983" s="2" t="s">
        <v>3097</v>
      </c>
      <c r="I983" s="2" t="s">
        <v>4026</v>
      </c>
      <c r="J983" s="2" t="s">
        <v>4068</v>
      </c>
      <c r="K983" s="2" t="s">
        <v>4452</v>
      </c>
      <c r="L983" s="2" t="s">
        <v>1067</v>
      </c>
      <c r="S983" s="2">
        <f>IF($AM$22=1,(IF(LEN($BZ$23)&gt;=1,(IF($BZ$23=V983,LARGE($S$1:S982,1)+1,0)),0)),0)</f>
        <v>0</v>
      </c>
      <c r="T983" s="2">
        <f t="shared" si="73"/>
        <v>0</v>
      </c>
      <c r="U983" s="2">
        <f>IF(LEN(V983)&gt;=1,(IF(V982=V983,0,LARGE($U$1:U982,1)+1)),0)</f>
        <v>0</v>
      </c>
      <c r="V983" s="2" t="s">
        <v>1115</v>
      </c>
      <c r="W983" s="9" t="s">
        <v>1936</v>
      </c>
      <c r="X983" s="7" t="s">
        <v>469</v>
      </c>
      <c r="Y983" s="7" t="s">
        <v>1232</v>
      </c>
      <c r="Z983" s="7" t="s">
        <v>1232</v>
      </c>
      <c r="AA983" s="6" t="s">
        <v>469</v>
      </c>
      <c r="AB983" s="6" t="s">
        <v>1067</v>
      </c>
      <c r="AC983" s="6" t="s">
        <v>1067</v>
      </c>
      <c r="AD983" s="6" t="s">
        <v>1067</v>
      </c>
    </row>
    <row r="984" spans="1:30" x14ac:dyDescent="0.25">
      <c r="A984" s="2">
        <f>IF(LEN(B984)&gt;=1,(IF(B983=B984,0,LARGE(A$1:$A983,1)+1)),0)</f>
        <v>0</v>
      </c>
      <c r="B984" s="2" t="s">
        <v>1089</v>
      </c>
      <c r="C984" s="2">
        <f>IF($AM$22=2,(IF(LEN($BZ$23)&gt;=1,(IF($BZ$23=B984,LARGE($C$1:C983,1)+1,0)),0)),0)</f>
        <v>0</v>
      </c>
      <c r="D984" s="2">
        <f t="shared" si="72"/>
        <v>0</v>
      </c>
      <c r="F984" s="2" t="s">
        <v>858</v>
      </c>
      <c r="G984" s="2" t="s">
        <v>3098</v>
      </c>
      <c r="H984" s="2" t="s">
        <v>3098</v>
      </c>
      <c r="I984" s="2" t="s">
        <v>4452</v>
      </c>
      <c r="J984" s="2" t="s">
        <v>1150</v>
      </c>
      <c r="K984" s="2" t="s">
        <v>1067</v>
      </c>
      <c r="L984" s="2" t="s">
        <v>1067</v>
      </c>
      <c r="S984" s="2">
        <f>IF($AM$22=1,(IF(LEN($BZ$23)&gt;=1,(IF($BZ$23=V984,LARGE($S$1:S983,1)+1,0)),0)),0)</f>
        <v>0</v>
      </c>
      <c r="T984" s="2">
        <f t="shared" si="73"/>
        <v>0</v>
      </c>
      <c r="U984" s="2">
        <f>IF(LEN(V984)&gt;=1,(IF(V983=V984,0,LARGE($U$1:U983,1)+1)),0)</f>
        <v>0</v>
      </c>
      <c r="V984" s="2" t="s">
        <v>1115</v>
      </c>
      <c r="W984" s="9" t="s">
        <v>2912</v>
      </c>
      <c r="X984" s="9" t="s">
        <v>2910</v>
      </c>
      <c r="Y984" s="9" t="s">
        <v>2911</v>
      </c>
      <c r="Z984" s="9" t="s">
        <v>2911</v>
      </c>
      <c r="AA984" s="6" t="s">
        <v>2910</v>
      </c>
      <c r="AB984" s="6" t="s">
        <v>1067</v>
      </c>
      <c r="AC984" s="6" t="s">
        <v>1067</v>
      </c>
      <c r="AD984" s="6" t="s">
        <v>1067</v>
      </c>
    </row>
    <row r="985" spans="1:30" ht="30" x14ac:dyDescent="0.25">
      <c r="A985" s="2">
        <f>IF(LEN(B985)&gt;=1,(IF(B984=B985,0,LARGE(A$1:$A984,1)+1)),0)</f>
        <v>0</v>
      </c>
      <c r="B985" s="2" t="s">
        <v>1089</v>
      </c>
      <c r="C985" s="2">
        <f>IF($AM$22=2,(IF(LEN($BZ$23)&gt;=1,(IF($BZ$23=B985,LARGE($C$1:C984,1)+1,0)),0)),0)</f>
        <v>0</v>
      </c>
      <c r="D985" s="2">
        <f t="shared" si="72"/>
        <v>0</v>
      </c>
      <c r="F985" s="2" t="s">
        <v>859</v>
      </c>
      <c r="G985" s="2" t="s">
        <v>1533</v>
      </c>
      <c r="H985" s="2" t="s">
        <v>1533</v>
      </c>
      <c r="I985" s="2" t="s">
        <v>3099</v>
      </c>
      <c r="J985" s="2" t="s">
        <v>1067</v>
      </c>
      <c r="K985" s="2" t="s">
        <v>1067</v>
      </c>
      <c r="L985" s="2" t="s">
        <v>1067</v>
      </c>
      <c r="S985" s="2">
        <f>IF($AM$22=1,(IF(LEN($BZ$23)&gt;=1,(IF($BZ$23=V985,LARGE($S$1:S984,1)+1,0)),0)),0)</f>
        <v>0</v>
      </c>
      <c r="T985" s="2">
        <f t="shared" si="73"/>
        <v>0</v>
      </c>
      <c r="U985" s="2">
        <f>IF(LEN(V985)&gt;=1,(IF(V984=V985,0,LARGE($U$1:U984,1)+1)),0)</f>
        <v>0</v>
      </c>
      <c r="V985" s="2" t="s">
        <v>1115</v>
      </c>
      <c r="W985" s="9" t="s">
        <v>2021</v>
      </c>
      <c r="X985" s="7" t="s">
        <v>83</v>
      </c>
      <c r="Y985" s="7" t="s">
        <v>84</v>
      </c>
      <c r="Z985" s="7" t="s">
        <v>84</v>
      </c>
      <c r="AA985" s="6" t="s">
        <v>83</v>
      </c>
      <c r="AB985" s="6" t="s">
        <v>3173</v>
      </c>
      <c r="AC985" s="6" t="s">
        <v>3333</v>
      </c>
      <c r="AD985" s="6" t="s">
        <v>1067</v>
      </c>
    </row>
    <row r="986" spans="1:30" x14ac:dyDescent="0.25">
      <c r="A986" s="2">
        <f>IF(LEN(B986)&gt;=1,(IF(B985=B986,0,LARGE(A$1:$A985,1)+1)),0)</f>
        <v>0</v>
      </c>
      <c r="B986" s="2" t="s">
        <v>1089</v>
      </c>
      <c r="C986" s="2">
        <f>IF($AM$22=2,(IF(LEN($BZ$23)&gt;=1,(IF($BZ$23=B986,LARGE($C$1:C985,1)+1,0)),0)),0)</f>
        <v>0</v>
      </c>
      <c r="D986" s="2">
        <f t="shared" si="72"/>
        <v>0</v>
      </c>
      <c r="F986" s="2" t="s">
        <v>860</v>
      </c>
      <c r="G986" s="2" t="s">
        <v>3100</v>
      </c>
      <c r="H986" s="2" t="s">
        <v>3100</v>
      </c>
      <c r="I986" s="2" t="s">
        <v>4162</v>
      </c>
      <c r="J986" s="2" t="s">
        <v>2122</v>
      </c>
      <c r="K986" s="2" t="s">
        <v>4930</v>
      </c>
      <c r="L986" s="2" t="s">
        <v>1067</v>
      </c>
      <c r="S986" s="2">
        <f>IF($AM$22=1,(IF(LEN($BZ$23)&gt;=1,(IF($BZ$23=V986,LARGE($S$1:S985,1)+1,0)),0)),0)</f>
        <v>0</v>
      </c>
      <c r="T986" s="2">
        <f t="shared" si="73"/>
        <v>0</v>
      </c>
      <c r="U986" s="2">
        <f>IF(LEN(V986)&gt;=1,(IF(V985=V986,0,LARGE($U$1:U985,1)+1)),0)</f>
        <v>0</v>
      </c>
      <c r="V986" s="2" t="s">
        <v>1115</v>
      </c>
      <c r="W986" s="4" t="s">
        <v>4974</v>
      </c>
      <c r="X986" s="4" t="s">
        <v>821</v>
      </c>
      <c r="Y986" s="5" t="s">
        <v>1504</v>
      </c>
      <c r="Z986" s="5" t="s">
        <v>1504</v>
      </c>
      <c r="AA986" s="6" t="s">
        <v>821</v>
      </c>
      <c r="AB986" s="6" t="s">
        <v>1067</v>
      </c>
      <c r="AC986" s="6" t="s">
        <v>1067</v>
      </c>
      <c r="AD986" s="6" t="s">
        <v>1067</v>
      </c>
    </row>
    <row r="987" spans="1:30" ht="30" x14ac:dyDescent="0.25">
      <c r="A987" s="2">
        <f>IF(LEN(B987)&gt;=1,(IF(B986=B987,0,LARGE(A$1:$A986,1)+1)),0)</f>
        <v>0</v>
      </c>
      <c r="B987" s="2" t="s">
        <v>1089</v>
      </c>
      <c r="C987" s="2">
        <f>IF($AM$22=2,(IF(LEN($BZ$23)&gt;=1,(IF($BZ$23=B987,LARGE($C$1:C986,1)+1,0)),0)),0)</f>
        <v>0</v>
      </c>
      <c r="D987" s="2">
        <f t="shared" si="72"/>
        <v>0</v>
      </c>
      <c r="F987" s="2" t="s">
        <v>861</v>
      </c>
      <c r="G987" s="2" t="s">
        <v>1534</v>
      </c>
      <c r="H987" s="2" t="s">
        <v>1534</v>
      </c>
      <c r="I987" s="2" t="s">
        <v>4929</v>
      </c>
      <c r="J987" s="2" t="s">
        <v>1067</v>
      </c>
      <c r="K987" s="2" t="s">
        <v>1067</v>
      </c>
      <c r="L987" s="2" t="s">
        <v>1067</v>
      </c>
      <c r="S987" s="2">
        <f>IF($AM$22=1,(IF(LEN($BZ$23)&gt;=1,(IF($BZ$23=V987,LARGE($S$1:S986,1)+1,0)),0)),0)</f>
        <v>0</v>
      </c>
      <c r="T987" s="2">
        <f t="shared" si="73"/>
        <v>0</v>
      </c>
      <c r="U987" s="2">
        <f>IF(LEN(V987)&gt;=1,(IF(V986=V987,0,LARGE($U$1:U986,1)+1)),0)</f>
        <v>0</v>
      </c>
      <c r="V987" s="2" t="s">
        <v>1115</v>
      </c>
      <c r="W987" s="21" t="s">
        <v>3756</v>
      </c>
      <c r="X987" s="21" t="s">
        <v>3754</v>
      </c>
      <c r="Y987" s="21" t="s">
        <v>3755</v>
      </c>
      <c r="Z987" s="21" t="s">
        <v>3755</v>
      </c>
      <c r="AA987" s="6" t="s">
        <v>3754</v>
      </c>
      <c r="AB987" s="6" t="s">
        <v>1067</v>
      </c>
      <c r="AC987" s="6" t="s">
        <v>1067</v>
      </c>
      <c r="AD987" s="6" t="s">
        <v>1067</v>
      </c>
    </row>
    <row r="988" spans="1:30" x14ac:dyDescent="0.25">
      <c r="A988" s="2">
        <f>IF(LEN(B988)&gt;=1,(IF(B987=B988,0,LARGE(A$1:$A987,1)+1)),0)</f>
        <v>15</v>
      </c>
      <c r="B988" s="2" t="s">
        <v>1141</v>
      </c>
      <c r="C988" s="2">
        <f>IF($AM$22=2,(IF(LEN($BZ$23)&gt;=1,(IF($BZ$23=B988,LARGE($C$1:C987,1)+1,0)),0)),0)</f>
        <v>0</v>
      </c>
      <c r="D988" s="2">
        <f t="shared" si="72"/>
        <v>0</v>
      </c>
      <c r="F988" s="2" t="s">
        <v>862</v>
      </c>
      <c r="G988" s="2" t="s">
        <v>1535</v>
      </c>
      <c r="H988" s="2" t="s">
        <v>1535</v>
      </c>
      <c r="I988" s="2" t="s">
        <v>4822</v>
      </c>
      <c r="J988" s="2" t="s">
        <v>4928</v>
      </c>
      <c r="K988" s="2" t="s">
        <v>1067</v>
      </c>
      <c r="L988" s="2" t="s">
        <v>1067</v>
      </c>
      <c r="S988" s="2">
        <f>IF($AM$22=1,(IF(LEN($BZ$23)&gt;=1,(IF($BZ$23=V988,LARGE($S$1:S987,1)+1,0)),0)),0)</f>
        <v>0</v>
      </c>
      <c r="T988" s="2">
        <f t="shared" si="73"/>
        <v>0</v>
      </c>
      <c r="U988" s="2">
        <f>IF(LEN(V988)&gt;=1,(IF(V987=V988,0,LARGE($U$1:U987,1)+1)),0)</f>
        <v>0</v>
      </c>
      <c r="V988" s="2" t="s">
        <v>1115</v>
      </c>
      <c r="W988" s="4" t="s">
        <v>3992</v>
      </c>
      <c r="X988" s="4" t="s">
        <v>26</v>
      </c>
      <c r="Y988" s="5" t="s">
        <v>1190</v>
      </c>
      <c r="Z988" s="5" t="s">
        <v>1190</v>
      </c>
      <c r="AA988" s="6" t="s">
        <v>26</v>
      </c>
      <c r="AB988" s="6" t="s">
        <v>1067</v>
      </c>
      <c r="AC988" s="6" t="s">
        <v>1067</v>
      </c>
      <c r="AD988" s="6" t="s">
        <v>1067</v>
      </c>
    </row>
    <row r="989" spans="1:30" ht="30" x14ac:dyDescent="0.25">
      <c r="A989" s="2">
        <f>IF(LEN(B989)&gt;=1,(IF(B988=B989,0,LARGE(A$1:$A988,1)+1)),0)</f>
        <v>0</v>
      </c>
      <c r="B989" s="2" t="s">
        <v>1141</v>
      </c>
      <c r="C989" s="2">
        <f>IF($AM$22=2,(IF(LEN($BZ$23)&gt;=1,(IF($BZ$23=B989,LARGE($C$1:C988,1)+1,0)),0)),0)</f>
        <v>0</v>
      </c>
      <c r="D989" s="2">
        <f t="shared" si="72"/>
        <v>0</v>
      </c>
      <c r="F989" s="2" t="s">
        <v>863</v>
      </c>
      <c r="G989" s="2" t="s">
        <v>1536</v>
      </c>
      <c r="H989" s="2" t="s">
        <v>1536</v>
      </c>
      <c r="I989" s="2" t="s">
        <v>4927</v>
      </c>
      <c r="J989" s="2" t="s">
        <v>2686</v>
      </c>
      <c r="K989" s="2" t="s">
        <v>1067</v>
      </c>
      <c r="L989" s="2" t="s">
        <v>1067</v>
      </c>
      <c r="S989" s="2">
        <f>IF($AM$22=1,(IF(LEN($BZ$23)&gt;=1,(IF($BZ$23=V989,LARGE($S$1:S988,1)+1,0)),0)),0)</f>
        <v>0</v>
      </c>
      <c r="T989" s="2">
        <f t="shared" si="73"/>
        <v>0</v>
      </c>
      <c r="U989" s="2">
        <f>IF(LEN(V989)&gt;=1,(IF(V988=V989,0,LARGE($U$1:U988,1)+1)),0)</f>
        <v>0</v>
      </c>
      <c r="V989" s="2" t="s">
        <v>1115</v>
      </c>
      <c r="W989" s="9" t="s">
        <v>3221</v>
      </c>
      <c r="X989" s="7" t="s">
        <v>291</v>
      </c>
      <c r="Y989" s="7" t="s">
        <v>292</v>
      </c>
      <c r="Z989" s="7" t="s">
        <v>292</v>
      </c>
      <c r="AA989" s="6" t="s">
        <v>291</v>
      </c>
      <c r="AB989" s="6" t="s">
        <v>1067</v>
      </c>
      <c r="AC989" s="6" t="s">
        <v>1067</v>
      </c>
      <c r="AD989" s="6" t="s">
        <v>1067</v>
      </c>
    </row>
    <row r="990" spans="1:30" ht="30" x14ac:dyDescent="0.25">
      <c r="A990" s="2">
        <f>IF(LEN(B990)&gt;=1,(IF(B989=B990,0,LARGE(A$1:$A989,1)+1)),0)</f>
        <v>0</v>
      </c>
      <c r="B990" s="2" t="s">
        <v>1141</v>
      </c>
      <c r="C990" s="2">
        <f>IF($AM$22=2,(IF(LEN($BZ$23)&gt;=1,(IF($BZ$23=B990,LARGE($C$1:C989,1)+1,0)),0)),0)</f>
        <v>0</v>
      </c>
      <c r="D990" s="2">
        <f t="shared" si="72"/>
        <v>0</v>
      </c>
      <c r="F990" s="2" t="s">
        <v>864</v>
      </c>
      <c r="G990" s="2" t="s">
        <v>1537</v>
      </c>
      <c r="H990" s="2" t="s">
        <v>1537</v>
      </c>
      <c r="I990" s="2" t="s">
        <v>2240</v>
      </c>
      <c r="J990" s="2" t="s">
        <v>1067</v>
      </c>
      <c r="K990" s="2" t="s">
        <v>1067</v>
      </c>
      <c r="L990" s="2" t="s">
        <v>1067</v>
      </c>
      <c r="S990" s="2">
        <f>IF($AM$22=1,(IF(LEN($BZ$23)&gt;=1,(IF($BZ$23=V990,LARGE($S$1:S989,1)+1,0)),0)),0)</f>
        <v>0</v>
      </c>
      <c r="T990" s="2">
        <f t="shared" si="73"/>
        <v>0</v>
      </c>
      <c r="U990" s="2">
        <f>IF(LEN(V990)&gt;=1,(IF(V989=V990,0,LARGE($U$1:U989,1)+1)),0)</f>
        <v>0</v>
      </c>
      <c r="V990" s="2" t="s">
        <v>1115</v>
      </c>
      <c r="W990" s="9" t="s">
        <v>2202</v>
      </c>
      <c r="X990" s="9" t="s">
        <v>557</v>
      </c>
      <c r="Y990" s="9" t="s">
        <v>2201</v>
      </c>
      <c r="Z990" s="9" t="s">
        <v>2201</v>
      </c>
      <c r="AA990" s="6" t="s">
        <v>557</v>
      </c>
      <c r="AB990" s="6" t="s">
        <v>153</v>
      </c>
      <c r="AC990" s="6" t="s">
        <v>1067</v>
      </c>
      <c r="AD990" s="6" t="s">
        <v>1067</v>
      </c>
    </row>
    <row r="991" spans="1:30" ht="30" x14ac:dyDescent="0.25">
      <c r="A991" s="2">
        <f>IF(LEN(B991)&gt;=1,(IF(B990=B991,0,LARGE(A$1:$A990,1)+1)),0)</f>
        <v>0</v>
      </c>
      <c r="B991" s="2" t="s">
        <v>1141</v>
      </c>
      <c r="C991" s="2">
        <f>IF($AM$22=2,(IF(LEN($BZ$23)&gt;=1,(IF($BZ$23=B991,LARGE($C$1:C990,1)+1,0)),0)),0)</f>
        <v>0</v>
      </c>
      <c r="D991" s="2">
        <f t="shared" si="72"/>
        <v>0</v>
      </c>
      <c r="F991" s="2" t="s">
        <v>865</v>
      </c>
      <c r="G991" s="2" t="s">
        <v>3101</v>
      </c>
      <c r="H991" s="2" t="s">
        <v>3101</v>
      </c>
      <c r="I991" s="2" t="s">
        <v>4926</v>
      </c>
      <c r="J991" s="2" t="s">
        <v>4925</v>
      </c>
      <c r="K991" s="2" t="s">
        <v>3102</v>
      </c>
      <c r="L991" s="2" t="s">
        <v>1067</v>
      </c>
      <c r="S991" s="2">
        <f>IF($AM$22=1,(IF(LEN($BZ$23)&gt;=1,(IF($BZ$23=V991,LARGE($S$1:S990,1)+1,0)),0)),0)</f>
        <v>0</v>
      </c>
      <c r="T991" s="2">
        <f t="shared" si="73"/>
        <v>0</v>
      </c>
      <c r="U991" s="2">
        <f>IF(LEN(V991)&gt;=1,(IF(V990=V991,0,LARGE($U$1:U990,1)+1)),0)</f>
        <v>0</v>
      </c>
      <c r="V991" s="2" t="s">
        <v>1115</v>
      </c>
      <c r="W991" s="7" t="s">
        <v>1726</v>
      </c>
      <c r="X991" s="7" t="s">
        <v>1724</v>
      </c>
      <c r="Y991" s="7" t="s">
        <v>1725</v>
      </c>
      <c r="Z991" s="7" t="s">
        <v>1725</v>
      </c>
      <c r="AA991" s="6" t="s">
        <v>1724</v>
      </c>
      <c r="AB991" s="6" t="s">
        <v>1067</v>
      </c>
      <c r="AC991" s="6" t="s">
        <v>1067</v>
      </c>
      <c r="AD991" s="6" t="s">
        <v>1067</v>
      </c>
    </row>
    <row r="992" spans="1:30" ht="30" x14ac:dyDescent="0.25">
      <c r="A992" s="2">
        <f>IF(LEN(B992)&gt;=1,(IF(B991=B992,0,LARGE(A$1:$A991,1)+1)),0)</f>
        <v>0</v>
      </c>
      <c r="B992" s="2" t="s">
        <v>1141</v>
      </c>
      <c r="C992" s="2">
        <f>IF($AM$22=2,(IF(LEN($BZ$23)&gt;=1,(IF($BZ$23=B992,LARGE($C$1:C991,1)+1,0)),0)),0)</f>
        <v>0</v>
      </c>
      <c r="D992" s="2">
        <f t="shared" si="72"/>
        <v>0</v>
      </c>
      <c r="F992" s="2" t="s">
        <v>866</v>
      </c>
      <c r="G992" s="2" t="s">
        <v>3103</v>
      </c>
      <c r="H992" s="2" t="s">
        <v>3103</v>
      </c>
      <c r="I992" s="2" t="s">
        <v>4924</v>
      </c>
      <c r="J992" s="2" t="s">
        <v>4923</v>
      </c>
      <c r="K992" s="2" t="s">
        <v>1067</v>
      </c>
      <c r="L992" s="2" t="s">
        <v>1067</v>
      </c>
      <c r="S992" s="2">
        <f>IF($AM$22=1,(IF(LEN($BZ$23)&gt;=1,(IF($BZ$23=V992,LARGE($S$1:S991,1)+1,0)),0)),0)</f>
        <v>0</v>
      </c>
      <c r="T992" s="2">
        <f t="shared" si="73"/>
        <v>0</v>
      </c>
      <c r="U992" s="2">
        <f>IF(LEN(V992)&gt;=1,(IF(V991=V992,0,LARGE($U$1:U991,1)+1)),0)</f>
        <v>0</v>
      </c>
      <c r="V992" s="2" t="s">
        <v>1115</v>
      </c>
      <c r="W992" s="9" t="s">
        <v>4058</v>
      </c>
      <c r="X992" s="7" t="s">
        <v>91</v>
      </c>
      <c r="Y992" s="7" t="s">
        <v>92</v>
      </c>
      <c r="Z992" s="7" t="s">
        <v>93</v>
      </c>
      <c r="AA992" s="6" t="s">
        <v>91</v>
      </c>
      <c r="AB992" s="6" t="s">
        <v>1067</v>
      </c>
      <c r="AC992" s="6" t="s">
        <v>1067</v>
      </c>
      <c r="AD992" s="6" t="s">
        <v>1067</v>
      </c>
    </row>
    <row r="993" spans="1:30" ht="30" x14ac:dyDescent="0.25">
      <c r="A993" s="2">
        <f>IF(LEN(B993)&gt;=1,(IF(B992=B993,0,LARGE(A$1:$A992,1)+1)),0)</f>
        <v>0</v>
      </c>
      <c r="B993" s="2" t="s">
        <v>1141</v>
      </c>
      <c r="C993" s="2">
        <f>IF($AM$22=2,(IF(LEN($BZ$23)&gt;=1,(IF($BZ$23=B993,LARGE($C$1:C992,1)+1,0)),0)),0)</f>
        <v>0</v>
      </c>
      <c r="D993" s="2">
        <f t="shared" si="72"/>
        <v>0</v>
      </c>
      <c r="F993" s="2" t="s">
        <v>867</v>
      </c>
      <c r="G993" s="2" t="s">
        <v>1538</v>
      </c>
      <c r="H993" s="2" t="s">
        <v>1538</v>
      </c>
      <c r="I993" s="2" t="s">
        <v>4922</v>
      </c>
      <c r="J993" s="2" t="s">
        <v>1948</v>
      </c>
      <c r="K993" s="2" t="s">
        <v>1067</v>
      </c>
      <c r="L993" s="2" t="s">
        <v>1067</v>
      </c>
      <c r="S993" s="2">
        <f>IF($AM$22=1,(IF(LEN($BZ$23)&gt;=1,(IF($BZ$23=V993,LARGE($S$1:S992,1)+1,0)),0)),0)</f>
        <v>0</v>
      </c>
      <c r="T993" s="2">
        <f t="shared" si="73"/>
        <v>0</v>
      </c>
      <c r="U993" s="2">
        <f>IF(LEN(V993)&gt;=1,(IF(V992=V993,0,LARGE($U$1:U992,1)+1)),0)</f>
        <v>0</v>
      </c>
      <c r="V993" s="2" t="s">
        <v>1115</v>
      </c>
      <c r="W993" s="21" t="s">
        <v>1968</v>
      </c>
      <c r="X993" s="7" t="s">
        <v>472</v>
      </c>
      <c r="Y993" s="7" t="s">
        <v>1235</v>
      </c>
      <c r="Z993" s="7" t="s">
        <v>1235</v>
      </c>
      <c r="AA993" s="6" t="s">
        <v>472</v>
      </c>
      <c r="AB993" s="6" t="s">
        <v>1067</v>
      </c>
      <c r="AC993" s="6" t="s">
        <v>1067</v>
      </c>
      <c r="AD993" s="6" t="s">
        <v>1067</v>
      </c>
    </row>
    <row r="994" spans="1:30" ht="30" x14ac:dyDescent="0.25">
      <c r="A994" s="2">
        <f>IF(LEN(B994)&gt;=1,(IF(B993=B994,0,LARGE(A$1:$A993,1)+1)),0)</f>
        <v>0</v>
      </c>
      <c r="B994" s="2" t="s">
        <v>1141</v>
      </c>
      <c r="C994" s="2">
        <f>IF($AM$22=2,(IF(LEN($BZ$23)&gt;=1,(IF($BZ$23=B994,LARGE($C$1:C993,1)+1,0)),0)),0)</f>
        <v>0</v>
      </c>
      <c r="D994" s="2">
        <f t="shared" si="72"/>
        <v>0</v>
      </c>
      <c r="F994" s="2" t="s">
        <v>868</v>
      </c>
      <c r="G994" s="2" t="s">
        <v>1539</v>
      </c>
      <c r="H994" s="2" t="s">
        <v>1539</v>
      </c>
      <c r="I994" s="2" t="s">
        <v>1802</v>
      </c>
      <c r="J994" s="2" t="s">
        <v>1067</v>
      </c>
      <c r="K994" s="2" t="s">
        <v>1067</v>
      </c>
      <c r="L994" s="2" t="s">
        <v>1067</v>
      </c>
      <c r="S994" s="2">
        <f>IF($AM$22=1,(IF(LEN($BZ$23)&gt;=1,(IF($BZ$23=V994,LARGE($S$1:S993,1)+1,0)),0)),0)</f>
        <v>0</v>
      </c>
      <c r="T994" s="2">
        <f t="shared" si="73"/>
        <v>0</v>
      </c>
      <c r="U994" s="2">
        <f>IF(LEN(V994)&gt;=1,(IF(V993=V994,0,LARGE($U$1:U993,1)+1)),0)</f>
        <v>0</v>
      </c>
      <c r="V994" s="2" t="s">
        <v>1115</v>
      </c>
      <c r="W994" s="7" t="s">
        <v>1684</v>
      </c>
      <c r="X994" s="7" t="s">
        <v>1682</v>
      </c>
      <c r="Y994" s="7" t="s">
        <v>1683</v>
      </c>
      <c r="Z994" s="7" t="s">
        <v>1683</v>
      </c>
      <c r="AA994" s="6" t="s">
        <v>1682</v>
      </c>
      <c r="AB994" s="6" t="s">
        <v>1067</v>
      </c>
      <c r="AC994" s="6" t="s">
        <v>1067</v>
      </c>
      <c r="AD994" s="6" t="s">
        <v>1067</v>
      </c>
    </row>
    <row r="995" spans="1:30" x14ac:dyDescent="0.25">
      <c r="A995" s="2">
        <f>IF(LEN(B995)&gt;=1,(IF(B994=B995,0,LARGE(A$1:$A994,1)+1)),0)</f>
        <v>0</v>
      </c>
      <c r="B995" s="2" t="s">
        <v>1141</v>
      </c>
      <c r="C995" s="2">
        <f>IF($AM$22=2,(IF(LEN($BZ$23)&gt;=1,(IF($BZ$23=B995,LARGE($C$1:C994,1)+1,0)),0)),0)</f>
        <v>0</v>
      </c>
      <c r="D995" s="2">
        <f t="shared" si="72"/>
        <v>0</v>
      </c>
      <c r="F995" s="2" t="s">
        <v>869</v>
      </c>
      <c r="G995" s="2" t="s">
        <v>3104</v>
      </c>
      <c r="H995" s="2" t="s">
        <v>3104</v>
      </c>
      <c r="I995" s="2" t="s">
        <v>4642</v>
      </c>
      <c r="J995" s="2" t="s">
        <v>4643</v>
      </c>
      <c r="K995" s="2" t="s">
        <v>1067</v>
      </c>
      <c r="L995" s="2" t="s">
        <v>1067</v>
      </c>
      <c r="S995" s="2">
        <f>IF($AM$22=1,(IF(LEN($BZ$23)&gt;=1,(IF($BZ$23=V995,LARGE($S$1:S994,1)+1,0)),0)),0)</f>
        <v>0</v>
      </c>
      <c r="T995" s="2">
        <f t="shared" si="73"/>
        <v>0</v>
      </c>
      <c r="U995" s="2">
        <f>IF(LEN(V995)&gt;=1,(IF(V994=V995,0,LARGE($U$1:U994,1)+1)),0)</f>
        <v>0</v>
      </c>
      <c r="V995" s="2" t="s">
        <v>1115</v>
      </c>
      <c r="W995" s="4" t="s">
        <v>4999</v>
      </c>
      <c r="X995" s="4" t="s">
        <v>814</v>
      </c>
      <c r="Y995" s="5" t="s">
        <v>1497</v>
      </c>
      <c r="Z995" s="5" t="s">
        <v>1497</v>
      </c>
      <c r="AA995" s="6" t="s">
        <v>814</v>
      </c>
      <c r="AB995" s="6" t="s">
        <v>1067</v>
      </c>
      <c r="AC995" s="6" t="s">
        <v>1067</v>
      </c>
      <c r="AD995" s="6" t="s">
        <v>1067</v>
      </c>
    </row>
    <row r="996" spans="1:30" x14ac:dyDescent="0.25">
      <c r="A996" s="2">
        <f>IF(LEN(B996)&gt;=1,(IF(B995=B996,0,LARGE(A$1:$A995,1)+1)),0)</f>
        <v>0</v>
      </c>
      <c r="B996" s="2" t="s">
        <v>1141</v>
      </c>
      <c r="C996" s="2">
        <f>IF($AM$22=2,(IF(LEN($BZ$23)&gt;=1,(IF($BZ$23=B996,LARGE($C$1:C995,1)+1,0)),0)),0)</f>
        <v>0</v>
      </c>
      <c r="D996" s="2">
        <f t="shared" si="72"/>
        <v>0</v>
      </c>
      <c r="F996" s="2" t="s">
        <v>268</v>
      </c>
      <c r="G996" s="2" t="s">
        <v>269</v>
      </c>
      <c r="H996" s="2" t="s">
        <v>269</v>
      </c>
      <c r="I996" s="2" t="s">
        <v>4640</v>
      </c>
      <c r="J996" s="2" t="s">
        <v>4641</v>
      </c>
      <c r="K996" s="2" t="s">
        <v>1067</v>
      </c>
      <c r="L996" s="2" t="s">
        <v>1067</v>
      </c>
      <c r="S996" s="2">
        <f>IF($AM$22=1,(IF(LEN($BZ$23)&gt;=1,(IF($BZ$23=V996,LARGE($S$1:S995,1)+1,0)),0)),0)</f>
        <v>0</v>
      </c>
      <c r="T996" s="2">
        <f t="shared" si="73"/>
        <v>0</v>
      </c>
      <c r="U996" s="2">
        <f>IF(LEN(V996)&gt;=1,(IF(V995=V996,0,LARGE($U$1:U995,1)+1)),0)</f>
        <v>0</v>
      </c>
      <c r="V996" s="2" t="s">
        <v>1115</v>
      </c>
      <c r="W996" s="5" t="s">
        <v>4468</v>
      </c>
      <c r="X996" s="7" t="s">
        <v>416</v>
      </c>
      <c r="Y996" s="7" t="s">
        <v>417</v>
      </c>
      <c r="Z996" s="7" t="s">
        <v>418</v>
      </c>
      <c r="AA996" s="6" t="s">
        <v>416</v>
      </c>
      <c r="AB996" s="6" t="s">
        <v>1067</v>
      </c>
      <c r="AC996" s="6" t="s">
        <v>1067</v>
      </c>
      <c r="AD996" s="6" t="s">
        <v>1067</v>
      </c>
    </row>
    <row r="997" spans="1:30" ht="30" x14ac:dyDescent="0.25">
      <c r="A997" s="2">
        <f>IF(LEN(B997)&gt;=1,(IF(B996=B997,0,LARGE(A$1:$A996,1)+1)),0)</f>
        <v>0</v>
      </c>
      <c r="B997" s="2" t="s">
        <v>1141</v>
      </c>
      <c r="C997" s="2">
        <f>IF($AM$22=2,(IF(LEN($BZ$23)&gt;=1,(IF($BZ$23=B997,LARGE($C$1:C996,1)+1,0)),0)),0)</f>
        <v>0</v>
      </c>
      <c r="D997" s="2">
        <f t="shared" si="72"/>
        <v>0</v>
      </c>
      <c r="F997" s="2" t="s">
        <v>3105</v>
      </c>
      <c r="G997" s="2" t="s">
        <v>3106</v>
      </c>
      <c r="H997" s="2" t="s">
        <v>3106</v>
      </c>
      <c r="I997" s="2" t="s">
        <v>4388</v>
      </c>
      <c r="J997" s="2" t="s">
        <v>4639</v>
      </c>
      <c r="K997" s="2" t="s">
        <v>1067</v>
      </c>
      <c r="L997" s="2" t="s">
        <v>1067</v>
      </c>
      <c r="S997" s="2">
        <f>IF($AM$22=1,(IF(LEN($BZ$23)&gt;=1,(IF($BZ$23=V997,LARGE($S$1:S996,1)+1,0)),0)),0)</f>
        <v>0</v>
      </c>
      <c r="T997" s="2">
        <f t="shared" si="73"/>
        <v>0</v>
      </c>
      <c r="U997" s="2">
        <f>IF(LEN(V997)&gt;=1,(IF(V996=V997,0,LARGE($U$1:U996,1)+1)),0)</f>
        <v>0</v>
      </c>
      <c r="V997" s="2" t="s">
        <v>1115</v>
      </c>
      <c r="W997" s="5" t="s">
        <v>4721</v>
      </c>
      <c r="X997" s="7" t="s">
        <v>738</v>
      </c>
      <c r="Y997" s="7" t="s">
        <v>2780</v>
      </c>
      <c r="Z997" s="7" t="s">
        <v>2780</v>
      </c>
      <c r="AA997" s="6" t="s">
        <v>738</v>
      </c>
      <c r="AB997" s="6" t="s">
        <v>1067</v>
      </c>
      <c r="AC997" s="6" t="s">
        <v>1067</v>
      </c>
      <c r="AD997" s="6" t="s">
        <v>1067</v>
      </c>
    </row>
    <row r="998" spans="1:30" x14ac:dyDescent="0.25">
      <c r="A998" s="2">
        <f>IF(LEN(B998)&gt;=1,(IF(B997=B998,0,LARGE(A$1:$A997,1)+1)),0)</f>
        <v>0</v>
      </c>
      <c r="B998" s="2" t="s">
        <v>1141</v>
      </c>
      <c r="C998" s="2">
        <f>IF($AM$22=2,(IF(LEN($BZ$23)&gt;=1,(IF($BZ$23=B998,LARGE($C$1:C997,1)+1,0)),0)),0)</f>
        <v>0</v>
      </c>
      <c r="D998" s="2">
        <f t="shared" si="72"/>
        <v>0</v>
      </c>
      <c r="F998" s="2" t="s">
        <v>870</v>
      </c>
      <c r="G998" s="2" t="s">
        <v>1540</v>
      </c>
      <c r="H998" s="2" t="s">
        <v>1540</v>
      </c>
      <c r="I998" s="2" t="s">
        <v>4638</v>
      </c>
      <c r="J998" s="2" t="s">
        <v>4637</v>
      </c>
      <c r="K998" s="2" t="s">
        <v>1067</v>
      </c>
      <c r="L998" s="2" t="s">
        <v>1067</v>
      </c>
      <c r="S998" s="2">
        <f>IF($AM$22=1,(IF(LEN($BZ$23)&gt;=1,(IF($BZ$23=V998,LARGE($S$1:S997,1)+1,0)),0)),0)</f>
        <v>0</v>
      </c>
      <c r="T998" s="2">
        <f t="shared" si="73"/>
        <v>0</v>
      </c>
      <c r="U998" s="2">
        <f>IF(LEN(V998)&gt;=1,(IF(V997=V998,0,LARGE($U$1:U997,1)+1)),0)</f>
        <v>0</v>
      </c>
      <c r="V998" s="2" t="s">
        <v>1115</v>
      </c>
      <c r="W998" s="4" t="s">
        <v>4070</v>
      </c>
      <c r="X998" s="4" t="s">
        <v>98</v>
      </c>
      <c r="Y998" s="5" t="s">
        <v>99</v>
      </c>
      <c r="Z998" s="5" t="s">
        <v>100</v>
      </c>
      <c r="AA998" s="6" t="s">
        <v>98</v>
      </c>
      <c r="AB998" s="6" t="s">
        <v>1067</v>
      </c>
      <c r="AC998" s="6" t="s">
        <v>1067</v>
      </c>
      <c r="AD998" s="6" t="s">
        <v>1067</v>
      </c>
    </row>
    <row r="999" spans="1:30" ht="45" x14ac:dyDescent="0.25">
      <c r="A999" s="2">
        <f>IF(LEN(B999)&gt;=1,(IF(B998=B999,0,LARGE(A$1:$A998,1)+1)),0)</f>
        <v>0</v>
      </c>
      <c r="B999" s="2" t="s">
        <v>1141</v>
      </c>
      <c r="C999" s="2">
        <f>IF($AM$22=2,(IF(LEN($BZ$23)&gt;=1,(IF($BZ$23=B999,LARGE($C$1:C998,1)+1,0)),0)),0)</f>
        <v>0</v>
      </c>
      <c r="D999" s="2">
        <f t="shared" si="72"/>
        <v>0</v>
      </c>
      <c r="F999" s="2" t="s">
        <v>3107</v>
      </c>
      <c r="G999" s="2" t="s">
        <v>3107</v>
      </c>
      <c r="H999" s="2" t="s">
        <v>3107</v>
      </c>
      <c r="I999" s="2" t="s">
        <v>1920</v>
      </c>
      <c r="J999" s="2" t="s">
        <v>4039</v>
      </c>
      <c r="K999" s="2" t="s">
        <v>1067</v>
      </c>
      <c r="L999" s="2" t="s">
        <v>1067</v>
      </c>
      <c r="S999" s="2">
        <f>IF($AM$22=1,(IF(LEN($BZ$23)&gt;=1,(IF($BZ$23=V999,LARGE($S$1:S998,1)+1,0)),0)),0)</f>
        <v>0</v>
      </c>
      <c r="T999" s="2">
        <f t="shared" si="73"/>
        <v>0</v>
      </c>
      <c r="U999" s="2">
        <f>IF(LEN(V999)&gt;=1,(IF(V998=V999,0,LARGE($U$1:U998,1)+1)),0)</f>
        <v>0</v>
      </c>
      <c r="V999" s="2" t="s">
        <v>1115</v>
      </c>
      <c r="W999" s="21" t="s">
        <v>2752</v>
      </c>
      <c r="X999" s="21" t="s">
        <v>2750</v>
      </c>
      <c r="Y999" s="21" t="s">
        <v>2751</v>
      </c>
      <c r="Z999" s="21" t="s">
        <v>2751</v>
      </c>
      <c r="AA999" s="6" t="s">
        <v>2750</v>
      </c>
      <c r="AB999" s="6" t="s">
        <v>1067</v>
      </c>
      <c r="AC999" s="6" t="s">
        <v>1067</v>
      </c>
      <c r="AD999" s="6" t="s">
        <v>1067</v>
      </c>
    </row>
    <row r="1000" spans="1:30" x14ac:dyDescent="0.25">
      <c r="A1000" s="2">
        <f>IF(LEN(B1000)&gt;=1,(IF(B999=B1000,0,LARGE(A$1:$A999,1)+1)),0)</f>
        <v>0</v>
      </c>
      <c r="B1000" s="2" t="s">
        <v>1141</v>
      </c>
      <c r="C1000" s="2">
        <f>IF($AM$22=2,(IF(LEN($BZ$23)&gt;=1,(IF($BZ$23=B1000,LARGE($C$1:C999,1)+1,0)),0)),0)</f>
        <v>0</v>
      </c>
      <c r="D1000" s="2">
        <f t="shared" si="72"/>
        <v>0</v>
      </c>
      <c r="F1000" s="2" t="s">
        <v>270</v>
      </c>
      <c r="G1000" s="2" t="s">
        <v>271</v>
      </c>
      <c r="H1000" s="2" t="s">
        <v>271</v>
      </c>
      <c r="I1000" s="2" t="s">
        <v>4636</v>
      </c>
      <c r="J1000" s="2" t="s">
        <v>3108</v>
      </c>
      <c r="K1000" s="2" t="s">
        <v>4635</v>
      </c>
      <c r="L1000" s="2" t="s">
        <v>1067</v>
      </c>
      <c r="S1000" s="2">
        <f>IF($AM$22=1,(IF(LEN($BZ$23)&gt;=1,(IF($BZ$23=V1000,LARGE($S$1:S999,1)+1,0)),0)),0)</f>
        <v>0</v>
      </c>
      <c r="T1000" s="2">
        <f t="shared" si="73"/>
        <v>0</v>
      </c>
      <c r="U1000" s="2">
        <f>IF(LEN(V1000)&gt;=1,(IF(V999=V1000,0,LARGE($U$1:U999,1)+1)),0)</f>
        <v>0</v>
      </c>
      <c r="V1000" s="2" t="s">
        <v>1115</v>
      </c>
      <c r="W1000" s="9" t="s">
        <v>4206</v>
      </c>
      <c r="X1000" s="7" t="s">
        <v>138</v>
      </c>
      <c r="Y1000" s="7" t="s">
        <v>138</v>
      </c>
      <c r="Z1000" s="7" t="s">
        <v>138</v>
      </c>
      <c r="AA1000" s="6" t="s">
        <v>138</v>
      </c>
      <c r="AB1000" s="6" t="s">
        <v>1067</v>
      </c>
      <c r="AC1000" s="6" t="s">
        <v>1067</v>
      </c>
      <c r="AD1000" s="6" t="s">
        <v>1067</v>
      </c>
    </row>
    <row r="1001" spans="1:30" ht="30" x14ac:dyDescent="0.25">
      <c r="A1001" s="2">
        <f>IF(LEN(B1001)&gt;=1,(IF(B1000=B1001,0,LARGE(A$1:$A1000,1)+1)),0)</f>
        <v>0</v>
      </c>
      <c r="B1001" s="2" t="s">
        <v>1141</v>
      </c>
      <c r="C1001" s="2">
        <f>IF($AM$22=2,(IF(LEN($BZ$23)&gt;=1,(IF($BZ$23=B1001,LARGE($C$1:C1000,1)+1,0)),0)),0)</f>
        <v>0</v>
      </c>
      <c r="D1001" s="2">
        <f t="shared" si="72"/>
        <v>0</v>
      </c>
      <c r="F1001" s="2" t="s">
        <v>3109</v>
      </c>
      <c r="G1001" s="2" t="s">
        <v>3110</v>
      </c>
      <c r="H1001" s="2" t="s">
        <v>3110</v>
      </c>
      <c r="I1001" s="2" t="s">
        <v>3111</v>
      </c>
      <c r="J1001" s="2" t="s">
        <v>1067</v>
      </c>
      <c r="K1001" s="2" t="s">
        <v>1067</v>
      </c>
      <c r="L1001" s="2" t="s">
        <v>1067</v>
      </c>
      <c r="S1001" s="2">
        <f>IF($AM$22=1,(IF(LEN($BZ$23)&gt;=1,(IF($BZ$23=V1001,LARGE($S$1:S1000,1)+1,0)),0)),0)</f>
        <v>0</v>
      </c>
      <c r="T1001" s="2">
        <f t="shared" si="73"/>
        <v>0</v>
      </c>
      <c r="U1001" s="2">
        <f>IF(LEN(V1001)&gt;=1,(IF(V1000=V1001,0,LARGE($U$1:U1000,1)+1)),0)</f>
        <v>0</v>
      </c>
      <c r="V1001" s="2" t="s">
        <v>1115</v>
      </c>
      <c r="W1001" s="4" t="s">
        <v>4192</v>
      </c>
      <c r="X1001" s="7" t="s">
        <v>584</v>
      </c>
      <c r="Y1001" s="7" t="s">
        <v>1323</v>
      </c>
      <c r="Z1001" s="7" t="s">
        <v>1323</v>
      </c>
      <c r="AA1001" s="6" t="s">
        <v>584</v>
      </c>
      <c r="AB1001" s="6" t="s">
        <v>1067</v>
      </c>
      <c r="AC1001" s="6" t="s">
        <v>1067</v>
      </c>
      <c r="AD1001" s="6" t="s">
        <v>1067</v>
      </c>
    </row>
    <row r="1002" spans="1:30" x14ac:dyDescent="0.25">
      <c r="A1002" s="2">
        <f>IF(LEN(B1002)&gt;=1,(IF(B1001=B1002,0,LARGE(A$1:$A1001,1)+1)),0)</f>
        <v>0</v>
      </c>
      <c r="B1002" s="2" t="s">
        <v>1141</v>
      </c>
      <c r="C1002" s="2">
        <f>IF($AM$22=2,(IF(LEN($BZ$23)&gt;=1,(IF($BZ$23=B1002,LARGE($C$1:C1001,1)+1,0)),0)),0)</f>
        <v>0</v>
      </c>
      <c r="D1002" s="2">
        <f t="shared" si="72"/>
        <v>0</v>
      </c>
      <c r="F1002" s="2" t="s">
        <v>871</v>
      </c>
      <c r="G1002" s="2" t="s">
        <v>1541</v>
      </c>
      <c r="H1002" s="2" t="s">
        <v>1541</v>
      </c>
      <c r="I1002" s="2" t="s">
        <v>4634</v>
      </c>
      <c r="J1002" s="2" t="s">
        <v>3842</v>
      </c>
      <c r="K1002" s="2" t="s">
        <v>4633</v>
      </c>
      <c r="L1002" s="2" t="s">
        <v>1067</v>
      </c>
      <c r="S1002" s="2">
        <f>IF($AM$22=1,(IF(LEN($BZ$23)&gt;=1,(IF($BZ$23=V1002,LARGE($S$1:S1001,1)+1,0)),0)),0)</f>
        <v>0</v>
      </c>
      <c r="T1002" s="2">
        <f t="shared" si="73"/>
        <v>0</v>
      </c>
      <c r="U1002" s="2">
        <f>IF(LEN(V1002)&gt;=1,(IF(V1001=V1002,0,LARGE($U$1:U1001,1)+1)),0)</f>
        <v>0</v>
      </c>
      <c r="V1002" s="2" t="s">
        <v>1115</v>
      </c>
      <c r="W1002" s="9" t="s">
        <v>4898</v>
      </c>
      <c r="X1002" s="9" t="s">
        <v>238</v>
      </c>
      <c r="Y1002" s="9" t="s">
        <v>239</v>
      </c>
      <c r="Z1002" s="9" t="s">
        <v>239</v>
      </c>
      <c r="AA1002" s="6" t="s">
        <v>238</v>
      </c>
      <c r="AB1002" s="6" t="s">
        <v>1067</v>
      </c>
      <c r="AC1002" s="6" t="s">
        <v>1067</v>
      </c>
      <c r="AD1002" s="6" t="s">
        <v>1067</v>
      </c>
    </row>
    <row r="1003" spans="1:30" x14ac:dyDescent="0.25">
      <c r="A1003" s="2">
        <f>IF(LEN(B1003)&gt;=1,(IF(B1002=B1003,0,LARGE(A$1:$A1002,1)+1)),0)</f>
        <v>0</v>
      </c>
      <c r="B1003" s="2" t="s">
        <v>1141</v>
      </c>
      <c r="C1003" s="2">
        <f>IF($AM$22=2,(IF(LEN($BZ$23)&gt;=1,(IF($BZ$23=B1003,LARGE($C$1:C1002,1)+1,0)),0)),0)</f>
        <v>0</v>
      </c>
      <c r="D1003" s="2">
        <f t="shared" si="72"/>
        <v>0</v>
      </c>
      <c r="F1003" s="2" t="s">
        <v>872</v>
      </c>
      <c r="G1003" s="2" t="s">
        <v>3112</v>
      </c>
      <c r="H1003" s="2" t="s">
        <v>3112</v>
      </c>
      <c r="I1003" s="2" t="s">
        <v>4631</v>
      </c>
      <c r="J1003" s="2" t="s">
        <v>4632</v>
      </c>
      <c r="K1003" s="2" t="s">
        <v>1067</v>
      </c>
      <c r="L1003" s="2" t="s">
        <v>1067</v>
      </c>
      <c r="S1003" s="2">
        <f>IF($AM$22=1,(IF(LEN($BZ$23)&gt;=1,(IF($BZ$23=V1003,LARGE($S$1:S1002,1)+1,0)),0)),0)</f>
        <v>0</v>
      </c>
      <c r="T1003" s="2">
        <f t="shared" si="73"/>
        <v>0</v>
      </c>
      <c r="U1003" s="2">
        <f>IF(LEN(V1003)&gt;=1,(IF(V1002=V1003,0,LARGE($U$1:U1002,1)+1)),0)</f>
        <v>0</v>
      </c>
      <c r="V1003" s="2" t="s">
        <v>1115</v>
      </c>
      <c r="W1003" s="5" t="s">
        <v>4845</v>
      </c>
      <c r="X1003" s="7" t="s">
        <v>2723</v>
      </c>
      <c r="Y1003" s="7" t="s">
        <v>2724</v>
      </c>
      <c r="Z1003" s="7" t="s">
        <v>2724</v>
      </c>
      <c r="AA1003" s="6" t="s">
        <v>2723</v>
      </c>
      <c r="AB1003" s="6" t="s">
        <v>1067</v>
      </c>
      <c r="AC1003" s="6" t="s">
        <v>1067</v>
      </c>
      <c r="AD1003" s="6" t="s">
        <v>1067</v>
      </c>
    </row>
    <row r="1004" spans="1:30" x14ac:dyDescent="0.25">
      <c r="A1004" s="2">
        <f>IF(LEN(B1004)&gt;=1,(IF(B1003=B1004,0,LARGE(A$1:$A1003,1)+1)),0)</f>
        <v>0</v>
      </c>
      <c r="B1004" s="2" t="s">
        <v>1141</v>
      </c>
      <c r="C1004" s="2">
        <f>IF($AM$22=2,(IF(LEN($BZ$23)&gt;=1,(IF($BZ$23=B1004,LARGE($C$1:C1003,1)+1,0)),0)),0)</f>
        <v>0</v>
      </c>
      <c r="D1004" s="2">
        <f t="shared" si="72"/>
        <v>0</v>
      </c>
      <c r="F1004" s="2" t="s">
        <v>3113</v>
      </c>
      <c r="G1004" s="2" t="s">
        <v>3114</v>
      </c>
      <c r="H1004" s="2" t="s">
        <v>3114</v>
      </c>
      <c r="I1004" s="2" t="s">
        <v>3115</v>
      </c>
      <c r="J1004" s="2" t="s">
        <v>1067</v>
      </c>
      <c r="K1004" s="2" t="s">
        <v>1067</v>
      </c>
      <c r="L1004" s="2" t="s">
        <v>1067</v>
      </c>
      <c r="S1004" s="2">
        <f>IF($AM$22=1,(IF(LEN($BZ$23)&gt;=1,(IF($BZ$23=V1004,LARGE($S$1:S1003,1)+1,0)),0)),0)</f>
        <v>0</v>
      </c>
      <c r="T1004" s="2">
        <f t="shared" si="73"/>
        <v>0</v>
      </c>
      <c r="U1004" s="2">
        <f>IF(LEN(V1004)&gt;=1,(IF(V1003=V1004,0,LARGE($U$1:U1003,1)+1)),0)</f>
        <v>0</v>
      </c>
      <c r="V1004" s="2" t="s">
        <v>1115</v>
      </c>
      <c r="W1004" s="9" t="s">
        <v>4284</v>
      </c>
      <c r="X1004" s="7" t="s">
        <v>1062</v>
      </c>
      <c r="Y1004" s="7" t="s">
        <v>1677</v>
      </c>
      <c r="Z1004" s="7" t="s">
        <v>1677</v>
      </c>
      <c r="AA1004" s="6" t="s">
        <v>1062</v>
      </c>
      <c r="AB1004" s="6" t="s">
        <v>1067</v>
      </c>
      <c r="AC1004" s="6" t="s">
        <v>1067</v>
      </c>
      <c r="AD1004" s="6" t="s">
        <v>1067</v>
      </c>
    </row>
    <row r="1005" spans="1:30" ht="30" x14ac:dyDescent="0.25">
      <c r="A1005" s="2">
        <f>IF(LEN(B1005)&gt;=1,(IF(B1004=B1005,0,LARGE(A$1:$A1004,1)+1)),0)</f>
        <v>0</v>
      </c>
      <c r="B1005" s="2" t="s">
        <v>1141</v>
      </c>
      <c r="C1005" s="2">
        <f>IF($AM$22=2,(IF(LEN($BZ$23)&gt;=1,(IF($BZ$23=B1005,LARGE($C$1:C1004,1)+1,0)),0)),0)</f>
        <v>0</v>
      </c>
      <c r="D1005" s="2">
        <f t="shared" si="72"/>
        <v>0</v>
      </c>
      <c r="F1005" s="2" t="s">
        <v>3116</v>
      </c>
      <c r="G1005" s="2" t="s">
        <v>3117</v>
      </c>
      <c r="H1005" s="2" t="s">
        <v>3117</v>
      </c>
      <c r="I1005" s="2" t="s">
        <v>3118</v>
      </c>
      <c r="J1005" s="2" t="s">
        <v>1067</v>
      </c>
      <c r="K1005" s="2" t="s">
        <v>1067</v>
      </c>
      <c r="L1005" s="2" t="s">
        <v>1067</v>
      </c>
      <c r="S1005" s="2">
        <f>IF($AM$22=1,(IF(LEN($BZ$23)&gt;=1,(IF($BZ$23=V1005,LARGE($S$1:S1004,1)+1,0)),0)),0)</f>
        <v>0</v>
      </c>
      <c r="T1005" s="2">
        <f t="shared" si="73"/>
        <v>0</v>
      </c>
      <c r="U1005" s="2">
        <f>IF(LEN(V1005)&gt;=1,(IF(V1004=V1005,0,LARGE($U$1:U1004,1)+1)),0)</f>
        <v>0</v>
      </c>
      <c r="V1005" s="2" t="s">
        <v>1115</v>
      </c>
      <c r="W1005" s="7" t="s">
        <v>2523</v>
      </c>
      <c r="X1005" s="7" t="s">
        <v>642</v>
      </c>
      <c r="Y1005" s="7" t="s">
        <v>1365</v>
      </c>
      <c r="Z1005" s="7" t="s">
        <v>1365</v>
      </c>
      <c r="AA1005" s="6" t="s">
        <v>642</v>
      </c>
      <c r="AB1005" s="6" t="s">
        <v>1067</v>
      </c>
      <c r="AC1005" s="6" t="s">
        <v>1067</v>
      </c>
      <c r="AD1005" s="6" t="s">
        <v>1067</v>
      </c>
    </row>
    <row r="1006" spans="1:30" x14ac:dyDescent="0.25">
      <c r="A1006" s="2">
        <f>IF(LEN(B1006)&gt;=1,(IF(B1005=B1006,0,LARGE(A$1:$A1005,1)+1)),0)</f>
        <v>0</v>
      </c>
      <c r="B1006" s="2" t="s">
        <v>1141</v>
      </c>
      <c r="C1006" s="2">
        <f>IF($AM$22=2,(IF(LEN($BZ$23)&gt;=1,(IF($BZ$23=B1006,LARGE($C$1:C1005,1)+1,0)),0)),0)</f>
        <v>0</v>
      </c>
      <c r="D1006" s="2">
        <f t="shared" si="72"/>
        <v>0</v>
      </c>
      <c r="F1006" s="2" t="s">
        <v>873</v>
      </c>
      <c r="G1006" s="2" t="s">
        <v>1542</v>
      </c>
      <c r="H1006" s="2" t="s">
        <v>1542</v>
      </c>
      <c r="I1006" s="2" t="s">
        <v>2661</v>
      </c>
      <c r="J1006" s="2" t="s">
        <v>4472</v>
      </c>
      <c r="K1006" s="2" t="s">
        <v>2016</v>
      </c>
      <c r="L1006" s="2" t="s">
        <v>1067</v>
      </c>
      <c r="S1006" s="2">
        <f>IF($AM$22=1,(IF(LEN($BZ$23)&gt;=1,(IF($BZ$23=V1006,LARGE($S$1:S1005,1)+1,0)),0)),0)</f>
        <v>0</v>
      </c>
      <c r="T1006" s="2">
        <f t="shared" si="73"/>
        <v>0</v>
      </c>
      <c r="U1006" s="2">
        <f>IF(LEN(V1006)&gt;=1,(IF(V1005=V1006,0,LARGE($U$1:U1005,1)+1)),0)</f>
        <v>0</v>
      </c>
      <c r="V1006" s="2" t="s">
        <v>1115</v>
      </c>
      <c r="W1006" s="9" t="s">
        <v>4767</v>
      </c>
      <c r="X1006" s="9" t="s">
        <v>2629</v>
      </c>
      <c r="Y1006" s="9" t="s">
        <v>2630</v>
      </c>
      <c r="Z1006" s="9" t="s">
        <v>2630</v>
      </c>
      <c r="AA1006" s="6" t="s">
        <v>2629</v>
      </c>
      <c r="AB1006" s="6" t="s">
        <v>1067</v>
      </c>
      <c r="AC1006" s="6" t="s">
        <v>1067</v>
      </c>
      <c r="AD1006" s="6" t="s">
        <v>1067</v>
      </c>
    </row>
    <row r="1007" spans="1:30" ht="30" x14ac:dyDescent="0.25">
      <c r="A1007" s="2">
        <f>IF(LEN(B1007)&gt;=1,(IF(B1006=B1007,0,LARGE(A$1:$A1006,1)+1)),0)</f>
        <v>0</v>
      </c>
      <c r="B1007" s="2" t="s">
        <v>1141</v>
      </c>
      <c r="C1007" s="2">
        <f>IF($AM$22=2,(IF(LEN($BZ$23)&gt;=1,(IF($BZ$23=B1007,LARGE($C$1:C1006,1)+1,0)),0)),0)</f>
        <v>0</v>
      </c>
      <c r="D1007" s="2">
        <f t="shared" si="72"/>
        <v>0</v>
      </c>
      <c r="F1007" s="2" t="s">
        <v>3119</v>
      </c>
      <c r="G1007" s="2" t="s">
        <v>3120</v>
      </c>
      <c r="H1007" s="2" t="s">
        <v>3120</v>
      </c>
      <c r="I1007" s="2">
        <v>0</v>
      </c>
      <c r="J1007" s="2" t="s">
        <v>1067</v>
      </c>
      <c r="K1007" s="2" t="s">
        <v>1067</v>
      </c>
      <c r="L1007" s="2" t="s">
        <v>1067</v>
      </c>
      <c r="S1007" s="2">
        <f>IF($AM$22=1,(IF(LEN($BZ$23)&gt;=1,(IF($BZ$23=V1007,LARGE($S$1:S1006,1)+1,0)),0)),0)</f>
        <v>0</v>
      </c>
      <c r="T1007" s="2">
        <f t="shared" si="73"/>
        <v>0</v>
      </c>
      <c r="U1007" s="2">
        <f>IF(LEN(V1007)&gt;=1,(IF(V1006=V1007,0,LARGE($U$1:U1006,1)+1)),0)</f>
        <v>0</v>
      </c>
      <c r="V1007" s="2" t="s">
        <v>1115</v>
      </c>
      <c r="W1007" s="5" t="s">
        <v>4693</v>
      </c>
      <c r="X1007" s="7" t="s">
        <v>786</v>
      </c>
      <c r="Y1007" s="7" t="s">
        <v>2967</v>
      </c>
      <c r="Z1007" s="7" t="s">
        <v>2967</v>
      </c>
      <c r="AA1007" s="6" t="s">
        <v>786</v>
      </c>
      <c r="AB1007" s="6" t="s">
        <v>1067</v>
      </c>
      <c r="AC1007" s="6" t="s">
        <v>1067</v>
      </c>
      <c r="AD1007" s="6" t="s">
        <v>1067</v>
      </c>
    </row>
    <row r="1008" spans="1:30" x14ac:dyDescent="0.25">
      <c r="A1008" s="2">
        <f>IF(LEN(B1008)&gt;=1,(IF(B1007=B1008,0,LARGE(A$1:$A1007,1)+1)),0)</f>
        <v>0</v>
      </c>
      <c r="B1008" s="2" t="s">
        <v>1141</v>
      </c>
      <c r="C1008" s="2">
        <f>IF($AM$22=2,(IF(LEN($BZ$23)&gt;=1,(IF($BZ$23=B1008,LARGE($C$1:C1007,1)+1,0)),0)),0)</f>
        <v>0</v>
      </c>
      <c r="D1008" s="2">
        <f t="shared" si="72"/>
        <v>0</v>
      </c>
      <c r="F1008" s="2" t="s">
        <v>3121</v>
      </c>
      <c r="G1008" s="2" t="s">
        <v>3122</v>
      </c>
      <c r="H1008" s="2" t="s">
        <v>3122</v>
      </c>
      <c r="I1008" s="2">
        <v>0</v>
      </c>
      <c r="J1008" s="2" t="s">
        <v>1067</v>
      </c>
      <c r="K1008" s="2" t="s">
        <v>1067</v>
      </c>
      <c r="L1008" s="2" t="s">
        <v>1067</v>
      </c>
      <c r="S1008" s="2">
        <f>IF($AM$22=1,(IF(LEN($BZ$23)&gt;=1,(IF($BZ$23=V1008,LARGE($S$1:S1007,1)+1,0)),0)),0)</f>
        <v>0</v>
      </c>
      <c r="T1008" s="2">
        <f t="shared" si="73"/>
        <v>0</v>
      </c>
      <c r="U1008" s="2">
        <f>IF(LEN(V1008)&gt;=1,(IF(V1007=V1008,0,LARGE($U$1:U1007,1)+1)),0)</f>
        <v>0</v>
      </c>
      <c r="V1008" s="2" t="s">
        <v>1115</v>
      </c>
      <c r="W1008" s="9" t="s">
        <v>4692</v>
      </c>
      <c r="X1008" s="9" t="s">
        <v>786</v>
      </c>
      <c r="Y1008" s="9" t="s">
        <v>2967</v>
      </c>
      <c r="Z1008" s="9" t="s">
        <v>2967</v>
      </c>
      <c r="AA1008" s="6" t="s">
        <v>786</v>
      </c>
      <c r="AB1008" s="6" t="s">
        <v>1067</v>
      </c>
      <c r="AC1008" s="6" t="s">
        <v>1067</v>
      </c>
      <c r="AD1008" s="6" t="s">
        <v>1067</v>
      </c>
    </row>
    <row r="1009" spans="1:30" ht="30" x14ac:dyDescent="0.25">
      <c r="A1009" s="2">
        <f>IF(LEN(B1009)&gt;=1,(IF(B1008=B1009,0,LARGE(A$1:$A1008,1)+1)),0)</f>
        <v>0</v>
      </c>
      <c r="B1009" s="2" t="s">
        <v>1141</v>
      </c>
      <c r="C1009" s="2">
        <f>IF($AM$22=2,(IF(LEN($BZ$23)&gt;=1,(IF($BZ$23=B1009,LARGE($C$1:C1008,1)+1,0)),0)),0)</f>
        <v>0</v>
      </c>
      <c r="D1009" s="2">
        <f t="shared" si="72"/>
        <v>0</v>
      </c>
      <c r="F1009" s="2" t="s">
        <v>874</v>
      </c>
      <c r="G1009" s="2" t="s">
        <v>1543</v>
      </c>
      <c r="H1009" s="2" t="s">
        <v>1543</v>
      </c>
      <c r="I1009" s="2" t="s">
        <v>2069</v>
      </c>
      <c r="J1009" s="2" t="s">
        <v>4558</v>
      </c>
      <c r="K1009" s="2" t="s">
        <v>4630</v>
      </c>
      <c r="L1009" s="2" t="s">
        <v>1067</v>
      </c>
      <c r="S1009" s="2">
        <f>IF($AM$22=1,(IF(LEN($BZ$23)&gt;=1,(IF($BZ$23=V1009,LARGE($S$1:S1008,1)+1,0)),0)),0)</f>
        <v>0</v>
      </c>
      <c r="T1009" s="2">
        <f t="shared" si="73"/>
        <v>0</v>
      </c>
      <c r="U1009" s="2">
        <f>IF(LEN(V1009)&gt;=1,(IF(V1008=V1009,0,LARGE($U$1:U1008,1)+1)),0)</f>
        <v>0</v>
      </c>
      <c r="V1009" s="2" t="s">
        <v>1115</v>
      </c>
      <c r="W1009" s="4" t="s">
        <v>4967</v>
      </c>
      <c r="X1009" s="4" t="s">
        <v>837</v>
      </c>
      <c r="Y1009" s="5" t="s">
        <v>1518</v>
      </c>
      <c r="Z1009" s="5" t="s">
        <v>1518</v>
      </c>
      <c r="AA1009" s="6" t="s">
        <v>837</v>
      </c>
      <c r="AB1009" s="6" t="s">
        <v>1067</v>
      </c>
      <c r="AC1009" s="6" t="s">
        <v>1067</v>
      </c>
      <c r="AD1009" s="6" t="s">
        <v>1067</v>
      </c>
    </row>
    <row r="1010" spans="1:30" x14ac:dyDescent="0.25">
      <c r="A1010" s="2">
        <f>IF(LEN(B1010)&gt;=1,(IF(B1009=B1010,0,LARGE(A$1:$A1009,1)+1)),0)</f>
        <v>0</v>
      </c>
      <c r="B1010" s="2" t="s">
        <v>1141</v>
      </c>
      <c r="C1010" s="2">
        <f>IF($AM$22=2,(IF(LEN($BZ$23)&gt;=1,(IF($BZ$23=B1010,LARGE($C$1:C1009,1)+1,0)),0)),0)</f>
        <v>0</v>
      </c>
      <c r="D1010" s="2">
        <f t="shared" si="72"/>
        <v>0</v>
      </c>
      <c r="F1010" s="2" t="s">
        <v>875</v>
      </c>
      <c r="G1010" s="2" t="s">
        <v>3123</v>
      </c>
      <c r="H1010" s="2" t="s">
        <v>3123</v>
      </c>
      <c r="I1010" s="2" t="s">
        <v>4013</v>
      </c>
      <c r="J1010" s="2" t="s">
        <v>1067</v>
      </c>
      <c r="K1010" s="2" t="s">
        <v>1067</v>
      </c>
      <c r="L1010" s="2" t="s">
        <v>1067</v>
      </c>
      <c r="S1010" s="2">
        <f>IF($AM$22=1,(IF(LEN($BZ$23)&gt;=1,(IF($BZ$23=V1010,LARGE($S$1:S1009,1)+1,0)),0)),0)</f>
        <v>0</v>
      </c>
      <c r="T1010" s="2">
        <f t="shared" si="73"/>
        <v>0</v>
      </c>
      <c r="U1010" s="2">
        <f>IF(LEN(V1010)&gt;=1,(IF(V1009=V1010,0,LARGE($U$1:U1009,1)+1)),0)</f>
        <v>32</v>
      </c>
      <c r="V1010" s="2" t="s">
        <v>1116</v>
      </c>
      <c r="W1010" s="9" t="s">
        <v>4757</v>
      </c>
      <c r="X1010" s="9" t="s">
        <v>2617</v>
      </c>
      <c r="Y1010" s="9" t="s">
        <v>2618</v>
      </c>
      <c r="Z1010" s="9" t="s">
        <v>2618</v>
      </c>
      <c r="AA1010" s="6" t="s">
        <v>2617</v>
      </c>
      <c r="AB1010" s="6" t="s">
        <v>1067</v>
      </c>
      <c r="AC1010" s="6" t="s">
        <v>1067</v>
      </c>
      <c r="AD1010" s="6" t="s">
        <v>1067</v>
      </c>
    </row>
    <row r="1011" spans="1:30" ht="30" x14ac:dyDescent="0.25">
      <c r="A1011" s="2">
        <f>IF(LEN(B1011)&gt;=1,(IF(B1010=B1011,0,LARGE(A$1:$A1010,1)+1)),0)</f>
        <v>0</v>
      </c>
      <c r="B1011" s="2" t="s">
        <v>1141</v>
      </c>
      <c r="C1011" s="2">
        <f>IF($AM$22=2,(IF(LEN($BZ$23)&gt;=1,(IF($BZ$23=B1011,LARGE($C$1:C1010,1)+1,0)),0)),0)</f>
        <v>0</v>
      </c>
      <c r="D1011" s="2">
        <f t="shared" si="72"/>
        <v>0</v>
      </c>
      <c r="F1011" s="2" t="s">
        <v>3124</v>
      </c>
      <c r="G1011" s="2" t="s">
        <v>3125</v>
      </c>
      <c r="H1011" s="2" t="s">
        <v>3125</v>
      </c>
      <c r="I1011" s="2" t="s">
        <v>2695</v>
      </c>
      <c r="J1011" s="2" t="s">
        <v>1067</v>
      </c>
      <c r="K1011" s="2" t="s">
        <v>1067</v>
      </c>
      <c r="L1011" s="2" t="s">
        <v>1067</v>
      </c>
      <c r="S1011" s="2">
        <f>IF($AM$22=1,(IF(LEN($BZ$23)&gt;=1,(IF($BZ$23=V1011,LARGE($S$1:S1010,1)+1,0)),0)),0)</f>
        <v>0</v>
      </c>
      <c r="T1011" s="2">
        <f t="shared" si="73"/>
        <v>0</v>
      </c>
      <c r="U1011" s="2">
        <f>IF(LEN(V1011)&gt;=1,(IF(V1010=V1011,0,LARGE($U$1:U1010,1)+1)),0)</f>
        <v>0</v>
      </c>
      <c r="V1011" s="2" t="s">
        <v>1116</v>
      </c>
      <c r="W1011" s="4" t="s">
        <v>4229</v>
      </c>
      <c r="X1011" s="7" t="s">
        <v>505</v>
      </c>
      <c r="Y1011" s="7" t="s">
        <v>1265</v>
      </c>
      <c r="Z1011" s="7" t="s">
        <v>1265</v>
      </c>
      <c r="AA1011" s="6" t="s">
        <v>505</v>
      </c>
      <c r="AB1011" s="6" t="s">
        <v>122</v>
      </c>
      <c r="AC1011" s="6" t="s">
        <v>531</v>
      </c>
      <c r="AD1011" s="6" t="s">
        <v>1067</v>
      </c>
    </row>
    <row r="1012" spans="1:30" x14ac:dyDescent="0.25">
      <c r="A1012" s="2">
        <f>IF(LEN(B1012)&gt;=1,(IF(B1011=B1012,0,LARGE(A$1:$A1011,1)+1)),0)</f>
        <v>0</v>
      </c>
      <c r="B1012" s="2" t="s">
        <v>1141</v>
      </c>
      <c r="C1012" s="2">
        <f>IF($AM$22=2,(IF(LEN($BZ$23)&gt;=1,(IF($BZ$23=B1012,LARGE($C$1:C1011,1)+1,0)),0)),0)</f>
        <v>0</v>
      </c>
      <c r="D1012" s="2">
        <f t="shared" si="72"/>
        <v>0</v>
      </c>
      <c r="F1012" s="2" t="s">
        <v>272</v>
      </c>
      <c r="G1012" s="2" t="s">
        <v>273</v>
      </c>
      <c r="H1012" s="2" t="s">
        <v>274</v>
      </c>
      <c r="I1012" s="2" t="s">
        <v>4619</v>
      </c>
      <c r="J1012" s="2" t="s">
        <v>1067</v>
      </c>
      <c r="K1012" s="2" t="s">
        <v>1067</v>
      </c>
      <c r="L1012" s="2" t="s">
        <v>1067</v>
      </c>
      <c r="S1012" s="2">
        <f>IF($AM$22=1,(IF(LEN($BZ$23)&gt;=1,(IF($BZ$23=V1012,LARGE($S$1:S1011,1)+1,0)),0)),0)</f>
        <v>0</v>
      </c>
      <c r="T1012" s="2">
        <f t="shared" si="73"/>
        <v>0</v>
      </c>
      <c r="U1012" s="2">
        <f>IF(LEN(V1012)&gt;=1,(IF(V1011=V1012,0,LARGE($U$1:U1011,1)+1)),0)</f>
        <v>0</v>
      </c>
      <c r="V1012" s="2" t="s">
        <v>1116</v>
      </c>
      <c r="W1012" s="9" t="s">
        <v>4235</v>
      </c>
      <c r="X1012" s="9" t="s">
        <v>122</v>
      </c>
      <c r="Y1012" s="9" t="s">
        <v>123</v>
      </c>
      <c r="Z1012" s="9" t="s">
        <v>123</v>
      </c>
      <c r="AA1012" s="6" t="s">
        <v>122</v>
      </c>
      <c r="AB1012" s="6" t="s">
        <v>531</v>
      </c>
      <c r="AC1012" s="6" t="s">
        <v>707</v>
      </c>
      <c r="AD1012" s="6" t="s">
        <v>1067</v>
      </c>
    </row>
    <row r="1013" spans="1:30" x14ac:dyDescent="0.25">
      <c r="A1013" s="2">
        <f>IF(LEN(B1013)&gt;=1,(IF(B1012=B1013,0,LARGE(A$1:$A1012,1)+1)),0)</f>
        <v>0</v>
      </c>
      <c r="B1013" s="2" t="s">
        <v>1141</v>
      </c>
      <c r="C1013" s="2">
        <f>IF($AM$22=2,(IF(LEN($BZ$23)&gt;=1,(IF($BZ$23=B1013,LARGE($C$1:C1012,1)+1,0)),0)),0)</f>
        <v>0</v>
      </c>
      <c r="D1013" s="2">
        <f t="shared" si="72"/>
        <v>0</v>
      </c>
      <c r="F1013" s="2" t="s">
        <v>3126</v>
      </c>
      <c r="G1013" s="2" t="s">
        <v>3126</v>
      </c>
      <c r="H1013" s="2" t="s">
        <v>3126</v>
      </c>
      <c r="I1013" s="2" t="s">
        <v>4629</v>
      </c>
      <c r="J1013" s="2" t="s">
        <v>1067</v>
      </c>
      <c r="K1013" s="2" t="s">
        <v>1067</v>
      </c>
      <c r="L1013" s="2" t="s">
        <v>1067</v>
      </c>
      <c r="S1013" s="2">
        <f>IF($AM$22=1,(IF(LEN($BZ$23)&gt;=1,(IF($BZ$23=V1013,LARGE($S$1:S1012,1)+1,0)),0)),0)</f>
        <v>0</v>
      </c>
      <c r="T1013" s="2">
        <f t="shared" si="73"/>
        <v>0</v>
      </c>
      <c r="U1013" s="2">
        <f>IF(LEN(V1013)&gt;=1,(IF(V1012=V1013,0,LARGE($U$1:U1012,1)+1)),0)</f>
        <v>0</v>
      </c>
      <c r="V1013" s="2" t="s">
        <v>1116</v>
      </c>
      <c r="W1013" s="21" t="s">
        <v>3255</v>
      </c>
      <c r="X1013" s="21" t="s">
        <v>946</v>
      </c>
      <c r="Y1013" s="21" t="s">
        <v>1600</v>
      </c>
      <c r="Z1013" s="21" t="s">
        <v>1600</v>
      </c>
      <c r="AA1013" s="6" t="s">
        <v>946</v>
      </c>
      <c r="AB1013" s="6" t="s">
        <v>1067</v>
      </c>
      <c r="AC1013" s="6" t="s">
        <v>1067</v>
      </c>
      <c r="AD1013" s="6" t="s">
        <v>1067</v>
      </c>
    </row>
    <row r="1014" spans="1:30" ht="30" x14ac:dyDescent="0.25">
      <c r="A1014" s="2">
        <f>IF(LEN(B1014)&gt;=1,(IF(B1013=B1014,0,LARGE(A$1:$A1013,1)+1)),0)</f>
        <v>0</v>
      </c>
      <c r="B1014" s="2" t="s">
        <v>1141</v>
      </c>
      <c r="C1014" s="2">
        <f>IF($AM$22=2,(IF(LEN($BZ$23)&gt;=1,(IF($BZ$23=B1014,LARGE($C$1:C1013,1)+1,0)),0)),0)</f>
        <v>0</v>
      </c>
      <c r="D1014" s="2">
        <f t="shared" si="72"/>
        <v>0</v>
      </c>
      <c r="F1014" s="2" t="s">
        <v>275</v>
      </c>
      <c r="G1014" s="2" t="s">
        <v>276</v>
      </c>
      <c r="H1014" s="2" t="s">
        <v>276</v>
      </c>
      <c r="I1014" s="2" t="s">
        <v>4623</v>
      </c>
      <c r="J1014" s="2" t="s">
        <v>1067</v>
      </c>
      <c r="K1014" s="2" t="s">
        <v>1067</v>
      </c>
      <c r="L1014" s="2" t="s">
        <v>1067</v>
      </c>
      <c r="S1014" s="2">
        <f>IF($AM$22=1,(IF(LEN($BZ$23)&gt;=1,(IF($BZ$23=V1014,LARGE($S$1:S1013,1)+1,0)),0)),0)</f>
        <v>0</v>
      </c>
      <c r="T1014" s="2">
        <f t="shared" si="73"/>
        <v>0</v>
      </c>
      <c r="U1014" s="2">
        <f>IF(LEN(V1014)&gt;=1,(IF(V1013=V1014,0,LARGE($U$1:U1013,1)+1)),0)</f>
        <v>0</v>
      </c>
      <c r="V1014" s="2" t="s">
        <v>1116</v>
      </c>
      <c r="W1014" s="4" t="s">
        <v>4038</v>
      </c>
      <c r="X1014" s="4" t="s">
        <v>466</v>
      </c>
      <c r="Y1014" s="5" t="s">
        <v>1229</v>
      </c>
      <c r="Z1014" s="5" t="s">
        <v>1229</v>
      </c>
      <c r="AA1014" s="6" t="s">
        <v>466</v>
      </c>
      <c r="AB1014" s="6" t="s">
        <v>3203</v>
      </c>
      <c r="AC1014" s="6" t="s">
        <v>1067</v>
      </c>
      <c r="AD1014" s="6" t="s">
        <v>1067</v>
      </c>
    </row>
    <row r="1015" spans="1:30" ht="30" x14ac:dyDescent="0.25">
      <c r="A1015" s="2">
        <f>IF(LEN(B1015)&gt;=1,(IF(B1014=B1015,0,LARGE(A$1:$A1014,1)+1)),0)</f>
        <v>0</v>
      </c>
      <c r="B1015" s="2" t="s">
        <v>1141</v>
      </c>
      <c r="C1015" s="2">
        <f>IF($AM$22=2,(IF(LEN($BZ$23)&gt;=1,(IF($BZ$23=B1015,LARGE($C$1:C1014,1)+1,0)),0)),0)</f>
        <v>0</v>
      </c>
      <c r="D1015" s="2">
        <f t="shared" si="72"/>
        <v>0</v>
      </c>
      <c r="F1015" s="2" t="s">
        <v>876</v>
      </c>
      <c r="G1015" s="2" t="s">
        <v>1544</v>
      </c>
      <c r="H1015" s="2" t="s">
        <v>1544</v>
      </c>
      <c r="I1015" s="2" t="s">
        <v>4622</v>
      </c>
      <c r="J1015" s="2" t="s">
        <v>4620</v>
      </c>
      <c r="K1015" s="2" t="s">
        <v>4621</v>
      </c>
      <c r="L1015" s="2" t="s">
        <v>1067</v>
      </c>
      <c r="S1015" s="2">
        <f>IF($AM$22=1,(IF(LEN($BZ$23)&gt;=1,(IF($BZ$23=V1015,LARGE($S$1:S1014,1)+1,0)),0)),0)</f>
        <v>0</v>
      </c>
      <c r="T1015" s="2">
        <f t="shared" si="73"/>
        <v>0</v>
      </c>
      <c r="U1015" s="2">
        <f>IF(LEN(V1015)&gt;=1,(IF(V1014=V1015,0,LARGE($U$1:U1014,1)+1)),0)</f>
        <v>0</v>
      </c>
      <c r="V1015" s="2" t="s">
        <v>1116</v>
      </c>
      <c r="W1015" s="5" t="s">
        <v>4228</v>
      </c>
      <c r="X1015" s="7" t="s">
        <v>503</v>
      </c>
      <c r="Y1015" s="7" t="s">
        <v>1263</v>
      </c>
      <c r="Z1015" s="7" t="s">
        <v>1263</v>
      </c>
      <c r="AA1015" s="6" t="s">
        <v>503</v>
      </c>
      <c r="AB1015" s="6" t="s">
        <v>1067</v>
      </c>
      <c r="AC1015" s="6" t="s">
        <v>1067</v>
      </c>
      <c r="AD1015" s="6" t="s">
        <v>1067</v>
      </c>
    </row>
    <row r="1016" spans="1:30" x14ac:dyDescent="0.25">
      <c r="A1016" s="2">
        <f>IF(LEN(B1016)&gt;=1,(IF(B1015=B1016,0,LARGE(A$1:$A1015,1)+1)),0)</f>
        <v>0</v>
      </c>
      <c r="B1016" s="2" t="s">
        <v>1141</v>
      </c>
      <c r="C1016" s="2">
        <f>IF($AM$22=2,(IF(LEN($BZ$23)&gt;=1,(IF($BZ$23=B1016,LARGE($C$1:C1015,1)+1,0)),0)),0)</f>
        <v>0</v>
      </c>
      <c r="D1016" s="2">
        <f t="shared" si="72"/>
        <v>0</v>
      </c>
      <c r="F1016" s="2" t="s">
        <v>3127</v>
      </c>
      <c r="G1016" s="2" t="s">
        <v>3128</v>
      </c>
      <c r="H1016" s="2" t="s">
        <v>3129</v>
      </c>
      <c r="I1016" s="2" t="s">
        <v>3130</v>
      </c>
      <c r="J1016" s="2" t="s">
        <v>1067</v>
      </c>
      <c r="K1016" s="2" t="s">
        <v>1067</v>
      </c>
      <c r="L1016" s="2" t="s">
        <v>1067</v>
      </c>
      <c r="S1016" s="2">
        <f>IF($AM$22=1,(IF(LEN($BZ$23)&gt;=1,(IF($BZ$23=V1016,LARGE($S$1:S1015,1)+1,0)),0)),0)</f>
        <v>0</v>
      </c>
      <c r="T1016" s="2">
        <f t="shared" si="73"/>
        <v>0</v>
      </c>
      <c r="U1016" s="2">
        <f>IF(LEN(V1016)&gt;=1,(IF(V1015=V1016,0,LARGE($U$1:U1015,1)+1)),0)</f>
        <v>0</v>
      </c>
      <c r="V1016" s="2" t="s">
        <v>1116</v>
      </c>
      <c r="W1016" s="4" t="s">
        <v>5183</v>
      </c>
      <c r="X1016" s="4" t="s">
        <v>974</v>
      </c>
      <c r="Y1016" s="5" t="s">
        <v>1618</v>
      </c>
      <c r="Z1016" s="5" t="s">
        <v>1618</v>
      </c>
      <c r="AA1016" s="6" t="s">
        <v>974</v>
      </c>
      <c r="AB1016" s="6" t="s">
        <v>1067</v>
      </c>
      <c r="AC1016" s="6" t="s">
        <v>1067</v>
      </c>
      <c r="AD1016" s="6" t="s">
        <v>1067</v>
      </c>
    </row>
    <row r="1017" spans="1:30" ht="30" x14ac:dyDescent="0.25">
      <c r="A1017" s="2">
        <f>IF(LEN(B1017)&gt;=1,(IF(B1016=B1017,0,LARGE(A$1:$A1016,1)+1)),0)</f>
        <v>0</v>
      </c>
      <c r="B1017" s="2" t="s">
        <v>1141</v>
      </c>
      <c r="C1017" s="2">
        <f>IF($AM$22=2,(IF(LEN($BZ$23)&gt;=1,(IF($BZ$23=B1017,LARGE($C$1:C1016,1)+1,0)),0)),0)</f>
        <v>0</v>
      </c>
      <c r="D1017" s="2">
        <f t="shared" si="72"/>
        <v>0</v>
      </c>
      <c r="F1017" s="2" t="s">
        <v>3131</v>
      </c>
      <c r="G1017" s="2" t="s">
        <v>3132</v>
      </c>
      <c r="H1017" s="2" t="s">
        <v>3132</v>
      </c>
      <c r="I1017" s="2" t="s">
        <v>3133</v>
      </c>
      <c r="J1017" s="2" t="s">
        <v>1067</v>
      </c>
      <c r="K1017" s="2" t="s">
        <v>1067</v>
      </c>
      <c r="L1017" s="2" t="s">
        <v>1067</v>
      </c>
      <c r="S1017" s="2">
        <f>IF($AM$22=1,(IF(LEN($BZ$23)&gt;=1,(IF($BZ$23=V1017,LARGE($S$1:S1016,1)+1,0)),0)),0)</f>
        <v>0</v>
      </c>
      <c r="T1017" s="2">
        <f t="shared" si="73"/>
        <v>0</v>
      </c>
      <c r="U1017" s="2">
        <f>IF(LEN(V1017)&gt;=1,(IF(V1016=V1017,0,LARGE($U$1:U1016,1)+1)),0)</f>
        <v>0</v>
      </c>
      <c r="V1017" s="2" t="s">
        <v>1116</v>
      </c>
      <c r="W1017" s="21" t="s">
        <v>1932</v>
      </c>
      <c r="X1017" s="21" t="s">
        <v>1930</v>
      </c>
      <c r="Y1017" s="21" t="s">
        <v>1931</v>
      </c>
      <c r="Z1017" s="21" t="s">
        <v>1931</v>
      </c>
      <c r="AA1017" s="6" t="s">
        <v>1930</v>
      </c>
      <c r="AB1017" s="6" t="s">
        <v>1067</v>
      </c>
      <c r="AC1017" s="6" t="s">
        <v>1067</v>
      </c>
      <c r="AD1017" s="6" t="s">
        <v>1067</v>
      </c>
    </row>
    <row r="1018" spans="1:30" x14ac:dyDescent="0.25">
      <c r="A1018" s="2">
        <f>IF(LEN(B1018)&gt;=1,(IF(B1017=B1018,0,LARGE(A$1:$A1017,1)+1)),0)</f>
        <v>0</v>
      </c>
      <c r="B1018" s="2" t="s">
        <v>1141</v>
      </c>
      <c r="C1018" s="2">
        <f>IF($AM$22=2,(IF(LEN($BZ$23)&gt;=1,(IF($BZ$23=B1018,LARGE($C$1:C1017,1)+1,0)),0)),0)</f>
        <v>0</v>
      </c>
      <c r="D1018" s="2">
        <f t="shared" si="72"/>
        <v>0</v>
      </c>
      <c r="F1018" s="2" t="s">
        <v>877</v>
      </c>
      <c r="G1018" s="2" t="s">
        <v>1545</v>
      </c>
      <c r="H1018" s="2" t="s">
        <v>1545</v>
      </c>
      <c r="I1018" s="2" t="s">
        <v>4625</v>
      </c>
      <c r="J1018" s="2" t="s">
        <v>4624</v>
      </c>
      <c r="K1018" s="2" t="s">
        <v>1067</v>
      </c>
      <c r="L1018" s="2" t="s">
        <v>1067</v>
      </c>
      <c r="S1018" s="2">
        <f>IF($AM$22=1,(IF(LEN($BZ$23)&gt;=1,(IF($BZ$23=V1018,LARGE($S$1:S1017,1)+1,0)),0)),0)</f>
        <v>0</v>
      </c>
      <c r="T1018" s="2">
        <f t="shared" si="73"/>
        <v>0</v>
      </c>
      <c r="U1018" s="2">
        <f>IF(LEN(V1018)&gt;=1,(IF(V1017=V1018,0,LARGE($U$1:U1017,1)+1)),0)</f>
        <v>0</v>
      </c>
      <c r="V1018" s="2" t="s">
        <v>1116</v>
      </c>
      <c r="W1018" s="9" t="s">
        <v>3253</v>
      </c>
      <c r="X1018" s="9" t="s">
        <v>302</v>
      </c>
      <c r="Y1018" s="9" t="s">
        <v>302</v>
      </c>
      <c r="Z1018" s="9" t="s">
        <v>302</v>
      </c>
      <c r="AA1018" s="6" t="s">
        <v>302</v>
      </c>
      <c r="AB1018" s="6" t="s">
        <v>1067</v>
      </c>
      <c r="AC1018" s="6" t="s">
        <v>1067</v>
      </c>
      <c r="AD1018" s="6" t="s">
        <v>1067</v>
      </c>
    </row>
    <row r="1019" spans="1:30" x14ac:dyDescent="0.25">
      <c r="A1019" s="2">
        <f>IF(LEN(B1019)&gt;=1,(IF(B1018=B1019,0,LARGE(A$1:$A1018,1)+1)),0)</f>
        <v>16</v>
      </c>
      <c r="B1019" s="2" t="s">
        <v>1094</v>
      </c>
      <c r="C1019" s="2">
        <f>IF($AM$22=2,(IF(LEN($BZ$23)&gt;=1,(IF($BZ$23=B1019,LARGE($C$1:C1018,1)+1,0)),0)),0)</f>
        <v>0</v>
      </c>
      <c r="D1019" s="2">
        <f t="shared" si="72"/>
        <v>0</v>
      </c>
      <c r="F1019" s="2" t="s">
        <v>878</v>
      </c>
      <c r="G1019" s="2" t="s">
        <v>3134</v>
      </c>
      <c r="H1019" s="2" t="s">
        <v>3134</v>
      </c>
      <c r="I1019" s="2" t="s">
        <v>3135</v>
      </c>
      <c r="J1019" s="2" t="s">
        <v>4331</v>
      </c>
      <c r="K1019" s="2" t="s">
        <v>1067</v>
      </c>
      <c r="L1019" s="2" t="s">
        <v>1067</v>
      </c>
      <c r="S1019" s="2">
        <f>IF($AM$22=1,(IF(LEN($BZ$23)&gt;=1,(IF($BZ$23=V1019,LARGE($S$1:S1018,1)+1,0)),0)),0)</f>
        <v>0</v>
      </c>
      <c r="T1019" s="2">
        <f t="shared" si="73"/>
        <v>0</v>
      </c>
      <c r="U1019" s="2">
        <f>IF(LEN(V1019)&gt;=1,(IF(V1018=V1019,0,LARGE($U$1:U1018,1)+1)),0)</f>
        <v>0</v>
      </c>
      <c r="V1019" s="2" t="s">
        <v>1116</v>
      </c>
      <c r="W1019" s="5" t="s">
        <v>4494</v>
      </c>
      <c r="X1019" s="7" t="s">
        <v>1015</v>
      </c>
      <c r="Y1019" s="7" t="s">
        <v>3694</v>
      </c>
      <c r="Z1019" s="7" t="s">
        <v>3694</v>
      </c>
      <c r="AA1019" s="6" t="s">
        <v>1015</v>
      </c>
      <c r="AB1019" s="6" t="s">
        <v>1067</v>
      </c>
      <c r="AC1019" s="6" t="s">
        <v>1067</v>
      </c>
      <c r="AD1019" s="6" t="s">
        <v>1067</v>
      </c>
    </row>
    <row r="1020" spans="1:30" ht="30" x14ac:dyDescent="0.25">
      <c r="A1020" s="2">
        <f>IF(LEN(B1020)&gt;=1,(IF(B1019=B1020,0,LARGE(A$1:$A1019,1)+1)),0)</f>
        <v>0</v>
      </c>
      <c r="B1020" s="2" t="s">
        <v>1094</v>
      </c>
      <c r="C1020" s="2">
        <f>IF($AM$22=2,(IF(LEN($BZ$23)&gt;=1,(IF($BZ$23=B1020,LARGE($C$1:C1019,1)+1,0)),0)),0)</f>
        <v>0</v>
      </c>
      <c r="D1020" s="2">
        <f t="shared" si="72"/>
        <v>0</v>
      </c>
      <c r="F1020" s="2" t="s">
        <v>879</v>
      </c>
      <c r="G1020" s="2" t="s">
        <v>1546</v>
      </c>
      <c r="H1020" s="2" t="s">
        <v>1546</v>
      </c>
      <c r="I1020" s="2" t="s">
        <v>4614</v>
      </c>
      <c r="J1020" s="2" t="s">
        <v>1067</v>
      </c>
      <c r="K1020" s="2" t="s">
        <v>1067</v>
      </c>
      <c r="L1020" s="2" t="s">
        <v>1067</v>
      </c>
      <c r="S1020" s="2">
        <f>IF($AM$22=1,(IF(LEN($BZ$23)&gt;=1,(IF($BZ$23=V1020,LARGE($S$1:S1019,1)+1,0)),0)),0)</f>
        <v>0</v>
      </c>
      <c r="T1020" s="2">
        <f t="shared" si="73"/>
        <v>0</v>
      </c>
      <c r="U1020" s="2">
        <f>IF(LEN(V1020)&gt;=1,(IF(V1019=V1020,0,LARGE($U$1:U1019,1)+1)),0)</f>
        <v>0</v>
      </c>
      <c r="V1020" s="2" t="s">
        <v>1116</v>
      </c>
      <c r="W1020" s="7" t="s">
        <v>3695</v>
      </c>
      <c r="X1020" s="7" t="s">
        <v>1015</v>
      </c>
      <c r="Y1020" s="7" t="s">
        <v>3694</v>
      </c>
      <c r="Z1020" s="7" t="s">
        <v>3694</v>
      </c>
      <c r="AA1020" s="6" t="s">
        <v>1015</v>
      </c>
      <c r="AB1020" s="6" t="s">
        <v>1067</v>
      </c>
      <c r="AC1020" s="6" t="s">
        <v>1067</v>
      </c>
      <c r="AD1020" s="6" t="s">
        <v>1067</v>
      </c>
    </row>
    <row r="1021" spans="1:30" x14ac:dyDescent="0.25">
      <c r="A1021" s="2">
        <f>IF(LEN(B1021)&gt;=1,(IF(B1020=B1021,0,LARGE(A$1:$A1020,1)+1)),0)</f>
        <v>0</v>
      </c>
      <c r="B1021" s="2" t="s">
        <v>1094</v>
      </c>
      <c r="C1021" s="2">
        <f>IF($AM$22=2,(IF(LEN($BZ$23)&gt;=1,(IF($BZ$23=B1021,LARGE($C$1:C1020,1)+1,0)),0)),0)</f>
        <v>0</v>
      </c>
      <c r="D1021" s="2">
        <f t="shared" si="72"/>
        <v>0</v>
      </c>
      <c r="F1021" s="2" t="s">
        <v>3136</v>
      </c>
      <c r="G1021" s="2" t="s">
        <v>3137</v>
      </c>
      <c r="H1021" s="2" t="s">
        <v>3137</v>
      </c>
      <c r="I1021" s="2" t="s">
        <v>3138</v>
      </c>
      <c r="J1021" s="2" t="s">
        <v>1067</v>
      </c>
      <c r="K1021" s="2" t="s">
        <v>1067</v>
      </c>
      <c r="L1021" s="2" t="s">
        <v>1067</v>
      </c>
      <c r="S1021" s="2">
        <f>IF($AM$22=1,(IF(LEN($BZ$23)&gt;=1,(IF($BZ$23=V1021,LARGE($S$1:S1020,1)+1,0)),0)),0)</f>
        <v>0</v>
      </c>
      <c r="T1021" s="2">
        <f t="shared" si="73"/>
        <v>0</v>
      </c>
      <c r="U1021" s="2">
        <f>IF(LEN(V1021)&gt;=1,(IF(V1020=V1021,0,LARGE($U$1:U1020,1)+1)),0)</f>
        <v>0</v>
      </c>
      <c r="V1021" s="2" t="s">
        <v>1116</v>
      </c>
      <c r="W1021" s="9" t="s">
        <v>4449</v>
      </c>
      <c r="X1021" s="9" t="s">
        <v>407</v>
      </c>
      <c r="Y1021" s="9" t="s">
        <v>408</v>
      </c>
      <c r="Z1021" s="9" t="s">
        <v>408</v>
      </c>
      <c r="AA1021" s="6" t="s">
        <v>407</v>
      </c>
      <c r="AB1021" s="6" t="s">
        <v>1067</v>
      </c>
      <c r="AC1021" s="6" t="s">
        <v>1067</v>
      </c>
      <c r="AD1021" s="6" t="s">
        <v>1067</v>
      </c>
    </row>
    <row r="1022" spans="1:30" x14ac:dyDescent="0.25">
      <c r="A1022" s="2">
        <f>IF(LEN(B1022)&gt;=1,(IF(B1021=B1022,0,LARGE(A$1:$A1021,1)+1)),0)</f>
        <v>0</v>
      </c>
      <c r="B1022" s="2" t="s">
        <v>1094</v>
      </c>
      <c r="C1022" s="2">
        <f>IF($AM$22=2,(IF(LEN($BZ$23)&gt;=1,(IF($BZ$23=B1022,LARGE($C$1:C1021,1)+1,0)),0)),0)</f>
        <v>0</v>
      </c>
      <c r="D1022" s="2">
        <f t="shared" si="72"/>
        <v>0</v>
      </c>
      <c r="F1022" s="2" t="s">
        <v>3139</v>
      </c>
      <c r="G1022" s="2" t="s">
        <v>3140</v>
      </c>
      <c r="H1022" s="2" t="s">
        <v>3140</v>
      </c>
      <c r="I1022" s="2" t="s">
        <v>3141</v>
      </c>
      <c r="J1022" s="2" t="s">
        <v>1067</v>
      </c>
      <c r="K1022" s="2" t="s">
        <v>1067</v>
      </c>
      <c r="L1022" s="2" t="s">
        <v>1067</v>
      </c>
      <c r="S1022" s="2">
        <f>IF($AM$22=1,(IF(LEN($BZ$23)&gt;=1,(IF($BZ$23=V1022,LARGE($S$1:S1021,1)+1,0)),0)),0)</f>
        <v>0</v>
      </c>
      <c r="T1022" s="2">
        <f t="shared" si="73"/>
        <v>0</v>
      </c>
      <c r="U1022" s="2">
        <f>IF(LEN(V1022)&gt;=1,(IF(V1021=V1022,0,LARGE($U$1:U1021,1)+1)),0)</f>
        <v>0</v>
      </c>
      <c r="V1022" s="2" t="s">
        <v>1116</v>
      </c>
      <c r="W1022" s="5" t="s">
        <v>4756</v>
      </c>
      <c r="X1022" s="7" t="s">
        <v>176</v>
      </c>
      <c r="Y1022" s="7" t="s">
        <v>177</v>
      </c>
      <c r="Z1022" s="7" t="s">
        <v>178</v>
      </c>
      <c r="AA1022" s="6" t="s">
        <v>176</v>
      </c>
      <c r="AB1022" s="6" t="s">
        <v>1067</v>
      </c>
      <c r="AC1022" s="6" t="s">
        <v>1067</v>
      </c>
      <c r="AD1022" s="6" t="s">
        <v>1067</v>
      </c>
    </row>
    <row r="1023" spans="1:30" x14ac:dyDescent="0.25">
      <c r="A1023" s="2">
        <f>IF(LEN(B1023)&gt;=1,(IF(B1022=B1023,0,LARGE(A$1:$A1022,1)+1)),0)</f>
        <v>0</v>
      </c>
      <c r="B1023" s="2" t="s">
        <v>1094</v>
      </c>
      <c r="C1023" s="2">
        <f>IF($AM$22=2,(IF(LEN($BZ$23)&gt;=1,(IF($BZ$23=B1023,LARGE($C$1:C1022,1)+1,0)),0)),0)</f>
        <v>0</v>
      </c>
      <c r="D1023" s="2">
        <f t="shared" si="72"/>
        <v>0</v>
      </c>
      <c r="F1023" s="2" t="s">
        <v>880</v>
      </c>
      <c r="G1023" s="2" t="s">
        <v>1547</v>
      </c>
      <c r="H1023" s="2" t="s">
        <v>1547</v>
      </c>
      <c r="I1023" s="2" t="s">
        <v>2664</v>
      </c>
      <c r="J1023" s="2" t="s">
        <v>4615</v>
      </c>
      <c r="K1023" s="2" t="s">
        <v>4616</v>
      </c>
      <c r="L1023" s="2" t="s">
        <v>1067</v>
      </c>
      <c r="S1023" s="2">
        <f>IF($AM$22=1,(IF(LEN($BZ$23)&gt;=1,(IF($BZ$23=V1023,LARGE($S$1:S1022,1)+1,0)),0)),0)</f>
        <v>0</v>
      </c>
      <c r="T1023" s="2">
        <f t="shared" si="73"/>
        <v>0</v>
      </c>
      <c r="U1023" s="2">
        <f>IF(LEN(V1023)&gt;=1,(IF(V1022=V1023,0,LARGE($U$1:U1022,1)+1)),0)</f>
        <v>0</v>
      </c>
      <c r="V1023" s="2" t="s">
        <v>1116</v>
      </c>
      <c r="W1023" s="9" t="s">
        <v>5143</v>
      </c>
      <c r="X1023" s="9" t="s">
        <v>3596</v>
      </c>
      <c r="Y1023" s="9" t="s">
        <v>3597</v>
      </c>
      <c r="Z1023" s="9" t="s">
        <v>3597</v>
      </c>
      <c r="AA1023" s="6" t="s">
        <v>3596</v>
      </c>
      <c r="AB1023" s="6" t="s">
        <v>1067</v>
      </c>
      <c r="AC1023" s="6" t="s">
        <v>1067</v>
      </c>
      <c r="AD1023" s="6" t="s">
        <v>1067</v>
      </c>
    </row>
    <row r="1024" spans="1:30" x14ac:dyDescent="0.25">
      <c r="A1024" s="2">
        <f>IF(LEN(B1024)&gt;=1,(IF(B1023=B1024,0,LARGE(A$1:$A1023,1)+1)),0)</f>
        <v>0</v>
      </c>
      <c r="B1024" s="2" t="s">
        <v>1094</v>
      </c>
      <c r="C1024" s="2">
        <f>IF($AM$22=2,(IF(LEN($BZ$23)&gt;=1,(IF($BZ$23=B1024,LARGE($C$1:C1023,1)+1,0)),0)),0)</f>
        <v>0</v>
      </c>
      <c r="D1024" s="2">
        <f t="shared" si="72"/>
        <v>0</v>
      </c>
      <c r="F1024" s="2" t="s">
        <v>3142</v>
      </c>
      <c r="G1024" s="2" t="s">
        <v>3143</v>
      </c>
      <c r="H1024" s="2" t="s">
        <v>3143</v>
      </c>
      <c r="I1024" s="2" t="s">
        <v>3144</v>
      </c>
      <c r="J1024" s="2" t="s">
        <v>1067</v>
      </c>
      <c r="K1024" s="2" t="s">
        <v>1067</v>
      </c>
      <c r="L1024" s="2" t="s">
        <v>1067</v>
      </c>
      <c r="S1024" s="2">
        <f>IF($AM$22=1,(IF(LEN($BZ$23)&gt;=1,(IF($BZ$23=V1024,LARGE($S$1:S1023,1)+1,0)),0)),0)</f>
        <v>0</v>
      </c>
      <c r="T1024" s="2">
        <f t="shared" si="73"/>
        <v>0</v>
      </c>
      <c r="U1024" s="2">
        <f>IF(LEN(V1024)&gt;=1,(IF(V1023=V1024,0,LARGE($U$1:U1023,1)+1)),0)</f>
        <v>0</v>
      </c>
      <c r="V1024" s="2" t="s">
        <v>1116</v>
      </c>
      <c r="W1024" s="9" t="s">
        <v>2434</v>
      </c>
      <c r="X1024" s="9" t="s">
        <v>606</v>
      </c>
      <c r="Y1024" s="9" t="s">
        <v>1337</v>
      </c>
      <c r="Z1024" s="9" t="s">
        <v>1337</v>
      </c>
      <c r="AA1024" s="6" t="s">
        <v>606</v>
      </c>
      <c r="AB1024" s="6" t="s">
        <v>1067</v>
      </c>
      <c r="AC1024" s="6" t="s">
        <v>1067</v>
      </c>
      <c r="AD1024" s="6" t="s">
        <v>1067</v>
      </c>
    </row>
    <row r="1025" spans="1:30" x14ac:dyDescent="0.25">
      <c r="A1025" s="2">
        <f>IF(LEN(B1025)&gt;=1,(IF(B1024=B1025,0,LARGE(A$1:$A1024,1)+1)),0)</f>
        <v>0</v>
      </c>
      <c r="B1025" s="2" t="s">
        <v>1094</v>
      </c>
      <c r="C1025" s="2">
        <f>IF($AM$22=2,(IF(LEN($BZ$23)&gt;=1,(IF($BZ$23=B1025,LARGE($C$1:C1024,1)+1,0)),0)),0)</f>
        <v>0</v>
      </c>
      <c r="D1025" s="2">
        <f t="shared" si="72"/>
        <v>0</v>
      </c>
      <c r="F1025" s="2" t="s">
        <v>881</v>
      </c>
      <c r="G1025" s="2" t="s">
        <v>1548</v>
      </c>
      <c r="H1025" s="2" t="s">
        <v>1548</v>
      </c>
      <c r="I1025" s="2" t="s">
        <v>3530</v>
      </c>
      <c r="J1025" s="2" t="s">
        <v>4617</v>
      </c>
      <c r="K1025" s="2" t="s">
        <v>1067</v>
      </c>
      <c r="L1025" s="2" t="s">
        <v>1067</v>
      </c>
      <c r="S1025" s="2">
        <f>IF($AM$22=1,(IF(LEN($BZ$23)&gt;=1,(IF($BZ$23=V1025,LARGE($S$1:S1024,1)+1,0)),0)),0)</f>
        <v>0</v>
      </c>
      <c r="T1025" s="2">
        <f t="shared" si="73"/>
        <v>0</v>
      </c>
      <c r="U1025" s="2">
        <f>IF(LEN(V1025)&gt;=1,(IF(V1024=V1025,0,LARGE($U$1:U1024,1)+1)),0)</f>
        <v>0</v>
      </c>
      <c r="V1025" s="2" t="s">
        <v>1116</v>
      </c>
      <c r="W1025" s="5" t="s">
        <v>4885</v>
      </c>
      <c r="X1025" s="7" t="s">
        <v>793</v>
      </c>
      <c r="Y1025" s="7" t="s">
        <v>2977</v>
      </c>
      <c r="Z1025" s="7" t="s">
        <v>2978</v>
      </c>
      <c r="AA1025" s="6" t="s">
        <v>793</v>
      </c>
      <c r="AB1025" s="6" t="s">
        <v>1067</v>
      </c>
      <c r="AC1025" s="6" t="s">
        <v>1067</v>
      </c>
      <c r="AD1025" s="6" t="s">
        <v>1067</v>
      </c>
    </row>
    <row r="1026" spans="1:30" ht="30" x14ac:dyDescent="0.25">
      <c r="A1026" s="2">
        <f>IF(LEN(B1026)&gt;=1,(IF(B1025=B1026,0,LARGE(A$1:$A1025,1)+1)),0)</f>
        <v>0</v>
      </c>
      <c r="B1026" s="2" t="s">
        <v>1094</v>
      </c>
      <c r="C1026" s="2">
        <f>IF($AM$22=2,(IF(LEN($BZ$23)&gt;=1,(IF($BZ$23=B1026,LARGE($C$1:C1025,1)+1,0)),0)),0)</f>
        <v>0</v>
      </c>
      <c r="D1026" s="2">
        <f t="shared" ref="D1026:D1089" si="74">IFERROR(IF($AM$22=2,(IF(LEN($BF$23)&gt;=2,(IF(MATCH($BF$23,F1026,0)&gt;=1,COUNTIF(I1026:L1026,"*?*"),0)),0)),0),0)</f>
        <v>0</v>
      </c>
      <c r="F1026" s="2" t="s">
        <v>3145</v>
      </c>
      <c r="G1026" s="2" t="s">
        <v>3146</v>
      </c>
      <c r="H1026" s="2" t="s">
        <v>3147</v>
      </c>
      <c r="I1026" s="2" t="s">
        <v>3148</v>
      </c>
      <c r="J1026" s="2" t="s">
        <v>4618</v>
      </c>
      <c r="K1026" s="2" t="s">
        <v>1067</v>
      </c>
      <c r="L1026" s="2" t="s">
        <v>1067</v>
      </c>
      <c r="S1026" s="2">
        <f>IF($AM$22=1,(IF(LEN($BZ$23)&gt;=1,(IF($BZ$23=V1026,LARGE($S$1:S1025,1)+1,0)),0)),0)</f>
        <v>0</v>
      </c>
      <c r="T1026" s="2">
        <f t="shared" ref="T1026:T1089" si="75">IFERROR(IF($AM$22=1,(IF(LEN($BF$23)&gt;=2,(IF(MATCH($BF$23,W1026,0)&gt;=1,COUNTIF(AA1026:AD1026,"*?*"),0)),0)),0),0)</f>
        <v>0</v>
      </c>
      <c r="U1026" s="2">
        <f>IF(LEN(V1026)&gt;=1,(IF(V1025=V1026,0,LARGE($U$1:U1025,1)+1)),0)</f>
        <v>0</v>
      </c>
      <c r="V1026" s="2" t="s">
        <v>1116</v>
      </c>
      <c r="W1026" s="21" t="s">
        <v>1909</v>
      </c>
      <c r="X1026" s="21" t="s">
        <v>1906</v>
      </c>
      <c r="Y1026" s="21" t="s">
        <v>1907</v>
      </c>
      <c r="Z1026" s="21" t="s">
        <v>1908</v>
      </c>
      <c r="AA1026" s="6" t="s">
        <v>1906</v>
      </c>
      <c r="AB1026" s="6" t="s">
        <v>1067</v>
      </c>
      <c r="AC1026" s="6" t="s">
        <v>1067</v>
      </c>
      <c r="AD1026" s="6" t="s">
        <v>1067</v>
      </c>
    </row>
    <row r="1027" spans="1:30" ht="135" x14ac:dyDescent="0.25">
      <c r="A1027" s="2">
        <f>IF(LEN(B1027)&gt;=1,(IF(B1026=B1027,0,LARGE(A$1:$A1026,1)+1)),0)</f>
        <v>0</v>
      </c>
      <c r="B1027" s="2" t="s">
        <v>1094</v>
      </c>
      <c r="C1027" s="2">
        <f>IF($AM$22=2,(IF(LEN($BZ$23)&gt;=1,(IF($BZ$23=B1027,LARGE($C$1:C1026,1)+1,0)),0)),0)</f>
        <v>0</v>
      </c>
      <c r="D1027" s="2">
        <f t="shared" si="74"/>
        <v>0</v>
      </c>
      <c r="F1027" s="2" t="s">
        <v>882</v>
      </c>
      <c r="G1027" s="2" t="s">
        <v>1549</v>
      </c>
      <c r="H1027" s="2" t="s">
        <v>1549</v>
      </c>
      <c r="I1027" s="2" t="s">
        <v>3148</v>
      </c>
      <c r="J1027" s="2" t="s">
        <v>4618</v>
      </c>
      <c r="K1027" s="2" t="s">
        <v>1067</v>
      </c>
      <c r="L1027" s="2" t="s">
        <v>1067</v>
      </c>
      <c r="S1027" s="2">
        <f>IF($AM$22=1,(IF(LEN($BZ$23)&gt;=1,(IF($BZ$23=V1027,LARGE($S$1:S1026,1)+1,0)),0)),0)</f>
        <v>0</v>
      </c>
      <c r="T1027" s="2">
        <f t="shared" si="75"/>
        <v>0</v>
      </c>
      <c r="U1027" s="2">
        <f>IF(LEN(V1027)&gt;=1,(IF(V1026=V1027,0,LARGE($U$1:U1026,1)+1)),0)</f>
        <v>0</v>
      </c>
      <c r="V1027" s="2" t="s">
        <v>1116</v>
      </c>
      <c r="W1027" s="21" t="s">
        <v>3243</v>
      </c>
      <c r="X1027" s="21" t="s">
        <v>3241</v>
      </c>
      <c r="Y1027" s="21" t="s">
        <v>3242</v>
      </c>
      <c r="Z1027" s="21" t="s">
        <v>3242</v>
      </c>
      <c r="AA1027" s="6" t="s">
        <v>3241</v>
      </c>
      <c r="AB1027" s="6" t="s">
        <v>1067</v>
      </c>
      <c r="AC1027" s="6" t="s">
        <v>1067</v>
      </c>
      <c r="AD1027" s="6" t="s">
        <v>1067</v>
      </c>
    </row>
    <row r="1028" spans="1:30" ht="30" x14ac:dyDescent="0.25">
      <c r="A1028" s="2">
        <f>IF(LEN(B1028)&gt;=1,(IF(B1027=B1028,0,LARGE(A$1:$A1027,1)+1)),0)</f>
        <v>0</v>
      </c>
      <c r="B1028" s="2" t="s">
        <v>1094</v>
      </c>
      <c r="C1028" s="2">
        <f>IF($AM$22=2,(IF(LEN($BZ$23)&gt;=1,(IF($BZ$23=B1028,LARGE($C$1:C1027,1)+1,0)),0)),0)</f>
        <v>0</v>
      </c>
      <c r="D1028" s="2">
        <f t="shared" si="74"/>
        <v>0</v>
      </c>
      <c r="F1028" s="2" t="s">
        <v>883</v>
      </c>
      <c r="G1028" s="2" t="s">
        <v>1550</v>
      </c>
      <c r="H1028" s="2" t="s">
        <v>1550</v>
      </c>
      <c r="I1028" s="2" t="s">
        <v>4609</v>
      </c>
      <c r="J1028" s="2" t="s">
        <v>4608</v>
      </c>
      <c r="K1028" s="2" t="s">
        <v>1067</v>
      </c>
      <c r="L1028" s="2" t="s">
        <v>1067</v>
      </c>
      <c r="S1028" s="2">
        <f>IF($AM$22=1,(IF(LEN($BZ$23)&gt;=1,(IF($BZ$23=V1028,LARGE($S$1:S1027,1)+1,0)),0)),0)</f>
        <v>0</v>
      </c>
      <c r="T1028" s="2">
        <f t="shared" si="75"/>
        <v>0</v>
      </c>
      <c r="U1028" s="2">
        <f>IF(LEN(V1028)&gt;=1,(IF(V1027=V1028,0,LARGE($U$1:U1027,1)+1)),0)</f>
        <v>0</v>
      </c>
      <c r="V1028" s="2" t="s">
        <v>1116</v>
      </c>
      <c r="W1028" s="4" t="s">
        <v>4171</v>
      </c>
      <c r="X1028" s="4" t="s">
        <v>599</v>
      </c>
      <c r="Y1028" s="5" t="s">
        <v>1331</v>
      </c>
      <c r="Z1028" s="5" t="s">
        <v>1331</v>
      </c>
      <c r="AA1028" s="6" t="s">
        <v>599</v>
      </c>
      <c r="AB1028" s="6" t="s">
        <v>1067</v>
      </c>
      <c r="AC1028" s="6" t="s">
        <v>1067</v>
      </c>
      <c r="AD1028" s="6" t="s">
        <v>1067</v>
      </c>
    </row>
    <row r="1029" spans="1:30" ht="45" x14ac:dyDescent="0.25">
      <c r="A1029" s="2">
        <f>IF(LEN(B1029)&gt;=1,(IF(B1028=B1029,0,LARGE(A$1:$A1028,1)+1)),0)</f>
        <v>0</v>
      </c>
      <c r="B1029" s="2" t="s">
        <v>1094</v>
      </c>
      <c r="C1029" s="2">
        <f>IF($AM$22=2,(IF(LEN($BZ$23)&gt;=1,(IF($BZ$23=B1029,LARGE($C$1:C1028,1)+1,0)),0)),0)</f>
        <v>0</v>
      </c>
      <c r="D1029" s="2">
        <f t="shared" si="74"/>
        <v>0</v>
      </c>
      <c r="F1029" s="2" t="s">
        <v>3149</v>
      </c>
      <c r="G1029" s="2" t="s">
        <v>3150</v>
      </c>
      <c r="H1029" s="2" t="s">
        <v>3150</v>
      </c>
      <c r="I1029" s="2" t="s">
        <v>3151</v>
      </c>
      <c r="J1029" s="2" t="s">
        <v>1067</v>
      </c>
      <c r="K1029" s="2" t="s">
        <v>1067</v>
      </c>
      <c r="L1029" s="2" t="s">
        <v>1067</v>
      </c>
      <c r="S1029" s="2">
        <f>IF($AM$22=1,(IF(LEN($BZ$23)&gt;=1,(IF($BZ$23=V1029,LARGE($S$1:S1028,1)+1,0)),0)),0)</f>
        <v>0</v>
      </c>
      <c r="T1029" s="2">
        <f t="shared" si="75"/>
        <v>0</v>
      </c>
      <c r="U1029" s="2">
        <f>IF(LEN(V1029)&gt;=1,(IF(V1028=V1029,0,LARGE($U$1:U1028,1)+1)),0)</f>
        <v>0</v>
      </c>
      <c r="V1029" s="2" t="s">
        <v>1116</v>
      </c>
      <c r="W1029" s="7" t="s">
        <v>1694</v>
      </c>
      <c r="X1029" s="7" t="s">
        <v>1692</v>
      </c>
      <c r="Y1029" s="7" t="s">
        <v>1693</v>
      </c>
      <c r="Z1029" s="7" t="s">
        <v>1693</v>
      </c>
      <c r="AA1029" s="6" t="s">
        <v>1692</v>
      </c>
      <c r="AB1029" s="6" t="s">
        <v>1067</v>
      </c>
      <c r="AC1029" s="6" t="s">
        <v>1067</v>
      </c>
      <c r="AD1029" s="6" t="s">
        <v>1067</v>
      </c>
    </row>
    <row r="1030" spans="1:30" x14ac:dyDescent="0.25">
      <c r="A1030" s="2">
        <f>IF(LEN(B1030)&gt;=1,(IF(B1029=B1030,0,LARGE(A$1:$A1029,1)+1)),0)</f>
        <v>0</v>
      </c>
      <c r="B1030" s="2" t="s">
        <v>1094</v>
      </c>
      <c r="C1030" s="2">
        <f>IF($AM$22=2,(IF(LEN($BZ$23)&gt;=1,(IF($BZ$23=B1030,LARGE($C$1:C1029,1)+1,0)),0)),0)</f>
        <v>0</v>
      </c>
      <c r="D1030" s="2">
        <f t="shared" si="74"/>
        <v>0</v>
      </c>
      <c r="F1030" s="2" t="s">
        <v>884</v>
      </c>
      <c r="G1030" s="2" t="s">
        <v>3152</v>
      </c>
      <c r="H1030" s="2" t="s">
        <v>3152</v>
      </c>
      <c r="I1030" s="2" t="s">
        <v>3153</v>
      </c>
      <c r="J1030" s="2" t="s">
        <v>1067</v>
      </c>
      <c r="K1030" s="2" t="s">
        <v>1067</v>
      </c>
      <c r="L1030" s="2" t="s">
        <v>1067</v>
      </c>
      <c r="S1030" s="2">
        <f>IF($AM$22=1,(IF(LEN($BZ$23)&gt;=1,(IF($BZ$23=V1030,LARGE($S$1:S1029,1)+1,0)),0)),0)</f>
        <v>0</v>
      </c>
      <c r="T1030" s="2">
        <f t="shared" si="75"/>
        <v>0</v>
      </c>
      <c r="U1030" s="2">
        <f>IF(LEN(V1030)&gt;=1,(IF(V1029=V1030,0,LARGE($U$1:U1029,1)+1)),0)</f>
        <v>0</v>
      </c>
      <c r="V1030" s="2" t="s">
        <v>1116</v>
      </c>
      <c r="W1030" s="5" t="s">
        <v>4557</v>
      </c>
      <c r="X1030" s="7" t="s">
        <v>130</v>
      </c>
      <c r="Y1030" s="7" t="s">
        <v>131</v>
      </c>
      <c r="Z1030" s="7" t="s">
        <v>130</v>
      </c>
      <c r="AA1030" s="6" t="s">
        <v>130</v>
      </c>
      <c r="AB1030" s="6" t="s">
        <v>1067</v>
      </c>
      <c r="AC1030" s="6" t="s">
        <v>1067</v>
      </c>
      <c r="AD1030" s="6" t="s">
        <v>1067</v>
      </c>
    </row>
    <row r="1031" spans="1:30" x14ac:dyDescent="0.25">
      <c r="A1031" s="2">
        <f>IF(LEN(B1031)&gt;=1,(IF(B1030=B1031,0,LARGE(A$1:$A1030,1)+1)),0)</f>
        <v>0</v>
      </c>
      <c r="B1031" s="2" t="s">
        <v>1094</v>
      </c>
      <c r="C1031" s="2">
        <f>IF($AM$22=2,(IF(LEN($BZ$23)&gt;=1,(IF($BZ$23=B1031,LARGE($C$1:C1030,1)+1,0)),0)),0)</f>
        <v>0</v>
      </c>
      <c r="D1031" s="2">
        <f t="shared" si="74"/>
        <v>0</v>
      </c>
      <c r="F1031" s="2" t="s">
        <v>3154</v>
      </c>
      <c r="G1031" s="2" t="s">
        <v>3155</v>
      </c>
      <c r="H1031" s="2" t="s">
        <v>3155</v>
      </c>
      <c r="I1031" s="2" t="s">
        <v>3156</v>
      </c>
      <c r="J1031" s="2" t="s">
        <v>1067</v>
      </c>
      <c r="K1031" s="2" t="s">
        <v>1067</v>
      </c>
      <c r="L1031" s="2" t="s">
        <v>1067</v>
      </c>
      <c r="S1031" s="2">
        <f>IF($AM$22=1,(IF(LEN($BZ$23)&gt;=1,(IF($BZ$23=V1031,LARGE($S$1:S1030,1)+1,0)),0)),0)</f>
        <v>0</v>
      </c>
      <c r="T1031" s="2">
        <f t="shared" si="75"/>
        <v>0</v>
      </c>
      <c r="U1031" s="2">
        <f>IF(LEN(V1031)&gt;=1,(IF(V1030=V1031,0,LARGE($U$1:U1030,1)+1)),0)</f>
        <v>0</v>
      </c>
      <c r="V1031" s="2" t="s">
        <v>1116</v>
      </c>
      <c r="W1031" s="4" t="s">
        <v>4465</v>
      </c>
      <c r="X1031" s="7" t="s">
        <v>212</v>
      </c>
      <c r="Y1031" s="7" t="s">
        <v>213</v>
      </c>
      <c r="Z1031" s="7" t="s">
        <v>214</v>
      </c>
      <c r="AA1031" s="6" t="s">
        <v>212</v>
      </c>
      <c r="AB1031" s="6" t="s">
        <v>3781</v>
      </c>
      <c r="AC1031" s="6" t="s">
        <v>1067</v>
      </c>
      <c r="AD1031" s="6" t="s">
        <v>1067</v>
      </c>
    </row>
    <row r="1032" spans="1:30" x14ac:dyDescent="0.25">
      <c r="A1032" s="2">
        <f>IF(LEN(B1032)&gt;=1,(IF(B1031=B1032,0,LARGE(A$1:$A1031,1)+1)),0)</f>
        <v>0</v>
      </c>
      <c r="B1032" s="2" t="s">
        <v>1094</v>
      </c>
      <c r="C1032" s="2">
        <f>IF($AM$22=2,(IF(LEN($BZ$23)&gt;=1,(IF($BZ$23=B1032,LARGE($C$1:C1031,1)+1,0)),0)),0)</f>
        <v>0</v>
      </c>
      <c r="D1032" s="2">
        <f t="shared" si="74"/>
        <v>0</v>
      </c>
      <c r="F1032" s="2" t="s">
        <v>277</v>
      </c>
      <c r="G1032" s="2" t="s">
        <v>278</v>
      </c>
      <c r="H1032" s="2" t="s">
        <v>278</v>
      </c>
      <c r="I1032" s="2" t="s">
        <v>4613</v>
      </c>
      <c r="J1032" s="2" t="s">
        <v>1067</v>
      </c>
      <c r="K1032" s="2" t="s">
        <v>1067</v>
      </c>
      <c r="L1032" s="2" t="s">
        <v>1067</v>
      </c>
      <c r="S1032" s="2">
        <f>IF($AM$22=1,(IF(LEN($BZ$23)&gt;=1,(IF($BZ$23=V1032,LARGE($S$1:S1031,1)+1,0)),0)),0)</f>
        <v>0</v>
      </c>
      <c r="T1032" s="2">
        <f t="shared" si="75"/>
        <v>0</v>
      </c>
      <c r="U1032" s="2">
        <f>IF(LEN(V1032)&gt;=1,(IF(V1031=V1032,0,LARGE($U$1:U1031,1)+1)),0)</f>
        <v>0</v>
      </c>
      <c r="V1032" s="2" t="s">
        <v>1116</v>
      </c>
      <c r="W1032" s="9" t="s">
        <v>4354</v>
      </c>
      <c r="X1032" s="9" t="s">
        <v>3462</v>
      </c>
      <c r="Y1032" s="9" t="s">
        <v>3463</v>
      </c>
      <c r="Z1032" s="9" t="s">
        <v>3463</v>
      </c>
      <c r="AA1032" s="6" t="s">
        <v>3462</v>
      </c>
      <c r="AB1032" s="6" t="s">
        <v>1067</v>
      </c>
      <c r="AC1032" s="6" t="s">
        <v>1067</v>
      </c>
      <c r="AD1032" s="6" t="s">
        <v>1067</v>
      </c>
    </row>
    <row r="1033" spans="1:30" x14ac:dyDescent="0.25">
      <c r="A1033" s="2">
        <f>IF(LEN(B1033)&gt;=1,(IF(B1032=B1033,0,LARGE(A$1:$A1032,1)+1)),0)</f>
        <v>0</v>
      </c>
      <c r="B1033" s="2" t="s">
        <v>1094</v>
      </c>
      <c r="C1033" s="2">
        <f>IF($AM$22=2,(IF(LEN($BZ$23)&gt;=1,(IF($BZ$23=B1033,LARGE($C$1:C1032,1)+1,0)),0)),0)</f>
        <v>0</v>
      </c>
      <c r="D1033" s="2">
        <f t="shared" si="74"/>
        <v>0</v>
      </c>
      <c r="F1033" s="2" t="s">
        <v>3157</v>
      </c>
      <c r="G1033" s="2" t="s">
        <v>3158</v>
      </c>
      <c r="H1033" s="2" t="s">
        <v>3158</v>
      </c>
      <c r="I1033" s="2" t="s">
        <v>3159</v>
      </c>
      <c r="J1033" s="2" t="s">
        <v>1067</v>
      </c>
      <c r="K1033" s="2" t="s">
        <v>1067</v>
      </c>
      <c r="L1033" s="2" t="s">
        <v>1067</v>
      </c>
      <c r="S1033" s="2">
        <f>IF($AM$22=1,(IF(LEN($BZ$23)&gt;=1,(IF($BZ$23=V1033,LARGE($S$1:S1032,1)+1,0)),0)),0)</f>
        <v>0</v>
      </c>
      <c r="T1033" s="2">
        <f t="shared" si="75"/>
        <v>0</v>
      </c>
      <c r="U1033" s="2">
        <f>IF(LEN(V1033)&gt;=1,(IF(V1032=V1033,0,LARGE($U$1:U1032,1)+1)),0)</f>
        <v>0</v>
      </c>
      <c r="V1033" s="2" t="s">
        <v>1116</v>
      </c>
      <c r="W1033" s="5" t="s">
        <v>4456</v>
      </c>
      <c r="X1033" s="7" t="s">
        <v>3772</v>
      </c>
      <c r="Y1033" s="7" t="s">
        <v>3773</v>
      </c>
      <c r="Z1033" s="7" t="s">
        <v>3773</v>
      </c>
      <c r="AA1033" s="6" t="s">
        <v>3772</v>
      </c>
      <c r="AB1033" s="6" t="s">
        <v>1067</v>
      </c>
      <c r="AC1033" s="6" t="s">
        <v>1067</v>
      </c>
      <c r="AD1033" s="6" t="s">
        <v>1067</v>
      </c>
    </row>
    <row r="1034" spans="1:30" ht="30" x14ac:dyDescent="0.25">
      <c r="A1034" s="2">
        <f>IF(LEN(B1034)&gt;=1,(IF(B1033=B1034,0,LARGE(A$1:$A1033,1)+1)),0)</f>
        <v>0</v>
      </c>
      <c r="B1034" s="2" t="s">
        <v>1094</v>
      </c>
      <c r="C1034" s="2">
        <f>IF($AM$22=2,(IF(LEN($BZ$23)&gt;=1,(IF($BZ$23=B1034,LARGE($C$1:C1033,1)+1,0)),0)),0)</f>
        <v>0</v>
      </c>
      <c r="D1034" s="2">
        <f t="shared" si="74"/>
        <v>0</v>
      </c>
      <c r="F1034" s="2" t="s">
        <v>279</v>
      </c>
      <c r="G1034" s="2" t="s">
        <v>280</v>
      </c>
      <c r="H1034" s="2" t="s">
        <v>280</v>
      </c>
      <c r="I1034" s="2" t="s">
        <v>4611</v>
      </c>
      <c r="J1034" s="2" t="s">
        <v>4612</v>
      </c>
      <c r="K1034" s="2" t="s">
        <v>4610</v>
      </c>
      <c r="L1034" s="2" t="s">
        <v>1067</v>
      </c>
      <c r="S1034" s="2">
        <f>IF($AM$22=1,(IF(LEN($BZ$23)&gt;=1,(IF($BZ$23=V1034,LARGE($S$1:S1033,1)+1,0)),0)),0)</f>
        <v>0</v>
      </c>
      <c r="T1034" s="2">
        <f t="shared" si="75"/>
        <v>0</v>
      </c>
      <c r="U1034" s="2">
        <f>IF(LEN(V1034)&gt;=1,(IF(V1033=V1034,0,LARGE($U$1:U1033,1)+1)),0)</f>
        <v>0</v>
      </c>
      <c r="V1034" s="2" t="s">
        <v>1116</v>
      </c>
      <c r="W1034" s="7" t="s">
        <v>1864</v>
      </c>
      <c r="X1034" s="7" t="s">
        <v>28</v>
      </c>
      <c r="Y1034" s="7" t="s">
        <v>1192</v>
      </c>
      <c r="Z1034" s="7" t="s">
        <v>1192</v>
      </c>
      <c r="AA1034" s="6" t="s">
        <v>28</v>
      </c>
      <c r="AB1034" s="6" t="s">
        <v>1067</v>
      </c>
      <c r="AC1034" s="6" t="s">
        <v>1067</v>
      </c>
      <c r="AD1034" s="6" t="s">
        <v>1067</v>
      </c>
    </row>
    <row r="1035" spans="1:30" x14ac:dyDescent="0.25">
      <c r="A1035" s="2">
        <f>IF(LEN(B1035)&gt;=1,(IF(B1034=B1035,0,LARGE(A$1:$A1034,1)+1)),0)</f>
        <v>0</v>
      </c>
      <c r="B1035" s="2" t="s">
        <v>1094</v>
      </c>
      <c r="C1035" s="2">
        <f>IF($AM$22=2,(IF(LEN($BZ$23)&gt;=1,(IF($BZ$23=B1035,LARGE($C$1:C1034,1)+1,0)),0)),0)</f>
        <v>0</v>
      </c>
      <c r="D1035" s="2">
        <f t="shared" si="74"/>
        <v>0</v>
      </c>
      <c r="F1035" s="2" t="s">
        <v>885</v>
      </c>
      <c r="G1035" s="2" t="s">
        <v>1551</v>
      </c>
      <c r="H1035" s="2" t="s">
        <v>1551</v>
      </c>
      <c r="I1035" s="2" t="s">
        <v>4628</v>
      </c>
      <c r="J1035" s="2" t="s">
        <v>1067</v>
      </c>
      <c r="K1035" s="2" t="s">
        <v>1067</v>
      </c>
      <c r="L1035" s="2" t="s">
        <v>1067</v>
      </c>
      <c r="S1035" s="2">
        <f>IF($AM$22=1,(IF(LEN($BZ$23)&gt;=1,(IF($BZ$23=V1035,LARGE($S$1:S1034,1)+1,0)),0)),0)</f>
        <v>0</v>
      </c>
      <c r="T1035" s="2">
        <f t="shared" si="75"/>
        <v>0</v>
      </c>
      <c r="U1035" s="2">
        <f>IF(LEN(V1035)&gt;=1,(IF(V1034=V1035,0,LARGE($U$1:U1034,1)+1)),0)</f>
        <v>0</v>
      </c>
      <c r="V1035" s="2" t="s">
        <v>1116</v>
      </c>
      <c r="W1035" s="5" t="s">
        <v>4232</v>
      </c>
      <c r="X1035" s="7" t="s">
        <v>506</v>
      </c>
      <c r="Y1035" s="7" t="s">
        <v>2121</v>
      </c>
      <c r="Z1035" s="7" t="s">
        <v>2121</v>
      </c>
      <c r="AA1035" s="6" t="s">
        <v>506</v>
      </c>
      <c r="AB1035" s="6" t="s">
        <v>1067</v>
      </c>
      <c r="AC1035" s="6" t="s">
        <v>1067</v>
      </c>
      <c r="AD1035" s="6" t="s">
        <v>1067</v>
      </c>
    </row>
    <row r="1036" spans="1:30" ht="30" x14ac:dyDescent="0.25">
      <c r="A1036" s="2">
        <f>IF(LEN(B1036)&gt;=1,(IF(B1035=B1036,0,LARGE(A$1:$A1035,1)+1)),0)</f>
        <v>0</v>
      </c>
      <c r="B1036" s="2" t="s">
        <v>1094</v>
      </c>
      <c r="C1036" s="2">
        <f>IF($AM$22=2,(IF(LEN($BZ$23)&gt;=1,(IF($BZ$23=B1036,LARGE($C$1:C1035,1)+1,0)),0)),0)</f>
        <v>0</v>
      </c>
      <c r="D1036" s="2">
        <f t="shared" si="74"/>
        <v>0</v>
      </c>
      <c r="F1036" s="2" t="s">
        <v>886</v>
      </c>
      <c r="G1036" s="2" t="s">
        <v>3160</v>
      </c>
      <c r="H1036" s="2" t="s">
        <v>3160</v>
      </c>
      <c r="I1036" s="2" t="s">
        <v>4627</v>
      </c>
      <c r="J1036" s="2" t="s">
        <v>4626</v>
      </c>
      <c r="K1036" s="2" t="s">
        <v>1067</v>
      </c>
      <c r="L1036" s="2" t="s">
        <v>1067</v>
      </c>
      <c r="S1036" s="2">
        <f>IF($AM$22=1,(IF(LEN($BZ$23)&gt;=1,(IF($BZ$23=V1036,LARGE($S$1:S1035,1)+1,0)),0)),0)</f>
        <v>0</v>
      </c>
      <c r="T1036" s="2">
        <f t="shared" si="75"/>
        <v>0</v>
      </c>
      <c r="U1036" s="2">
        <f>IF(LEN(V1036)&gt;=1,(IF(V1035=V1036,0,LARGE($U$1:U1035,1)+1)),0)</f>
        <v>0</v>
      </c>
      <c r="V1036" s="2" t="s">
        <v>1116</v>
      </c>
      <c r="W1036" s="11" t="s">
        <v>2386</v>
      </c>
      <c r="X1036" s="11" t="s">
        <v>596</v>
      </c>
      <c r="Y1036" s="11" t="s">
        <v>1328</v>
      </c>
      <c r="Z1036" s="11" t="s">
        <v>1328</v>
      </c>
      <c r="AA1036" s="6" t="s">
        <v>596</v>
      </c>
      <c r="AB1036" s="6" t="s">
        <v>1067</v>
      </c>
      <c r="AC1036" s="6" t="s">
        <v>1067</v>
      </c>
      <c r="AD1036" s="6" t="s">
        <v>1067</v>
      </c>
    </row>
    <row r="1037" spans="1:30" x14ac:dyDescent="0.25">
      <c r="A1037" s="2">
        <f>IF(LEN(B1037)&gt;=1,(IF(B1036=B1037,0,LARGE(A$1:$A1036,1)+1)),0)</f>
        <v>0</v>
      </c>
      <c r="B1037" s="2" t="s">
        <v>1094</v>
      </c>
      <c r="C1037" s="2">
        <f>IF($AM$22=2,(IF(LEN($BZ$23)&gt;=1,(IF($BZ$23=B1037,LARGE($C$1:C1036,1)+1,0)),0)),0)</f>
        <v>0</v>
      </c>
      <c r="D1037" s="2">
        <f t="shared" si="74"/>
        <v>0</v>
      </c>
      <c r="F1037" s="2" t="s">
        <v>3161</v>
      </c>
      <c r="G1037" s="2" t="s">
        <v>3162</v>
      </c>
      <c r="H1037" s="2" t="s">
        <v>3162</v>
      </c>
      <c r="I1037" s="2" t="s">
        <v>3163</v>
      </c>
      <c r="J1037" s="2" t="s">
        <v>1067</v>
      </c>
      <c r="K1037" s="2" t="s">
        <v>1067</v>
      </c>
      <c r="L1037" s="2" t="s">
        <v>1067</v>
      </c>
      <c r="S1037" s="2">
        <f>IF($AM$22=1,(IF(LEN($BZ$23)&gt;=1,(IF($BZ$23=V1037,LARGE($S$1:S1036,1)+1,0)),0)),0)</f>
        <v>0</v>
      </c>
      <c r="T1037" s="2">
        <f t="shared" si="75"/>
        <v>0</v>
      </c>
      <c r="U1037" s="2">
        <f>IF(LEN(V1037)&gt;=1,(IF(V1036=V1037,0,LARGE($U$1:U1036,1)+1)),0)</f>
        <v>0</v>
      </c>
      <c r="V1037" s="2" t="s">
        <v>1116</v>
      </c>
      <c r="W1037" s="9" t="s">
        <v>2247</v>
      </c>
      <c r="X1037" s="9" t="s">
        <v>2245</v>
      </c>
      <c r="Y1037" s="9" t="s">
        <v>2246</v>
      </c>
      <c r="Z1037" s="9" t="s">
        <v>2246</v>
      </c>
      <c r="AA1037" s="6" t="s">
        <v>2245</v>
      </c>
      <c r="AB1037" s="6" t="s">
        <v>1067</v>
      </c>
      <c r="AC1037" s="6" t="s">
        <v>1067</v>
      </c>
      <c r="AD1037" s="6" t="s">
        <v>1067</v>
      </c>
    </row>
    <row r="1038" spans="1:30" ht="30" x14ac:dyDescent="0.25">
      <c r="A1038" s="2">
        <f>IF(LEN(B1038)&gt;=1,(IF(B1037=B1038,0,LARGE(A$1:$A1037,1)+1)),0)</f>
        <v>0</v>
      </c>
      <c r="B1038" s="2" t="s">
        <v>1094</v>
      </c>
      <c r="C1038" s="2">
        <f>IF($AM$22=2,(IF(LEN($BZ$23)&gt;=1,(IF($BZ$23=B1038,LARGE($C$1:C1037,1)+1,0)),0)),0)</f>
        <v>0</v>
      </c>
      <c r="D1038" s="2">
        <f t="shared" si="74"/>
        <v>0</v>
      </c>
      <c r="F1038" s="2" t="s">
        <v>3164</v>
      </c>
      <c r="G1038" s="2" t="s">
        <v>3165</v>
      </c>
      <c r="H1038" s="2" t="s">
        <v>3165</v>
      </c>
      <c r="I1038" s="2" t="s">
        <v>3166</v>
      </c>
      <c r="J1038" s="2" t="s">
        <v>1067</v>
      </c>
      <c r="K1038" s="2" t="s">
        <v>1067</v>
      </c>
      <c r="L1038" s="2" t="s">
        <v>1067</v>
      </c>
      <c r="S1038" s="2">
        <f>IF($AM$22=1,(IF(LEN($BZ$23)&gt;=1,(IF($BZ$23=V1038,LARGE($S$1:S1037,1)+1,0)),0)),0)</f>
        <v>0</v>
      </c>
      <c r="T1038" s="2">
        <f t="shared" si="75"/>
        <v>0</v>
      </c>
      <c r="U1038" s="2">
        <f>IF(LEN(V1038)&gt;=1,(IF(V1037=V1038,0,LARGE($U$1:U1037,1)+1)),0)</f>
        <v>0</v>
      </c>
      <c r="V1038" s="2" t="s">
        <v>1116</v>
      </c>
      <c r="W1038" s="7" t="s">
        <v>3982</v>
      </c>
      <c r="X1038" s="7" t="s">
        <v>21</v>
      </c>
      <c r="Y1038" s="7" t="s">
        <v>1185</v>
      </c>
      <c r="Z1038" s="7" t="s">
        <v>1185</v>
      </c>
      <c r="AA1038" s="6" t="s">
        <v>21</v>
      </c>
      <c r="AB1038" s="6" t="s">
        <v>1067</v>
      </c>
      <c r="AC1038" s="6" t="s">
        <v>1067</v>
      </c>
      <c r="AD1038" s="6" t="s">
        <v>1067</v>
      </c>
    </row>
    <row r="1039" spans="1:30" x14ac:dyDescent="0.25">
      <c r="A1039" s="2">
        <f>IF(LEN(B1039)&gt;=1,(IF(B1038=B1039,0,LARGE(A$1:$A1038,1)+1)),0)</f>
        <v>0</v>
      </c>
      <c r="B1039" s="2" t="s">
        <v>1094</v>
      </c>
      <c r="C1039" s="2">
        <f>IF($AM$22=2,(IF(LEN($BZ$23)&gt;=1,(IF($BZ$23=B1039,LARGE($C$1:C1038,1)+1,0)),0)),0)</f>
        <v>0</v>
      </c>
      <c r="D1039" s="2">
        <f t="shared" si="74"/>
        <v>0</v>
      </c>
      <c r="F1039" s="2" t="s">
        <v>281</v>
      </c>
      <c r="G1039" s="2" t="s">
        <v>282</v>
      </c>
      <c r="H1039" s="2" t="s">
        <v>282</v>
      </c>
      <c r="I1039" s="2" t="s">
        <v>5009</v>
      </c>
      <c r="J1039" s="2" t="s">
        <v>1067</v>
      </c>
      <c r="K1039" s="2" t="s">
        <v>1067</v>
      </c>
      <c r="L1039" s="2" t="s">
        <v>1067</v>
      </c>
      <c r="S1039" s="2">
        <f>IF($AM$22=1,(IF(LEN($BZ$23)&gt;=1,(IF($BZ$23=V1039,LARGE($S$1:S1038,1)+1,0)),0)),0)</f>
        <v>0</v>
      </c>
      <c r="T1039" s="2">
        <f t="shared" si="75"/>
        <v>0</v>
      </c>
      <c r="U1039" s="2">
        <f>IF(LEN(V1039)&gt;=1,(IF(V1038=V1039,0,LARGE($U$1:U1038,1)+1)),0)</f>
        <v>0</v>
      </c>
      <c r="V1039" s="2" t="s">
        <v>1116</v>
      </c>
      <c r="W1039" s="4" t="s">
        <v>4956</v>
      </c>
      <c r="X1039" s="7" t="s">
        <v>259</v>
      </c>
      <c r="Y1039" s="7" t="s">
        <v>260</v>
      </c>
      <c r="Z1039" s="7" t="s">
        <v>260</v>
      </c>
      <c r="AA1039" s="6" t="s">
        <v>259</v>
      </c>
      <c r="AB1039" s="6" t="s">
        <v>1067</v>
      </c>
      <c r="AC1039" s="6" t="s">
        <v>1067</v>
      </c>
      <c r="AD1039" s="6" t="s">
        <v>1067</v>
      </c>
    </row>
    <row r="1040" spans="1:30" ht="30" x14ac:dyDescent="0.25">
      <c r="A1040" s="2">
        <f>IF(LEN(B1040)&gt;=1,(IF(B1039=B1040,0,LARGE(A$1:$A1039,1)+1)),0)</f>
        <v>0</v>
      </c>
      <c r="B1040" s="2" t="s">
        <v>1094</v>
      </c>
      <c r="C1040" s="2">
        <f>IF($AM$22=2,(IF(LEN($BZ$23)&gt;=1,(IF($BZ$23=B1040,LARGE($C$1:C1039,1)+1,0)),0)),0)</f>
        <v>0</v>
      </c>
      <c r="D1040" s="2">
        <f t="shared" si="74"/>
        <v>0</v>
      </c>
      <c r="F1040" s="2" t="s">
        <v>887</v>
      </c>
      <c r="G1040" s="2" t="s">
        <v>1552</v>
      </c>
      <c r="H1040" s="2" t="s">
        <v>1552</v>
      </c>
      <c r="I1040" s="2" t="s">
        <v>5010</v>
      </c>
      <c r="J1040" s="2" t="s">
        <v>4879</v>
      </c>
      <c r="K1040" s="2" t="s">
        <v>1067</v>
      </c>
      <c r="L1040" s="2" t="s">
        <v>1067</v>
      </c>
      <c r="S1040" s="2">
        <f>IF($AM$22=1,(IF(LEN($BZ$23)&gt;=1,(IF($BZ$23=V1040,LARGE($S$1:S1039,1)+1,0)),0)),0)</f>
        <v>0</v>
      </c>
      <c r="T1040" s="2">
        <f t="shared" si="75"/>
        <v>0</v>
      </c>
      <c r="U1040" s="2">
        <f>IF(LEN(V1040)&gt;=1,(IF(V1039=V1040,0,LARGE($U$1:U1039,1)+1)),0)</f>
        <v>0</v>
      </c>
      <c r="V1040" s="2" t="s">
        <v>1116</v>
      </c>
      <c r="W1040" s="4" t="s">
        <v>4686</v>
      </c>
      <c r="X1040" s="4" t="s">
        <v>772</v>
      </c>
      <c r="Y1040" s="5" t="s">
        <v>1465</v>
      </c>
      <c r="Z1040" s="5" t="s">
        <v>1465</v>
      </c>
      <c r="AA1040" s="6" t="s">
        <v>772</v>
      </c>
      <c r="AB1040" s="6" t="s">
        <v>1067</v>
      </c>
      <c r="AC1040" s="6" t="s">
        <v>1067</v>
      </c>
      <c r="AD1040" s="6" t="s">
        <v>1067</v>
      </c>
    </row>
    <row r="1041" spans="1:30" x14ac:dyDescent="0.25">
      <c r="A1041" s="2">
        <f>IF(LEN(B1041)&gt;=1,(IF(B1040=B1041,0,LARGE(A$1:$A1040,1)+1)),0)</f>
        <v>0</v>
      </c>
      <c r="B1041" s="2" t="s">
        <v>1094</v>
      </c>
      <c r="C1041" s="2">
        <f>IF($AM$22=2,(IF(LEN($BZ$23)&gt;=1,(IF($BZ$23=B1041,LARGE($C$1:C1040,1)+1,0)),0)),0)</f>
        <v>0</v>
      </c>
      <c r="D1041" s="2">
        <f t="shared" si="74"/>
        <v>0</v>
      </c>
      <c r="F1041" s="2" t="s">
        <v>888</v>
      </c>
      <c r="G1041" s="2" t="s">
        <v>1553</v>
      </c>
      <c r="H1041" s="2" t="s">
        <v>1553</v>
      </c>
      <c r="I1041" s="2" t="s">
        <v>5011</v>
      </c>
      <c r="J1041" s="2" t="s">
        <v>5012</v>
      </c>
      <c r="K1041" s="2" t="s">
        <v>1067</v>
      </c>
      <c r="L1041" s="2" t="s">
        <v>1067</v>
      </c>
      <c r="S1041" s="2">
        <f>IF($AM$22=1,(IF(LEN($BZ$23)&gt;=1,(IF($BZ$23=V1041,LARGE($S$1:S1040,1)+1,0)),0)),0)</f>
        <v>0</v>
      </c>
      <c r="T1041" s="2">
        <f t="shared" si="75"/>
        <v>0</v>
      </c>
      <c r="U1041" s="2">
        <f>IF(LEN(V1041)&gt;=1,(IF(V1040=V1041,0,LARGE($U$1:U1040,1)+1)),0)</f>
        <v>0</v>
      </c>
      <c r="V1041" s="2" t="s">
        <v>1116</v>
      </c>
      <c r="W1041" s="5" t="s">
        <v>4930</v>
      </c>
      <c r="X1041" s="7" t="s">
        <v>860</v>
      </c>
      <c r="Y1041" s="7" t="s">
        <v>3100</v>
      </c>
      <c r="Z1041" s="7" t="s">
        <v>3100</v>
      </c>
      <c r="AA1041" s="6" t="s">
        <v>860</v>
      </c>
      <c r="AB1041" s="6" t="s">
        <v>1067</v>
      </c>
      <c r="AC1041" s="6" t="s">
        <v>1067</v>
      </c>
      <c r="AD1041" s="6" t="s">
        <v>1067</v>
      </c>
    </row>
    <row r="1042" spans="1:30" x14ac:dyDescent="0.25">
      <c r="A1042" s="2">
        <f>IF(LEN(B1042)&gt;=1,(IF(B1041=B1042,0,LARGE(A$1:$A1041,1)+1)),0)</f>
        <v>0</v>
      </c>
      <c r="B1042" s="2" t="s">
        <v>1094</v>
      </c>
      <c r="C1042" s="2">
        <f>IF($AM$22=2,(IF(LEN($BZ$23)&gt;=1,(IF($BZ$23=B1042,LARGE($C$1:C1041,1)+1,0)),0)),0)</f>
        <v>0</v>
      </c>
      <c r="D1042" s="2">
        <f t="shared" si="74"/>
        <v>0</v>
      </c>
      <c r="F1042" s="2" t="s">
        <v>889</v>
      </c>
      <c r="G1042" s="2" t="s">
        <v>1554</v>
      </c>
      <c r="H1042" s="2" t="s">
        <v>1554</v>
      </c>
      <c r="I1042" s="2" t="s">
        <v>3167</v>
      </c>
      <c r="J1042" s="2" t="s">
        <v>1067</v>
      </c>
      <c r="K1042" s="2" t="s">
        <v>1067</v>
      </c>
      <c r="L1042" s="2" t="s">
        <v>1067</v>
      </c>
      <c r="S1042" s="2">
        <f>IF($AM$22=1,(IF(LEN($BZ$23)&gt;=1,(IF($BZ$23=V1042,LARGE($S$1:S1041,1)+1,0)),0)),0)</f>
        <v>0</v>
      </c>
      <c r="T1042" s="2">
        <f t="shared" si="75"/>
        <v>0</v>
      </c>
      <c r="U1042" s="2">
        <f>IF(LEN(V1042)&gt;=1,(IF(V1041=V1042,0,LARGE($U$1:U1041,1)+1)),0)</f>
        <v>0</v>
      </c>
      <c r="V1042" s="2" t="s">
        <v>1116</v>
      </c>
      <c r="W1042" s="5" t="s">
        <v>4884</v>
      </c>
      <c r="X1042" s="7" t="s">
        <v>793</v>
      </c>
      <c r="Y1042" s="7" t="s">
        <v>2977</v>
      </c>
      <c r="Z1042" s="7" t="s">
        <v>2978</v>
      </c>
      <c r="AA1042" s="6" t="s">
        <v>793</v>
      </c>
      <c r="AB1042" s="6" t="s">
        <v>1067</v>
      </c>
      <c r="AC1042" s="6" t="s">
        <v>1067</v>
      </c>
      <c r="AD1042" s="6" t="s">
        <v>1067</v>
      </c>
    </row>
    <row r="1043" spans="1:30" ht="30" x14ac:dyDescent="0.25">
      <c r="A1043" s="2">
        <f>IF(LEN(B1043)&gt;=1,(IF(B1042=B1043,0,LARGE(A$1:$A1042,1)+1)),0)</f>
        <v>0</v>
      </c>
      <c r="B1043" s="2" t="s">
        <v>1094</v>
      </c>
      <c r="C1043" s="2">
        <f>IF($AM$22=2,(IF(LEN($BZ$23)&gt;=1,(IF($BZ$23=B1043,LARGE($C$1:C1042,1)+1,0)),0)),0)</f>
        <v>0</v>
      </c>
      <c r="D1043" s="2">
        <f t="shared" si="74"/>
        <v>0</v>
      </c>
      <c r="F1043" s="2" t="s">
        <v>283</v>
      </c>
      <c r="G1043" s="2" t="s">
        <v>284</v>
      </c>
      <c r="H1043" s="2" t="s">
        <v>284</v>
      </c>
      <c r="I1043" s="2" t="s">
        <v>3989</v>
      </c>
      <c r="J1043" s="2" t="s">
        <v>1067</v>
      </c>
      <c r="K1043" s="2" t="s">
        <v>1067</v>
      </c>
      <c r="L1043" s="2" t="s">
        <v>1067</v>
      </c>
      <c r="S1043" s="2">
        <f>IF($AM$22=1,(IF(LEN($BZ$23)&gt;=1,(IF($BZ$23=V1043,LARGE($S$1:S1042,1)+1,0)),0)),0)</f>
        <v>0</v>
      </c>
      <c r="T1043" s="2">
        <f t="shared" si="75"/>
        <v>0</v>
      </c>
      <c r="U1043" s="2">
        <f>IF(LEN(V1043)&gt;=1,(IF(V1042=V1043,0,LARGE($U$1:U1042,1)+1)),0)</f>
        <v>0</v>
      </c>
      <c r="V1043" s="2" t="s">
        <v>1116</v>
      </c>
      <c r="W1043" s="9" t="s">
        <v>4241</v>
      </c>
      <c r="X1043" s="9" t="s">
        <v>512</v>
      </c>
      <c r="Y1043" s="9" t="s">
        <v>2141</v>
      </c>
      <c r="Z1043" s="9" t="s">
        <v>2141</v>
      </c>
      <c r="AA1043" s="6" t="s">
        <v>512</v>
      </c>
      <c r="AB1043" s="6" t="s">
        <v>841</v>
      </c>
      <c r="AC1043" s="6" t="s">
        <v>3804</v>
      </c>
      <c r="AD1043" s="6" t="s">
        <v>1067</v>
      </c>
    </row>
    <row r="1044" spans="1:30" ht="30" x14ac:dyDescent="0.25">
      <c r="A1044" s="2">
        <f>IF(LEN(B1044)&gt;=1,(IF(B1043=B1044,0,LARGE(A$1:$A1043,1)+1)),0)</f>
        <v>0</v>
      </c>
      <c r="B1044" s="2" t="s">
        <v>1094</v>
      </c>
      <c r="C1044" s="2">
        <f>IF($AM$22=2,(IF(LEN($BZ$23)&gt;=1,(IF($BZ$23=B1044,LARGE($C$1:C1043,1)+1,0)),0)),0)</f>
        <v>0</v>
      </c>
      <c r="D1044" s="2">
        <f t="shared" si="74"/>
        <v>0</v>
      </c>
      <c r="F1044" s="2" t="s">
        <v>890</v>
      </c>
      <c r="G1044" s="2" t="s">
        <v>1555</v>
      </c>
      <c r="H1044" s="2" t="s">
        <v>1555</v>
      </c>
      <c r="I1044" s="2" t="s">
        <v>5013</v>
      </c>
      <c r="J1044" s="2" t="s">
        <v>1067</v>
      </c>
      <c r="K1044" s="2" t="s">
        <v>1067</v>
      </c>
      <c r="L1044" s="2" t="s">
        <v>1067</v>
      </c>
      <c r="S1044" s="2">
        <f>IF($AM$22=1,(IF(LEN($BZ$23)&gt;=1,(IF($BZ$23=V1044,LARGE($S$1:S1043,1)+1,0)),0)),0)</f>
        <v>0</v>
      </c>
      <c r="T1044" s="2">
        <f t="shared" si="75"/>
        <v>0</v>
      </c>
      <c r="U1044" s="2">
        <f>IF(LEN(V1044)&gt;=1,(IF(V1043=V1044,0,LARGE($U$1:U1043,1)+1)),0)</f>
        <v>0</v>
      </c>
      <c r="V1044" s="2" t="s">
        <v>1116</v>
      </c>
      <c r="W1044" s="7" t="s">
        <v>3809</v>
      </c>
      <c r="X1044" s="7" t="s">
        <v>1043</v>
      </c>
      <c r="Y1044" s="7" t="s">
        <v>1666</v>
      </c>
      <c r="Z1044" s="7" t="s">
        <v>1666</v>
      </c>
      <c r="AA1044" s="6" t="s">
        <v>1043</v>
      </c>
      <c r="AB1044" s="6" t="s">
        <v>1067</v>
      </c>
      <c r="AC1044" s="6" t="s">
        <v>1067</v>
      </c>
      <c r="AD1044" s="6" t="s">
        <v>1067</v>
      </c>
    </row>
    <row r="1045" spans="1:30" x14ac:dyDescent="0.25">
      <c r="A1045" s="2">
        <f>IF(LEN(B1045)&gt;=1,(IF(B1044=B1045,0,LARGE(A$1:$A1044,1)+1)),0)</f>
        <v>0</v>
      </c>
      <c r="B1045" s="2" t="s">
        <v>1094</v>
      </c>
      <c r="C1045" s="2">
        <f>IF($AM$22=2,(IF(LEN($BZ$23)&gt;=1,(IF($BZ$23=B1045,LARGE($C$1:C1044,1)+1,0)),0)),0)</f>
        <v>0</v>
      </c>
      <c r="D1045" s="2">
        <f t="shared" si="74"/>
        <v>0</v>
      </c>
      <c r="F1045" s="2" t="s">
        <v>891</v>
      </c>
      <c r="G1045" s="2" t="s">
        <v>1556</v>
      </c>
      <c r="H1045" s="2" t="s">
        <v>1556</v>
      </c>
      <c r="I1045" s="2" t="s">
        <v>4422</v>
      </c>
      <c r="J1045" s="2" t="s">
        <v>5015</v>
      </c>
      <c r="K1045" s="2" t="s">
        <v>5014</v>
      </c>
      <c r="L1045" s="2" t="s">
        <v>1067</v>
      </c>
      <c r="S1045" s="2">
        <f>IF($AM$22=1,(IF(LEN($BZ$23)&gt;=1,(IF($BZ$23=V1045,LARGE($S$1:S1044,1)+1,0)),0)),0)</f>
        <v>0</v>
      </c>
      <c r="T1045" s="2">
        <f t="shared" si="75"/>
        <v>0</v>
      </c>
      <c r="U1045" s="2">
        <f>IF(LEN(V1045)&gt;=1,(IF(V1044=V1045,0,LARGE($U$1:U1044,1)+1)),0)</f>
        <v>0</v>
      </c>
      <c r="V1045" s="2" t="s">
        <v>1116</v>
      </c>
      <c r="W1045" s="4" t="s">
        <v>4389</v>
      </c>
      <c r="X1045" s="4" t="s">
        <v>794</v>
      </c>
      <c r="Y1045" s="5" t="s">
        <v>1481</v>
      </c>
      <c r="Z1045" s="5" t="s">
        <v>1481</v>
      </c>
      <c r="AA1045" s="6" t="s">
        <v>794</v>
      </c>
      <c r="AB1045" s="6" t="s">
        <v>1037</v>
      </c>
      <c r="AC1045" s="6" t="s">
        <v>1067</v>
      </c>
      <c r="AD1045" s="6" t="s">
        <v>1067</v>
      </c>
    </row>
    <row r="1046" spans="1:30" x14ac:dyDescent="0.25">
      <c r="A1046" s="2">
        <f>IF(LEN(B1046)&gt;=1,(IF(B1045=B1046,0,LARGE(A$1:$A1045,1)+1)),0)</f>
        <v>0</v>
      </c>
      <c r="B1046" s="2" t="s">
        <v>1094</v>
      </c>
      <c r="C1046" s="2">
        <f>IF($AM$22=2,(IF(LEN($BZ$23)&gt;=1,(IF($BZ$23=B1046,LARGE($C$1:C1045,1)+1,0)),0)),0)</f>
        <v>0</v>
      </c>
      <c r="D1046" s="2">
        <f t="shared" si="74"/>
        <v>0</v>
      </c>
      <c r="F1046" s="2" t="s">
        <v>892</v>
      </c>
      <c r="G1046" s="2" t="s">
        <v>1557</v>
      </c>
      <c r="H1046" s="2" t="s">
        <v>1557</v>
      </c>
      <c r="I1046" s="2" t="s">
        <v>5016</v>
      </c>
      <c r="J1046" s="2" t="s">
        <v>1067</v>
      </c>
      <c r="K1046" s="2" t="s">
        <v>1067</v>
      </c>
      <c r="L1046" s="2" t="s">
        <v>1067</v>
      </c>
      <c r="S1046" s="2">
        <f>IF($AM$22=1,(IF(LEN($BZ$23)&gt;=1,(IF($BZ$23=V1046,LARGE($S$1:S1045,1)+1,0)),0)),0)</f>
        <v>0</v>
      </c>
      <c r="T1046" s="2">
        <f t="shared" si="75"/>
        <v>0</v>
      </c>
      <c r="U1046" s="2">
        <f>IF(LEN(V1046)&gt;=1,(IF(V1045=V1046,0,LARGE($U$1:U1045,1)+1)),0)</f>
        <v>0</v>
      </c>
      <c r="V1046" s="2" t="s">
        <v>1116</v>
      </c>
      <c r="W1046" s="5" t="s">
        <v>4521</v>
      </c>
      <c r="X1046" s="7" t="s">
        <v>3691</v>
      </c>
      <c r="Y1046" s="7" t="s">
        <v>3692</v>
      </c>
      <c r="Z1046" s="7" t="s">
        <v>3693</v>
      </c>
      <c r="AA1046" s="6" t="s">
        <v>3691</v>
      </c>
      <c r="AB1046" s="6" t="s">
        <v>1067</v>
      </c>
      <c r="AC1046" s="6" t="s">
        <v>1067</v>
      </c>
      <c r="AD1046" s="6" t="s">
        <v>1067</v>
      </c>
    </row>
    <row r="1047" spans="1:30" x14ac:dyDescent="0.25">
      <c r="A1047" s="2">
        <f>IF(LEN(B1047)&gt;=1,(IF(B1046=B1047,0,LARGE(A$1:$A1046,1)+1)),0)</f>
        <v>0</v>
      </c>
      <c r="B1047" s="2" t="s">
        <v>1094</v>
      </c>
      <c r="C1047" s="2">
        <f>IF($AM$22=2,(IF(LEN($BZ$23)&gt;=1,(IF($BZ$23=B1047,LARGE($C$1:C1046,1)+1,0)),0)),0)</f>
        <v>0</v>
      </c>
      <c r="D1047" s="2">
        <f t="shared" si="74"/>
        <v>0</v>
      </c>
      <c r="F1047" s="2" t="s">
        <v>893</v>
      </c>
      <c r="G1047" s="2" t="s">
        <v>1558</v>
      </c>
      <c r="H1047" s="2" t="s">
        <v>1558</v>
      </c>
      <c r="I1047" s="2" t="s">
        <v>4646</v>
      </c>
      <c r="J1047" s="2" t="s">
        <v>5017</v>
      </c>
      <c r="K1047" s="2" t="s">
        <v>2595</v>
      </c>
      <c r="L1047" s="2" t="s">
        <v>1067</v>
      </c>
      <c r="S1047" s="2">
        <f>IF($AM$22=1,(IF(LEN($BZ$23)&gt;=1,(IF($BZ$23=V1047,LARGE($S$1:S1046,1)+1,0)),0)),0)</f>
        <v>0</v>
      </c>
      <c r="T1047" s="2">
        <f t="shared" si="75"/>
        <v>0</v>
      </c>
      <c r="U1047" s="2">
        <f>IF(LEN(V1047)&gt;=1,(IF(V1046=V1047,0,LARGE($U$1:U1046,1)+1)),0)</f>
        <v>0</v>
      </c>
      <c r="V1047" s="2" t="s">
        <v>1116</v>
      </c>
      <c r="W1047" s="9" t="s">
        <v>3744</v>
      </c>
      <c r="X1047" s="9" t="s">
        <v>3742</v>
      </c>
      <c r="Y1047" s="9" t="s">
        <v>3743</v>
      </c>
      <c r="Z1047" s="9" t="s">
        <v>3743</v>
      </c>
      <c r="AA1047" s="6" t="s">
        <v>3742</v>
      </c>
      <c r="AB1047" s="6" t="s">
        <v>1067</v>
      </c>
      <c r="AC1047" s="6" t="s">
        <v>1067</v>
      </c>
      <c r="AD1047" s="6" t="s">
        <v>1067</v>
      </c>
    </row>
    <row r="1048" spans="1:30" ht="45" x14ac:dyDescent="0.25">
      <c r="A1048" s="2">
        <f>IF(LEN(B1048)&gt;=1,(IF(B1047=B1048,0,LARGE(A$1:$A1047,1)+1)),0)</f>
        <v>0</v>
      </c>
      <c r="B1048" s="2" t="s">
        <v>1094</v>
      </c>
      <c r="C1048" s="2">
        <f>IF($AM$22=2,(IF(LEN($BZ$23)&gt;=1,(IF($BZ$23=B1048,LARGE($C$1:C1047,1)+1,0)),0)),0)</f>
        <v>0</v>
      </c>
      <c r="D1048" s="2">
        <f t="shared" si="74"/>
        <v>0</v>
      </c>
      <c r="F1048" s="2" t="s">
        <v>894</v>
      </c>
      <c r="G1048" s="2" t="s">
        <v>3168</v>
      </c>
      <c r="H1048" s="2" t="s">
        <v>3168</v>
      </c>
      <c r="I1048" s="2" t="s">
        <v>5018</v>
      </c>
      <c r="J1048" s="2" t="s">
        <v>1067</v>
      </c>
      <c r="K1048" s="2" t="s">
        <v>1067</v>
      </c>
      <c r="L1048" s="2" t="s">
        <v>1067</v>
      </c>
      <c r="S1048" s="2">
        <f>IF($AM$22=1,(IF(LEN($BZ$23)&gt;=1,(IF($BZ$23=V1048,LARGE($S$1:S1047,1)+1,0)),0)),0)</f>
        <v>0</v>
      </c>
      <c r="T1048" s="2">
        <f t="shared" si="75"/>
        <v>0</v>
      </c>
      <c r="U1048" s="2">
        <f>IF(LEN(V1048)&gt;=1,(IF(V1047=V1048,0,LARGE($U$1:U1047,1)+1)),0)</f>
        <v>0</v>
      </c>
      <c r="V1048" s="2" t="s">
        <v>1116</v>
      </c>
      <c r="W1048" s="21" t="s">
        <v>3777</v>
      </c>
      <c r="X1048" s="21" t="s">
        <v>3774</v>
      </c>
      <c r="Y1048" s="21" t="s">
        <v>3775</v>
      </c>
      <c r="Z1048" s="21" t="s">
        <v>3776</v>
      </c>
      <c r="AA1048" s="6" t="s">
        <v>3774</v>
      </c>
      <c r="AB1048" s="6" t="s">
        <v>1067</v>
      </c>
      <c r="AC1048" s="6" t="s">
        <v>1067</v>
      </c>
      <c r="AD1048" s="6" t="s">
        <v>1067</v>
      </c>
    </row>
    <row r="1049" spans="1:30" x14ac:dyDescent="0.25">
      <c r="A1049" s="2">
        <f>IF(LEN(B1049)&gt;=1,(IF(B1048=B1049,0,LARGE(A$1:$A1048,1)+1)),0)</f>
        <v>0</v>
      </c>
      <c r="B1049" s="2" t="s">
        <v>1094</v>
      </c>
      <c r="C1049" s="2">
        <f>IF($AM$22=2,(IF(LEN($BZ$23)&gt;=1,(IF($BZ$23=B1049,LARGE($C$1:C1048,1)+1,0)),0)),0)</f>
        <v>0</v>
      </c>
      <c r="D1049" s="2">
        <f t="shared" si="74"/>
        <v>0</v>
      </c>
      <c r="F1049" s="2" t="s">
        <v>895</v>
      </c>
      <c r="G1049" s="2" t="s">
        <v>1559</v>
      </c>
      <c r="H1049" s="2" t="s">
        <v>1559</v>
      </c>
      <c r="I1049" s="2" t="s">
        <v>5019</v>
      </c>
      <c r="J1049" s="2" t="s">
        <v>5020</v>
      </c>
      <c r="K1049" s="2" t="s">
        <v>1888</v>
      </c>
      <c r="L1049" s="2" t="s">
        <v>1067</v>
      </c>
      <c r="S1049" s="2">
        <f>IF($AM$22=1,(IF(LEN($BZ$23)&gt;=1,(IF($BZ$23=V1049,LARGE($S$1:S1048,1)+1,0)),0)),0)</f>
        <v>0</v>
      </c>
      <c r="T1049" s="2">
        <f t="shared" si="75"/>
        <v>0</v>
      </c>
      <c r="U1049" s="2">
        <f>IF(LEN(V1049)&gt;=1,(IF(V1048=V1049,0,LARGE($U$1:U1048,1)+1)),0)</f>
        <v>0</v>
      </c>
      <c r="V1049" s="2" t="s">
        <v>1116</v>
      </c>
      <c r="W1049" s="9" t="s">
        <v>2479</v>
      </c>
      <c r="X1049" s="9" t="s">
        <v>2477</v>
      </c>
      <c r="Y1049" s="9" t="s">
        <v>2478</v>
      </c>
      <c r="Z1049" s="9" t="s">
        <v>2478</v>
      </c>
      <c r="AA1049" s="6" t="s">
        <v>2477</v>
      </c>
      <c r="AB1049" s="6" t="s">
        <v>1067</v>
      </c>
      <c r="AC1049" s="6" t="s">
        <v>1067</v>
      </c>
      <c r="AD1049" s="6" t="s">
        <v>1067</v>
      </c>
    </row>
    <row r="1050" spans="1:30" x14ac:dyDescent="0.25">
      <c r="A1050" s="2">
        <f>IF(LEN(B1050)&gt;=1,(IF(B1049=B1050,0,LARGE(A$1:$A1049,1)+1)),0)</f>
        <v>0</v>
      </c>
      <c r="B1050" s="2" t="s">
        <v>1094</v>
      </c>
      <c r="C1050" s="2">
        <f>IF($AM$22=2,(IF(LEN($BZ$23)&gt;=1,(IF($BZ$23=B1050,LARGE($C$1:C1049,1)+1,0)),0)),0)</f>
        <v>0</v>
      </c>
      <c r="D1050" s="2">
        <f t="shared" si="74"/>
        <v>0</v>
      </c>
      <c r="F1050" s="2" t="s">
        <v>896</v>
      </c>
      <c r="G1050" s="2" t="s">
        <v>1560</v>
      </c>
      <c r="H1050" s="2" t="s">
        <v>1560</v>
      </c>
      <c r="I1050" s="2" t="s">
        <v>5022</v>
      </c>
      <c r="J1050" s="2" t="s">
        <v>5021</v>
      </c>
      <c r="K1050" s="2" t="s">
        <v>1067</v>
      </c>
      <c r="L1050" s="2" t="s">
        <v>1067</v>
      </c>
      <c r="S1050" s="2">
        <f>IF($AM$22=1,(IF(LEN($BZ$23)&gt;=1,(IF($BZ$23=V1050,LARGE($S$1:S1049,1)+1,0)),0)),0)</f>
        <v>0</v>
      </c>
      <c r="T1050" s="2">
        <f t="shared" si="75"/>
        <v>0</v>
      </c>
      <c r="U1050" s="2">
        <f>IF(LEN(V1050)&gt;=1,(IF(V1049=V1050,0,LARGE($U$1:U1049,1)+1)),0)</f>
        <v>0</v>
      </c>
      <c r="V1050" s="2" t="s">
        <v>1116</v>
      </c>
      <c r="W1050" s="4" t="s">
        <v>4083</v>
      </c>
      <c r="X1050" s="4" t="s">
        <v>491</v>
      </c>
      <c r="Y1050" s="5" t="s">
        <v>1253</v>
      </c>
      <c r="Z1050" s="5" t="s">
        <v>1253</v>
      </c>
      <c r="AA1050" s="6" t="s">
        <v>491</v>
      </c>
      <c r="AB1050" s="6" t="s">
        <v>1067</v>
      </c>
      <c r="AC1050" s="6" t="s">
        <v>1067</v>
      </c>
      <c r="AD1050" s="6" t="s">
        <v>1067</v>
      </c>
    </row>
    <row r="1051" spans="1:30" x14ac:dyDescent="0.25">
      <c r="A1051" s="2">
        <f>IF(LEN(B1051)&gt;=1,(IF(B1050=B1051,0,LARGE(A$1:$A1050,1)+1)),0)</f>
        <v>0</v>
      </c>
      <c r="B1051" s="2" t="s">
        <v>1094</v>
      </c>
      <c r="C1051" s="2">
        <f>IF($AM$22=2,(IF(LEN($BZ$23)&gt;=1,(IF($BZ$23=B1051,LARGE($C$1:C1050,1)+1,0)),0)),0)</f>
        <v>0</v>
      </c>
      <c r="D1051" s="2">
        <f t="shared" si="74"/>
        <v>0</v>
      </c>
      <c r="F1051" s="2" t="s">
        <v>285</v>
      </c>
      <c r="G1051" s="2" t="s">
        <v>286</v>
      </c>
      <c r="H1051" s="2" t="s">
        <v>286</v>
      </c>
      <c r="I1051" s="2" t="s">
        <v>5023</v>
      </c>
      <c r="J1051" s="2" t="s">
        <v>1067</v>
      </c>
      <c r="K1051" s="2" t="s">
        <v>1067</v>
      </c>
      <c r="L1051" s="2" t="s">
        <v>1067</v>
      </c>
      <c r="S1051" s="2">
        <f>IF($AM$22=1,(IF(LEN($BZ$23)&gt;=1,(IF($BZ$23=V1051,LARGE($S$1:S1050,1)+1,0)),0)),0)</f>
        <v>0</v>
      </c>
      <c r="T1051" s="2">
        <f t="shared" si="75"/>
        <v>0</v>
      </c>
      <c r="U1051" s="2">
        <f>IF(LEN(V1051)&gt;=1,(IF(V1050=V1051,0,LARGE($U$1:U1050,1)+1)),0)</f>
        <v>0</v>
      </c>
      <c r="V1051" s="2" t="s">
        <v>1116</v>
      </c>
      <c r="W1051" s="11" t="s">
        <v>3532</v>
      </c>
      <c r="X1051" s="11" t="s">
        <v>990</v>
      </c>
      <c r="Y1051" s="11" t="s">
        <v>3531</v>
      </c>
      <c r="Z1051" s="11" t="s">
        <v>3531</v>
      </c>
      <c r="AA1051" s="6" t="s">
        <v>990</v>
      </c>
      <c r="AB1051" s="6" t="s">
        <v>1067</v>
      </c>
      <c r="AC1051" s="6" t="s">
        <v>1067</v>
      </c>
      <c r="AD1051" s="6" t="s">
        <v>1067</v>
      </c>
    </row>
    <row r="1052" spans="1:30" x14ac:dyDescent="0.25">
      <c r="A1052" s="2">
        <f>IF(LEN(B1052)&gt;=1,(IF(B1051=B1052,0,LARGE(A$1:$A1051,1)+1)),0)</f>
        <v>0</v>
      </c>
      <c r="B1052" s="2" t="s">
        <v>1094</v>
      </c>
      <c r="C1052" s="2">
        <f>IF($AM$22=2,(IF(LEN($BZ$23)&gt;=1,(IF($BZ$23=B1052,LARGE($C$1:C1051,1)+1,0)),0)),0)</f>
        <v>0</v>
      </c>
      <c r="D1052" s="2">
        <f t="shared" si="74"/>
        <v>0</v>
      </c>
      <c r="F1052" s="2" t="s">
        <v>287</v>
      </c>
      <c r="G1052" s="2" t="s">
        <v>288</v>
      </c>
      <c r="H1052" s="2" t="s">
        <v>288</v>
      </c>
      <c r="I1052" s="2" t="s">
        <v>5024</v>
      </c>
      <c r="J1052" s="2" t="s">
        <v>1067</v>
      </c>
      <c r="K1052" s="2" t="s">
        <v>1067</v>
      </c>
      <c r="L1052" s="2" t="s">
        <v>1067</v>
      </c>
      <c r="S1052" s="2">
        <f>IF($AM$22=1,(IF(LEN($BZ$23)&gt;=1,(IF($BZ$23=V1052,LARGE($S$1:S1051,1)+1,0)),0)),0)</f>
        <v>0</v>
      </c>
      <c r="T1052" s="2">
        <f t="shared" si="75"/>
        <v>0</v>
      </c>
      <c r="U1052" s="2">
        <f>IF(LEN(V1052)&gt;=1,(IF(V1051=V1052,0,LARGE($U$1:U1051,1)+1)),0)</f>
        <v>0</v>
      </c>
      <c r="V1052" s="2" t="s">
        <v>1116</v>
      </c>
      <c r="W1052" s="9" t="s">
        <v>4296</v>
      </c>
      <c r="X1052" s="7" t="s">
        <v>3926</v>
      </c>
      <c r="Y1052" s="7" t="s">
        <v>3927</v>
      </c>
      <c r="Z1052" s="7" t="s">
        <v>3927</v>
      </c>
      <c r="AA1052" s="6" t="s">
        <v>3926</v>
      </c>
      <c r="AB1052" s="6" t="s">
        <v>1067</v>
      </c>
      <c r="AC1052" s="6" t="s">
        <v>1067</v>
      </c>
      <c r="AD1052" s="6" t="s">
        <v>1067</v>
      </c>
    </row>
    <row r="1053" spans="1:30" ht="30" x14ac:dyDescent="0.25">
      <c r="A1053" s="2">
        <f>IF(LEN(B1053)&gt;=1,(IF(B1052=B1053,0,LARGE(A$1:$A1052,1)+1)),0)</f>
        <v>0</v>
      </c>
      <c r="B1053" s="2" t="s">
        <v>1094</v>
      </c>
      <c r="C1053" s="2">
        <f>IF($AM$22=2,(IF(LEN($BZ$23)&gt;=1,(IF($BZ$23=B1053,LARGE($C$1:C1052,1)+1,0)),0)),0)</f>
        <v>0</v>
      </c>
      <c r="D1053" s="2">
        <f t="shared" si="74"/>
        <v>0</v>
      </c>
      <c r="F1053" s="2" t="s">
        <v>897</v>
      </c>
      <c r="G1053" s="2" t="s">
        <v>3169</v>
      </c>
      <c r="H1053" s="2" t="s">
        <v>3169</v>
      </c>
      <c r="I1053" s="2" t="s">
        <v>3170</v>
      </c>
      <c r="J1053" s="2" t="s">
        <v>5025</v>
      </c>
      <c r="K1053" s="2" t="s">
        <v>2969</v>
      </c>
      <c r="L1053" s="2" t="s">
        <v>1067</v>
      </c>
      <c r="S1053" s="2">
        <f>IF($AM$22=1,(IF(LEN($BZ$23)&gt;=1,(IF($BZ$23=V1053,LARGE($S$1:S1052,1)+1,0)),0)),0)</f>
        <v>0</v>
      </c>
      <c r="T1053" s="2">
        <f t="shared" si="75"/>
        <v>0</v>
      </c>
      <c r="U1053" s="2">
        <f>IF(LEN(V1053)&gt;=1,(IF(V1052=V1053,0,LARGE($U$1:U1052,1)+1)),0)</f>
        <v>0</v>
      </c>
      <c r="V1053" s="2" t="s">
        <v>1116</v>
      </c>
      <c r="W1053" s="9" t="s">
        <v>4737</v>
      </c>
      <c r="X1053" s="7" t="s">
        <v>653</v>
      </c>
      <c r="Y1053" s="7" t="s">
        <v>1376</v>
      </c>
      <c r="Z1053" s="7" t="s">
        <v>1376</v>
      </c>
      <c r="AA1053" s="6" t="s">
        <v>653</v>
      </c>
      <c r="AB1053" s="6" t="s">
        <v>1067</v>
      </c>
      <c r="AC1053" s="6" t="s">
        <v>1067</v>
      </c>
      <c r="AD1053" s="6" t="s">
        <v>1067</v>
      </c>
    </row>
    <row r="1054" spans="1:30" x14ac:dyDescent="0.25">
      <c r="A1054" s="2">
        <f>IF(LEN(B1054)&gt;=1,(IF(B1053=B1054,0,LARGE(A$1:$A1053,1)+1)),0)</f>
        <v>0</v>
      </c>
      <c r="B1054" s="2" t="s">
        <v>1094</v>
      </c>
      <c r="C1054" s="2">
        <f>IF($AM$22=2,(IF(LEN($BZ$23)&gt;=1,(IF($BZ$23=B1054,LARGE($C$1:C1053,1)+1,0)),0)),0)</f>
        <v>0</v>
      </c>
      <c r="D1054" s="2">
        <f t="shared" si="74"/>
        <v>0</v>
      </c>
      <c r="F1054" s="2" t="s">
        <v>3171</v>
      </c>
      <c r="G1054" s="2" t="s">
        <v>3172</v>
      </c>
      <c r="H1054" s="2" t="s">
        <v>3172</v>
      </c>
      <c r="I1054" s="2" t="s">
        <v>5026</v>
      </c>
      <c r="J1054" s="2" t="s">
        <v>1067</v>
      </c>
      <c r="K1054" s="2" t="s">
        <v>1067</v>
      </c>
      <c r="L1054" s="2" t="s">
        <v>1067</v>
      </c>
      <c r="S1054" s="2">
        <f>IF($AM$22=1,(IF(LEN($BZ$23)&gt;=1,(IF($BZ$23=V1054,LARGE($S$1:S1053,1)+1,0)),0)),0)</f>
        <v>0</v>
      </c>
      <c r="T1054" s="2">
        <f t="shared" si="75"/>
        <v>0</v>
      </c>
      <c r="U1054" s="2">
        <f>IF(LEN(V1054)&gt;=1,(IF(V1053=V1054,0,LARGE($U$1:U1053,1)+1)),0)</f>
        <v>0</v>
      </c>
      <c r="V1054" s="2" t="s">
        <v>1116</v>
      </c>
      <c r="W1054" s="9" t="s">
        <v>4334</v>
      </c>
      <c r="X1054" s="9" t="s">
        <v>3431</v>
      </c>
      <c r="Y1054" s="9" t="s">
        <v>3432</v>
      </c>
      <c r="Z1054" s="9" t="s">
        <v>3432</v>
      </c>
      <c r="AA1054" s="6" t="s">
        <v>3431</v>
      </c>
      <c r="AB1054" s="6" t="s">
        <v>1067</v>
      </c>
      <c r="AC1054" s="6" t="s">
        <v>1067</v>
      </c>
      <c r="AD1054" s="6" t="s">
        <v>1067</v>
      </c>
    </row>
    <row r="1055" spans="1:30" x14ac:dyDescent="0.25">
      <c r="A1055" s="2">
        <f>IF(LEN(B1055)&gt;=1,(IF(B1054=B1055,0,LARGE(A$1:$A1054,1)+1)),0)</f>
        <v>0</v>
      </c>
      <c r="B1055" s="2" t="s">
        <v>1094</v>
      </c>
      <c r="C1055" s="2">
        <f>IF($AM$22=2,(IF(LEN($BZ$23)&gt;=1,(IF($BZ$23=B1055,LARGE($C$1:C1054,1)+1,0)),0)),0)</f>
        <v>0</v>
      </c>
      <c r="D1055" s="2">
        <f t="shared" si="74"/>
        <v>0</v>
      </c>
      <c r="F1055" s="2" t="s">
        <v>898</v>
      </c>
      <c r="G1055" s="2" t="s">
        <v>1561</v>
      </c>
      <c r="H1055" s="2" t="s">
        <v>1561</v>
      </c>
      <c r="I1055" s="2" t="s">
        <v>5027</v>
      </c>
      <c r="J1055" s="2" t="s">
        <v>2570</v>
      </c>
      <c r="K1055" s="2" t="s">
        <v>1067</v>
      </c>
      <c r="L1055" s="2" t="s">
        <v>1067</v>
      </c>
      <c r="S1055" s="2">
        <f>IF($AM$22=1,(IF(LEN($BZ$23)&gt;=1,(IF($BZ$23=V1055,LARGE($S$1:S1054,1)+1,0)),0)),0)</f>
        <v>0</v>
      </c>
      <c r="T1055" s="2">
        <f t="shared" si="75"/>
        <v>0</v>
      </c>
      <c r="U1055" s="2">
        <f>IF(LEN(V1055)&gt;=1,(IF(V1054=V1055,0,LARGE($U$1:U1054,1)+1)),0)</f>
        <v>0</v>
      </c>
      <c r="V1055" s="2" t="s">
        <v>1116</v>
      </c>
      <c r="W1055" s="5" t="s">
        <v>4759</v>
      </c>
      <c r="X1055" s="7" t="s">
        <v>670</v>
      </c>
      <c r="Y1055" s="7" t="s">
        <v>1390</v>
      </c>
      <c r="Z1055" s="7" t="s">
        <v>1390</v>
      </c>
      <c r="AA1055" s="6" t="s">
        <v>670</v>
      </c>
      <c r="AB1055" s="6" t="s">
        <v>1067</v>
      </c>
      <c r="AC1055" s="6" t="s">
        <v>1067</v>
      </c>
      <c r="AD1055" s="6" t="s">
        <v>1067</v>
      </c>
    </row>
    <row r="1056" spans="1:30" ht="30" x14ac:dyDescent="0.25">
      <c r="A1056" s="2">
        <f>IF(LEN(B1056)&gt;=1,(IF(B1055=B1056,0,LARGE(A$1:$A1055,1)+1)),0)</f>
        <v>0</v>
      </c>
      <c r="B1056" s="2" t="s">
        <v>1094</v>
      </c>
      <c r="C1056" s="2">
        <f>IF($AM$22=2,(IF(LEN($BZ$23)&gt;=1,(IF($BZ$23=B1056,LARGE($C$1:C1055,1)+1,0)),0)),0)</f>
        <v>0</v>
      </c>
      <c r="D1056" s="2">
        <f t="shared" si="74"/>
        <v>0</v>
      </c>
      <c r="F1056" s="2" t="s">
        <v>899</v>
      </c>
      <c r="G1056" s="2" t="s">
        <v>1084</v>
      </c>
      <c r="H1056" s="2" t="s">
        <v>1084</v>
      </c>
      <c r="I1056" s="2" t="s">
        <v>4317</v>
      </c>
      <c r="J1056" s="2" t="s">
        <v>5028</v>
      </c>
      <c r="K1056" s="2" t="s">
        <v>5029</v>
      </c>
      <c r="L1056" s="2" t="s">
        <v>1067</v>
      </c>
      <c r="S1056" s="2">
        <f>IF($AM$22=1,(IF(LEN($BZ$23)&gt;=1,(IF($BZ$23=V1056,LARGE($S$1:S1055,1)+1,0)),0)),0)</f>
        <v>0</v>
      </c>
      <c r="T1056" s="2">
        <f t="shared" si="75"/>
        <v>0</v>
      </c>
      <c r="U1056" s="2">
        <f>IF(LEN(V1056)&gt;=1,(IF(V1055=V1056,0,LARGE($U$1:U1055,1)+1)),0)</f>
        <v>0</v>
      </c>
      <c r="V1056" s="2" t="s">
        <v>1116</v>
      </c>
      <c r="W1056" s="11" t="s">
        <v>5214</v>
      </c>
      <c r="X1056" s="11" t="s">
        <v>308</v>
      </c>
      <c r="Y1056" s="11" t="s">
        <v>309</v>
      </c>
      <c r="Z1056" s="11" t="s">
        <v>309</v>
      </c>
      <c r="AA1056" s="6" t="s">
        <v>308</v>
      </c>
      <c r="AB1056" s="6" t="s">
        <v>1067</v>
      </c>
      <c r="AC1056" s="6" t="s">
        <v>1067</v>
      </c>
      <c r="AD1056" s="6" t="s">
        <v>1067</v>
      </c>
    </row>
    <row r="1057" spans="1:30" x14ac:dyDescent="0.25">
      <c r="A1057" s="2">
        <f>IF(LEN(B1057)&gt;=1,(IF(B1056=B1057,0,LARGE(A$1:$A1056,1)+1)),0)</f>
        <v>0</v>
      </c>
      <c r="B1057" s="2" t="s">
        <v>1094</v>
      </c>
      <c r="C1057" s="2">
        <f>IF($AM$22=2,(IF(LEN($BZ$23)&gt;=1,(IF($BZ$23=B1057,LARGE($C$1:C1056,1)+1,0)),0)),0)</f>
        <v>0</v>
      </c>
      <c r="D1057" s="2">
        <f t="shared" si="74"/>
        <v>0</v>
      </c>
      <c r="F1057" s="2" t="s">
        <v>3173</v>
      </c>
      <c r="G1057" s="2" t="s">
        <v>3174</v>
      </c>
      <c r="H1057" s="2" t="s">
        <v>3174</v>
      </c>
      <c r="I1057" s="2" t="s">
        <v>2021</v>
      </c>
      <c r="J1057" s="2" t="s">
        <v>1067</v>
      </c>
      <c r="K1057" s="2" t="s">
        <v>1067</v>
      </c>
      <c r="L1057" s="2" t="s">
        <v>1067</v>
      </c>
      <c r="S1057" s="2">
        <f>IF($AM$22=1,(IF(LEN($BZ$23)&gt;=1,(IF($BZ$23=V1057,LARGE($S$1:S1056,1)+1,0)),0)),0)</f>
        <v>0</v>
      </c>
      <c r="T1057" s="2">
        <f t="shared" si="75"/>
        <v>0</v>
      </c>
      <c r="U1057" s="2">
        <f>IF(LEN(V1057)&gt;=1,(IF(V1056=V1057,0,LARGE($U$1:U1056,1)+1)),0)</f>
        <v>0</v>
      </c>
      <c r="V1057" s="2" t="s">
        <v>1116</v>
      </c>
      <c r="W1057" s="9" t="s">
        <v>4258</v>
      </c>
      <c r="X1057" s="7" t="s">
        <v>124</v>
      </c>
      <c r="Y1057" s="7" t="s">
        <v>125</v>
      </c>
      <c r="Z1057" s="7" t="s">
        <v>2159</v>
      </c>
      <c r="AA1057" s="6" t="s">
        <v>124</v>
      </c>
      <c r="AB1057" s="6" t="s">
        <v>805</v>
      </c>
      <c r="AC1057" s="6" t="s">
        <v>813</v>
      </c>
      <c r="AD1057" s="6" t="s">
        <v>1067</v>
      </c>
    </row>
    <row r="1058" spans="1:30" x14ac:dyDescent="0.25">
      <c r="A1058" s="2">
        <f>IF(LEN(B1058)&gt;=1,(IF(B1057=B1058,0,LARGE(A$1:$A1057,1)+1)),0)</f>
        <v>0</v>
      </c>
      <c r="B1058" s="2" t="s">
        <v>1094</v>
      </c>
      <c r="C1058" s="2">
        <f>IF($AM$22=2,(IF(LEN($BZ$23)&gt;=1,(IF($BZ$23=B1058,LARGE($C$1:C1057,1)+1,0)),0)),0)</f>
        <v>0</v>
      </c>
      <c r="D1058" s="2">
        <f t="shared" si="74"/>
        <v>0</v>
      </c>
      <c r="F1058" s="2" t="s">
        <v>900</v>
      </c>
      <c r="G1058" s="2" t="s">
        <v>1562</v>
      </c>
      <c r="H1058" s="2" t="s">
        <v>1562</v>
      </c>
      <c r="I1058" s="2" t="s">
        <v>4925</v>
      </c>
      <c r="J1058" s="2" t="s">
        <v>4252</v>
      </c>
      <c r="K1058" s="2" t="s">
        <v>5030</v>
      </c>
      <c r="L1058" s="2" t="s">
        <v>1067</v>
      </c>
      <c r="S1058" s="2">
        <f>IF($AM$22=1,(IF(LEN($BZ$23)&gt;=1,(IF($BZ$23=V1058,LARGE($S$1:S1057,1)+1,0)),0)),0)</f>
        <v>0</v>
      </c>
      <c r="T1058" s="2">
        <f t="shared" si="75"/>
        <v>0</v>
      </c>
      <c r="U1058" s="2">
        <f>IF(LEN(V1058)&gt;=1,(IF(V1057=V1058,0,LARGE($U$1:U1057,1)+1)),0)</f>
        <v>0</v>
      </c>
      <c r="V1058" s="2" t="s">
        <v>1116</v>
      </c>
      <c r="W1058" s="9" t="s">
        <v>4484</v>
      </c>
      <c r="X1058" s="9" t="s">
        <v>3736</v>
      </c>
      <c r="Y1058" s="9" t="s">
        <v>3736</v>
      </c>
      <c r="Z1058" s="9" t="s">
        <v>3736</v>
      </c>
      <c r="AA1058" s="6" t="s">
        <v>3736</v>
      </c>
      <c r="AB1058" s="6" t="s">
        <v>1067</v>
      </c>
      <c r="AC1058" s="6" t="s">
        <v>1067</v>
      </c>
      <c r="AD1058" s="6" t="s">
        <v>1067</v>
      </c>
    </row>
    <row r="1059" spans="1:30" ht="30" x14ac:dyDescent="0.25">
      <c r="A1059" s="2">
        <f>IF(LEN(B1059)&gt;=1,(IF(B1058=B1059,0,LARGE(A$1:$A1058,1)+1)),0)</f>
        <v>0</v>
      </c>
      <c r="B1059" s="2" t="s">
        <v>1094</v>
      </c>
      <c r="C1059" s="2">
        <f>IF($AM$22=2,(IF(LEN($BZ$23)&gt;=1,(IF($BZ$23=B1059,LARGE($C$1:C1058,1)+1,0)),0)),0)</f>
        <v>0</v>
      </c>
      <c r="D1059" s="2">
        <f t="shared" si="74"/>
        <v>0</v>
      </c>
      <c r="F1059" s="2" t="s">
        <v>3175</v>
      </c>
      <c r="G1059" s="2" t="s">
        <v>3176</v>
      </c>
      <c r="H1059" s="2" t="s">
        <v>3176</v>
      </c>
      <c r="I1059" s="2" t="s">
        <v>3177</v>
      </c>
      <c r="J1059" s="2" t="s">
        <v>1067</v>
      </c>
      <c r="K1059" s="2" t="s">
        <v>1067</v>
      </c>
      <c r="L1059" s="2" t="s">
        <v>1067</v>
      </c>
      <c r="S1059" s="2">
        <f>IF($AM$22=1,(IF(LEN($BZ$23)&gt;=1,(IF($BZ$23=V1059,LARGE($S$1:S1058,1)+1,0)),0)),0)</f>
        <v>0</v>
      </c>
      <c r="T1059" s="2">
        <f t="shared" si="75"/>
        <v>0</v>
      </c>
      <c r="U1059" s="2">
        <f>IF(LEN(V1059)&gt;=1,(IF(V1058=V1059,0,LARGE($U$1:U1058,1)+1)),0)</f>
        <v>0</v>
      </c>
      <c r="V1059" s="2" t="s">
        <v>1116</v>
      </c>
      <c r="W1059" s="11" t="s">
        <v>2953</v>
      </c>
      <c r="X1059" s="7" t="s">
        <v>772</v>
      </c>
      <c r="Y1059" s="7" t="s">
        <v>1465</v>
      </c>
      <c r="Z1059" s="7" t="s">
        <v>1465</v>
      </c>
      <c r="AA1059" s="6" t="s">
        <v>772</v>
      </c>
      <c r="AB1059" s="6" t="s">
        <v>1067</v>
      </c>
      <c r="AC1059" s="6" t="s">
        <v>1067</v>
      </c>
      <c r="AD1059" s="6" t="s">
        <v>1067</v>
      </c>
    </row>
    <row r="1060" spans="1:30" ht="30" x14ac:dyDescent="0.25">
      <c r="A1060" s="2">
        <f>IF(LEN(B1060)&gt;=1,(IF(B1059=B1060,0,LARGE(A$1:$A1059,1)+1)),0)</f>
        <v>0</v>
      </c>
      <c r="B1060" s="2" t="s">
        <v>1094</v>
      </c>
      <c r="C1060" s="2">
        <f>IF($AM$22=2,(IF(LEN($BZ$23)&gt;=1,(IF($BZ$23=B1060,LARGE($C$1:C1059,1)+1,0)),0)),0)</f>
        <v>0</v>
      </c>
      <c r="D1060" s="2">
        <f t="shared" si="74"/>
        <v>0</v>
      </c>
      <c r="F1060" s="2" t="s">
        <v>3178</v>
      </c>
      <c r="G1060" s="2" t="s">
        <v>3179</v>
      </c>
      <c r="H1060" s="2" t="s">
        <v>3179</v>
      </c>
      <c r="I1060" s="2" t="s">
        <v>5033</v>
      </c>
      <c r="J1060" s="2" t="s">
        <v>1067</v>
      </c>
      <c r="K1060" s="2" t="s">
        <v>1067</v>
      </c>
      <c r="L1060" s="2" t="s">
        <v>1067</v>
      </c>
      <c r="S1060" s="2">
        <f>IF($AM$22=1,(IF(LEN($BZ$23)&gt;=1,(IF($BZ$23=V1060,LARGE($S$1:S1059,1)+1,0)),0)),0)</f>
        <v>0</v>
      </c>
      <c r="T1060" s="2">
        <f t="shared" si="75"/>
        <v>0</v>
      </c>
      <c r="U1060" s="2">
        <f>IF(LEN(V1060)&gt;=1,(IF(V1059=V1060,0,LARGE($U$1:U1059,1)+1)),0)</f>
        <v>0</v>
      </c>
      <c r="V1060" s="2" t="s">
        <v>1116</v>
      </c>
      <c r="W1060" s="9" t="s">
        <v>3270</v>
      </c>
      <c r="X1060" s="9" t="s">
        <v>742</v>
      </c>
      <c r="Y1060" s="9" t="s">
        <v>2793</v>
      </c>
      <c r="Z1060" s="9" t="s">
        <v>2793</v>
      </c>
      <c r="AA1060" s="6" t="s">
        <v>742</v>
      </c>
      <c r="AB1060" s="6" t="s">
        <v>952</v>
      </c>
      <c r="AC1060" s="6" t="s">
        <v>360</v>
      </c>
      <c r="AD1060" s="6" t="s">
        <v>1067</v>
      </c>
    </row>
    <row r="1061" spans="1:30" x14ac:dyDescent="0.25">
      <c r="A1061" s="2">
        <f>IF(LEN(B1061)&gt;=1,(IF(B1060=B1061,0,LARGE(A$1:$A1060,1)+1)),0)</f>
        <v>0</v>
      </c>
      <c r="B1061" s="2" t="s">
        <v>1094</v>
      </c>
      <c r="C1061" s="2">
        <f>IF($AM$22=2,(IF(LEN($BZ$23)&gt;=1,(IF($BZ$23=B1061,LARGE($C$1:C1060,1)+1,0)),0)),0)</f>
        <v>0</v>
      </c>
      <c r="D1061" s="2">
        <f t="shared" si="74"/>
        <v>0</v>
      </c>
      <c r="F1061" s="2" t="s">
        <v>901</v>
      </c>
      <c r="G1061" s="2" t="s">
        <v>1563</v>
      </c>
      <c r="H1061" s="2" t="s">
        <v>1563</v>
      </c>
      <c r="I1061" s="2" t="s">
        <v>5224</v>
      </c>
      <c r="J1061" s="2" t="s">
        <v>5031</v>
      </c>
      <c r="K1061" s="2" t="s">
        <v>5032</v>
      </c>
      <c r="L1061" s="2" t="s">
        <v>1067</v>
      </c>
      <c r="S1061" s="2">
        <f>IF($AM$22=1,(IF(LEN($BZ$23)&gt;=1,(IF($BZ$23=V1061,LARGE($S$1:S1060,1)+1,0)),0)),0)</f>
        <v>0</v>
      </c>
      <c r="T1061" s="2">
        <f t="shared" si="75"/>
        <v>0</v>
      </c>
      <c r="U1061" s="2">
        <f>IF(LEN(V1061)&gt;=1,(IF(V1060=V1061,0,LARGE($U$1:U1060,1)+1)),0)</f>
        <v>0</v>
      </c>
      <c r="V1061" s="2" t="s">
        <v>1116</v>
      </c>
      <c r="W1061" s="9" t="s">
        <v>2663</v>
      </c>
      <c r="X1061" s="9" t="s">
        <v>690</v>
      </c>
      <c r="Y1061" s="9" t="s">
        <v>2662</v>
      </c>
      <c r="Z1061" s="9" t="s">
        <v>2662</v>
      </c>
      <c r="AA1061" s="6" t="s">
        <v>690</v>
      </c>
      <c r="AB1061" s="6" t="s">
        <v>1067</v>
      </c>
      <c r="AC1061" s="6" t="s">
        <v>1067</v>
      </c>
      <c r="AD1061" s="6" t="s">
        <v>1067</v>
      </c>
    </row>
    <row r="1062" spans="1:30" ht="30" x14ac:dyDescent="0.25">
      <c r="A1062" s="2">
        <f>IF(LEN(B1062)&gt;=1,(IF(B1061=B1062,0,LARGE(A$1:$A1061,1)+1)),0)</f>
        <v>0</v>
      </c>
      <c r="B1062" s="2" t="s">
        <v>1094</v>
      </c>
      <c r="C1062" s="2">
        <f>IF($AM$22=2,(IF(LEN($BZ$23)&gt;=1,(IF($BZ$23=B1062,LARGE($C$1:C1061,1)+1,0)),0)),0)</f>
        <v>0</v>
      </c>
      <c r="D1062" s="2">
        <f t="shared" si="74"/>
        <v>0</v>
      </c>
      <c r="F1062" s="2" t="s">
        <v>3180</v>
      </c>
      <c r="G1062" s="2" t="s">
        <v>3181</v>
      </c>
      <c r="H1062" s="2" t="s">
        <v>3181</v>
      </c>
      <c r="I1062" s="2" t="s">
        <v>5034</v>
      </c>
      <c r="J1062" s="2" t="s">
        <v>1067</v>
      </c>
      <c r="K1062" s="2" t="s">
        <v>1067</v>
      </c>
      <c r="L1062" s="2" t="s">
        <v>1067</v>
      </c>
      <c r="S1062" s="2">
        <f>IF($AM$22=1,(IF(LEN($BZ$23)&gt;=1,(IF($BZ$23=V1062,LARGE($S$1:S1061,1)+1,0)),0)),0)</f>
        <v>0</v>
      </c>
      <c r="T1062" s="2">
        <f t="shared" si="75"/>
        <v>0</v>
      </c>
      <c r="U1062" s="2">
        <f>IF(LEN(V1062)&gt;=1,(IF(V1061=V1062,0,LARGE($U$1:U1061,1)+1)),0)</f>
        <v>0</v>
      </c>
      <c r="V1062" s="2" t="s">
        <v>1116</v>
      </c>
      <c r="W1062" s="21" t="s">
        <v>2400</v>
      </c>
      <c r="X1062" s="21" t="s">
        <v>2398</v>
      </c>
      <c r="Y1062" s="21" t="s">
        <v>2399</v>
      </c>
      <c r="Z1062" s="21" t="s">
        <v>2399</v>
      </c>
      <c r="AA1062" s="6" t="s">
        <v>2398</v>
      </c>
      <c r="AB1062" s="6" t="s">
        <v>3305</v>
      </c>
      <c r="AC1062" s="6" t="s">
        <v>1067</v>
      </c>
      <c r="AD1062" s="6" t="s">
        <v>1067</v>
      </c>
    </row>
    <row r="1063" spans="1:30" ht="30" x14ac:dyDescent="0.25">
      <c r="A1063" s="2">
        <f>IF(LEN(B1063)&gt;=1,(IF(B1062=B1063,0,LARGE(A$1:$A1062,1)+1)),0)</f>
        <v>0</v>
      </c>
      <c r="B1063" s="2" t="s">
        <v>1094</v>
      </c>
      <c r="C1063" s="2">
        <f>IF($AM$22=2,(IF(LEN($BZ$23)&gt;=1,(IF($BZ$23=B1063,LARGE($C$1:C1062,1)+1,0)),0)),0)</f>
        <v>0</v>
      </c>
      <c r="D1063" s="2">
        <f t="shared" si="74"/>
        <v>0</v>
      </c>
      <c r="F1063" s="2" t="s">
        <v>3182</v>
      </c>
      <c r="G1063" s="2" t="s">
        <v>3183</v>
      </c>
      <c r="H1063" s="2" t="s">
        <v>3183</v>
      </c>
      <c r="I1063" s="2" t="s">
        <v>3184</v>
      </c>
      <c r="J1063" s="2" t="s">
        <v>1067</v>
      </c>
      <c r="K1063" s="2" t="s">
        <v>1067</v>
      </c>
      <c r="L1063" s="2" t="s">
        <v>1067</v>
      </c>
      <c r="S1063" s="2">
        <f>IF($AM$22=1,(IF(LEN($BZ$23)&gt;=1,(IF($BZ$23=V1063,LARGE($S$1:S1062,1)+1,0)),0)),0)</f>
        <v>0</v>
      </c>
      <c r="T1063" s="2">
        <f t="shared" si="75"/>
        <v>0</v>
      </c>
      <c r="U1063" s="2">
        <f>IF(LEN(V1063)&gt;=1,(IF(V1062=V1063,0,LARGE($U$1:U1062,1)+1)),0)</f>
        <v>0</v>
      </c>
      <c r="V1063" s="2" t="s">
        <v>1116</v>
      </c>
      <c r="W1063" s="9" t="s">
        <v>4002</v>
      </c>
      <c r="X1063" s="4" t="s">
        <v>38</v>
      </c>
      <c r="Y1063" s="5" t="s">
        <v>1202</v>
      </c>
      <c r="Z1063" s="5" t="s">
        <v>1202</v>
      </c>
      <c r="AA1063" s="6" t="s">
        <v>38</v>
      </c>
      <c r="AB1063" s="6" t="s">
        <v>1067</v>
      </c>
      <c r="AC1063" s="6" t="s">
        <v>1067</v>
      </c>
      <c r="AD1063" s="6" t="s">
        <v>1067</v>
      </c>
    </row>
    <row r="1064" spans="1:30" ht="30" x14ac:dyDescent="0.25">
      <c r="A1064" s="2">
        <f>IF(LEN(B1064)&gt;=1,(IF(B1063=B1064,0,LARGE(A$1:$A1063,1)+1)),0)</f>
        <v>0</v>
      </c>
      <c r="B1064" s="2" t="s">
        <v>1094</v>
      </c>
      <c r="C1064" s="2">
        <f>IF($AM$22=2,(IF(LEN($BZ$23)&gt;=1,(IF($BZ$23=B1064,LARGE($C$1:C1063,1)+1,0)),0)),0)</f>
        <v>0</v>
      </c>
      <c r="D1064" s="2">
        <f t="shared" si="74"/>
        <v>0</v>
      </c>
      <c r="F1064" s="2" t="s">
        <v>902</v>
      </c>
      <c r="G1064" s="2" t="s">
        <v>1564</v>
      </c>
      <c r="H1064" s="2" t="s">
        <v>1564</v>
      </c>
      <c r="I1064" s="2" t="s">
        <v>5036</v>
      </c>
      <c r="J1064" s="2" t="s">
        <v>5035</v>
      </c>
      <c r="K1064" s="2" t="s">
        <v>1067</v>
      </c>
      <c r="L1064" s="2" t="s">
        <v>1067</v>
      </c>
      <c r="S1064" s="2">
        <f>IF($AM$22=1,(IF(LEN($BZ$23)&gt;=1,(IF($BZ$23=V1064,LARGE($S$1:S1063,1)+1,0)),0)),0)</f>
        <v>0</v>
      </c>
      <c r="T1064" s="2">
        <f t="shared" si="75"/>
        <v>0</v>
      </c>
      <c r="U1064" s="2">
        <f>IF(LEN(V1064)&gt;=1,(IF(V1063=V1064,0,LARGE($U$1:U1063,1)+1)),0)</f>
        <v>0</v>
      </c>
      <c r="V1064" s="2" t="s">
        <v>1116</v>
      </c>
      <c r="W1064" s="4" t="s">
        <v>3249</v>
      </c>
      <c r="X1064" s="4" t="s">
        <v>45</v>
      </c>
      <c r="Y1064" s="5" t="s">
        <v>1208</v>
      </c>
      <c r="Z1064" s="5" t="s">
        <v>1208</v>
      </c>
      <c r="AA1064" s="6" t="s">
        <v>45</v>
      </c>
      <c r="AB1064" s="6" t="s">
        <v>545</v>
      </c>
      <c r="AC1064" s="6" t="s">
        <v>944</v>
      </c>
      <c r="AD1064" s="6" t="s">
        <v>1067</v>
      </c>
    </row>
    <row r="1065" spans="1:30" ht="30" x14ac:dyDescent="0.25">
      <c r="A1065" s="2">
        <f>IF(LEN(B1065)&gt;=1,(IF(B1064=B1065,0,LARGE(A$1:$A1064,1)+1)),0)</f>
        <v>0</v>
      </c>
      <c r="B1065" s="2" t="s">
        <v>1094</v>
      </c>
      <c r="C1065" s="2">
        <f>IF($AM$22=2,(IF(LEN($BZ$23)&gt;=1,(IF($BZ$23=B1065,LARGE($C$1:C1064,1)+1,0)),0)),0)</f>
        <v>0</v>
      </c>
      <c r="D1065" s="2">
        <f t="shared" si="74"/>
        <v>0</v>
      </c>
      <c r="F1065" s="2" t="s">
        <v>3185</v>
      </c>
      <c r="G1065" s="2" t="s">
        <v>3186</v>
      </c>
      <c r="H1065" s="2" t="s">
        <v>3186</v>
      </c>
      <c r="I1065" s="2" t="s">
        <v>5038</v>
      </c>
      <c r="J1065" s="2" t="s">
        <v>5037</v>
      </c>
      <c r="K1065" s="2" t="s">
        <v>1067</v>
      </c>
      <c r="L1065" s="2" t="s">
        <v>1067</v>
      </c>
      <c r="S1065" s="2">
        <f>IF($AM$22=1,(IF(LEN($BZ$23)&gt;=1,(IF($BZ$23=V1065,LARGE($S$1:S1064,1)+1,0)),0)),0)</f>
        <v>0</v>
      </c>
      <c r="T1065" s="2">
        <f t="shared" si="75"/>
        <v>0</v>
      </c>
      <c r="U1065" s="2">
        <f>IF(LEN(V1065)&gt;=1,(IF(V1064=V1065,0,LARGE($U$1:U1064,1)+1)),0)</f>
        <v>0</v>
      </c>
      <c r="V1065" s="2" t="s">
        <v>1116</v>
      </c>
      <c r="W1065" s="21" t="s">
        <v>5199</v>
      </c>
      <c r="X1065" s="21" t="s">
        <v>951</v>
      </c>
      <c r="Y1065" s="21" t="s">
        <v>3265</v>
      </c>
      <c r="Z1065" s="21" t="s">
        <v>3265</v>
      </c>
      <c r="AA1065" s="6" t="s">
        <v>951</v>
      </c>
      <c r="AB1065" s="6" t="s">
        <v>1067</v>
      </c>
      <c r="AC1065" s="6" t="s">
        <v>1067</v>
      </c>
      <c r="AD1065" s="6" t="s">
        <v>1067</v>
      </c>
    </row>
    <row r="1066" spans="1:30" ht="30" x14ac:dyDescent="0.25">
      <c r="A1066" s="2">
        <f>IF(LEN(B1066)&gt;=1,(IF(B1065=B1066,0,LARGE(A$1:$A1065,1)+1)),0)</f>
        <v>0</v>
      </c>
      <c r="B1066" s="2" t="s">
        <v>1094</v>
      </c>
      <c r="C1066" s="2">
        <f>IF($AM$22=2,(IF(LEN($BZ$23)&gt;=1,(IF($BZ$23=B1066,LARGE($C$1:C1065,1)+1,0)),0)),0)</f>
        <v>0</v>
      </c>
      <c r="D1066" s="2">
        <f t="shared" si="74"/>
        <v>0</v>
      </c>
      <c r="F1066" s="2" t="s">
        <v>3187</v>
      </c>
      <c r="G1066" s="2" t="s">
        <v>3188</v>
      </c>
      <c r="H1066" s="2" t="s">
        <v>3188</v>
      </c>
      <c r="I1066" s="2" t="s">
        <v>3552</v>
      </c>
      <c r="J1066" s="2" t="s">
        <v>5039</v>
      </c>
      <c r="K1066" s="2" t="s">
        <v>1067</v>
      </c>
      <c r="L1066" s="2" t="s">
        <v>1067</v>
      </c>
      <c r="S1066" s="2">
        <f>IF($AM$22=1,(IF(LEN($BZ$23)&gt;=1,(IF($BZ$23=V1066,LARGE($S$1:S1065,1)+1,0)),0)),0)</f>
        <v>0</v>
      </c>
      <c r="T1066" s="2">
        <f t="shared" si="75"/>
        <v>0</v>
      </c>
      <c r="U1066" s="2">
        <f>IF(LEN(V1066)&gt;=1,(IF(V1065=V1066,0,LARGE($U$1:U1065,1)+1)),0)</f>
        <v>0</v>
      </c>
      <c r="V1066" s="2" t="s">
        <v>1116</v>
      </c>
      <c r="W1066" s="4" t="s">
        <v>4170</v>
      </c>
      <c r="X1066" s="7" t="s">
        <v>602</v>
      </c>
      <c r="Y1066" s="7" t="s">
        <v>1334</v>
      </c>
      <c r="Z1066" s="7" t="s">
        <v>1334</v>
      </c>
      <c r="AA1066" s="6" t="s">
        <v>602</v>
      </c>
      <c r="AB1066" s="6" t="s">
        <v>678</v>
      </c>
      <c r="AC1066" s="6" t="s">
        <v>201</v>
      </c>
      <c r="AD1066" s="6" t="s">
        <v>1067</v>
      </c>
    </row>
    <row r="1067" spans="1:30" x14ac:dyDescent="0.25">
      <c r="A1067" s="2">
        <f>IF(LEN(B1067)&gt;=1,(IF(B1066=B1067,0,LARGE(A$1:$A1066,1)+1)),0)</f>
        <v>0</v>
      </c>
      <c r="B1067" s="2" t="s">
        <v>1094</v>
      </c>
      <c r="C1067" s="2">
        <f>IF($AM$22=2,(IF(LEN($BZ$23)&gt;=1,(IF($BZ$23=B1067,LARGE($C$1:C1066,1)+1,0)),0)),0)</f>
        <v>0</v>
      </c>
      <c r="D1067" s="2">
        <f t="shared" si="74"/>
        <v>0</v>
      </c>
      <c r="F1067" s="2" t="s">
        <v>903</v>
      </c>
      <c r="G1067" s="2" t="s">
        <v>1565</v>
      </c>
      <c r="H1067" s="2" t="s">
        <v>1565</v>
      </c>
      <c r="I1067" s="2" t="s">
        <v>5040</v>
      </c>
      <c r="J1067" s="2" t="s">
        <v>1067</v>
      </c>
      <c r="K1067" s="2" t="s">
        <v>1067</v>
      </c>
      <c r="L1067" s="2" t="s">
        <v>1067</v>
      </c>
      <c r="S1067" s="2">
        <f>IF($AM$22=1,(IF(LEN($BZ$23)&gt;=1,(IF($BZ$23=V1067,LARGE($S$1:S1066,1)+1,0)),0)),0)</f>
        <v>0</v>
      </c>
      <c r="T1067" s="2">
        <f t="shared" si="75"/>
        <v>0</v>
      </c>
      <c r="U1067" s="2">
        <f>IF(LEN(V1067)&gt;=1,(IF(V1066=V1067,0,LARGE($U$1:U1066,1)+1)),0)</f>
        <v>0</v>
      </c>
      <c r="V1067" s="2" t="s">
        <v>1116</v>
      </c>
      <c r="W1067" s="9" t="s">
        <v>4186</v>
      </c>
      <c r="X1067" s="9" t="s">
        <v>2363</v>
      </c>
      <c r="Y1067" s="9" t="s">
        <v>2364</v>
      </c>
      <c r="Z1067" s="9" t="s">
        <v>2364</v>
      </c>
      <c r="AA1067" s="6" t="s">
        <v>2363</v>
      </c>
      <c r="AB1067" s="6" t="s">
        <v>1067</v>
      </c>
      <c r="AC1067" s="6" t="s">
        <v>1067</v>
      </c>
      <c r="AD1067" s="6" t="s">
        <v>1067</v>
      </c>
    </row>
    <row r="1068" spans="1:30" ht="30" x14ac:dyDescent="0.25">
      <c r="A1068" s="2">
        <f>IF(LEN(B1068)&gt;=1,(IF(B1067=B1068,0,LARGE(A$1:$A1067,1)+1)),0)</f>
        <v>0</v>
      </c>
      <c r="B1068" s="2" t="s">
        <v>1094</v>
      </c>
      <c r="C1068" s="2">
        <f>IF($AM$22=2,(IF(LEN($BZ$23)&gt;=1,(IF($BZ$23=B1068,LARGE($C$1:C1067,1)+1,0)),0)),0)</f>
        <v>0</v>
      </c>
      <c r="D1068" s="2">
        <f t="shared" si="74"/>
        <v>0</v>
      </c>
      <c r="F1068" s="2" t="s">
        <v>3189</v>
      </c>
      <c r="G1068" s="2" t="s">
        <v>3190</v>
      </c>
      <c r="H1068" s="2" t="s">
        <v>3190</v>
      </c>
      <c r="I1068" s="2" t="s">
        <v>5041</v>
      </c>
      <c r="J1068" s="2" t="s">
        <v>1067</v>
      </c>
      <c r="K1068" s="2" t="s">
        <v>1067</v>
      </c>
      <c r="L1068" s="2" t="s">
        <v>1067</v>
      </c>
      <c r="S1068" s="2">
        <f>IF($AM$22=1,(IF(LEN($BZ$23)&gt;=1,(IF($BZ$23=V1068,LARGE($S$1:S1067,1)+1,0)),0)),0)</f>
        <v>0</v>
      </c>
      <c r="T1068" s="2">
        <f t="shared" si="75"/>
        <v>0</v>
      </c>
      <c r="U1068" s="2">
        <f>IF(LEN(V1068)&gt;=1,(IF(V1067=V1068,0,LARGE($U$1:U1067,1)+1)),0)</f>
        <v>0</v>
      </c>
      <c r="V1068" s="2" t="s">
        <v>1116</v>
      </c>
      <c r="W1068" s="4" t="s">
        <v>4378</v>
      </c>
      <c r="X1068" s="7" t="s">
        <v>778</v>
      </c>
      <c r="Y1068" s="7" t="s">
        <v>1470</v>
      </c>
      <c r="Z1068" s="7" t="s">
        <v>1470</v>
      </c>
      <c r="AA1068" s="6" t="s">
        <v>778</v>
      </c>
      <c r="AB1068" s="6" t="s">
        <v>1058</v>
      </c>
      <c r="AC1068" s="6" t="s">
        <v>1067</v>
      </c>
      <c r="AD1068" s="6" t="s">
        <v>1067</v>
      </c>
    </row>
    <row r="1069" spans="1:30" x14ac:dyDescent="0.25">
      <c r="A1069" s="2">
        <f>IF(LEN(B1069)&gt;=1,(IF(B1068=B1069,0,LARGE(A$1:$A1068,1)+1)),0)</f>
        <v>0</v>
      </c>
      <c r="B1069" s="2" t="s">
        <v>1094</v>
      </c>
      <c r="C1069" s="2">
        <f>IF($AM$22=2,(IF(LEN($BZ$23)&gt;=1,(IF($BZ$23=B1069,LARGE($C$1:C1068,1)+1,0)),0)),0)</f>
        <v>0</v>
      </c>
      <c r="D1069" s="2">
        <f t="shared" si="74"/>
        <v>0</v>
      </c>
      <c r="F1069" s="2" t="s">
        <v>3191</v>
      </c>
      <c r="G1069" s="2" t="s">
        <v>3192</v>
      </c>
      <c r="H1069" s="2" t="s">
        <v>3192</v>
      </c>
      <c r="I1069" s="2" t="s">
        <v>4989</v>
      </c>
      <c r="J1069" s="2" t="s">
        <v>5042</v>
      </c>
      <c r="K1069" s="2" t="s">
        <v>4067</v>
      </c>
      <c r="L1069" s="2" t="s">
        <v>1067</v>
      </c>
      <c r="S1069" s="2">
        <f>IF($AM$22=1,(IF(LEN($BZ$23)&gt;=1,(IF($BZ$23=V1069,LARGE($S$1:S1068,1)+1,0)),0)),0)</f>
        <v>0</v>
      </c>
      <c r="T1069" s="2">
        <f t="shared" si="75"/>
        <v>0</v>
      </c>
      <c r="U1069" s="2">
        <f>IF(LEN(V1069)&gt;=1,(IF(V1068=V1069,0,LARGE($U$1:U1068,1)+1)),0)</f>
        <v>0</v>
      </c>
      <c r="V1069" s="2" t="s">
        <v>1116</v>
      </c>
      <c r="W1069" s="9" t="s">
        <v>2906</v>
      </c>
      <c r="X1069" s="9" t="s">
        <v>2904</v>
      </c>
      <c r="Y1069" s="9" t="s">
        <v>2905</v>
      </c>
      <c r="Z1069" s="9" t="s">
        <v>2905</v>
      </c>
      <c r="AA1069" s="6" t="s">
        <v>2904</v>
      </c>
      <c r="AB1069" s="6" t="s">
        <v>1067</v>
      </c>
      <c r="AC1069" s="6" t="s">
        <v>1067</v>
      </c>
      <c r="AD1069" s="6" t="s">
        <v>1067</v>
      </c>
    </row>
    <row r="1070" spans="1:30" ht="30" x14ac:dyDescent="0.25">
      <c r="A1070" s="2">
        <f>IF(LEN(B1070)&gt;=1,(IF(B1069=B1070,0,LARGE(A$1:$A1069,1)+1)),0)</f>
        <v>0</v>
      </c>
      <c r="B1070" s="2" t="s">
        <v>1094</v>
      </c>
      <c r="C1070" s="2">
        <f>IF($AM$22=2,(IF(LEN($BZ$23)&gt;=1,(IF($BZ$23=B1070,LARGE($C$1:C1069,1)+1,0)),0)),0)</f>
        <v>0</v>
      </c>
      <c r="D1070" s="2">
        <f t="shared" si="74"/>
        <v>0</v>
      </c>
      <c r="F1070" s="2" t="s">
        <v>904</v>
      </c>
      <c r="G1070" s="2" t="s">
        <v>1566</v>
      </c>
      <c r="H1070" s="2" t="s">
        <v>1566</v>
      </c>
      <c r="I1070" s="2" t="s">
        <v>4625</v>
      </c>
      <c r="J1070" s="2" t="s">
        <v>1067</v>
      </c>
      <c r="K1070" s="2" t="s">
        <v>1067</v>
      </c>
      <c r="L1070" s="2" t="s">
        <v>1067</v>
      </c>
      <c r="S1070" s="2">
        <f>IF($AM$22=1,(IF(LEN($BZ$23)&gt;=1,(IF($BZ$23=V1070,LARGE($S$1:S1069,1)+1,0)),0)),0)</f>
        <v>0</v>
      </c>
      <c r="T1070" s="2">
        <f t="shared" si="75"/>
        <v>0</v>
      </c>
      <c r="U1070" s="2">
        <f>IF(LEN(V1070)&gt;=1,(IF(V1069=V1070,0,LARGE($U$1:U1069,1)+1)),0)</f>
        <v>0</v>
      </c>
      <c r="V1070" s="2" t="s">
        <v>1116</v>
      </c>
      <c r="W1070" s="4" t="s">
        <v>4047</v>
      </c>
      <c r="X1070" s="7" t="s">
        <v>473</v>
      </c>
      <c r="Y1070" s="7" t="s">
        <v>1236</v>
      </c>
      <c r="Z1070" s="7" t="s">
        <v>1236</v>
      </c>
      <c r="AA1070" s="6" t="s">
        <v>473</v>
      </c>
      <c r="AB1070" s="6" t="s">
        <v>1067</v>
      </c>
      <c r="AC1070" s="6" t="s">
        <v>1067</v>
      </c>
      <c r="AD1070" s="6" t="s">
        <v>1067</v>
      </c>
    </row>
    <row r="1071" spans="1:30" ht="30" x14ac:dyDescent="0.25">
      <c r="A1071" s="2">
        <f>IF(LEN(B1071)&gt;=1,(IF(B1070=B1071,0,LARGE(A$1:$A1070,1)+1)),0)</f>
        <v>0</v>
      </c>
      <c r="B1071" s="2" t="s">
        <v>1094</v>
      </c>
      <c r="C1071" s="2">
        <f>IF($AM$22=2,(IF(LEN($BZ$23)&gt;=1,(IF($BZ$23=B1071,LARGE($C$1:C1070,1)+1,0)),0)),0)</f>
        <v>0</v>
      </c>
      <c r="D1071" s="2">
        <f t="shared" si="74"/>
        <v>0</v>
      </c>
      <c r="F1071" s="2" t="s">
        <v>3193</v>
      </c>
      <c r="G1071" s="2" t="s">
        <v>3194</v>
      </c>
      <c r="H1071" s="2" t="s">
        <v>3194</v>
      </c>
      <c r="I1071" s="2" t="s">
        <v>4528</v>
      </c>
      <c r="J1071" s="2" t="s">
        <v>5043</v>
      </c>
      <c r="K1071" s="2" t="s">
        <v>1067</v>
      </c>
      <c r="L1071" s="2" t="s">
        <v>1067</v>
      </c>
      <c r="S1071" s="2">
        <f>IF($AM$22=1,(IF(LEN($BZ$23)&gt;=1,(IF($BZ$23=V1071,LARGE($S$1:S1070,1)+1,0)),0)),0)</f>
        <v>0</v>
      </c>
      <c r="T1071" s="2">
        <f t="shared" si="75"/>
        <v>0</v>
      </c>
      <c r="U1071" s="2">
        <f>IF(LEN(V1071)&gt;=1,(IF(V1070=V1071,0,LARGE($U$1:U1070,1)+1)),0)</f>
        <v>0</v>
      </c>
      <c r="V1071" s="2" t="s">
        <v>1116</v>
      </c>
      <c r="W1071" s="9" t="s">
        <v>4392</v>
      </c>
      <c r="X1071" s="9" t="s">
        <v>3719</v>
      </c>
      <c r="Y1071" s="9" t="s">
        <v>3720</v>
      </c>
      <c r="Z1071" s="9" t="s">
        <v>3720</v>
      </c>
      <c r="AA1071" s="6" t="s">
        <v>3719</v>
      </c>
      <c r="AB1071" s="6" t="s">
        <v>1067</v>
      </c>
      <c r="AC1071" s="6" t="s">
        <v>1067</v>
      </c>
      <c r="AD1071" s="6" t="s">
        <v>1067</v>
      </c>
    </row>
    <row r="1072" spans="1:30" x14ac:dyDescent="0.25">
      <c r="A1072" s="2">
        <f>IF(LEN(B1072)&gt;=1,(IF(B1071=B1072,0,LARGE(A$1:$A1071,1)+1)),0)</f>
        <v>0</v>
      </c>
      <c r="B1072" s="2" t="s">
        <v>1094</v>
      </c>
      <c r="C1072" s="2">
        <f>IF($AM$22=2,(IF(LEN($BZ$23)&gt;=1,(IF($BZ$23=B1072,LARGE($C$1:C1071,1)+1,0)),0)),0)</f>
        <v>0</v>
      </c>
      <c r="D1072" s="2">
        <f t="shared" si="74"/>
        <v>0</v>
      </c>
      <c r="F1072" s="2" t="s">
        <v>3195</v>
      </c>
      <c r="G1072" s="2" t="s">
        <v>3196</v>
      </c>
      <c r="H1072" s="2" t="s">
        <v>3196</v>
      </c>
      <c r="I1072" s="2" t="s">
        <v>5045</v>
      </c>
      <c r="J1072" s="2" t="s">
        <v>5044</v>
      </c>
      <c r="K1072" s="2" t="s">
        <v>1830</v>
      </c>
      <c r="L1072" s="2" t="s">
        <v>1067</v>
      </c>
      <c r="S1072" s="2">
        <f>IF($AM$22=1,(IF(LEN($BZ$23)&gt;=1,(IF($BZ$23=V1072,LARGE($S$1:S1071,1)+1,0)),0)),0)</f>
        <v>0</v>
      </c>
      <c r="T1072" s="2">
        <f t="shared" si="75"/>
        <v>0</v>
      </c>
      <c r="U1072" s="2">
        <f>IF(LEN(V1072)&gt;=1,(IF(V1071=V1072,0,LARGE($U$1:U1071,1)+1)),0)</f>
        <v>0</v>
      </c>
      <c r="V1072" s="2" t="s">
        <v>1116</v>
      </c>
      <c r="W1072" s="9" t="s">
        <v>2338</v>
      </c>
      <c r="X1072" s="9" t="s">
        <v>2336</v>
      </c>
      <c r="Y1072" s="9" t="s">
        <v>2337</v>
      </c>
      <c r="Z1072" s="9" t="s">
        <v>2337</v>
      </c>
      <c r="AA1072" s="6" t="s">
        <v>2336</v>
      </c>
      <c r="AB1072" s="6" t="s">
        <v>1067</v>
      </c>
      <c r="AC1072" s="6" t="s">
        <v>1067</v>
      </c>
      <c r="AD1072" s="6" t="s">
        <v>1067</v>
      </c>
    </row>
    <row r="1073" spans="1:30" x14ac:dyDescent="0.25">
      <c r="A1073" s="2">
        <f>IF(LEN(B1073)&gt;=1,(IF(B1072=B1073,0,LARGE(A$1:$A1072,1)+1)),0)</f>
        <v>0</v>
      </c>
      <c r="B1073" s="2" t="s">
        <v>1094</v>
      </c>
      <c r="C1073" s="2">
        <f>IF($AM$22=2,(IF(LEN($BZ$23)&gt;=1,(IF($BZ$23=B1073,LARGE($C$1:C1072,1)+1,0)),0)),0)</f>
        <v>0</v>
      </c>
      <c r="D1073" s="2">
        <f t="shared" si="74"/>
        <v>0</v>
      </c>
      <c r="F1073" s="2" t="s">
        <v>905</v>
      </c>
      <c r="G1073" s="2" t="s">
        <v>1567</v>
      </c>
      <c r="H1073" s="2" t="s">
        <v>1567</v>
      </c>
      <c r="I1073" s="2" t="s">
        <v>5047</v>
      </c>
      <c r="J1073" s="2" t="s">
        <v>1067</v>
      </c>
      <c r="K1073" s="2" t="s">
        <v>1067</v>
      </c>
      <c r="L1073" s="2" t="s">
        <v>1067</v>
      </c>
      <c r="S1073" s="2">
        <f>IF($AM$22=1,(IF(LEN($BZ$23)&gt;=1,(IF($BZ$23=V1073,LARGE($S$1:S1072,1)+1,0)),0)),0)</f>
        <v>0</v>
      </c>
      <c r="T1073" s="2">
        <f t="shared" si="75"/>
        <v>0</v>
      </c>
      <c r="U1073" s="2">
        <f>IF(LEN(V1073)&gt;=1,(IF(V1072=V1073,0,LARGE($U$1:U1072,1)+1)),0)</f>
        <v>0</v>
      </c>
      <c r="V1073" s="2" t="s">
        <v>1116</v>
      </c>
      <c r="W1073" s="4" t="s">
        <v>4444</v>
      </c>
      <c r="X1073" s="4" t="s">
        <v>1029</v>
      </c>
      <c r="Y1073" s="5" t="s">
        <v>1658</v>
      </c>
      <c r="Z1073" s="5" t="s">
        <v>1658</v>
      </c>
      <c r="AA1073" s="6" t="s">
        <v>1029</v>
      </c>
      <c r="AB1073" s="6" t="s">
        <v>1067</v>
      </c>
      <c r="AC1073" s="6" t="s">
        <v>1067</v>
      </c>
      <c r="AD1073" s="6" t="s">
        <v>1067</v>
      </c>
    </row>
    <row r="1074" spans="1:30" x14ac:dyDescent="0.25">
      <c r="A1074" s="2">
        <f>IF(LEN(B1074)&gt;=1,(IF(B1073=B1074,0,LARGE(A$1:$A1073,1)+1)),0)</f>
        <v>0</v>
      </c>
      <c r="B1074" s="2" t="s">
        <v>1094</v>
      </c>
      <c r="C1074" s="2">
        <f>IF($AM$22=2,(IF(LEN($BZ$23)&gt;=1,(IF($BZ$23=B1074,LARGE($C$1:C1073,1)+1,0)),0)),0)</f>
        <v>0</v>
      </c>
      <c r="D1074" s="2">
        <f t="shared" si="74"/>
        <v>0</v>
      </c>
      <c r="F1074" s="2" t="s">
        <v>906</v>
      </c>
      <c r="G1074" s="2" t="s">
        <v>1568</v>
      </c>
      <c r="H1074" s="2" t="s">
        <v>1568</v>
      </c>
      <c r="I1074" s="2" t="s">
        <v>5046</v>
      </c>
      <c r="J1074" s="2" t="s">
        <v>3197</v>
      </c>
      <c r="K1074" s="2" t="s">
        <v>1067</v>
      </c>
      <c r="L1074" s="2" t="s">
        <v>1067</v>
      </c>
      <c r="S1074" s="2">
        <f>IF($AM$22=1,(IF(LEN($BZ$23)&gt;=1,(IF($BZ$23=V1074,LARGE($S$1:S1073,1)+1,0)),0)),0)</f>
        <v>0</v>
      </c>
      <c r="T1074" s="2">
        <f t="shared" si="75"/>
        <v>0</v>
      </c>
      <c r="U1074" s="2">
        <f>IF(LEN(V1074)&gt;=1,(IF(V1073=V1074,0,LARGE($U$1:U1073,1)+1)),0)</f>
        <v>0</v>
      </c>
      <c r="V1074" s="2" t="s">
        <v>1116</v>
      </c>
      <c r="W1074" s="9" t="s">
        <v>1704</v>
      </c>
      <c r="X1074" s="4" t="s">
        <v>3</v>
      </c>
      <c r="Y1074" s="5" t="s">
        <v>61</v>
      </c>
      <c r="Z1074" s="5" t="s">
        <v>62</v>
      </c>
      <c r="AA1074" s="6" t="s">
        <v>3</v>
      </c>
      <c r="AB1074" s="6" t="s">
        <v>494</v>
      </c>
      <c r="AC1074" s="6" t="s">
        <v>1067</v>
      </c>
      <c r="AD1074" s="6" t="s">
        <v>1067</v>
      </c>
    </row>
    <row r="1075" spans="1:30" x14ac:dyDescent="0.25">
      <c r="A1075" s="2">
        <f>IF(LEN(B1075)&gt;=1,(IF(B1074=B1075,0,LARGE(A$1:$A1074,1)+1)),0)</f>
        <v>0</v>
      </c>
      <c r="B1075" s="2" t="s">
        <v>1094</v>
      </c>
      <c r="C1075" s="2">
        <f>IF($AM$22=2,(IF(LEN($BZ$23)&gt;=1,(IF($BZ$23=B1075,LARGE($C$1:C1074,1)+1,0)),0)),0)</f>
        <v>0</v>
      </c>
      <c r="D1075" s="2">
        <f t="shared" si="74"/>
        <v>0</v>
      </c>
      <c r="F1075" s="2" t="s">
        <v>3198</v>
      </c>
      <c r="G1075" s="2" t="s">
        <v>3199</v>
      </c>
      <c r="H1075" s="2" t="s">
        <v>3199</v>
      </c>
      <c r="I1075" s="2" t="s">
        <v>5048</v>
      </c>
      <c r="J1075" s="2" t="s">
        <v>1067</v>
      </c>
      <c r="K1075" s="2" t="s">
        <v>1067</v>
      </c>
      <c r="L1075" s="2" t="s">
        <v>1067</v>
      </c>
      <c r="S1075" s="2">
        <f>IF($AM$22=1,(IF(LEN($BZ$23)&gt;=1,(IF($BZ$23=V1075,LARGE($S$1:S1074,1)+1,0)),0)),0)</f>
        <v>0</v>
      </c>
      <c r="T1075" s="2">
        <f t="shared" si="75"/>
        <v>0</v>
      </c>
      <c r="U1075" s="2">
        <f>IF(LEN(V1075)&gt;=1,(IF(V1074=V1075,0,LARGE($U$1:U1074,1)+1)),0)</f>
        <v>0</v>
      </c>
      <c r="V1075" s="2" t="s">
        <v>1116</v>
      </c>
      <c r="W1075" s="9" t="s">
        <v>4761</v>
      </c>
      <c r="X1075" s="9" t="s">
        <v>674</v>
      </c>
      <c r="Y1075" s="9" t="s">
        <v>2627</v>
      </c>
      <c r="Z1075" s="9" t="s">
        <v>2627</v>
      </c>
      <c r="AA1075" s="6" t="s">
        <v>674</v>
      </c>
      <c r="AB1075" s="6" t="s">
        <v>1067</v>
      </c>
      <c r="AC1075" s="6" t="s">
        <v>1067</v>
      </c>
      <c r="AD1075" s="6" t="s">
        <v>1067</v>
      </c>
    </row>
    <row r="1076" spans="1:30" ht="30" x14ac:dyDescent="0.25">
      <c r="A1076" s="2">
        <f>IF(LEN(B1076)&gt;=1,(IF(B1075=B1076,0,LARGE(A$1:$A1075,1)+1)),0)</f>
        <v>0</v>
      </c>
      <c r="B1076" s="2" t="s">
        <v>1094</v>
      </c>
      <c r="C1076" s="2">
        <f>IF($AM$22=2,(IF(LEN($BZ$23)&gt;=1,(IF($BZ$23=B1076,LARGE($C$1:C1075,1)+1,0)),0)),0)</f>
        <v>0</v>
      </c>
      <c r="D1076" s="2">
        <f t="shared" si="74"/>
        <v>0</v>
      </c>
      <c r="F1076" s="2" t="s">
        <v>907</v>
      </c>
      <c r="G1076" s="2" t="s">
        <v>3200</v>
      </c>
      <c r="H1076" s="2" t="s">
        <v>3200</v>
      </c>
      <c r="I1076" s="2" t="s">
        <v>5049</v>
      </c>
      <c r="J1076" s="2" t="s">
        <v>5050</v>
      </c>
      <c r="K1076" s="2" t="s">
        <v>5051</v>
      </c>
      <c r="L1076" s="2" t="s">
        <v>1067</v>
      </c>
      <c r="S1076" s="2">
        <f>IF($AM$22=1,(IF(LEN($BZ$23)&gt;=1,(IF($BZ$23=V1076,LARGE($S$1:S1075,1)+1,0)),0)),0)</f>
        <v>0</v>
      </c>
      <c r="T1076" s="2">
        <f t="shared" si="75"/>
        <v>0</v>
      </c>
      <c r="U1076" s="2">
        <f>IF(LEN(V1076)&gt;=1,(IF(V1075=V1076,0,LARGE($U$1:U1075,1)+1)),0)</f>
        <v>0</v>
      </c>
      <c r="V1076" s="2" t="s">
        <v>1116</v>
      </c>
      <c r="W1076" s="4" t="s">
        <v>4998</v>
      </c>
      <c r="X1076" s="7" t="s">
        <v>817</v>
      </c>
      <c r="Y1076" s="7" t="s">
        <v>1500</v>
      </c>
      <c r="Z1076" s="7" t="s">
        <v>1500</v>
      </c>
      <c r="AA1076" s="6" t="s">
        <v>817</v>
      </c>
      <c r="AB1076" s="6" t="s">
        <v>1067</v>
      </c>
      <c r="AC1076" s="6" t="s">
        <v>1067</v>
      </c>
      <c r="AD1076" s="6" t="s">
        <v>1067</v>
      </c>
    </row>
    <row r="1077" spans="1:30" x14ac:dyDescent="0.25">
      <c r="A1077" s="2">
        <f>IF(LEN(B1077)&gt;=1,(IF(B1076=B1077,0,LARGE(A$1:$A1076,1)+1)),0)</f>
        <v>0</v>
      </c>
      <c r="B1077" s="2" t="s">
        <v>1094</v>
      </c>
      <c r="C1077" s="2">
        <f>IF($AM$22=2,(IF(LEN($BZ$23)&gt;=1,(IF($BZ$23=B1077,LARGE($C$1:C1076,1)+1,0)),0)),0)</f>
        <v>0</v>
      </c>
      <c r="D1077" s="2">
        <f t="shared" si="74"/>
        <v>0</v>
      </c>
      <c r="F1077" s="2" t="s">
        <v>908</v>
      </c>
      <c r="G1077" s="2" t="s">
        <v>3201</v>
      </c>
      <c r="H1077" s="2" t="s">
        <v>3201</v>
      </c>
      <c r="I1077" s="2" t="s">
        <v>1834</v>
      </c>
      <c r="J1077" s="2" t="s">
        <v>1067</v>
      </c>
      <c r="K1077" s="2" t="s">
        <v>1067</v>
      </c>
      <c r="L1077" s="2" t="s">
        <v>1067</v>
      </c>
      <c r="S1077" s="2">
        <f>IF($AM$22=1,(IF(LEN($BZ$23)&gt;=1,(IF($BZ$23=V1077,LARGE($S$1:S1076,1)+1,0)),0)),0)</f>
        <v>0</v>
      </c>
      <c r="T1077" s="2">
        <f t="shared" si="75"/>
        <v>0</v>
      </c>
      <c r="U1077" s="2">
        <f>IF(LEN(V1077)&gt;=1,(IF(V1076=V1077,0,LARGE($U$1:U1076,1)+1)),0)</f>
        <v>0</v>
      </c>
      <c r="V1077" s="2" t="s">
        <v>1116</v>
      </c>
      <c r="W1077" s="9" t="s">
        <v>2335</v>
      </c>
      <c r="X1077" s="9" t="s">
        <v>2333</v>
      </c>
      <c r="Y1077" s="9" t="s">
        <v>2334</v>
      </c>
      <c r="Z1077" s="9" t="s">
        <v>2334</v>
      </c>
      <c r="AA1077" s="6" t="s">
        <v>2333</v>
      </c>
      <c r="AB1077" s="6" t="s">
        <v>1067</v>
      </c>
      <c r="AC1077" s="6" t="s">
        <v>1067</v>
      </c>
      <c r="AD1077" s="6" t="s">
        <v>1067</v>
      </c>
    </row>
    <row r="1078" spans="1:30" x14ac:dyDescent="0.25">
      <c r="A1078" s="2">
        <f>IF(LEN(B1078)&gt;=1,(IF(B1077=B1078,0,LARGE(A$1:$A1077,1)+1)),0)</f>
        <v>0</v>
      </c>
      <c r="B1078" s="2" t="s">
        <v>1094</v>
      </c>
      <c r="C1078" s="2">
        <f>IF($AM$22=2,(IF(LEN($BZ$23)&gt;=1,(IF($BZ$23=B1078,LARGE($C$1:C1077,1)+1,0)),0)),0)</f>
        <v>0</v>
      </c>
      <c r="D1078" s="2">
        <f t="shared" si="74"/>
        <v>0</v>
      </c>
      <c r="F1078" s="2" t="s">
        <v>909</v>
      </c>
      <c r="G1078" s="2" t="s">
        <v>1569</v>
      </c>
      <c r="H1078" s="2" t="s">
        <v>1569</v>
      </c>
      <c r="I1078" s="2" t="s">
        <v>2059</v>
      </c>
      <c r="J1078" s="2" t="s">
        <v>5052</v>
      </c>
      <c r="K1078" s="2" t="s">
        <v>1067</v>
      </c>
      <c r="L1078" s="2" t="s">
        <v>1067</v>
      </c>
      <c r="S1078" s="2">
        <f>IF($AM$22=1,(IF(LEN($BZ$23)&gt;=1,(IF($BZ$23=V1078,LARGE($S$1:S1077,1)+1,0)),0)),0)</f>
        <v>0</v>
      </c>
      <c r="T1078" s="2">
        <f t="shared" si="75"/>
        <v>0</v>
      </c>
      <c r="U1078" s="2">
        <f>IF(LEN(V1078)&gt;=1,(IF(V1077=V1078,0,LARGE($U$1:U1077,1)+1)),0)</f>
        <v>0</v>
      </c>
      <c r="V1078" s="2" t="s">
        <v>1116</v>
      </c>
      <c r="W1078" s="9" t="s">
        <v>2757</v>
      </c>
      <c r="X1078" s="7" t="s">
        <v>216</v>
      </c>
      <c r="Y1078" s="7" t="s">
        <v>217</v>
      </c>
      <c r="Z1078" s="7" t="s">
        <v>217</v>
      </c>
      <c r="AA1078" s="6" t="s">
        <v>216</v>
      </c>
      <c r="AB1078" s="6" t="s">
        <v>1067</v>
      </c>
      <c r="AC1078" s="6" t="s">
        <v>1067</v>
      </c>
      <c r="AD1078" s="6" t="s">
        <v>1067</v>
      </c>
    </row>
    <row r="1079" spans="1:30" ht="30" x14ac:dyDescent="0.25">
      <c r="A1079" s="2">
        <f>IF(LEN(B1079)&gt;=1,(IF(B1078=B1079,0,LARGE(A$1:$A1078,1)+1)),0)</f>
        <v>0</v>
      </c>
      <c r="B1079" s="2" t="s">
        <v>1094</v>
      </c>
      <c r="C1079" s="2">
        <f>IF($AM$22=2,(IF(LEN($BZ$23)&gt;=1,(IF($BZ$23=B1079,LARGE($C$1:C1078,1)+1,0)),0)),0)</f>
        <v>0</v>
      </c>
      <c r="D1079" s="2">
        <f t="shared" si="74"/>
        <v>0</v>
      </c>
      <c r="F1079" s="2" t="s">
        <v>910</v>
      </c>
      <c r="G1079" s="2" t="s">
        <v>1570</v>
      </c>
      <c r="H1079" s="2" t="s">
        <v>1570</v>
      </c>
      <c r="I1079" s="2" t="s">
        <v>3202</v>
      </c>
      <c r="J1079" s="2" t="s">
        <v>1067</v>
      </c>
      <c r="K1079" s="2" t="s">
        <v>1067</v>
      </c>
      <c r="L1079" s="2" t="s">
        <v>1067</v>
      </c>
      <c r="S1079" s="2">
        <f>IF($AM$22=1,(IF(LEN($BZ$23)&gt;=1,(IF($BZ$23=V1079,LARGE($S$1:S1078,1)+1,0)),0)),0)</f>
        <v>0</v>
      </c>
      <c r="T1079" s="2">
        <f t="shared" si="75"/>
        <v>0</v>
      </c>
      <c r="U1079" s="2">
        <f>IF(LEN(V1079)&gt;=1,(IF(V1078=V1079,0,LARGE($U$1:U1078,1)+1)),0)</f>
        <v>0</v>
      </c>
      <c r="V1079" s="2" t="s">
        <v>1116</v>
      </c>
      <c r="W1079" s="5" t="s">
        <v>4852</v>
      </c>
      <c r="X1079" s="7" t="s">
        <v>2754</v>
      </c>
      <c r="Y1079" s="7" t="s">
        <v>217</v>
      </c>
      <c r="Z1079" s="7" t="s">
        <v>217</v>
      </c>
      <c r="AA1079" s="6" t="s">
        <v>2754</v>
      </c>
      <c r="AB1079" s="6" t="s">
        <v>1067</v>
      </c>
      <c r="AC1079" s="6" t="s">
        <v>1067</v>
      </c>
      <c r="AD1079" s="6" t="s">
        <v>1067</v>
      </c>
    </row>
    <row r="1080" spans="1:30" x14ac:dyDescent="0.25">
      <c r="A1080" s="2">
        <f>IF(LEN(B1080)&gt;=1,(IF(B1079=B1080,0,LARGE(A$1:$A1079,1)+1)),0)</f>
        <v>0</v>
      </c>
      <c r="B1080" s="2" t="s">
        <v>1094</v>
      </c>
      <c r="C1080" s="2">
        <f>IF($AM$22=2,(IF(LEN($BZ$23)&gt;=1,(IF($BZ$23=B1080,LARGE($C$1:C1079,1)+1,0)),0)),0)</f>
        <v>0</v>
      </c>
      <c r="D1080" s="2">
        <f t="shared" si="74"/>
        <v>0</v>
      </c>
      <c r="F1080" s="2" t="s">
        <v>911</v>
      </c>
      <c r="G1080" s="2" t="s">
        <v>1571</v>
      </c>
      <c r="H1080" s="2" t="s">
        <v>1571</v>
      </c>
      <c r="I1080" s="2" t="s">
        <v>5053</v>
      </c>
      <c r="J1080" s="2" t="s">
        <v>1067</v>
      </c>
      <c r="K1080" s="2" t="s">
        <v>1067</v>
      </c>
      <c r="L1080" s="2" t="s">
        <v>1067</v>
      </c>
      <c r="S1080" s="2">
        <f>IF($AM$22=1,(IF(LEN($BZ$23)&gt;=1,(IF($BZ$23=V1080,LARGE($S$1:S1079,1)+1,0)),0)),0)</f>
        <v>0</v>
      </c>
      <c r="T1080" s="2">
        <f t="shared" si="75"/>
        <v>0</v>
      </c>
      <c r="U1080" s="2">
        <f>IF(LEN(V1080)&gt;=1,(IF(V1079=V1080,0,LARGE($U$1:U1079,1)+1)),0)</f>
        <v>0</v>
      </c>
      <c r="V1080" s="2" t="s">
        <v>1116</v>
      </c>
      <c r="W1080" s="9" t="s">
        <v>1157</v>
      </c>
      <c r="X1080" s="9" t="s">
        <v>828</v>
      </c>
      <c r="Y1080" s="9" t="s">
        <v>1510</v>
      </c>
      <c r="Z1080" s="9" t="s">
        <v>1510</v>
      </c>
      <c r="AA1080" s="6" t="s">
        <v>828</v>
      </c>
      <c r="AB1080" s="6" t="s">
        <v>356</v>
      </c>
      <c r="AC1080" s="6" t="s">
        <v>1067</v>
      </c>
      <c r="AD1080" s="6" t="s">
        <v>1067</v>
      </c>
    </row>
    <row r="1081" spans="1:30" x14ac:dyDescent="0.25">
      <c r="A1081" s="2">
        <f>IF(LEN(B1081)&gt;=1,(IF(B1080=B1081,0,LARGE(A$1:$A1080,1)+1)),0)</f>
        <v>0</v>
      </c>
      <c r="B1081" s="2" t="s">
        <v>1094</v>
      </c>
      <c r="C1081" s="2">
        <f>IF($AM$22=2,(IF(LEN($BZ$23)&gt;=1,(IF($BZ$23=B1081,LARGE($C$1:C1080,1)+1,0)),0)),0)</f>
        <v>0</v>
      </c>
      <c r="D1081" s="2">
        <f t="shared" si="74"/>
        <v>0</v>
      </c>
      <c r="F1081" s="2" t="s">
        <v>912</v>
      </c>
      <c r="G1081" s="2" t="s">
        <v>1572</v>
      </c>
      <c r="H1081" s="2" t="s">
        <v>1572</v>
      </c>
      <c r="I1081" s="2" t="s">
        <v>5054</v>
      </c>
      <c r="J1081" s="2" t="s">
        <v>1067</v>
      </c>
      <c r="K1081" s="2" t="s">
        <v>1067</v>
      </c>
      <c r="L1081" s="2" t="s">
        <v>1067</v>
      </c>
      <c r="S1081" s="2">
        <f>IF($AM$22=1,(IF(LEN($BZ$23)&gt;=1,(IF($BZ$23=V1081,LARGE($S$1:S1080,1)+1,0)),0)),0)</f>
        <v>0</v>
      </c>
      <c r="T1081" s="2">
        <f t="shared" si="75"/>
        <v>0</v>
      </c>
      <c r="U1081" s="2">
        <f>IF(LEN(V1081)&gt;=1,(IF(V1080=V1081,0,LARGE($U$1:U1080,1)+1)),0)</f>
        <v>0</v>
      </c>
      <c r="V1081" s="2" t="s">
        <v>1116</v>
      </c>
      <c r="W1081" s="9" t="s">
        <v>2812</v>
      </c>
      <c r="X1081" s="9" t="s">
        <v>2810</v>
      </c>
      <c r="Y1081" s="9" t="s">
        <v>2811</v>
      </c>
      <c r="Z1081" s="9" t="s">
        <v>2811</v>
      </c>
      <c r="AA1081" s="6" t="s">
        <v>2810</v>
      </c>
      <c r="AB1081" s="6" t="s">
        <v>1067</v>
      </c>
      <c r="AC1081" s="6" t="s">
        <v>1067</v>
      </c>
      <c r="AD1081" s="6" t="s">
        <v>1067</v>
      </c>
    </row>
    <row r="1082" spans="1:30" x14ac:dyDescent="0.25">
      <c r="A1082" s="2">
        <f>IF(LEN(B1082)&gt;=1,(IF(B1081=B1082,0,LARGE(A$1:$A1081,1)+1)),0)</f>
        <v>0</v>
      </c>
      <c r="B1082" s="2" t="s">
        <v>1094</v>
      </c>
      <c r="C1082" s="2">
        <f>IF($AM$22=2,(IF(LEN($BZ$23)&gt;=1,(IF($BZ$23=B1082,LARGE($C$1:C1081,1)+1,0)),0)),0)</f>
        <v>0</v>
      </c>
      <c r="D1082" s="2">
        <f t="shared" si="74"/>
        <v>0</v>
      </c>
      <c r="F1082" s="2" t="s">
        <v>3203</v>
      </c>
      <c r="G1082" s="2" t="s">
        <v>3204</v>
      </c>
      <c r="H1082" s="2" t="s">
        <v>3204</v>
      </c>
      <c r="I1082" s="2" t="s">
        <v>5055</v>
      </c>
      <c r="J1082" s="2" t="s">
        <v>4038</v>
      </c>
      <c r="K1082" s="2" t="s">
        <v>1067</v>
      </c>
      <c r="L1082" s="2" t="s">
        <v>1067</v>
      </c>
      <c r="S1082" s="2">
        <f>IF($AM$22=1,(IF(LEN($BZ$23)&gt;=1,(IF($BZ$23=V1082,LARGE($S$1:S1081,1)+1,0)),0)),0)</f>
        <v>0</v>
      </c>
      <c r="T1082" s="2">
        <f t="shared" si="75"/>
        <v>0</v>
      </c>
      <c r="U1082" s="2">
        <f>IF(LEN(V1082)&gt;=1,(IF(V1081=V1082,0,LARGE($U$1:U1081,1)+1)),0)</f>
        <v>0</v>
      </c>
      <c r="V1082" s="2" t="s">
        <v>1116</v>
      </c>
      <c r="W1082" s="9" t="s">
        <v>4245</v>
      </c>
      <c r="X1082" s="9" t="s">
        <v>514</v>
      </c>
      <c r="Y1082" s="9" t="s">
        <v>2143</v>
      </c>
      <c r="Z1082" s="9" t="s">
        <v>2143</v>
      </c>
      <c r="AA1082" s="6" t="s">
        <v>514</v>
      </c>
      <c r="AB1082" s="6" t="s">
        <v>1067</v>
      </c>
      <c r="AC1082" s="6" t="s">
        <v>1067</v>
      </c>
      <c r="AD1082" s="6" t="s">
        <v>1067</v>
      </c>
    </row>
    <row r="1083" spans="1:30" x14ac:dyDescent="0.25">
      <c r="A1083" s="2">
        <f>IF(LEN(B1083)&gt;=1,(IF(B1082=B1083,0,LARGE(A$1:$A1082,1)+1)),0)</f>
        <v>0</v>
      </c>
      <c r="B1083" s="2" t="s">
        <v>1094</v>
      </c>
      <c r="C1083" s="2">
        <f>IF($AM$22=2,(IF(LEN($BZ$23)&gt;=1,(IF($BZ$23=B1083,LARGE($C$1:C1082,1)+1,0)),0)),0)</f>
        <v>0</v>
      </c>
      <c r="D1083" s="2">
        <f t="shared" si="74"/>
        <v>0</v>
      </c>
      <c r="F1083" s="2" t="s">
        <v>913</v>
      </c>
      <c r="G1083" s="2" t="s">
        <v>1573</v>
      </c>
      <c r="H1083" s="2" t="s">
        <v>1573</v>
      </c>
      <c r="I1083" s="2" t="s">
        <v>5056</v>
      </c>
      <c r="J1083" s="2" t="s">
        <v>1067</v>
      </c>
      <c r="K1083" s="2" t="s">
        <v>1067</v>
      </c>
      <c r="L1083" s="2" t="s">
        <v>1067</v>
      </c>
      <c r="S1083" s="2">
        <f>IF($AM$22=1,(IF(LEN($BZ$23)&gt;=1,(IF($BZ$23=V1083,LARGE($S$1:S1082,1)+1,0)),0)),0)</f>
        <v>0</v>
      </c>
      <c r="T1083" s="2">
        <f t="shared" si="75"/>
        <v>0</v>
      </c>
      <c r="U1083" s="2">
        <f>IF(LEN(V1083)&gt;=1,(IF(V1082=V1083,0,LARGE($U$1:U1082,1)+1)),0)</f>
        <v>0</v>
      </c>
      <c r="V1083" s="2" t="s">
        <v>1116</v>
      </c>
      <c r="W1083" s="5" t="s">
        <v>4992</v>
      </c>
      <c r="X1083" s="7" t="s">
        <v>251</v>
      </c>
      <c r="Y1083" s="7" t="s">
        <v>252</v>
      </c>
      <c r="Z1083" s="7" t="s">
        <v>252</v>
      </c>
      <c r="AA1083" s="6" t="s">
        <v>251</v>
      </c>
      <c r="AB1083" s="6" t="s">
        <v>1067</v>
      </c>
      <c r="AC1083" s="6" t="s">
        <v>1067</v>
      </c>
      <c r="AD1083" s="6" t="s">
        <v>1067</v>
      </c>
    </row>
    <row r="1084" spans="1:30" ht="30" x14ac:dyDescent="0.25">
      <c r="A1084" s="2">
        <f>IF(LEN(B1084)&gt;=1,(IF(B1083=B1084,0,LARGE(A$1:$A1083,1)+1)),0)</f>
        <v>0</v>
      </c>
      <c r="B1084" s="2" t="s">
        <v>1094</v>
      </c>
      <c r="C1084" s="2">
        <f>IF($AM$22=2,(IF(LEN($BZ$23)&gt;=1,(IF($BZ$23=B1084,LARGE($C$1:C1083,1)+1,0)),0)),0)</f>
        <v>0</v>
      </c>
      <c r="D1084" s="2">
        <f t="shared" si="74"/>
        <v>0</v>
      </c>
      <c r="F1084" s="2" t="s">
        <v>3205</v>
      </c>
      <c r="G1084" s="2" t="s">
        <v>3206</v>
      </c>
      <c r="H1084" s="2" t="s">
        <v>3206</v>
      </c>
      <c r="I1084" s="2" t="s">
        <v>5057</v>
      </c>
      <c r="J1084" s="2" t="s">
        <v>1067</v>
      </c>
      <c r="K1084" s="2" t="s">
        <v>1067</v>
      </c>
      <c r="L1084" s="2" t="s">
        <v>1067</v>
      </c>
      <c r="S1084" s="2">
        <f>IF($AM$22=1,(IF(LEN($BZ$23)&gt;=1,(IF($BZ$23=V1084,LARGE($S$1:S1083,1)+1,0)),0)),0)</f>
        <v>0</v>
      </c>
      <c r="T1084" s="2">
        <f t="shared" si="75"/>
        <v>0</v>
      </c>
      <c r="U1084" s="2">
        <f>IF(LEN(V1084)&gt;=1,(IF(V1083=V1084,0,LARGE($U$1:U1083,1)+1)),0)</f>
        <v>0</v>
      </c>
      <c r="V1084" s="2" t="s">
        <v>1116</v>
      </c>
      <c r="W1084" s="21" t="s">
        <v>1986</v>
      </c>
      <c r="X1084" s="21" t="s">
        <v>1984</v>
      </c>
      <c r="Y1084" s="21" t="s">
        <v>1985</v>
      </c>
      <c r="Z1084" s="21" t="s">
        <v>1985</v>
      </c>
      <c r="AA1084" s="6" t="s">
        <v>1984</v>
      </c>
      <c r="AB1084" s="6" t="s">
        <v>77</v>
      </c>
      <c r="AC1084" s="6" t="s">
        <v>2004</v>
      </c>
      <c r="AD1084" s="6" t="s">
        <v>1067</v>
      </c>
    </row>
    <row r="1085" spans="1:30" x14ac:dyDescent="0.25">
      <c r="A1085" s="2">
        <f>IF(LEN(B1085)&gt;=1,(IF(B1084=B1085,0,LARGE(A$1:$A1084,1)+1)),0)</f>
        <v>0</v>
      </c>
      <c r="B1085" s="2" t="s">
        <v>1094</v>
      </c>
      <c r="C1085" s="2">
        <f>IF($AM$22=2,(IF(LEN($BZ$23)&gt;=1,(IF($BZ$23=B1085,LARGE($C$1:C1084,1)+1,0)),0)),0)</f>
        <v>0</v>
      </c>
      <c r="D1085" s="2">
        <f t="shared" si="74"/>
        <v>0</v>
      </c>
      <c r="F1085" s="2" t="s">
        <v>914</v>
      </c>
      <c r="G1085" s="2" t="s">
        <v>1574</v>
      </c>
      <c r="H1085" s="2" t="s">
        <v>1574</v>
      </c>
      <c r="I1085" s="2" t="s">
        <v>5059</v>
      </c>
      <c r="J1085" s="2" t="s">
        <v>5058</v>
      </c>
      <c r="K1085" s="2" t="s">
        <v>1067</v>
      </c>
      <c r="L1085" s="2" t="s">
        <v>1067</v>
      </c>
      <c r="S1085" s="2">
        <f>IF($AM$22=1,(IF(LEN($BZ$23)&gt;=1,(IF($BZ$23=V1085,LARGE($S$1:S1084,1)+1,0)),0)),0)</f>
        <v>0</v>
      </c>
      <c r="T1085" s="2">
        <f t="shared" si="75"/>
        <v>0</v>
      </c>
      <c r="U1085" s="2">
        <f>IF(LEN(V1085)&gt;=1,(IF(V1084=V1085,0,LARGE($U$1:U1084,1)+1)),0)</f>
        <v>0</v>
      </c>
      <c r="V1085" s="2" t="s">
        <v>1116</v>
      </c>
      <c r="W1085" s="4" t="s">
        <v>5217</v>
      </c>
      <c r="X1085" s="4" t="s">
        <v>968</v>
      </c>
      <c r="Y1085" s="5" t="s">
        <v>1614</v>
      </c>
      <c r="Z1085" s="5" t="s">
        <v>1614</v>
      </c>
      <c r="AA1085" s="6" t="s">
        <v>968</v>
      </c>
      <c r="AB1085" s="6" t="s">
        <v>1067</v>
      </c>
      <c r="AC1085" s="6" t="s">
        <v>1067</v>
      </c>
      <c r="AD1085" s="6" t="s">
        <v>1067</v>
      </c>
    </row>
    <row r="1086" spans="1:30" ht="30" x14ac:dyDescent="0.25">
      <c r="A1086" s="2">
        <f>IF(LEN(B1086)&gt;=1,(IF(B1085=B1086,0,LARGE(A$1:$A1085,1)+1)),0)</f>
        <v>0</v>
      </c>
      <c r="B1086" s="2" t="s">
        <v>1094</v>
      </c>
      <c r="C1086" s="2">
        <f>IF($AM$22=2,(IF(LEN($BZ$23)&gt;=1,(IF($BZ$23=B1086,LARGE($C$1:C1085,1)+1,0)),0)),0)</f>
        <v>0</v>
      </c>
      <c r="D1086" s="2">
        <f t="shared" si="74"/>
        <v>0</v>
      </c>
      <c r="F1086" s="2" t="s">
        <v>3207</v>
      </c>
      <c r="G1086" s="2" t="s">
        <v>3207</v>
      </c>
      <c r="H1086" s="2" t="s">
        <v>3207</v>
      </c>
      <c r="I1086" s="2" t="s">
        <v>5060</v>
      </c>
      <c r="J1086" s="2" t="s">
        <v>1067</v>
      </c>
      <c r="K1086" s="2" t="s">
        <v>1067</v>
      </c>
      <c r="L1086" s="2" t="s">
        <v>1067</v>
      </c>
      <c r="S1086" s="2">
        <f>IF($AM$22=1,(IF(LEN($BZ$23)&gt;=1,(IF($BZ$23=V1086,LARGE($S$1:S1085,1)+1,0)),0)),0)</f>
        <v>0</v>
      </c>
      <c r="T1086" s="2">
        <f t="shared" si="75"/>
        <v>0</v>
      </c>
      <c r="U1086" s="2">
        <f>IF(LEN(V1086)&gt;=1,(IF(V1085=V1086,0,LARGE($U$1:U1085,1)+1)),0)</f>
        <v>0</v>
      </c>
      <c r="V1086" s="2" t="s">
        <v>1116</v>
      </c>
      <c r="W1086" s="5" t="s">
        <v>5061</v>
      </c>
      <c r="X1086" s="7" t="s">
        <v>3211</v>
      </c>
      <c r="Y1086" s="7" t="s">
        <v>3212</v>
      </c>
      <c r="Z1086" s="7" t="s">
        <v>3212</v>
      </c>
      <c r="AA1086" s="6" t="s">
        <v>3211</v>
      </c>
      <c r="AB1086" s="6" t="s">
        <v>1067</v>
      </c>
      <c r="AC1086" s="6" t="s">
        <v>1067</v>
      </c>
      <c r="AD1086" s="6" t="s">
        <v>1067</v>
      </c>
    </row>
    <row r="1087" spans="1:30" x14ac:dyDescent="0.25">
      <c r="A1087" s="2">
        <f>IF(LEN(B1087)&gt;=1,(IF(B1086=B1087,0,LARGE(A$1:$A1086,1)+1)),0)</f>
        <v>0</v>
      </c>
      <c r="B1087" s="2" t="s">
        <v>1094</v>
      </c>
      <c r="C1087" s="2">
        <f>IF($AM$22=2,(IF(LEN($BZ$23)&gt;=1,(IF($BZ$23=B1087,LARGE($C$1:C1086,1)+1,0)),0)),0)</f>
        <v>0</v>
      </c>
      <c r="D1087" s="2">
        <f t="shared" si="74"/>
        <v>0</v>
      </c>
      <c r="F1087" s="2" t="s">
        <v>3208</v>
      </c>
      <c r="G1087" s="2" t="s">
        <v>3209</v>
      </c>
      <c r="H1087" s="2" t="s">
        <v>3209</v>
      </c>
      <c r="I1087" s="2" t="s">
        <v>3210</v>
      </c>
      <c r="J1087" s="2" t="s">
        <v>1067</v>
      </c>
      <c r="K1087" s="2" t="s">
        <v>1067</v>
      </c>
      <c r="L1087" s="2" t="s">
        <v>1067</v>
      </c>
      <c r="S1087" s="2">
        <f>IF($AM$22=1,(IF(LEN($BZ$23)&gt;=1,(IF($BZ$23=V1087,LARGE($S$1:S1086,1)+1,0)),0)),0)</f>
        <v>0</v>
      </c>
      <c r="T1087" s="2">
        <f t="shared" si="75"/>
        <v>0</v>
      </c>
      <c r="U1087" s="2">
        <f>IF(LEN(V1087)&gt;=1,(IF(V1086=V1087,0,LARGE($U$1:U1086,1)+1)),0)</f>
        <v>0</v>
      </c>
      <c r="V1087" s="2" t="s">
        <v>1116</v>
      </c>
      <c r="W1087" s="9" t="s">
        <v>4129</v>
      </c>
      <c r="X1087" s="9" t="s">
        <v>157</v>
      </c>
      <c r="Y1087" s="9" t="s">
        <v>158</v>
      </c>
      <c r="Z1087" s="9" t="s">
        <v>159</v>
      </c>
      <c r="AA1087" s="6" t="s">
        <v>157</v>
      </c>
      <c r="AB1087" s="6" t="s">
        <v>1067</v>
      </c>
      <c r="AC1087" s="6" t="s">
        <v>1067</v>
      </c>
      <c r="AD1087" s="6" t="s">
        <v>1067</v>
      </c>
    </row>
    <row r="1088" spans="1:30" x14ac:dyDescent="0.25">
      <c r="A1088" s="2">
        <f>IF(LEN(B1088)&gt;=1,(IF(B1087=B1088,0,LARGE(A$1:$A1087,1)+1)),0)</f>
        <v>0</v>
      </c>
      <c r="B1088" s="2" t="s">
        <v>1094</v>
      </c>
      <c r="C1088" s="2">
        <f>IF($AM$22=2,(IF(LEN($BZ$23)&gt;=1,(IF($BZ$23=B1088,LARGE($C$1:C1087,1)+1,0)),0)),0)</f>
        <v>0</v>
      </c>
      <c r="D1088" s="2">
        <f t="shared" si="74"/>
        <v>0</v>
      </c>
      <c r="F1088" s="2" t="s">
        <v>3211</v>
      </c>
      <c r="G1088" s="2" t="s">
        <v>3212</v>
      </c>
      <c r="H1088" s="2" t="s">
        <v>3212</v>
      </c>
      <c r="I1088" s="2" t="s">
        <v>4472</v>
      </c>
      <c r="J1088" s="2" t="s">
        <v>4281</v>
      </c>
      <c r="K1088" s="2" t="s">
        <v>5061</v>
      </c>
      <c r="L1088" s="2" t="s">
        <v>1067</v>
      </c>
      <c r="S1088" s="2">
        <f>IF($AM$22=1,(IF(LEN($BZ$23)&gt;=1,(IF($BZ$23=V1088,LARGE($S$1:S1087,1)+1,0)),0)),0)</f>
        <v>0</v>
      </c>
      <c r="T1088" s="2">
        <f t="shared" si="75"/>
        <v>0</v>
      </c>
      <c r="U1088" s="2">
        <f>IF(LEN(V1088)&gt;=1,(IF(V1087=V1088,0,LARGE($U$1:U1087,1)+1)),0)</f>
        <v>0</v>
      </c>
      <c r="V1088" s="2" t="s">
        <v>1116</v>
      </c>
      <c r="W1088" s="4" t="s">
        <v>4830</v>
      </c>
      <c r="X1088" s="4" t="s">
        <v>712</v>
      </c>
      <c r="Y1088" s="5" t="s">
        <v>1423</v>
      </c>
      <c r="Z1088" s="5" t="s">
        <v>1423</v>
      </c>
      <c r="AA1088" s="6" t="s">
        <v>712</v>
      </c>
      <c r="AB1088" s="6" t="s">
        <v>1067</v>
      </c>
      <c r="AC1088" s="6" t="s">
        <v>1067</v>
      </c>
      <c r="AD1088" s="6" t="s">
        <v>1067</v>
      </c>
    </row>
    <row r="1089" spans="1:30" x14ac:dyDescent="0.25">
      <c r="A1089" s="2">
        <f>IF(LEN(B1089)&gt;=1,(IF(B1088=B1089,0,LARGE(A$1:$A1088,1)+1)),0)</f>
        <v>0</v>
      </c>
      <c r="B1089" s="2" t="s">
        <v>1094</v>
      </c>
      <c r="C1089" s="2">
        <f>IF($AM$22=2,(IF(LEN($BZ$23)&gt;=1,(IF($BZ$23=B1089,LARGE($C$1:C1088,1)+1,0)),0)),0)</f>
        <v>0</v>
      </c>
      <c r="D1089" s="2">
        <f t="shared" si="74"/>
        <v>0</v>
      </c>
      <c r="F1089" s="2" t="s">
        <v>915</v>
      </c>
      <c r="G1089" s="2" t="s">
        <v>1575</v>
      </c>
      <c r="H1089" s="2" t="s">
        <v>1575</v>
      </c>
      <c r="I1089" s="2" t="s">
        <v>5062</v>
      </c>
      <c r="J1089" s="2" t="s">
        <v>1067</v>
      </c>
      <c r="K1089" s="2" t="s">
        <v>1067</v>
      </c>
      <c r="L1089" s="2" t="s">
        <v>1067</v>
      </c>
      <c r="S1089" s="2">
        <f>IF($AM$22=1,(IF(LEN($BZ$23)&gt;=1,(IF($BZ$23=V1089,LARGE($S$1:S1088,1)+1,0)),0)),0)</f>
        <v>0</v>
      </c>
      <c r="T1089" s="2">
        <f t="shared" si="75"/>
        <v>0</v>
      </c>
      <c r="U1089" s="2">
        <f>IF(LEN(V1089)&gt;=1,(IF(V1088=V1089,0,LARGE($U$1:U1088,1)+1)),0)</f>
        <v>0</v>
      </c>
      <c r="V1089" s="2" t="s">
        <v>1116</v>
      </c>
      <c r="W1089" s="9" t="s">
        <v>2113</v>
      </c>
      <c r="X1089" s="9" t="s">
        <v>501</v>
      </c>
      <c r="Y1089" s="9" t="s">
        <v>1261</v>
      </c>
      <c r="Z1089" s="9" t="s">
        <v>1261</v>
      </c>
      <c r="AA1089" s="6" t="s">
        <v>501</v>
      </c>
      <c r="AB1089" s="6" t="s">
        <v>1067</v>
      </c>
      <c r="AC1089" s="6" t="s">
        <v>1067</v>
      </c>
      <c r="AD1089" s="6" t="s">
        <v>1067</v>
      </c>
    </row>
    <row r="1090" spans="1:30" x14ac:dyDescent="0.25">
      <c r="A1090" s="2">
        <f>IF(LEN(B1090)&gt;=1,(IF(B1089=B1090,0,LARGE(A$1:$A1089,1)+1)),0)</f>
        <v>0</v>
      </c>
      <c r="B1090" s="2" t="s">
        <v>1094</v>
      </c>
      <c r="C1090" s="2">
        <f>IF($AM$22=2,(IF(LEN($BZ$23)&gt;=1,(IF($BZ$23=B1090,LARGE($C$1:C1089,1)+1,0)),0)),0)</f>
        <v>0</v>
      </c>
      <c r="D1090" s="2">
        <f t="shared" ref="D1090:D1153" si="76">IFERROR(IF($AM$22=2,(IF(LEN($BF$23)&gt;=2,(IF(MATCH($BF$23,F1090,0)&gt;=1,COUNTIF(I1090:L1090,"*?*"),0)),0)),0),0)</f>
        <v>0</v>
      </c>
      <c r="F1090" s="2" t="s">
        <v>916</v>
      </c>
      <c r="G1090" s="2" t="s">
        <v>1576</v>
      </c>
      <c r="H1090" s="2" t="s">
        <v>1576</v>
      </c>
      <c r="I1090" s="2" t="s">
        <v>5064</v>
      </c>
      <c r="J1090" s="2" t="s">
        <v>5063</v>
      </c>
      <c r="K1090" s="2" t="s">
        <v>1067</v>
      </c>
      <c r="L1090" s="2" t="s">
        <v>1067</v>
      </c>
      <c r="S1090" s="2">
        <f>IF($AM$22=1,(IF(LEN($BZ$23)&gt;=1,(IF($BZ$23=V1090,LARGE($S$1:S1089,1)+1,0)),0)),0)</f>
        <v>0</v>
      </c>
      <c r="T1090" s="2">
        <f t="shared" ref="T1090:T1153" si="77">IFERROR(IF($AM$22=1,(IF(LEN($BF$23)&gt;=2,(IF(MATCH($BF$23,W1090,0)&gt;=1,COUNTIF(AA1090:AD1090,"*?*"),0)),0)),0),0)</f>
        <v>0</v>
      </c>
      <c r="U1090" s="2">
        <f>IF(LEN(V1090)&gt;=1,(IF(V1089=V1090,0,LARGE($U$1:U1089,1)+1)),0)</f>
        <v>0</v>
      </c>
      <c r="V1090" s="2" t="s">
        <v>1116</v>
      </c>
      <c r="W1090" s="9" t="s">
        <v>3374</v>
      </c>
      <c r="X1090" s="9" t="s">
        <v>3372</v>
      </c>
      <c r="Y1090" s="9" t="s">
        <v>3373</v>
      </c>
      <c r="Z1090" s="9" t="s">
        <v>3373</v>
      </c>
      <c r="AA1090" s="6" t="s">
        <v>3372</v>
      </c>
      <c r="AB1090" s="6" t="s">
        <v>1067</v>
      </c>
      <c r="AC1090" s="6" t="s">
        <v>1067</v>
      </c>
      <c r="AD1090" s="6" t="s">
        <v>1067</v>
      </c>
    </row>
    <row r="1091" spans="1:30" x14ac:dyDescent="0.25">
      <c r="A1091" s="2">
        <f>IF(LEN(B1091)&gt;=1,(IF(B1090=B1091,0,LARGE(A$1:$A1090,1)+1)),0)</f>
        <v>0</v>
      </c>
      <c r="B1091" s="2" t="s">
        <v>1094</v>
      </c>
      <c r="C1091" s="2">
        <f>IF($AM$22=2,(IF(LEN($BZ$23)&gt;=1,(IF($BZ$23=B1091,LARGE($C$1:C1090,1)+1,0)),0)),0)</f>
        <v>0</v>
      </c>
      <c r="D1091" s="2">
        <f t="shared" si="76"/>
        <v>0</v>
      </c>
      <c r="F1091" s="2" t="s">
        <v>917</v>
      </c>
      <c r="G1091" s="2" t="s">
        <v>1577</v>
      </c>
      <c r="H1091" s="2" t="s">
        <v>1577</v>
      </c>
      <c r="I1091" s="2" t="s">
        <v>5066</v>
      </c>
      <c r="J1091" s="2" t="s">
        <v>5065</v>
      </c>
      <c r="K1091" s="2" t="s">
        <v>1067</v>
      </c>
      <c r="L1091" s="2" t="s">
        <v>1067</v>
      </c>
      <c r="S1091" s="2">
        <f>IF($AM$22=1,(IF(LEN($BZ$23)&gt;=1,(IF($BZ$23=V1091,LARGE($S$1:S1090,1)+1,0)),0)),0)</f>
        <v>0</v>
      </c>
      <c r="T1091" s="2">
        <f t="shared" si="77"/>
        <v>0</v>
      </c>
      <c r="U1091" s="2">
        <f>IF(LEN(V1091)&gt;=1,(IF(V1090=V1091,0,LARGE($U$1:U1090,1)+1)),0)</f>
        <v>0</v>
      </c>
      <c r="V1091" s="2" t="s">
        <v>1116</v>
      </c>
      <c r="W1091" s="9" t="s">
        <v>3281</v>
      </c>
      <c r="X1091" s="9" t="s">
        <v>3279</v>
      </c>
      <c r="Y1091" s="9" t="s">
        <v>3280</v>
      </c>
      <c r="Z1091" s="9" t="s">
        <v>3280</v>
      </c>
      <c r="AA1091" s="6" t="s">
        <v>3279</v>
      </c>
      <c r="AB1091" s="6" t="s">
        <v>1067</v>
      </c>
      <c r="AC1091" s="6" t="s">
        <v>1067</v>
      </c>
      <c r="AD1091" s="6" t="s">
        <v>1067</v>
      </c>
    </row>
    <row r="1092" spans="1:30" ht="30" x14ac:dyDescent="0.25">
      <c r="A1092" s="2">
        <f>IF(LEN(B1092)&gt;=1,(IF(B1091=B1092,0,LARGE(A$1:$A1091,1)+1)),0)</f>
        <v>0</v>
      </c>
      <c r="B1092" s="2" t="s">
        <v>1094</v>
      </c>
      <c r="C1092" s="2">
        <f>IF($AM$22=2,(IF(LEN($BZ$23)&gt;=1,(IF($BZ$23=B1092,LARGE($C$1:C1091,1)+1,0)),0)),0)</f>
        <v>0</v>
      </c>
      <c r="D1092" s="2">
        <f t="shared" si="76"/>
        <v>0</v>
      </c>
      <c r="F1092" s="2" t="s">
        <v>918</v>
      </c>
      <c r="G1092" s="2" t="s">
        <v>1578</v>
      </c>
      <c r="H1092" s="2" t="s">
        <v>1578</v>
      </c>
      <c r="I1092" s="2" t="s">
        <v>4338</v>
      </c>
      <c r="J1092" s="2" t="s">
        <v>1948</v>
      </c>
      <c r="K1092" s="2" t="s">
        <v>1067</v>
      </c>
      <c r="L1092" s="2" t="s">
        <v>1067</v>
      </c>
      <c r="S1092" s="2">
        <f>IF($AM$22=1,(IF(LEN($BZ$23)&gt;=1,(IF($BZ$23=V1092,LARGE($S$1:S1091,1)+1,0)),0)),0)</f>
        <v>0</v>
      </c>
      <c r="T1092" s="2">
        <f t="shared" si="77"/>
        <v>0</v>
      </c>
      <c r="U1092" s="2">
        <f>IF(LEN(V1092)&gt;=1,(IF(V1091=V1092,0,LARGE($U$1:U1091,1)+1)),0)</f>
        <v>0</v>
      </c>
      <c r="V1092" s="2" t="s">
        <v>1116</v>
      </c>
      <c r="W1092" s="9" t="s">
        <v>5191</v>
      </c>
      <c r="X1092" s="9" t="s">
        <v>3312</v>
      </c>
      <c r="Y1092" s="9" t="s">
        <v>3313</v>
      </c>
      <c r="Z1092" s="9" t="s">
        <v>3313</v>
      </c>
      <c r="AA1092" s="6" t="s">
        <v>3312</v>
      </c>
      <c r="AB1092" s="6" t="s">
        <v>1067</v>
      </c>
      <c r="AC1092" s="6" t="s">
        <v>1067</v>
      </c>
      <c r="AD1092" s="6" t="s">
        <v>1067</v>
      </c>
    </row>
    <row r="1093" spans="1:30" ht="30" x14ac:dyDescent="0.25">
      <c r="A1093" s="2">
        <f>IF(LEN(B1093)&gt;=1,(IF(B1092=B1093,0,LARGE(A$1:$A1092,1)+1)),0)</f>
        <v>0</v>
      </c>
      <c r="B1093" s="2" t="s">
        <v>1094</v>
      </c>
      <c r="C1093" s="2">
        <f>IF($AM$22=2,(IF(LEN($BZ$23)&gt;=1,(IF($BZ$23=B1093,LARGE($C$1:C1092,1)+1,0)),0)),0)</f>
        <v>0</v>
      </c>
      <c r="D1093" s="2">
        <f t="shared" si="76"/>
        <v>0</v>
      </c>
      <c r="F1093" s="2" t="s">
        <v>3213</v>
      </c>
      <c r="G1093" s="2" t="s">
        <v>3214</v>
      </c>
      <c r="H1093" s="2" t="s">
        <v>3214</v>
      </c>
      <c r="I1093" s="2" t="s">
        <v>5068</v>
      </c>
      <c r="J1093" s="2" t="s">
        <v>5067</v>
      </c>
      <c r="K1093" s="2" t="s">
        <v>1067</v>
      </c>
      <c r="L1093" s="2" t="s">
        <v>1067</v>
      </c>
      <c r="S1093" s="2">
        <f>IF($AM$22=1,(IF(LEN($BZ$23)&gt;=1,(IF($BZ$23=V1093,LARGE($S$1:S1092,1)+1,0)),0)),0)</f>
        <v>0</v>
      </c>
      <c r="T1093" s="2">
        <f t="shared" si="77"/>
        <v>0</v>
      </c>
      <c r="U1093" s="2">
        <f>IF(LEN(V1093)&gt;=1,(IF(V1092=V1093,0,LARGE($U$1:U1092,1)+1)),0)</f>
        <v>0</v>
      </c>
      <c r="V1093" s="2" t="s">
        <v>1116</v>
      </c>
      <c r="W1093" s="11" t="s">
        <v>2203</v>
      </c>
      <c r="X1093" s="11" t="s">
        <v>565</v>
      </c>
      <c r="Y1093" s="11" t="s">
        <v>1311</v>
      </c>
      <c r="Z1093" s="11" t="s">
        <v>1311</v>
      </c>
      <c r="AA1093" s="6" t="s">
        <v>565</v>
      </c>
      <c r="AB1093" s="6" t="s">
        <v>1067</v>
      </c>
      <c r="AC1093" s="6" t="s">
        <v>1067</v>
      </c>
      <c r="AD1093" s="6" t="s">
        <v>1067</v>
      </c>
    </row>
    <row r="1094" spans="1:30" ht="30" x14ac:dyDescent="0.25">
      <c r="A1094" s="2">
        <f>IF(LEN(B1094)&gt;=1,(IF(B1093=B1094,0,LARGE(A$1:$A1093,1)+1)),0)</f>
        <v>0</v>
      </c>
      <c r="B1094" s="2" t="s">
        <v>1094</v>
      </c>
      <c r="C1094" s="2">
        <f>IF($AM$22=2,(IF(LEN($BZ$23)&gt;=1,(IF($BZ$23=B1094,LARGE($C$1:C1093,1)+1,0)),0)),0)</f>
        <v>0</v>
      </c>
      <c r="D1094" s="2">
        <f t="shared" si="76"/>
        <v>0</v>
      </c>
      <c r="F1094" s="2" t="s">
        <v>919</v>
      </c>
      <c r="G1094" s="2" t="s">
        <v>1579</v>
      </c>
      <c r="H1094" s="2" t="s">
        <v>1579</v>
      </c>
      <c r="I1094" s="2" t="s">
        <v>4277</v>
      </c>
      <c r="J1094" s="2" t="s">
        <v>1067</v>
      </c>
      <c r="K1094" s="2" t="s">
        <v>1067</v>
      </c>
      <c r="L1094" s="2" t="s">
        <v>1067</v>
      </c>
      <c r="S1094" s="2">
        <f>IF($AM$22=1,(IF(LEN($BZ$23)&gt;=1,(IF($BZ$23=V1094,LARGE($S$1:S1093,1)+1,0)),0)),0)</f>
        <v>0</v>
      </c>
      <c r="T1094" s="2">
        <f t="shared" si="77"/>
        <v>0</v>
      </c>
      <c r="U1094" s="2">
        <f>IF(LEN(V1094)&gt;=1,(IF(V1093=V1094,0,LARGE($U$1:U1093,1)+1)),0)</f>
        <v>0</v>
      </c>
      <c r="V1094" s="2" t="s">
        <v>1116</v>
      </c>
      <c r="W1094" s="11" t="s">
        <v>3888</v>
      </c>
      <c r="X1094" s="11" t="s">
        <v>3886</v>
      </c>
      <c r="Y1094" s="11" t="s">
        <v>3887</v>
      </c>
      <c r="Z1094" s="11" t="s">
        <v>3887</v>
      </c>
      <c r="AA1094" s="6" t="s">
        <v>3886</v>
      </c>
      <c r="AB1094" s="6" t="s">
        <v>1067</v>
      </c>
      <c r="AC1094" s="6" t="s">
        <v>1067</v>
      </c>
      <c r="AD1094" s="6" t="s">
        <v>1067</v>
      </c>
    </row>
    <row r="1095" spans="1:30" ht="30" x14ac:dyDescent="0.25">
      <c r="A1095" s="2">
        <f>IF(LEN(B1095)&gt;=1,(IF(B1094=B1095,0,LARGE(A$1:$A1094,1)+1)),0)</f>
        <v>0</v>
      </c>
      <c r="B1095" s="2" t="s">
        <v>1094</v>
      </c>
      <c r="C1095" s="2">
        <f>IF($AM$22=2,(IF(LEN($BZ$23)&gt;=1,(IF($BZ$23=B1095,LARGE($C$1:C1094,1)+1,0)),0)),0)</f>
        <v>0</v>
      </c>
      <c r="D1095" s="2">
        <f t="shared" si="76"/>
        <v>0</v>
      </c>
      <c r="F1095" s="2" t="s">
        <v>3215</v>
      </c>
      <c r="G1095" s="2" t="s">
        <v>3216</v>
      </c>
      <c r="H1095" s="2" t="s">
        <v>3216</v>
      </c>
      <c r="I1095" s="2" t="s">
        <v>2875</v>
      </c>
      <c r="J1095" s="2" t="s">
        <v>1067</v>
      </c>
      <c r="K1095" s="2" t="s">
        <v>1067</v>
      </c>
      <c r="L1095" s="2" t="s">
        <v>1067</v>
      </c>
      <c r="S1095" s="2">
        <f>IF($AM$22=1,(IF(LEN($BZ$23)&gt;=1,(IF($BZ$23=V1095,LARGE($S$1:S1094,1)+1,0)),0)),0)</f>
        <v>0</v>
      </c>
      <c r="T1095" s="2">
        <f t="shared" si="77"/>
        <v>0</v>
      </c>
      <c r="U1095" s="2">
        <f>IF(LEN(V1095)&gt;=1,(IF(V1094=V1095,0,LARGE($U$1:U1094,1)+1)),0)</f>
        <v>0</v>
      </c>
      <c r="V1095" s="2" t="s">
        <v>1116</v>
      </c>
      <c r="W1095" s="7" t="s">
        <v>2554</v>
      </c>
      <c r="X1095" s="7" t="s">
        <v>2552</v>
      </c>
      <c r="Y1095" s="7" t="s">
        <v>2553</v>
      </c>
      <c r="Z1095" s="7" t="s">
        <v>2553</v>
      </c>
      <c r="AA1095" s="6" t="s">
        <v>2552</v>
      </c>
      <c r="AB1095" s="6" t="s">
        <v>761</v>
      </c>
      <c r="AC1095" s="6" t="s">
        <v>1067</v>
      </c>
      <c r="AD1095" s="6" t="s">
        <v>1067</v>
      </c>
    </row>
    <row r="1096" spans="1:30" x14ac:dyDescent="0.25">
      <c r="A1096" s="2">
        <f>IF(LEN(B1096)&gt;=1,(IF(B1095=B1096,0,LARGE(A$1:$A1095,1)+1)),0)</f>
        <v>0</v>
      </c>
      <c r="B1096" s="2" t="s">
        <v>1094</v>
      </c>
      <c r="C1096" s="2">
        <f>IF($AM$22=2,(IF(LEN($BZ$23)&gt;=1,(IF($BZ$23=B1096,LARGE($C$1:C1095,1)+1,0)),0)),0)</f>
        <v>0</v>
      </c>
      <c r="D1096" s="2">
        <f t="shared" si="76"/>
        <v>0</v>
      </c>
      <c r="F1096" s="2" t="s">
        <v>920</v>
      </c>
      <c r="G1096" s="2" t="s">
        <v>3217</v>
      </c>
      <c r="H1096" s="2" t="s">
        <v>3217</v>
      </c>
      <c r="I1096" s="2" t="s">
        <v>5069</v>
      </c>
      <c r="J1096" s="2" t="s">
        <v>1067</v>
      </c>
      <c r="K1096" s="2" t="s">
        <v>1067</v>
      </c>
      <c r="L1096" s="2" t="s">
        <v>1067</v>
      </c>
      <c r="S1096" s="2">
        <f>IF($AM$22=1,(IF(LEN($BZ$23)&gt;=1,(IF($BZ$23=V1096,LARGE($S$1:S1095,1)+1,0)),0)),0)</f>
        <v>0</v>
      </c>
      <c r="T1096" s="2">
        <f t="shared" si="77"/>
        <v>0</v>
      </c>
      <c r="U1096" s="2">
        <f>IF(LEN(V1096)&gt;=1,(IF(V1095=V1096,0,LARGE($U$1:U1095,1)+1)),0)</f>
        <v>0</v>
      </c>
      <c r="V1096" s="2" t="s">
        <v>1116</v>
      </c>
      <c r="W1096" s="9" t="s">
        <v>1883</v>
      </c>
      <c r="X1096" s="4" t="s">
        <v>47</v>
      </c>
      <c r="Y1096" s="5" t="s">
        <v>1210</v>
      </c>
      <c r="Z1096" s="5" t="s">
        <v>1210</v>
      </c>
      <c r="AA1096" s="6" t="s">
        <v>47</v>
      </c>
      <c r="AB1096" s="6" t="s">
        <v>761</v>
      </c>
      <c r="AC1096" s="6" t="s">
        <v>1067</v>
      </c>
      <c r="AD1096" s="6" t="s">
        <v>1067</v>
      </c>
    </row>
    <row r="1097" spans="1:30" x14ac:dyDescent="0.25">
      <c r="A1097" s="2">
        <f>IF(LEN(B1097)&gt;=1,(IF(B1096=B1097,0,LARGE(A$1:$A1096,1)+1)),0)</f>
        <v>0</v>
      </c>
      <c r="B1097" s="2" t="s">
        <v>1094</v>
      </c>
      <c r="C1097" s="2">
        <f>IF($AM$22=2,(IF(LEN($BZ$23)&gt;=1,(IF($BZ$23=B1097,LARGE($C$1:C1096,1)+1,0)),0)),0)</f>
        <v>0</v>
      </c>
      <c r="D1097" s="2">
        <f t="shared" si="76"/>
        <v>0</v>
      </c>
      <c r="F1097" s="2" t="s">
        <v>289</v>
      </c>
      <c r="G1097" s="2" t="s">
        <v>290</v>
      </c>
      <c r="H1097" s="2" t="s">
        <v>290</v>
      </c>
      <c r="I1097" s="2" t="s">
        <v>5155</v>
      </c>
      <c r="J1097" s="2" t="s">
        <v>5154</v>
      </c>
      <c r="K1097" s="2" t="s">
        <v>1067</v>
      </c>
      <c r="L1097" s="2" t="s">
        <v>1067</v>
      </c>
      <c r="S1097" s="2">
        <f>IF($AM$22=1,(IF(LEN($BZ$23)&gt;=1,(IF($BZ$23=V1097,LARGE($S$1:S1096,1)+1,0)),0)),0)</f>
        <v>0</v>
      </c>
      <c r="T1097" s="2">
        <f t="shared" si="77"/>
        <v>0</v>
      </c>
      <c r="U1097" s="2">
        <f>IF(LEN(V1097)&gt;=1,(IF(V1096=V1097,0,LARGE($U$1:U1096,1)+1)),0)</f>
        <v>0</v>
      </c>
      <c r="V1097" s="2" t="s">
        <v>1116</v>
      </c>
      <c r="W1097" s="7" t="s">
        <v>1840</v>
      </c>
      <c r="X1097" s="7" t="s">
        <v>1838</v>
      </c>
      <c r="Y1097" s="7" t="s">
        <v>1839</v>
      </c>
      <c r="Z1097" s="7" t="s">
        <v>1839</v>
      </c>
      <c r="AA1097" s="6" t="s">
        <v>1838</v>
      </c>
      <c r="AB1097" s="6" t="s">
        <v>1067</v>
      </c>
      <c r="AC1097" s="6" t="s">
        <v>1067</v>
      </c>
      <c r="AD1097" s="6" t="s">
        <v>1067</v>
      </c>
    </row>
    <row r="1098" spans="1:30" ht="30" x14ac:dyDescent="0.25">
      <c r="A1098" s="2">
        <f>IF(LEN(B1098)&gt;=1,(IF(B1097=B1098,0,LARGE(A$1:$A1097,1)+1)),0)</f>
        <v>0</v>
      </c>
      <c r="B1098" s="2" t="s">
        <v>1094</v>
      </c>
      <c r="C1098" s="2">
        <f>IF($AM$22=2,(IF(LEN($BZ$23)&gt;=1,(IF($BZ$23=B1098,LARGE($C$1:C1097,1)+1,0)),0)),0)</f>
        <v>0</v>
      </c>
      <c r="D1098" s="2">
        <f t="shared" si="76"/>
        <v>0</v>
      </c>
      <c r="F1098" s="2" t="s">
        <v>3218</v>
      </c>
      <c r="G1098" s="2" t="s">
        <v>3219</v>
      </c>
      <c r="H1098" s="2" t="s">
        <v>3219</v>
      </c>
      <c r="I1098" s="2" t="s">
        <v>3220</v>
      </c>
      <c r="J1098" s="2" t="s">
        <v>1067</v>
      </c>
      <c r="K1098" s="2" t="s">
        <v>1067</v>
      </c>
      <c r="L1098" s="2" t="s">
        <v>1067</v>
      </c>
      <c r="S1098" s="2">
        <f>IF($AM$22=1,(IF(LEN($BZ$23)&gt;=1,(IF($BZ$23=V1098,LARGE($S$1:S1097,1)+1,0)),0)),0)</f>
        <v>0</v>
      </c>
      <c r="T1098" s="2">
        <f t="shared" si="77"/>
        <v>0</v>
      </c>
      <c r="U1098" s="2">
        <f>IF(LEN(V1098)&gt;=1,(IF(V1097=V1098,0,LARGE($U$1:U1097,1)+1)),0)</f>
        <v>0</v>
      </c>
      <c r="V1098" s="2" t="s">
        <v>1116</v>
      </c>
      <c r="W1098" s="9" t="s">
        <v>4278</v>
      </c>
      <c r="X1098" s="9" t="s">
        <v>1063</v>
      </c>
      <c r="Y1098" s="9" t="s">
        <v>3943</v>
      </c>
      <c r="Z1098" s="9" t="s">
        <v>3943</v>
      </c>
      <c r="AA1098" s="6" t="s">
        <v>1063</v>
      </c>
      <c r="AB1098" s="6" t="s">
        <v>1067</v>
      </c>
      <c r="AC1098" s="6" t="s">
        <v>1067</v>
      </c>
      <c r="AD1098" s="6" t="s">
        <v>1067</v>
      </c>
    </row>
    <row r="1099" spans="1:30" ht="30" x14ac:dyDescent="0.25">
      <c r="A1099" s="2">
        <f>IF(LEN(B1099)&gt;=1,(IF(B1098=B1099,0,LARGE(A$1:$A1098,1)+1)),0)</f>
        <v>0</v>
      </c>
      <c r="B1099" s="2" t="s">
        <v>1094</v>
      </c>
      <c r="C1099" s="2">
        <f>IF($AM$22=2,(IF(LEN($BZ$23)&gt;=1,(IF($BZ$23=B1099,LARGE($C$1:C1098,1)+1,0)),0)),0)</f>
        <v>0</v>
      </c>
      <c r="D1099" s="2">
        <f t="shared" si="76"/>
        <v>0</v>
      </c>
      <c r="F1099" s="2" t="s">
        <v>291</v>
      </c>
      <c r="G1099" s="2" t="s">
        <v>292</v>
      </c>
      <c r="H1099" s="2" t="s">
        <v>292</v>
      </c>
      <c r="I1099" s="2" t="s">
        <v>3221</v>
      </c>
      <c r="J1099" s="2" t="s">
        <v>4173</v>
      </c>
      <c r="K1099" s="2" t="s">
        <v>1067</v>
      </c>
      <c r="L1099" s="2" t="s">
        <v>1067</v>
      </c>
      <c r="S1099" s="2">
        <f>IF($AM$22=1,(IF(LEN($BZ$23)&gt;=1,(IF($BZ$23=V1099,LARGE($S$1:S1098,1)+1,0)),0)),0)</f>
        <v>0</v>
      </c>
      <c r="T1099" s="2">
        <f t="shared" si="77"/>
        <v>0</v>
      </c>
      <c r="U1099" s="2">
        <f>IF(LEN(V1099)&gt;=1,(IF(V1098=V1099,0,LARGE($U$1:U1098,1)+1)),0)</f>
        <v>0</v>
      </c>
      <c r="V1099" s="2" t="s">
        <v>1116</v>
      </c>
      <c r="W1099" s="7" t="s">
        <v>1782</v>
      </c>
      <c r="X1099" s="7" t="s">
        <v>1780</v>
      </c>
      <c r="Y1099" s="7" t="s">
        <v>1781</v>
      </c>
      <c r="Z1099" s="7" t="s">
        <v>1781</v>
      </c>
      <c r="AA1099" s="6" t="s">
        <v>1780</v>
      </c>
      <c r="AB1099" s="6" t="s">
        <v>1067</v>
      </c>
      <c r="AC1099" s="6" t="s">
        <v>1067</v>
      </c>
      <c r="AD1099" s="6" t="s">
        <v>1067</v>
      </c>
    </row>
    <row r="1100" spans="1:30" ht="30" x14ac:dyDescent="0.25">
      <c r="A1100" s="2">
        <f>IF(LEN(B1100)&gt;=1,(IF(B1099=B1100,0,LARGE(A$1:$A1099,1)+1)),0)</f>
        <v>0</v>
      </c>
      <c r="B1100" s="2" t="s">
        <v>1094</v>
      </c>
      <c r="C1100" s="2">
        <f>IF($AM$22=2,(IF(LEN($BZ$23)&gt;=1,(IF($BZ$23=B1100,LARGE($C$1:C1099,1)+1,0)),0)),0)</f>
        <v>0</v>
      </c>
      <c r="D1100" s="2">
        <f t="shared" si="76"/>
        <v>0</v>
      </c>
      <c r="F1100" s="2" t="s">
        <v>921</v>
      </c>
      <c r="G1100" s="2" t="s">
        <v>1580</v>
      </c>
      <c r="H1100" s="2" t="s">
        <v>1580</v>
      </c>
      <c r="I1100" s="2" t="s">
        <v>5026</v>
      </c>
      <c r="J1100" s="2" t="s">
        <v>1067</v>
      </c>
      <c r="K1100" s="2" t="s">
        <v>1067</v>
      </c>
      <c r="L1100" s="2" t="s">
        <v>1067</v>
      </c>
      <c r="S1100" s="2">
        <f>IF($AM$22=1,(IF(LEN($BZ$23)&gt;=1,(IF($BZ$23=V1100,LARGE($S$1:S1099,1)+1,0)),0)),0)</f>
        <v>0</v>
      </c>
      <c r="T1100" s="2">
        <f t="shared" si="77"/>
        <v>0</v>
      </c>
      <c r="U1100" s="2">
        <f>IF(LEN(V1100)&gt;=1,(IF(V1099=V1100,0,LARGE($U$1:U1099,1)+1)),0)</f>
        <v>0</v>
      </c>
      <c r="V1100" s="2" t="s">
        <v>1116</v>
      </c>
      <c r="W1100" s="7" t="s">
        <v>1757</v>
      </c>
      <c r="X1100" s="7" t="s">
        <v>1755</v>
      </c>
      <c r="Y1100" s="7" t="s">
        <v>1756</v>
      </c>
      <c r="Z1100" s="7" t="s">
        <v>1756</v>
      </c>
      <c r="AA1100" s="6" t="s">
        <v>1755</v>
      </c>
      <c r="AB1100" s="6" t="s">
        <v>2199</v>
      </c>
      <c r="AC1100" s="6" t="s">
        <v>679</v>
      </c>
      <c r="AD1100" s="6" t="s">
        <v>3446</v>
      </c>
    </row>
    <row r="1101" spans="1:30" x14ac:dyDescent="0.25">
      <c r="A1101" s="2">
        <f>IF(LEN(B1101)&gt;=1,(IF(B1100=B1101,0,LARGE(A$1:$A1100,1)+1)),0)</f>
        <v>0</v>
      </c>
      <c r="B1101" s="2" t="s">
        <v>1094</v>
      </c>
      <c r="C1101" s="2">
        <f>IF($AM$22=2,(IF(LEN($BZ$23)&gt;=1,(IF($BZ$23=B1101,LARGE($C$1:C1100,1)+1,0)),0)),0)</f>
        <v>0</v>
      </c>
      <c r="D1101" s="2">
        <f t="shared" si="76"/>
        <v>0</v>
      </c>
      <c r="F1101" s="2" t="s">
        <v>3222</v>
      </c>
      <c r="G1101" s="2" t="s">
        <v>3223</v>
      </c>
      <c r="H1101" s="2" t="s">
        <v>3223</v>
      </c>
      <c r="I1101" s="2" t="s">
        <v>5156</v>
      </c>
      <c r="J1101" s="2" t="s">
        <v>4560</v>
      </c>
      <c r="K1101" s="2" t="s">
        <v>1067</v>
      </c>
      <c r="L1101" s="2" t="s">
        <v>1067</v>
      </c>
      <c r="S1101" s="2">
        <f>IF($AM$22=1,(IF(LEN($BZ$23)&gt;=1,(IF($BZ$23=V1101,LARGE($S$1:S1100,1)+1,0)),0)),0)</f>
        <v>0</v>
      </c>
      <c r="T1101" s="2">
        <f t="shared" si="77"/>
        <v>0</v>
      </c>
      <c r="U1101" s="2">
        <f>IF(LEN(V1101)&gt;=1,(IF(V1100=V1101,0,LARGE($U$1:U1100,1)+1)),0)</f>
        <v>0</v>
      </c>
      <c r="V1101" s="2" t="s">
        <v>1116</v>
      </c>
      <c r="W1101" s="9" t="s">
        <v>4800</v>
      </c>
      <c r="X1101" s="9" t="s">
        <v>2680</v>
      </c>
      <c r="Y1101" s="9" t="s">
        <v>2681</v>
      </c>
      <c r="Z1101" s="9" t="s">
        <v>2681</v>
      </c>
      <c r="AA1101" s="6" t="s">
        <v>2680</v>
      </c>
      <c r="AB1101" s="6" t="s">
        <v>1067</v>
      </c>
      <c r="AC1101" s="6" t="s">
        <v>1067</v>
      </c>
      <c r="AD1101" s="6" t="s">
        <v>1067</v>
      </c>
    </row>
    <row r="1102" spans="1:30" ht="30" x14ac:dyDescent="0.25">
      <c r="A1102" s="2">
        <f>IF(LEN(B1102)&gt;=1,(IF(B1101=B1102,0,LARGE(A$1:$A1101,1)+1)),0)</f>
        <v>0</v>
      </c>
      <c r="B1102" s="2" t="s">
        <v>1094</v>
      </c>
      <c r="C1102" s="2">
        <f>IF($AM$22=2,(IF(LEN($BZ$23)&gt;=1,(IF($BZ$23=B1102,LARGE($C$1:C1101,1)+1,0)),0)),0)</f>
        <v>0</v>
      </c>
      <c r="D1102" s="2">
        <f t="shared" si="76"/>
        <v>0</v>
      </c>
      <c r="F1102" s="2" t="s">
        <v>922</v>
      </c>
      <c r="G1102" s="2" t="s">
        <v>1581</v>
      </c>
      <c r="H1102" s="2" t="s">
        <v>1581</v>
      </c>
      <c r="I1102" s="2" t="s">
        <v>2381</v>
      </c>
      <c r="J1102" s="2" t="s">
        <v>5157</v>
      </c>
      <c r="K1102" s="2" t="s">
        <v>1067</v>
      </c>
      <c r="L1102" s="2" t="s">
        <v>1067</v>
      </c>
      <c r="S1102" s="2">
        <f>IF($AM$22=1,(IF(LEN($BZ$23)&gt;=1,(IF($BZ$23=V1102,LARGE($S$1:S1101,1)+1,0)),0)),0)</f>
        <v>0</v>
      </c>
      <c r="T1102" s="2">
        <f t="shared" si="77"/>
        <v>0</v>
      </c>
      <c r="U1102" s="2">
        <f>IF(LEN(V1102)&gt;=1,(IF(V1101=V1102,0,LARGE($U$1:U1101,1)+1)),0)</f>
        <v>0</v>
      </c>
      <c r="V1102" s="2" t="s">
        <v>1116</v>
      </c>
      <c r="W1102" s="4" t="s">
        <v>4571</v>
      </c>
      <c r="X1102" s="4" t="s">
        <v>550</v>
      </c>
      <c r="Y1102" s="5" t="s">
        <v>1297</v>
      </c>
      <c r="Z1102" s="5" t="s">
        <v>1297</v>
      </c>
      <c r="AA1102" s="6" t="s">
        <v>550</v>
      </c>
      <c r="AB1102" s="6" t="s">
        <v>1067</v>
      </c>
      <c r="AC1102" s="6" t="s">
        <v>1067</v>
      </c>
      <c r="AD1102" s="6" t="s">
        <v>1067</v>
      </c>
    </row>
    <row r="1103" spans="1:30" x14ac:dyDescent="0.25">
      <c r="A1103" s="2">
        <f>IF(LEN(B1103)&gt;=1,(IF(B1102=B1103,0,LARGE(A$1:$A1102,1)+1)),0)</f>
        <v>0</v>
      </c>
      <c r="B1103" s="2" t="s">
        <v>1094</v>
      </c>
      <c r="C1103" s="2">
        <f>IF($AM$22=2,(IF(LEN($BZ$23)&gt;=1,(IF($BZ$23=B1103,LARGE($C$1:C1102,1)+1,0)),0)),0)</f>
        <v>0</v>
      </c>
      <c r="D1103" s="2">
        <f t="shared" si="76"/>
        <v>0</v>
      </c>
      <c r="F1103" s="2" t="s">
        <v>293</v>
      </c>
      <c r="G1103" s="2" t="s">
        <v>294</v>
      </c>
      <c r="H1103" s="2" t="s">
        <v>294</v>
      </c>
      <c r="I1103" s="2" t="s">
        <v>5158</v>
      </c>
      <c r="J1103" s="2" t="s">
        <v>1067</v>
      </c>
      <c r="K1103" s="2" t="s">
        <v>1067</v>
      </c>
      <c r="L1103" s="2" t="s">
        <v>1067</v>
      </c>
      <c r="S1103" s="2">
        <f>IF($AM$22=1,(IF(LEN($BZ$23)&gt;=1,(IF($BZ$23=V1103,LARGE($S$1:S1102,1)+1,0)),0)),0)</f>
        <v>0</v>
      </c>
      <c r="T1103" s="2">
        <f t="shared" si="77"/>
        <v>0</v>
      </c>
      <c r="U1103" s="2">
        <f>IF(LEN(V1103)&gt;=1,(IF(V1102=V1103,0,LARGE($U$1:U1102,1)+1)),0)</f>
        <v>0</v>
      </c>
      <c r="V1103" s="2" t="s">
        <v>1116</v>
      </c>
      <c r="W1103" s="9" t="s">
        <v>4399</v>
      </c>
      <c r="X1103" s="9" t="s">
        <v>3855</v>
      </c>
      <c r="Y1103" s="9" t="s">
        <v>3856</v>
      </c>
      <c r="Z1103" s="9" t="s">
        <v>3856</v>
      </c>
      <c r="AA1103" s="6" t="s">
        <v>3855</v>
      </c>
      <c r="AB1103" s="6" t="s">
        <v>1067</v>
      </c>
      <c r="AC1103" s="6" t="s">
        <v>1067</v>
      </c>
      <c r="AD1103" s="6" t="s">
        <v>1067</v>
      </c>
    </row>
    <row r="1104" spans="1:30" ht="30" x14ac:dyDescent="0.25">
      <c r="A1104" s="2">
        <f>IF(LEN(B1104)&gt;=1,(IF(B1103=B1104,0,LARGE(A$1:$A1103,1)+1)),0)</f>
        <v>0</v>
      </c>
      <c r="B1104" s="2" t="s">
        <v>1094</v>
      </c>
      <c r="C1104" s="2">
        <f>IF($AM$22=2,(IF(LEN($BZ$23)&gt;=1,(IF($BZ$23=B1104,LARGE($C$1:C1103,1)+1,0)),0)),0)</f>
        <v>0</v>
      </c>
      <c r="D1104" s="2">
        <f t="shared" si="76"/>
        <v>0</v>
      </c>
      <c r="F1104" s="2" t="s">
        <v>923</v>
      </c>
      <c r="G1104" s="2" t="s">
        <v>1582</v>
      </c>
      <c r="H1104" s="2" t="s">
        <v>1582</v>
      </c>
      <c r="I1104" s="2" t="s">
        <v>5159</v>
      </c>
      <c r="J1104" s="2" t="s">
        <v>1067</v>
      </c>
      <c r="K1104" s="2" t="s">
        <v>1067</v>
      </c>
      <c r="L1104" s="2" t="s">
        <v>1067</v>
      </c>
      <c r="S1104" s="2">
        <f>IF($AM$22=1,(IF(LEN($BZ$23)&gt;=1,(IF($BZ$23=V1104,LARGE($S$1:S1103,1)+1,0)),0)),0)</f>
        <v>0</v>
      </c>
      <c r="T1104" s="2">
        <f t="shared" si="77"/>
        <v>0</v>
      </c>
      <c r="U1104" s="2">
        <f>IF(LEN(V1104)&gt;=1,(IF(V1103=V1104,0,LARGE($U$1:U1103,1)+1)),0)</f>
        <v>0</v>
      </c>
      <c r="V1104" s="2" t="s">
        <v>1116</v>
      </c>
      <c r="W1104" s="9" t="s">
        <v>4146</v>
      </c>
      <c r="X1104" s="9" t="s">
        <v>2459</v>
      </c>
      <c r="Y1104" s="9" t="s">
        <v>2460</v>
      </c>
      <c r="Z1104" s="9" t="s">
        <v>2460</v>
      </c>
      <c r="AA1104" s="6" t="s">
        <v>2459</v>
      </c>
      <c r="AB1104" s="6" t="s">
        <v>1067</v>
      </c>
      <c r="AC1104" s="6" t="s">
        <v>1067</v>
      </c>
      <c r="AD1104" s="6" t="s">
        <v>1067</v>
      </c>
    </row>
    <row r="1105" spans="1:30" x14ac:dyDescent="0.25">
      <c r="A1105" s="2">
        <f>IF(LEN(B1105)&gt;=1,(IF(B1104=B1105,0,LARGE(A$1:$A1104,1)+1)),0)</f>
        <v>0</v>
      </c>
      <c r="B1105" s="2" t="s">
        <v>1094</v>
      </c>
      <c r="C1105" s="2">
        <f>IF($AM$22=2,(IF(LEN($BZ$23)&gt;=1,(IF($BZ$23=B1105,LARGE($C$1:C1104,1)+1,0)),0)),0)</f>
        <v>0</v>
      </c>
      <c r="D1105" s="2">
        <f t="shared" si="76"/>
        <v>0</v>
      </c>
      <c r="F1105" s="2" t="s">
        <v>924</v>
      </c>
      <c r="G1105" s="2" t="s">
        <v>1583</v>
      </c>
      <c r="H1105" s="2" t="s">
        <v>1583</v>
      </c>
      <c r="I1105" s="2" t="s">
        <v>5228</v>
      </c>
      <c r="J1105" s="2" t="s">
        <v>5161</v>
      </c>
      <c r="K1105" s="2" t="s">
        <v>5160</v>
      </c>
      <c r="L1105" s="2" t="s">
        <v>1067</v>
      </c>
      <c r="S1105" s="2">
        <f>IF($AM$22=1,(IF(LEN($BZ$23)&gt;=1,(IF($BZ$23=V1105,LARGE($S$1:S1104,1)+1,0)),0)),0)</f>
        <v>0</v>
      </c>
      <c r="T1105" s="2">
        <f t="shared" si="77"/>
        <v>0</v>
      </c>
      <c r="U1105" s="2">
        <f>IF(LEN(V1105)&gt;=1,(IF(V1104=V1105,0,LARGE($U$1:U1104,1)+1)),0)</f>
        <v>0</v>
      </c>
      <c r="V1105" s="2" t="s">
        <v>1116</v>
      </c>
      <c r="W1105" s="9" t="s">
        <v>5060</v>
      </c>
      <c r="X1105" s="9" t="s">
        <v>3207</v>
      </c>
      <c r="Y1105" s="9" t="s">
        <v>3207</v>
      </c>
      <c r="Z1105" s="9" t="s">
        <v>3207</v>
      </c>
      <c r="AA1105" s="6" t="s">
        <v>3207</v>
      </c>
      <c r="AB1105" s="6" t="s">
        <v>1067</v>
      </c>
      <c r="AC1105" s="6" t="s">
        <v>1067</v>
      </c>
      <c r="AD1105" s="6" t="s">
        <v>1067</v>
      </c>
    </row>
    <row r="1106" spans="1:30" ht="30" x14ac:dyDescent="0.25">
      <c r="A1106" s="2">
        <f>IF(LEN(B1106)&gt;=1,(IF(B1105=B1106,0,LARGE(A$1:$A1105,1)+1)),0)</f>
        <v>0</v>
      </c>
      <c r="B1106" s="2" t="s">
        <v>1094</v>
      </c>
      <c r="C1106" s="2">
        <f>IF($AM$22=2,(IF(LEN($BZ$23)&gt;=1,(IF($BZ$23=B1106,LARGE($C$1:C1105,1)+1,0)),0)),0)</f>
        <v>0</v>
      </c>
      <c r="D1106" s="2">
        <f t="shared" si="76"/>
        <v>0</v>
      </c>
      <c r="F1106" s="2" t="s">
        <v>925</v>
      </c>
      <c r="G1106" s="2" t="s">
        <v>1584</v>
      </c>
      <c r="H1106" s="2" t="s">
        <v>1584</v>
      </c>
      <c r="I1106" s="2" t="s">
        <v>4338</v>
      </c>
      <c r="J1106" s="2" t="s">
        <v>2722</v>
      </c>
      <c r="K1106" s="2" t="s">
        <v>5162</v>
      </c>
      <c r="L1106" s="2" t="s">
        <v>5163</v>
      </c>
      <c r="S1106" s="2">
        <f>IF($AM$22=1,(IF(LEN($BZ$23)&gt;=1,(IF($BZ$23=V1106,LARGE($S$1:S1105,1)+1,0)),0)),0)</f>
        <v>0</v>
      </c>
      <c r="T1106" s="2">
        <f t="shared" si="77"/>
        <v>0</v>
      </c>
      <c r="U1106" s="2">
        <f>IF(LEN(V1106)&gt;=1,(IF(V1105=V1106,0,LARGE($U$1:U1105,1)+1)),0)</f>
        <v>0</v>
      </c>
      <c r="V1106" s="2" t="s">
        <v>1116</v>
      </c>
      <c r="W1106" s="5" t="s">
        <v>4656</v>
      </c>
      <c r="X1106" s="7" t="s">
        <v>229</v>
      </c>
      <c r="Y1106" s="7" t="s">
        <v>2915</v>
      </c>
      <c r="Z1106" s="7" t="s">
        <v>2915</v>
      </c>
      <c r="AA1106" s="6" t="s">
        <v>229</v>
      </c>
      <c r="AB1106" s="6" t="s">
        <v>1067</v>
      </c>
      <c r="AC1106" s="6" t="s">
        <v>1067</v>
      </c>
      <c r="AD1106" s="6" t="s">
        <v>1067</v>
      </c>
    </row>
    <row r="1107" spans="1:30" ht="30" x14ac:dyDescent="0.25">
      <c r="A1107" s="2">
        <f>IF(LEN(B1107)&gt;=1,(IF(B1106=B1107,0,LARGE(A$1:$A1106,1)+1)),0)</f>
        <v>0</v>
      </c>
      <c r="B1107" s="2" t="s">
        <v>1094</v>
      </c>
      <c r="C1107" s="2">
        <f>IF($AM$22=2,(IF(LEN($BZ$23)&gt;=1,(IF($BZ$23=B1107,LARGE($C$1:C1106,1)+1,0)),0)),0)</f>
        <v>0</v>
      </c>
      <c r="D1107" s="2">
        <f t="shared" si="76"/>
        <v>0</v>
      </c>
      <c r="F1107" s="2" t="s">
        <v>926</v>
      </c>
      <c r="G1107" s="2" t="s">
        <v>1585</v>
      </c>
      <c r="H1107" s="2" t="s">
        <v>1585</v>
      </c>
      <c r="I1107" s="2" t="s">
        <v>2686</v>
      </c>
      <c r="J1107" s="2" t="s">
        <v>1067</v>
      </c>
      <c r="K1107" s="2" t="s">
        <v>1067</v>
      </c>
      <c r="L1107" s="2" t="s">
        <v>1067</v>
      </c>
      <c r="S1107" s="2">
        <f>IF($AM$22=1,(IF(LEN($BZ$23)&gt;=1,(IF($BZ$23=V1107,LARGE($S$1:S1106,1)+1,0)),0)),0)</f>
        <v>0</v>
      </c>
      <c r="T1107" s="2">
        <f t="shared" si="77"/>
        <v>0</v>
      </c>
      <c r="U1107" s="2">
        <f>IF(LEN(V1107)&gt;=1,(IF(V1106=V1107,0,LARGE($U$1:U1106,1)+1)),0)</f>
        <v>0</v>
      </c>
      <c r="V1107" s="2" t="s">
        <v>1116</v>
      </c>
      <c r="W1107" s="9" t="s">
        <v>4789</v>
      </c>
      <c r="X1107" s="9" t="s">
        <v>689</v>
      </c>
      <c r="Y1107" s="9" t="s">
        <v>689</v>
      </c>
      <c r="Z1107" s="9" t="s">
        <v>689</v>
      </c>
      <c r="AA1107" s="6" t="s">
        <v>689</v>
      </c>
      <c r="AB1107" s="6" t="s">
        <v>1067</v>
      </c>
      <c r="AC1107" s="6" t="s">
        <v>1067</v>
      </c>
      <c r="AD1107" s="6" t="s">
        <v>1067</v>
      </c>
    </row>
    <row r="1108" spans="1:30" ht="30" x14ac:dyDescent="0.25">
      <c r="A1108" s="2">
        <f>IF(LEN(B1108)&gt;=1,(IF(B1107=B1108,0,LARGE(A$1:$A1107,1)+1)),0)</f>
        <v>0</v>
      </c>
      <c r="B1108" s="2" t="s">
        <v>1094</v>
      </c>
      <c r="C1108" s="2">
        <f>IF($AM$22=2,(IF(LEN($BZ$23)&gt;=1,(IF($BZ$23=B1108,LARGE($C$1:C1107,1)+1,0)),0)),0)</f>
        <v>0</v>
      </c>
      <c r="D1108" s="2">
        <f t="shared" si="76"/>
        <v>0</v>
      </c>
      <c r="F1108" s="2" t="s">
        <v>927</v>
      </c>
      <c r="G1108" s="2" t="s">
        <v>3224</v>
      </c>
      <c r="H1108" s="2" t="s">
        <v>3224</v>
      </c>
      <c r="I1108" s="2" t="s">
        <v>4012</v>
      </c>
      <c r="J1108" s="2" t="s">
        <v>5164</v>
      </c>
      <c r="K1108" s="2" t="s">
        <v>1067</v>
      </c>
      <c r="L1108" s="2" t="s">
        <v>1067</v>
      </c>
      <c r="S1108" s="2">
        <f>IF($AM$22=1,(IF(LEN($BZ$23)&gt;=1,(IF($BZ$23=V1108,LARGE($S$1:S1107,1)+1,0)),0)),0)</f>
        <v>0</v>
      </c>
      <c r="T1108" s="2">
        <f t="shared" si="77"/>
        <v>0</v>
      </c>
      <c r="U1108" s="2">
        <f>IF(LEN(V1108)&gt;=1,(IF(V1107=V1108,0,LARGE($U$1:U1107,1)+1)),0)</f>
        <v>0</v>
      </c>
      <c r="V1108" s="2" t="s">
        <v>1116</v>
      </c>
      <c r="W1108" s="21" t="s">
        <v>3845</v>
      </c>
      <c r="X1108" s="21" t="s">
        <v>3843</v>
      </c>
      <c r="Y1108" s="21" t="s">
        <v>3844</v>
      </c>
      <c r="Z1108" s="21" t="s">
        <v>3844</v>
      </c>
      <c r="AA1108" s="6" t="s">
        <v>3843</v>
      </c>
      <c r="AB1108" s="6" t="s">
        <v>1067</v>
      </c>
      <c r="AC1108" s="6" t="s">
        <v>1067</v>
      </c>
      <c r="AD1108" s="6" t="s">
        <v>1067</v>
      </c>
    </row>
    <row r="1109" spans="1:30" ht="30" x14ac:dyDescent="0.25">
      <c r="A1109" s="2">
        <f>IF(LEN(B1109)&gt;=1,(IF(B1108=B1109,0,LARGE(A$1:$A1108,1)+1)),0)</f>
        <v>0</v>
      </c>
      <c r="B1109" s="2" t="s">
        <v>1094</v>
      </c>
      <c r="C1109" s="2">
        <f>IF($AM$22=2,(IF(LEN($BZ$23)&gt;=1,(IF($BZ$23=B1109,LARGE($C$1:C1108,1)+1,0)),0)),0)</f>
        <v>0</v>
      </c>
      <c r="D1109" s="2">
        <f t="shared" si="76"/>
        <v>0</v>
      </c>
      <c r="F1109" s="2" t="s">
        <v>928</v>
      </c>
      <c r="G1109" s="2" t="s">
        <v>1586</v>
      </c>
      <c r="H1109" s="2" t="s">
        <v>1586</v>
      </c>
      <c r="I1109" s="2" t="s">
        <v>3225</v>
      </c>
      <c r="J1109" s="2" t="s">
        <v>4638</v>
      </c>
      <c r="K1109" s="2" t="s">
        <v>1067</v>
      </c>
      <c r="L1109" s="2" t="s">
        <v>1067</v>
      </c>
      <c r="S1109" s="2">
        <f>IF($AM$22=1,(IF(LEN($BZ$23)&gt;=1,(IF($BZ$23=V1109,LARGE($S$1:S1108,1)+1,0)),0)),0)</f>
        <v>0</v>
      </c>
      <c r="T1109" s="2">
        <f t="shared" si="77"/>
        <v>0</v>
      </c>
      <c r="U1109" s="2">
        <f>IF(LEN(V1109)&gt;=1,(IF(V1108=V1109,0,LARGE($U$1:U1108,1)+1)),0)</f>
        <v>0</v>
      </c>
      <c r="V1109" s="2" t="s">
        <v>1116</v>
      </c>
      <c r="W1109" s="21" t="s">
        <v>3501</v>
      </c>
      <c r="X1109" s="21" t="s">
        <v>3499</v>
      </c>
      <c r="Y1109" s="21" t="s">
        <v>3500</v>
      </c>
      <c r="Z1109" s="21" t="s">
        <v>3500</v>
      </c>
      <c r="AA1109" s="6" t="s">
        <v>3499</v>
      </c>
      <c r="AB1109" s="6" t="s">
        <v>1067</v>
      </c>
      <c r="AC1109" s="6" t="s">
        <v>1067</v>
      </c>
      <c r="AD1109" s="6" t="s">
        <v>1067</v>
      </c>
    </row>
    <row r="1110" spans="1:30" x14ac:dyDescent="0.25">
      <c r="A1110" s="2">
        <f>IF(LEN(B1110)&gt;=1,(IF(B1109=B1110,0,LARGE(A$1:$A1109,1)+1)),0)</f>
        <v>0</v>
      </c>
      <c r="B1110" s="2" t="s">
        <v>1094</v>
      </c>
      <c r="C1110" s="2">
        <f>IF($AM$22=2,(IF(LEN($BZ$23)&gt;=1,(IF($BZ$23=B1110,LARGE($C$1:C1109,1)+1,0)),0)),0)</f>
        <v>0</v>
      </c>
      <c r="D1110" s="2">
        <f t="shared" si="76"/>
        <v>0</v>
      </c>
      <c r="F1110" s="2" t="s">
        <v>929</v>
      </c>
      <c r="G1110" s="2" t="s">
        <v>1085</v>
      </c>
      <c r="H1110" s="2" t="s">
        <v>1085</v>
      </c>
      <c r="I1110" s="2" t="s">
        <v>3226</v>
      </c>
      <c r="J1110" s="2" t="s">
        <v>1067</v>
      </c>
      <c r="K1110" s="2" t="s">
        <v>1067</v>
      </c>
      <c r="L1110" s="2" t="s">
        <v>1067</v>
      </c>
      <c r="S1110" s="2">
        <f>IF($AM$22=1,(IF(LEN($BZ$23)&gt;=1,(IF($BZ$23=V1110,LARGE($S$1:S1109,1)+1,0)),0)),0)</f>
        <v>0</v>
      </c>
      <c r="T1110" s="2">
        <f t="shared" si="77"/>
        <v>0</v>
      </c>
      <c r="U1110" s="2">
        <f>IF(LEN(V1110)&gt;=1,(IF(V1109=V1110,0,LARGE($U$1:U1109,1)+1)),0)</f>
        <v>0</v>
      </c>
      <c r="V1110" s="2" t="s">
        <v>1116</v>
      </c>
      <c r="W1110" s="9" t="s">
        <v>3819</v>
      </c>
      <c r="X1110" s="9" t="s">
        <v>3817</v>
      </c>
      <c r="Y1110" s="9" t="s">
        <v>3818</v>
      </c>
      <c r="Z1110" s="9" t="s">
        <v>3818</v>
      </c>
      <c r="AA1110" s="6" t="s">
        <v>3817</v>
      </c>
      <c r="AB1110" s="6" t="s">
        <v>1067</v>
      </c>
      <c r="AC1110" s="6" t="s">
        <v>1067</v>
      </c>
      <c r="AD1110" s="6" t="s">
        <v>1067</v>
      </c>
    </row>
    <row r="1111" spans="1:30" x14ac:dyDescent="0.25">
      <c r="A1111" s="2">
        <f>IF(LEN(B1111)&gt;=1,(IF(B1110=B1111,0,LARGE(A$1:$A1110,1)+1)),0)</f>
        <v>0</v>
      </c>
      <c r="B1111" s="2" t="s">
        <v>1094</v>
      </c>
      <c r="C1111" s="2">
        <f>IF($AM$22=2,(IF(LEN($BZ$23)&gt;=1,(IF($BZ$23=B1111,LARGE($C$1:C1110,1)+1,0)),0)),0)</f>
        <v>0</v>
      </c>
      <c r="D1111" s="2">
        <f t="shared" si="76"/>
        <v>0</v>
      </c>
      <c r="F1111" s="2" t="s">
        <v>3227</v>
      </c>
      <c r="G1111" s="2" t="s">
        <v>3228</v>
      </c>
      <c r="H1111" s="2" t="s">
        <v>3228</v>
      </c>
      <c r="I1111" s="2" t="s">
        <v>5165</v>
      </c>
      <c r="J1111" s="2" t="s">
        <v>5166</v>
      </c>
      <c r="K1111" s="2" t="s">
        <v>1067</v>
      </c>
      <c r="L1111" s="2" t="s">
        <v>1067</v>
      </c>
      <c r="S1111" s="2">
        <f>IF($AM$22=1,(IF(LEN($BZ$23)&gt;=1,(IF($BZ$23=V1111,LARGE($S$1:S1110,1)+1,0)),0)),0)</f>
        <v>0</v>
      </c>
      <c r="T1111" s="2">
        <f t="shared" si="77"/>
        <v>0</v>
      </c>
      <c r="U1111" s="2">
        <f>IF(LEN(V1111)&gt;=1,(IF(V1110=V1111,0,LARGE($U$1:U1110,1)+1)),0)</f>
        <v>0</v>
      </c>
      <c r="V1111" s="2" t="s">
        <v>1116</v>
      </c>
      <c r="W1111" s="4" t="s">
        <v>4766</v>
      </c>
      <c r="X1111" s="7" t="s">
        <v>177</v>
      </c>
      <c r="Y1111" s="7" t="s">
        <v>1394</v>
      </c>
      <c r="Z1111" s="7" t="s">
        <v>1394</v>
      </c>
      <c r="AA1111" s="6" t="s">
        <v>177</v>
      </c>
      <c r="AB1111" s="6" t="s">
        <v>1067</v>
      </c>
      <c r="AC1111" s="6" t="s">
        <v>1067</v>
      </c>
      <c r="AD1111" s="6" t="s">
        <v>1067</v>
      </c>
    </row>
    <row r="1112" spans="1:30" x14ac:dyDescent="0.25">
      <c r="A1112" s="2">
        <f>IF(LEN(B1112)&gt;=1,(IF(B1111=B1112,0,LARGE(A$1:$A1111,1)+1)),0)</f>
        <v>0</v>
      </c>
      <c r="B1112" s="2" t="s">
        <v>1094</v>
      </c>
      <c r="C1112" s="2">
        <f>IF($AM$22=2,(IF(LEN($BZ$23)&gt;=1,(IF($BZ$23=B1112,LARGE($C$1:C1111,1)+1,0)),0)),0)</f>
        <v>0</v>
      </c>
      <c r="D1112" s="2">
        <f t="shared" si="76"/>
        <v>0</v>
      </c>
      <c r="F1112" s="2" t="s">
        <v>930</v>
      </c>
      <c r="G1112" s="2" t="s">
        <v>1587</v>
      </c>
      <c r="H1112" s="2" t="s">
        <v>1587</v>
      </c>
      <c r="I1112" s="2" t="s">
        <v>5169</v>
      </c>
      <c r="J1112" s="2" t="s">
        <v>1067</v>
      </c>
      <c r="K1112" s="2" t="s">
        <v>1067</v>
      </c>
      <c r="L1112" s="2" t="s">
        <v>1067</v>
      </c>
      <c r="S1112" s="2">
        <f>IF($AM$22=1,(IF(LEN($BZ$23)&gt;=1,(IF($BZ$23=V1112,LARGE($S$1:S1111,1)+1,0)),0)),0)</f>
        <v>0</v>
      </c>
      <c r="T1112" s="2">
        <f t="shared" si="77"/>
        <v>0</v>
      </c>
      <c r="U1112" s="2">
        <f>IF(LEN(V1112)&gt;=1,(IF(V1111=V1112,0,LARGE($U$1:U1111,1)+1)),0)</f>
        <v>0</v>
      </c>
      <c r="V1112" s="2" t="s">
        <v>1116</v>
      </c>
      <c r="W1112" s="4" t="s">
        <v>5027</v>
      </c>
      <c r="X1112" s="4" t="s">
        <v>898</v>
      </c>
      <c r="Y1112" s="5" t="s">
        <v>1561</v>
      </c>
      <c r="Z1112" s="5" t="s">
        <v>1561</v>
      </c>
      <c r="AA1112" s="6" t="s">
        <v>898</v>
      </c>
      <c r="AB1112" s="6" t="s">
        <v>1067</v>
      </c>
      <c r="AC1112" s="6" t="s">
        <v>1067</v>
      </c>
      <c r="AD1112" s="6" t="s">
        <v>1067</v>
      </c>
    </row>
    <row r="1113" spans="1:30" x14ac:dyDescent="0.25">
      <c r="A1113" s="2">
        <f>IF(LEN(B1113)&gt;=1,(IF(B1112=B1113,0,LARGE(A$1:$A1112,1)+1)),0)</f>
        <v>0</v>
      </c>
      <c r="B1113" s="2" t="s">
        <v>1094</v>
      </c>
      <c r="C1113" s="2">
        <f>IF($AM$22=2,(IF(LEN($BZ$23)&gt;=1,(IF($BZ$23=B1113,LARGE($C$1:C1112,1)+1,0)),0)),0)</f>
        <v>0</v>
      </c>
      <c r="D1113" s="2">
        <f t="shared" si="76"/>
        <v>0</v>
      </c>
      <c r="F1113" s="2" t="s">
        <v>931</v>
      </c>
      <c r="G1113" s="2" t="s">
        <v>1588</v>
      </c>
      <c r="H1113" s="2" t="s">
        <v>1588</v>
      </c>
      <c r="I1113" s="2" t="s">
        <v>5167</v>
      </c>
      <c r="J1113" s="2" t="s">
        <v>5168</v>
      </c>
      <c r="K1113" s="2" t="s">
        <v>1067</v>
      </c>
      <c r="L1113" s="2" t="s">
        <v>1067</v>
      </c>
      <c r="S1113" s="2">
        <f>IF($AM$22=1,(IF(LEN($BZ$23)&gt;=1,(IF($BZ$23=V1113,LARGE($S$1:S1112,1)+1,0)),0)),0)</f>
        <v>0</v>
      </c>
      <c r="T1113" s="2">
        <f t="shared" si="77"/>
        <v>0</v>
      </c>
      <c r="U1113" s="2">
        <f>IF(LEN(V1113)&gt;=1,(IF(V1112=V1113,0,LARGE($U$1:U1112,1)+1)),0)</f>
        <v>0</v>
      </c>
      <c r="V1113" s="2" t="s">
        <v>1116</v>
      </c>
      <c r="W1113" s="4" t="s">
        <v>5009</v>
      </c>
      <c r="X1113" s="4" t="s">
        <v>281</v>
      </c>
      <c r="Y1113" s="5" t="s">
        <v>282</v>
      </c>
      <c r="Z1113" s="5" t="s">
        <v>282</v>
      </c>
      <c r="AA1113" s="6" t="s">
        <v>281</v>
      </c>
      <c r="AB1113" s="6" t="s">
        <v>1067</v>
      </c>
      <c r="AC1113" s="6" t="s">
        <v>1067</v>
      </c>
      <c r="AD1113" s="6" t="s">
        <v>1067</v>
      </c>
    </row>
    <row r="1114" spans="1:30" ht="30" x14ac:dyDescent="0.25">
      <c r="A1114" s="2">
        <f>IF(LEN(B1114)&gt;=1,(IF(B1113=B1114,0,LARGE(A$1:$A1113,1)+1)),0)</f>
        <v>0</v>
      </c>
      <c r="B1114" s="2" t="s">
        <v>1094</v>
      </c>
      <c r="C1114" s="2">
        <f>IF($AM$22=2,(IF(LEN($BZ$23)&gt;=1,(IF($BZ$23=B1114,LARGE($C$1:C1113,1)+1,0)),0)),0)</f>
        <v>0</v>
      </c>
      <c r="D1114" s="2">
        <f t="shared" si="76"/>
        <v>0</v>
      </c>
      <c r="F1114" s="2" t="s">
        <v>932</v>
      </c>
      <c r="G1114" s="2" t="s">
        <v>3229</v>
      </c>
      <c r="H1114" s="2" t="s">
        <v>3229</v>
      </c>
      <c r="I1114" s="2" t="s">
        <v>2104</v>
      </c>
      <c r="J1114" s="2" t="s">
        <v>1067</v>
      </c>
      <c r="K1114" s="2" t="s">
        <v>1067</v>
      </c>
      <c r="L1114" s="2" t="s">
        <v>1067</v>
      </c>
      <c r="S1114" s="2">
        <f>IF($AM$22=1,(IF(LEN($BZ$23)&gt;=1,(IF($BZ$23=V1114,LARGE($S$1:S1113,1)+1,0)),0)),0)</f>
        <v>0</v>
      </c>
      <c r="T1114" s="2">
        <f t="shared" si="77"/>
        <v>0</v>
      </c>
      <c r="U1114" s="2">
        <f>IF(LEN(V1114)&gt;=1,(IF(V1113=V1114,0,LARGE($U$1:U1113,1)+1)),0)</f>
        <v>0</v>
      </c>
      <c r="V1114" s="2" t="s">
        <v>1116</v>
      </c>
      <c r="W1114" s="21" t="s">
        <v>4627</v>
      </c>
      <c r="X1114" s="21" t="s">
        <v>886</v>
      </c>
      <c r="Y1114" s="21" t="s">
        <v>3160</v>
      </c>
      <c r="Z1114" s="21" t="s">
        <v>3160</v>
      </c>
      <c r="AA1114" s="6" t="s">
        <v>886</v>
      </c>
      <c r="AB1114" s="6" t="s">
        <v>1067</v>
      </c>
      <c r="AC1114" s="6" t="s">
        <v>1067</v>
      </c>
      <c r="AD1114" s="6" t="s">
        <v>1067</v>
      </c>
    </row>
    <row r="1115" spans="1:30" ht="30" x14ac:dyDescent="0.25">
      <c r="A1115" s="2">
        <f>IF(LEN(B1115)&gt;=1,(IF(B1114=B1115,0,LARGE(A$1:$A1114,1)+1)),0)</f>
        <v>0</v>
      </c>
      <c r="B1115" s="2" t="s">
        <v>1094</v>
      </c>
      <c r="C1115" s="2">
        <f>IF($AM$22=2,(IF(LEN($BZ$23)&gt;=1,(IF($BZ$23=B1115,LARGE($C$1:C1114,1)+1,0)),0)),0)</f>
        <v>0</v>
      </c>
      <c r="D1115" s="2">
        <f t="shared" si="76"/>
        <v>0</v>
      </c>
      <c r="F1115" s="2" t="s">
        <v>933</v>
      </c>
      <c r="G1115" s="2" t="s">
        <v>1589</v>
      </c>
      <c r="H1115" s="2" t="s">
        <v>1589</v>
      </c>
      <c r="I1115" s="2" t="s">
        <v>3230</v>
      </c>
      <c r="J1115" s="2" t="s">
        <v>2178</v>
      </c>
      <c r="K1115" s="2" t="s">
        <v>1067</v>
      </c>
      <c r="L1115" s="2" t="s">
        <v>1067</v>
      </c>
      <c r="S1115" s="2">
        <f>IF($AM$22=1,(IF(LEN($BZ$23)&gt;=1,(IF($BZ$23=V1115,LARGE($S$1:S1114,1)+1,0)),0)),0)</f>
        <v>0</v>
      </c>
      <c r="T1115" s="2">
        <f t="shared" si="77"/>
        <v>0</v>
      </c>
      <c r="U1115" s="2">
        <f>IF(LEN(V1115)&gt;=1,(IF(V1114=V1115,0,LARGE($U$1:U1114,1)+1)),0)</f>
        <v>0</v>
      </c>
      <c r="V1115" s="2" t="s">
        <v>1116</v>
      </c>
      <c r="W1115" s="9" t="s">
        <v>4056</v>
      </c>
      <c r="X1115" s="7" t="s">
        <v>85</v>
      </c>
      <c r="Y1115" s="7" t="s">
        <v>86</v>
      </c>
      <c r="Z1115" s="7" t="s">
        <v>87</v>
      </c>
      <c r="AA1115" s="6" t="s">
        <v>85</v>
      </c>
      <c r="AB1115" s="6" t="s">
        <v>494</v>
      </c>
      <c r="AC1115" s="6" t="s">
        <v>699</v>
      </c>
      <c r="AD1115" s="6" t="s">
        <v>1066</v>
      </c>
    </row>
    <row r="1116" spans="1:30" ht="30" x14ac:dyDescent="0.25">
      <c r="A1116" s="2">
        <f>IF(LEN(B1116)&gt;=1,(IF(B1115=B1116,0,LARGE(A$1:$A1115,1)+1)),0)</f>
        <v>0</v>
      </c>
      <c r="B1116" s="2" t="s">
        <v>1094</v>
      </c>
      <c r="C1116" s="2">
        <f>IF($AM$22=2,(IF(LEN($BZ$23)&gt;=1,(IF($BZ$23=B1116,LARGE($C$1:C1115,1)+1,0)),0)),0)</f>
        <v>0</v>
      </c>
      <c r="D1116" s="2">
        <f t="shared" si="76"/>
        <v>0</v>
      </c>
      <c r="F1116" s="2" t="s">
        <v>934</v>
      </c>
      <c r="G1116" s="2" t="s">
        <v>1590</v>
      </c>
      <c r="H1116" s="2" t="s">
        <v>1590</v>
      </c>
      <c r="I1116" s="2" t="s">
        <v>4472</v>
      </c>
      <c r="J1116" s="2" t="s">
        <v>5170</v>
      </c>
      <c r="K1116" s="2" t="s">
        <v>1067</v>
      </c>
      <c r="L1116" s="2" t="s">
        <v>1067</v>
      </c>
      <c r="S1116" s="2">
        <f>IF($AM$22=1,(IF(LEN($BZ$23)&gt;=1,(IF($BZ$23=V1116,LARGE($S$1:S1115,1)+1,0)),0)),0)</f>
        <v>0</v>
      </c>
      <c r="T1116" s="2">
        <f t="shared" si="77"/>
        <v>0</v>
      </c>
      <c r="U1116" s="2">
        <f>IF(LEN(V1116)&gt;=1,(IF(V1115=V1116,0,LARGE($U$1:U1115,1)+1)),0)</f>
        <v>0</v>
      </c>
      <c r="V1116" s="2" t="s">
        <v>1116</v>
      </c>
      <c r="W1116" s="5" t="s">
        <v>4364</v>
      </c>
      <c r="X1116" s="7" t="s">
        <v>1041</v>
      </c>
      <c r="Y1116" s="7" t="s">
        <v>3801</v>
      </c>
      <c r="Z1116" s="7" t="s">
        <v>3801</v>
      </c>
      <c r="AA1116" s="6" t="s">
        <v>1041</v>
      </c>
      <c r="AB1116" s="6" t="s">
        <v>1067</v>
      </c>
      <c r="AC1116" s="6" t="s">
        <v>1067</v>
      </c>
      <c r="AD1116" s="6" t="s">
        <v>1067</v>
      </c>
    </row>
    <row r="1117" spans="1:30" ht="30" x14ac:dyDescent="0.25">
      <c r="A1117" s="2">
        <f>IF(LEN(B1117)&gt;=1,(IF(B1116=B1117,0,LARGE(A$1:$A1116,1)+1)),0)</f>
        <v>0</v>
      </c>
      <c r="B1117" s="2" t="s">
        <v>1094</v>
      </c>
      <c r="C1117" s="2">
        <f>IF($AM$22=2,(IF(LEN($BZ$23)&gt;=1,(IF($BZ$23=B1117,LARGE($C$1:C1116,1)+1,0)),0)),0)</f>
        <v>0</v>
      </c>
      <c r="D1117" s="2">
        <f t="shared" si="76"/>
        <v>0</v>
      </c>
      <c r="F1117" s="2" t="s">
        <v>295</v>
      </c>
      <c r="G1117" s="2" t="s">
        <v>295</v>
      </c>
      <c r="H1117" s="2" t="s">
        <v>295</v>
      </c>
      <c r="I1117" s="2" t="s">
        <v>3696</v>
      </c>
      <c r="J1117" s="2" t="s">
        <v>2969</v>
      </c>
      <c r="K1117" s="2" t="s">
        <v>4453</v>
      </c>
      <c r="L1117" s="2" t="s">
        <v>1067</v>
      </c>
      <c r="S1117" s="2">
        <f>IF($AM$22=1,(IF(LEN($BZ$23)&gt;=1,(IF($BZ$23=V1117,LARGE($S$1:S1116,1)+1,0)),0)),0)</f>
        <v>0</v>
      </c>
      <c r="T1117" s="2">
        <f t="shared" si="77"/>
        <v>0</v>
      </c>
      <c r="U1117" s="2">
        <f>IF(LEN(V1117)&gt;=1,(IF(V1116=V1117,0,LARGE($U$1:U1116,1)+1)),0)</f>
        <v>0</v>
      </c>
      <c r="V1117" s="2" t="s">
        <v>1116</v>
      </c>
      <c r="W1117" s="11" t="s">
        <v>2958</v>
      </c>
      <c r="X1117" s="11" t="s">
        <v>2956</v>
      </c>
      <c r="Y1117" s="11" t="s">
        <v>2957</v>
      </c>
      <c r="Z1117" s="11" t="s">
        <v>2957</v>
      </c>
      <c r="AA1117" s="6" t="s">
        <v>2956</v>
      </c>
      <c r="AB1117" s="6" t="s">
        <v>1067</v>
      </c>
      <c r="AC1117" s="6" t="s">
        <v>1067</v>
      </c>
      <c r="AD1117" s="6" t="s">
        <v>1067</v>
      </c>
    </row>
    <row r="1118" spans="1:30" x14ac:dyDescent="0.25">
      <c r="A1118" s="2">
        <f>IF(LEN(B1118)&gt;=1,(IF(B1117=B1118,0,LARGE(A$1:$A1117,1)+1)),0)</f>
        <v>0</v>
      </c>
      <c r="B1118" s="2" t="s">
        <v>1094</v>
      </c>
      <c r="C1118" s="2">
        <f>IF($AM$22=2,(IF(LEN($BZ$23)&gt;=1,(IF($BZ$23=B1118,LARGE($C$1:C1117,1)+1,0)),0)),0)</f>
        <v>0</v>
      </c>
      <c r="D1118" s="2">
        <f t="shared" si="76"/>
        <v>0</v>
      </c>
      <c r="F1118" s="2" t="s">
        <v>935</v>
      </c>
      <c r="G1118" s="2" t="s">
        <v>1591</v>
      </c>
      <c r="H1118" s="2" t="s">
        <v>1591</v>
      </c>
      <c r="I1118" s="2" t="s">
        <v>2626</v>
      </c>
      <c r="J1118" s="2" t="s">
        <v>1067</v>
      </c>
      <c r="K1118" s="2" t="s">
        <v>1067</v>
      </c>
      <c r="L1118" s="2" t="s">
        <v>1067</v>
      </c>
      <c r="S1118" s="2">
        <f>IF($AM$22=1,(IF(LEN($BZ$23)&gt;=1,(IF($BZ$23=V1118,LARGE($S$1:S1117,1)+1,0)),0)),0)</f>
        <v>0</v>
      </c>
      <c r="T1118" s="2">
        <f t="shared" si="77"/>
        <v>0</v>
      </c>
      <c r="U1118" s="2">
        <f>IF(LEN(V1118)&gt;=1,(IF(V1117=V1118,0,LARGE($U$1:U1117,1)+1)),0)</f>
        <v>0</v>
      </c>
      <c r="V1118" s="2" t="s">
        <v>1116</v>
      </c>
      <c r="W1118" s="5" t="s">
        <v>4291</v>
      </c>
      <c r="X1118" s="7" t="s">
        <v>1061</v>
      </c>
      <c r="Y1118" s="7" t="s">
        <v>3928</v>
      </c>
      <c r="Z1118" s="7" t="s">
        <v>3928</v>
      </c>
      <c r="AA1118" s="6" t="s">
        <v>1061</v>
      </c>
      <c r="AB1118" s="6" t="s">
        <v>1067</v>
      </c>
      <c r="AC1118" s="6" t="s">
        <v>1067</v>
      </c>
      <c r="AD1118" s="6" t="s">
        <v>1067</v>
      </c>
    </row>
    <row r="1119" spans="1:30" x14ac:dyDescent="0.25">
      <c r="A1119" s="2">
        <f>IF(LEN(B1119)&gt;=1,(IF(B1118=B1119,0,LARGE(A$1:$A1118,1)+1)),0)</f>
        <v>17</v>
      </c>
      <c r="B1119" s="2" t="s">
        <v>1142</v>
      </c>
      <c r="C1119" s="2">
        <f>IF($AM$22=2,(IF(LEN($BZ$23)&gt;=1,(IF($BZ$23=B1119,LARGE($C$1:C1118,1)+1,0)),0)),0)</f>
        <v>0</v>
      </c>
      <c r="D1119" s="2">
        <f t="shared" si="76"/>
        <v>0</v>
      </c>
      <c r="F1119" s="2" t="s">
        <v>936</v>
      </c>
      <c r="G1119" s="2" t="s">
        <v>3231</v>
      </c>
      <c r="H1119" s="2" t="s">
        <v>3231</v>
      </c>
      <c r="I1119" s="2" t="s">
        <v>3232</v>
      </c>
      <c r="J1119" s="2" t="s">
        <v>4942</v>
      </c>
      <c r="K1119" s="2" t="s">
        <v>1067</v>
      </c>
      <c r="L1119" s="2" t="s">
        <v>1067</v>
      </c>
      <c r="S1119" s="2">
        <f>IF($AM$22=1,(IF(LEN($BZ$23)&gt;=1,(IF($BZ$23=V1119,LARGE($S$1:S1118,1)+1,0)),0)),0)</f>
        <v>0</v>
      </c>
      <c r="T1119" s="2">
        <f t="shared" si="77"/>
        <v>0</v>
      </c>
      <c r="U1119" s="2">
        <f>IF(LEN(V1119)&gt;=1,(IF(V1118=V1119,0,LARGE($U$1:U1118,1)+1)),0)</f>
        <v>0</v>
      </c>
      <c r="V1119" s="2" t="s">
        <v>1116</v>
      </c>
      <c r="W1119" s="9" t="s">
        <v>4132</v>
      </c>
      <c r="X1119" s="9" t="s">
        <v>2501</v>
      </c>
      <c r="Y1119" s="9" t="s">
        <v>2502</v>
      </c>
      <c r="Z1119" s="9" t="s">
        <v>2502</v>
      </c>
      <c r="AA1119" s="6" t="s">
        <v>2501</v>
      </c>
      <c r="AB1119" s="6" t="s">
        <v>1067</v>
      </c>
      <c r="AC1119" s="6" t="s">
        <v>1067</v>
      </c>
      <c r="AD1119" s="6" t="s">
        <v>1067</v>
      </c>
    </row>
    <row r="1120" spans="1:30" x14ac:dyDescent="0.25">
      <c r="A1120" s="2">
        <f>IF(LEN(B1120)&gt;=1,(IF(B1119=B1120,0,LARGE(A$1:$A1119,1)+1)),0)</f>
        <v>0</v>
      </c>
      <c r="B1120" s="2" t="s">
        <v>1142</v>
      </c>
      <c r="C1120" s="2">
        <f>IF($AM$22=2,(IF(LEN($BZ$23)&gt;=1,(IF($BZ$23=B1120,LARGE($C$1:C1119,1)+1,0)),0)),0)</f>
        <v>0</v>
      </c>
      <c r="D1120" s="2">
        <f t="shared" si="76"/>
        <v>0</v>
      </c>
      <c r="F1120" s="2" t="s">
        <v>296</v>
      </c>
      <c r="G1120" s="2" t="s">
        <v>297</v>
      </c>
      <c r="H1120" s="2" t="s">
        <v>297</v>
      </c>
      <c r="I1120" s="2" t="s">
        <v>5171</v>
      </c>
      <c r="J1120" s="2" t="s">
        <v>1067</v>
      </c>
      <c r="K1120" s="2" t="s">
        <v>1067</v>
      </c>
      <c r="L1120" s="2" t="s">
        <v>1067</v>
      </c>
      <c r="S1120" s="2">
        <f>IF($AM$22=1,(IF(LEN($BZ$23)&gt;=1,(IF($BZ$23=V1120,LARGE($S$1:S1119,1)+1,0)),0)),0)</f>
        <v>0</v>
      </c>
      <c r="T1120" s="2">
        <f t="shared" si="77"/>
        <v>0</v>
      </c>
      <c r="U1120" s="2">
        <f>IF(LEN(V1120)&gt;=1,(IF(V1119=V1120,0,LARGE($U$1:U1119,1)+1)),0)</f>
        <v>0</v>
      </c>
      <c r="V1120" s="2" t="s">
        <v>1116</v>
      </c>
      <c r="W1120" s="9" t="s">
        <v>4333</v>
      </c>
      <c r="X1120" s="9" t="s">
        <v>3435</v>
      </c>
      <c r="Y1120" s="9" t="s">
        <v>3436</v>
      </c>
      <c r="Z1120" s="9" t="s">
        <v>3436</v>
      </c>
      <c r="AA1120" s="6" t="s">
        <v>3435</v>
      </c>
      <c r="AB1120" s="6" t="s">
        <v>1067</v>
      </c>
      <c r="AC1120" s="6" t="s">
        <v>1067</v>
      </c>
      <c r="AD1120" s="6" t="s">
        <v>1067</v>
      </c>
    </row>
    <row r="1121" spans="1:30" x14ac:dyDescent="0.25">
      <c r="A1121" s="2">
        <f>IF(LEN(B1121)&gt;=1,(IF(B1120=B1121,0,LARGE(A$1:$A1120,1)+1)),0)</f>
        <v>0</v>
      </c>
      <c r="B1121" s="2" t="s">
        <v>1142</v>
      </c>
      <c r="C1121" s="2">
        <f>IF($AM$22=2,(IF(LEN($BZ$23)&gt;=1,(IF($BZ$23=B1121,LARGE($C$1:C1120,1)+1,0)),0)),0)</f>
        <v>0</v>
      </c>
      <c r="D1121" s="2">
        <f t="shared" si="76"/>
        <v>0</v>
      </c>
      <c r="F1121" s="2" t="s">
        <v>3233</v>
      </c>
      <c r="G1121" s="2" t="s">
        <v>3234</v>
      </c>
      <c r="H1121" s="2" t="s">
        <v>3234</v>
      </c>
      <c r="I1121" s="2" t="s">
        <v>5172</v>
      </c>
      <c r="J1121" s="2" t="s">
        <v>3135</v>
      </c>
      <c r="K1121" s="2" t="s">
        <v>1067</v>
      </c>
      <c r="L1121" s="2" t="s">
        <v>1067</v>
      </c>
      <c r="S1121" s="2">
        <f>IF($AM$22=1,(IF(LEN($BZ$23)&gt;=1,(IF($BZ$23=V1121,LARGE($S$1:S1120,1)+1,0)),0)),0)</f>
        <v>0</v>
      </c>
      <c r="T1121" s="2">
        <f t="shared" si="77"/>
        <v>0</v>
      </c>
      <c r="U1121" s="2">
        <f>IF(LEN(V1121)&gt;=1,(IF(V1120=V1121,0,LARGE($U$1:U1120,1)+1)),0)</f>
        <v>0</v>
      </c>
      <c r="V1121" s="2" t="s">
        <v>1116</v>
      </c>
      <c r="W1121" s="9" t="s">
        <v>4995</v>
      </c>
      <c r="X1121" s="9" t="s">
        <v>813</v>
      </c>
      <c r="Y1121" s="9" t="s">
        <v>1082</v>
      </c>
      <c r="Z1121" s="9" t="s">
        <v>1082</v>
      </c>
      <c r="AA1121" s="6" t="s">
        <v>813</v>
      </c>
      <c r="AB1121" s="6" t="s">
        <v>1067</v>
      </c>
      <c r="AC1121" s="6" t="s">
        <v>1067</v>
      </c>
      <c r="AD1121" s="6" t="s">
        <v>1067</v>
      </c>
    </row>
    <row r="1122" spans="1:30" ht="30" x14ac:dyDescent="0.25">
      <c r="A1122" s="2">
        <f>IF(LEN(B1122)&gt;=1,(IF(B1121=B1122,0,LARGE(A$1:$A1121,1)+1)),0)</f>
        <v>0</v>
      </c>
      <c r="B1122" s="2" t="s">
        <v>1142</v>
      </c>
      <c r="C1122" s="2">
        <f>IF($AM$22=2,(IF(LEN($BZ$23)&gt;=1,(IF($BZ$23=B1122,LARGE($C$1:C1121,1)+1,0)),0)),0)</f>
        <v>0</v>
      </c>
      <c r="D1122" s="2">
        <f t="shared" si="76"/>
        <v>0</v>
      </c>
      <c r="F1122" s="2" t="s">
        <v>937</v>
      </c>
      <c r="G1122" s="2" t="s">
        <v>1592</v>
      </c>
      <c r="H1122" s="2" t="s">
        <v>1592</v>
      </c>
      <c r="I1122" s="2" t="s">
        <v>3235</v>
      </c>
      <c r="J1122" s="2" t="s">
        <v>1067</v>
      </c>
      <c r="K1122" s="2" t="s">
        <v>1067</v>
      </c>
      <c r="L1122" s="2" t="s">
        <v>1067</v>
      </c>
      <c r="S1122" s="2">
        <f>IF($AM$22=1,(IF(LEN($BZ$23)&gt;=1,(IF($BZ$23=V1122,LARGE($S$1:S1121,1)+1,0)),0)),0)</f>
        <v>0</v>
      </c>
      <c r="T1122" s="2">
        <f t="shared" si="77"/>
        <v>0</v>
      </c>
      <c r="U1122" s="2">
        <f>IF(LEN(V1122)&gt;=1,(IF(V1121=V1122,0,LARGE($U$1:U1121,1)+1)),0)</f>
        <v>0</v>
      </c>
      <c r="V1122" s="2" t="s">
        <v>1116</v>
      </c>
      <c r="W1122" s="4" t="s">
        <v>2067</v>
      </c>
      <c r="X1122" s="4" t="s">
        <v>471</v>
      </c>
      <c r="Y1122" s="5" t="s">
        <v>1234</v>
      </c>
      <c r="Z1122" s="5" t="s">
        <v>1234</v>
      </c>
      <c r="AA1122" s="6" t="s">
        <v>471</v>
      </c>
      <c r="AB1122" s="6" t="s">
        <v>481</v>
      </c>
      <c r="AC1122" s="6" t="s">
        <v>616</v>
      </c>
      <c r="AD1122" s="6" t="s">
        <v>3375</v>
      </c>
    </row>
    <row r="1123" spans="1:30" x14ac:dyDescent="0.25">
      <c r="A1123" s="2">
        <f>IF(LEN(B1123)&gt;=1,(IF(B1122=B1123,0,LARGE(A$1:$A1122,1)+1)),0)</f>
        <v>0</v>
      </c>
      <c r="B1123" s="2" t="s">
        <v>1142</v>
      </c>
      <c r="C1123" s="2">
        <f>IF($AM$22=2,(IF(LEN($BZ$23)&gt;=1,(IF($BZ$23=B1123,LARGE($C$1:C1122,1)+1,0)),0)),0)</f>
        <v>0</v>
      </c>
      <c r="D1123" s="2">
        <f t="shared" si="76"/>
        <v>0</v>
      </c>
      <c r="F1123" s="2" t="s">
        <v>3236</v>
      </c>
      <c r="G1123" s="2" t="s">
        <v>3237</v>
      </c>
      <c r="H1123" s="2" t="s">
        <v>3237</v>
      </c>
      <c r="I1123" s="2" t="s">
        <v>3238</v>
      </c>
      <c r="J1123" s="2" t="s">
        <v>1067</v>
      </c>
      <c r="K1123" s="2" t="s">
        <v>1067</v>
      </c>
      <c r="L1123" s="2" t="s">
        <v>1067</v>
      </c>
      <c r="S1123" s="2">
        <f>IF($AM$22=1,(IF(LEN($BZ$23)&gt;=1,(IF($BZ$23=V1123,LARGE($S$1:S1122,1)+1,0)),0)),0)</f>
        <v>0</v>
      </c>
      <c r="T1123" s="2">
        <f t="shared" si="77"/>
        <v>0</v>
      </c>
      <c r="U1123" s="2">
        <f>IF(LEN(V1123)&gt;=1,(IF(V1122=V1123,0,LARGE($U$1:U1122,1)+1)),0)</f>
        <v>0</v>
      </c>
      <c r="V1123" s="2" t="s">
        <v>1116</v>
      </c>
      <c r="W1123" s="9" t="s">
        <v>4411</v>
      </c>
      <c r="X1123" s="9" t="s">
        <v>3832</v>
      </c>
      <c r="Y1123" s="9" t="s">
        <v>3833</v>
      </c>
      <c r="Z1123" s="9" t="s">
        <v>3833</v>
      </c>
      <c r="AA1123" s="6" t="s">
        <v>3832</v>
      </c>
      <c r="AB1123" s="6" t="s">
        <v>1067</v>
      </c>
      <c r="AC1123" s="6" t="s">
        <v>1067</v>
      </c>
      <c r="AD1123" s="6" t="s">
        <v>1067</v>
      </c>
    </row>
    <row r="1124" spans="1:30" x14ac:dyDescent="0.25">
      <c r="A1124" s="2">
        <f>IF(LEN(B1124)&gt;=1,(IF(B1123=B1124,0,LARGE(A$1:$A1123,1)+1)),0)</f>
        <v>0</v>
      </c>
      <c r="B1124" s="2" t="s">
        <v>1142</v>
      </c>
      <c r="C1124" s="2">
        <f>IF($AM$22=2,(IF(LEN($BZ$23)&gt;=1,(IF($BZ$23=B1124,LARGE($C$1:C1123,1)+1,0)),0)),0)</f>
        <v>0</v>
      </c>
      <c r="D1124" s="2">
        <f t="shared" si="76"/>
        <v>0</v>
      </c>
      <c r="F1124" s="2" t="s">
        <v>938</v>
      </c>
      <c r="G1124" s="2" t="s">
        <v>1593</v>
      </c>
      <c r="H1124" s="2" t="s">
        <v>1593</v>
      </c>
      <c r="I1124" s="2" t="s">
        <v>3135</v>
      </c>
      <c r="J1124" s="2" t="s">
        <v>1067</v>
      </c>
      <c r="K1124" s="2" t="s">
        <v>1067</v>
      </c>
      <c r="L1124" s="2" t="s">
        <v>1067</v>
      </c>
      <c r="S1124" s="2">
        <f>IF($AM$22=1,(IF(LEN($BZ$23)&gt;=1,(IF($BZ$23=V1124,LARGE($S$1:S1123,1)+1,0)),0)),0)</f>
        <v>0</v>
      </c>
      <c r="T1124" s="2">
        <f t="shared" si="77"/>
        <v>0</v>
      </c>
      <c r="U1124" s="2">
        <f>IF(LEN(V1124)&gt;=1,(IF(V1123=V1124,0,LARGE($U$1:U1123,1)+1)),0)</f>
        <v>0</v>
      </c>
      <c r="V1124" s="2" t="s">
        <v>1116</v>
      </c>
      <c r="W1124" s="9" t="s">
        <v>4916</v>
      </c>
      <c r="X1124" s="9" t="s">
        <v>3006</v>
      </c>
      <c r="Y1124" s="9" t="s">
        <v>3007</v>
      </c>
      <c r="Z1124" s="9" t="s">
        <v>3007</v>
      </c>
      <c r="AA1124" s="6" t="s">
        <v>3006</v>
      </c>
      <c r="AB1124" s="6" t="s">
        <v>1067</v>
      </c>
      <c r="AC1124" s="6" t="s">
        <v>1067</v>
      </c>
      <c r="AD1124" s="6" t="s">
        <v>1067</v>
      </c>
    </row>
    <row r="1125" spans="1:30" ht="30" x14ac:dyDescent="0.25">
      <c r="A1125" s="2">
        <f>IF(LEN(B1125)&gt;=1,(IF(B1124=B1125,0,LARGE(A$1:$A1124,1)+1)),0)</f>
        <v>0</v>
      </c>
      <c r="B1125" s="2" t="s">
        <v>1142</v>
      </c>
      <c r="C1125" s="2">
        <f>IF($AM$22=2,(IF(LEN($BZ$23)&gt;=1,(IF($BZ$23=B1125,LARGE($C$1:C1124,1)+1,0)),0)),0)</f>
        <v>0</v>
      </c>
      <c r="D1125" s="2">
        <f t="shared" si="76"/>
        <v>0</v>
      </c>
      <c r="F1125" s="2" t="s">
        <v>298</v>
      </c>
      <c r="G1125" s="2" t="s">
        <v>299</v>
      </c>
      <c r="H1125" s="2" t="s">
        <v>299</v>
      </c>
      <c r="I1125" s="2" t="s">
        <v>5173</v>
      </c>
      <c r="J1125" s="2" t="s">
        <v>3323</v>
      </c>
      <c r="K1125" s="2" t="s">
        <v>1067</v>
      </c>
      <c r="L1125" s="2" t="s">
        <v>1067</v>
      </c>
      <c r="S1125" s="2">
        <f>IF($AM$22=1,(IF(LEN($BZ$23)&gt;=1,(IF($BZ$23=V1125,LARGE($S$1:S1124,1)+1,0)),0)),0)</f>
        <v>0</v>
      </c>
      <c r="T1125" s="2">
        <f t="shared" si="77"/>
        <v>0</v>
      </c>
      <c r="U1125" s="2">
        <f>IF(LEN(V1125)&gt;=1,(IF(V1124=V1125,0,LARGE($U$1:U1124,1)+1)),0)</f>
        <v>0</v>
      </c>
      <c r="V1125" s="2" t="s">
        <v>1116</v>
      </c>
      <c r="W1125" s="11" t="s">
        <v>3226</v>
      </c>
      <c r="X1125" s="11" t="s">
        <v>929</v>
      </c>
      <c r="Y1125" s="11" t="s">
        <v>1085</v>
      </c>
      <c r="Z1125" s="11" t="s">
        <v>1085</v>
      </c>
      <c r="AA1125" s="6" t="s">
        <v>929</v>
      </c>
      <c r="AB1125" s="6" t="s">
        <v>1067</v>
      </c>
      <c r="AC1125" s="6" t="s">
        <v>1067</v>
      </c>
      <c r="AD1125" s="6" t="s">
        <v>1067</v>
      </c>
    </row>
    <row r="1126" spans="1:30" ht="30" x14ac:dyDescent="0.25">
      <c r="A1126" s="2">
        <f>IF(LEN(B1126)&gt;=1,(IF(B1125=B1126,0,LARGE(A$1:$A1125,1)+1)),0)</f>
        <v>0</v>
      </c>
      <c r="B1126" s="2" t="s">
        <v>1142</v>
      </c>
      <c r="C1126" s="2">
        <f>IF($AM$22=2,(IF(LEN($BZ$23)&gt;=1,(IF($BZ$23=B1126,LARGE($C$1:C1125,1)+1,0)),0)),0)</f>
        <v>0</v>
      </c>
      <c r="D1126" s="2">
        <f t="shared" si="76"/>
        <v>0</v>
      </c>
      <c r="F1126" s="2" t="s">
        <v>300</v>
      </c>
      <c r="G1126" s="2" t="s">
        <v>301</v>
      </c>
      <c r="H1126" s="2" t="s">
        <v>301</v>
      </c>
      <c r="I1126" s="2" t="s">
        <v>5174</v>
      </c>
      <c r="J1126" s="2" t="s">
        <v>1067</v>
      </c>
      <c r="K1126" s="2" t="s">
        <v>1067</v>
      </c>
      <c r="L1126" s="2" t="s">
        <v>1067</v>
      </c>
      <c r="S1126" s="2">
        <f>IF($AM$22=1,(IF(LEN($BZ$23)&gt;=1,(IF($BZ$23=V1126,LARGE($S$1:S1125,1)+1,0)),0)),0)</f>
        <v>0</v>
      </c>
      <c r="T1126" s="2">
        <f t="shared" si="77"/>
        <v>0</v>
      </c>
      <c r="U1126" s="2">
        <f>IF(LEN(V1126)&gt;=1,(IF(V1125=V1126,0,LARGE($U$1:U1125,1)+1)),0)</f>
        <v>0</v>
      </c>
      <c r="V1126" s="2" t="s">
        <v>1116</v>
      </c>
      <c r="W1126" s="5" t="s">
        <v>4976</v>
      </c>
      <c r="X1126" s="7" t="s">
        <v>820</v>
      </c>
      <c r="Y1126" s="7" t="s">
        <v>1503</v>
      </c>
      <c r="Z1126" s="7" t="s">
        <v>1503</v>
      </c>
      <c r="AA1126" s="6" t="s">
        <v>820</v>
      </c>
      <c r="AB1126" s="6" t="s">
        <v>1067</v>
      </c>
      <c r="AC1126" s="6" t="s">
        <v>1067</v>
      </c>
      <c r="AD1126" s="6" t="s">
        <v>1067</v>
      </c>
    </row>
    <row r="1127" spans="1:30" ht="30" x14ac:dyDescent="0.25">
      <c r="A1127" s="2">
        <f>IF(LEN(B1127)&gt;=1,(IF(B1126=B1127,0,LARGE(A$1:$A1126,1)+1)),0)</f>
        <v>18</v>
      </c>
      <c r="B1127" s="2" t="s">
        <v>1093</v>
      </c>
      <c r="C1127" s="2">
        <f>IF($AM$22=2,(IF(LEN($BZ$23)&gt;=1,(IF($BZ$23=B1127,LARGE($C$1:C1126,1)+1,0)),0)),0)</f>
        <v>0</v>
      </c>
      <c r="D1127" s="2">
        <f t="shared" si="76"/>
        <v>0</v>
      </c>
      <c r="F1127" s="2" t="s">
        <v>3239</v>
      </c>
      <c r="G1127" s="2" t="s">
        <v>3240</v>
      </c>
      <c r="H1127" s="2" t="s">
        <v>3240</v>
      </c>
      <c r="I1127" s="2" t="s">
        <v>5175</v>
      </c>
      <c r="J1127" s="2" t="s">
        <v>1067</v>
      </c>
      <c r="K1127" s="2" t="s">
        <v>1067</v>
      </c>
      <c r="L1127" s="2" t="s">
        <v>1067</v>
      </c>
      <c r="S1127" s="2">
        <f>IF($AM$22=1,(IF(LEN($BZ$23)&gt;=1,(IF($BZ$23=V1127,LARGE($S$1:S1126,1)+1,0)),0)),0)</f>
        <v>0</v>
      </c>
      <c r="T1127" s="2">
        <f t="shared" si="77"/>
        <v>0</v>
      </c>
      <c r="U1127" s="2">
        <f>IF(LEN(V1127)&gt;=1,(IF(V1126=V1127,0,LARGE($U$1:U1126,1)+1)),0)</f>
        <v>0</v>
      </c>
      <c r="V1127" s="2" t="s">
        <v>1116</v>
      </c>
      <c r="W1127" s="4" t="s">
        <v>3981</v>
      </c>
      <c r="X1127" s="4" t="s">
        <v>20</v>
      </c>
      <c r="Y1127" s="5" t="s">
        <v>1184</v>
      </c>
      <c r="Z1127" s="5" t="s">
        <v>1184</v>
      </c>
      <c r="AA1127" s="6" t="s">
        <v>20</v>
      </c>
      <c r="AB1127" s="6" t="s">
        <v>114</v>
      </c>
      <c r="AC1127" s="6" t="s">
        <v>1067</v>
      </c>
      <c r="AD1127" s="6" t="s">
        <v>1067</v>
      </c>
    </row>
    <row r="1128" spans="1:30" ht="30" x14ac:dyDescent="0.25">
      <c r="A1128" s="2">
        <f>IF(LEN(B1128)&gt;=1,(IF(B1127=B1128,0,LARGE(A$1:$A1127,1)+1)),0)</f>
        <v>0</v>
      </c>
      <c r="B1128" s="2" t="s">
        <v>1093</v>
      </c>
      <c r="C1128" s="2">
        <f>IF($AM$22=2,(IF(LEN($BZ$23)&gt;=1,(IF($BZ$23=B1128,LARGE($C$1:C1127,1)+1,0)),0)),0)</f>
        <v>0</v>
      </c>
      <c r="D1128" s="2">
        <f t="shared" si="76"/>
        <v>0</v>
      </c>
      <c r="F1128" s="2" t="s">
        <v>939</v>
      </c>
      <c r="G1128" s="2" t="s">
        <v>1594</v>
      </c>
      <c r="H1128" s="2" t="s">
        <v>1594</v>
      </c>
      <c r="I1128" s="2" t="s">
        <v>5176</v>
      </c>
      <c r="J1128" s="2" t="s">
        <v>1067</v>
      </c>
      <c r="K1128" s="2" t="s">
        <v>1067</v>
      </c>
      <c r="L1128" s="2" t="s">
        <v>1067</v>
      </c>
      <c r="S1128" s="2">
        <f>IF($AM$22=1,(IF(LEN($BZ$23)&gt;=1,(IF($BZ$23=V1128,LARGE($S$1:S1127,1)+1,0)),0)),0)</f>
        <v>0</v>
      </c>
      <c r="T1128" s="2">
        <f t="shared" si="77"/>
        <v>0</v>
      </c>
      <c r="U1128" s="2">
        <f>IF(LEN(V1128)&gt;=1,(IF(V1127=V1128,0,LARGE($U$1:U1127,1)+1)),0)</f>
        <v>0</v>
      </c>
      <c r="V1128" s="2" t="s">
        <v>1116</v>
      </c>
      <c r="W1128" s="9" t="s">
        <v>4631</v>
      </c>
      <c r="X1128" s="7" t="s">
        <v>872</v>
      </c>
      <c r="Y1128" s="7" t="s">
        <v>3112</v>
      </c>
      <c r="Z1128" s="7" t="s">
        <v>3112</v>
      </c>
      <c r="AA1128" s="6" t="s">
        <v>872</v>
      </c>
      <c r="AB1128" s="6" t="s">
        <v>1067</v>
      </c>
      <c r="AC1128" s="6" t="s">
        <v>1067</v>
      </c>
      <c r="AD1128" s="6" t="s">
        <v>1067</v>
      </c>
    </row>
    <row r="1129" spans="1:30" x14ac:dyDescent="0.25">
      <c r="A1129" s="2">
        <f>IF(LEN(B1129)&gt;=1,(IF(B1128=B1129,0,LARGE(A$1:$A1128,1)+1)),0)</f>
        <v>0</v>
      </c>
      <c r="B1129" s="2" t="s">
        <v>1093</v>
      </c>
      <c r="C1129" s="2">
        <f>IF($AM$22=2,(IF(LEN($BZ$23)&gt;=1,(IF($BZ$23=B1129,LARGE($C$1:C1128,1)+1,0)),0)),0)</f>
        <v>0</v>
      </c>
      <c r="D1129" s="2">
        <f t="shared" si="76"/>
        <v>0</v>
      </c>
      <c r="F1129" s="2" t="s">
        <v>3241</v>
      </c>
      <c r="G1129" s="2" t="s">
        <v>3242</v>
      </c>
      <c r="H1129" s="2" t="s">
        <v>3242</v>
      </c>
      <c r="I1129" s="2" t="s">
        <v>3243</v>
      </c>
      <c r="J1129" s="2" t="s">
        <v>1067</v>
      </c>
      <c r="K1129" s="2" t="s">
        <v>1067</v>
      </c>
      <c r="L1129" s="2" t="s">
        <v>1067</v>
      </c>
      <c r="S1129" s="2">
        <f>IF($AM$22=1,(IF(LEN($BZ$23)&gt;=1,(IF($BZ$23=V1129,LARGE($S$1:S1128,1)+1,0)),0)),0)</f>
        <v>0</v>
      </c>
      <c r="T1129" s="2">
        <f t="shared" si="77"/>
        <v>0</v>
      </c>
      <c r="U1129" s="2">
        <f>IF(LEN(V1129)&gt;=1,(IF(V1128=V1129,0,LARGE($U$1:U1128,1)+1)),0)</f>
        <v>0</v>
      </c>
      <c r="V1129" s="2" t="s">
        <v>1116</v>
      </c>
      <c r="W1129" s="9" t="s">
        <v>2717</v>
      </c>
      <c r="X1129" s="9" t="s">
        <v>710</v>
      </c>
      <c r="Y1129" s="9" t="s">
        <v>1421</v>
      </c>
      <c r="Z1129" s="9" t="s">
        <v>1421</v>
      </c>
      <c r="AA1129" s="6" t="s">
        <v>710</v>
      </c>
      <c r="AB1129" s="6" t="s">
        <v>1067</v>
      </c>
      <c r="AC1129" s="6" t="s">
        <v>1067</v>
      </c>
      <c r="AD1129" s="6" t="s">
        <v>1067</v>
      </c>
    </row>
    <row r="1130" spans="1:30" ht="60" x14ac:dyDescent="0.25">
      <c r="A1130" s="2">
        <f>IF(LEN(B1130)&gt;=1,(IF(B1129=B1130,0,LARGE(A$1:$A1129,1)+1)),0)</f>
        <v>0</v>
      </c>
      <c r="B1130" s="2" t="s">
        <v>1093</v>
      </c>
      <c r="C1130" s="2">
        <f>IF($AM$22=2,(IF(LEN($BZ$23)&gt;=1,(IF($BZ$23=B1130,LARGE($C$1:C1129,1)+1,0)),0)),0)</f>
        <v>0</v>
      </c>
      <c r="D1130" s="2">
        <f t="shared" si="76"/>
        <v>0</v>
      </c>
      <c r="F1130" s="2" t="s">
        <v>940</v>
      </c>
      <c r="G1130" s="2" t="s">
        <v>1595</v>
      </c>
      <c r="H1130" s="2" t="s">
        <v>1595</v>
      </c>
      <c r="I1130" s="2" t="s">
        <v>3244</v>
      </c>
      <c r="J1130" s="2" t="s">
        <v>1067</v>
      </c>
      <c r="K1130" s="2" t="s">
        <v>1067</v>
      </c>
      <c r="L1130" s="2" t="s">
        <v>1067</v>
      </c>
      <c r="S1130" s="2">
        <f>IF($AM$22=1,(IF(LEN($BZ$23)&gt;=1,(IF($BZ$23=V1130,LARGE($S$1:S1129,1)+1,0)),0)),0)</f>
        <v>0</v>
      </c>
      <c r="T1130" s="2">
        <f t="shared" si="77"/>
        <v>0</v>
      </c>
      <c r="U1130" s="2">
        <f>IF(LEN(V1130)&gt;=1,(IF(V1129=V1130,0,LARGE($U$1:U1129,1)+1)),0)</f>
        <v>0</v>
      </c>
      <c r="V1130" s="2" t="s">
        <v>1116</v>
      </c>
      <c r="W1130" s="21" t="s">
        <v>3252</v>
      </c>
      <c r="X1130" s="21" t="s">
        <v>3250</v>
      </c>
      <c r="Y1130" s="21" t="s">
        <v>3251</v>
      </c>
      <c r="Z1130" s="21" t="s">
        <v>3251</v>
      </c>
      <c r="AA1130" s="6" t="s">
        <v>3250</v>
      </c>
      <c r="AB1130" s="6" t="s">
        <v>1067</v>
      </c>
      <c r="AC1130" s="6" t="s">
        <v>1067</v>
      </c>
      <c r="AD1130" s="6" t="s">
        <v>1067</v>
      </c>
    </row>
    <row r="1131" spans="1:30" ht="30" x14ac:dyDescent="0.25">
      <c r="A1131" s="2">
        <f>IF(LEN(B1131)&gt;=1,(IF(B1130=B1131,0,LARGE(A$1:$A1130,1)+1)),0)</f>
        <v>0</v>
      </c>
      <c r="B1131" s="2" t="s">
        <v>1093</v>
      </c>
      <c r="C1131" s="2">
        <f>IF($AM$22=2,(IF(LEN($BZ$23)&gt;=1,(IF($BZ$23=B1131,LARGE($C$1:C1130,1)+1,0)),0)),0)</f>
        <v>0</v>
      </c>
      <c r="D1131" s="2">
        <f t="shared" si="76"/>
        <v>0</v>
      </c>
      <c r="F1131" s="2" t="s">
        <v>941</v>
      </c>
      <c r="G1131" s="2" t="s">
        <v>3245</v>
      </c>
      <c r="H1131" s="2" t="s">
        <v>941</v>
      </c>
      <c r="I1131" s="2" t="s">
        <v>3246</v>
      </c>
      <c r="J1131" s="2" t="s">
        <v>1067</v>
      </c>
      <c r="K1131" s="2" t="s">
        <v>1067</v>
      </c>
      <c r="L1131" s="2" t="s">
        <v>1067</v>
      </c>
      <c r="S1131" s="2">
        <f>IF($AM$22=1,(IF(LEN($BZ$23)&gt;=1,(IF($BZ$23=V1131,LARGE($S$1:S1130,1)+1,0)),0)),0)</f>
        <v>0</v>
      </c>
      <c r="T1131" s="2">
        <f t="shared" si="77"/>
        <v>0</v>
      </c>
      <c r="U1131" s="2">
        <f>IF(LEN(V1131)&gt;=1,(IF(V1130=V1131,0,LARGE($U$1:U1130,1)+1)),0)</f>
        <v>0</v>
      </c>
      <c r="V1131" s="2" t="s">
        <v>1116</v>
      </c>
      <c r="W1131" s="5" t="s">
        <v>5156</v>
      </c>
      <c r="X1131" s="7" t="s">
        <v>3222</v>
      </c>
      <c r="Y1131" s="7" t="s">
        <v>3223</v>
      </c>
      <c r="Z1131" s="7" t="s">
        <v>3223</v>
      </c>
      <c r="AA1131" s="6" t="s">
        <v>3222</v>
      </c>
      <c r="AB1131" s="6" t="s">
        <v>1067</v>
      </c>
      <c r="AC1131" s="6" t="s">
        <v>1067</v>
      </c>
      <c r="AD1131" s="6" t="s">
        <v>1067</v>
      </c>
    </row>
    <row r="1132" spans="1:30" ht="30" x14ac:dyDescent="0.25">
      <c r="A1132" s="2">
        <f>IF(LEN(B1132)&gt;=1,(IF(B1131=B1132,0,LARGE(A$1:$A1131,1)+1)),0)</f>
        <v>0</v>
      </c>
      <c r="B1132" s="2" t="s">
        <v>1093</v>
      </c>
      <c r="C1132" s="2">
        <f>IF($AM$22=2,(IF(LEN($BZ$23)&gt;=1,(IF($BZ$23=B1132,LARGE($C$1:C1131,1)+1,0)),0)),0)</f>
        <v>0</v>
      </c>
      <c r="D1132" s="2">
        <f t="shared" si="76"/>
        <v>0</v>
      </c>
      <c r="F1132" s="2" t="s">
        <v>942</v>
      </c>
      <c r="G1132" s="2" t="s">
        <v>1596</v>
      </c>
      <c r="H1132" s="2" t="s">
        <v>1596</v>
      </c>
      <c r="I1132" s="2" t="s">
        <v>5177</v>
      </c>
      <c r="J1132" s="2" t="s">
        <v>1067</v>
      </c>
      <c r="K1132" s="2" t="s">
        <v>1067</v>
      </c>
      <c r="L1132" s="2" t="s">
        <v>1067</v>
      </c>
      <c r="S1132" s="2">
        <f>IF($AM$22=1,(IF(LEN($BZ$23)&gt;=1,(IF($BZ$23=V1132,LARGE($S$1:S1131,1)+1,0)),0)),0)</f>
        <v>0</v>
      </c>
      <c r="T1132" s="2">
        <f t="shared" si="77"/>
        <v>0</v>
      </c>
      <c r="U1132" s="2">
        <f>IF(LEN(V1132)&gt;=1,(IF(V1131=V1132,0,LARGE($U$1:U1131,1)+1)),0)</f>
        <v>0</v>
      </c>
      <c r="V1132" s="2" t="s">
        <v>1116</v>
      </c>
      <c r="W1132" s="7" t="s">
        <v>3332</v>
      </c>
      <c r="X1132" s="7" t="s">
        <v>3330</v>
      </c>
      <c r="Y1132" s="7" t="s">
        <v>3331</v>
      </c>
      <c r="Z1132" s="7" t="s">
        <v>3331</v>
      </c>
      <c r="AA1132" s="6" t="s">
        <v>3330</v>
      </c>
      <c r="AB1132" s="6" t="s">
        <v>1067</v>
      </c>
      <c r="AC1132" s="6" t="s">
        <v>1067</v>
      </c>
      <c r="AD1132" s="6" t="s">
        <v>1067</v>
      </c>
    </row>
    <row r="1133" spans="1:30" ht="30" x14ac:dyDescent="0.25">
      <c r="A1133" s="2">
        <f>IF(LEN(B1133)&gt;=1,(IF(B1132=B1133,0,LARGE(A$1:$A1132,1)+1)),0)</f>
        <v>0</v>
      </c>
      <c r="B1133" s="2" t="s">
        <v>1093</v>
      </c>
      <c r="C1133" s="2">
        <f>IF($AM$22=2,(IF(LEN($BZ$23)&gt;=1,(IF($BZ$23=B1133,LARGE($C$1:C1132,1)+1,0)),0)),0)</f>
        <v>0</v>
      </c>
      <c r="D1133" s="2">
        <f t="shared" si="76"/>
        <v>0</v>
      </c>
      <c r="F1133" s="2" t="s">
        <v>943</v>
      </c>
      <c r="G1133" s="2" t="s">
        <v>1597</v>
      </c>
      <c r="H1133" s="2" t="s">
        <v>1597</v>
      </c>
      <c r="I1133" s="2" t="s">
        <v>5178</v>
      </c>
      <c r="J1133" s="2" t="s">
        <v>1067</v>
      </c>
      <c r="K1133" s="2" t="s">
        <v>1067</v>
      </c>
      <c r="L1133" s="2" t="s">
        <v>1067</v>
      </c>
      <c r="S1133" s="2">
        <f>IF($AM$22=1,(IF(LEN($BZ$23)&gt;=1,(IF($BZ$23=V1133,LARGE($S$1:S1132,1)+1,0)),0)),0)</f>
        <v>0</v>
      </c>
      <c r="T1133" s="2">
        <f t="shared" si="77"/>
        <v>0</v>
      </c>
      <c r="U1133" s="2">
        <f>IF(LEN(V1133)&gt;=1,(IF(V1132=V1133,0,LARGE($U$1:U1132,1)+1)),0)</f>
        <v>0</v>
      </c>
      <c r="V1133" s="2" t="s">
        <v>1116</v>
      </c>
      <c r="W1133" s="9" t="s">
        <v>4335</v>
      </c>
      <c r="X1133" s="9" t="s">
        <v>3433</v>
      </c>
      <c r="Y1133" s="9" t="s">
        <v>3434</v>
      </c>
      <c r="Z1133" s="9" t="s">
        <v>3434</v>
      </c>
      <c r="AA1133" s="6" t="s">
        <v>3433</v>
      </c>
      <c r="AB1133" s="6" t="s">
        <v>1067</v>
      </c>
      <c r="AC1133" s="6" t="s">
        <v>1067</v>
      </c>
      <c r="AD1133" s="6" t="s">
        <v>1067</v>
      </c>
    </row>
    <row r="1134" spans="1:30" ht="30" x14ac:dyDescent="0.25">
      <c r="A1134" s="2">
        <f>IF(LEN(B1134)&gt;=1,(IF(B1133=B1134,0,LARGE(A$1:$A1133,1)+1)),0)</f>
        <v>0</v>
      </c>
      <c r="B1134" s="2" t="s">
        <v>1093</v>
      </c>
      <c r="C1134" s="2">
        <f>IF($AM$22=2,(IF(LEN($BZ$23)&gt;=1,(IF($BZ$23=B1134,LARGE($C$1:C1133,1)+1,0)),0)),0)</f>
        <v>0</v>
      </c>
      <c r="D1134" s="2">
        <f t="shared" si="76"/>
        <v>0</v>
      </c>
      <c r="F1134" s="2" t="s">
        <v>3247</v>
      </c>
      <c r="G1134" s="2" t="s">
        <v>3248</v>
      </c>
      <c r="H1134" s="2" t="s">
        <v>3248</v>
      </c>
      <c r="I1134" s="2" t="s">
        <v>5179</v>
      </c>
      <c r="J1134" s="2" t="s">
        <v>1067</v>
      </c>
      <c r="K1134" s="2" t="s">
        <v>1067</v>
      </c>
      <c r="L1134" s="2" t="s">
        <v>1067</v>
      </c>
      <c r="S1134" s="2">
        <f>IF($AM$22=1,(IF(LEN($BZ$23)&gt;=1,(IF($BZ$23=V1134,LARGE($S$1:S1133,1)+1,0)),0)),0)</f>
        <v>0</v>
      </c>
      <c r="T1134" s="2">
        <f t="shared" si="77"/>
        <v>0</v>
      </c>
      <c r="U1134" s="2">
        <f>IF(LEN(V1134)&gt;=1,(IF(V1133=V1134,0,LARGE($U$1:U1133,1)+1)),0)</f>
        <v>0</v>
      </c>
      <c r="V1134" s="2" t="s">
        <v>1116</v>
      </c>
      <c r="W1134" s="21" t="s">
        <v>4041</v>
      </c>
      <c r="X1134" s="4" t="s">
        <v>468</v>
      </c>
      <c r="Y1134" s="5" t="s">
        <v>1231</v>
      </c>
      <c r="Z1134" s="5" t="s">
        <v>1231</v>
      </c>
      <c r="AA1134" s="6" t="s">
        <v>468</v>
      </c>
      <c r="AB1134" s="6" t="s">
        <v>1067</v>
      </c>
      <c r="AC1134" s="6" t="s">
        <v>1067</v>
      </c>
      <c r="AD1134" s="6" t="s">
        <v>1067</v>
      </c>
    </row>
    <row r="1135" spans="1:30" ht="30" x14ac:dyDescent="0.25">
      <c r="A1135" s="2">
        <f>IF(LEN(B1135)&gt;=1,(IF(B1134=B1135,0,LARGE(A$1:$A1134,1)+1)),0)</f>
        <v>0</v>
      </c>
      <c r="B1135" s="2" t="s">
        <v>1093</v>
      </c>
      <c r="C1135" s="2">
        <f>IF($AM$22=2,(IF(LEN($BZ$23)&gt;=1,(IF($BZ$23=B1135,LARGE($C$1:C1134,1)+1,0)),0)),0)</f>
        <v>0</v>
      </c>
      <c r="D1135" s="2">
        <f t="shared" si="76"/>
        <v>0</v>
      </c>
      <c r="F1135" s="2" t="s">
        <v>944</v>
      </c>
      <c r="G1135" s="2" t="s">
        <v>1598</v>
      </c>
      <c r="H1135" s="2" t="s">
        <v>1598</v>
      </c>
      <c r="I1135" s="2" t="s">
        <v>3249</v>
      </c>
      <c r="J1135" s="2" t="s">
        <v>1067</v>
      </c>
      <c r="K1135" s="2" t="s">
        <v>1067</v>
      </c>
      <c r="L1135" s="2" t="s">
        <v>1067</v>
      </c>
      <c r="S1135" s="2">
        <f>IF($AM$22=1,(IF(LEN($BZ$23)&gt;=1,(IF($BZ$23=V1135,LARGE($S$1:S1134,1)+1,0)),0)),0)</f>
        <v>0</v>
      </c>
      <c r="T1135" s="2">
        <f t="shared" si="77"/>
        <v>0</v>
      </c>
      <c r="U1135" s="2">
        <f>IF(LEN(V1135)&gt;=1,(IF(V1134=V1135,0,LARGE($U$1:U1134,1)+1)),0)</f>
        <v>0</v>
      </c>
      <c r="V1135" s="2" t="s">
        <v>1116</v>
      </c>
      <c r="W1135" s="7" t="s">
        <v>3290</v>
      </c>
      <c r="X1135" s="7" t="s">
        <v>3288</v>
      </c>
      <c r="Y1135" s="7" t="s">
        <v>3289</v>
      </c>
      <c r="Z1135" s="7" t="s">
        <v>3289</v>
      </c>
      <c r="AA1135" s="6" t="s">
        <v>3288</v>
      </c>
      <c r="AB1135" s="6" t="s">
        <v>1067</v>
      </c>
      <c r="AC1135" s="6" t="s">
        <v>1067</v>
      </c>
      <c r="AD1135" s="6" t="s">
        <v>1067</v>
      </c>
    </row>
    <row r="1136" spans="1:30" x14ac:dyDescent="0.25">
      <c r="A1136" s="2">
        <f>IF(LEN(B1136)&gt;=1,(IF(B1135=B1136,0,LARGE(A$1:$A1135,1)+1)),0)</f>
        <v>0</v>
      </c>
      <c r="B1136" s="2" t="s">
        <v>1093</v>
      </c>
      <c r="C1136" s="2">
        <f>IF($AM$22=2,(IF(LEN($BZ$23)&gt;=1,(IF($BZ$23=B1136,LARGE($C$1:C1135,1)+1,0)),0)),0)</f>
        <v>0</v>
      </c>
      <c r="D1136" s="2">
        <f t="shared" si="76"/>
        <v>0</v>
      </c>
      <c r="F1136" s="2" t="s">
        <v>3250</v>
      </c>
      <c r="G1136" s="2" t="s">
        <v>3251</v>
      </c>
      <c r="H1136" s="2" t="s">
        <v>3251</v>
      </c>
      <c r="I1136" s="2" t="s">
        <v>3252</v>
      </c>
      <c r="J1136" s="2" t="s">
        <v>1067</v>
      </c>
      <c r="K1136" s="2" t="s">
        <v>1067</v>
      </c>
      <c r="L1136" s="2" t="s">
        <v>1067</v>
      </c>
      <c r="S1136" s="2">
        <f>IF($AM$22=1,(IF(LEN($BZ$23)&gt;=1,(IF($BZ$23=V1136,LARGE($S$1:S1135,1)+1,0)),0)),0)</f>
        <v>0</v>
      </c>
      <c r="T1136" s="2">
        <f t="shared" si="77"/>
        <v>0</v>
      </c>
      <c r="U1136" s="2">
        <f>IF(LEN(V1136)&gt;=1,(IF(V1135=V1136,0,LARGE($U$1:U1135,1)+1)),0)</f>
        <v>0</v>
      </c>
      <c r="V1136" s="2" t="s">
        <v>1116</v>
      </c>
      <c r="W1136" s="9" t="s">
        <v>2259</v>
      </c>
      <c r="X1136" s="9" t="s">
        <v>2257</v>
      </c>
      <c r="Y1136" s="9" t="s">
        <v>2258</v>
      </c>
      <c r="Z1136" s="9" t="s">
        <v>2258</v>
      </c>
      <c r="AA1136" s="6" t="s">
        <v>2257</v>
      </c>
      <c r="AB1136" s="6" t="s">
        <v>1067</v>
      </c>
      <c r="AC1136" s="6" t="s">
        <v>1067</v>
      </c>
      <c r="AD1136" s="6" t="s">
        <v>1067</v>
      </c>
    </row>
    <row r="1137" spans="1:30" x14ac:dyDescent="0.25">
      <c r="A1137" s="2">
        <f>IF(LEN(B1137)&gt;=1,(IF(B1136=B1137,0,LARGE(A$1:$A1136,1)+1)),0)</f>
        <v>0</v>
      </c>
      <c r="B1137" s="2" t="s">
        <v>1093</v>
      </c>
      <c r="C1137" s="2">
        <f>IF($AM$22=2,(IF(LEN($BZ$23)&gt;=1,(IF($BZ$23=B1137,LARGE($C$1:C1136,1)+1,0)),0)),0)</f>
        <v>0</v>
      </c>
      <c r="D1137" s="2">
        <f t="shared" si="76"/>
        <v>0</v>
      </c>
      <c r="F1137" s="2" t="s">
        <v>302</v>
      </c>
      <c r="G1137" s="2" t="s">
        <v>302</v>
      </c>
      <c r="H1137" s="2" t="s">
        <v>302</v>
      </c>
      <c r="I1137" s="2" t="s">
        <v>3253</v>
      </c>
      <c r="J1137" s="2" t="s">
        <v>1067</v>
      </c>
      <c r="K1137" s="2" t="s">
        <v>1067</v>
      </c>
      <c r="L1137" s="2" t="s">
        <v>1067</v>
      </c>
      <c r="S1137" s="2">
        <f>IF($AM$22=1,(IF(LEN($BZ$23)&gt;=1,(IF($BZ$23=V1137,LARGE($S$1:S1136,1)+1,0)),0)),0)</f>
        <v>0</v>
      </c>
      <c r="T1137" s="2">
        <f t="shared" si="77"/>
        <v>0</v>
      </c>
      <c r="U1137" s="2">
        <f>IF(LEN(V1137)&gt;=1,(IF(V1136=V1137,0,LARGE($U$1:U1136,1)+1)),0)</f>
        <v>0</v>
      </c>
      <c r="V1137" s="2" t="s">
        <v>1116</v>
      </c>
      <c r="W1137" s="5" t="s">
        <v>4428</v>
      </c>
      <c r="X1137" s="7" t="s">
        <v>3859</v>
      </c>
      <c r="Y1137" s="7" t="s">
        <v>3860</v>
      </c>
      <c r="Z1137" s="7" t="s">
        <v>3860</v>
      </c>
      <c r="AA1137" s="6" t="s">
        <v>3859</v>
      </c>
      <c r="AB1137" s="6" t="s">
        <v>1067</v>
      </c>
      <c r="AC1137" s="6" t="s">
        <v>1067</v>
      </c>
      <c r="AD1137" s="6" t="s">
        <v>1067</v>
      </c>
    </row>
    <row r="1138" spans="1:30" ht="30" x14ac:dyDescent="0.25">
      <c r="A1138" s="2">
        <f>IF(LEN(B1138)&gt;=1,(IF(B1137=B1138,0,LARGE(A$1:$A1137,1)+1)),0)</f>
        <v>0</v>
      </c>
      <c r="B1138" s="2" t="s">
        <v>1093</v>
      </c>
      <c r="C1138" s="2">
        <f>IF($AM$22=2,(IF(LEN($BZ$23)&gt;=1,(IF($BZ$23=B1138,LARGE($C$1:C1137,1)+1,0)),0)),0)</f>
        <v>0</v>
      </c>
      <c r="D1138" s="2">
        <f t="shared" si="76"/>
        <v>0</v>
      </c>
      <c r="F1138" s="2" t="s">
        <v>945</v>
      </c>
      <c r="G1138" s="2" t="s">
        <v>1599</v>
      </c>
      <c r="H1138" s="2" t="s">
        <v>1599</v>
      </c>
      <c r="I1138" s="2" t="s">
        <v>2592</v>
      </c>
      <c r="J1138" s="2" t="s">
        <v>3254</v>
      </c>
      <c r="K1138" s="2" t="s">
        <v>1067</v>
      </c>
      <c r="L1138" s="2" t="s">
        <v>1067</v>
      </c>
      <c r="S1138" s="2">
        <f>IF($AM$22=1,(IF(LEN($BZ$23)&gt;=1,(IF($BZ$23=V1138,LARGE($S$1:S1137,1)+1,0)),0)),0)</f>
        <v>0</v>
      </c>
      <c r="T1138" s="2">
        <f t="shared" si="77"/>
        <v>0</v>
      </c>
      <c r="U1138" s="2">
        <f>IF(LEN(V1138)&gt;=1,(IF(V1137=V1138,0,LARGE($U$1:U1137,1)+1)),0)</f>
        <v>0</v>
      </c>
      <c r="V1138" s="2" t="s">
        <v>1116</v>
      </c>
      <c r="W1138" s="9" t="s">
        <v>2196</v>
      </c>
      <c r="X1138" s="9" t="s">
        <v>2194</v>
      </c>
      <c r="Y1138" s="9" t="s">
        <v>2195</v>
      </c>
      <c r="Z1138" s="9" t="s">
        <v>2195</v>
      </c>
      <c r="AA1138" s="6" t="s">
        <v>2194</v>
      </c>
      <c r="AB1138" s="6" t="s">
        <v>1067</v>
      </c>
      <c r="AC1138" s="6" t="s">
        <v>1067</v>
      </c>
      <c r="AD1138" s="6" t="s">
        <v>1067</v>
      </c>
    </row>
    <row r="1139" spans="1:30" x14ac:dyDescent="0.25">
      <c r="A1139" s="2">
        <f>IF(LEN(B1139)&gt;=1,(IF(B1138=B1139,0,LARGE(A$1:$A1138,1)+1)),0)</f>
        <v>0</v>
      </c>
      <c r="B1139" s="2" t="s">
        <v>1093</v>
      </c>
      <c r="C1139" s="2">
        <f>IF($AM$22=2,(IF(LEN($BZ$23)&gt;=1,(IF($BZ$23=B1139,LARGE($C$1:C1138,1)+1,0)),0)),0)</f>
        <v>0</v>
      </c>
      <c r="D1139" s="2">
        <f t="shared" si="76"/>
        <v>0</v>
      </c>
      <c r="F1139" s="2" t="s">
        <v>946</v>
      </c>
      <c r="G1139" s="2" t="s">
        <v>1600</v>
      </c>
      <c r="H1139" s="2" t="s">
        <v>1600</v>
      </c>
      <c r="I1139" s="2" t="s">
        <v>3255</v>
      </c>
      <c r="J1139" s="2" t="s">
        <v>5180</v>
      </c>
      <c r="K1139" s="2" t="s">
        <v>1067</v>
      </c>
      <c r="L1139" s="2" t="s">
        <v>1067</v>
      </c>
      <c r="S1139" s="2">
        <f>IF($AM$22=1,(IF(LEN($BZ$23)&gt;=1,(IF($BZ$23=V1139,LARGE($S$1:S1138,1)+1,0)),0)),0)</f>
        <v>0</v>
      </c>
      <c r="T1139" s="2">
        <f t="shared" si="77"/>
        <v>0</v>
      </c>
      <c r="U1139" s="2">
        <f>IF(LEN(V1139)&gt;=1,(IF(V1138=V1139,0,LARGE($U$1:U1138,1)+1)),0)</f>
        <v>0</v>
      </c>
      <c r="V1139" s="2" t="s">
        <v>1116</v>
      </c>
      <c r="W1139" s="4" t="s">
        <v>4035</v>
      </c>
      <c r="X1139" s="4" t="s">
        <v>464</v>
      </c>
      <c r="Y1139" s="5" t="s">
        <v>1227</v>
      </c>
      <c r="Z1139" s="5" t="s">
        <v>1227</v>
      </c>
      <c r="AA1139" s="6" t="s">
        <v>464</v>
      </c>
      <c r="AB1139" s="6" t="s">
        <v>3889</v>
      </c>
      <c r="AC1139" s="6" t="s">
        <v>1067</v>
      </c>
      <c r="AD1139" s="6" t="s">
        <v>1067</v>
      </c>
    </row>
    <row r="1140" spans="1:30" x14ac:dyDescent="0.25">
      <c r="A1140" s="2">
        <f>IF(LEN(B1140)&gt;=1,(IF(B1139=B1140,0,LARGE(A$1:$A1139,1)+1)),0)</f>
        <v>0</v>
      </c>
      <c r="B1140" s="2" t="s">
        <v>1093</v>
      </c>
      <c r="C1140" s="2">
        <f>IF($AM$22=2,(IF(LEN($BZ$23)&gt;=1,(IF($BZ$23=B1140,LARGE($C$1:C1139,1)+1,0)),0)),0)</f>
        <v>0</v>
      </c>
      <c r="D1140" s="2">
        <f t="shared" si="76"/>
        <v>0</v>
      </c>
      <c r="F1140" s="2" t="s">
        <v>947</v>
      </c>
      <c r="G1140" s="2" t="s">
        <v>1601</v>
      </c>
      <c r="H1140" s="2" t="s">
        <v>1601</v>
      </c>
      <c r="I1140" s="2" t="s">
        <v>4834</v>
      </c>
      <c r="J1140" s="2" t="s">
        <v>4835</v>
      </c>
      <c r="K1140" s="2" t="s">
        <v>3099</v>
      </c>
      <c r="L1140" s="2" t="s">
        <v>1067</v>
      </c>
      <c r="S1140" s="2">
        <f>IF($AM$22=1,(IF(LEN($BZ$23)&gt;=1,(IF($BZ$23=V1140,LARGE($S$1:S1139,1)+1,0)),0)),0)</f>
        <v>0</v>
      </c>
      <c r="T1140" s="2">
        <f t="shared" si="77"/>
        <v>0</v>
      </c>
      <c r="U1140" s="2">
        <f>IF(LEN(V1140)&gt;=1,(IF(V1139=V1140,0,LARGE($U$1:U1139,1)+1)),0)</f>
        <v>0</v>
      </c>
      <c r="V1140" s="2" t="s">
        <v>1116</v>
      </c>
      <c r="W1140" s="9" t="s">
        <v>4152</v>
      </c>
      <c r="X1140" s="9" t="s">
        <v>2456</v>
      </c>
      <c r="Y1140" s="9" t="s">
        <v>2457</v>
      </c>
      <c r="Z1140" s="9" t="s">
        <v>2457</v>
      </c>
      <c r="AA1140" s="6" t="s">
        <v>2456</v>
      </c>
      <c r="AB1140" s="6" t="s">
        <v>1067</v>
      </c>
      <c r="AC1140" s="6" t="s">
        <v>1067</v>
      </c>
      <c r="AD1140" s="6" t="s">
        <v>1067</v>
      </c>
    </row>
    <row r="1141" spans="1:30" x14ac:dyDescent="0.25">
      <c r="A1141" s="2">
        <f>IF(LEN(B1141)&gt;=1,(IF(B1140=B1141,0,LARGE(A$1:$A1140,1)+1)),0)</f>
        <v>0</v>
      </c>
      <c r="B1141" s="2" t="s">
        <v>1093</v>
      </c>
      <c r="C1141" s="2">
        <f>IF($AM$22=2,(IF(LEN($BZ$23)&gt;=1,(IF($BZ$23=B1141,LARGE($C$1:C1140,1)+1,0)),0)),0)</f>
        <v>0</v>
      </c>
      <c r="D1141" s="2">
        <f t="shared" si="76"/>
        <v>0</v>
      </c>
      <c r="F1141" s="2" t="s">
        <v>303</v>
      </c>
      <c r="G1141" s="2" t="s">
        <v>304</v>
      </c>
      <c r="H1141" s="2" t="s">
        <v>304</v>
      </c>
      <c r="I1141" s="2" t="s">
        <v>5181</v>
      </c>
      <c r="J1141" s="2" t="s">
        <v>5192</v>
      </c>
      <c r="K1141" s="2" t="s">
        <v>1067</v>
      </c>
      <c r="L1141" s="2" t="s">
        <v>1067</v>
      </c>
      <c r="S1141" s="2">
        <f>IF($AM$22=1,(IF(LEN($BZ$23)&gt;=1,(IF($BZ$23=V1141,LARGE($S$1:S1140,1)+1,0)),0)),0)</f>
        <v>0</v>
      </c>
      <c r="T1141" s="2">
        <f t="shared" si="77"/>
        <v>0</v>
      </c>
      <c r="U1141" s="2">
        <f>IF(LEN(V1141)&gt;=1,(IF(V1140=V1141,0,LARGE($U$1:U1140,1)+1)),0)</f>
        <v>0</v>
      </c>
      <c r="V1141" s="2" t="s">
        <v>1116</v>
      </c>
      <c r="W1141" s="9" t="s">
        <v>2844</v>
      </c>
      <c r="X1141" s="9" t="s">
        <v>2842</v>
      </c>
      <c r="Y1141" s="9" t="s">
        <v>2843</v>
      </c>
      <c r="Z1141" s="9" t="s">
        <v>2843</v>
      </c>
      <c r="AA1141" s="6" t="s">
        <v>2842</v>
      </c>
      <c r="AB1141" s="6" t="s">
        <v>1067</v>
      </c>
      <c r="AC1141" s="6" t="s">
        <v>1067</v>
      </c>
      <c r="AD1141" s="6" t="s">
        <v>1067</v>
      </c>
    </row>
    <row r="1142" spans="1:30" x14ac:dyDescent="0.25">
      <c r="A1142" s="2">
        <f>IF(LEN(B1142)&gt;=1,(IF(B1141=B1142,0,LARGE(A$1:$A1141,1)+1)),0)</f>
        <v>0</v>
      </c>
      <c r="B1142" s="2" t="s">
        <v>1093</v>
      </c>
      <c r="C1142" s="2">
        <f>IF($AM$22=2,(IF(LEN($BZ$23)&gt;=1,(IF($BZ$23=B1142,LARGE($C$1:C1141,1)+1,0)),0)),0)</f>
        <v>0</v>
      </c>
      <c r="D1142" s="2">
        <f t="shared" si="76"/>
        <v>0</v>
      </c>
      <c r="F1142" s="2" t="s">
        <v>3256</v>
      </c>
      <c r="G1142" s="2" t="s">
        <v>3257</v>
      </c>
      <c r="H1142" s="2" t="s">
        <v>3257</v>
      </c>
      <c r="I1142" s="2" t="s">
        <v>3258</v>
      </c>
      <c r="J1142" s="2" t="s">
        <v>1067</v>
      </c>
      <c r="K1142" s="2" t="s">
        <v>1067</v>
      </c>
      <c r="L1142" s="2" t="s">
        <v>1067</v>
      </c>
      <c r="S1142" s="2">
        <f>IF($AM$22=1,(IF(LEN($BZ$23)&gt;=1,(IF($BZ$23=V1142,LARGE($S$1:S1141,1)+1,0)),0)),0)</f>
        <v>0</v>
      </c>
      <c r="T1142" s="2">
        <f t="shared" si="77"/>
        <v>0</v>
      </c>
      <c r="U1142" s="2">
        <f>IF(LEN(V1142)&gt;=1,(IF(V1141=V1142,0,LARGE($U$1:U1141,1)+1)),0)</f>
        <v>0</v>
      </c>
      <c r="V1142" s="2" t="s">
        <v>1116</v>
      </c>
      <c r="W1142" s="9" t="s">
        <v>4139</v>
      </c>
      <c r="X1142" s="9" t="s">
        <v>623</v>
      </c>
      <c r="Y1142" s="9" t="s">
        <v>1352</v>
      </c>
      <c r="Z1142" s="9" t="s">
        <v>1352</v>
      </c>
      <c r="AA1142" s="6" t="s">
        <v>623</v>
      </c>
      <c r="AB1142" s="6" t="s">
        <v>1067</v>
      </c>
      <c r="AC1142" s="6" t="s">
        <v>1067</v>
      </c>
      <c r="AD1142" s="6" t="s">
        <v>1067</v>
      </c>
    </row>
    <row r="1143" spans="1:30" ht="30" x14ac:dyDescent="0.25">
      <c r="A1143" s="2">
        <f>IF(LEN(B1143)&gt;=1,(IF(B1142=B1143,0,LARGE(A$1:$A1142,1)+1)),0)</f>
        <v>0</v>
      </c>
      <c r="B1143" s="2" t="s">
        <v>1093</v>
      </c>
      <c r="C1143" s="2">
        <f>IF($AM$22=2,(IF(LEN($BZ$23)&gt;=1,(IF($BZ$23=B1143,LARGE($C$1:C1142,1)+1,0)),0)),0)</f>
        <v>0</v>
      </c>
      <c r="D1143" s="2">
        <f t="shared" si="76"/>
        <v>0</v>
      </c>
      <c r="F1143" s="2" t="s">
        <v>948</v>
      </c>
      <c r="G1143" s="2" t="s">
        <v>3259</v>
      </c>
      <c r="H1143" s="2" t="s">
        <v>3259</v>
      </c>
      <c r="I1143" s="2" t="s">
        <v>3490</v>
      </c>
      <c r="J1143" s="2" t="s">
        <v>5193</v>
      </c>
      <c r="K1143" s="2" t="s">
        <v>5194</v>
      </c>
      <c r="L1143" s="2" t="s">
        <v>1067</v>
      </c>
      <c r="S1143" s="2">
        <f>IF($AM$22=1,(IF(LEN($BZ$23)&gt;=1,(IF($BZ$23=V1143,LARGE($S$1:S1142,1)+1,0)),0)),0)</f>
        <v>0</v>
      </c>
      <c r="T1143" s="2">
        <f t="shared" si="77"/>
        <v>0</v>
      </c>
      <c r="U1143" s="2">
        <f>IF(LEN(V1143)&gt;=1,(IF(V1142=V1143,0,LARGE($U$1:U1142,1)+1)),0)</f>
        <v>0</v>
      </c>
      <c r="V1143" s="2" t="s">
        <v>1116</v>
      </c>
      <c r="W1143" s="21" t="s">
        <v>2406</v>
      </c>
      <c r="X1143" s="21" t="s">
        <v>2404</v>
      </c>
      <c r="Y1143" s="21" t="s">
        <v>2405</v>
      </c>
      <c r="Z1143" s="21" t="s">
        <v>2405</v>
      </c>
      <c r="AA1143" s="6" t="s">
        <v>2404</v>
      </c>
      <c r="AB1143" s="6" t="s">
        <v>1067</v>
      </c>
      <c r="AC1143" s="6" t="s">
        <v>1067</v>
      </c>
      <c r="AD1143" s="6" t="s">
        <v>1067</v>
      </c>
    </row>
    <row r="1144" spans="1:30" x14ac:dyDescent="0.25">
      <c r="A1144" s="2">
        <f>IF(LEN(B1144)&gt;=1,(IF(B1143=B1144,0,LARGE(A$1:$A1143,1)+1)),0)</f>
        <v>0</v>
      </c>
      <c r="B1144" s="2" t="s">
        <v>1093</v>
      </c>
      <c r="C1144" s="2">
        <f>IF($AM$22=2,(IF(LEN($BZ$23)&gt;=1,(IF($BZ$23=B1144,LARGE($C$1:C1143,1)+1,0)),0)),0)</f>
        <v>0</v>
      </c>
      <c r="D1144" s="2">
        <f t="shared" si="76"/>
        <v>0</v>
      </c>
      <c r="F1144" s="2" t="s">
        <v>949</v>
      </c>
      <c r="G1144" s="2" t="s">
        <v>1602</v>
      </c>
      <c r="H1144" s="2" t="s">
        <v>1602</v>
      </c>
      <c r="I1144" s="2" t="s">
        <v>4462</v>
      </c>
      <c r="J1144" s="2" t="s">
        <v>5195</v>
      </c>
      <c r="K1144" s="2" t="s">
        <v>1067</v>
      </c>
      <c r="L1144" s="2" t="s">
        <v>1067</v>
      </c>
      <c r="S1144" s="2">
        <f>IF($AM$22=1,(IF(LEN($BZ$23)&gt;=1,(IF($BZ$23=V1144,LARGE($S$1:S1143,1)+1,0)),0)),0)</f>
        <v>0</v>
      </c>
      <c r="T1144" s="2">
        <f t="shared" si="77"/>
        <v>0</v>
      </c>
      <c r="U1144" s="2">
        <f>IF(LEN(V1144)&gt;=1,(IF(V1143=V1144,0,LARGE($U$1:U1143,1)+1)),0)</f>
        <v>0</v>
      </c>
      <c r="V1144" s="2" t="s">
        <v>1116</v>
      </c>
      <c r="W1144" s="4" t="s">
        <v>4748</v>
      </c>
      <c r="X1144" s="4" t="s">
        <v>174</v>
      </c>
      <c r="Y1144" s="5" t="s">
        <v>175</v>
      </c>
      <c r="Z1144" s="5" t="s">
        <v>175</v>
      </c>
      <c r="AA1144" s="6" t="s">
        <v>174</v>
      </c>
      <c r="AB1144" s="6" t="s">
        <v>1067</v>
      </c>
      <c r="AC1144" s="6" t="s">
        <v>1067</v>
      </c>
      <c r="AD1144" s="6" t="s">
        <v>1067</v>
      </c>
    </row>
    <row r="1145" spans="1:30" ht="30" x14ac:dyDescent="0.25">
      <c r="A1145" s="2">
        <f>IF(LEN(B1145)&gt;=1,(IF(B1144=B1145,0,LARGE(A$1:$A1144,1)+1)),0)</f>
        <v>0</v>
      </c>
      <c r="B1145" s="2" t="s">
        <v>1093</v>
      </c>
      <c r="C1145" s="2">
        <f>IF($AM$22=2,(IF(LEN($BZ$23)&gt;=1,(IF($BZ$23=B1145,LARGE($C$1:C1144,1)+1,0)),0)),0)</f>
        <v>0</v>
      </c>
      <c r="D1145" s="2">
        <f t="shared" si="76"/>
        <v>0</v>
      </c>
      <c r="F1145" s="2" t="s">
        <v>3260</v>
      </c>
      <c r="G1145" s="2" t="s">
        <v>3260</v>
      </c>
      <c r="H1145" s="2" t="s">
        <v>3260</v>
      </c>
      <c r="I1145" s="2" t="s">
        <v>4966</v>
      </c>
      <c r="J1145" s="2" t="s">
        <v>1067</v>
      </c>
      <c r="K1145" s="2" t="s">
        <v>1067</v>
      </c>
      <c r="L1145" s="2" t="s">
        <v>1067</v>
      </c>
      <c r="S1145" s="2">
        <f>IF($AM$22=1,(IF(LEN($BZ$23)&gt;=1,(IF($BZ$23=V1145,LARGE($S$1:S1144,1)+1,0)),0)),0)</f>
        <v>0</v>
      </c>
      <c r="T1145" s="2">
        <f t="shared" si="77"/>
        <v>0</v>
      </c>
      <c r="U1145" s="2">
        <f>IF(LEN(V1145)&gt;=1,(IF(V1144=V1145,0,LARGE($U$1:U1144,1)+1)),0)</f>
        <v>0</v>
      </c>
      <c r="V1145" s="2" t="s">
        <v>1116</v>
      </c>
      <c r="W1145" s="21" t="s">
        <v>2065</v>
      </c>
      <c r="X1145" s="7" t="s">
        <v>479</v>
      </c>
      <c r="Y1145" s="7" t="s">
        <v>1241</v>
      </c>
      <c r="Z1145" s="7" t="s">
        <v>1241</v>
      </c>
      <c r="AA1145" s="6" t="s">
        <v>479</v>
      </c>
      <c r="AB1145" s="6" t="s">
        <v>1067</v>
      </c>
      <c r="AC1145" s="6" t="s">
        <v>1067</v>
      </c>
      <c r="AD1145" s="6" t="s">
        <v>1067</v>
      </c>
    </row>
    <row r="1146" spans="1:30" x14ac:dyDescent="0.25">
      <c r="A1146" s="2">
        <f>IF(LEN(B1146)&gt;=1,(IF(B1145=B1146,0,LARGE(A$1:$A1145,1)+1)),0)</f>
        <v>0</v>
      </c>
      <c r="B1146" s="2" t="s">
        <v>1093</v>
      </c>
      <c r="C1146" s="2">
        <f>IF($AM$22=2,(IF(LEN($BZ$23)&gt;=1,(IF($BZ$23=B1146,LARGE($C$1:C1145,1)+1,0)),0)),0)</f>
        <v>0</v>
      </c>
      <c r="D1146" s="2">
        <f t="shared" si="76"/>
        <v>0</v>
      </c>
      <c r="F1146" s="2" t="s">
        <v>950</v>
      </c>
      <c r="G1146" s="2" t="s">
        <v>3261</v>
      </c>
      <c r="H1146" s="2" t="s">
        <v>3261</v>
      </c>
      <c r="I1146" s="2" t="s">
        <v>1802</v>
      </c>
      <c r="J1146" s="2" t="s">
        <v>4443</v>
      </c>
      <c r="K1146" s="2" t="s">
        <v>4301</v>
      </c>
      <c r="L1146" s="2" t="s">
        <v>5196</v>
      </c>
      <c r="S1146" s="2">
        <f>IF($AM$22=1,(IF(LEN($BZ$23)&gt;=1,(IF($BZ$23=V1146,LARGE($S$1:S1145,1)+1,0)),0)),0)</f>
        <v>0</v>
      </c>
      <c r="T1146" s="2">
        <f t="shared" si="77"/>
        <v>0</v>
      </c>
      <c r="U1146" s="2">
        <f>IF(LEN(V1146)&gt;=1,(IF(V1145=V1146,0,LARGE($U$1:U1145,1)+1)),0)</f>
        <v>0</v>
      </c>
      <c r="V1146" s="2" t="s">
        <v>1116</v>
      </c>
      <c r="W1146" s="5" t="s">
        <v>4638</v>
      </c>
      <c r="X1146" s="7" t="s">
        <v>870</v>
      </c>
      <c r="Y1146" s="7" t="s">
        <v>1540</v>
      </c>
      <c r="Z1146" s="7" t="s">
        <v>1540</v>
      </c>
      <c r="AA1146" s="6" t="s">
        <v>870</v>
      </c>
      <c r="AB1146" s="6" t="s">
        <v>928</v>
      </c>
      <c r="AC1146" s="6" t="s">
        <v>1067</v>
      </c>
      <c r="AD1146" s="6" t="s">
        <v>1067</v>
      </c>
    </row>
    <row r="1147" spans="1:30" ht="30" x14ac:dyDescent="0.25">
      <c r="A1147" s="2">
        <f>IF(LEN(B1147)&gt;=1,(IF(B1146=B1147,0,LARGE(A$1:$A1146,1)+1)),0)</f>
        <v>0</v>
      </c>
      <c r="B1147" s="2" t="s">
        <v>1093</v>
      </c>
      <c r="C1147" s="2">
        <f>IF($AM$22=2,(IF(LEN($BZ$23)&gt;=1,(IF($BZ$23=B1147,LARGE($C$1:C1146,1)+1,0)),0)),0)</f>
        <v>0</v>
      </c>
      <c r="D1147" s="2">
        <f t="shared" si="76"/>
        <v>0</v>
      </c>
      <c r="F1147" s="2" t="s">
        <v>3262</v>
      </c>
      <c r="G1147" s="2" t="s">
        <v>3263</v>
      </c>
      <c r="H1147" s="2" t="s">
        <v>3263</v>
      </c>
      <c r="I1147" s="2" t="s">
        <v>3264</v>
      </c>
      <c r="J1147" s="2" t="s">
        <v>1067</v>
      </c>
      <c r="K1147" s="2" t="s">
        <v>1067</v>
      </c>
      <c r="L1147" s="2" t="s">
        <v>1067</v>
      </c>
      <c r="S1147" s="2">
        <f>IF($AM$22=1,(IF(LEN($BZ$23)&gt;=1,(IF($BZ$23=V1147,LARGE($S$1:S1146,1)+1,0)),0)),0)</f>
        <v>0</v>
      </c>
      <c r="T1147" s="2">
        <f t="shared" si="77"/>
        <v>0</v>
      </c>
      <c r="U1147" s="2">
        <f>IF(LEN(V1147)&gt;=1,(IF(V1146=V1147,0,LARGE($U$1:U1146,1)+1)),0)</f>
        <v>0</v>
      </c>
      <c r="V1147" s="2" t="s">
        <v>1116</v>
      </c>
      <c r="W1147" s="9" t="s">
        <v>1863</v>
      </c>
      <c r="X1147" s="9" t="s">
        <v>1861</v>
      </c>
      <c r="Y1147" s="9" t="s">
        <v>1862</v>
      </c>
      <c r="Z1147" s="9" t="s">
        <v>1862</v>
      </c>
      <c r="AA1147" s="6" t="s">
        <v>1861</v>
      </c>
      <c r="AB1147" s="6" t="s">
        <v>744</v>
      </c>
      <c r="AC1147" s="6" t="s">
        <v>1067</v>
      </c>
      <c r="AD1147" s="6" t="s">
        <v>1067</v>
      </c>
    </row>
    <row r="1148" spans="1:30" x14ac:dyDescent="0.25">
      <c r="A1148" s="2">
        <f>IF(LEN(B1148)&gt;=1,(IF(B1147=B1148,0,LARGE(A$1:$A1147,1)+1)),0)</f>
        <v>0</v>
      </c>
      <c r="B1148" s="2" t="s">
        <v>1093</v>
      </c>
      <c r="C1148" s="2">
        <f>IF($AM$22=2,(IF(LEN($BZ$23)&gt;=1,(IF($BZ$23=B1148,LARGE($C$1:C1147,1)+1,0)),0)),0)</f>
        <v>0</v>
      </c>
      <c r="D1148" s="2">
        <f t="shared" si="76"/>
        <v>0</v>
      </c>
      <c r="F1148" s="2" t="s">
        <v>951</v>
      </c>
      <c r="G1148" s="2" t="s">
        <v>3265</v>
      </c>
      <c r="H1148" s="2" t="s">
        <v>3265</v>
      </c>
      <c r="I1148" s="2" t="s">
        <v>5197</v>
      </c>
      <c r="J1148" s="2" t="s">
        <v>5199</v>
      </c>
      <c r="K1148" s="2" t="s">
        <v>5198</v>
      </c>
      <c r="L1148" s="2" t="s">
        <v>5200</v>
      </c>
      <c r="S1148" s="2">
        <f>IF($AM$22=1,(IF(LEN($BZ$23)&gt;=1,(IF($BZ$23=V1148,LARGE($S$1:S1147,1)+1,0)),0)),0)</f>
        <v>0</v>
      </c>
      <c r="T1148" s="2">
        <f t="shared" si="77"/>
        <v>0</v>
      </c>
      <c r="U1148" s="2">
        <f>IF(LEN(V1148)&gt;=1,(IF(V1147=V1148,0,LARGE($U$1:U1147,1)+1)),0)</f>
        <v>0</v>
      </c>
      <c r="V1148" s="2" t="s">
        <v>1116</v>
      </c>
      <c r="W1148" s="9" t="s">
        <v>4793</v>
      </c>
      <c r="X1148" s="9" t="s">
        <v>691</v>
      </c>
      <c r="Y1148" s="9" t="s">
        <v>1405</v>
      </c>
      <c r="Z1148" s="9" t="s">
        <v>1405</v>
      </c>
      <c r="AA1148" s="6" t="s">
        <v>691</v>
      </c>
      <c r="AB1148" s="6" t="s">
        <v>1067</v>
      </c>
      <c r="AC1148" s="6" t="s">
        <v>1067</v>
      </c>
      <c r="AD1148" s="6" t="s">
        <v>1067</v>
      </c>
    </row>
    <row r="1149" spans="1:30" ht="30" x14ac:dyDescent="0.25">
      <c r="A1149" s="2">
        <f>IF(LEN(B1149)&gt;=1,(IF(B1148=B1149,0,LARGE(A$1:$A1148,1)+1)),0)</f>
        <v>0</v>
      </c>
      <c r="B1149" s="2" t="s">
        <v>1093</v>
      </c>
      <c r="C1149" s="2">
        <f>IF($AM$22=2,(IF(LEN($BZ$23)&gt;=1,(IF($BZ$23=B1149,LARGE($C$1:C1148,1)+1,0)),0)),0)</f>
        <v>0</v>
      </c>
      <c r="D1149" s="2">
        <f t="shared" si="76"/>
        <v>0</v>
      </c>
      <c r="F1149" s="2" t="s">
        <v>3266</v>
      </c>
      <c r="G1149" s="2" t="s">
        <v>3267</v>
      </c>
      <c r="H1149" s="2" t="s">
        <v>3267</v>
      </c>
      <c r="I1149" s="2" t="s">
        <v>3268</v>
      </c>
      <c r="J1149" s="2" t="s">
        <v>1067</v>
      </c>
      <c r="K1149" s="2" t="s">
        <v>1067</v>
      </c>
      <c r="L1149" s="2" t="s">
        <v>1067</v>
      </c>
      <c r="S1149" s="2">
        <f>IF($AM$22=1,(IF(LEN($BZ$23)&gt;=1,(IF($BZ$23=V1149,LARGE($S$1:S1148,1)+1,0)),0)),0)</f>
        <v>0</v>
      </c>
      <c r="T1149" s="2">
        <f t="shared" si="77"/>
        <v>0</v>
      </c>
      <c r="U1149" s="2">
        <f>IF(LEN(V1149)&gt;=1,(IF(V1148=V1149,0,LARGE($U$1:U1148,1)+1)),0)</f>
        <v>0</v>
      </c>
      <c r="V1149" s="2" t="s">
        <v>1116</v>
      </c>
      <c r="W1149" s="4" t="s">
        <v>4016</v>
      </c>
      <c r="X1149" s="7" t="s">
        <v>43</v>
      </c>
      <c r="Y1149" s="7" t="s">
        <v>1206</v>
      </c>
      <c r="Z1149" s="7" t="s">
        <v>1206</v>
      </c>
      <c r="AA1149" s="6" t="s">
        <v>43</v>
      </c>
      <c r="AB1149" s="6" t="s">
        <v>1062</v>
      </c>
      <c r="AC1149" s="6" t="s">
        <v>1067</v>
      </c>
      <c r="AD1149" s="6" t="s">
        <v>1067</v>
      </c>
    </row>
    <row r="1150" spans="1:30" ht="30" x14ac:dyDescent="0.25">
      <c r="A1150" s="2">
        <f>IF(LEN(B1150)&gt;=1,(IF(B1149=B1150,0,LARGE(A$1:$A1149,1)+1)),0)</f>
        <v>0</v>
      </c>
      <c r="B1150" s="2" t="s">
        <v>1093</v>
      </c>
      <c r="C1150" s="2">
        <f>IF($AM$22=2,(IF(LEN($BZ$23)&gt;=1,(IF($BZ$23=B1150,LARGE($C$1:C1149,1)+1,0)),0)),0)</f>
        <v>0</v>
      </c>
      <c r="D1150" s="2">
        <f t="shared" si="76"/>
        <v>0</v>
      </c>
      <c r="F1150" s="2" t="s">
        <v>952</v>
      </c>
      <c r="G1150" s="2" t="s">
        <v>3269</v>
      </c>
      <c r="H1150" s="2" t="s">
        <v>3269</v>
      </c>
      <c r="I1150" s="2" t="s">
        <v>3270</v>
      </c>
      <c r="J1150" s="2" t="s">
        <v>1067</v>
      </c>
      <c r="K1150" s="2" t="s">
        <v>1067</v>
      </c>
      <c r="L1150" s="2" t="s">
        <v>1067</v>
      </c>
      <c r="S1150" s="2">
        <f>IF($AM$22=1,(IF(LEN($BZ$23)&gt;=1,(IF($BZ$23=V1150,LARGE($S$1:S1149,1)+1,0)),0)),0)</f>
        <v>0</v>
      </c>
      <c r="T1150" s="2">
        <f t="shared" si="77"/>
        <v>0</v>
      </c>
      <c r="U1150" s="2">
        <f>IF(LEN(V1150)&gt;=1,(IF(V1149=V1150,0,LARGE($U$1:U1149,1)+1)),0)</f>
        <v>0</v>
      </c>
      <c r="V1150" s="2" t="s">
        <v>1116</v>
      </c>
      <c r="W1150" s="7" t="s">
        <v>1833</v>
      </c>
      <c r="X1150" s="7" t="s">
        <v>1831</v>
      </c>
      <c r="Y1150" s="7" t="s">
        <v>1832</v>
      </c>
      <c r="Z1150" s="7" t="s">
        <v>1832</v>
      </c>
      <c r="AA1150" s="6" t="s">
        <v>1831</v>
      </c>
      <c r="AB1150" s="6" t="s">
        <v>674</v>
      </c>
      <c r="AC1150" s="6" t="s">
        <v>1067</v>
      </c>
      <c r="AD1150" s="6" t="s">
        <v>1067</v>
      </c>
    </row>
    <row r="1151" spans="1:30" ht="30" x14ac:dyDescent="0.25">
      <c r="A1151" s="2">
        <f>IF(LEN(B1151)&gt;=1,(IF(B1150=B1151,0,LARGE(A$1:$A1150,1)+1)),0)</f>
        <v>0</v>
      </c>
      <c r="B1151" s="2" t="s">
        <v>1093</v>
      </c>
      <c r="C1151" s="2">
        <f>IF($AM$22=2,(IF(LEN($BZ$23)&gt;=1,(IF($BZ$23=B1151,LARGE($C$1:C1150,1)+1,0)),0)),0)</f>
        <v>0</v>
      </c>
      <c r="D1151" s="2">
        <f t="shared" si="76"/>
        <v>0</v>
      </c>
      <c r="F1151" s="2" t="s">
        <v>3271</v>
      </c>
      <c r="G1151" s="2" t="s">
        <v>3272</v>
      </c>
      <c r="H1151" s="2" t="s">
        <v>3272</v>
      </c>
      <c r="I1151" s="2" t="s">
        <v>3273</v>
      </c>
      <c r="J1151" s="2" t="s">
        <v>1067</v>
      </c>
      <c r="K1151" s="2" t="s">
        <v>1067</v>
      </c>
      <c r="L1151" s="2" t="s">
        <v>1067</v>
      </c>
      <c r="S1151" s="2">
        <f>IF($AM$22=1,(IF(LEN($BZ$23)&gt;=1,(IF($BZ$23=V1151,LARGE($S$1:S1150,1)+1,0)),0)),0)</f>
        <v>0</v>
      </c>
      <c r="T1151" s="2">
        <f t="shared" si="77"/>
        <v>0</v>
      </c>
      <c r="U1151" s="2">
        <f>IF(LEN(V1151)&gt;=1,(IF(V1150=V1151,0,LARGE($U$1:U1150,1)+1)),0)</f>
        <v>0</v>
      </c>
      <c r="V1151" s="2" t="s">
        <v>1116</v>
      </c>
      <c r="W1151" s="4" t="s">
        <v>4979</v>
      </c>
      <c r="X1151" s="7" t="s">
        <v>819</v>
      </c>
      <c r="Y1151" s="7" t="s">
        <v>1502</v>
      </c>
      <c r="Z1151" s="7" t="s">
        <v>1502</v>
      </c>
      <c r="AA1151" s="6" t="s">
        <v>819</v>
      </c>
      <c r="AB1151" s="6" t="s">
        <v>1067</v>
      </c>
      <c r="AC1151" s="6" t="s">
        <v>1067</v>
      </c>
      <c r="AD1151" s="6" t="s">
        <v>1067</v>
      </c>
    </row>
    <row r="1152" spans="1:30" ht="30" x14ac:dyDescent="0.25">
      <c r="A1152" s="2">
        <f>IF(LEN(B1152)&gt;=1,(IF(B1151=B1152,0,LARGE(A$1:$A1151,1)+1)),0)</f>
        <v>0</v>
      </c>
      <c r="B1152" s="2" t="s">
        <v>1093</v>
      </c>
      <c r="C1152" s="2">
        <f>IF($AM$22=2,(IF(LEN($BZ$23)&gt;=1,(IF($BZ$23=B1152,LARGE($C$1:C1151,1)+1,0)),0)),0)</f>
        <v>0</v>
      </c>
      <c r="D1152" s="2">
        <f t="shared" si="76"/>
        <v>0</v>
      </c>
      <c r="F1152" s="2" t="s">
        <v>953</v>
      </c>
      <c r="G1152" s="2" t="s">
        <v>1603</v>
      </c>
      <c r="H1152" s="2" t="s">
        <v>1603</v>
      </c>
      <c r="I1152" s="2" t="s">
        <v>5201</v>
      </c>
      <c r="J1152" s="2" t="s">
        <v>1067</v>
      </c>
      <c r="K1152" s="2" t="s">
        <v>1067</v>
      </c>
      <c r="L1152" s="2" t="s">
        <v>1067</v>
      </c>
      <c r="S1152" s="2">
        <f>IF($AM$22=1,(IF(LEN($BZ$23)&gt;=1,(IF($BZ$23=V1152,LARGE($S$1:S1151,1)+1,0)),0)),0)</f>
        <v>0</v>
      </c>
      <c r="T1152" s="2">
        <f t="shared" si="77"/>
        <v>0</v>
      </c>
      <c r="U1152" s="2">
        <f>IF(LEN(V1152)&gt;=1,(IF(V1151=V1152,0,LARGE($U$1:U1151,1)+1)),0)</f>
        <v>0</v>
      </c>
      <c r="V1152" s="2" t="s">
        <v>1116</v>
      </c>
      <c r="W1152" s="7" t="s">
        <v>1856</v>
      </c>
      <c r="X1152" s="4" t="s">
        <v>22</v>
      </c>
      <c r="Y1152" s="5" t="s">
        <v>1186</v>
      </c>
      <c r="Z1152" s="5" t="s">
        <v>1186</v>
      </c>
      <c r="AA1152" s="6" t="s">
        <v>22</v>
      </c>
      <c r="AB1152" s="6" t="s">
        <v>1067</v>
      </c>
      <c r="AC1152" s="6" t="s">
        <v>1067</v>
      </c>
      <c r="AD1152" s="6" t="s">
        <v>1067</v>
      </c>
    </row>
    <row r="1153" spans="1:30" ht="30" x14ac:dyDescent="0.25">
      <c r="A1153" s="2">
        <f>IF(LEN(B1153)&gt;=1,(IF(B1152=B1153,0,LARGE(A$1:$A1152,1)+1)),0)</f>
        <v>0</v>
      </c>
      <c r="B1153" s="2" t="s">
        <v>1093</v>
      </c>
      <c r="C1153" s="2">
        <f>IF($AM$22=2,(IF(LEN($BZ$23)&gt;=1,(IF($BZ$23=B1153,LARGE($C$1:C1152,1)+1,0)),0)),0)</f>
        <v>0</v>
      </c>
      <c r="D1153" s="2">
        <f t="shared" si="76"/>
        <v>0</v>
      </c>
      <c r="F1153" s="2" t="s">
        <v>3274</v>
      </c>
      <c r="G1153" s="2" t="s">
        <v>3275</v>
      </c>
      <c r="H1153" s="2" t="s">
        <v>3275</v>
      </c>
      <c r="I1153" s="2" t="s">
        <v>3276</v>
      </c>
      <c r="J1153" s="2" t="s">
        <v>1067</v>
      </c>
      <c r="K1153" s="2" t="s">
        <v>1067</v>
      </c>
      <c r="L1153" s="2" t="s">
        <v>1067</v>
      </c>
      <c r="S1153" s="2">
        <f>IF($AM$22=1,(IF(LEN($BZ$23)&gt;=1,(IF($BZ$23=V1153,LARGE($S$1:S1152,1)+1,0)),0)),0)</f>
        <v>0</v>
      </c>
      <c r="T1153" s="2">
        <f t="shared" si="77"/>
        <v>0</v>
      </c>
      <c r="U1153" s="2">
        <f>IF(LEN(V1153)&gt;=1,(IF(V1152=V1153,0,LARGE($U$1:U1152,1)+1)),0)</f>
        <v>0</v>
      </c>
      <c r="V1153" s="2" t="s">
        <v>1116</v>
      </c>
      <c r="W1153" s="9" t="s">
        <v>4644</v>
      </c>
      <c r="X1153" s="7" t="s">
        <v>751</v>
      </c>
      <c r="Y1153" s="7" t="s">
        <v>1450</v>
      </c>
      <c r="Z1153" s="7" t="s">
        <v>1450</v>
      </c>
      <c r="AA1153" s="6" t="s">
        <v>751</v>
      </c>
      <c r="AB1153" s="6" t="s">
        <v>754</v>
      </c>
      <c r="AC1153" s="6" t="s">
        <v>1067</v>
      </c>
      <c r="AD1153" s="6" t="s">
        <v>1067</v>
      </c>
    </row>
    <row r="1154" spans="1:30" ht="60" x14ac:dyDescent="0.25">
      <c r="A1154" s="2">
        <f>IF(LEN(B1154)&gt;=1,(IF(B1153=B1154,0,LARGE(A$1:$A1153,1)+1)),0)</f>
        <v>0</v>
      </c>
      <c r="B1154" s="2" t="s">
        <v>1093</v>
      </c>
      <c r="C1154" s="2">
        <f>IF($AM$22=2,(IF(LEN($BZ$23)&gt;=1,(IF($BZ$23=B1154,LARGE($C$1:C1153,1)+1,0)),0)),0)</f>
        <v>0</v>
      </c>
      <c r="D1154" s="2">
        <f t="shared" ref="D1154:D1217" si="78">IFERROR(IF($AM$22=2,(IF(LEN($BF$23)&gt;=2,(IF(MATCH($BF$23,F1154,0)&gt;=1,COUNTIF(I1154:L1154,"*?*"),0)),0)),0),0)</f>
        <v>0</v>
      </c>
      <c r="F1154" s="2" t="s">
        <v>954</v>
      </c>
      <c r="G1154" s="2" t="s">
        <v>1604</v>
      </c>
      <c r="H1154" s="2" t="s">
        <v>1604</v>
      </c>
      <c r="I1154" s="2" t="s">
        <v>5206</v>
      </c>
      <c r="J1154" s="2" t="s">
        <v>5205</v>
      </c>
      <c r="K1154" s="2" t="s">
        <v>1067</v>
      </c>
      <c r="L1154" s="2" t="s">
        <v>1067</v>
      </c>
      <c r="S1154" s="2">
        <f>IF($AM$22=1,(IF(LEN($BZ$23)&gt;=1,(IF($BZ$23=V1154,LARGE($S$1:S1153,1)+1,0)),0)),0)</f>
        <v>0</v>
      </c>
      <c r="T1154" s="2">
        <f t="shared" ref="T1154:T1217" si="79">IFERROR(IF($AM$22=1,(IF(LEN($BF$23)&gt;=2,(IF(MATCH($BF$23,W1154,0)&gt;=1,COUNTIF(AA1154:AD1154,"*?*"),0)),0)),0),0)</f>
        <v>0</v>
      </c>
      <c r="U1154" s="2">
        <f>IF(LEN(V1154)&gt;=1,(IF(V1153=V1154,0,LARGE($U$1:U1153,1)+1)),0)</f>
        <v>0</v>
      </c>
      <c r="V1154" s="2" t="s">
        <v>1116</v>
      </c>
      <c r="W1154" s="5" t="s">
        <v>2858</v>
      </c>
      <c r="X1154" s="7" t="s">
        <v>201</v>
      </c>
      <c r="Y1154" s="7" t="s">
        <v>202</v>
      </c>
      <c r="Z1154" s="7" t="s">
        <v>2696</v>
      </c>
      <c r="AA1154" s="6" t="s">
        <v>201</v>
      </c>
      <c r="AB1154" s="6" t="s">
        <v>751</v>
      </c>
      <c r="AC1154" s="6" t="s">
        <v>1067</v>
      </c>
      <c r="AD1154" s="6" t="s">
        <v>1067</v>
      </c>
    </row>
    <row r="1155" spans="1:30" ht="30" x14ac:dyDescent="0.25">
      <c r="A1155" s="2">
        <f>IF(LEN(B1155)&gt;=1,(IF(B1154=B1155,0,LARGE(A$1:$A1154,1)+1)),0)</f>
        <v>0</v>
      </c>
      <c r="B1155" s="2" t="s">
        <v>1093</v>
      </c>
      <c r="C1155" s="2">
        <f>IF($AM$22=2,(IF(LEN($BZ$23)&gt;=1,(IF($BZ$23=B1155,LARGE($C$1:C1154,1)+1,0)),0)),0)</f>
        <v>0</v>
      </c>
      <c r="D1155" s="2">
        <f t="shared" si="78"/>
        <v>0</v>
      </c>
      <c r="F1155" s="2" t="s">
        <v>955</v>
      </c>
      <c r="G1155" s="2" t="s">
        <v>1605</v>
      </c>
      <c r="H1155" s="2" t="s">
        <v>1605</v>
      </c>
      <c r="I1155" s="2" t="s">
        <v>5204</v>
      </c>
      <c r="J1155" s="2" t="s">
        <v>5202</v>
      </c>
      <c r="K1155" s="2" t="s">
        <v>5203</v>
      </c>
      <c r="L1155" s="2" t="s">
        <v>1067</v>
      </c>
      <c r="S1155" s="2">
        <f>IF($AM$22=1,(IF(LEN($BZ$23)&gt;=1,(IF($BZ$23=V1155,LARGE($S$1:S1154,1)+1,0)),0)),0)</f>
        <v>0</v>
      </c>
      <c r="T1155" s="2">
        <f t="shared" si="79"/>
        <v>0</v>
      </c>
      <c r="U1155" s="2">
        <f>IF(LEN(V1155)&gt;=1,(IF(V1154=V1155,0,LARGE($U$1:U1154,1)+1)),0)</f>
        <v>0</v>
      </c>
      <c r="V1155" s="2" t="s">
        <v>1116</v>
      </c>
      <c r="W1155" s="4" t="s">
        <v>4012</v>
      </c>
      <c r="X1155" s="7" t="s">
        <v>40</v>
      </c>
      <c r="Y1155" s="7" t="s">
        <v>1204</v>
      </c>
      <c r="Z1155" s="7" t="s">
        <v>1204</v>
      </c>
      <c r="AA1155" s="6" t="s">
        <v>40</v>
      </c>
      <c r="AB1155" s="6" t="s">
        <v>58</v>
      </c>
      <c r="AC1155" s="6" t="s">
        <v>511</v>
      </c>
      <c r="AD1155" s="6" t="s">
        <v>927</v>
      </c>
    </row>
    <row r="1156" spans="1:30" x14ac:dyDescent="0.25">
      <c r="A1156" s="2">
        <f>IF(LEN(B1156)&gt;=1,(IF(B1155=B1156,0,LARGE(A$1:$A1155,1)+1)),0)</f>
        <v>0</v>
      </c>
      <c r="B1156" s="2" t="s">
        <v>1093</v>
      </c>
      <c r="C1156" s="2">
        <f>IF($AM$22=2,(IF(LEN($BZ$23)&gt;=1,(IF($BZ$23=B1156,LARGE($C$1:C1155,1)+1,0)),0)),0)</f>
        <v>0</v>
      </c>
      <c r="D1156" s="2">
        <f t="shared" si="78"/>
        <v>0</v>
      </c>
      <c r="F1156" s="2" t="s">
        <v>956</v>
      </c>
      <c r="G1156" s="2" t="s">
        <v>3277</v>
      </c>
      <c r="H1156" s="2" t="s">
        <v>3277</v>
      </c>
      <c r="I1156" s="2" t="s">
        <v>5207</v>
      </c>
      <c r="J1156" s="2" t="s">
        <v>3278</v>
      </c>
      <c r="K1156" s="2" t="s">
        <v>1067</v>
      </c>
      <c r="L1156" s="2" t="s">
        <v>1067</v>
      </c>
      <c r="S1156" s="2">
        <f>IF($AM$22=1,(IF(LEN($BZ$23)&gt;=1,(IF($BZ$23=V1156,LARGE($S$1:S1155,1)+1,0)),0)),0)</f>
        <v>0</v>
      </c>
      <c r="T1156" s="2">
        <f t="shared" si="79"/>
        <v>0</v>
      </c>
      <c r="U1156" s="2">
        <f>IF(LEN(V1156)&gt;=1,(IF(V1155=V1156,0,LARGE($U$1:U1155,1)+1)),0)</f>
        <v>0</v>
      </c>
      <c r="V1156" s="2" t="s">
        <v>1116</v>
      </c>
      <c r="W1156" s="9" t="s">
        <v>4410</v>
      </c>
      <c r="X1156" s="7" t="s">
        <v>1048</v>
      </c>
      <c r="Y1156" s="7" t="s">
        <v>3828</v>
      </c>
      <c r="Z1156" s="7" t="s">
        <v>3828</v>
      </c>
      <c r="AA1156" s="6" t="s">
        <v>1048</v>
      </c>
      <c r="AB1156" s="6" t="s">
        <v>1067</v>
      </c>
      <c r="AC1156" s="6" t="s">
        <v>1067</v>
      </c>
      <c r="AD1156" s="6" t="s">
        <v>1067</v>
      </c>
    </row>
    <row r="1157" spans="1:30" ht="30" x14ac:dyDescent="0.25">
      <c r="A1157" s="2">
        <f>IF(LEN(B1157)&gt;=1,(IF(B1156=B1157,0,LARGE(A$1:$A1156,1)+1)),0)</f>
        <v>0</v>
      </c>
      <c r="B1157" s="2" t="s">
        <v>1093</v>
      </c>
      <c r="C1157" s="2">
        <f>IF($AM$22=2,(IF(LEN($BZ$23)&gt;=1,(IF($BZ$23=B1157,LARGE($C$1:C1156,1)+1,0)),0)),0)</f>
        <v>0</v>
      </c>
      <c r="D1157" s="2">
        <f t="shared" si="78"/>
        <v>0</v>
      </c>
      <c r="F1157" s="2" t="s">
        <v>3279</v>
      </c>
      <c r="G1157" s="2" t="s">
        <v>3280</v>
      </c>
      <c r="H1157" s="2" t="s">
        <v>3280</v>
      </c>
      <c r="I1157" s="2" t="s">
        <v>3281</v>
      </c>
      <c r="J1157" s="2" t="s">
        <v>1067</v>
      </c>
      <c r="K1157" s="2" t="s">
        <v>1067</v>
      </c>
      <c r="L1157" s="2" t="s">
        <v>1067</v>
      </c>
      <c r="S1157" s="2">
        <f>IF($AM$22=1,(IF(LEN($BZ$23)&gt;=1,(IF($BZ$23=V1157,LARGE($S$1:S1156,1)+1,0)),0)),0)</f>
        <v>0</v>
      </c>
      <c r="T1157" s="2">
        <f t="shared" si="79"/>
        <v>0</v>
      </c>
      <c r="U1157" s="2">
        <f>IF(LEN(V1157)&gt;=1,(IF(V1156=V1157,0,LARGE($U$1:U1156,1)+1)),0)</f>
        <v>0</v>
      </c>
      <c r="V1157" s="2" t="s">
        <v>1116</v>
      </c>
      <c r="W1157" s="7" t="s">
        <v>1892</v>
      </c>
      <c r="X1157" s="4" t="s">
        <v>56</v>
      </c>
      <c r="Y1157" s="5" t="s">
        <v>1219</v>
      </c>
      <c r="Z1157" s="5" t="s">
        <v>1219</v>
      </c>
      <c r="AA1157" s="6" t="s">
        <v>56</v>
      </c>
      <c r="AB1157" s="6" t="s">
        <v>3691</v>
      </c>
      <c r="AC1157" s="6" t="s">
        <v>1048</v>
      </c>
      <c r="AD1157" s="6" t="s">
        <v>1067</v>
      </c>
    </row>
    <row r="1158" spans="1:30" x14ac:dyDescent="0.25">
      <c r="A1158" s="2">
        <f>IF(LEN(B1158)&gt;=1,(IF(B1157=B1158,0,LARGE(A$1:$A1157,1)+1)),0)</f>
        <v>0</v>
      </c>
      <c r="B1158" s="2" t="s">
        <v>1093</v>
      </c>
      <c r="C1158" s="2">
        <f>IF($AM$22=2,(IF(LEN($BZ$23)&gt;=1,(IF($BZ$23=B1158,LARGE($C$1:C1157,1)+1,0)),0)),0)</f>
        <v>0</v>
      </c>
      <c r="D1158" s="2">
        <f t="shared" si="78"/>
        <v>0</v>
      </c>
      <c r="F1158" s="2" t="s">
        <v>957</v>
      </c>
      <c r="G1158" s="2" t="s">
        <v>1606</v>
      </c>
      <c r="H1158" s="2" t="s">
        <v>1606</v>
      </c>
      <c r="I1158" s="2" t="s">
        <v>5208</v>
      </c>
      <c r="J1158" s="2" t="s">
        <v>1067</v>
      </c>
      <c r="K1158" s="2" t="s">
        <v>1067</v>
      </c>
      <c r="L1158" s="2" t="s">
        <v>1067</v>
      </c>
      <c r="S1158" s="2">
        <f>IF($AM$22=1,(IF(LEN($BZ$23)&gt;=1,(IF($BZ$23=V1158,LARGE($S$1:S1157,1)+1,0)),0)),0)</f>
        <v>0</v>
      </c>
      <c r="T1158" s="2">
        <f t="shared" si="79"/>
        <v>0</v>
      </c>
      <c r="U1158" s="2">
        <f>IF(LEN(V1158)&gt;=1,(IF(V1157=V1158,0,LARGE($U$1:U1157,1)+1)),0)</f>
        <v>0</v>
      </c>
      <c r="V1158" s="2" t="s">
        <v>1116</v>
      </c>
      <c r="W1158" s="5" t="s">
        <v>4423</v>
      </c>
      <c r="X1158" s="7" t="s">
        <v>1050</v>
      </c>
      <c r="Y1158" s="7" t="s">
        <v>3851</v>
      </c>
      <c r="Z1158" s="7" t="s">
        <v>3851</v>
      </c>
      <c r="AA1158" s="6" t="s">
        <v>1050</v>
      </c>
      <c r="AB1158" s="6" t="s">
        <v>1067</v>
      </c>
      <c r="AC1158" s="6" t="s">
        <v>1067</v>
      </c>
      <c r="AD1158" s="6" t="s">
        <v>1067</v>
      </c>
    </row>
    <row r="1159" spans="1:30" x14ac:dyDescent="0.25">
      <c r="A1159" s="2">
        <f>IF(LEN(B1159)&gt;=1,(IF(B1158=B1159,0,LARGE(A$1:$A1158,1)+1)),0)</f>
        <v>0</v>
      </c>
      <c r="B1159" s="2" t="s">
        <v>1093</v>
      </c>
      <c r="C1159" s="2">
        <f>IF($AM$22=2,(IF(LEN($BZ$23)&gt;=1,(IF($BZ$23=B1159,LARGE($C$1:C1158,1)+1,0)),0)),0)</f>
        <v>0</v>
      </c>
      <c r="D1159" s="2">
        <f t="shared" si="78"/>
        <v>0</v>
      </c>
      <c r="F1159" s="2" t="s">
        <v>305</v>
      </c>
      <c r="G1159" s="2" t="s">
        <v>306</v>
      </c>
      <c r="H1159" s="2" t="s">
        <v>307</v>
      </c>
      <c r="I1159" s="2" t="s">
        <v>3282</v>
      </c>
      <c r="J1159" s="2" t="s">
        <v>1067</v>
      </c>
      <c r="K1159" s="2" t="s">
        <v>1067</v>
      </c>
      <c r="L1159" s="2" t="s">
        <v>1067</v>
      </c>
      <c r="S1159" s="2">
        <f>IF($AM$22=1,(IF(LEN($BZ$23)&gt;=1,(IF($BZ$23=V1159,LARGE($S$1:S1158,1)+1,0)),0)),0)</f>
        <v>0</v>
      </c>
      <c r="T1159" s="2">
        <f t="shared" si="79"/>
        <v>0</v>
      </c>
      <c r="U1159" s="2">
        <f>IF(LEN(V1159)&gt;=1,(IF(V1158=V1159,0,LARGE($U$1:U1158,1)+1)),0)</f>
        <v>0</v>
      </c>
      <c r="V1159" s="2" t="s">
        <v>1116</v>
      </c>
      <c r="W1159" s="4" t="s">
        <v>4671</v>
      </c>
      <c r="X1159" s="4" t="s">
        <v>765</v>
      </c>
      <c r="Y1159" s="5" t="s">
        <v>1458</v>
      </c>
      <c r="Z1159" s="5" t="s">
        <v>1458</v>
      </c>
      <c r="AA1159" s="6" t="s">
        <v>765</v>
      </c>
      <c r="AB1159" s="6" t="s">
        <v>1067</v>
      </c>
      <c r="AC1159" s="6" t="s">
        <v>1067</v>
      </c>
      <c r="AD1159" s="6" t="s">
        <v>1067</v>
      </c>
    </row>
    <row r="1160" spans="1:30" x14ac:dyDescent="0.25">
      <c r="A1160" s="2">
        <f>IF(LEN(B1160)&gt;=1,(IF(B1159=B1160,0,LARGE(A$1:$A1159,1)+1)),0)</f>
        <v>0</v>
      </c>
      <c r="B1160" s="2" t="s">
        <v>1093</v>
      </c>
      <c r="C1160" s="2">
        <f>IF($AM$22=2,(IF(LEN($BZ$23)&gt;=1,(IF($BZ$23=B1160,LARGE($C$1:C1159,1)+1,0)),0)),0)</f>
        <v>0</v>
      </c>
      <c r="D1160" s="2">
        <f t="shared" si="78"/>
        <v>0</v>
      </c>
      <c r="F1160" s="2" t="s">
        <v>958</v>
      </c>
      <c r="G1160" s="2" t="s">
        <v>3283</v>
      </c>
      <c r="H1160" s="2" t="s">
        <v>3283</v>
      </c>
      <c r="I1160" s="2" t="s">
        <v>1164</v>
      </c>
      <c r="J1160" s="2" t="s">
        <v>2452</v>
      </c>
      <c r="K1160" s="2" t="s">
        <v>1067</v>
      </c>
      <c r="L1160" s="2" t="s">
        <v>1067</v>
      </c>
      <c r="S1160" s="2">
        <f>IF($AM$22=1,(IF(LEN($BZ$23)&gt;=1,(IF($BZ$23=V1160,LARGE($S$1:S1159,1)+1,0)),0)),0)</f>
        <v>0</v>
      </c>
      <c r="T1160" s="2">
        <f t="shared" si="79"/>
        <v>0</v>
      </c>
      <c r="U1160" s="2">
        <f>IF(LEN(V1160)&gt;=1,(IF(V1159=V1160,0,LARGE($U$1:U1159,1)+1)),0)</f>
        <v>0</v>
      </c>
      <c r="V1160" s="2" t="s">
        <v>1116</v>
      </c>
      <c r="W1160" s="4" t="s">
        <v>4962</v>
      </c>
      <c r="X1160" s="4" t="s">
        <v>833</v>
      </c>
      <c r="Y1160" s="5" t="s">
        <v>1514</v>
      </c>
      <c r="Z1160" s="5" t="s">
        <v>1514</v>
      </c>
      <c r="AA1160" s="6" t="s">
        <v>833</v>
      </c>
      <c r="AB1160" s="6" t="s">
        <v>1067</v>
      </c>
      <c r="AC1160" s="6" t="s">
        <v>1067</v>
      </c>
      <c r="AD1160" s="6" t="s">
        <v>1067</v>
      </c>
    </row>
    <row r="1161" spans="1:30" ht="30" x14ac:dyDescent="0.25">
      <c r="A1161" s="2">
        <f>IF(LEN(B1161)&gt;=1,(IF(B1160=B1161,0,LARGE(A$1:$A1160,1)+1)),0)</f>
        <v>0</v>
      </c>
      <c r="B1161" s="2" t="s">
        <v>1093</v>
      </c>
      <c r="C1161" s="2">
        <f>IF($AM$22=2,(IF(LEN($BZ$23)&gt;=1,(IF($BZ$23=B1161,LARGE($C$1:C1160,1)+1,0)),0)),0)</f>
        <v>0</v>
      </c>
      <c r="D1161" s="2">
        <f t="shared" si="78"/>
        <v>0</v>
      </c>
      <c r="F1161" s="2" t="s">
        <v>3284</v>
      </c>
      <c r="G1161" s="2" t="s">
        <v>3285</v>
      </c>
      <c r="H1161" s="2" t="s">
        <v>3285</v>
      </c>
      <c r="I1161" s="2" t="s">
        <v>3878</v>
      </c>
      <c r="J1161" s="2" t="s">
        <v>1067</v>
      </c>
      <c r="K1161" s="2" t="s">
        <v>1067</v>
      </c>
      <c r="L1161" s="2" t="s">
        <v>1067</v>
      </c>
      <c r="S1161" s="2">
        <f>IF($AM$22=1,(IF(LEN($BZ$23)&gt;=1,(IF($BZ$23=V1161,LARGE($S$1:S1160,1)+1,0)),0)),0)</f>
        <v>0</v>
      </c>
      <c r="T1161" s="2">
        <f t="shared" si="79"/>
        <v>0</v>
      </c>
      <c r="U1161" s="2">
        <f>IF(LEN(V1161)&gt;=1,(IF(V1160=V1161,0,LARGE($U$1:U1160,1)+1)),0)</f>
        <v>0</v>
      </c>
      <c r="V1161" s="2" t="s">
        <v>1116</v>
      </c>
      <c r="W1161" s="21" t="s">
        <v>4660</v>
      </c>
      <c r="X1161" s="7" t="s">
        <v>759</v>
      </c>
      <c r="Y1161" s="7" t="s">
        <v>1454</v>
      </c>
      <c r="Z1161" s="7" t="s">
        <v>1454</v>
      </c>
      <c r="AA1161" s="6" t="s">
        <v>759</v>
      </c>
      <c r="AB1161" s="6" t="s">
        <v>1067</v>
      </c>
      <c r="AC1161" s="6" t="s">
        <v>1067</v>
      </c>
      <c r="AD1161" s="6" t="s">
        <v>1067</v>
      </c>
    </row>
    <row r="1162" spans="1:30" x14ac:dyDescent="0.25">
      <c r="A1162" s="2">
        <f>IF(LEN(B1162)&gt;=1,(IF(B1161=B1162,0,LARGE(A$1:$A1161,1)+1)),0)</f>
        <v>0</v>
      </c>
      <c r="B1162" s="2" t="s">
        <v>1093</v>
      </c>
      <c r="C1162" s="2">
        <f>IF($AM$22=2,(IF(LEN($BZ$23)&gt;=1,(IF($BZ$23=B1162,LARGE($C$1:C1161,1)+1,0)),0)),0)</f>
        <v>0</v>
      </c>
      <c r="D1162" s="2">
        <f t="shared" si="78"/>
        <v>0</v>
      </c>
      <c r="F1162" s="2" t="s">
        <v>959</v>
      </c>
      <c r="G1162" s="2" t="s">
        <v>3286</v>
      </c>
      <c r="H1162" s="2" t="s">
        <v>3286</v>
      </c>
      <c r="I1162" s="2" t="s">
        <v>5210</v>
      </c>
      <c r="J1162" s="2" t="s">
        <v>5209</v>
      </c>
      <c r="K1162" s="2" t="s">
        <v>3287</v>
      </c>
      <c r="L1162" s="2" t="s">
        <v>1067</v>
      </c>
      <c r="S1162" s="2">
        <f>IF($AM$22=1,(IF(LEN($BZ$23)&gt;=1,(IF($BZ$23=V1162,LARGE($S$1:S1161,1)+1,0)),0)),0)</f>
        <v>0</v>
      </c>
      <c r="T1162" s="2">
        <f t="shared" si="79"/>
        <v>0</v>
      </c>
      <c r="U1162" s="2">
        <f>IF(LEN(V1162)&gt;=1,(IF(V1161=V1162,0,LARGE($U$1:U1161,1)+1)),0)</f>
        <v>0</v>
      </c>
      <c r="V1162" s="2" t="s">
        <v>1116</v>
      </c>
      <c r="W1162" s="9" t="s">
        <v>4605</v>
      </c>
      <c r="X1162" s="9" t="s">
        <v>650</v>
      </c>
      <c r="Y1162" s="9" t="s">
        <v>1373</v>
      </c>
      <c r="Z1162" s="9" t="s">
        <v>1373</v>
      </c>
      <c r="AA1162" s="6" t="s">
        <v>650</v>
      </c>
      <c r="AB1162" s="6" t="s">
        <v>762</v>
      </c>
      <c r="AC1162" s="6" t="s">
        <v>1067</v>
      </c>
      <c r="AD1162" s="6" t="s">
        <v>1067</v>
      </c>
    </row>
    <row r="1163" spans="1:30" x14ac:dyDescent="0.25">
      <c r="A1163" s="2">
        <f>IF(LEN(B1163)&gt;=1,(IF(B1162=B1163,0,LARGE(A$1:$A1162,1)+1)),0)</f>
        <v>0</v>
      </c>
      <c r="B1163" s="2" t="s">
        <v>1093</v>
      </c>
      <c r="C1163" s="2">
        <f>IF($AM$22=2,(IF(LEN($BZ$23)&gt;=1,(IF($BZ$23=B1163,LARGE($C$1:C1162,1)+1,0)),0)),0)</f>
        <v>0</v>
      </c>
      <c r="D1163" s="2">
        <f t="shared" si="78"/>
        <v>0</v>
      </c>
      <c r="F1163" s="2" t="s">
        <v>3288</v>
      </c>
      <c r="G1163" s="2" t="s">
        <v>3289</v>
      </c>
      <c r="H1163" s="2" t="s">
        <v>3289</v>
      </c>
      <c r="I1163" s="2" t="s">
        <v>3290</v>
      </c>
      <c r="J1163" s="2" t="s">
        <v>1067</v>
      </c>
      <c r="K1163" s="2" t="s">
        <v>1067</v>
      </c>
      <c r="L1163" s="2" t="s">
        <v>1067</v>
      </c>
      <c r="S1163" s="2">
        <f>IF($AM$22=1,(IF(LEN($BZ$23)&gt;=1,(IF($BZ$23=V1163,LARGE($S$1:S1162,1)+1,0)),0)),0)</f>
        <v>0</v>
      </c>
      <c r="T1163" s="2">
        <f t="shared" si="79"/>
        <v>0</v>
      </c>
      <c r="U1163" s="2">
        <f>IF(LEN(V1163)&gt;=1,(IF(V1162=V1163,0,LARGE($U$1:U1162,1)+1)),0)</f>
        <v>0</v>
      </c>
      <c r="V1163" s="2" t="s">
        <v>1116</v>
      </c>
      <c r="W1163" s="4" t="s">
        <v>3977</v>
      </c>
      <c r="X1163" s="4" t="s">
        <v>18</v>
      </c>
      <c r="Y1163" s="5" t="s">
        <v>64</v>
      </c>
      <c r="Z1163" s="5" t="s">
        <v>64</v>
      </c>
      <c r="AA1163" s="6" t="s">
        <v>18</v>
      </c>
      <c r="AB1163" s="6" t="s">
        <v>1067</v>
      </c>
      <c r="AC1163" s="6" t="s">
        <v>1067</v>
      </c>
      <c r="AD1163" s="6" t="s">
        <v>1067</v>
      </c>
    </row>
    <row r="1164" spans="1:30" ht="30" x14ac:dyDescent="0.25">
      <c r="A1164" s="2">
        <f>IF(LEN(B1164)&gt;=1,(IF(B1163=B1164,0,LARGE(A$1:$A1163,1)+1)),0)</f>
        <v>0</v>
      </c>
      <c r="B1164" s="2" t="s">
        <v>1093</v>
      </c>
      <c r="C1164" s="2">
        <f>IF($AM$22=2,(IF(LEN($BZ$23)&gt;=1,(IF($BZ$23=B1164,LARGE($C$1:C1163,1)+1,0)),0)),0)</f>
        <v>0</v>
      </c>
      <c r="D1164" s="2">
        <f t="shared" si="78"/>
        <v>0</v>
      </c>
      <c r="F1164" s="2" t="s">
        <v>960</v>
      </c>
      <c r="G1164" s="2" t="s">
        <v>1607</v>
      </c>
      <c r="H1164" s="2" t="s">
        <v>1607</v>
      </c>
      <c r="I1164" s="2" t="s">
        <v>5211</v>
      </c>
      <c r="J1164" s="2" t="s">
        <v>1067</v>
      </c>
      <c r="K1164" s="2" t="s">
        <v>1067</v>
      </c>
      <c r="L1164" s="2" t="s">
        <v>1067</v>
      </c>
      <c r="S1164" s="2">
        <f>IF($AM$22=1,(IF(LEN($BZ$23)&gt;=1,(IF($BZ$23=V1164,LARGE($S$1:S1163,1)+1,0)),0)),0)</f>
        <v>0</v>
      </c>
      <c r="T1164" s="2">
        <f t="shared" si="79"/>
        <v>0</v>
      </c>
      <c r="U1164" s="2">
        <f>IF(LEN(V1164)&gt;=1,(IF(V1163=V1164,0,LARGE($U$1:U1163,1)+1)),0)</f>
        <v>0</v>
      </c>
      <c r="V1164" s="2" t="s">
        <v>1116</v>
      </c>
      <c r="W1164" s="9" t="s">
        <v>1834</v>
      </c>
      <c r="X1164" s="4" t="s">
        <v>17</v>
      </c>
      <c r="Y1164" s="5" t="s">
        <v>1182</v>
      </c>
      <c r="Z1164" s="5" t="s">
        <v>1182</v>
      </c>
      <c r="AA1164" s="6" t="s">
        <v>17</v>
      </c>
      <c r="AB1164" s="6" t="s">
        <v>544</v>
      </c>
      <c r="AC1164" s="6" t="s">
        <v>908</v>
      </c>
      <c r="AD1164" s="6" t="s">
        <v>1067</v>
      </c>
    </row>
    <row r="1165" spans="1:30" x14ac:dyDescent="0.25">
      <c r="A1165" s="2">
        <f>IF(LEN(B1165)&gt;=1,(IF(B1164=B1165,0,LARGE(A$1:$A1164,1)+1)),0)</f>
        <v>0</v>
      </c>
      <c r="B1165" s="2" t="s">
        <v>1093</v>
      </c>
      <c r="C1165" s="2">
        <f>IF($AM$22=2,(IF(LEN($BZ$23)&gt;=1,(IF($BZ$23=B1165,LARGE($C$1:C1164,1)+1,0)),0)),0)</f>
        <v>0</v>
      </c>
      <c r="D1165" s="2">
        <f t="shared" si="78"/>
        <v>0</v>
      </c>
      <c r="F1165" s="2" t="s">
        <v>961</v>
      </c>
      <c r="G1165" s="2" t="s">
        <v>1608</v>
      </c>
      <c r="H1165" s="2" t="s">
        <v>1608</v>
      </c>
      <c r="I1165" s="2" t="s">
        <v>4033</v>
      </c>
      <c r="J1165" s="2" t="s">
        <v>5212</v>
      </c>
      <c r="K1165" s="2" t="s">
        <v>1067</v>
      </c>
      <c r="L1165" s="2" t="s">
        <v>1067</v>
      </c>
      <c r="S1165" s="2">
        <f>IF($AM$22=1,(IF(LEN($BZ$23)&gt;=1,(IF($BZ$23=V1165,LARGE($S$1:S1164,1)+1,0)),0)),0)</f>
        <v>0</v>
      </c>
      <c r="T1165" s="2">
        <f t="shared" si="79"/>
        <v>0</v>
      </c>
      <c r="U1165" s="2">
        <f>IF(LEN(V1165)&gt;=1,(IF(V1164=V1165,0,LARGE($U$1:U1164,1)+1)),0)</f>
        <v>0</v>
      </c>
      <c r="V1165" s="2" t="s">
        <v>1116</v>
      </c>
      <c r="W1165" s="5" t="s">
        <v>4386</v>
      </c>
      <c r="X1165" s="7" t="s">
        <v>1040</v>
      </c>
      <c r="Y1165" s="7" t="s">
        <v>1665</v>
      </c>
      <c r="Z1165" s="7" t="s">
        <v>1665</v>
      </c>
      <c r="AA1165" s="6" t="s">
        <v>1040</v>
      </c>
      <c r="AB1165" s="6" t="s">
        <v>1067</v>
      </c>
      <c r="AC1165" s="6" t="s">
        <v>1067</v>
      </c>
      <c r="AD1165" s="6" t="s">
        <v>1067</v>
      </c>
    </row>
    <row r="1166" spans="1:30" ht="30" x14ac:dyDescent="0.25">
      <c r="A1166" s="2">
        <f>IF(LEN(B1166)&gt;=1,(IF(B1165=B1166,0,LARGE(A$1:$A1165,1)+1)),0)</f>
        <v>0</v>
      </c>
      <c r="B1166" s="2" t="s">
        <v>1093</v>
      </c>
      <c r="C1166" s="2">
        <f>IF($AM$22=2,(IF(LEN($BZ$23)&gt;=1,(IF($BZ$23=B1166,LARGE($C$1:C1165,1)+1,0)),0)),0)</f>
        <v>0</v>
      </c>
      <c r="D1166" s="2">
        <f t="shared" si="78"/>
        <v>0</v>
      </c>
      <c r="F1166" s="2" t="s">
        <v>3291</v>
      </c>
      <c r="G1166" s="2" t="s">
        <v>3292</v>
      </c>
      <c r="H1166" s="2" t="s">
        <v>3292</v>
      </c>
      <c r="I1166" s="2" t="s">
        <v>3293</v>
      </c>
      <c r="J1166" s="2" t="s">
        <v>1067</v>
      </c>
      <c r="K1166" s="2" t="s">
        <v>1067</v>
      </c>
      <c r="L1166" s="2" t="s">
        <v>1067</v>
      </c>
      <c r="S1166" s="2">
        <f>IF($AM$22=1,(IF(LEN($BZ$23)&gt;=1,(IF($BZ$23=V1166,LARGE($S$1:S1165,1)+1,0)),0)),0)</f>
        <v>0</v>
      </c>
      <c r="T1166" s="2">
        <f t="shared" si="79"/>
        <v>0</v>
      </c>
      <c r="U1166" s="2">
        <f>IF(LEN(V1166)&gt;=1,(IF(V1165=V1166,0,LARGE($U$1:U1165,1)+1)),0)</f>
        <v>0</v>
      </c>
      <c r="V1166" s="2" t="s">
        <v>1116</v>
      </c>
      <c r="W1166" s="9" t="s">
        <v>3235</v>
      </c>
      <c r="X1166" s="9" t="s">
        <v>937</v>
      </c>
      <c r="Y1166" s="9" t="s">
        <v>1592</v>
      </c>
      <c r="Z1166" s="9" t="s">
        <v>1592</v>
      </c>
      <c r="AA1166" s="6" t="s">
        <v>937</v>
      </c>
      <c r="AB1166" s="6" t="s">
        <v>1067</v>
      </c>
      <c r="AC1166" s="6" t="s">
        <v>1067</v>
      </c>
      <c r="AD1166" s="6" t="s">
        <v>1067</v>
      </c>
    </row>
    <row r="1167" spans="1:30" ht="30" x14ac:dyDescent="0.25">
      <c r="A1167" s="2">
        <f>IF(LEN(B1167)&gt;=1,(IF(B1166=B1167,0,LARGE(A$1:$A1166,1)+1)),0)</f>
        <v>0</v>
      </c>
      <c r="B1167" s="2" t="s">
        <v>1093</v>
      </c>
      <c r="C1167" s="2">
        <f>IF($AM$22=2,(IF(LEN($BZ$23)&gt;=1,(IF($BZ$23=B1167,LARGE($C$1:C1166,1)+1,0)),0)),0)</f>
        <v>0</v>
      </c>
      <c r="D1167" s="2">
        <f t="shared" si="78"/>
        <v>0</v>
      </c>
      <c r="F1167" s="2" t="s">
        <v>3294</v>
      </c>
      <c r="G1167" s="2" t="s">
        <v>3295</v>
      </c>
      <c r="H1167" s="2" t="s">
        <v>3295</v>
      </c>
      <c r="I1167" s="2" t="s">
        <v>3296</v>
      </c>
      <c r="J1167" s="2" t="s">
        <v>1067</v>
      </c>
      <c r="K1167" s="2" t="s">
        <v>1067</v>
      </c>
      <c r="L1167" s="2" t="s">
        <v>1067</v>
      </c>
      <c r="S1167" s="2">
        <f>IF($AM$22=1,(IF(LEN($BZ$23)&gt;=1,(IF($BZ$23=V1167,LARGE($S$1:S1166,1)+1,0)),0)),0)</f>
        <v>0</v>
      </c>
      <c r="T1167" s="2">
        <f t="shared" si="79"/>
        <v>0</v>
      </c>
      <c r="U1167" s="2">
        <f>IF(LEN(V1167)&gt;=1,(IF(V1166=V1167,0,LARGE($U$1:U1166,1)+1)),0)</f>
        <v>0</v>
      </c>
      <c r="V1167" s="2" t="s">
        <v>1116</v>
      </c>
      <c r="W1167" s="5" t="s">
        <v>4252</v>
      </c>
      <c r="X1167" s="7" t="s">
        <v>517</v>
      </c>
      <c r="Y1167" s="7" t="s">
        <v>1271</v>
      </c>
      <c r="Z1167" s="7" t="s">
        <v>1271</v>
      </c>
      <c r="AA1167" s="6" t="s">
        <v>517</v>
      </c>
      <c r="AB1167" s="6" t="s">
        <v>900</v>
      </c>
      <c r="AC1167" s="6" t="s">
        <v>1067</v>
      </c>
      <c r="AD1167" s="6" t="s">
        <v>1067</v>
      </c>
    </row>
    <row r="1168" spans="1:30" ht="30" x14ac:dyDescent="0.25">
      <c r="A1168" s="2">
        <f>IF(LEN(B1168)&gt;=1,(IF(B1167=B1168,0,LARGE(A$1:$A1167,1)+1)),0)</f>
        <v>0</v>
      </c>
      <c r="B1168" s="2" t="s">
        <v>1093</v>
      </c>
      <c r="C1168" s="2">
        <f>IF($AM$22=2,(IF(LEN($BZ$23)&gt;=1,(IF($BZ$23=B1168,LARGE($C$1:C1167,1)+1,0)),0)),0)</f>
        <v>0</v>
      </c>
      <c r="D1168" s="2">
        <f t="shared" si="78"/>
        <v>0</v>
      </c>
      <c r="F1168" s="2" t="s">
        <v>962</v>
      </c>
      <c r="G1168" s="2" t="s">
        <v>3297</v>
      </c>
      <c r="H1168" s="2" t="s">
        <v>3297</v>
      </c>
      <c r="I1168" s="2" t="s">
        <v>4172</v>
      </c>
      <c r="J1168" s="2" t="s">
        <v>3298</v>
      </c>
      <c r="K1168" s="2" t="s">
        <v>1067</v>
      </c>
      <c r="L1168" s="2" t="s">
        <v>1067</v>
      </c>
      <c r="S1168" s="2">
        <f>IF($AM$22=1,(IF(LEN($BZ$23)&gt;=1,(IF($BZ$23=V1168,LARGE($S$1:S1167,1)+1,0)),0)),0)</f>
        <v>0</v>
      </c>
      <c r="T1168" s="2">
        <f t="shared" si="79"/>
        <v>0</v>
      </c>
      <c r="U1168" s="2">
        <f>IF(LEN(V1168)&gt;=1,(IF(V1167=V1168,0,LARGE($U$1:U1167,1)+1)),0)</f>
        <v>0</v>
      </c>
      <c r="V1168" s="2" t="s">
        <v>1116</v>
      </c>
      <c r="W1168" s="9" t="s">
        <v>4089</v>
      </c>
      <c r="X1168" s="9" t="s">
        <v>114</v>
      </c>
      <c r="Y1168" s="9" t="s">
        <v>114</v>
      </c>
      <c r="Z1168" s="9" t="s">
        <v>114</v>
      </c>
      <c r="AA1168" s="6" t="s">
        <v>114</v>
      </c>
      <c r="AB1168" s="6" t="s">
        <v>1067</v>
      </c>
      <c r="AC1168" s="6" t="s">
        <v>1067</v>
      </c>
      <c r="AD1168" s="6" t="s">
        <v>1067</v>
      </c>
    </row>
    <row r="1169" spans="1:30" ht="30" x14ac:dyDescent="0.25">
      <c r="A1169" s="2">
        <f>IF(LEN(B1169)&gt;=1,(IF(B1168=B1169,0,LARGE(A$1:$A1168,1)+1)),0)</f>
        <v>0</v>
      </c>
      <c r="B1169" s="2" t="s">
        <v>1093</v>
      </c>
      <c r="C1169" s="2">
        <f>IF($AM$22=2,(IF(LEN($BZ$23)&gt;=1,(IF($BZ$23=B1169,LARGE($C$1:C1168,1)+1,0)),0)),0)</f>
        <v>0</v>
      </c>
      <c r="D1169" s="2">
        <f t="shared" si="78"/>
        <v>0</v>
      </c>
      <c r="F1169" s="2" t="s">
        <v>3299</v>
      </c>
      <c r="G1169" s="2" t="s">
        <v>3300</v>
      </c>
      <c r="H1169" s="2" t="s">
        <v>3300</v>
      </c>
      <c r="I1169" s="2" t="s">
        <v>3301</v>
      </c>
      <c r="J1169" s="2" t="s">
        <v>1067</v>
      </c>
      <c r="K1169" s="2" t="s">
        <v>1067</v>
      </c>
      <c r="L1169" s="2" t="s">
        <v>1067</v>
      </c>
      <c r="S1169" s="2">
        <f>IF($AM$22=1,(IF(LEN($BZ$23)&gt;=1,(IF($BZ$23=V1169,LARGE($S$1:S1168,1)+1,0)),0)),0)</f>
        <v>0</v>
      </c>
      <c r="T1169" s="2">
        <f t="shared" si="79"/>
        <v>0</v>
      </c>
      <c r="U1169" s="2">
        <f>IF(LEN(V1169)&gt;=1,(IF(V1168=V1169,0,LARGE($U$1:U1168,1)+1)),0)</f>
        <v>0</v>
      </c>
      <c r="V1169" s="2" t="s">
        <v>1116</v>
      </c>
      <c r="W1169" s="21" t="s">
        <v>3763</v>
      </c>
      <c r="X1169" s="21" t="s">
        <v>1031</v>
      </c>
      <c r="Y1169" s="21" t="s">
        <v>1031</v>
      </c>
      <c r="Z1169" s="21" t="s">
        <v>1031</v>
      </c>
      <c r="AA1169" s="6" t="s">
        <v>1031</v>
      </c>
      <c r="AB1169" s="6" t="s">
        <v>1067</v>
      </c>
      <c r="AC1169" s="6" t="s">
        <v>1067</v>
      </c>
      <c r="AD1169" s="6" t="s">
        <v>1067</v>
      </c>
    </row>
    <row r="1170" spans="1:30" ht="30" x14ac:dyDescent="0.25">
      <c r="A1170" s="2">
        <f>IF(LEN(B1170)&gt;=1,(IF(B1169=B1170,0,LARGE(A$1:$A1169,1)+1)),0)</f>
        <v>0</v>
      </c>
      <c r="B1170" s="2" t="s">
        <v>1093</v>
      </c>
      <c r="C1170" s="2">
        <f>IF($AM$22=2,(IF(LEN($BZ$23)&gt;=1,(IF($BZ$23=B1170,LARGE($C$1:C1169,1)+1,0)),0)),0)</f>
        <v>0</v>
      </c>
      <c r="D1170" s="2">
        <f t="shared" si="78"/>
        <v>0</v>
      </c>
      <c r="F1170" s="2" t="s">
        <v>963</v>
      </c>
      <c r="G1170" s="2" t="s">
        <v>1609</v>
      </c>
      <c r="H1170" s="2" t="s">
        <v>1609</v>
      </c>
      <c r="I1170" s="2" t="s">
        <v>5213</v>
      </c>
      <c r="J1170" s="2" t="s">
        <v>4727</v>
      </c>
      <c r="K1170" s="2" t="s">
        <v>1067</v>
      </c>
      <c r="L1170" s="2" t="s">
        <v>1067</v>
      </c>
      <c r="S1170" s="2">
        <f>IF($AM$22=1,(IF(LEN($BZ$23)&gt;=1,(IF($BZ$23=V1170,LARGE($S$1:S1169,1)+1,0)),0)),0)</f>
        <v>0</v>
      </c>
      <c r="T1170" s="2">
        <f t="shared" si="79"/>
        <v>0</v>
      </c>
      <c r="U1170" s="2">
        <f>IF(LEN(V1170)&gt;=1,(IF(V1169=V1170,0,LARGE($U$1:U1169,1)+1)),0)</f>
        <v>0</v>
      </c>
      <c r="V1170" s="2" t="s">
        <v>1116</v>
      </c>
      <c r="W1170" s="5" t="s">
        <v>4489</v>
      </c>
      <c r="X1170" s="7" t="s">
        <v>1018</v>
      </c>
      <c r="Y1170" s="7" t="s">
        <v>1652</v>
      </c>
      <c r="Z1170" s="7" t="s">
        <v>1652</v>
      </c>
      <c r="AA1170" s="6" t="s">
        <v>1018</v>
      </c>
      <c r="AB1170" s="6" t="s">
        <v>1067</v>
      </c>
      <c r="AC1170" s="6" t="s">
        <v>1067</v>
      </c>
      <c r="AD1170" s="6" t="s">
        <v>1067</v>
      </c>
    </row>
    <row r="1171" spans="1:30" x14ac:dyDescent="0.25">
      <c r="A1171" s="2">
        <f>IF(LEN(B1171)&gt;=1,(IF(B1170=B1171,0,LARGE(A$1:$A1170,1)+1)),0)</f>
        <v>0</v>
      </c>
      <c r="B1171" s="2" t="s">
        <v>1093</v>
      </c>
      <c r="C1171" s="2">
        <f>IF($AM$22=2,(IF(LEN($BZ$23)&gt;=1,(IF($BZ$23=B1171,LARGE($C$1:C1170,1)+1,0)),0)),0)</f>
        <v>0</v>
      </c>
      <c r="D1171" s="2">
        <f t="shared" si="78"/>
        <v>0</v>
      </c>
      <c r="F1171" s="2" t="s">
        <v>308</v>
      </c>
      <c r="G1171" s="2" t="s">
        <v>309</v>
      </c>
      <c r="H1171" s="2" t="s">
        <v>309</v>
      </c>
      <c r="I1171" s="2" t="s">
        <v>5214</v>
      </c>
      <c r="J1171" s="2" t="s">
        <v>1067</v>
      </c>
      <c r="K1171" s="2" t="s">
        <v>1067</v>
      </c>
      <c r="L1171" s="2" t="s">
        <v>1067</v>
      </c>
      <c r="S1171" s="2">
        <f>IF($AM$22=1,(IF(LEN($BZ$23)&gt;=1,(IF($BZ$23=V1171,LARGE($S$1:S1170,1)+1,0)),0)),0)</f>
        <v>0</v>
      </c>
      <c r="T1171" s="2">
        <f t="shared" si="79"/>
        <v>0</v>
      </c>
      <c r="U1171" s="2">
        <f>IF(LEN(V1171)&gt;=1,(IF(V1170=V1171,0,LARGE($U$1:U1170,1)+1)),0)</f>
        <v>0</v>
      </c>
      <c r="V1171" s="2" t="s">
        <v>1116</v>
      </c>
      <c r="W1171" s="9" t="s">
        <v>4637</v>
      </c>
      <c r="X1171" s="9" t="s">
        <v>870</v>
      </c>
      <c r="Y1171" s="9" t="s">
        <v>1540</v>
      </c>
      <c r="Z1171" s="9" t="s">
        <v>1540</v>
      </c>
      <c r="AA1171" s="6" t="s">
        <v>870</v>
      </c>
      <c r="AB1171" s="6" t="s">
        <v>1067</v>
      </c>
      <c r="AC1171" s="6" t="s">
        <v>1067</v>
      </c>
      <c r="AD1171" s="6" t="s">
        <v>1067</v>
      </c>
    </row>
    <row r="1172" spans="1:30" ht="30" x14ac:dyDescent="0.25">
      <c r="A1172" s="2">
        <f>IF(LEN(B1172)&gt;=1,(IF(B1171=B1172,0,LARGE(A$1:$A1171,1)+1)),0)</f>
        <v>0</v>
      </c>
      <c r="B1172" s="2" t="s">
        <v>1093</v>
      </c>
      <c r="C1172" s="2">
        <f>IF($AM$22=2,(IF(LEN($BZ$23)&gt;=1,(IF($BZ$23=B1172,LARGE($C$1:C1171,1)+1,0)),0)),0)</f>
        <v>0</v>
      </c>
      <c r="D1172" s="2">
        <f t="shared" si="78"/>
        <v>0</v>
      </c>
      <c r="F1172" s="2" t="s">
        <v>964</v>
      </c>
      <c r="G1172" s="2" t="s">
        <v>1610</v>
      </c>
      <c r="H1172" s="2" t="s">
        <v>1610</v>
      </c>
      <c r="I1172" s="2" t="s">
        <v>5215</v>
      </c>
      <c r="J1172" s="2" t="s">
        <v>1067</v>
      </c>
      <c r="K1172" s="2" t="s">
        <v>1067</v>
      </c>
      <c r="L1172" s="2" t="s">
        <v>1067</v>
      </c>
      <c r="S1172" s="2">
        <f>IF($AM$22=1,(IF(LEN($BZ$23)&gt;=1,(IF($BZ$23=V1172,LARGE($S$1:S1171,1)+1,0)),0)),0)</f>
        <v>0</v>
      </c>
      <c r="T1172" s="2">
        <f t="shared" si="79"/>
        <v>0</v>
      </c>
      <c r="U1172" s="2">
        <f>IF(LEN(V1172)&gt;=1,(IF(V1171=V1172,0,LARGE($U$1:U1171,1)+1)),0)</f>
        <v>0</v>
      </c>
      <c r="V1172" s="2" t="s">
        <v>1116</v>
      </c>
      <c r="W1172" s="4" t="s">
        <v>5159</v>
      </c>
      <c r="X1172" s="4" t="s">
        <v>923</v>
      </c>
      <c r="Y1172" s="5" t="s">
        <v>1582</v>
      </c>
      <c r="Z1172" s="5" t="s">
        <v>1582</v>
      </c>
      <c r="AA1172" s="6" t="s">
        <v>923</v>
      </c>
      <c r="AB1172" s="6" t="s">
        <v>1067</v>
      </c>
      <c r="AC1172" s="6" t="s">
        <v>1067</v>
      </c>
      <c r="AD1172" s="6" t="s">
        <v>1067</v>
      </c>
    </row>
    <row r="1173" spans="1:30" ht="30" x14ac:dyDescent="0.25">
      <c r="A1173" s="2">
        <f>IF(LEN(B1173)&gt;=1,(IF(B1172=B1173,0,LARGE(A$1:$A1172,1)+1)),0)</f>
        <v>0</v>
      </c>
      <c r="B1173" s="2" t="s">
        <v>1093</v>
      </c>
      <c r="C1173" s="2">
        <f>IF($AM$22=2,(IF(LEN($BZ$23)&gt;=1,(IF($BZ$23=B1173,LARGE($C$1:C1172,1)+1,0)),0)),0)</f>
        <v>0</v>
      </c>
      <c r="D1173" s="2">
        <f t="shared" si="78"/>
        <v>0</v>
      </c>
      <c r="F1173" s="2" t="s">
        <v>965</v>
      </c>
      <c r="G1173" s="2" t="s">
        <v>1611</v>
      </c>
      <c r="H1173" s="2" t="s">
        <v>1611</v>
      </c>
      <c r="I1173" s="2" t="s">
        <v>4172</v>
      </c>
      <c r="J1173" s="2" t="s">
        <v>1710</v>
      </c>
      <c r="K1173" s="2" t="s">
        <v>1067</v>
      </c>
      <c r="L1173" s="2" t="s">
        <v>1067</v>
      </c>
      <c r="S1173" s="2">
        <f>IF($AM$22=1,(IF(LEN($BZ$23)&gt;=1,(IF($BZ$23=V1173,LARGE($S$1:S1172,1)+1,0)),0)),0)</f>
        <v>0</v>
      </c>
      <c r="T1173" s="2">
        <f t="shared" si="79"/>
        <v>0</v>
      </c>
      <c r="U1173" s="2">
        <f>IF(LEN(V1173)&gt;=1,(IF(V1172=V1173,0,LARGE($U$1:U1172,1)+1)),0)</f>
        <v>0</v>
      </c>
      <c r="V1173" s="2" t="s">
        <v>1116</v>
      </c>
      <c r="W1173" s="4" t="s">
        <v>4006</v>
      </c>
      <c r="X1173" s="7" t="s">
        <v>38</v>
      </c>
      <c r="Y1173" s="7" t="s">
        <v>1202</v>
      </c>
      <c r="Z1173" s="7" t="s">
        <v>1202</v>
      </c>
      <c r="AA1173" s="6" t="s">
        <v>38</v>
      </c>
      <c r="AB1173" s="6" t="s">
        <v>1067</v>
      </c>
      <c r="AC1173" s="6" t="s">
        <v>1067</v>
      </c>
      <c r="AD1173" s="6" t="s">
        <v>1067</v>
      </c>
    </row>
    <row r="1174" spans="1:30" x14ac:dyDescent="0.25">
      <c r="A1174" s="2">
        <f>IF(LEN(B1174)&gt;=1,(IF(B1173=B1174,0,LARGE(A$1:$A1173,1)+1)),0)</f>
        <v>0</v>
      </c>
      <c r="B1174" s="2" t="s">
        <v>1093</v>
      </c>
      <c r="C1174" s="2">
        <f>IF($AM$22=2,(IF(LEN($BZ$23)&gt;=1,(IF($BZ$23=B1174,LARGE($C$1:C1173,1)+1,0)),0)),0)</f>
        <v>0</v>
      </c>
      <c r="D1174" s="2">
        <f t="shared" si="78"/>
        <v>0</v>
      </c>
      <c r="F1174" s="2" t="s">
        <v>3302</v>
      </c>
      <c r="G1174" s="2" t="s">
        <v>3303</v>
      </c>
      <c r="H1174" s="2" t="s">
        <v>3303</v>
      </c>
      <c r="I1174" s="2" t="s">
        <v>3304</v>
      </c>
      <c r="J1174" s="2" t="s">
        <v>1067</v>
      </c>
      <c r="K1174" s="2" t="s">
        <v>1067</v>
      </c>
      <c r="L1174" s="2" t="s">
        <v>1067</v>
      </c>
      <c r="S1174" s="2">
        <f>IF($AM$22=1,(IF(LEN($BZ$23)&gt;=1,(IF($BZ$23=V1174,LARGE($S$1:S1173,1)+1,0)),0)),0)</f>
        <v>0</v>
      </c>
      <c r="T1174" s="2">
        <f t="shared" si="79"/>
        <v>0</v>
      </c>
      <c r="U1174" s="2">
        <f>IF(LEN(V1174)&gt;=1,(IF(V1173=V1174,0,LARGE($U$1:U1173,1)+1)),0)</f>
        <v>0</v>
      </c>
      <c r="V1174" s="2" t="s">
        <v>1116</v>
      </c>
      <c r="W1174" s="5" t="s">
        <v>3696</v>
      </c>
      <c r="X1174" s="7" t="s">
        <v>295</v>
      </c>
      <c r="Y1174" s="7" t="s">
        <v>295</v>
      </c>
      <c r="Z1174" s="7" t="s">
        <v>295</v>
      </c>
      <c r="AA1174" s="6" t="s">
        <v>295</v>
      </c>
      <c r="AB1174" s="6" t="s">
        <v>393</v>
      </c>
      <c r="AC1174" s="6" t="s">
        <v>1067</v>
      </c>
      <c r="AD1174" s="6" t="s">
        <v>1067</v>
      </c>
    </row>
    <row r="1175" spans="1:30" x14ac:dyDescent="0.25">
      <c r="A1175" s="2">
        <f>IF(LEN(B1175)&gt;=1,(IF(B1174=B1175,0,LARGE(A$1:$A1174,1)+1)),0)</f>
        <v>0</v>
      </c>
      <c r="B1175" s="2" t="s">
        <v>1093</v>
      </c>
      <c r="C1175" s="2">
        <f>IF($AM$22=2,(IF(LEN($BZ$23)&gt;=1,(IF($BZ$23=B1175,LARGE($C$1:C1174,1)+1,0)),0)),0)</f>
        <v>0</v>
      </c>
      <c r="D1175" s="2">
        <f t="shared" si="78"/>
        <v>0</v>
      </c>
      <c r="F1175" s="2" t="s">
        <v>966</v>
      </c>
      <c r="G1175" s="2" t="s">
        <v>1612</v>
      </c>
      <c r="H1175" s="2" t="s">
        <v>1612</v>
      </c>
      <c r="I1175" s="2" t="s">
        <v>3358</v>
      </c>
      <c r="J1175" s="2" t="s">
        <v>1067</v>
      </c>
      <c r="K1175" s="2" t="s">
        <v>1067</v>
      </c>
      <c r="L1175" s="2" t="s">
        <v>1067</v>
      </c>
      <c r="S1175" s="2">
        <f>IF($AM$22=1,(IF(LEN($BZ$23)&gt;=1,(IF($BZ$23=V1175,LARGE($S$1:S1174,1)+1,0)),0)),0)</f>
        <v>0</v>
      </c>
      <c r="T1175" s="2">
        <f t="shared" si="79"/>
        <v>0</v>
      </c>
      <c r="U1175" s="2">
        <f>IF(LEN(V1175)&gt;=1,(IF(V1174=V1175,0,LARGE($U$1:U1174,1)+1)),0)</f>
        <v>0</v>
      </c>
      <c r="V1175" s="2" t="s">
        <v>1116</v>
      </c>
      <c r="W1175" s="4" t="s">
        <v>4174</v>
      </c>
      <c r="X1175" s="4" t="s">
        <v>601</v>
      </c>
      <c r="Y1175" s="5" t="s">
        <v>1333</v>
      </c>
      <c r="Z1175" s="5" t="s">
        <v>1333</v>
      </c>
      <c r="AA1175" s="6" t="s">
        <v>601</v>
      </c>
      <c r="AB1175" s="6" t="s">
        <v>1067</v>
      </c>
      <c r="AC1175" s="6" t="s">
        <v>1067</v>
      </c>
      <c r="AD1175" s="6" t="s">
        <v>1067</v>
      </c>
    </row>
    <row r="1176" spans="1:30" x14ac:dyDescent="0.25">
      <c r="A1176" s="2">
        <f>IF(LEN(B1176)&gt;=1,(IF(B1175=B1176,0,LARGE(A$1:$A1175,1)+1)),0)</f>
        <v>0</v>
      </c>
      <c r="B1176" s="2" t="s">
        <v>1093</v>
      </c>
      <c r="C1176" s="2">
        <f>IF($AM$22=2,(IF(LEN($BZ$23)&gt;=1,(IF($BZ$23=B1176,LARGE($C$1:C1175,1)+1,0)),0)),0)</f>
        <v>0</v>
      </c>
      <c r="D1176" s="2">
        <f t="shared" si="78"/>
        <v>0</v>
      </c>
      <c r="F1176" s="2" t="s">
        <v>3305</v>
      </c>
      <c r="G1176" s="2" t="s">
        <v>3306</v>
      </c>
      <c r="H1176" s="2" t="s">
        <v>3306</v>
      </c>
      <c r="I1176" s="2" t="s">
        <v>2412</v>
      </c>
      <c r="J1176" s="2" t="s">
        <v>2400</v>
      </c>
      <c r="K1176" s="2" t="s">
        <v>5216</v>
      </c>
      <c r="L1176" s="2" t="s">
        <v>1067</v>
      </c>
      <c r="S1176" s="2">
        <f>IF($AM$22=1,(IF(LEN($BZ$23)&gt;=1,(IF($BZ$23=V1176,LARGE($S$1:S1175,1)+1,0)),0)),0)</f>
        <v>0</v>
      </c>
      <c r="T1176" s="2">
        <f t="shared" si="79"/>
        <v>0</v>
      </c>
      <c r="U1176" s="2">
        <f>IF(LEN(V1176)&gt;=1,(IF(V1175=V1176,0,LARGE($U$1:U1175,1)+1)),0)</f>
        <v>0</v>
      </c>
      <c r="V1176" s="2" t="s">
        <v>1116</v>
      </c>
      <c r="W1176" s="9" t="s">
        <v>3786</v>
      </c>
      <c r="X1176" s="9" t="s">
        <v>3784</v>
      </c>
      <c r="Y1176" s="9" t="s">
        <v>3785</v>
      </c>
      <c r="Z1176" s="9" t="s">
        <v>3785</v>
      </c>
      <c r="AA1176" s="6" t="s">
        <v>3784</v>
      </c>
      <c r="AB1176" s="6" t="s">
        <v>1067</v>
      </c>
      <c r="AC1176" s="6" t="s">
        <v>1067</v>
      </c>
      <c r="AD1176" s="6" t="s">
        <v>1067</v>
      </c>
    </row>
    <row r="1177" spans="1:30" x14ac:dyDescent="0.25">
      <c r="A1177" s="2">
        <f>IF(LEN(B1177)&gt;=1,(IF(B1176=B1177,0,LARGE(A$1:$A1176,1)+1)),0)</f>
        <v>0</v>
      </c>
      <c r="B1177" s="2" t="s">
        <v>1093</v>
      </c>
      <c r="C1177" s="2">
        <f>IF($AM$22=2,(IF(LEN($BZ$23)&gt;=1,(IF($BZ$23=B1177,LARGE($C$1:C1176,1)+1,0)),0)),0)</f>
        <v>0</v>
      </c>
      <c r="D1177" s="2">
        <f t="shared" si="78"/>
        <v>0</v>
      </c>
      <c r="F1177" s="2" t="s">
        <v>967</v>
      </c>
      <c r="G1177" s="2" t="s">
        <v>1613</v>
      </c>
      <c r="H1177" s="2" t="s">
        <v>1613</v>
      </c>
      <c r="I1177" s="2" t="s">
        <v>4907</v>
      </c>
      <c r="J1177" s="2" t="s">
        <v>1732</v>
      </c>
      <c r="K1177" s="2" t="s">
        <v>1067</v>
      </c>
      <c r="L1177" s="2" t="s">
        <v>1067</v>
      </c>
      <c r="S1177" s="2">
        <f>IF($AM$22=1,(IF(LEN($BZ$23)&gt;=1,(IF($BZ$23=V1177,LARGE($S$1:S1176,1)+1,0)),0)),0)</f>
        <v>0</v>
      </c>
      <c r="T1177" s="2">
        <f t="shared" si="79"/>
        <v>0</v>
      </c>
      <c r="U1177" s="2">
        <f>IF(LEN(V1177)&gt;=1,(IF(V1176=V1177,0,LARGE($U$1:U1176,1)+1)),0)</f>
        <v>0</v>
      </c>
      <c r="V1177" s="2" t="s">
        <v>1116</v>
      </c>
      <c r="W1177" s="9" t="s">
        <v>4868</v>
      </c>
      <c r="X1177" s="9" t="s">
        <v>223</v>
      </c>
      <c r="Y1177" s="9" t="s">
        <v>223</v>
      </c>
      <c r="Z1177" s="9" t="s">
        <v>223</v>
      </c>
      <c r="AA1177" s="6" t="s">
        <v>223</v>
      </c>
      <c r="AB1177" s="6" t="s">
        <v>792</v>
      </c>
      <c r="AC1177" s="6" t="s">
        <v>3649</v>
      </c>
      <c r="AD1177" s="6" t="s">
        <v>1067</v>
      </c>
    </row>
    <row r="1178" spans="1:30" ht="30" x14ac:dyDescent="0.25">
      <c r="A1178" s="2">
        <f>IF(LEN(B1178)&gt;=1,(IF(B1177=B1178,0,LARGE(A$1:$A1177,1)+1)),0)</f>
        <v>0</v>
      </c>
      <c r="B1178" s="2" t="s">
        <v>1093</v>
      </c>
      <c r="C1178" s="2">
        <f>IF($AM$22=2,(IF(LEN($BZ$23)&gt;=1,(IF($BZ$23=B1178,LARGE($C$1:C1177,1)+1,0)),0)),0)</f>
        <v>0</v>
      </c>
      <c r="D1178" s="2">
        <f t="shared" si="78"/>
        <v>0</v>
      </c>
      <c r="F1178" s="2" t="s">
        <v>968</v>
      </c>
      <c r="G1178" s="2" t="s">
        <v>1614</v>
      </c>
      <c r="H1178" s="2" t="s">
        <v>1614</v>
      </c>
      <c r="I1178" s="2" t="s">
        <v>5217</v>
      </c>
      <c r="J1178" s="2" t="s">
        <v>5218</v>
      </c>
      <c r="K1178" s="2" t="s">
        <v>1067</v>
      </c>
      <c r="L1178" s="2" t="s">
        <v>1067</v>
      </c>
      <c r="S1178" s="2">
        <f>IF($AM$22=1,(IF(LEN($BZ$23)&gt;=1,(IF($BZ$23=V1178,LARGE($S$1:S1177,1)+1,0)),0)),0)</f>
        <v>0</v>
      </c>
      <c r="T1178" s="2">
        <f t="shared" si="79"/>
        <v>0</v>
      </c>
      <c r="U1178" s="2">
        <f>IF(LEN(V1178)&gt;=1,(IF(V1177=V1178,0,LARGE($U$1:U1177,1)+1)),0)</f>
        <v>0</v>
      </c>
      <c r="V1178" s="2" t="s">
        <v>1116</v>
      </c>
      <c r="W1178" s="4" t="s">
        <v>4030</v>
      </c>
      <c r="X1178" s="4" t="s">
        <v>460</v>
      </c>
      <c r="Y1178" s="5" t="s">
        <v>1223</v>
      </c>
      <c r="Z1178" s="5" t="s">
        <v>1223</v>
      </c>
      <c r="AA1178" s="6" t="s">
        <v>460</v>
      </c>
      <c r="AB1178" s="6" t="s">
        <v>1067</v>
      </c>
      <c r="AC1178" s="6" t="s">
        <v>1067</v>
      </c>
      <c r="AD1178" s="6" t="s">
        <v>1067</v>
      </c>
    </row>
    <row r="1179" spans="1:30" x14ac:dyDescent="0.25">
      <c r="A1179" s="2">
        <f>IF(LEN(B1179)&gt;=1,(IF(B1178=B1179,0,LARGE(A$1:$A1178,1)+1)),0)</f>
        <v>0</v>
      </c>
      <c r="B1179" s="2" t="s">
        <v>1093</v>
      </c>
      <c r="C1179" s="2">
        <f>IF($AM$22=2,(IF(LEN($BZ$23)&gt;=1,(IF($BZ$23=B1179,LARGE($C$1:C1178,1)+1,0)),0)),0)</f>
        <v>0</v>
      </c>
      <c r="D1179" s="2">
        <f t="shared" si="78"/>
        <v>0</v>
      </c>
      <c r="F1179" s="2" t="s">
        <v>969</v>
      </c>
      <c r="G1179" s="2" t="s">
        <v>3307</v>
      </c>
      <c r="H1179" s="2" t="s">
        <v>3307</v>
      </c>
      <c r="I1179" s="2" t="s">
        <v>3827</v>
      </c>
      <c r="J1179" s="2" t="s">
        <v>1067</v>
      </c>
      <c r="K1179" s="2" t="s">
        <v>1067</v>
      </c>
      <c r="L1179" s="2" t="s">
        <v>1067</v>
      </c>
      <c r="S1179" s="2">
        <f>IF($AM$22=1,(IF(LEN($BZ$23)&gt;=1,(IF($BZ$23=V1179,LARGE($S$1:S1178,1)+1,0)),0)),0)</f>
        <v>0</v>
      </c>
      <c r="T1179" s="2">
        <f t="shared" si="79"/>
        <v>0</v>
      </c>
      <c r="U1179" s="2">
        <f>IF(LEN(V1179)&gt;=1,(IF(V1178=V1179,0,LARGE($U$1:U1178,1)+1)),0)</f>
        <v>0</v>
      </c>
      <c r="V1179" s="2" t="s">
        <v>1116</v>
      </c>
      <c r="W1179" s="9" t="s">
        <v>2417</v>
      </c>
      <c r="X1179" s="9" t="s">
        <v>602</v>
      </c>
      <c r="Y1179" s="9" t="s">
        <v>2416</v>
      </c>
      <c r="Z1179" s="9" t="s">
        <v>2416</v>
      </c>
      <c r="AA1179" s="6" t="s">
        <v>602</v>
      </c>
      <c r="AB1179" s="6" t="s">
        <v>1067</v>
      </c>
      <c r="AC1179" s="6" t="s">
        <v>1067</v>
      </c>
      <c r="AD1179" s="6" t="s">
        <v>1067</v>
      </c>
    </row>
    <row r="1180" spans="1:30" ht="30" x14ac:dyDescent="0.25">
      <c r="A1180" s="2">
        <f>IF(LEN(B1180)&gt;=1,(IF(B1179=B1180,0,LARGE(A$1:$A1179,1)+1)),0)</f>
        <v>0</v>
      </c>
      <c r="B1180" s="2" t="s">
        <v>1093</v>
      </c>
      <c r="C1180" s="2">
        <f>IF($AM$22=2,(IF(LEN($BZ$23)&gt;=1,(IF($BZ$23=B1180,LARGE($C$1:C1179,1)+1,0)),0)),0)</f>
        <v>0</v>
      </c>
      <c r="D1180" s="2">
        <f t="shared" si="78"/>
        <v>0</v>
      </c>
      <c r="F1180" s="2" t="s">
        <v>3309</v>
      </c>
      <c r="G1180" s="2" t="s">
        <v>3310</v>
      </c>
      <c r="H1180" s="2" t="s">
        <v>3310</v>
      </c>
      <c r="I1180" s="2" t="s">
        <v>3311</v>
      </c>
      <c r="J1180" s="2" t="s">
        <v>1067</v>
      </c>
      <c r="K1180" s="2" t="s">
        <v>1067</v>
      </c>
      <c r="L1180" s="2" t="s">
        <v>1067</v>
      </c>
      <c r="S1180" s="2">
        <f>IF($AM$22=1,(IF(LEN($BZ$23)&gt;=1,(IF($BZ$23=V1180,LARGE($S$1:S1179,1)+1,0)),0)),0)</f>
        <v>0</v>
      </c>
      <c r="T1180" s="2">
        <f t="shared" si="79"/>
        <v>0</v>
      </c>
      <c r="U1180" s="2">
        <f>IF(LEN(V1180)&gt;=1,(IF(V1179=V1180,0,LARGE($U$1:U1179,1)+1)),0)</f>
        <v>0</v>
      </c>
      <c r="V1180" s="2" t="s">
        <v>1116</v>
      </c>
      <c r="W1180" s="7" t="s">
        <v>1802</v>
      </c>
      <c r="X1180" s="7" t="s">
        <v>1800</v>
      </c>
      <c r="Y1180" s="7" t="s">
        <v>1801</v>
      </c>
      <c r="Z1180" s="7" t="s">
        <v>1801</v>
      </c>
      <c r="AA1180" s="6" t="s">
        <v>1800</v>
      </c>
      <c r="AB1180" s="6" t="s">
        <v>602</v>
      </c>
      <c r="AC1180" s="6" t="s">
        <v>201</v>
      </c>
      <c r="AD1180" s="6" t="s">
        <v>868</v>
      </c>
    </row>
    <row r="1181" spans="1:30" ht="45" x14ac:dyDescent="0.25">
      <c r="A1181" s="2">
        <f>IF(LEN(B1181)&gt;=1,(IF(B1180=B1181,0,LARGE(A$1:$A1180,1)+1)),0)</f>
        <v>0</v>
      </c>
      <c r="B1181" s="2" t="s">
        <v>1093</v>
      </c>
      <c r="C1181" s="2">
        <f>IF($AM$22=2,(IF(LEN($BZ$23)&gt;=1,(IF($BZ$23=B1181,LARGE($C$1:C1180,1)+1,0)),0)),0)</f>
        <v>0</v>
      </c>
      <c r="D1181" s="2">
        <f t="shared" si="78"/>
        <v>0</v>
      </c>
      <c r="F1181" s="2" t="s">
        <v>3312</v>
      </c>
      <c r="G1181" s="2" t="s">
        <v>3313</v>
      </c>
      <c r="H1181" s="2" t="s">
        <v>3313</v>
      </c>
      <c r="I1181" s="2" t="s">
        <v>5191</v>
      </c>
      <c r="J1181" s="2" t="s">
        <v>1067</v>
      </c>
      <c r="K1181" s="2" t="s">
        <v>1067</v>
      </c>
      <c r="L1181" s="2" t="s">
        <v>1067</v>
      </c>
      <c r="S1181" s="2">
        <f>IF($AM$22=1,(IF(LEN($BZ$23)&gt;=1,(IF($BZ$23=V1181,LARGE($S$1:S1180,1)+1,0)),0)),0)</f>
        <v>0</v>
      </c>
      <c r="T1181" s="2">
        <f t="shared" si="79"/>
        <v>0</v>
      </c>
      <c r="U1181" s="2">
        <f>IF(LEN(V1181)&gt;=1,(IF(V1180=V1181,0,LARGE($U$1:U1180,1)+1)),0)</f>
        <v>0</v>
      </c>
      <c r="V1181" s="2" t="s">
        <v>1116</v>
      </c>
      <c r="W1181" s="7" t="s">
        <v>1817</v>
      </c>
      <c r="X1181" s="7" t="s">
        <v>1815</v>
      </c>
      <c r="Y1181" s="7" t="s">
        <v>1816</v>
      </c>
      <c r="Z1181" s="7" t="s">
        <v>1816</v>
      </c>
      <c r="AA1181" s="6" t="s">
        <v>1815</v>
      </c>
      <c r="AB1181" s="6" t="s">
        <v>1067</v>
      </c>
      <c r="AC1181" s="6" t="s">
        <v>1067</v>
      </c>
      <c r="AD1181" s="6" t="s">
        <v>1067</v>
      </c>
    </row>
    <row r="1182" spans="1:30" ht="30" x14ac:dyDescent="0.25">
      <c r="A1182" s="2">
        <f>IF(LEN(B1182)&gt;=1,(IF(B1181=B1182,0,LARGE(A$1:$A1181,1)+1)),0)</f>
        <v>0</v>
      </c>
      <c r="B1182" s="2" t="s">
        <v>1093</v>
      </c>
      <c r="C1182" s="2">
        <f>IF($AM$22=2,(IF(LEN($BZ$23)&gt;=1,(IF($BZ$23=B1182,LARGE($C$1:C1181,1)+1,0)),0)),0)</f>
        <v>0</v>
      </c>
      <c r="D1182" s="2">
        <f t="shared" si="78"/>
        <v>0</v>
      </c>
      <c r="F1182" s="2" t="s">
        <v>970</v>
      </c>
      <c r="G1182" s="2" t="s">
        <v>1615</v>
      </c>
      <c r="H1182" s="2" t="s">
        <v>1615</v>
      </c>
      <c r="I1182" s="2" t="s">
        <v>5190</v>
      </c>
      <c r="J1182" s="2" t="s">
        <v>1067</v>
      </c>
      <c r="K1182" s="2" t="s">
        <v>1067</v>
      </c>
      <c r="L1182" s="2" t="s">
        <v>1067</v>
      </c>
      <c r="S1182" s="2">
        <f>IF($AM$22=1,(IF(LEN($BZ$23)&gt;=1,(IF($BZ$23=V1182,LARGE($S$1:S1181,1)+1,0)),0)),0)</f>
        <v>0</v>
      </c>
      <c r="T1182" s="2">
        <f t="shared" si="79"/>
        <v>0</v>
      </c>
      <c r="U1182" s="2">
        <f>IF(LEN(V1182)&gt;=1,(IF(V1181=V1182,0,LARGE($U$1:U1181,1)+1)),0)</f>
        <v>0</v>
      </c>
      <c r="V1182" s="2" t="s">
        <v>1116</v>
      </c>
      <c r="W1182" s="4" t="s">
        <v>4559</v>
      </c>
      <c r="X1182" s="4" t="s">
        <v>543</v>
      </c>
      <c r="Y1182" s="5" t="s">
        <v>1291</v>
      </c>
      <c r="Z1182" s="5" t="s">
        <v>1291</v>
      </c>
      <c r="AA1182" s="6" t="s">
        <v>543</v>
      </c>
      <c r="AB1182" s="6" t="s">
        <v>1011</v>
      </c>
      <c r="AC1182" s="6" t="s">
        <v>1067</v>
      </c>
      <c r="AD1182" s="6" t="s">
        <v>1067</v>
      </c>
    </row>
    <row r="1183" spans="1:30" x14ac:dyDescent="0.25">
      <c r="A1183" s="2">
        <f>IF(LEN(B1183)&gt;=1,(IF(B1182=B1183,0,LARGE(A$1:$A1182,1)+1)),0)</f>
        <v>0</v>
      </c>
      <c r="B1183" s="2" t="s">
        <v>1093</v>
      </c>
      <c r="C1183" s="2">
        <f>IF($AM$22=2,(IF(LEN($BZ$23)&gt;=1,(IF($BZ$23=B1183,LARGE($C$1:C1182,1)+1,0)),0)),0)</f>
        <v>0</v>
      </c>
      <c r="D1183" s="2">
        <f t="shared" si="78"/>
        <v>0</v>
      </c>
      <c r="F1183" s="2" t="s">
        <v>971</v>
      </c>
      <c r="G1183" s="2" t="s">
        <v>1616</v>
      </c>
      <c r="H1183" s="2" t="s">
        <v>1616</v>
      </c>
      <c r="I1183" s="2" t="s">
        <v>3314</v>
      </c>
      <c r="J1183" s="2" t="s">
        <v>1067</v>
      </c>
      <c r="K1183" s="2" t="s">
        <v>1067</v>
      </c>
      <c r="L1183" s="2" t="s">
        <v>1067</v>
      </c>
      <c r="S1183" s="2">
        <f>IF($AM$22=1,(IF(LEN($BZ$23)&gt;=1,(IF($BZ$23=V1183,LARGE($S$1:S1182,1)+1,0)),0)),0)</f>
        <v>0</v>
      </c>
      <c r="T1183" s="2">
        <f t="shared" si="79"/>
        <v>0</v>
      </c>
      <c r="U1183" s="2">
        <f>IF(LEN(V1183)&gt;=1,(IF(V1182=V1183,0,LARGE($U$1:U1182,1)+1)),0)</f>
        <v>0</v>
      </c>
      <c r="V1183" s="2" t="s">
        <v>1116</v>
      </c>
      <c r="W1183" s="4" t="s">
        <v>4572</v>
      </c>
      <c r="X1183" s="4" t="s">
        <v>548</v>
      </c>
      <c r="Y1183" s="5" t="s">
        <v>1295</v>
      </c>
      <c r="Z1183" s="5" t="s">
        <v>1295</v>
      </c>
      <c r="AA1183" s="6" t="s">
        <v>548</v>
      </c>
      <c r="AB1183" s="6" t="s">
        <v>1067</v>
      </c>
      <c r="AC1183" s="6" t="s">
        <v>1067</v>
      </c>
      <c r="AD1183" s="6" t="s">
        <v>1067</v>
      </c>
    </row>
    <row r="1184" spans="1:30" ht="30" x14ac:dyDescent="0.25">
      <c r="A1184" s="2">
        <f>IF(LEN(B1184)&gt;=1,(IF(B1183=B1184,0,LARGE(A$1:$A1183,1)+1)),0)</f>
        <v>0</v>
      </c>
      <c r="B1184" s="2" t="s">
        <v>1093</v>
      </c>
      <c r="C1184" s="2">
        <f>IF($AM$22=2,(IF(LEN($BZ$23)&gt;=1,(IF($BZ$23=B1184,LARGE($C$1:C1183,1)+1,0)),0)),0)</f>
        <v>0</v>
      </c>
      <c r="D1184" s="2">
        <f t="shared" si="78"/>
        <v>0</v>
      </c>
      <c r="F1184" s="2" t="s">
        <v>310</v>
      </c>
      <c r="G1184" s="2" t="s">
        <v>311</v>
      </c>
      <c r="H1184" s="2" t="s">
        <v>311</v>
      </c>
      <c r="I1184" s="2" t="s">
        <v>3315</v>
      </c>
      <c r="J1184" s="2" t="s">
        <v>1067</v>
      </c>
      <c r="K1184" s="2" t="s">
        <v>1067</v>
      </c>
      <c r="L1184" s="2" t="s">
        <v>1067</v>
      </c>
      <c r="S1184" s="2">
        <f>IF($AM$22=1,(IF(LEN($BZ$23)&gt;=1,(IF($BZ$23=V1184,LARGE($S$1:S1183,1)+1,0)),0)),0)</f>
        <v>0</v>
      </c>
      <c r="T1184" s="2">
        <f t="shared" si="79"/>
        <v>0</v>
      </c>
      <c r="U1184" s="2">
        <f>IF(LEN(V1184)&gt;=1,(IF(V1183=V1184,0,LARGE($U$1:U1183,1)+1)),0)</f>
        <v>0</v>
      </c>
      <c r="V1184" s="2" t="s">
        <v>1116</v>
      </c>
      <c r="W1184" s="4" t="s">
        <v>2059</v>
      </c>
      <c r="X1184" s="4" t="s">
        <v>34</v>
      </c>
      <c r="Y1184" s="5" t="s">
        <v>1198</v>
      </c>
      <c r="Z1184" s="5" t="s">
        <v>1198</v>
      </c>
      <c r="AA1184" s="6" t="s">
        <v>34</v>
      </c>
      <c r="AB1184" s="6" t="s">
        <v>2058</v>
      </c>
      <c r="AC1184" s="6" t="s">
        <v>2851</v>
      </c>
      <c r="AD1184" s="6" t="s">
        <v>909</v>
      </c>
    </row>
    <row r="1185" spans="1:30" ht="30" x14ac:dyDescent="0.25">
      <c r="A1185" s="2">
        <f>IF(LEN(B1185)&gt;=1,(IF(B1184=B1185,0,LARGE(A$1:$A1184,1)+1)),0)</f>
        <v>0</v>
      </c>
      <c r="B1185" s="2" t="s">
        <v>1093</v>
      </c>
      <c r="C1185" s="2">
        <f>IF($AM$22=2,(IF(LEN($BZ$23)&gt;=1,(IF($BZ$23=B1185,LARGE($C$1:C1184,1)+1,0)),0)),0)</f>
        <v>0</v>
      </c>
      <c r="D1185" s="2">
        <f t="shared" si="78"/>
        <v>0</v>
      </c>
      <c r="F1185" s="2" t="s">
        <v>972</v>
      </c>
      <c r="G1185" s="2" t="s">
        <v>3316</v>
      </c>
      <c r="H1185" s="2" t="s">
        <v>3316</v>
      </c>
      <c r="I1185" s="2" t="s">
        <v>1713</v>
      </c>
      <c r="J1185" s="2" t="s">
        <v>1067</v>
      </c>
      <c r="K1185" s="2" t="s">
        <v>1067</v>
      </c>
      <c r="L1185" s="2" t="s">
        <v>1067</v>
      </c>
      <c r="S1185" s="2">
        <f>IF($AM$22=1,(IF(LEN($BZ$23)&gt;=1,(IF($BZ$23=V1185,LARGE($S$1:S1184,1)+1,0)),0)),0)</f>
        <v>0</v>
      </c>
      <c r="T1185" s="2">
        <f t="shared" si="79"/>
        <v>0</v>
      </c>
      <c r="U1185" s="2">
        <f>IF(LEN(V1185)&gt;=1,(IF(V1184=V1185,0,LARGE($U$1:U1184,1)+1)),0)</f>
        <v>0</v>
      </c>
      <c r="V1185" s="2" t="s">
        <v>1116</v>
      </c>
      <c r="W1185" s="4" t="s">
        <v>4005</v>
      </c>
      <c r="X1185" s="7" t="s">
        <v>38</v>
      </c>
      <c r="Y1185" s="7" t="s">
        <v>1202</v>
      </c>
      <c r="Z1185" s="7" t="s">
        <v>1202</v>
      </c>
      <c r="AA1185" s="6" t="s">
        <v>38</v>
      </c>
      <c r="AB1185" s="6" t="s">
        <v>1067</v>
      </c>
      <c r="AC1185" s="6" t="s">
        <v>1067</v>
      </c>
      <c r="AD1185" s="6" t="s">
        <v>1067</v>
      </c>
    </row>
    <row r="1186" spans="1:30" x14ac:dyDescent="0.25">
      <c r="A1186" s="2">
        <f>IF(LEN(B1186)&gt;=1,(IF(B1185=B1186,0,LARGE(A$1:$A1185,1)+1)),0)</f>
        <v>0</v>
      </c>
      <c r="B1186" s="2" t="s">
        <v>1093</v>
      </c>
      <c r="C1186" s="2">
        <f>IF($AM$22=2,(IF(LEN($BZ$23)&gt;=1,(IF($BZ$23=B1186,LARGE($C$1:C1185,1)+1,0)),0)),0)</f>
        <v>0</v>
      </c>
      <c r="D1186" s="2">
        <f t="shared" si="78"/>
        <v>0</v>
      </c>
      <c r="F1186" s="2" t="s">
        <v>3317</v>
      </c>
      <c r="G1186" s="2" t="s">
        <v>3318</v>
      </c>
      <c r="H1186" s="2" t="s">
        <v>3318</v>
      </c>
      <c r="I1186" s="2" t="s">
        <v>5188</v>
      </c>
      <c r="J1186" s="2" t="s">
        <v>4197</v>
      </c>
      <c r="K1186" s="2" t="s">
        <v>5189</v>
      </c>
      <c r="L1186" s="2" t="s">
        <v>1067</v>
      </c>
      <c r="S1186" s="2">
        <f>IF($AM$22=1,(IF(LEN($BZ$23)&gt;=1,(IF($BZ$23=V1186,LARGE($S$1:S1185,1)+1,0)),0)),0)</f>
        <v>0</v>
      </c>
      <c r="T1186" s="2">
        <f t="shared" si="79"/>
        <v>0</v>
      </c>
      <c r="U1186" s="2">
        <f>IF(LEN(V1186)&gt;=1,(IF(V1185=V1186,0,LARGE($U$1:U1185,1)+1)),0)</f>
        <v>0</v>
      </c>
      <c r="V1186" s="2" t="s">
        <v>1116</v>
      </c>
      <c r="W1186" s="5" t="s">
        <v>4996</v>
      </c>
      <c r="X1186" s="7" t="s">
        <v>813</v>
      </c>
      <c r="Y1186" s="7" t="s">
        <v>1082</v>
      </c>
      <c r="Z1186" s="7" t="s">
        <v>1082</v>
      </c>
      <c r="AA1186" s="6" t="s">
        <v>813</v>
      </c>
      <c r="AB1186" s="6" t="s">
        <v>1067</v>
      </c>
      <c r="AC1186" s="6" t="s">
        <v>1067</v>
      </c>
      <c r="AD1186" s="6" t="s">
        <v>1067</v>
      </c>
    </row>
    <row r="1187" spans="1:30" x14ac:dyDescent="0.25">
      <c r="A1187" s="2">
        <f>IF(LEN(B1187)&gt;=1,(IF(B1186=B1187,0,LARGE(A$1:$A1186,1)+1)),0)</f>
        <v>0</v>
      </c>
      <c r="B1187" s="2" t="s">
        <v>1093</v>
      </c>
      <c r="C1187" s="2">
        <f>IF($AM$22=2,(IF(LEN($BZ$23)&gt;=1,(IF($BZ$23=B1187,LARGE($C$1:C1186,1)+1,0)),0)),0)</f>
        <v>0</v>
      </c>
      <c r="D1187" s="2">
        <f t="shared" si="78"/>
        <v>0</v>
      </c>
      <c r="F1187" s="2" t="s">
        <v>3319</v>
      </c>
      <c r="G1187" s="2" t="s">
        <v>3320</v>
      </c>
      <c r="H1187" s="2" t="s">
        <v>3320</v>
      </c>
      <c r="I1187" s="2" t="s">
        <v>5187</v>
      </c>
      <c r="J1187" s="2" t="s">
        <v>1067</v>
      </c>
      <c r="K1187" s="2" t="s">
        <v>1067</v>
      </c>
      <c r="L1187" s="2" t="s">
        <v>1067</v>
      </c>
      <c r="S1187" s="2">
        <f>IF($AM$22=1,(IF(LEN($BZ$23)&gt;=1,(IF($BZ$23=V1187,LARGE($S$1:S1186,1)+1,0)),0)),0)</f>
        <v>0</v>
      </c>
      <c r="T1187" s="2">
        <f t="shared" si="79"/>
        <v>0</v>
      </c>
      <c r="U1187" s="2">
        <f>IF(LEN(V1187)&gt;=1,(IF(V1186=V1187,0,LARGE($U$1:U1186,1)+1)),0)</f>
        <v>0</v>
      </c>
      <c r="V1187" s="2" t="s">
        <v>1116</v>
      </c>
      <c r="W1187" s="9" t="s">
        <v>2888</v>
      </c>
      <c r="X1187" s="9" t="s">
        <v>754</v>
      </c>
      <c r="Y1187" s="9" t="s">
        <v>2887</v>
      </c>
      <c r="Z1187" s="9" t="s">
        <v>2887</v>
      </c>
      <c r="AA1187" s="6" t="s">
        <v>754</v>
      </c>
      <c r="AB1187" s="6" t="s">
        <v>385</v>
      </c>
      <c r="AC1187" s="6" t="s">
        <v>1067</v>
      </c>
      <c r="AD1187" s="6" t="s">
        <v>1067</v>
      </c>
    </row>
    <row r="1188" spans="1:30" x14ac:dyDescent="0.25">
      <c r="A1188" s="2">
        <f>IF(LEN(B1188)&gt;=1,(IF(B1187=B1188,0,LARGE(A$1:$A1187,1)+1)),0)</f>
        <v>0</v>
      </c>
      <c r="B1188" s="2" t="s">
        <v>1093</v>
      </c>
      <c r="C1188" s="2">
        <f>IF($AM$22=2,(IF(LEN($BZ$23)&gt;=1,(IF($BZ$23=B1188,LARGE($C$1:C1187,1)+1,0)),0)),0)</f>
        <v>0</v>
      </c>
      <c r="D1188" s="2">
        <f t="shared" si="78"/>
        <v>0</v>
      </c>
      <c r="F1188" s="2" t="s">
        <v>3321</v>
      </c>
      <c r="G1188" s="2" t="s">
        <v>3322</v>
      </c>
      <c r="H1188" s="2" t="s">
        <v>3322</v>
      </c>
      <c r="I1188" s="2" t="s">
        <v>3323</v>
      </c>
      <c r="J1188" s="2" t="s">
        <v>1067</v>
      </c>
      <c r="K1188" s="2" t="s">
        <v>1067</v>
      </c>
      <c r="L1188" s="2" t="s">
        <v>1067</v>
      </c>
      <c r="S1188" s="2">
        <f>IF($AM$22=1,(IF(LEN($BZ$23)&gt;=1,(IF($BZ$23=V1188,LARGE($S$1:S1187,1)+1,0)),0)),0)</f>
        <v>0</v>
      </c>
      <c r="T1188" s="2">
        <f t="shared" si="79"/>
        <v>0</v>
      </c>
      <c r="U1188" s="2">
        <f>IF(LEN(V1188)&gt;=1,(IF(V1187=V1188,0,LARGE($U$1:U1187,1)+1)),0)</f>
        <v>0</v>
      </c>
      <c r="V1188" s="2" t="s">
        <v>1116</v>
      </c>
      <c r="W1188" s="5" t="s">
        <v>5099</v>
      </c>
      <c r="X1188" s="7" t="s">
        <v>3525</v>
      </c>
      <c r="Y1188" s="7" t="s">
        <v>3526</v>
      </c>
      <c r="Z1188" s="7" t="s">
        <v>3526</v>
      </c>
      <c r="AA1188" s="6" t="s">
        <v>3525</v>
      </c>
      <c r="AB1188" s="6" t="s">
        <v>1067</v>
      </c>
      <c r="AC1188" s="6" t="s">
        <v>1067</v>
      </c>
      <c r="AD1188" s="6" t="s">
        <v>1067</v>
      </c>
    </row>
    <row r="1189" spans="1:30" ht="30" x14ac:dyDescent="0.25">
      <c r="A1189" s="2">
        <f>IF(LEN(B1189)&gt;=1,(IF(B1188=B1189,0,LARGE(A$1:$A1188,1)+1)),0)</f>
        <v>0</v>
      </c>
      <c r="B1189" s="2" t="s">
        <v>1093</v>
      </c>
      <c r="C1189" s="2">
        <f>IF($AM$22=2,(IF(LEN($BZ$23)&gt;=1,(IF($BZ$23=B1189,LARGE($C$1:C1188,1)+1,0)),0)),0)</f>
        <v>0</v>
      </c>
      <c r="D1189" s="2">
        <f t="shared" si="78"/>
        <v>0</v>
      </c>
      <c r="F1189" s="2" t="s">
        <v>973</v>
      </c>
      <c r="G1189" s="2" t="s">
        <v>1617</v>
      </c>
      <c r="H1189" s="2" t="s">
        <v>1617</v>
      </c>
      <c r="I1189" s="2" t="s">
        <v>4966</v>
      </c>
      <c r="J1189" s="2" t="s">
        <v>3278</v>
      </c>
      <c r="K1189" s="2" t="s">
        <v>1067</v>
      </c>
      <c r="L1189" s="2" t="s">
        <v>1067</v>
      </c>
      <c r="S1189" s="2">
        <f>IF($AM$22=1,(IF(LEN($BZ$23)&gt;=1,(IF($BZ$23=V1189,LARGE($S$1:S1188,1)+1,0)),0)),0)</f>
        <v>0</v>
      </c>
      <c r="T1189" s="2">
        <f t="shared" si="79"/>
        <v>0</v>
      </c>
      <c r="U1189" s="2">
        <f>IF(LEN(V1189)&gt;=1,(IF(V1188=V1189,0,LARGE($U$1:U1188,1)+1)),0)</f>
        <v>0</v>
      </c>
      <c r="V1189" s="2" t="s">
        <v>1116</v>
      </c>
      <c r="W1189" s="9" t="s">
        <v>2534</v>
      </c>
      <c r="X1189" s="9" t="s">
        <v>2532</v>
      </c>
      <c r="Y1189" s="9" t="s">
        <v>2533</v>
      </c>
      <c r="Z1189" s="9" t="s">
        <v>2533</v>
      </c>
      <c r="AA1189" s="6" t="s">
        <v>2532</v>
      </c>
      <c r="AB1189" s="6" t="s">
        <v>3663</v>
      </c>
      <c r="AC1189" s="6" t="s">
        <v>1067</v>
      </c>
      <c r="AD1189" s="6" t="s">
        <v>1067</v>
      </c>
    </row>
    <row r="1190" spans="1:30" x14ac:dyDescent="0.25">
      <c r="A1190" s="2">
        <f>IF(LEN(B1190)&gt;=1,(IF(B1189=B1190,0,LARGE(A$1:$A1189,1)+1)),0)</f>
        <v>0</v>
      </c>
      <c r="B1190" s="2" t="s">
        <v>1093</v>
      </c>
      <c r="C1190" s="2">
        <f>IF($AM$22=2,(IF(LEN($BZ$23)&gt;=1,(IF($BZ$23=B1190,LARGE($C$1:C1189,1)+1,0)),0)),0)</f>
        <v>0</v>
      </c>
      <c r="D1190" s="2">
        <f t="shared" si="78"/>
        <v>0</v>
      </c>
      <c r="F1190" s="2" t="s">
        <v>312</v>
      </c>
      <c r="G1190" s="2" t="s">
        <v>313</v>
      </c>
      <c r="H1190" s="2" t="s">
        <v>313</v>
      </c>
      <c r="I1190" s="2" t="s">
        <v>4563</v>
      </c>
      <c r="J1190" s="2" t="s">
        <v>5186</v>
      </c>
      <c r="K1190" s="2" t="s">
        <v>1067</v>
      </c>
      <c r="L1190" s="2" t="s">
        <v>1067</v>
      </c>
      <c r="S1190" s="2">
        <f>IF($AM$22=1,(IF(LEN($BZ$23)&gt;=1,(IF($BZ$23=V1190,LARGE($S$1:S1189,1)+1,0)),0)),0)</f>
        <v>0</v>
      </c>
      <c r="T1190" s="2">
        <f t="shared" si="79"/>
        <v>0</v>
      </c>
      <c r="U1190" s="2">
        <f>IF(LEN(V1190)&gt;=1,(IF(V1189=V1190,0,LARGE($U$1:U1189,1)+1)),0)</f>
        <v>0</v>
      </c>
      <c r="V1190" s="2" t="s">
        <v>1116</v>
      </c>
      <c r="W1190" s="9" t="s">
        <v>5153</v>
      </c>
      <c r="X1190" s="9" t="s">
        <v>1007</v>
      </c>
      <c r="Y1190" s="9" t="s">
        <v>1643</v>
      </c>
      <c r="Z1190" s="9" t="s">
        <v>1643</v>
      </c>
      <c r="AA1190" s="6" t="s">
        <v>1007</v>
      </c>
      <c r="AB1190" s="6" t="s">
        <v>1067</v>
      </c>
      <c r="AC1190" s="6" t="s">
        <v>1067</v>
      </c>
      <c r="AD1190" s="6" t="s">
        <v>1067</v>
      </c>
    </row>
    <row r="1191" spans="1:30" x14ac:dyDescent="0.25">
      <c r="A1191" s="2">
        <f>IF(LEN(B1191)&gt;=1,(IF(B1190=B1191,0,LARGE(A$1:$A1190,1)+1)),0)</f>
        <v>0</v>
      </c>
      <c r="B1191" s="2" t="s">
        <v>1093</v>
      </c>
      <c r="C1191" s="2">
        <f>IF($AM$22=2,(IF(LEN($BZ$23)&gt;=1,(IF($BZ$23=B1191,LARGE($C$1:C1190,1)+1,0)),0)),0)</f>
        <v>0</v>
      </c>
      <c r="D1191" s="2">
        <f t="shared" si="78"/>
        <v>0</v>
      </c>
      <c r="F1191" s="2" t="s">
        <v>3324</v>
      </c>
      <c r="G1191" s="2" t="s">
        <v>3325</v>
      </c>
      <c r="H1191" s="2" t="s">
        <v>3325</v>
      </c>
      <c r="I1191" s="2" t="s">
        <v>3326</v>
      </c>
      <c r="J1191" s="2" t="s">
        <v>1067</v>
      </c>
      <c r="K1191" s="2" t="s">
        <v>1067</v>
      </c>
      <c r="L1191" s="2" t="s">
        <v>1067</v>
      </c>
      <c r="S1191" s="2">
        <f>IF($AM$22=1,(IF(LEN($BZ$23)&gt;=1,(IF($BZ$23=V1191,LARGE($S$1:S1190,1)+1,0)),0)),0)</f>
        <v>0</v>
      </c>
      <c r="T1191" s="2">
        <f t="shared" si="79"/>
        <v>0</v>
      </c>
      <c r="U1191" s="2">
        <f>IF(LEN(V1191)&gt;=1,(IF(V1190=V1191,0,LARGE($U$1:U1190,1)+1)),0)</f>
        <v>33</v>
      </c>
      <c r="V1191" s="2" t="s">
        <v>1117</v>
      </c>
      <c r="W1191" s="5" t="s">
        <v>4919</v>
      </c>
      <c r="X1191" s="7" t="s">
        <v>810</v>
      </c>
      <c r="Y1191" s="7" t="s">
        <v>1494</v>
      </c>
      <c r="Z1191" s="7" t="s">
        <v>1494</v>
      </c>
      <c r="AA1191" s="6" t="s">
        <v>810</v>
      </c>
      <c r="AB1191" s="6" t="s">
        <v>1067</v>
      </c>
      <c r="AC1191" s="6" t="s">
        <v>1067</v>
      </c>
      <c r="AD1191" s="6" t="s">
        <v>1067</v>
      </c>
    </row>
    <row r="1192" spans="1:30" ht="30" x14ac:dyDescent="0.25">
      <c r="A1192" s="2">
        <f>IF(LEN(B1192)&gt;=1,(IF(B1191=B1192,0,LARGE(A$1:$A1191,1)+1)),0)</f>
        <v>0</v>
      </c>
      <c r="B1192" s="2" t="s">
        <v>1093</v>
      </c>
      <c r="C1192" s="2">
        <f>IF($AM$22=2,(IF(LEN($BZ$23)&gt;=1,(IF($BZ$23=B1192,LARGE($C$1:C1191,1)+1,0)),0)),0)</f>
        <v>0</v>
      </c>
      <c r="D1192" s="2">
        <f t="shared" si="78"/>
        <v>0</v>
      </c>
      <c r="F1192" s="2" t="s">
        <v>314</v>
      </c>
      <c r="G1192" s="2" t="s">
        <v>315</v>
      </c>
      <c r="H1192" s="2" t="s">
        <v>315</v>
      </c>
      <c r="I1192" s="2" t="s">
        <v>5185</v>
      </c>
      <c r="J1192" s="2" t="s">
        <v>5184</v>
      </c>
      <c r="K1192" s="2" t="s">
        <v>1067</v>
      </c>
      <c r="L1192" s="2" t="s">
        <v>1067</v>
      </c>
      <c r="S1192" s="2">
        <f>IF($AM$22=1,(IF(LEN($BZ$23)&gt;=1,(IF($BZ$23=V1192,LARGE($S$1:S1191,1)+1,0)),0)),0)</f>
        <v>0</v>
      </c>
      <c r="T1192" s="2">
        <f t="shared" si="79"/>
        <v>0</v>
      </c>
      <c r="U1192" s="2">
        <f>IF(LEN(V1192)&gt;=1,(IF(V1191=V1192,0,LARGE($U$1:U1191,1)+1)),0)</f>
        <v>0</v>
      </c>
      <c r="V1192" s="2" t="s">
        <v>1117</v>
      </c>
      <c r="W1192" s="9" t="s">
        <v>2847</v>
      </c>
      <c r="X1192" s="9" t="s">
        <v>2845</v>
      </c>
      <c r="Y1192" s="9" t="s">
        <v>2846</v>
      </c>
      <c r="Z1192" s="9" t="s">
        <v>2846</v>
      </c>
      <c r="AA1192" s="6" t="s">
        <v>2845</v>
      </c>
      <c r="AB1192" s="6" t="s">
        <v>1067</v>
      </c>
      <c r="AC1192" s="6" t="s">
        <v>1067</v>
      </c>
      <c r="AD1192" s="6" t="s">
        <v>1067</v>
      </c>
    </row>
    <row r="1193" spans="1:30" x14ac:dyDescent="0.25">
      <c r="A1193" s="2">
        <f>IF(LEN(B1193)&gt;=1,(IF(B1192=B1193,0,LARGE(A$1:$A1192,1)+1)),0)</f>
        <v>0</v>
      </c>
      <c r="B1193" s="2" t="s">
        <v>1093</v>
      </c>
      <c r="C1193" s="2">
        <f>IF($AM$22=2,(IF(LEN($BZ$23)&gt;=1,(IF($BZ$23=B1193,LARGE($C$1:C1192,1)+1,0)),0)),0)</f>
        <v>0</v>
      </c>
      <c r="D1193" s="2">
        <f t="shared" si="78"/>
        <v>0</v>
      </c>
      <c r="F1193" s="2" t="s">
        <v>974</v>
      </c>
      <c r="G1193" s="2" t="s">
        <v>1618</v>
      </c>
      <c r="H1193" s="2" t="s">
        <v>1618</v>
      </c>
      <c r="I1193" s="2" t="s">
        <v>5183</v>
      </c>
      <c r="J1193" s="2" t="s">
        <v>1067</v>
      </c>
      <c r="K1193" s="2" t="s">
        <v>1067</v>
      </c>
      <c r="L1193" s="2" t="s">
        <v>1067</v>
      </c>
      <c r="S1193" s="2">
        <f>IF($AM$22=1,(IF(LEN($BZ$23)&gt;=1,(IF($BZ$23=V1193,LARGE($S$1:S1192,1)+1,0)),0)),0)</f>
        <v>0</v>
      </c>
      <c r="T1193" s="2">
        <f t="shared" si="79"/>
        <v>0</v>
      </c>
      <c r="U1193" s="2">
        <f>IF(LEN(V1193)&gt;=1,(IF(V1192=V1193,0,LARGE($U$1:U1192,1)+1)),0)</f>
        <v>0</v>
      </c>
      <c r="V1193" s="2" t="s">
        <v>1117</v>
      </c>
      <c r="W1193" s="9" t="s">
        <v>4079</v>
      </c>
      <c r="X1193" s="7" t="s">
        <v>104</v>
      </c>
      <c r="Y1193" s="7" t="s">
        <v>105</v>
      </c>
      <c r="Z1193" s="7" t="s">
        <v>106</v>
      </c>
      <c r="AA1193" s="6" t="s">
        <v>104</v>
      </c>
      <c r="AB1193" s="6" t="s">
        <v>118</v>
      </c>
      <c r="AC1193" s="6" t="s">
        <v>1067</v>
      </c>
      <c r="AD1193" s="6" t="s">
        <v>1067</v>
      </c>
    </row>
    <row r="1194" spans="1:30" x14ac:dyDescent="0.25">
      <c r="A1194" s="2">
        <f>IF(LEN(B1194)&gt;=1,(IF(B1193=B1194,0,LARGE(A$1:$A1193,1)+1)),0)</f>
        <v>0</v>
      </c>
      <c r="B1194" s="2" t="s">
        <v>1093</v>
      </c>
      <c r="C1194" s="2">
        <f>IF($AM$22=2,(IF(LEN($BZ$23)&gt;=1,(IF($BZ$23=B1194,LARGE($C$1:C1193,1)+1,0)),0)),0)</f>
        <v>0</v>
      </c>
      <c r="D1194" s="2">
        <f t="shared" si="78"/>
        <v>0</v>
      </c>
      <c r="F1194" s="2" t="s">
        <v>3327</v>
      </c>
      <c r="G1194" s="2" t="s">
        <v>3328</v>
      </c>
      <c r="H1194" s="2" t="s">
        <v>3328</v>
      </c>
      <c r="I1194" s="2" t="s">
        <v>2283</v>
      </c>
      <c r="J1194" s="2" t="s">
        <v>1067</v>
      </c>
      <c r="K1194" s="2" t="s">
        <v>1067</v>
      </c>
      <c r="L1194" s="2" t="s">
        <v>1067</v>
      </c>
      <c r="S1194" s="2">
        <f>IF($AM$22=1,(IF(LEN($BZ$23)&gt;=1,(IF($BZ$23=V1194,LARGE($S$1:S1193,1)+1,0)),0)),0)</f>
        <v>0</v>
      </c>
      <c r="T1194" s="2">
        <f t="shared" si="79"/>
        <v>0</v>
      </c>
      <c r="U1194" s="2">
        <f>IF(LEN(V1194)&gt;=1,(IF(V1193=V1194,0,LARGE($U$1:U1193,1)+1)),0)</f>
        <v>0</v>
      </c>
      <c r="V1194" s="2" t="s">
        <v>1117</v>
      </c>
      <c r="W1194" s="9" t="s">
        <v>2850</v>
      </c>
      <c r="X1194" s="9" t="s">
        <v>2848</v>
      </c>
      <c r="Y1194" s="9" t="s">
        <v>2849</v>
      </c>
      <c r="Z1194" s="9" t="s">
        <v>2849</v>
      </c>
      <c r="AA1194" s="6" t="s">
        <v>2848</v>
      </c>
      <c r="AB1194" s="6" t="s">
        <v>1067</v>
      </c>
      <c r="AC1194" s="6" t="s">
        <v>1067</v>
      </c>
      <c r="AD1194" s="6" t="s">
        <v>1067</v>
      </c>
    </row>
    <row r="1195" spans="1:30" ht="30" x14ac:dyDescent="0.25">
      <c r="A1195" s="2">
        <f>IF(LEN(B1195)&gt;=1,(IF(B1194=B1195,0,LARGE(A$1:$A1194,1)+1)),0)</f>
        <v>0</v>
      </c>
      <c r="B1195" s="2" t="s">
        <v>1093</v>
      </c>
      <c r="C1195" s="2">
        <f>IF($AM$22=2,(IF(LEN($BZ$23)&gt;=1,(IF($BZ$23=B1195,LARGE($C$1:C1194,1)+1,0)),0)),0)</f>
        <v>0</v>
      </c>
      <c r="D1195" s="2">
        <f t="shared" si="78"/>
        <v>0</v>
      </c>
      <c r="F1195" s="2" t="s">
        <v>975</v>
      </c>
      <c r="G1195" s="2" t="s">
        <v>3329</v>
      </c>
      <c r="H1195" s="2" t="s">
        <v>3329</v>
      </c>
      <c r="I1195" s="2" t="s">
        <v>1870</v>
      </c>
      <c r="J1195" s="2" t="s">
        <v>1067</v>
      </c>
      <c r="K1195" s="2" t="s">
        <v>1067</v>
      </c>
      <c r="L1195" s="2" t="s">
        <v>1067</v>
      </c>
      <c r="S1195" s="2">
        <f>IF($AM$22=1,(IF(LEN($BZ$23)&gt;=1,(IF($BZ$23=V1195,LARGE($S$1:S1194,1)+1,0)),0)),0)</f>
        <v>0</v>
      </c>
      <c r="T1195" s="2">
        <f t="shared" si="79"/>
        <v>0</v>
      </c>
      <c r="U1195" s="2">
        <f>IF(LEN(V1195)&gt;=1,(IF(V1194=V1195,0,LARGE($U$1:U1194,1)+1)),0)</f>
        <v>0</v>
      </c>
      <c r="V1195" s="2" t="s">
        <v>1117</v>
      </c>
      <c r="W1195" s="7" t="s">
        <v>1729</v>
      </c>
      <c r="X1195" s="7" t="s">
        <v>1727</v>
      </c>
      <c r="Y1195" s="7" t="s">
        <v>1728</v>
      </c>
      <c r="Z1195" s="7" t="s">
        <v>1728</v>
      </c>
      <c r="AA1195" s="6" t="s">
        <v>1727</v>
      </c>
      <c r="AB1195" s="6" t="s">
        <v>1067</v>
      </c>
      <c r="AC1195" s="6" t="s">
        <v>1067</v>
      </c>
      <c r="AD1195" s="6" t="s">
        <v>1067</v>
      </c>
    </row>
    <row r="1196" spans="1:30" x14ac:dyDescent="0.25">
      <c r="A1196" s="2">
        <f>IF(LEN(B1196)&gt;=1,(IF(B1195=B1196,0,LARGE(A$1:$A1195,1)+1)),0)</f>
        <v>0</v>
      </c>
      <c r="B1196" s="2" t="s">
        <v>1093</v>
      </c>
      <c r="C1196" s="2">
        <f>IF($AM$22=2,(IF(LEN($BZ$23)&gt;=1,(IF($BZ$23=B1196,LARGE($C$1:C1195,1)+1,0)),0)),0)</f>
        <v>0</v>
      </c>
      <c r="D1196" s="2">
        <f t="shared" si="78"/>
        <v>0</v>
      </c>
      <c r="F1196" s="2" t="s">
        <v>976</v>
      </c>
      <c r="G1196" s="2" t="s">
        <v>1619</v>
      </c>
      <c r="H1196" s="2" t="s">
        <v>1619</v>
      </c>
      <c r="I1196" s="2" t="s">
        <v>5182</v>
      </c>
      <c r="J1196" s="2" t="s">
        <v>4452</v>
      </c>
      <c r="K1196" s="2" t="s">
        <v>1067</v>
      </c>
      <c r="L1196" s="2" t="s">
        <v>1067</v>
      </c>
      <c r="S1196" s="2">
        <f>IF($AM$22=1,(IF(LEN($BZ$23)&gt;=1,(IF($BZ$23=V1196,LARGE($S$1:S1195,1)+1,0)),0)),0)</f>
        <v>0</v>
      </c>
      <c r="T1196" s="2">
        <f t="shared" si="79"/>
        <v>0</v>
      </c>
      <c r="U1196" s="2">
        <f>IF(LEN(V1196)&gt;=1,(IF(V1195=V1196,0,LARGE($U$1:U1195,1)+1)),0)</f>
        <v>0</v>
      </c>
      <c r="V1196" s="2" t="s">
        <v>1117</v>
      </c>
      <c r="W1196" s="9" t="s">
        <v>4265</v>
      </c>
      <c r="X1196" s="9" t="s">
        <v>1066</v>
      </c>
      <c r="Y1196" s="9" t="s">
        <v>1680</v>
      </c>
      <c r="Z1196" s="9" t="s">
        <v>1680</v>
      </c>
      <c r="AA1196" s="6" t="s">
        <v>1066</v>
      </c>
      <c r="AB1196" s="6" t="s">
        <v>1067</v>
      </c>
      <c r="AC1196" s="6" t="s">
        <v>1067</v>
      </c>
      <c r="AD1196" s="6" t="s">
        <v>1067</v>
      </c>
    </row>
    <row r="1197" spans="1:30" ht="30" x14ac:dyDescent="0.25">
      <c r="A1197" s="2">
        <f>IF(LEN(B1197)&gt;=1,(IF(B1196=B1197,0,LARGE(A$1:$A1196,1)+1)),0)</f>
        <v>0</v>
      </c>
      <c r="B1197" s="2" t="s">
        <v>1093</v>
      </c>
      <c r="C1197" s="2">
        <f>IF($AM$22=2,(IF(LEN($BZ$23)&gt;=1,(IF($BZ$23=B1197,LARGE($C$1:C1196,1)+1,0)),0)),0)</f>
        <v>0</v>
      </c>
      <c r="D1197" s="2">
        <f t="shared" si="78"/>
        <v>0</v>
      </c>
      <c r="F1197" s="2" t="s">
        <v>3330</v>
      </c>
      <c r="G1197" s="2" t="s">
        <v>3331</v>
      </c>
      <c r="H1197" s="2" t="s">
        <v>3331</v>
      </c>
      <c r="I1197" s="2" t="s">
        <v>3332</v>
      </c>
      <c r="J1197" s="2" t="s">
        <v>1067</v>
      </c>
      <c r="K1197" s="2" t="s">
        <v>1067</v>
      </c>
      <c r="L1197" s="2" t="s">
        <v>1067</v>
      </c>
      <c r="S1197" s="2">
        <f>IF($AM$22=1,(IF(LEN($BZ$23)&gt;=1,(IF($BZ$23=V1197,LARGE($S$1:S1196,1)+1,0)),0)),0)</f>
        <v>0</v>
      </c>
      <c r="T1197" s="2">
        <f t="shared" si="79"/>
        <v>0</v>
      </c>
      <c r="U1197" s="2">
        <f>IF(LEN(V1197)&gt;=1,(IF(V1196=V1197,0,LARGE($U$1:U1196,1)+1)),0)</f>
        <v>0</v>
      </c>
      <c r="V1197" s="2" t="s">
        <v>1117</v>
      </c>
      <c r="W1197" s="4" t="s">
        <v>4776</v>
      </c>
      <c r="X1197" s="7" t="s">
        <v>683</v>
      </c>
      <c r="Y1197" s="7" t="s">
        <v>1401</v>
      </c>
      <c r="Z1197" s="7" t="s">
        <v>1401</v>
      </c>
      <c r="AA1197" s="6" t="s">
        <v>683</v>
      </c>
      <c r="AB1197" s="6" t="s">
        <v>1067</v>
      </c>
      <c r="AC1197" s="6" t="s">
        <v>1067</v>
      </c>
      <c r="AD1197" s="6" t="s">
        <v>1067</v>
      </c>
    </row>
    <row r="1198" spans="1:30" ht="30" x14ac:dyDescent="0.25">
      <c r="A1198" s="2">
        <f>IF(LEN(B1198)&gt;=1,(IF(B1197=B1198,0,LARGE(A$1:$A1197,1)+1)),0)</f>
        <v>0</v>
      </c>
      <c r="B1198" s="2" t="s">
        <v>1093</v>
      </c>
      <c r="C1198" s="2">
        <f>IF($AM$22=2,(IF(LEN($BZ$23)&gt;=1,(IF($BZ$23=B1198,LARGE($C$1:C1197,1)+1,0)),0)),0)</f>
        <v>0</v>
      </c>
      <c r="D1198" s="2">
        <f t="shared" si="78"/>
        <v>0</v>
      </c>
      <c r="F1198" s="2" t="s">
        <v>3333</v>
      </c>
      <c r="G1198" s="2" t="s">
        <v>3334</v>
      </c>
      <c r="H1198" s="2" t="s">
        <v>3334</v>
      </c>
      <c r="I1198" s="2" t="s">
        <v>2021</v>
      </c>
      <c r="J1198" s="2" t="s">
        <v>1067</v>
      </c>
      <c r="K1198" s="2" t="s">
        <v>1067</v>
      </c>
      <c r="L1198" s="2" t="s">
        <v>1067</v>
      </c>
      <c r="S1198" s="2">
        <f>IF($AM$22=1,(IF(LEN($BZ$23)&gt;=1,(IF($BZ$23=V1198,LARGE($S$1:S1197,1)+1,0)),0)),0)</f>
        <v>0</v>
      </c>
      <c r="T1198" s="2">
        <f t="shared" si="79"/>
        <v>0</v>
      </c>
      <c r="U1198" s="2">
        <f>IF(LEN(V1198)&gt;=1,(IF(V1197=V1198,0,LARGE($U$1:U1197,1)+1)),0)</f>
        <v>0</v>
      </c>
      <c r="V1198" s="2" t="s">
        <v>1117</v>
      </c>
      <c r="W1198" s="21" t="s">
        <v>2753</v>
      </c>
      <c r="X1198" s="21" t="s">
        <v>721</v>
      </c>
      <c r="Y1198" s="21" t="s">
        <v>1432</v>
      </c>
      <c r="Z1198" s="21" t="s">
        <v>1432</v>
      </c>
      <c r="AA1198" s="6" t="s">
        <v>721</v>
      </c>
      <c r="AB1198" s="6" t="s">
        <v>1067</v>
      </c>
      <c r="AC1198" s="6" t="s">
        <v>1067</v>
      </c>
      <c r="AD1198" s="6" t="s">
        <v>1067</v>
      </c>
    </row>
    <row r="1199" spans="1:30" x14ac:dyDescent="0.25">
      <c r="A1199" s="2">
        <f>IF(LEN(B1199)&gt;=1,(IF(B1198=B1199,0,LARGE(A$1:$A1198,1)+1)),0)</f>
        <v>0</v>
      </c>
      <c r="B1199" s="2" t="s">
        <v>1093</v>
      </c>
      <c r="C1199" s="2">
        <f>IF($AM$22=2,(IF(LEN($BZ$23)&gt;=1,(IF($BZ$23=B1199,LARGE($C$1:C1198,1)+1,0)),0)),0)</f>
        <v>0</v>
      </c>
      <c r="D1199" s="2">
        <f t="shared" si="78"/>
        <v>0</v>
      </c>
      <c r="F1199" s="2" t="s">
        <v>3335</v>
      </c>
      <c r="G1199" s="2" t="s">
        <v>3336</v>
      </c>
      <c r="H1199" s="2" t="s">
        <v>3336</v>
      </c>
      <c r="I1199" s="2" t="s">
        <v>3090</v>
      </c>
      <c r="J1199" s="2" t="s">
        <v>1067</v>
      </c>
      <c r="K1199" s="2" t="s">
        <v>1067</v>
      </c>
      <c r="L1199" s="2" t="s">
        <v>1067</v>
      </c>
      <c r="S1199" s="2">
        <f>IF($AM$22=1,(IF(LEN($BZ$23)&gt;=1,(IF($BZ$23=V1199,LARGE($S$1:S1198,1)+1,0)),0)),0)</f>
        <v>0</v>
      </c>
      <c r="T1199" s="2">
        <f t="shared" si="79"/>
        <v>0</v>
      </c>
      <c r="U1199" s="2">
        <f>IF(LEN(V1199)&gt;=1,(IF(V1198=V1199,0,LARGE($U$1:U1198,1)+1)),0)</f>
        <v>0</v>
      </c>
      <c r="V1199" s="2" t="s">
        <v>1117</v>
      </c>
      <c r="W1199" s="5" t="s">
        <v>5180</v>
      </c>
      <c r="X1199" s="7" t="s">
        <v>946</v>
      </c>
      <c r="Y1199" s="7" t="s">
        <v>1600</v>
      </c>
      <c r="Z1199" s="7" t="s">
        <v>1600</v>
      </c>
      <c r="AA1199" s="6" t="s">
        <v>946</v>
      </c>
      <c r="AB1199" s="6" t="s">
        <v>1067</v>
      </c>
      <c r="AC1199" s="6" t="s">
        <v>1067</v>
      </c>
      <c r="AD1199" s="6" t="s">
        <v>1067</v>
      </c>
    </row>
    <row r="1200" spans="1:30" ht="30" x14ac:dyDescent="0.25">
      <c r="A1200" s="2">
        <f>IF(LEN(B1200)&gt;=1,(IF(B1199=B1200,0,LARGE(A$1:$A1199,1)+1)),0)</f>
        <v>0</v>
      </c>
      <c r="B1200" s="2" t="s">
        <v>1093</v>
      </c>
      <c r="C1200" s="2">
        <f>IF($AM$22=2,(IF(LEN($BZ$23)&gt;=1,(IF($BZ$23=B1200,LARGE($C$1:C1199,1)+1,0)),0)),0)</f>
        <v>0</v>
      </c>
      <c r="D1200" s="2">
        <f t="shared" si="78"/>
        <v>0</v>
      </c>
      <c r="F1200" s="2" t="s">
        <v>3337</v>
      </c>
      <c r="G1200" s="2" t="s">
        <v>3338</v>
      </c>
      <c r="H1200" s="2" t="s">
        <v>3338</v>
      </c>
      <c r="I1200" s="2" t="s">
        <v>3339</v>
      </c>
      <c r="J1200" s="2" t="s">
        <v>1067</v>
      </c>
      <c r="K1200" s="2" t="s">
        <v>1067</v>
      </c>
      <c r="L1200" s="2" t="s">
        <v>1067</v>
      </c>
      <c r="S1200" s="2">
        <f>IF($AM$22=1,(IF(LEN($BZ$23)&gt;=1,(IF($BZ$23=V1200,LARGE($S$1:S1199,1)+1,0)),0)),0)</f>
        <v>0</v>
      </c>
      <c r="T1200" s="2">
        <f t="shared" si="79"/>
        <v>0</v>
      </c>
      <c r="U1200" s="2">
        <f>IF(LEN(V1200)&gt;=1,(IF(V1199=V1200,0,LARGE($U$1:U1199,1)+1)),0)</f>
        <v>0</v>
      </c>
      <c r="V1200" s="2" t="s">
        <v>1117</v>
      </c>
      <c r="W1200" s="4" t="s">
        <v>4849</v>
      </c>
      <c r="X1200" s="7" t="s">
        <v>215</v>
      </c>
      <c r="Y1200" s="7" t="s">
        <v>2745</v>
      </c>
      <c r="Z1200" s="7" t="s">
        <v>2745</v>
      </c>
      <c r="AA1200" s="6" t="s">
        <v>215</v>
      </c>
      <c r="AB1200" s="6" t="s">
        <v>1067</v>
      </c>
      <c r="AC1200" s="6" t="s">
        <v>1067</v>
      </c>
      <c r="AD1200" s="6" t="s">
        <v>1067</v>
      </c>
    </row>
    <row r="1201" spans="1:30" x14ac:dyDescent="0.25">
      <c r="A1201" s="2">
        <f>IF(LEN(B1201)&gt;=1,(IF(B1200=B1201,0,LARGE(A$1:$A1200,1)+1)),0)</f>
        <v>0</v>
      </c>
      <c r="B1201" s="2" t="s">
        <v>1093</v>
      </c>
      <c r="C1201" s="2">
        <f>IF($AM$22=2,(IF(LEN($BZ$23)&gt;=1,(IF($BZ$23=B1201,LARGE($C$1:C1200,1)+1,0)),0)),0)</f>
        <v>0</v>
      </c>
      <c r="D1201" s="2">
        <f t="shared" si="78"/>
        <v>0</v>
      </c>
      <c r="F1201" s="2" t="s">
        <v>3340</v>
      </c>
      <c r="G1201" s="2" t="s">
        <v>3341</v>
      </c>
      <c r="H1201" s="2" t="s">
        <v>3341</v>
      </c>
      <c r="I1201" s="2" t="s">
        <v>3342</v>
      </c>
      <c r="J1201" s="2" t="s">
        <v>1067</v>
      </c>
      <c r="K1201" s="2" t="s">
        <v>1067</v>
      </c>
      <c r="L1201" s="2" t="s">
        <v>1067</v>
      </c>
      <c r="S1201" s="2">
        <f>IF($AM$22=1,(IF(LEN($BZ$23)&gt;=1,(IF($BZ$23=V1201,LARGE($S$1:S1200,1)+1,0)),0)),0)</f>
        <v>0</v>
      </c>
      <c r="T1201" s="2">
        <f t="shared" si="79"/>
        <v>0</v>
      </c>
      <c r="U1201" s="2">
        <f>IF(LEN(V1201)&gt;=1,(IF(V1200=V1201,0,LARGE($U$1:U1200,1)+1)),0)</f>
        <v>0</v>
      </c>
      <c r="V1201" s="2" t="s">
        <v>1117</v>
      </c>
      <c r="W1201" s="5" t="s">
        <v>5189</v>
      </c>
      <c r="X1201" s="7" t="s">
        <v>3317</v>
      </c>
      <c r="Y1201" s="7" t="s">
        <v>3318</v>
      </c>
      <c r="Z1201" s="7" t="s">
        <v>3318</v>
      </c>
      <c r="AA1201" s="6" t="s">
        <v>3317</v>
      </c>
      <c r="AB1201" s="6" t="s">
        <v>1067</v>
      </c>
      <c r="AC1201" s="6" t="s">
        <v>1067</v>
      </c>
      <c r="AD1201" s="6" t="s">
        <v>1067</v>
      </c>
    </row>
    <row r="1202" spans="1:30" x14ac:dyDescent="0.25">
      <c r="A1202" s="2">
        <f>IF(LEN(B1202)&gt;=1,(IF(B1201=B1202,0,LARGE(A$1:$A1201,1)+1)),0)</f>
        <v>0</v>
      </c>
      <c r="B1202" s="2" t="s">
        <v>1093</v>
      </c>
      <c r="C1202" s="2">
        <f>IF($AM$22=2,(IF(LEN($BZ$23)&gt;=1,(IF($BZ$23=B1202,LARGE($C$1:C1201,1)+1,0)),0)),0)</f>
        <v>0</v>
      </c>
      <c r="D1202" s="2">
        <f t="shared" si="78"/>
        <v>0</v>
      </c>
      <c r="F1202" s="2" t="s">
        <v>3343</v>
      </c>
      <c r="G1202" s="2" t="s">
        <v>3344</v>
      </c>
      <c r="H1202" s="2" t="s">
        <v>3344</v>
      </c>
      <c r="I1202" s="2" t="s">
        <v>3345</v>
      </c>
      <c r="J1202" s="2" t="s">
        <v>1067</v>
      </c>
      <c r="K1202" s="2" t="s">
        <v>1067</v>
      </c>
      <c r="L1202" s="2" t="s">
        <v>1067</v>
      </c>
      <c r="S1202" s="2">
        <f>IF($AM$22=1,(IF(LEN($BZ$23)&gt;=1,(IF($BZ$23=V1202,LARGE($S$1:S1201,1)+1,0)),0)),0)</f>
        <v>0</v>
      </c>
      <c r="T1202" s="2">
        <f t="shared" si="79"/>
        <v>0</v>
      </c>
      <c r="U1202" s="2">
        <f>IF(LEN(V1202)&gt;=1,(IF(V1201=V1202,0,LARGE($U$1:U1201,1)+1)),0)</f>
        <v>0</v>
      </c>
      <c r="V1202" s="2" t="s">
        <v>1117</v>
      </c>
      <c r="W1202" s="5" t="s">
        <v>4533</v>
      </c>
      <c r="X1202" s="7" t="s">
        <v>526</v>
      </c>
      <c r="Y1202" s="7" t="s">
        <v>2179</v>
      </c>
      <c r="Z1202" s="7" t="s">
        <v>2180</v>
      </c>
      <c r="AA1202" s="6" t="s">
        <v>526</v>
      </c>
      <c r="AB1202" s="6" t="s">
        <v>409</v>
      </c>
      <c r="AC1202" s="6" t="s">
        <v>1067</v>
      </c>
      <c r="AD1202" s="6" t="s">
        <v>1067</v>
      </c>
    </row>
    <row r="1203" spans="1:30" x14ac:dyDescent="0.25">
      <c r="A1203" s="2">
        <f>IF(LEN(B1203)&gt;=1,(IF(B1202=B1203,0,LARGE(A$1:$A1202,1)+1)),0)</f>
        <v>0</v>
      </c>
      <c r="B1203" s="2" t="s">
        <v>1093</v>
      </c>
      <c r="C1203" s="2">
        <f>IF($AM$22=2,(IF(LEN($BZ$23)&gt;=1,(IF($BZ$23=B1203,LARGE($C$1:C1202,1)+1,0)),0)),0)</f>
        <v>0</v>
      </c>
      <c r="D1203" s="2">
        <f t="shared" si="78"/>
        <v>0</v>
      </c>
      <c r="F1203" s="2" t="s">
        <v>3346</v>
      </c>
      <c r="G1203" s="2" t="s">
        <v>3346</v>
      </c>
      <c r="H1203" s="2" t="s">
        <v>3346</v>
      </c>
      <c r="I1203" s="2" t="s">
        <v>3347</v>
      </c>
      <c r="J1203" s="2" t="s">
        <v>1067</v>
      </c>
      <c r="K1203" s="2" t="s">
        <v>1067</v>
      </c>
      <c r="L1203" s="2" t="s">
        <v>1067</v>
      </c>
      <c r="S1203" s="2">
        <f>IF($AM$22=1,(IF(LEN($BZ$23)&gt;=1,(IF($BZ$23=V1203,LARGE($S$1:S1202,1)+1,0)),0)),0)</f>
        <v>0</v>
      </c>
      <c r="T1203" s="2">
        <f t="shared" si="79"/>
        <v>0</v>
      </c>
      <c r="U1203" s="2">
        <f>IF(LEN(V1203)&gt;=1,(IF(V1202=V1203,0,LARGE($U$1:U1202,1)+1)),0)</f>
        <v>0</v>
      </c>
      <c r="V1203" s="2" t="s">
        <v>1117</v>
      </c>
      <c r="W1203" s="4" t="s">
        <v>4031</v>
      </c>
      <c r="X1203" s="7" t="s">
        <v>461</v>
      </c>
      <c r="Y1203" s="7" t="s">
        <v>1224</v>
      </c>
      <c r="Z1203" s="7" t="s">
        <v>1224</v>
      </c>
      <c r="AA1203" s="6" t="s">
        <v>461</v>
      </c>
      <c r="AB1203" s="6" t="s">
        <v>1067</v>
      </c>
      <c r="AC1203" s="6" t="s">
        <v>1067</v>
      </c>
      <c r="AD1203" s="6" t="s">
        <v>1067</v>
      </c>
    </row>
    <row r="1204" spans="1:30" ht="30" x14ac:dyDescent="0.25">
      <c r="A1204" s="2">
        <f>IF(LEN(B1204)&gt;=1,(IF(B1203=B1204,0,LARGE(A$1:$A1203,1)+1)),0)</f>
        <v>0</v>
      </c>
      <c r="B1204" s="2" t="s">
        <v>1093</v>
      </c>
      <c r="C1204" s="2">
        <f>IF($AM$22=2,(IF(LEN($BZ$23)&gt;=1,(IF($BZ$23=B1204,LARGE($C$1:C1203,1)+1,0)),0)),0)</f>
        <v>0</v>
      </c>
      <c r="D1204" s="2">
        <f t="shared" si="78"/>
        <v>0</v>
      </c>
      <c r="F1204" s="2" t="s">
        <v>3348</v>
      </c>
      <c r="G1204" s="2" t="s">
        <v>3349</v>
      </c>
      <c r="H1204" s="2" t="s">
        <v>3349</v>
      </c>
      <c r="I1204" s="2" t="s">
        <v>3350</v>
      </c>
      <c r="J1204" s="2" t="s">
        <v>1067</v>
      </c>
      <c r="K1204" s="2" t="s">
        <v>1067</v>
      </c>
      <c r="L1204" s="2" t="s">
        <v>1067</v>
      </c>
      <c r="S1204" s="2">
        <f>IF($AM$22=1,(IF(LEN($BZ$23)&gt;=1,(IF($BZ$23=V1204,LARGE($S$1:S1203,1)+1,0)),0)),0)</f>
        <v>0</v>
      </c>
      <c r="T1204" s="2">
        <f t="shared" si="79"/>
        <v>0</v>
      </c>
      <c r="U1204" s="2">
        <f>IF(LEN(V1204)&gt;=1,(IF(V1203=V1204,0,LARGE($U$1:U1203,1)+1)),0)</f>
        <v>0</v>
      </c>
      <c r="V1204" s="2" t="s">
        <v>1117</v>
      </c>
      <c r="W1204" s="21" t="s">
        <v>5216</v>
      </c>
      <c r="X1204" s="21" t="s">
        <v>3305</v>
      </c>
      <c r="Y1204" s="21" t="s">
        <v>3306</v>
      </c>
      <c r="Z1204" s="21" t="s">
        <v>3306</v>
      </c>
      <c r="AA1204" s="6" t="s">
        <v>3305</v>
      </c>
      <c r="AB1204" s="6" t="s">
        <v>1067</v>
      </c>
      <c r="AC1204" s="6" t="s">
        <v>1067</v>
      </c>
      <c r="AD1204" s="6" t="s">
        <v>1067</v>
      </c>
    </row>
    <row r="1205" spans="1:30" x14ac:dyDescent="0.25">
      <c r="A1205" s="2">
        <f>IF(LEN(B1205)&gt;=1,(IF(B1204=B1205,0,LARGE(A$1:$A1204,1)+1)),0)</f>
        <v>0</v>
      </c>
      <c r="B1205" s="2" t="s">
        <v>1093</v>
      </c>
      <c r="C1205" s="2">
        <f>IF($AM$22=2,(IF(LEN($BZ$23)&gt;=1,(IF($BZ$23=B1205,LARGE($C$1:C1204,1)+1,0)),0)),0)</f>
        <v>0</v>
      </c>
      <c r="D1205" s="2">
        <f t="shared" si="78"/>
        <v>0</v>
      </c>
      <c r="F1205" s="2" t="s">
        <v>977</v>
      </c>
      <c r="G1205" s="2" t="s">
        <v>1620</v>
      </c>
      <c r="H1205" s="2" t="s">
        <v>1620</v>
      </c>
      <c r="I1205" s="2" t="s">
        <v>5007</v>
      </c>
      <c r="J1205" s="2" t="s">
        <v>2686</v>
      </c>
      <c r="K1205" s="2" t="s">
        <v>1067</v>
      </c>
      <c r="L1205" s="2" t="s">
        <v>1067</v>
      </c>
      <c r="S1205" s="2">
        <f>IF($AM$22=1,(IF(LEN($BZ$23)&gt;=1,(IF($BZ$23=V1205,LARGE($S$1:S1204,1)+1,0)),0)),0)</f>
        <v>0</v>
      </c>
      <c r="T1205" s="2">
        <f t="shared" si="79"/>
        <v>0</v>
      </c>
      <c r="U1205" s="2">
        <f>IF(LEN(V1205)&gt;=1,(IF(V1204=V1205,0,LARGE($U$1:U1204,1)+1)),0)</f>
        <v>0</v>
      </c>
      <c r="V1205" s="2" t="s">
        <v>1117</v>
      </c>
      <c r="W1205" s="9" t="s">
        <v>3258</v>
      </c>
      <c r="X1205" s="9" t="s">
        <v>3256</v>
      </c>
      <c r="Y1205" s="9" t="s">
        <v>3257</v>
      </c>
      <c r="Z1205" s="9" t="s">
        <v>3257</v>
      </c>
      <c r="AA1205" s="6" t="s">
        <v>3256</v>
      </c>
      <c r="AB1205" s="6" t="s">
        <v>1067</v>
      </c>
      <c r="AC1205" s="6" t="s">
        <v>1067</v>
      </c>
      <c r="AD1205" s="6" t="s">
        <v>1067</v>
      </c>
    </row>
    <row r="1206" spans="1:30" x14ac:dyDescent="0.25">
      <c r="A1206" s="2">
        <f>IF(LEN(B1206)&gt;=1,(IF(B1205=B1206,0,LARGE(A$1:$A1205,1)+1)),0)</f>
        <v>0</v>
      </c>
      <c r="B1206" s="2" t="s">
        <v>1093</v>
      </c>
      <c r="C1206" s="2">
        <f>IF($AM$22=2,(IF(LEN($BZ$23)&gt;=1,(IF($BZ$23=B1206,LARGE($C$1:C1205,1)+1,0)),0)),0)</f>
        <v>0</v>
      </c>
      <c r="D1206" s="2">
        <f t="shared" si="78"/>
        <v>0</v>
      </c>
      <c r="F1206" s="2" t="s">
        <v>3351</v>
      </c>
      <c r="G1206" s="2" t="s">
        <v>3352</v>
      </c>
      <c r="H1206" s="2" t="s">
        <v>3352</v>
      </c>
      <c r="I1206" s="2" t="s">
        <v>5004</v>
      </c>
      <c r="J1206" s="2" t="s">
        <v>1067</v>
      </c>
      <c r="K1206" s="2" t="s">
        <v>1067</v>
      </c>
      <c r="L1206" s="2" t="s">
        <v>1067</v>
      </c>
      <c r="S1206" s="2">
        <f>IF($AM$22=1,(IF(LEN($BZ$23)&gt;=1,(IF($BZ$23=V1206,LARGE($S$1:S1205,1)+1,0)),0)),0)</f>
        <v>0</v>
      </c>
      <c r="T1206" s="2">
        <f t="shared" si="79"/>
        <v>0</v>
      </c>
      <c r="U1206" s="2">
        <f>IF(LEN(V1206)&gt;=1,(IF(V1205=V1206,0,LARGE($U$1:U1205,1)+1)),0)</f>
        <v>0</v>
      </c>
      <c r="V1206" s="2" t="s">
        <v>1117</v>
      </c>
      <c r="W1206" s="9" t="s">
        <v>3339</v>
      </c>
      <c r="X1206" s="9" t="s">
        <v>3337</v>
      </c>
      <c r="Y1206" s="9" t="s">
        <v>3338</v>
      </c>
      <c r="Z1206" s="9" t="s">
        <v>3338</v>
      </c>
      <c r="AA1206" s="6" t="s">
        <v>3337</v>
      </c>
      <c r="AB1206" s="6" t="s">
        <v>1067</v>
      </c>
      <c r="AC1206" s="6" t="s">
        <v>1067</v>
      </c>
      <c r="AD1206" s="6" t="s">
        <v>1067</v>
      </c>
    </row>
    <row r="1207" spans="1:30" x14ac:dyDescent="0.25">
      <c r="A1207" s="2">
        <f>IF(LEN(B1207)&gt;=1,(IF(B1206=B1207,0,LARGE(A$1:$A1206,1)+1)),0)</f>
        <v>0</v>
      </c>
      <c r="B1207" s="2" t="s">
        <v>1093</v>
      </c>
      <c r="C1207" s="2">
        <f>IF($AM$22=2,(IF(LEN($BZ$23)&gt;=1,(IF($BZ$23=B1207,LARGE($C$1:C1206,1)+1,0)),0)),0)</f>
        <v>0</v>
      </c>
      <c r="D1207" s="2">
        <f t="shared" si="78"/>
        <v>0</v>
      </c>
      <c r="F1207" s="2" t="s">
        <v>3353</v>
      </c>
      <c r="G1207" s="2" t="s">
        <v>3354</v>
      </c>
      <c r="H1207" s="2" t="s">
        <v>3354</v>
      </c>
      <c r="I1207" s="2" t="s">
        <v>3355</v>
      </c>
      <c r="J1207" s="2" t="s">
        <v>1067</v>
      </c>
      <c r="K1207" s="2" t="s">
        <v>1067</v>
      </c>
      <c r="L1207" s="2" t="s">
        <v>1067</v>
      </c>
      <c r="S1207" s="2">
        <f>IF($AM$22=1,(IF(LEN($BZ$23)&gt;=1,(IF($BZ$23=V1207,LARGE($S$1:S1206,1)+1,0)),0)),0)</f>
        <v>0</v>
      </c>
      <c r="T1207" s="2">
        <f t="shared" si="79"/>
        <v>0</v>
      </c>
      <c r="U1207" s="2">
        <f>IF(LEN(V1207)&gt;=1,(IF(V1206=V1207,0,LARGE($U$1:U1206,1)+1)),0)</f>
        <v>0</v>
      </c>
      <c r="V1207" s="2" t="s">
        <v>1117</v>
      </c>
      <c r="W1207" s="9" t="s">
        <v>4323</v>
      </c>
      <c r="X1207" s="7" t="s">
        <v>324</v>
      </c>
      <c r="Y1207" s="7" t="s">
        <v>320</v>
      </c>
      <c r="Z1207" s="7" t="s">
        <v>321</v>
      </c>
      <c r="AA1207" s="6" t="s">
        <v>324</v>
      </c>
      <c r="AB1207" s="6" t="s">
        <v>3891</v>
      </c>
      <c r="AC1207" s="6" t="s">
        <v>1067</v>
      </c>
      <c r="AD1207" s="6" t="s">
        <v>1067</v>
      </c>
    </row>
    <row r="1208" spans="1:30" x14ac:dyDescent="0.25">
      <c r="A1208" s="2">
        <f>IF(LEN(B1208)&gt;=1,(IF(B1207=B1208,0,LARGE(A$1:$A1207,1)+1)),0)</f>
        <v>0</v>
      </c>
      <c r="B1208" s="2" t="s">
        <v>1093</v>
      </c>
      <c r="C1208" s="2">
        <f>IF($AM$22=2,(IF(LEN($BZ$23)&gt;=1,(IF($BZ$23=B1208,LARGE($C$1:C1207,1)+1,0)),0)),0)</f>
        <v>0</v>
      </c>
      <c r="D1208" s="2">
        <f t="shared" si="78"/>
        <v>0</v>
      </c>
      <c r="F1208" s="2" t="s">
        <v>3356</v>
      </c>
      <c r="G1208" s="2" t="s">
        <v>3357</v>
      </c>
      <c r="H1208" s="2" t="s">
        <v>3357</v>
      </c>
      <c r="I1208" s="2" t="s">
        <v>3358</v>
      </c>
      <c r="J1208" s="2" t="s">
        <v>1067</v>
      </c>
      <c r="K1208" s="2" t="s">
        <v>1067</v>
      </c>
      <c r="L1208" s="2" t="s">
        <v>1067</v>
      </c>
      <c r="S1208" s="2">
        <f>IF($AM$22=1,(IF(LEN($BZ$23)&gt;=1,(IF($BZ$23=V1208,LARGE($S$1:S1207,1)+1,0)),0)),0)</f>
        <v>0</v>
      </c>
      <c r="T1208" s="2">
        <f t="shared" si="79"/>
        <v>0</v>
      </c>
      <c r="U1208" s="2">
        <f>IF(LEN(V1208)&gt;=1,(IF(V1207=V1208,0,LARGE($U$1:U1207,1)+1)),0)</f>
        <v>0</v>
      </c>
      <c r="V1208" s="2" t="s">
        <v>1117</v>
      </c>
      <c r="W1208" s="5" t="s">
        <v>5142</v>
      </c>
      <c r="X1208" s="7" t="s">
        <v>356</v>
      </c>
      <c r="Y1208" s="7" t="s">
        <v>357</v>
      </c>
      <c r="Z1208" s="7" t="s">
        <v>357</v>
      </c>
      <c r="AA1208" s="6" t="s">
        <v>356</v>
      </c>
      <c r="AB1208" s="6" t="s">
        <v>358</v>
      </c>
      <c r="AC1208" s="6" t="s">
        <v>1067</v>
      </c>
      <c r="AD1208" s="6" t="s">
        <v>1067</v>
      </c>
    </row>
    <row r="1209" spans="1:30" x14ac:dyDescent="0.25">
      <c r="A1209" s="2">
        <f>IF(LEN(B1209)&gt;=1,(IF(B1208=B1209,0,LARGE(A$1:$A1208,1)+1)),0)</f>
        <v>0</v>
      </c>
      <c r="B1209" s="2" t="s">
        <v>1093</v>
      </c>
      <c r="C1209" s="2">
        <f>IF($AM$22=2,(IF(LEN($BZ$23)&gt;=1,(IF($BZ$23=B1209,LARGE($C$1:C1208,1)+1,0)),0)),0)</f>
        <v>0</v>
      </c>
      <c r="D1209" s="2">
        <f t="shared" si="78"/>
        <v>0</v>
      </c>
      <c r="F1209" s="2" t="s">
        <v>3359</v>
      </c>
      <c r="G1209" s="2" t="s">
        <v>3360</v>
      </c>
      <c r="H1209" s="2" t="s">
        <v>3360</v>
      </c>
      <c r="I1209" s="2" t="s">
        <v>3361</v>
      </c>
      <c r="J1209" s="2" t="s">
        <v>1067</v>
      </c>
      <c r="K1209" s="2" t="s">
        <v>1067</v>
      </c>
      <c r="L1209" s="2" t="s">
        <v>1067</v>
      </c>
      <c r="S1209" s="2">
        <f>IF($AM$22=1,(IF(LEN($BZ$23)&gt;=1,(IF($BZ$23=V1209,LARGE($S$1:S1208,1)+1,0)),0)),0)</f>
        <v>0</v>
      </c>
      <c r="T1209" s="2">
        <f t="shared" si="79"/>
        <v>0</v>
      </c>
      <c r="U1209" s="2">
        <f>IF(LEN(V1209)&gt;=1,(IF(V1208=V1209,0,LARGE($U$1:U1208,1)+1)),0)</f>
        <v>0</v>
      </c>
      <c r="V1209" s="2" t="s">
        <v>1117</v>
      </c>
      <c r="W1209" s="9" t="s">
        <v>3585</v>
      </c>
      <c r="X1209" s="9" t="s">
        <v>3583</v>
      </c>
      <c r="Y1209" s="9" t="s">
        <v>3584</v>
      </c>
      <c r="Z1209" s="9" t="s">
        <v>3584</v>
      </c>
      <c r="AA1209" s="6" t="s">
        <v>3583</v>
      </c>
      <c r="AB1209" s="6" t="s">
        <v>1067</v>
      </c>
      <c r="AC1209" s="6" t="s">
        <v>1067</v>
      </c>
      <c r="AD1209" s="6" t="s">
        <v>1067</v>
      </c>
    </row>
    <row r="1210" spans="1:30" ht="30" x14ac:dyDescent="0.25">
      <c r="A1210" s="2">
        <f>IF(LEN(B1210)&gt;=1,(IF(B1209=B1210,0,LARGE(A$1:$A1209,1)+1)),0)</f>
        <v>0</v>
      </c>
      <c r="B1210" s="2" t="s">
        <v>1093</v>
      </c>
      <c r="C1210" s="2">
        <f>IF($AM$22=2,(IF(LEN($BZ$23)&gt;=1,(IF($BZ$23=B1210,LARGE($C$1:C1209,1)+1,0)),0)),0)</f>
        <v>0</v>
      </c>
      <c r="D1210" s="2">
        <f t="shared" si="78"/>
        <v>0</v>
      </c>
      <c r="F1210" s="2" t="s">
        <v>3362</v>
      </c>
      <c r="G1210" s="2" t="s">
        <v>3363</v>
      </c>
      <c r="H1210" s="2" t="s">
        <v>3363</v>
      </c>
      <c r="I1210" s="2" t="s">
        <v>5006</v>
      </c>
      <c r="J1210" s="2" t="s">
        <v>1067</v>
      </c>
      <c r="K1210" s="2" t="s">
        <v>1067</v>
      </c>
      <c r="L1210" s="2" t="s">
        <v>1067</v>
      </c>
      <c r="S1210" s="2">
        <f>IF($AM$22=1,(IF(LEN($BZ$23)&gt;=1,(IF($BZ$23=V1210,LARGE($S$1:S1209,1)+1,0)),0)),0)</f>
        <v>0</v>
      </c>
      <c r="T1210" s="2">
        <f t="shared" si="79"/>
        <v>0</v>
      </c>
      <c r="U1210" s="2">
        <f>IF(LEN(V1210)&gt;=1,(IF(V1209=V1210,0,LARGE($U$1:U1209,1)+1)),0)</f>
        <v>0</v>
      </c>
      <c r="V1210" s="2" t="s">
        <v>1117</v>
      </c>
      <c r="W1210" s="7" t="s">
        <v>2614</v>
      </c>
      <c r="X1210" s="7" t="s">
        <v>2612</v>
      </c>
      <c r="Y1210" s="7" t="s">
        <v>2613</v>
      </c>
      <c r="Z1210" s="7" t="s">
        <v>2613</v>
      </c>
      <c r="AA1210" s="6" t="s">
        <v>2612</v>
      </c>
      <c r="AB1210" s="6" t="s">
        <v>1067</v>
      </c>
      <c r="AC1210" s="6" t="s">
        <v>1067</v>
      </c>
      <c r="AD1210" s="6" t="s">
        <v>1067</v>
      </c>
    </row>
    <row r="1211" spans="1:30" x14ac:dyDescent="0.25">
      <c r="A1211" s="2">
        <f>IF(LEN(B1211)&gt;=1,(IF(B1210=B1211,0,LARGE(A$1:$A1210,1)+1)),0)</f>
        <v>0</v>
      </c>
      <c r="B1211" s="2" t="s">
        <v>1093</v>
      </c>
      <c r="C1211" s="2">
        <f>IF($AM$22=2,(IF(LEN($BZ$23)&gt;=1,(IF($BZ$23=B1211,LARGE($C$1:C1210,1)+1,0)),0)),0)</f>
        <v>0</v>
      </c>
      <c r="D1211" s="2">
        <f t="shared" si="78"/>
        <v>0</v>
      </c>
      <c r="F1211" s="2" t="s">
        <v>3364</v>
      </c>
      <c r="G1211" s="2" t="s">
        <v>3365</v>
      </c>
      <c r="H1211" s="2" t="s">
        <v>3365</v>
      </c>
      <c r="I1211" s="2" t="s">
        <v>3366</v>
      </c>
      <c r="J1211" s="2" t="s">
        <v>1067</v>
      </c>
      <c r="K1211" s="2" t="s">
        <v>1067</v>
      </c>
      <c r="L1211" s="2" t="s">
        <v>1067</v>
      </c>
      <c r="S1211" s="2">
        <f>IF($AM$22=1,(IF(LEN($BZ$23)&gt;=1,(IF($BZ$23=V1211,LARGE($S$1:S1210,1)+1,0)),0)),0)</f>
        <v>0</v>
      </c>
      <c r="T1211" s="2">
        <f t="shared" si="79"/>
        <v>0</v>
      </c>
      <c r="U1211" s="2">
        <f>IF(LEN(V1211)&gt;=1,(IF(V1210=V1211,0,LARGE($U$1:U1210,1)+1)),0)</f>
        <v>0</v>
      </c>
      <c r="V1211" s="2" t="s">
        <v>1117</v>
      </c>
      <c r="W1211" s="9" t="s">
        <v>4867</v>
      </c>
      <c r="X1211" s="9" t="s">
        <v>2767</v>
      </c>
      <c r="Y1211" s="9" t="s">
        <v>2768</v>
      </c>
      <c r="Z1211" s="9" t="s">
        <v>2768</v>
      </c>
      <c r="AA1211" s="6" t="s">
        <v>2767</v>
      </c>
      <c r="AB1211" s="6" t="s">
        <v>1067</v>
      </c>
      <c r="AC1211" s="6" t="s">
        <v>1067</v>
      </c>
      <c r="AD1211" s="6" t="s">
        <v>1067</v>
      </c>
    </row>
    <row r="1212" spans="1:30" x14ac:dyDescent="0.25">
      <c r="A1212" s="2">
        <f>IF(LEN(B1212)&gt;=1,(IF(B1211=B1212,0,LARGE(A$1:$A1211,1)+1)),0)</f>
        <v>0</v>
      </c>
      <c r="B1212" s="2" t="s">
        <v>1093</v>
      </c>
      <c r="C1212" s="2">
        <f>IF($AM$22=2,(IF(LEN($BZ$23)&gt;=1,(IF($BZ$23=B1212,LARGE($C$1:C1211,1)+1,0)),0)),0)</f>
        <v>0</v>
      </c>
      <c r="D1212" s="2">
        <f t="shared" si="78"/>
        <v>0</v>
      </c>
      <c r="F1212" s="2" t="s">
        <v>3367</v>
      </c>
      <c r="G1212" s="2" t="s">
        <v>3368</v>
      </c>
      <c r="H1212" s="2" t="s">
        <v>3368</v>
      </c>
      <c r="I1212" s="2" t="s">
        <v>5005</v>
      </c>
      <c r="J1212" s="2" t="s">
        <v>1067</v>
      </c>
      <c r="K1212" s="2" t="s">
        <v>1067</v>
      </c>
      <c r="L1212" s="2" t="s">
        <v>1067</v>
      </c>
      <c r="S1212" s="2">
        <f>IF($AM$22=1,(IF(LEN($BZ$23)&gt;=1,(IF($BZ$23=V1212,LARGE($S$1:S1211,1)+1,0)),0)),0)</f>
        <v>0</v>
      </c>
      <c r="T1212" s="2">
        <f t="shared" si="79"/>
        <v>0</v>
      </c>
      <c r="U1212" s="2">
        <f>IF(LEN(V1212)&gt;=1,(IF(V1211=V1212,0,LARGE($U$1:U1211,1)+1)),0)</f>
        <v>0</v>
      </c>
      <c r="V1212" s="2" t="s">
        <v>1117</v>
      </c>
      <c r="W1212" s="21" t="s">
        <v>4651</v>
      </c>
      <c r="X1212" s="21" t="s">
        <v>2897</v>
      </c>
      <c r="Y1212" s="21" t="s">
        <v>2898</v>
      </c>
      <c r="Z1212" s="21" t="s">
        <v>2898</v>
      </c>
      <c r="AA1212" s="6" t="s">
        <v>2897</v>
      </c>
      <c r="AB1212" s="6" t="s">
        <v>1067</v>
      </c>
      <c r="AC1212" s="6" t="s">
        <v>1067</v>
      </c>
      <c r="AD1212" s="6" t="s">
        <v>1067</v>
      </c>
    </row>
    <row r="1213" spans="1:30" x14ac:dyDescent="0.25">
      <c r="A1213" s="2">
        <f>IF(LEN(B1213)&gt;=1,(IF(B1212=B1213,0,LARGE(A$1:$A1212,1)+1)),0)</f>
        <v>0</v>
      </c>
      <c r="B1213" s="2" t="s">
        <v>1093</v>
      </c>
      <c r="C1213" s="2">
        <f>IF($AM$22=2,(IF(LEN($BZ$23)&gt;=1,(IF($BZ$23=B1213,LARGE($C$1:C1212,1)+1,0)),0)),0)</f>
        <v>0</v>
      </c>
      <c r="D1213" s="2">
        <f t="shared" si="78"/>
        <v>0</v>
      </c>
      <c r="F1213" s="2" t="s">
        <v>3369</v>
      </c>
      <c r="G1213" s="2" t="s">
        <v>3370</v>
      </c>
      <c r="H1213" s="2" t="s">
        <v>3370</v>
      </c>
      <c r="I1213" s="2" t="s">
        <v>3371</v>
      </c>
      <c r="J1213" s="2" t="s">
        <v>1067</v>
      </c>
      <c r="K1213" s="2" t="s">
        <v>1067</v>
      </c>
      <c r="L1213" s="2" t="s">
        <v>1067</v>
      </c>
      <c r="S1213" s="2">
        <f>IF($AM$22=1,(IF(LEN($BZ$23)&gt;=1,(IF($BZ$23=V1213,LARGE($S$1:S1212,1)+1,0)),0)),0)</f>
        <v>0</v>
      </c>
      <c r="T1213" s="2">
        <f t="shared" si="79"/>
        <v>0</v>
      </c>
      <c r="U1213" s="2">
        <f>IF(LEN(V1213)&gt;=1,(IF(V1212=V1213,0,LARGE($U$1:U1212,1)+1)),0)</f>
        <v>0</v>
      </c>
      <c r="V1213" s="2" t="s">
        <v>1117</v>
      </c>
      <c r="W1213" s="9" t="s">
        <v>3740</v>
      </c>
      <c r="X1213" s="9" t="s">
        <v>3738</v>
      </c>
      <c r="Y1213" s="9" t="s">
        <v>3739</v>
      </c>
      <c r="Z1213" s="9" t="s">
        <v>3739</v>
      </c>
      <c r="AA1213" s="6" t="s">
        <v>3738</v>
      </c>
      <c r="AB1213" s="6" t="s">
        <v>1067</v>
      </c>
      <c r="AC1213" s="6" t="s">
        <v>1067</v>
      </c>
      <c r="AD1213" s="6" t="s">
        <v>1067</v>
      </c>
    </row>
    <row r="1214" spans="1:30" ht="30" x14ac:dyDescent="0.25">
      <c r="A1214" s="2">
        <f>IF(LEN(B1214)&gt;=1,(IF(B1213=B1214,0,LARGE(A$1:$A1213,1)+1)),0)</f>
        <v>0</v>
      </c>
      <c r="B1214" s="2" t="s">
        <v>1093</v>
      </c>
      <c r="C1214" s="2">
        <f>IF($AM$22=2,(IF(LEN($BZ$23)&gt;=1,(IF($BZ$23=B1214,LARGE($C$1:C1213,1)+1,0)),0)),0)</f>
        <v>0</v>
      </c>
      <c r="D1214" s="2">
        <f t="shared" si="78"/>
        <v>0</v>
      </c>
      <c r="F1214" s="2" t="s">
        <v>3372</v>
      </c>
      <c r="G1214" s="2" t="s">
        <v>3373</v>
      </c>
      <c r="H1214" s="2" t="s">
        <v>3373</v>
      </c>
      <c r="I1214" s="2" t="s">
        <v>3374</v>
      </c>
      <c r="J1214" s="2" t="s">
        <v>1067</v>
      </c>
      <c r="K1214" s="2" t="s">
        <v>1067</v>
      </c>
      <c r="L1214" s="2" t="s">
        <v>1067</v>
      </c>
      <c r="S1214" s="2">
        <f>IF($AM$22=1,(IF(LEN($BZ$23)&gt;=1,(IF($BZ$23=V1214,LARGE($S$1:S1213,1)+1,0)),0)),0)</f>
        <v>0</v>
      </c>
      <c r="T1214" s="2">
        <f t="shared" si="79"/>
        <v>0</v>
      </c>
      <c r="U1214" s="2">
        <f>IF(LEN(V1214)&gt;=1,(IF(V1213=V1214,0,LARGE($U$1:U1213,1)+1)),0)</f>
        <v>0</v>
      </c>
      <c r="V1214" s="2" t="s">
        <v>1117</v>
      </c>
      <c r="W1214" s="9" t="s">
        <v>3921</v>
      </c>
      <c r="X1214" s="9" t="s">
        <v>3919</v>
      </c>
      <c r="Y1214" s="9" t="s">
        <v>3920</v>
      </c>
      <c r="Z1214" s="9" t="s">
        <v>3920</v>
      </c>
      <c r="AA1214" s="6" t="s">
        <v>3919</v>
      </c>
      <c r="AB1214" s="6" t="s">
        <v>1067</v>
      </c>
      <c r="AC1214" s="6" t="s">
        <v>1067</v>
      </c>
      <c r="AD1214" s="6" t="s">
        <v>1067</v>
      </c>
    </row>
    <row r="1215" spans="1:30" x14ac:dyDescent="0.25">
      <c r="A1215" s="2">
        <f>IF(LEN(B1215)&gt;=1,(IF(B1214=B1215,0,LARGE(A$1:$A1214,1)+1)),0)</f>
        <v>0</v>
      </c>
      <c r="B1215" s="2" t="s">
        <v>1093</v>
      </c>
      <c r="C1215" s="2">
        <f>IF($AM$22=2,(IF(LEN($BZ$23)&gt;=1,(IF($BZ$23=B1215,LARGE($C$1:C1214,1)+1,0)),0)),0)</f>
        <v>0</v>
      </c>
      <c r="D1215" s="2">
        <f t="shared" si="78"/>
        <v>0</v>
      </c>
      <c r="F1215" s="2" t="s">
        <v>3375</v>
      </c>
      <c r="G1215" s="2" t="s">
        <v>3376</v>
      </c>
      <c r="H1215" s="2" t="s">
        <v>3376</v>
      </c>
      <c r="I1215" s="2" t="s">
        <v>2067</v>
      </c>
      <c r="J1215" s="2" t="s">
        <v>1067</v>
      </c>
      <c r="K1215" s="2" t="s">
        <v>1067</v>
      </c>
      <c r="L1215" s="2" t="s">
        <v>1067</v>
      </c>
      <c r="S1215" s="2">
        <f>IF($AM$22=1,(IF(LEN($BZ$23)&gt;=1,(IF($BZ$23=V1215,LARGE($S$1:S1214,1)+1,0)),0)),0)</f>
        <v>0</v>
      </c>
      <c r="T1215" s="2">
        <f t="shared" si="79"/>
        <v>0</v>
      </c>
      <c r="U1215" s="2">
        <f>IF(LEN(V1215)&gt;=1,(IF(V1214=V1215,0,LARGE($U$1:U1214,1)+1)),0)</f>
        <v>0</v>
      </c>
      <c r="V1215" s="2" t="s">
        <v>1117</v>
      </c>
      <c r="W1215" s="4" t="s">
        <v>4538</v>
      </c>
      <c r="X1215" s="4" t="s">
        <v>533</v>
      </c>
      <c r="Y1215" s="5" t="s">
        <v>1282</v>
      </c>
      <c r="Z1215" s="5" t="s">
        <v>1282</v>
      </c>
      <c r="AA1215" s="6" t="s">
        <v>533</v>
      </c>
      <c r="AB1215" s="6" t="s">
        <v>1067</v>
      </c>
      <c r="AC1215" s="6" t="s">
        <v>1067</v>
      </c>
      <c r="AD1215" s="6" t="s">
        <v>1067</v>
      </c>
    </row>
    <row r="1216" spans="1:30" x14ac:dyDescent="0.25">
      <c r="A1216" s="2">
        <f>IF(LEN(B1216)&gt;=1,(IF(B1215=B1216,0,LARGE(A$1:$A1215,1)+1)),0)</f>
        <v>0</v>
      </c>
      <c r="B1216" s="2" t="s">
        <v>1093</v>
      </c>
      <c r="C1216" s="2">
        <f>IF($AM$22=2,(IF(LEN($BZ$23)&gt;=1,(IF($BZ$23=B1216,LARGE($C$1:C1215,1)+1,0)),0)),0)</f>
        <v>0</v>
      </c>
      <c r="D1216" s="2">
        <f t="shared" si="78"/>
        <v>0</v>
      </c>
      <c r="F1216" s="2" t="s">
        <v>3377</v>
      </c>
      <c r="G1216" s="2" t="s">
        <v>3378</v>
      </c>
      <c r="H1216" s="2" t="s">
        <v>3378</v>
      </c>
      <c r="I1216" s="2" t="s">
        <v>4312</v>
      </c>
      <c r="J1216" s="2" t="s">
        <v>1067</v>
      </c>
      <c r="K1216" s="2" t="s">
        <v>1067</v>
      </c>
      <c r="L1216" s="2" t="s">
        <v>1067</v>
      </c>
      <c r="S1216" s="2">
        <f>IF($AM$22=1,(IF(LEN($BZ$23)&gt;=1,(IF($BZ$23=V1216,LARGE($S$1:S1215,1)+1,0)),0)),0)</f>
        <v>0</v>
      </c>
      <c r="T1216" s="2">
        <f t="shared" si="79"/>
        <v>0</v>
      </c>
      <c r="U1216" s="2">
        <f>IF(LEN(V1216)&gt;=1,(IF(V1215=V1216,0,LARGE($U$1:U1215,1)+1)),0)</f>
        <v>0</v>
      </c>
      <c r="V1216" s="2" t="s">
        <v>1117</v>
      </c>
      <c r="W1216" s="9" t="s">
        <v>5075</v>
      </c>
      <c r="X1216" s="9" t="s">
        <v>1009</v>
      </c>
      <c r="Y1216" s="9" t="s">
        <v>1645</v>
      </c>
      <c r="Z1216" s="9" t="s">
        <v>1645</v>
      </c>
      <c r="AA1216" s="6" t="s">
        <v>1009</v>
      </c>
      <c r="AB1216" s="6" t="s">
        <v>1067</v>
      </c>
      <c r="AC1216" s="6" t="s">
        <v>1067</v>
      </c>
      <c r="AD1216" s="6" t="s">
        <v>1067</v>
      </c>
    </row>
    <row r="1217" spans="1:30" x14ac:dyDescent="0.25">
      <c r="A1217" s="2">
        <f>IF(LEN(B1217)&gt;=1,(IF(B1216=B1217,0,LARGE(A$1:$A1216,1)+1)),0)</f>
        <v>0</v>
      </c>
      <c r="B1217" s="2" t="s">
        <v>1093</v>
      </c>
      <c r="C1217" s="2">
        <f>IF($AM$22=2,(IF(LEN($BZ$23)&gt;=1,(IF($BZ$23=B1217,LARGE($C$1:C1216,1)+1,0)),0)),0)</f>
        <v>0</v>
      </c>
      <c r="D1217" s="2">
        <f t="shared" si="78"/>
        <v>0</v>
      </c>
      <c r="F1217" s="2" t="s">
        <v>3379</v>
      </c>
      <c r="G1217" s="2" t="s">
        <v>3380</v>
      </c>
      <c r="H1217" s="2" t="s">
        <v>3380</v>
      </c>
      <c r="I1217" s="2" t="s">
        <v>3326</v>
      </c>
      <c r="J1217" s="2" t="s">
        <v>1067</v>
      </c>
      <c r="K1217" s="2" t="s">
        <v>1067</v>
      </c>
      <c r="L1217" s="2" t="s">
        <v>1067</v>
      </c>
      <c r="S1217" s="2">
        <f>IF($AM$22=1,(IF(LEN($BZ$23)&gt;=1,(IF($BZ$23=V1217,LARGE($S$1:S1216,1)+1,0)),0)),0)</f>
        <v>0</v>
      </c>
      <c r="T1217" s="2">
        <f t="shared" si="79"/>
        <v>0</v>
      </c>
      <c r="U1217" s="2">
        <f>IF(LEN(V1217)&gt;=1,(IF(V1216=V1217,0,LARGE($U$1:U1216,1)+1)),0)</f>
        <v>0</v>
      </c>
      <c r="V1217" s="2" t="s">
        <v>1117</v>
      </c>
      <c r="W1217" s="9" t="s">
        <v>4077</v>
      </c>
      <c r="X1217" s="4" t="s">
        <v>104</v>
      </c>
      <c r="Y1217" s="5" t="s">
        <v>105</v>
      </c>
      <c r="Z1217" s="5" t="s">
        <v>106</v>
      </c>
      <c r="AA1217" s="6" t="s">
        <v>104</v>
      </c>
      <c r="AB1217" s="6" t="s">
        <v>1067</v>
      </c>
      <c r="AC1217" s="6" t="s">
        <v>1067</v>
      </c>
      <c r="AD1217" s="6" t="s">
        <v>1067</v>
      </c>
    </row>
    <row r="1218" spans="1:30" x14ac:dyDescent="0.25">
      <c r="A1218" s="2">
        <f>IF(LEN(B1218)&gt;=1,(IF(B1217=B1218,0,LARGE(A$1:$A1217,1)+1)),0)</f>
        <v>0</v>
      </c>
      <c r="B1218" s="2" t="s">
        <v>1093</v>
      </c>
      <c r="C1218" s="2">
        <f>IF($AM$22=2,(IF(LEN($BZ$23)&gt;=1,(IF($BZ$23=B1218,LARGE($C$1:C1217,1)+1,0)),0)),0)</f>
        <v>0</v>
      </c>
      <c r="D1218" s="2">
        <f t="shared" ref="D1218:D1281" si="80">IFERROR(IF($AM$22=2,(IF(LEN($BF$23)&gt;=2,(IF(MATCH($BF$23,F1218,0)&gt;=1,COUNTIF(I1218:L1218,"*?*"),0)),0)),0),0)</f>
        <v>0</v>
      </c>
      <c r="F1218" s="2" t="s">
        <v>3381</v>
      </c>
      <c r="G1218" s="2" t="s">
        <v>3382</v>
      </c>
      <c r="H1218" s="2" t="s">
        <v>3382</v>
      </c>
      <c r="I1218" s="2" t="s">
        <v>4313</v>
      </c>
      <c r="J1218" s="2" t="s">
        <v>1067</v>
      </c>
      <c r="K1218" s="2" t="s">
        <v>1067</v>
      </c>
      <c r="L1218" s="2" t="s">
        <v>1067</v>
      </c>
      <c r="S1218" s="2">
        <f>IF($AM$22=1,(IF(LEN($BZ$23)&gt;=1,(IF($BZ$23=V1218,LARGE($S$1:S1217,1)+1,0)),0)),0)</f>
        <v>0</v>
      </c>
      <c r="T1218" s="2">
        <f t="shared" ref="T1218:T1281" si="81">IFERROR(IF($AM$22=1,(IF(LEN($BF$23)&gt;=2,(IF(MATCH($BF$23,W1218,0)&gt;=1,COUNTIF(AA1218:AD1218,"*?*"),0)),0)),0),0)</f>
        <v>0</v>
      </c>
      <c r="U1218" s="2">
        <f>IF(LEN(V1218)&gt;=1,(IF(V1217=V1218,0,LARGE($U$1:U1217,1)+1)),0)</f>
        <v>0</v>
      </c>
      <c r="V1218" s="2" t="s">
        <v>1117</v>
      </c>
      <c r="W1218" s="5" t="s">
        <v>5070</v>
      </c>
      <c r="X1218" s="7" t="s">
        <v>373</v>
      </c>
      <c r="Y1218" s="7" t="s">
        <v>374</v>
      </c>
      <c r="Z1218" s="7" t="s">
        <v>375</v>
      </c>
      <c r="AA1218" s="6" t="s">
        <v>373</v>
      </c>
      <c r="AB1218" s="6" t="s">
        <v>1067</v>
      </c>
      <c r="AC1218" s="6" t="s">
        <v>1067</v>
      </c>
      <c r="AD1218" s="6" t="s">
        <v>1067</v>
      </c>
    </row>
    <row r="1219" spans="1:30" ht="30" x14ac:dyDescent="0.25">
      <c r="A1219" s="2">
        <f>IF(LEN(B1219)&gt;=1,(IF(B1218=B1219,0,LARGE(A$1:$A1218,1)+1)),0)</f>
        <v>0</v>
      </c>
      <c r="B1219" s="2" t="s">
        <v>1093</v>
      </c>
      <c r="C1219" s="2">
        <f>IF($AM$22=2,(IF(LEN($BZ$23)&gt;=1,(IF($BZ$23=B1219,LARGE($C$1:C1218,1)+1,0)),0)),0)</f>
        <v>0</v>
      </c>
      <c r="D1219" s="2">
        <f t="shared" si="80"/>
        <v>0</v>
      </c>
      <c r="F1219" s="2" t="s">
        <v>3383</v>
      </c>
      <c r="G1219" s="2" t="s">
        <v>3383</v>
      </c>
      <c r="H1219" s="2" t="s">
        <v>3383</v>
      </c>
      <c r="I1219" s="2" t="s">
        <v>4314</v>
      </c>
      <c r="J1219" s="2" t="s">
        <v>1732</v>
      </c>
      <c r="K1219" s="2" t="s">
        <v>1067</v>
      </c>
      <c r="L1219" s="2" t="s">
        <v>1067</v>
      </c>
      <c r="S1219" s="2">
        <f>IF($AM$22=1,(IF(LEN($BZ$23)&gt;=1,(IF($BZ$23=V1219,LARGE($S$1:S1218,1)+1,0)),0)),0)</f>
        <v>0</v>
      </c>
      <c r="T1219" s="2">
        <f t="shared" si="81"/>
        <v>0</v>
      </c>
      <c r="U1219" s="2">
        <f>IF(LEN(V1219)&gt;=1,(IF(V1218=V1219,0,LARGE($U$1:U1218,1)+1)),0)</f>
        <v>0</v>
      </c>
      <c r="V1219" s="2" t="s">
        <v>1117</v>
      </c>
      <c r="W1219" s="5" t="s">
        <v>4464</v>
      </c>
      <c r="X1219" s="7" t="s">
        <v>3781</v>
      </c>
      <c r="Y1219" s="7" t="s">
        <v>3782</v>
      </c>
      <c r="Z1219" s="7" t="s">
        <v>3783</v>
      </c>
      <c r="AA1219" s="6" t="s">
        <v>3781</v>
      </c>
      <c r="AB1219" s="6" t="s">
        <v>1067</v>
      </c>
      <c r="AC1219" s="6" t="s">
        <v>1067</v>
      </c>
      <c r="AD1219" s="6" t="s">
        <v>1067</v>
      </c>
    </row>
    <row r="1220" spans="1:30" x14ac:dyDescent="0.25">
      <c r="A1220" s="2">
        <f>IF(LEN(B1220)&gt;=1,(IF(B1219=B1220,0,LARGE(A$1:$A1219,1)+1)),0)</f>
        <v>0</v>
      </c>
      <c r="B1220" s="2" t="s">
        <v>1093</v>
      </c>
      <c r="C1220" s="2">
        <f>IF($AM$22=2,(IF(LEN($BZ$23)&gt;=1,(IF($BZ$23=B1220,LARGE($C$1:C1219,1)+1,0)),0)),0)</f>
        <v>0</v>
      </c>
      <c r="D1220" s="2">
        <f t="shared" si="80"/>
        <v>0</v>
      </c>
      <c r="F1220" s="2" t="s">
        <v>316</v>
      </c>
      <c r="G1220" s="2" t="s">
        <v>317</v>
      </c>
      <c r="H1220" s="2" t="s">
        <v>318</v>
      </c>
      <c r="I1220" s="2" t="s">
        <v>4305</v>
      </c>
      <c r="J1220" s="2" t="s">
        <v>4306</v>
      </c>
      <c r="K1220" s="2" t="s">
        <v>1067</v>
      </c>
      <c r="L1220" s="2" t="s">
        <v>1067</v>
      </c>
      <c r="S1220" s="2">
        <f>IF($AM$22=1,(IF(LEN($BZ$23)&gt;=1,(IF($BZ$23=V1220,LARGE($S$1:S1219,1)+1,0)),0)),0)</f>
        <v>0</v>
      </c>
      <c r="T1220" s="2">
        <f t="shared" si="81"/>
        <v>0</v>
      </c>
      <c r="U1220" s="2">
        <f>IF(LEN(V1220)&gt;=1,(IF(V1219=V1220,0,LARGE($U$1:U1219,1)+1)),0)</f>
        <v>0</v>
      </c>
      <c r="V1220" s="2" t="s">
        <v>1117</v>
      </c>
      <c r="W1220" s="9" t="s">
        <v>4237</v>
      </c>
      <c r="X1220" s="7" t="s">
        <v>121</v>
      </c>
      <c r="Y1220" s="7" t="s">
        <v>121</v>
      </c>
      <c r="Z1220" s="7" t="s">
        <v>121</v>
      </c>
      <c r="AA1220" s="6" t="s">
        <v>121</v>
      </c>
      <c r="AB1220" s="6" t="s">
        <v>2652</v>
      </c>
      <c r="AC1220" s="6" t="s">
        <v>416</v>
      </c>
      <c r="AD1220" s="6" t="s">
        <v>1067</v>
      </c>
    </row>
    <row r="1221" spans="1:30" x14ac:dyDescent="0.25">
      <c r="A1221" s="2">
        <f>IF(LEN(B1221)&gt;=1,(IF(B1220=B1221,0,LARGE(A$1:$A1220,1)+1)),0)</f>
        <v>0</v>
      </c>
      <c r="B1221" s="2" t="s">
        <v>1093</v>
      </c>
      <c r="C1221" s="2">
        <f>IF($AM$22=2,(IF(LEN($BZ$23)&gt;=1,(IF($BZ$23=B1221,LARGE($C$1:C1220,1)+1,0)),0)),0)</f>
        <v>0</v>
      </c>
      <c r="D1221" s="2">
        <f t="shared" si="80"/>
        <v>0</v>
      </c>
      <c r="F1221" s="2" t="s">
        <v>319</v>
      </c>
      <c r="G1221" s="2" t="s">
        <v>320</v>
      </c>
      <c r="H1221" s="2" t="s">
        <v>321</v>
      </c>
      <c r="I1221" s="2" t="s">
        <v>4308</v>
      </c>
      <c r="J1221" s="2" t="s">
        <v>4307</v>
      </c>
      <c r="K1221" s="2" t="s">
        <v>1067</v>
      </c>
      <c r="L1221" s="2" t="s">
        <v>1067</v>
      </c>
      <c r="S1221" s="2">
        <f>IF($AM$22=1,(IF(LEN($BZ$23)&gt;=1,(IF($BZ$23=V1221,LARGE($S$1:S1220,1)+1,0)),0)),0)</f>
        <v>0</v>
      </c>
      <c r="T1221" s="2">
        <f t="shared" si="81"/>
        <v>0</v>
      </c>
      <c r="U1221" s="2">
        <f>IF(LEN(V1221)&gt;=1,(IF(V1220=V1221,0,LARGE($U$1:U1220,1)+1)),0)</f>
        <v>0</v>
      </c>
      <c r="V1221" s="2" t="s">
        <v>1117</v>
      </c>
      <c r="W1221" s="9" t="s">
        <v>2625</v>
      </c>
      <c r="X1221" s="9" t="s">
        <v>2623</v>
      </c>
      <c r="Y1221" s="9" t="s">
        <v>2624</v>
      </c>
      <c r="Z1221" s="9" t="s">
        <v>2624</v>
      </c>
      <c r="AA1221" s="6" t="s">
        <v>2623</v>
      </c>
      <c r="AB1221" s="6" t="s">
        <v>1067</v>
      </c>
      <c r="AC1221" s="6" t="s">
        <v>1067</v>
      </c>
      <c r="AD1221" s="6" t="s">
        <v>1067</v>
      </c>
    </row>
    <row r="1222" spans="1:30" ht="30" x14ac:dyDescent="0.25">
      <c r="A1222" s="2">
        <f>IF(LEN(B1222)&gt;=1,(IF(B1221=B1222,0,LARGE(A$1:$A1221,1)+1)),0)</f>
        <v>0</v>
      </c>
      <c r="B1222" s="2" t="s">
        <v>1093</v>
      </c>
      <c r="C1222" s="2">
        <f>IF($AM$22=2,(IF(LEN($BZ$23)&gt;=1,(IF($BZ$23=B1222,LARGE($C$1:C1221,1)+1,0)),0)),0)</f>
        <v>0</v>
      </c>
      <c r="D1222" s="2">
        <f t="shared" si="80"/>
        <v>0</v>
      </c>
      <c r="F1222" s="2" t="s">
        <v>322</v>
      </c>
      <c r="G1222" s="2" t="s">
        <v>3384</v>
      </c>
      <c r="H1222" s="2" t="s">
        <v>323</v>
      </c>
      <c r="I1222" s="2" t="s">
        <v>4311</v>
      </c>
      <c r="J1222" s="2" t="s">
        <v>4010</v>
      </c>
      <c r="K1222" s="2" t="s">
        <v>4310</v>
      </c>
      <c r="L1222" s="2" t="s">
        <v>4309</v>
      </c>
      <c r="S1222" s="2">
        <f>IF($AM$22=1,(IF(LEN($BZ$23)&gt;=1,(IF($BZ$23=V1222,LARGE($S$1:S1221,1)+1,0)),0)),0)</f>
        <v>0</v>
      </c>
      <c r="T1222" s="2">
        <f t="shared" si="81"/>
        <v>0</v>
      </c>
      <c r="U1222" s="2">
        <f>IF(LEN(V1222)&gt;=1,(IF(V1221=V1222,0,LARGE($U$1:U1221,1)+1)),0)</f>
        <v>0</v>
      </c>
      <c r="V1222" s="2" t="s">
        <v>1117</v>
      </c>
      <c r="W1222" s="21" t="s">
        <v>4261</v>
      </c>
      <c r="X1222" s="7" t="s">
        <v>520</v>
      </c>
      <c r="Y1222" s="7" t="s">
        <v>2168</v>
      </c>
      <c r="Z1222" s="7" t="s">
        <v>2168</v>
      </c>
      <c r="AA1222" s="6" t="s">
        <v>520</v>
      </c>
      <c r="AB1222" s="6" t="s">
        <v>3685</v>
      </c>
      <c r="AC1222" s="6" t="s">
        <v>1067</v>
      </c>
      <c r="AD1222" s="6" t="s">
        <v>1067</v>
      </c>
    </row>
    <row r="1223" spans="1:30" x14ac:dyDescent="0.25">
      <c r="A1223" s="2">
        <f>IF(LEN(B1223)&gt;=1,(IF(B1222=B1223,0,LARGE(A$1:$A1222,1)+1)),0)</f>
        <v>0</v>
      </c>
      <c r="B1223" s="2" t="s">
        <v>1093</v>
      </c>
      <c r="C1223" s="2">
        <f>IF($AM$22=2,(IF(LEN($BZ$23)&gt;=1,(IF($BZ$23=B1223,LARGE($C$1:C1222,1)+1,0)),0)),0)</f>
        <v>0</v>
      </c>
      <c r="D1223" s="2">
        <f t="shared" si="80"/>
        <v>0</v>
      </c>
      <c r="F1223" s="2" t="s">
        <v>3385</v>
      </c>
      <c r="G1223" s="2" t="s">
        <v>3386</v>
      </c>
      <c r="H1223" s="2" t="s">
        <v>3386</v>
      </c>
      <c r="I1223" s="2" t="s">
        <v>1697</v>
      </c>
      <c r="J1223" s="2" t="s">
        <v>1067</v>
      </c>
      <c r="K1223" s="2" t="s">
        <v>1067</v>
      </c>
      <c r="L1223" s="2" t="s">
        <v>1067</v>
      </c>
      <c r="S1223" s="2">
        <f>IF($AM$22=1,(IF(LEN($BZ$23)&gt;=1,(IF($BZ$23=V1223,LARGE($S$1:S1222,1)+1,0)),0)),0)</f>
        <v>0</v>
      </c>
      <c r="T1223" s="2">
        <f t="shared" si="81"/>
        <v>0</v>
      </c>
      <c r="U1223" s="2">
        <f>IF(LEN(V1223)&gt;=1,(IF(V1222=V1223,0,LARGE($U$1:U1222,1)+1)),0)</f>
        <v>0</v>
      </c>
      <c r="V1223" s="2" t="s">
        <v>1117</v>
      </c>
      <c r="W1223" s="9" t="s">
        <v>5076</v>
      </c>
      <c r="X1223" s="9" t="s">
        <v>60</v>
      </c>
      <c r="Y1223" s="9" t="s">
        <v>60</v>
      </c>
      <c r="Z1223" s="9" t="s">
        <v>60</v>
      </c>
      <c r="AA1223" s="6" t="s">
        <v>60</v>
      </c>
      <c r="AB1223" s="6" t="s">
        <v>1067</v>
      </c>
      <c r="AC1223" s="6" t="s">
        <v>1067</v>
      </c>
      <c r="AD1223" s="6" t="s">
        <v>1067</v>
      </c>
    </row>
    <row r="1224" spans="1:30" x14ac:dyDescent="0.25">
      <c r="A1224" s="2">
        <f>IF(LEN(B1224)&gt;=1,(IF(B1223=B1224,0,LARGE(A$1:$A1223,1)+1)),0)</f>
        <v>0</v>
      </c>
      <c r="B1224" s="2" t="s">
        <v>1093</v>
      </c>
      <c r="C1224" s="2">
        <f>IF($AM$22=2,(IF(LEN($BZ$23)&gt;=1,(IF($BZ$23=B1224,LARGE($C$1:C1223,1)+1,0)),0)),0)</f>
        <v>0</v>
      </c>
      <c r="D1224" s="2">
        <f t="shared" si="80"/>
        <v>0</v>
      </c>
      <c r="F1224" s="2" t="s">
        <v>3387</v>
      </c>
      <c r="G1224" s="2" t="s">
        <v>3388</v>
      </c>
      <c r="H1224" s="2" t="s">
        <v>3388</v>
      </c>
      <c r="I1224" s="2" t="s">
        <v>4315</v>
      </c>
      <c r="J1224" s="2" t="s">
        <v>1067</v>
      </c>
      <c r="K1224" s="2" t="s">
        <v>1067</v>
      </c>
      <c r="L1224" s="2" t="s">
        <v>1067</v>
      </c>
      <c r="S1224" s="2">
        <f>IF($AM$22=1,(IF(LEN($BZ$23)&gt;=1,(IF($BZ$23=V1224,LARGE($S$1:S1223,1)+1,0)),0)),0)</f>
        <v>0</v>
      </c>
      <c r="T1224" s="2">
        <f t="shared" si="81"/>
        <v>0</v>
      </c>
      <c r="U1224" s="2">
        <f>IF(LEN(V1224)&gt;=1,(IF(V1223=V1224,0,LARGE($U$1:U1223,1)+1)),0)</f>
        <v>0</v>
      </c>
      <c r="V1224" s="2" t="s">
        <v>1117</v>
      </c>
      <c r="W1224" s="9" t="s">
        <v>5018</v>
      </c>
      <c r="X1224" s="9" t="s">
        <v>894</v>
      </c>
      <c r="Y1224" s="9" t="s">
        <v>3168</v>
      </c>
      <c r="Z1224" s="9" t="s">
        <v>3168</v>
      </c>
      <c r="AA1224" s="6" t="s">
        <v>894</v>
      </c>
      <c r="AB1224" s="6" t="s">
        <v>1067</v>
      </c>
      <c r="AC1224" s="6" t="s">
        <v>1067</v>
      </c>
      <c r="AD1224" s="6" t="s">
        <v>1067</v>
      </c>
    </row>
    <row r="1225" spans="1:30" ht="30" x14ac:dyDescent="0.25">
      <c r="A1225" s="2">
        <f>IF(LEN(B1225)&gt;=1,(IF(B1224=B1225,0,LARGE(A$1:$A1224,1)+1)),0)</f>
        <v>0</v>
      </c>
      <c r="B1225" s="2" t="s">
        <v>1093</v>
      </c>
      <c r="C1225" s="2">
        <f>IF($AM$22=2,(IF(LEN($BZ$23)&gt;=1,(IF($BZ$23=B1225,LARGE($C$1:C1224,1)+1,0)),0)),0)</f>
        <v>0</v>
      </c>
      <c r="D1225" s="2">
        <f t="shared" si="80"/>
        <v>0</v>
      </c>
      <c r="F1225" s="2" t="s">
        <v>3389</v>
      </c>
      <c r="G1225" s="2" t="s">
        <v>3390</v>
      </c>
      <c r="H1225" s="2" t="s">
        <v>3390</v>
      </c>
      <c r="I1225" s="2" t="s">
        <v>3391</v>
      </c>
      <c r="J1225" s="2" t="s">
        <v>1067</v>
      </c>
      <c r="K1225" s="2" t="s">
        <v>1067</v>
      </c>
      <c r="L1225" s="2" t="s">
        <v>1067</v>
      </c>
      <c r="S1225" s="2">
        <f>IF($AM$22=1,(IF(LEN($BZ$23)&gt;=1,(IF($BZ$23=V1225,LARGE($S$1:S1224,1)+1,0)),0)),0)</f>
        <v>0</v>
      </c>
      <c r="T1225" s="2">
        <f t="shared" si="81"/>
        <v>0</v>
      </c>
      <c r="U1225" s="2">
        <f>IF(LEN(V1225)&gt;=1,(IF(V1224=V1225,0,LARGE($U$1:U1224,1)+1)),0)</f>
        <v>34</v>
      </c>
      <c r="V1225" s="2" t="s">
        <v>1118</v>
      </c>
      <c r="W1225" s="5" t="s">
        <v>4493</v>
      </c>
      <c r="X1225" s="7" t="s">
        <v>387</v>
      </c>
      <c r="Y1225" s="7" t="s">
        <v>388</v>
      </c>
      <c r="Z1225" s="7" t="s">
        <v>388</v>
      </c>
      <c r="AA1225" s="6" t="s">
        <v>387</v>
      </c>
      <c r="AB1225" s="6" t="s">
        <v>1067</v>
      </c>
      <c r="AC1225" s="6" t="s">
        <v>1067</v>
      </c>
      <c r="AD1225" s="6" t="s">
        <v>1067</v>
      </c>
    </row>
    <row r="1226" spans="1:30" x14ac:dyDescent="0.25">
      <c r="A1226" s="2">
        <f>IF(LEN(B1226)&gt;=1,(IF(B1225=B1226,0,LARGE(A$1:$A1225,1)+1)),0)</f>
        <v>0</v>
      </c>
      <c r="B1226" s="2" t="s">
        <v>1093</v>
      </c>
      <c r="C1226" s="2">
        <f>IF($AM$22=2,(IF(LEN($BZ$23)&gt;=1,(IF($BZ$23=B1226,LARGE($C$1:C1225,1)+1,0)),0)),0)</f>
        <v>0</v>
      </c>
      <c r="D1226" s="2">
        <f t="shared" si="80"/>
        <v>0</v>
      </c>
      <c r="F1226" s="2" t="s">
        <v>3392</v>
      </c>
      <c r="G1226" s="2" t="s">
        <v>3393</v>
      </c>
      <c r="H1226" s="2" t="s">
        <v>3393</v>
      </c>
      <c r="I1226" s="2" t="s">
        <v>4317</v>
      </c>
      <c r="J1226" s="2" t="s">
        <v>4316</v>
      </c>
      <c r="K1226" s="2" t="s">
        <v>1067</v>
      </c>
      <c r="L1226" s="2" t="s">
        <v>1067</v>
      </c>
      <c r="S1226" s="2">
        <f>IF($AM$22=1,(IF(LEN($BZ$23)&gt;=1,(IF($BZ$23=V1226,LARGE($S$1:S1225,1)+1,0)),0)),0)</f>
        <v>0</v>
      </c>
      <c r="T1226" s="2">
        <f t="shared" si="81"/>
        <v>0</v>
      </c>
      <c r="U1226" s="2">
        <f>IF(LEN(V1226)&gt;=1,(IF(V1225=V1226,0,LARGE($U$1:U1225,1)+1)),0)</f>
        <v>0</v>
      </c>
      <c r="V1226" s="2" t="s">
        <v>1118</v>
      </c>
      <c r="W1226" s="4" t="s">
        <v>1148</v>
      </c>
      <c r="X1226" s="4" t="s">
        <v>342</v>
      </c>
      <c r="Y1226" s="5" t="s">
        <v>342</v>
      </c>
      <c r="Z1226" s="5" t="s">
        <v>342</v>
      </c>
      <c r="AA1226" s="6" t="s">
        <v>342</v>
      </c>
      <c r="AB1226" s="6" t="s">
        <v>342</v>
      </c>
      <c r="AC1226" s="6" t="s">
        <v>1067</v>
      </c>
      <c r="AD1226" s="6" t="s">
        <v>1067</v>
      </c>
    </row>
    <row r="1227" spans="1:30" x14ac:dyDescent="0.25">
      <c r="A1227" s="2">
        <f>IF(LEN(B1227)&gt;=1,(IF(B1226=B1227,0,LARGE(A$1:$A1226,1)+1)),0)</f>
        <v>0</v>
      </c>
      <c r="B1227" s="2" t="s">
        <v>1093</v>
      </c>
      <c r="C1227" s="2">
        <f>IF($AM$22=2,(IF(LEN($BZ$23)&gt;=1,(IF($BZ$23=B1227,LARGE($C$1:C1226,1)+1,0)),0)),0)</f>
        <v>0</v>
      </c>
      <c r="D1227" s="2">
        <f t="shared" si="80"/>
        <v>0</v>
      </c>
      <c r="F1227" s="2" t="s">
        <v>3394</v>
      </c>
      <c r="G1227" s="2" t="s">
        <v>3395</v>
      </c>
      <c r="H1227" s="2" t="s">
        <v>3396</v>
      </c>
      <c r="I1227" s="2" t="s">
        <v>4319</v>
      </c>
      <c r="J1227" s="2" t="s">
        <v>4318</v>
      </c>
      <c r="K1227" s="2" t="s">
        <v>1067</v>
      </c>
      <c r="L1227" s="2" t="s">
        <v>1067</v>
      </c>
      <c r="S1227" s="2">
        <f>IF($AM$22=1,(IF(LEN($BZ$23)&gt;=1,(IF($BZ$23=V1227,LARGE($S$1:S1226,1)+1,0)),0)),0)</f>
        <v>0</v>
      </c>
      <c r="T1227" s="2">
        <f t="shared" si="81"/>
        <v>0</v>
      </c>
      <c r="U1227" s="2">
        <f>IF(LEN(V1227)&gt;=1,(IF(V1226=V1227,0,LARGE($U$1:U1226,1)+1)),0)</f>
        <v>0</v>
      </c>
      <c r="V1227" s="2" t="s">
        <v>1118</v>
      </c>
      <c r="W1227" s="4" t="s">
        <v>4544</v>
      </c>
      <c r="X1227" s="7" t="s">
        <v>530</v>
      </c>
      <c r="Y1227" s="7" t="s">
        <v>2183</v>
      </c>
      <c r="Z1227" s="7" t="s">
        <v>2183</v>
      </c>
      <c r="AA1227" s="6" t="s">
        <v>530</v>
      </c>
      <c r="AB1227" s="6" t="s">
        <v>1067</v>
      </c>
      <c r="AC1227" s="6" t="s">
        <v>1067</v>
      </c>
      <c r="AD1227" s="6" t="s">
        <v>1067</v>
      </c>
    </row>
    <row r="1228" spans="1:30" x14ac:dyDescent="0.25">
      <c r="A1228" s="2">
        <f>IF(LEN(B1228)&gt;=1,(IF(B1227=B1228,0,LARGE(A$1:$A1227,1)+1)),0)</f>
        <v>0</v>
      </c>
      <c r="B1228" s="2" t="s">
        <v>1093</v>
      </c>
      <c r="C1228" s="2">
        <f>IF($AM$22=2,(IF(LEN($BZ$23)&gt;=1,(IF($BZ$23=B1228,LARGE($C$1:C1227,1)+1,0)),0)),0)</f>
        <v>0</v>
      </c>
      <c r="D1228" s="2">
        <f t="shared" si="80"/>
        <v>0</v>
      </c>
      <c r="F1228" s="2" t="s">
        <v>3397</v>
      </c>
      <c r="G1228" s="2" t="s">
        <v>3398</v>
      </c>
      <c r="H1228" s="2" t="s">
        <v>3398</v>
      </c>
      <c r="I1228" s="2" t="s">
        <v>3399</v>
      </c>
      <c r="J1228" s="2" t="s">
        <v>1067</v>
      </c>
      <c r="K1228" s="2" t="s">
        <v>1067</v>
      </c>
      <c r="L1228" s="2" t="s">
        <v>1067</v>
      </c>
      <c r="S1228" s="2">
        <f>IF($AM$22=1,(IF(LEN($BZ$23)&gt;=1,(IF($BZ$23=V1228,LARGE($S$1:S1227,1)+1,0)),0)),0)</f>
        <v>0</v>
      </c>
      <c r="T1228" s="2">
        <f t="shared" si="81"/>
        <v>0</v>
      </c>
      <c r="U1228" s="2">
        <f>IF(LEN(V1228)&gt;=1,(IF(V1227=V1228,0,LARGE($U$1:U1227,1)+1)),0)</f>
        <v>0</v>
      </c>
      <c r="V1228" s="2" t="s">
        <v>1118</v>
      </c>
      <c r="W1228" s="9" t="s">
        <v>4511</v>
      </c>
      <c r="X1228" s="9" t="s">
        <v>3673</v>
      </c>
      <c r="Y1228" s="9" t="s">
        <v>3674</v>
      </c>
      <c r="Z1228" s="9" t="s">
        <v>3674</v>
      </c>
      <c r="AA1228" s="6" t="s">
        <v>3673</v>
      </c>
      <c r="AB1228" s="6" t="s">
        <v>1067</v>
      </c>
      <c r="AC1228" s="6" t="s">
        <v>1067</v>
      </c>
      <c r="AD1228" s="6" t="s">
        <v>1067</v>
      </c>
    </row>
    <row r="1229" spans="1:30" ht="30" x14ac:dyDescent="0.25">
      <c r="A1229" s="2">
        <f>IF(LEN(B1229)&gt;=1,(IF(B1228=B1229,0,LARGE(A$1:$A1228,1)+1)),0)</f>
        <v>0</v>
      </c>
      <c r="B1229" s="2" t="s">
        <v>1093</v>
      </c>
      <c r="C1229" s="2">
        <f>IF($AM$22=2,(IF(LEN($BZ$23)&gt;=1,(IF($BZ$23=B1229,LARGE($C$1:C1228,1)+1,0)),0)),0)</f>
        <v>0</v>
      </c>
      <c r="D1229" s="2">
        <f t="shared" si="80"/>
        <v>0</v>
      </c>
      <c r="F1229" s="2" t="s">
        <v>3400</v>
      </c>
      <c r="G1229" s="2" t="s">
        <v>3401</v>
      </c>
      <c r="H1229" s="2" t="s">
        <v>3401</v>
      </c>
      <c r="I1229" s="2" t="s">
        <v>2430</v>
      </c>
      <c r="J1229" s="2" t="s">
        <v>4167</v>
      </c>
      <c r="K1229" s="2" t="s">
        <v>1067</v>
      </c>
      <c r="L1229" s="2" t="s">
        <v>1067</v>
      </c>
      <c r="S1229" s="2">
        <f>IF($AM$22=1,(IF(LEN($BZ$23)&gt;=1,(IF($BZ$23=V1229,LARGE($S$1:S1228,1)+1,0)),0)),0)</f>
        <v>0</v>
      </c>
      <c r="T1229" s="2">
        <f t="shared" si="81"/>
        <v>0</v>
      </c>
      <c r="U1229" s="2">
        <f>IF(LEN(V1229)&gt;=1,(IF(V1228=V1229,0,LARGE($U$1:U1228,1)+1)),0)</f>
        <v>0</v>
      </c>
      <c r="V1229" s="2" t="s">
        <v>1118</v>
      </c>
      <c r="W1229" s="4" t="s">
        <v>2864</v>
      </c>
      <c r="X1229" s="7" t="s">
        <v>44</v>
      </c>
      <c r="Y1229" s="7" t="s">
        <v>1207</v>
      </c>
      <c r="Z1229" s="7" t="s">
        <v>1207</v>
      </c>
      <c r="AA1229" s="6" t="s">
        <v>44</v>
      </c>
      <c r="AB1229" s="6" t="s">
        <v>505</v>
      </c>
      <c r="AC1229" s="6" t="s">
        <v>2862</v>
      </c>
      <c r="AD1229" s="6" t="s">
        <v>1067</v>
      </c>
    </row>
    <row r="1230" spans="1:30" ht="30" x14ac:dyDescent="0.25">
      <c r="A1230" s="2">
        <f>IF(LEN(B1230)&gt;=1,(IF(B1229=B1230,0,LARGE(A$1:$A1229,1)+1)),0)</f>
        <v>0</v>
      </c>
      <c r="B1230" s="2" t="s">
        <v>1093</v>
      </c>
      <c r="C1230" s="2">
        <f>IF($AM$22=2,(IF(LEN($BZ$23)&gt;=1,(IF($BZ$23=B1230,LARGE($C$1:C1229,1)+1,0)),0)),0)</f>
        <v>0</v>
      </c>
      <c r="D1230" s="2">
        <f t="shared" si="80"/>
        <v>0</v>
      </c>
      <c r="F1230" s="2" t="s">
        <v>3402</v>
      </c>
      <c r="G1230" s="2" t="s">
        <v>3403</v>
      </c>
      <c r="H1230" s="2" t="s">
        <v>3403</v>
      </c>
      <c r="I1230" s="2" t="s">
        <v>4320</v>
      </c>
      <c r="J1230" s="2" t="s">
        <v>1067</v>
      </c>
      <c r="K1230" s="2" t="s">
        <v>1067</v>
      </c>
      <c r="L1230" s="2" t="s">
        <v>1067</v>
      </c>
      <c r="S1230" s="2">
        <f>IF($AM$22=1,(IF(LEN($BZ$23)&gt;=1,(IF($BZ$23=V1230,LARGE($S$1:S1229,1)+1,0)),0)),0)</f>
        <v>0</v>
      </c>
      <c r="T1230" s="2">
        <f t="shared" si="81"/>
        <v>0</v>
      </c>
      <c r="U1230" s="2">
        <f>IF(LEN(V1230)&gt;=1,(IF(V1229=V1230,0,LARGE($U$1:U1229,1)+1)),0)</f>
        <v>0</v>
      </c>
      <c r="V1230" s="2" t="s">
        <v>1118</v>
      </c>
      <c r="W1230" s="5" t="s">
        <v>5181</v>
      </c>
      <c r="X1230" s="7" t="s">
        <v>303</v>
      </c>
      <c r="Y1230" s="7" t="s">
        <v>304</v>
      </c>
      <c r="Z1230" s="7" t="s">
        <v>304</v>
      </c>
      <c r="AA1230" s="6" t="s">
        <v>303</v>
      </c>
      <c r="AB1230" s="6" t="s">
        <v>1067</v>
      </c>
      <c r="AC1230" s="6" t="s">
        <v>1067</v>
      </c>
      <c r="AD1230" s="6" t="s">
        <v>1067</v>
      </c>
    </row>
    <row r="1231" spans="1:30" ht="30" x14ac:dyDescent="0.25">
      <c r="A1231" s="2">
        <f>IF(LEN(B1231)&gt;=1,(IF(B1230=B1231,0,LARGE(A$1:$A1230,1)+1)),0)</f>
        <v>0</v>
      </c>
      <c r="B1231" s="2" t="s">
        <v>1093</v>
      </c>
      <c r="C1231" s="2">
        <f>IF($AM$22=2,(IF(LEN($BZ$23)&gt;=1,(IF($BZ$23=B1231,LARGE($C$1:C1230,1)+1,0)),0)),0)</f>
        <v>0</v>
      </c>
      <c r="D1231" s="2">
        <f t="shared" si="80"/>
        <v>0</v>
      </c>
      <c r="F1231" s="2" t="s">
        <v>324</v>
      </c>
      <c r="G1231" s="2" t="s">
        <v>320</v>
      </c>
      <c r="H1231" s="2" t="s">
        <v>321</v>
      </c>
      <c r="I1231" s="2" t="s">
        <v>4322</v>
      </c>
      <c r="J1231" s="2" t="s">
        <v>4321</v>
      </c>
      <c r="K1231" s="2" t="s">
        <v>4323</v>
      </c>
      <c r="L1231" s="2" t="s">
        <v>3555</v>
      </c>
      <c r="S1231" s="2">
        <f>IF($AM$22=1,(IF(LEN($BZ$23)&gt;=1,(IF($BZ$23=V1231,LARGE($S$1:S1230,1)+1,0)),0)),0)</f>
        <v>0</v>
      </c>
      <c r="T1231" s="2">
        <f t="shared" si="81"/>
        <v>0</v>
      </c>
      <c r="U1231" s="2">
        <f>IF(LEN(V1231)&gt;=1,(IF(V1230=V1231,0,LARGE($U$1:U1230,1)+1)),0)</f>
        <v>0</v>
      </c>
      <c r="V1231" s="2" t="s">
        <v>1118</v>
      </c>
      <c r="W1231" s="4" t="s">
        <v>5212</v>
      </c>
      <c r="X1231" s="7" t="s">
        <v>961</v>
      </c>
      <c r="Y1231" s="7" t="s">
        <v>1608</v>
      </c>
      <c r="Z1231" s="7" t="s">
        <v>1608</v>
      </c>
      <c r="AA1231" s="6" t="s">
        <v>961</v>
      </c>
      <c r="AB1231" s="6" t="s">
        <v>1067</v>
      </c>
      <c r="AC1231" s="6" t="s">
        <v>1067</v>
      </c>
      <c r="AD1231" s="6" t="s">
        <v>1067</v>
      </c>
    </row>
    <row r="1232" spans="1:30" ht="30" x14ac:dyDescent="0.25">
      <c r="A1232" s="2">
        <f>IF(LEN(B1232)&gt;=1,(IF(B1231=B1232,0,LARGE(A$1:$A1231,1)+1)),0)</f>
        <v>0</v>
      </c>
      <c r="B1232" s="2" t="s">
        <v>1093</v>
      </c>
      <c r="C1232" s="2">
        <f>IF($AM$22=2,(IF(LEN($BZ$23)&gt;=1,(IF($BZ$23=B1232,LARGE($C$1:C1231,1)+1,0)),0)),0)</f>
        <v>0</v>
      </c>
      <c r="D1232" s="2">
        <f t="shared" si="80"/>
        <v>0</v>
      </c>
      <c r="F1232" s="2" t="s">
        <v>3404</v>
      </c>
      <c r="G1232" s="2" t="s">
        <v>3405</v>
      </c>
      <c r="H1232" s="2" t="s">
        <v>3405</v>
      </c>
      <c r="I1232" s="2" t="s">
        <v>3406</v>
      </c>
      <c r="J1232" s="2" t="s">
        <v>1067</v>
      </c>
      <c r="K1232" s="2" t="s">
        <v>1067</v>
      </c>
      <c r="L1232" s="2" t="s">
        <v>1067</v>
      </c>
      <c r="S1232" s="2">
        <f>IF($AM$22=1,(IF(LEN($BZ$23)&gt;=1,(IF($BZ$23=V1232,LARGE($S$1:S1231,1)+1,0)),0)),0)</f>
        <v>0</v>
      </c>
      <c r="T1232" s="2">
        <f t="shared" si="81"/>
        <v>0</v>
      </c>
      <c r="U1232" s="2">
        <f>IF(LEN(V1232)&gt;=1,(IF(V1231=V1232,0,LARGE($U$1:U1231,1)+1)),0)</f>
        <v>0</v>
      </c>
      <c r="V1232" s="2" t="s">
        <v>1118</v>
      </c>
      <c r="W1232" s="4" t="s">
        <v>4034</v>
      </c>
      <c r="X1232" s="7" t="s">
        <v>463</v>
      </c>
      <c r="Y1232" s="7" t="s">
        <v>1226</v>
      </c>
      <c r="Z1232" s="7" t="s">
        <v>1226</v>
      </c>
      <c r="AA1232" s="6" t="s">
        <v>463</v>
      </c>
      <c r="AB1232" s="6" t="s">
        <v>1067</v>
      </c>
      <c r="AC1232" s="6" t="s">
        <v>1067</v>
      </c>
      <c r="AD1232" s="6" t="s">
        <v>1067</v>
      </c>
    </row>
    <row r="1233" spans="1:30" ht="45" x14ac:dyDescent="0.25">
      <c r="A1233" s="2">
        <f>IF(LEN(B1233)&gt;=1,(IF(B1232=B1233,0,LARGE(A$1:$A1232,1)+1)),0)</f>
        <v>19</v>
      </c>
      <c r="B1233" s="2" t="s">
        <v>1092</v>
      </c>
      <c r="C1233" s="2">
        <f>IF($AM$22=2,(IF(LEN($BZ$23)&gt;=1,(IF($BZ$23=B1233,LARGE($C$1:C1232,1)+1,0)),0)),0)</f>
        <v>0</v>
      </c>
      <c r="D1233" s="2">
        <f t="shared" si="80"/>
        <v>0</v>
      </c>
      <c r="F1233" s="2" t="s">
        <v>3407</v>
      </c>
      <c r="G1233" s="2" t="s">
        <v>3408</v>
      </c>
      <c r="H1233" s="2" t="s">
        <v>3408</v>
      </c>
      <c r="I1233" s="2" t="s">
        <v>4324</v>
      </c>
      <c r="J1233" s="2" t="s">
        <v>1067</v>
      </c>
      <c r="K1233" s="2" t="s">
        <v>1067</v>
      </c>
      <c r="L1233" s="2" t="s">
        <v>1067</v>
      </c>
      <c r="S1233" s="2">
        <f>IF($AM$22=1,(IF(LEN($BZ$23)&gt;=1,(IF($BZ$23=V1233,LARGE($S$1:S1232,1)+1,0)),0)),0)</f>
        <v>0</v>
      </c>
      <c r="T1233" s="2">
        <f t="shared" si="81"/>
        <v>0</v>
      </c>
      <c r="U1233" s="2">
        <f>IF(LEN(V1233)&gt;=1,(IF(V1232=V1233,0,LARGE($U$1:U1232,1)+1)),0)</f>
        <v>0</v>
      </c>
      <c r="V1233" s="2" t="s">
        <v>1118</v>
      </c>
      <c r="W1233" s="7" t="s">
        <v>1738</v>
      </c>
      <c r="X1233" s="7" t="s">
        <v>1736</v>
      </c>
      <c r="Y1233" s="7" t="s">
        <v>1737</v>
      </c>
      <c r="Z1233" s="7" t="s">
        <v>1737</v>
      </c>
      <c r="AA1233" s="6" t="s">
        <v>1736</v>
      </c>
      <c r="AB1233" s="6" t="s">
        <v>1067</v>
      </c>
      <c r="AC1233" s="6" t="s">
        <v>1067</v>
      </c>
      <c r="AD1233" s="6" t="s">
        <v>1067</v>
      </c>
    </row>
    <row r="1234" spans="1:30" x14ac:dyDescent="0.25">
      <c r="A1234" s="2">
        <f>IF(LEN(B1234)&gt;=1,(IF(B1233=B1234,0,LARGE(A$1:$A1233,1)+1)),0)</f>
        <v>0</v>
      </c>
      <c r="B1234" s="2" t="s">
        <v>1092</v>
      </c>
      <c r="C1234" s="2">
        <f>IF($AM$22=2,(IF(LEN($BZ$23)&gt;=1,(IF($BZ$23=B1234,LARGE($C$1:C1233,1)+1,0)),0)),0)</f>
        <v>0</v>
      </c>
      <c r="D1234" s="2">
        <f t="shared" si="80"/>
        <v>0</v>
      </c>
      <c r="F1234" s="2" t="s">
        <v>3409</v>
      </c>
      <c r="G1234" s="2" t="s">
        <v>3410</v>
      </c>
      <c r="H1234" s="2" t="s">
        <v>3410</v>
      </c>
      <c r="I1234" s="2" t="s">
        <v>5008</v>
      </c>
      <c r="J1234" s="2" t="s">
        <v>1067</v>
      </c>
      <c r="K1234" s="2" t="s">
        <v>1067</v>
      </c>
      <c r="L1234" s="2" t="s">
        <v>1067</v>
      </c>
      <c r="S1234" s="2">
        <f>IF($AM$22=1,(IF(LEN($BZ$23)&gt;=1,(IF($BZ$23=V1234,LARGE($S$1:S1233,1)+1,0)),0)),0)</f>
        <v>0</v>
      </c>
      <c r="T1234" s="2">
        <f t="shared" si="81"/>
        <v>0</v>
      </c>
      <c r="U1234" s="2">
        <f>IF(LEN(V1234)&gt;=1,(IF(V1233=V1234,0,LARGE($U$1:U1233,1)+1)),0)</f>
        <v>0</v>
      </c>
      <c r="V1234" s="2" t="s">
        <v>1118</v>
      </c>
      <c r="W1234" s="9" t="s">
        <v>4873</v>
      </c>
      <c r="X1234" s="9" t="s">
        <v>2971</v>
      </c>
      <c r="Y1234" s="9" t="s">
        <v>2972</v>
      </c>
      <c r="Z1234" s="9" t="s">
        <v>2972</v>
      </c>
      <c r="AA1234" s="6" t="s">
        <v>2971</v>
      </c>
      <c r="AB1234" s="6" t="s">
        <v>1067</v>
      </c>
      <c r="AC1234" s="6" t="s">
        <v>1067</v>
      </c>
      <c r="AD1234" s="6" t="s">
        <v>1067</v>
      </c>
    </row>
    <row r="1235" spans="1:30" x14ac:dyDescent="0.25">
      <c r="A1235" s="2">
        <f>IF(LEN(B1235)&gt;=1,(IF(B1234=B1235,0,LARGE(A$1:$A1234,1)+1)),0)</f>
        <v>0</v>
      </c>
      <c r="B1235" s="2" t="s">
        <v>1092</v>
      </c>
      <c r="C1235" s="2">
        <f>IF($AM$22=2,(IF(LEN($BZ$23)&gt;=1,(IF($BZ$23=B1235,LARGE($C$1:C1234,1)+1,0)),0)),0)</f>
        <v>0</v>
      </c>
      <c r="D1235" s="2">
        <f t="shared" si="80"/>
        <v>0</v>
      </c>
      <c r="F1235" s="2" t="s">
        <v>3411</v>
      </c>
      <c r="G1235" s="2" t="s">
        <v>3412</v>
      </c>
      <c r="H1235" s="2" t="s">
        <v>3412</v>
      </c>
      <c r="I1235" s="2" t="s">
        <v>1681</v>
      </c>
      <c r="J1235" s="2" t="s">
        <v>1067</v>
      </c>
      <c r="K1235" s="2" t="s">
        <v>1067</v>
      </c>
      <c r="L1235" s="2" t="s">
        <v>1067</v>
      </c>
      <c r="S1235" s="2">
        <f>IF($AM$22=1,(IF(LEN($BZ$23)&gt;=1,(IF($BZ$23=V1235,LARGE($S$1:S1234,1)+1,0)),0)),0)</f>
        <v>0</v>
      </c>
      <c r="T1235" s="2">
        <f t="shared" si="81"/>
        <v>0</v>
      </c>
      <c r="U1235" s="2">
        <f>IF(LEN(V1235)&gt;=1,(IF(V1234=V1235,0,LARGE($U$1:U1234,1)+1)),0)</f>
        <v>0</v>
      </c>
      <c r="V1235" s="2" t="s">
        <v>1118</v>
      </c>
      <c r="W1235" s="4" t="s">
        <v>4338</v>
      </c>
      <c r="X1235" s="4" t="s">
        <v>918</v>
      </c>
      <c r="Y1235" s="5" t="s">
        <v>1578</v>
      </c>
      <c r="Z1235" s="5" t="s">
        <v>1578</v>
      </c>
      <c r="AA1235" s="6" t="s">
        <v>918</v>
      </c>
      <c r="AB1235" s="6" t="s">
        <v>925</v>
      </c>
      <c r="AC1235" s="6" t="s">
        <v>980</v>
      </c>
      <c r="AD1235" s="6" t="s">
        <v>1067</v>
      </c>
    </row>
    <row r="1236" spans="1:30" ht="30" x14ac:dyDescent="0.25">
      <c r="A1236" s="2">
        <f>IF(LEN(B1236)&gt;=1,(IF(B1235=B1236,0,LARGE(A$1:$A1235,1)+1)),0)</f>
        <v>0</v>
      </c>
      <c r="B1236" s="2" t="s">
        <v>1092</v>
      </c>
      <c r="C1236" s="2">
        <f>IF($AM$22=2,(IF(LEN($BZ$23)&gt;=1,(IF($BZ$23=B1236,LARGE($C$1:C1235,1)+1,0)),0)),0)</f>
        <v>0</v>
      </c>
      <c r="D1236" s="2">
        <f t="shared" si="80"/>
        <v>0</v>
      </c>
      <c r="F1236" s="2" t="s">
        <v>3413</v>
      </c>
      <c r="G1236" s="2" t="s">
        <v>3414</v>
      </c>
      <c r="H1236" s="2" t="s">
        <v>3414</v>
      </c>
      <c r="I1236" s="2" t="s">
        <v>3415</v>
      </c>
      <c r="J1236" s="2" t="s">
        <v>1067</v>
      </c>
      <c r="K1236" s="2" t="s">
        <v>1067</v>
      </c>
      <c r="L1236" s="2" t="s">
        <v>1067</v>
      </c>
      <c r="S1236" s="2">
        <f>IF($AM$22=1,(IF(LEN($BZ$23)&gt;=1,(IF($BZ$23=V1236,LARGE($S$1:S1235,1)+1,0)),0)),0)</f>
        <v>0</v>
      </c>
      <c r="T1236" s="2">
        <f t="shared" si="81"/>
        <v>0</v>
      </c>
      <c r="U1236" s="2">
        <f>IF(LEN(V1236)&gt;=1,(IF(V1235=V1236,0,LARGE($U$1:U1235,1)+1)),0)</f>
        <v>0</v>
      </c>
      <c r="V1236" s="2" t="s">
        <v>1118</v>
      </c>
      <c r="W1236" s="21" t="s">
        <v>2387</v>
      </c>
      <c r="X1236" s="21" t="s">
        <v>597</v>
      </c>
      <c r="Y1236" s="21" t="s">
        <v>1329</v>
      </c>
      <c r="Z1236" s="21" t="s">
        <v>1329</v>
      </c>
      <c r="AA1236" s="6" t="s">
        <v>597</v>
      </c>
      <c r="AB1236" s="6" t="s">
        <v>1067</v>
      </c>
      <c r="AC1236" s="6" t="s">
        <v>1067</v>
      </c>
      <c r="AD1236" s="6" t="s">
        <v>1067</v>
      </c>
    </row>
    <row r="1237" spans="1:30" x14ac:dyDescent="0.25">
      <c r="A1237" s="2">
        <f>IF(LEN(B1237)&gt;=1,(IF(B1236=B1237,0,LARGE(A$1:$A1236,1)+1)),0)</f>
        <v>0</v>
      </c>
      <c r="B1237" s="2" t="s">
        <v>1092</v>
      </c>
      <c r="C1237" s="2">
        <f>IF($AM$22=2,(IF(LEN($BZ$23)&gt;=1,(IF($BZ$23=B1237,LARGE($C$1:C1236,1)+1,0)),0)),0)</f>
        <v>0</v>
      </c>
      <c r="D1237" s="2">
        <f t="shared" si="80"/>
        <v>0</v>
      </c>
      <c r="F1237" s="2" t="s">
        <v>3416</v>
      </c>
      <c r="G1237" s="2" t="s">
        <v>3417</v>
      </c>
      <c r="H1237" s="2" t="s">
        <v>3417</v>
      </c>
      <c r="I1237" s="2" t="s">
        <v>4325</v>
      </c>
      <c r="J1237" s="2" t="s">
        <v>1067</v>
      </c>
      <c r="K1237" s="2" t="s">
        <v>1067</v>
      </c>
      <c r="L1237" s="2" t="s">
        <v>1067</v>
      </c>
      <c r="S1237" s="2">
        <f>IF($AM$22=1,(IF(LEN($BZ$23)&gt;=1,(IF($BZ$23=V1237,LARGE($S$1:S1236,1)+1,0)),0)),0)</f>
        <v>0</v>
      </c>
      <c r="T1237" s="2">
        <f t="shared" si="81"/>
        <v>0</v>
      </c>
      <c r="U1237" s="2">
        <f>IF(LEN(V1237)&gt;=1,(IF(V1236=V1237,0,LARGE($U$1:U1236,1)+1)),0)</f>
        <v>0</v>
      </c>
      <c r="V1237" s="2" t="s">
        <v>1118</v>
      </c>
      <c r="W1237" s="4" t="s">
        <v>4225</v>
      </c>
      <c r="X1237" s="4" t="s">
        <v>502</v>
      </c>
      <c r="Y1237" s="5" t="s">
        <v>1262</v>
      </c>
      <c r="Z1237" s="5" t="s">
        <v>1262</v>
      </c>
      <c r="AA1237" s="6" t="s">
        <v>502</v>
      </c>
      <c r="AB1237" s="6" t="s">
        <v>1067</v>
      </c>
      <c r="AC1237" s="6" t="s">
        <v>1067</v>
      </c>
      <c r="AD1237" s="6" t="s">
        <v>1067</v>
      </c>
    </row>
    <row r="1238" spans="1:30" x14ac:dyDescent="0.25">
      <c r="A1238" s="2">
        <f>IF(LEN(B1238)&gt;=1,(IF(B1237=B1238,0,LARGE(A$1:$A1237,1)+1)),0)</f>
        <v>0</v>
      </c>
      <c r="B1238" s="2" t="s">
        <v>1092</v>
      </c>
      <c r="C1238" s="2">
        <f>IF($AM$22=2,(IF(LEN($BZ$23)&gt;=1,(IF($BZ$23=B1238,LARGE($C$1:C1237,1)+1,0)),0)),0)</f>
        <v>0</v>
      </c>
      <c r="D1238" s="2">
        <f t="shared" si="80"/>
        <v>0</v>
      </c>
      <c r="F1238" s="2" t="s">
        <v>3418</v>
      </c>
      <c r="G1238" s="2" t="s">
        <v>3419</v>
      </c>
      <c r="H1238" s="2" t="s">
        <v>3419</v>
      </c>
      <c r="I1238" s="2" t="s">
        <v>4326</v>
      </c>
      <c r="J1238" s="2" t="s">
        <v>1067</v>
      </c>
      <c r="K1238" s="2" t="s">
        <v>1067</v>
      </c>
      <c r="L1238" s="2" t="s">
        <v>1067</v>
      </c>
      <c r="S1238" s="2">
        <f>IF($AM$22=1,(IF(LEN($BZ$23)&gt;=1,(IF($BZ$23=V1238,LARGE($S$1:S1237,1)+1,0)),0)),0)</f>
        <v>0</v>
      </c>
      <c r="T1238" s="2">
        <f t="shared" si="81"/>
        <v>0</v>
      </c>
      <c r="U1238" s="2">
        <f>IF(LEN(V1238)&gt;=1,(IF(V1237=V1238,0,LARGE($U$1:U1237,1)+1)),0)</f>
        <v>0</v>
      </c>
      <c r="V1238" s="2" t="s">
        <v>1118</v>
      </c>
      <c r="W1238" s="4" t="s">
        <v>5029</v>
      </c>
      <c r="X1238" s="7" t="s">
        <v>899</v>
      </c>
      <c r="Y1238" s="7" t="s">
        <v>1084</v>
      </c>
      <c r="Z1238" s="7" t="s">
        <v>1084</v>
      </c>
      <c r="AA1238" s="6" t="s">
        <v>899</v>
      </c>
      <c r="AB1238" s="6" t="s">
        <v>1067</v>
      </c>
      <c r="AC1238" s="6" t="s">
        <v>1067</v>
      </c>
      <c r="AD1238" s="6" t="s">
        <v>1067</v>
      </c>
    </row>
    <row r="1239" spans="1:30" ht="30" x14ac:dyDescent="0.25">
      <c r="A1239" s="2">
        <f>IF(LEN(B1239)&gt;=1,(IF(B1238=B1239,0,LARGE(A$1:$A1238,1)+1)),0)</f>
        <v>0</v>
      </c>
      <c r="B1239" s="2" t="s">
        <v>1092</v>
      </c>
      <c r="C1239" s="2">
        <f>IF($AM$22=2,(IF(LEN($BZ$23)&gt;=1,(IF($BZ$23=B1239,LARGE($C$1:C1238,1)+1,0)),0)),0)</f>
        <v>0</v>
      </c>
      <c r="D1239" s="2">
        <f t="shared" si="80"/>
        <v>0</v>
      </c>
      <c r="F1239" s="2" t="s">
        <v>978</v>
      </c>
      <c r="G1239" s="2" t="s">
        <v>1621</v>
      </c>
      <c r="H1239" s="2" t="s">
        <v>1621</v>
      </c>
      <c r="I1239" s="2" t="s">
        <v>3420</v>
      </c>
      <c r="J1239" s="2" t="s">
        <v>1067</v>
      </c>
      <c r="K1239" s="2" t="s">
        <v>1067</v>
      </c>
      <c r="L1239" s="2" t="s">
        <v>1067</v>
      </c>
      <c r="S1239" s="2">
        <f>IF($AM$22=1,(IF(LEN($BZ$23)&gt;=1,(IF($BZ$23=V1239,LARGE($S$1:S1238,1)+1,0)),0)),0)</f>
        <v>0</v>
      </c>
      <c r="T1239" s="2">
        <f t="shared" si="81"/>
        <v>0</v>
      </c>
      <c r="U1239" s="2">
        <f>IF(LEN(V1239)&gt;=1,(IF(V1238=V1239,0,LARGE($U$1:U1238,1)+1)),0)</f>
        <v>0</v>
      </c>
      <c r="V1239" s="2" t="s">
        <v>1118</v>
      </c>
      <c r="W1239" s="11" t="s">
        <v>4839</v>
      </c>
      <c r="X1239" s="11" t="s">
        <v>2720</v>
      </c>
      <c r="Y1239" s="11" t="s">
        <v>2721</v>
      </c>
      <c r="Z1239" s="11" t="s">
        <v>2721</v>
      </c>
      <c r="AA1239" s="6" t="s">
        <v>2720</v>
      </c>
      <c r="AB1239" s="6" t="s">
        <v>1067</v>
      </c>
      <c r="AC1239" s="6" t="s">
        <v>1067</v>
      </c>
      <c r="AD1239" s="6" t="s">
        <v>1067</v>
      </c>
    </row>
    <row r="1240" spans="1:30" x14ac:dyDescent="0.25">
      <c r="A1240" s="2">
        <f>IF(LEN(B1240)&gt;=1,(IF(B1239=B1240,0,LARGE(A$1:$A1239,1)+1)),0)</f>
        <v>0</v>
      </c>
      <c r="B1240" s="2" t="s">
        <v>1092</v>
      </c>
      <c r="C1240" s="2">
        <f>IF($AM$22=2,(IF(LEN($BZ$23)&gt;=1,(IF($BZ$23=B1240,LARGE($C$1:C1239,1)+1,0)),0)),0)</f>
        <v>0</v>
      </c>
      <c r="D1240" s="2">
        <f t="shared" si="80"/>
        <v>0</v>
      </c>
      <c r="F1240" s="2" t="s">
        <v>3421</v>
      </c>
      <c r="G1240" s="2" t="s">
        <v>3422</v>
      </c>
      <c r="H1240" s="2" t="s">
        <v>3422</v>
      </c>
      <c r="I1240" s="2" t="s">
        <v>4327</v>
      </c>
      <c r="J1240" s="2" t="s">
        <v>1067</v>
      </c>
      <c r="K1240" s="2" t="s">
        <v>1067</v>
      </c>
      <c r="L1240" s="2" t="s">
        <v>1067</v>
      </c>
      <c r="S1240" s="2">
        <f>IF($AM$22=1,(IF(LEN($BZ$23)&gt;=1,(IF($BZ$23=V1240,LARGE($S$1:S1239,1)+1,0)),0)),0)</f>
        <v>0</v>
      </c>
      <c r="T1240" s="2">
        <f t="shared" si="81"/>
        <v>0</v>
      </c>
      <c r="U1240" s="2">
        <f>IF(LEN(V1240)&gt;=1,(IF(V1239=V1240,0,LARGE($U$1:U1239,1)+1)),0)</f>
        <v>0</v>
      </c>
      <c r="V1240" s="2" t="s">
        <v>1118</v>
      </c>
      <c r="W1240" s="9" t="s">
        <v>4953</v>
      </c>
      <c r="X1240" s="9" t="s">
        <v>3077</v>
      </c>
      <c r="Y1240" s="9" t="s">
        <v>3078</v>
      </c>
      <c r="Z1240" s="9" t="s">
        <v>3078</v>
      </c>
      <c r="AA1240" s="6" t="s">
        <v>3077</v>
      </c>
      <c r="AB1240" s="6" t="s">
        <v>1067</v>
      </c>
      <c r="AC1240" s="6" t="s">
        <v>1067</v>
      </c>
      <c r="AD1240" s="6" t="s">
        <v>1067</v>
      </c>
    </row>
    <row r="1241" spans="1:30" ht="30" x14ac:dyDescent="0.25">
      <c r="A1241" s="2">
        <f>IF(LEN(B1241)&gt;=1,(IF(B1240=B1241,0,LARGE(A$1:$A1240,1)+1)),0)</f>
        <v>0</v>
      </c>
      <c r="B1241" s="2" t="s">
        <v>1092</v>
      </c>
      <c r="C1241" s="2">
        <f>IF($AM$22=2,(IF(LEN($BZ$23)&gt;=1,(IF($BZ$23=B1241,LARGE($C$1:C1240,1)+1,0)),0)),0)</f>
        <v>0</v>
      </c>
      <c r="D1241" s="2">
        <f t="shared" si="80"/>
        <v>0</v>
      </c>
      <c r="F1241" s="2" t="s">
        <v>3423</v>
      </c>
      <c r="G1241" s="2" t="s">
        <v>3424</v>
      </c>
      <c r="H1241" s="2" t="s">
        <v>3424</v>
      </c>
      <c r="I1241" s="2" t="s">
        <v>4085</v>
      </c>
      <c r="J1241" s="2" t="s">
        <v>1067</v>
      </c>
      <c r="K1241" s="2" t="s">
        <v>1067</v>
      </c>
      <c r="L1241" s="2" t="s">
        <v>1067</v>
      </c>
      <c r="S1241" s="2">
        <f>IF($AM$22=1,(IF(LEN($BZ$23)&gt;=1,(IF($BZ$23=V1241,LARGE($S$1:S1240,1)+1,0)),0)),0)</f>
        <v>0</v>
      </c>
      <c r="T1241" s="2">
        <f t="shared" si="81"/>
        <v>0</v>
      </c>
      <c r="U1241" s="2">
        <f>IF(LEN(V1241)&gt;=1,(IF(V1240=V1241,0,LARGE($U$1:U1240,1)+1)),0)</f>
        <v>0</v>
      </c>
      <c r="V1241" s="2" t="s">
        <v>1118</v>
      </c>
      <c r="W1241" s="5" t="s">
        <v>4519</v>
      </c>
      <c r="X1241" s="7" t="s">
        <v>3964</v>
      </c>
      <c r="Y1241" s="7" t="s">
        <v>3965</v>
      </c>
      <c r="Z1241" s="7" t="s">
        <v>3965</v>
      </c>
      <c r="AA1241" s="6" t="s">
        <v>3964</v>
      </c>
      <c r="AB1241" s="6" t="s">
        <v>1067</v>
      </c>
      <c r="AC1241" s="6" t="s">
        <v>1067</v>
      </c>
      <c r="AD1241" s="6" t="s">
        <v>1067</v>
      </c>
    </row>
    <row r="1242" spans="1:30" x14ac:dyDescent="0.25">
      <c r="A1242" s="2">
        <f>IF(LEN(B1242)&gt;=1,(IF(B1241=B1242,0,LARGE(A$1:$A1241,1)+1)),0)</f>
        <v>0</v>
      </c>
      <c r="B1242" s="2" t="s">
        <v>1092</v>
      </c>
      <c r="C1242" s="2">
        <f>IF($AM$22=2,(IF(LEN($BZ$23)&gt;=1,(IF($BZ$23=B1242,LARGE($C$1:C1241,1)+1,0)),0)),0)</f>
        <v>0</v>
      </c>
      <c r="D1242" s="2">
        <f t="shared" si="80"/>
        <v>0</v>
      </c>
      <c r="F1242" s="2" t="s">
        <v>3425</v>
      </c>
      <c r="G1242" s="2" t="s">
        <v>3426</v>
      </c>
      <c r="H1242" s="2" t="s">
        <v>3426</v>
      </c>
      <c r="I1242" s="2" t="s">
        <v>4336</v>
      </c>
      <c r="J1242" s="2" t="s">
        <v>1067</v>
      </c>
      <c r="K1242" s="2" t="s">
        <v>1067</v>
      </c>
      <c r="L1242" s="2" t="s">
        <v>1067</v>
      </c>
      <c r="S1242" s="2">
        <f>IF($AM$22=1,(IF(LEN($BZ$23)&gt;=1,(IF($BZ$23=V1242,LARGE($S$1:S1241,1)+1,0)),0)),0)</f>
        <v>0</v>
      </c>
      <c r="T1242" s="2">
        <f t="shared" si="81"/>
        <v>0</v>
      </c>
      <c r="U1242" s="2">
        <f>IF(LEN(V1242)&gt;=1,(IF(V1241=V1242,0,LARGE($U$1:U1241,1)+1)),0)</f>
        <v>0</v>
      </c>
      <c r="V1242" s="2" t="s">
        <v>1118</v>
      </c>
      <c r="W1242" s="5" t="s">
        <v>4801</v>
      </c>
      <c r="X1242" s="7" t="s">
        <v>694</v>
      </c>
      <c r="Y1242" s="7" t="s">
        <v>1407</v>
      </c>
      <c r="Z1242" s="7" t="s">
        <v>1407</v>
      </c>
      <c r="AA1242" s="6" t="s">
        <v>694</v>
      </c>
      <c r="AB1242" s="6" t="s">
        <v>1067</v>
      </c>
      <c r="AC1242" s="6" t="s">
        <v>1067</v>
      </c>
      <c r="AD1242" s="6" t="s">
        <v>1067</v>
      </c>
    </row>
    <row r="1243" spans="1:30" x14ac:dyDescent="0.25">
      <c r="A1243" s="2">
        <f>IF(LEN(B1243)&gt;=1,(IF(B1242=B1243,0,LARGE(A$1:$A1242,1)+1)),0)</f>
        <v>0</v>
      </c>
      <c r="B1243" s="2" t="s">
        <v>1092</v>
      </c>
      <c r="C1243" s="2">
        <f>IF($AM$22=2,(IF(LEN($BZ$23)&gt;=1,(IF($BZ$23=B1243,LARGE($C$1:C1242,1)+1,0)),0)),0)</f>
        <v>0</v>
      </c>
      <c r="D1243" s="2">
        <f t="shared" si="80"/>
        <v>0</v>
      </c>
      <c r="F1243" s="2" t="s">
        <v>3427</v>
      </c>
      <c r="G1243" s="2" t="s">
        <v>3428</v>
      </c>
      <c r="H1243" s="2" t="s">
        <v>3428</v>
      </c>
      <c r="I1243" s="2" t="s">
        <v>4328</v>
      </c>
      <c r="J1243" s="2" t="s">
        <v>1067</v>
      </c>
      <c r="K1243" s="2" t="s">
        <v>1067</v>
      </c>
      <c r="L1243" s="2" t="s">
        <v>1067</v>
      </c>
      <c r="S1243" s="2">
        <f>IF($AM$22=1,(IF(LEN($BZ$23)&gt;=1,(IF($BZ$23=V1243,LARGE($S$1:S1242,1)+1,0)),0)),0)</f>
        <v>0</v>
      </c>
      <c r="T1243" s="2">
        <f t="shared" si="81"/>
        <v>0</v>
      </c>
      <c r="U1243" s="2">
        <f>IF(LEN(V1243)&gt;=1,(IF(V1242=V1243,0,LARGE($U$1:U1242,1)+1)),0)</f>
        <v>0</v>
      </c>
      <c r="V1243" s="2" t="s">
        <v>1118</v>
      </c>
      <c r="W1243" s="4" t="s">
        <v>4837</v>
      </c>
      <c r="X1243" s="7" t="s">
        <v>212</v>
      </c>
      <c r="Y1243" s="7" t="s">
        <v>213</v>
      </c>
      <c r="Z1243" s="7" t="s">
        <v>214</v>
      </c>
      <c r="AA1243" s="6" t="s">
        <v>212</v>
      </c>
      <c r="AB1243" s="6" t="s">
        <v>1067</v>
      </c>
      <c r="AC1243" s="6" t="s">
        <v>1067</v>
      </c>
      <c r="AD1243" s="6" t="s">
        <v>1067</v>
      </c>
    </row>
    <row r="1244" spans="1:30" ht="30" x14ac:dyDescent="0.25">
      <c r="A1244" s="2">
        <f>IF(LEN(B1244)&gt;=1,(IF(B1243=B1244,0,LARGE(A$1:$A1243,1)+1)),0)</f>
        <v>0</v>
      </c>
      <c r="B1244" s="2" t="s">
        <v>1092</v>
      </c>
      <c r="C1244" s="2">
        <f>IF($AM$22=2,(IF(LEN($BZ$23)&gt;=1,(IF($BZ$23=B1244,LARGE($C$1:C1243,1)+1,0)),0)),0)</f>
        <v>0</v>
      </c>
      <c r="D1244" s="2">
        <f t="shared" si="80"/>
        <v>0</v>
      </c>
      <c r="F1244" s="2" t="s">
        <v>3429</v>
      </c>
      <c r="G1244" s="2" t="s">
        <v>3430</v>
      </c>
      <c r="H1244" s="2" t="s">
        <v>3430</v>
      </c>
      <c r="I1244" s="2" t="s">
        <v>4329</v>
      </c>
      <c r="J1244" s="2" t="s">
        <v>1067</v>
      </c>
      <c r="K1244" s="2" t="s">
        <v>1067</v>
      </c>
      <c r="L1244" s="2" t="s">
        <v>1067</v>
      </c>
      <c r="S1244" s="2">
        <f>IF($AM$22=1,(IF(LEN($BZ$23)&gt;=1,(IF($BZ$23=V1244,LARGE($S$1:S1243,1)+1,0)),0)),0)</f>
        <v>0</v>
      </c>
      <c r="T1244" s="2">
        <f t="shared" si="81"/>
        <v>0</v>
      </c>
      <c r="U1244" s="2">
        <f>IF(LEN(V1244)&gt;=1,(IF(V1243=V1244,0,LARGE($U$1:U1243,1)+1)),0)</f>
        <v>0</v>
      </c>
      <c r="V1244" s="2" t="s">
        <v>1118</v>
      </c>
      <c r="W1244" s="7" t="s">
        <v>1769</v>
      </c>
      <c r="X1244" s="7" t="s">
        <v>1767</v>
      </c>
      <c r="Y1244" s="7" t="s">
        <v>1768</v>
      </c>
      <c r="Z1244" s="7" t="s">
        <v>1768</v>
      </c>
      <c r="AA1244" s="6" t="s">
        <v>1767</v>
      </c>
      <c r="AB1244" s="6" t="s">
        <v>46</v>
      </c>
      <c r="AC1244" s="6" t="s">
        <v>1067</v>
      </c>
      <c r="AD1244" s="6" t="s">
        <v>1067</v>
      </c>
    </row>
    <row r="1245" spans="1:30" ht="30" x14ac:dyDescent="0.25">
      <c r="A1245" s="2">
        <f>IF(LEN(B1245)&gt;=1,(IF(B1244=B1245,0,LARGE(A$1:$A1244,1)+1)),0)</f>
        <v>0</v>
      </c>
      <c r="B1245" s="2" t="s">
        <v>1092</v>
      </c>
      <c r="C1245" s="2">
        <f>IF($AM$22=2,(IF(LEN($BZ$23)&gt;=1,(IF($BZ$23=B1245,LARGE($C$1:C1244,1)+1,0)),0)),0)</f>
        <v>0</v>
      </c>
      <c r="D1245" s="2">
        <f t="shared" si="80"/>
        <v>0</v>
      </c>
      <c r="F1245" s="2" t="s">
        <v>3431</v>
      </c>
      <c r="G1245" s="2" t="s">
        <v>3432</v>
      </c>
      <c r="H1245" s="2" t="s">
        <v>3432</v>
      </c>
      <c r="I1245" s="2" t="s">
        <v>4334</v>
      </c>
      <c r="J1245" s="2" t="s">
        <v>1067</v>
      </c>
      <c r="K1245" s="2" t="s">
        <v>1067</v>
      </c>
      <c r="L1245" s="2" t="s">
        <v>1067</v>
      </c>
      <c r="S1245" s="2">
        <f>IF($AM$22=1,(IF(LEN($BZ$23)&gt;=1,(IF($BZ$23=V1245,LARGE($S$1:S1244,1)+1,0)),0)),0)</f>
        <v>0</v>
      </c>
      <c r="T1245" s="2">
        <f t="shared" si="81"/>
        <v>0</v>
      </c>
      <c r="U1245" s="2">
        <f>IF(LEN(V1245)&gt;=1,(IF(V1244=V1245,0,LARGE($U$1:U1244,1)+1)),0)</f>
        <v>0</v>
      </c>
      <c r="V1245" s="2" t="s">
        <v>1118</v>
      </c>
      <c r="W1245" s="9" t="s">
        <v>2875</v>
      </c>
      <c r="X1245" s="9" t="s">
        <v>753</v>
      </c>
      <c r="Y1245" s="9" t="s">
        <v>2874</v>
      </c>
      <c r="Z1245" s="9" t="s">
        <v>2874</v>
      </c>
      <c r="AA1245" s="6" t="s">
        <v>753</v>
      </c>
      <c r="AB1245" s="6" t="s">
        <v>3215</v>
      </c>
      <c r="AC1245" s="6" t="s">
        <v>1067</v>
      </c>
      <c r="AD1245" s="6" t="s">
        <v>1067</v>
      </c>
    </row>
    <row r="1246" spans="1:30" x14ac:dyDescent="0.25">
      <c r="A1246" s="2">
        <f>IF(LEN(B1246)&gt;=1,(IF(B1245=B1246,0,LARGE(A$1:$A1245,1)+1)),0)</f>
        <v>0</v>
      </c>
      <c r="B1246" s="2" t="s">
        <v>1092</v>
      </c>
      <c r="C1246" s="2">
        <f>IF($AM$22=2,(IF(LEN($BZ$23)&gt;=1,(IF($BZ$23=B1246,LARGE($C$1:C1245,1)+1,0)),0)),0)</f>
        <v>0</v>
      </c>
      <c r="D1246" s="2">
        <f t="shared" si="80"/>
        <v>0</v>
      </c>
      <c r="F1246" s="2" t="s">
        <v>3433</v>
      </c>
      <c r="G1246" s="2" t="s">
        <v>3434</v>
      </c>
      <c r="H1246" s="2" t="s">
        <v>3434</v>
      </c>
      <c r="I1246" s="2" t="s">
        <v>4335</v>
      </c>
      <c r="J1246" s="2" t="s">
        <v>1067</v>
      </c>
      <c r="K1246" s="2" t="s">
        <v>1067</v>
      </c>
      <c r="L1246" s="2" t="s">
        <v>1067</v>
      </c>
      <c r="S1246" s="2">
        <f>IF($AM$22=1,(IF(LEN($BZ$23)&gt;=1,(IF($BZ$23=V1246,LARGE($S$1:S1245,1)+1,0)),0)),0)</f>
        <v>0</v>
      </c>
      <c r="T1246" s="2">
        <f t="shared" si="81"/>
        <v>0</v>
      </c>
      <c r="U1246" s="2">
        <f>IF(LEN(V1246)&gt;=1,(IF(V1245=V1246,0,LARGE($U$1:U1245,1)+1)),0)</f>
        <v>0</v>
      </c>
      <c r="V1246" s="2" t="s">
        <v>1118</v>
      </c>
      <c r="W1246" s="9" t="s">
        <v>2607</v>
      </c>
      <c r="X1246" s="9" t="s">
        <v>2605</v>
      </c>
      <c r="Y1246" s="9" t="s">
        <v>2606</v>
      </c>
      <c r="Z1246" s="9" t="s">
        <v>2606</v>
      </c>
      <c r="AA1246" s="6" t="s">
        <v>2605</v>
      </c>
      <c r="AB1246" s="6" t="s">
        <v>1067</v>
      </c>
      <c r="AC1246" s="6" t="s">
        <v>1067</v>
      </c>
      <c r="AD1246" s="6" t="s">
        <v>1067</v>
      </c>
    </row>
    <row r="1247" spans="1:30" ht="30" x14ac:dyDescent="0.25">
      <c r="A1247" s="2">
        <f>IF(LEN(B1247)&gt;=1,(IF(B1246=B1247,0,LARGE(A$1:$A1246,1)+1)),0)</f>
        <v>0</v>
      </c>
      <c r="B1247" s="2" t="s">
        <v>1092</v>
      </c>
      <c r="C1247" s="2">
        <f>IF($AM$22=2,(IF(LEN($BZ$23)&gt;=1,(IF($BZ$23=B1247,LARGE($C$1:C1246,1)+1,0)),0)),0)</f>
        <v>0</v>
      </c>
      <c r="D1247" s="2">
        <f t="shared" si="80"/>
        <v>0</v>
      </c>
      <c r="F1247" s="2" t="s">
        <v>3435</v>
      </c>
      <c r="G1247" s="2" t="s">
        <v>3436</v>
      </c>
      <c r="H1247" s="2" t="s">
        <v>3436</v>
      </c>
      <c r="I1247" s="2" t="s">
        <v>4333</v>
      </c>
      <c r="J1247" s="2" t="s">
        <v>1067</v>
      </c>
      <c r="K1247" s="2" t="s">
        <v>1067</v>
      </c>
      <c r="L1247" s="2" t="s">
        <v>1067</v>
      </c>
      <c r="S1247" s="2">
        <f>IF($AM$22=1,(IF(LEN($BZ$23)&gt;=1,(IF($BZ$23=V1247,LARGE($S$1:S1246,1)+1,0)),0)),0)</f>
        <v>0</v>
      </c>
      <c r="T1247" s="2">
        <f t="shared" si="81"/>
        <v>0</v>
      </c>
      <c r="U1247" s="2">
        <f>IF(LEN(V1247)&gt;=1,(IF(V1246=V1247,0,LARGE($U$1:U1246,1)+1)),0)</f>
        <v>0</v>
      </c>
      <c r="V1247" s="2" t="s">
        <v>1118</v>
      </c>
      <c r="W1247" s="4" t="s">
        <v>4740</v>
      </c>
      <c r="X1247" s="4" t="s">
        <v>657</v>
      </c>
      <c r="Y1247" s="5" t="s">
        <v>1380</v>
      </c>
      <c r="Z1247" s="5" t="s">
        <v>1380</v>
      </c>
      <c r="AA1247" s="6" t="s">
        <v>657</v>
      </c>
      <c r="AB1247" s="6" t="s">
        <v>1067</v>
      </c>
      <c r="AC1247" s="6" t="s">
        <v>1067</v>
      </c>
      <c r="AD1247" s="6" t="s">
        <v>1067</v>
      </c>
    </row>
    <row r="1248" spans="1:30" ht="30" x14ac:dyDescent="0.25">
      <c r="A1248" s="2">
        <f>IF(LEN(B1248)&gt;=1,(IF(B1247=B1248,0,LARGE(A$1:$A1247,1)+1)),0)</f>
        <v>0</v>
      </c>
      <c r="B1248" s="2" t="s">
        <v>1092</v>
      </c>
      <c r="C1248" s="2">
        <f>IF($AM$22=2,(IF(LEN($BZ$23)&gt;=1,(IF($BZ$23=B1248,LARGE($C$1:C1247,1)+1,0)),0)),0)</f>
        <v>0</v>
      </c>
      <c r="D1248" s="2">
        <f t="shared" si="80"/>
        <v>0</v>
      </c>
      <c r="F1248" s="2" t="s">
        <v>3437</v>
      </c>
      <c r="G1248" s="2" t="s">
        <v>3438</v>
      </c>
      <c r="H1248" s="2" t="s">
        <v>3438</v>
      </c>
      <c r="I1248" s="2" t="s">
        <v>3439</v>
      </c>
      <c r="J1248" s="2" t="s">
        <v>1067</v>
      </c>
      <c r="K1248" s="2" t="s">
        <v>1067</v>
      </c>
      <c r="L1248" s="2" t="s">
        <v>1067</v>
      </c>
      <c r="S1248" s="2">
        <f>IF($AM$22=1,(IF(LEN($BZ$23)&gt;=1,(IF($BZ$23=V1248,LARGE($S$1:S1247,1)+1,0)),0)),0)</f>
        <v>0</v>
      </c>
      <c r="T1248" s="2">
        <f t="shared" si="81"/>
        <v>0</v>
      </c>
      <c r="U1248" s="2">
        <f>IF(LEN(V1248)&gt;=1,(IF(V1247=V1248,0,LARGE($U$1:U1247,1)+1)),0)</f>
        <v>0</v>
      </c>
      <c r="V1248" s="2" t="s">
        <v>1118</v>
      </c>
      <c r="W1248" s="4" t="s">
        <v>4112</v>
      </c>
      <c r="X1248" s="7" t="s">
        <v>646</v>
      </c>
      <c r="Y1248" s="7" t="s">
        <v>1369</v>
      </c>
      <c r="Z1248" s="7" t="s">
        <v>1369</v>
      </c>
      <c r="AA1248" s="6" t="s">
        <v>646</v>
      </c>
      <c r="AB1248" s="6" t="s">
        <v>1067</v>
      </c>
      <c r="AC1248" s="6" t="s">
        <v>1067</v>
      </c>
      <c r="AD1248" s="6" t="s">
        <v>1067</v>
      </c>
    </row>
    <row r="1249" spans="1:30" ht="30" x14ac:dyDescent="0.25">
      <c r="A1249" s="2">
        <f>IF(LEN(B1249)&gt;=1,(IF(B1248=B1249,0,LARGE(A$1:$A1248,1)+1)),0)</f>
        <v>0</v>
      </c>
      <c r="B1249" s="2" t="s">
        <v>1092</v>
      </c>
      <c r="C1249" s="2">
        <f>IF($AM$22=2,(IF(LEN($BZ$23)&gt;=1,(IF($BZ$23=B1249,LARGE($C$1:C1248,1)+1,0)),0)),0)</f>
        <v>0</v>
      </c>
      <c r="D1249" s="2">
        <f t="shared" si="80"/>
        <v>0</v>
      </c>
      <c r="F1249" s="2" t="s">
        <v>3440</v>
      </c>
      <c r="G1249" s="2" t="s">
        <v>3441</v>
      </c>
      <c r="H1249" s="2" t="s">
        <v>3441</v>
      </c>
      <c r="I1249" s="2" t="s">
        <v>4332</v>
      </c>
      <c r="J1249" s="2" t="s">
        <v>1067</v>
      </c>
      <c r="K1249" s="2" t="s">
        <v>1067</v>
      </c>
      <c r="L1249" s="2" t="s">
        <v>1067</v>
      </c>
      <c r="S1249" s="2">
        <f>IF($AM$22=1,(IF(LEN($BZ$23)&gt;=1,(IF($BZ$23=V1249,LARGE($S$1:S1248,1)+1,0)),0)),0)</f>
        <v>0</v>
      </c>
      <c r="T1249" s="2">
        <f t="shared" si="81"/>
        <v>0</v>
      </c>
      <c r="U1249" s="2">
        <f>IF(LEN(V1249)&gt;=1,(IF(V1248=V1249,0,LARGE($U$1:U1248,1)+1)),0)</f>
        <v>0</v>
      </c>
      <c r="V1249" s="2" t="s">
        <v>1118</v>
      </c>
      <c r="W1249" s="9" t="s">
        <v>3018</v>
      </c>
      <c r="X1249" s="7" t="s">
        <v>816</v>
      </c>
      <c r="Y1249" s="7" t="s">
        <v>1499</v>
      </c>
      <c r="Z1249" s="7" t="s">
        <v>1499</v>
      </c>
      <c r="AA1249" s="6" t="s">
        <v>816</v>
      </c>
      <c r="AB1249" s="6" t="s">
        <v>60</v>
      </c>
      <c r="AC1249" s="6" t="s">
        <v>1067</v>
      </c>
      <c r="AD1249" s="6" t="s">
        <v>1067</v>
      </c>
    </row>
    <row r="1250" spans="1:30" x14ac:dyDescent="0.25">
      <c r="A1250" s="2">
        <f>IF(LEN(B1250)&gt;=1,(IF(B1249=B1250,0,LARGE(A$1:$A1249,1)+1)),0)</f>
        <v>0</v>
      </c>
      <c r="B1250" s="2" t="s">
        <v>1092</v>
      </c>
      <c r="C1250" s="2">
        <f>IF($AM$22=2,(IF(LEN($BZ$23)&gt;=1,(IF($BZ$23=B1250,LARGE($C$1:C1249,1)+1,0)),0)),0)</f>
        <v>0</v>
      </c>
      <c r="D1250" s="2">
        <f t="shared" si="80"/>
        <v>0</v>
      </c>
      <c r="F1250" s="2" t="s">
        <v>3442</v>
      </c>
      <c r="G1250" s="2" t="s">
        <v>3443</v>
      </c>
      <c r="H1250" s="2" t="s">
        <v>3443</v>
      </c>
      <c r="I1250" s="2">
        <v>0</v>
      </c>
      <c r="J1250" s="2" t="s">
        <v>1067</v>
      </c>
      <c r="K1250" s="2" t="s">
        <v>1067</v>
      </c>
      <c r="L1250" s="2" t="s">
        <v>1067</v>
      </c>
      <c r="S1250" s="2">
        <f>IF($AM$22=1,(IF(LEN($BZ$23)&gt;=1,(IF($BZ$23=V1250,LARGE($S$1:S1249,1)+1,0)),0)),0)</f>
        <v>0</v>
      </c>
      <c r="T1250" s="2">
        <f t="shared" si="81"/>
        <v>0</v>
      </c>
      <c r="U1250" s="2">
        <f>IF(LEN(V1250)&gt;=1,(IF(V1249=V1250,0,LARGE($U$1:U1249,1)+1)),0)</f>
        <v>0</v>
      </c>
      <c r="V1250" s="2" t="s">
        <v>1118</v>
      </c>
      <c r="W1250" s="5" t="s">
        <v>4454</v>
      </c>
      <c r="X1250" s="7" t="s">
        <v>412</v>
      </c>
      <c r="Y1250" s="7" t="s">
        <v>413</v>
      </c>
      <c r="Z1250" s="7" t="s">
        <v>413</v>
      </c>
      <c r="AA1250" s="6" t="s">
        <v>412</v>
      </c>
      <c r="AB1250" s="6" t="s">
        <v>1067</v>
      </c>
      <c r="AC1250" s="6" t="s">
        <v>1067</v>
      </c>
      <c r="AD1250" s="6" t="s">
        <v>1067</v>
      </c>
    </row>
    <row r="1251" spans="1:30" x14ac:dyDescent="0.25">
      <c r="A1251" s="2">
        <f>IF(LEN(B1251)&gt;=1,(IF(B1250=B1251,0,LARGE(A$1:$A1250,1)+1)),0)</f>
        <v>0</v>
      </c>
      <c r="B1251" s="2" t="s">
        <v>1092</v>
      </c>
      <c r="C1251" s="2">
        <f>IF($AM$22=2,(IF(LEN($BZ$23)&gt;=1,(IF($BZ$23=B1251,LARGE($C$1:C1250,1)+1,0)),0)),0)</f>
        <v>0</v>
      </c>
      <c r="D1251" s="2">
        <f t="shared" si="80"/>
        <v>0</v>
      </c>
      <c r="F1251" s="2" t="s">
        <v>3444</v>
      </c>
      <c r="G1251" s="2" t="s">
        <v>3445</v>
      </c>
      <c r="H1251" s="2" t="s">
        <v>3445</v>
      </c>
      <c r="I1251" s="2">
        <v>0</v>
      </c>
      <c r="J1251" s="2" t="s">
        <v>1067</v>
      </c>
      <c r="K1251" s="2" t="s">
        <v>1067</v>
      </c>
      <c r="L1251" s="2" t="s">
        <v>1067</v>
      </c>
      <c r="S1251" s="2">
        <f>IF($AM$22=1,(IF(LEN($BZ$23)&gt;=1,(IF($BZ$23=V1251,LARGE($S$1:S1250,1)+1,0)),0)),0)</f>
        <v>0</v>
      </c>
      <c r="T1251" s="2">
        <f t="shared" si="81"/>
        <v>0</v>
      </c>
      <c r="U1251" s="2">
        <f>IF(LEN(V1251)&gt;=1,(IF(V1250=V1251,0,LARGE($U$1:U1250,1)+1)),0)</f>
        <v>0</v>
      </c>
      <c r="V1251" s="2" t="s">
        <v>1118</v>
      </c>
      <c r="W1251" s="5" t="s">
        <v>5088</v>
      </c>
      <c r="X1251" s="7" t="s">
        <v>364</v>
      </c>
      <c r="Y1251" s="7" t="s">
        <v>365</v>
      </c>
      <c r="Z1251" s="7" t="s">
        <v>366</v>
      </c>
      <c r="AA1251" s="6" t="s">
        <v>364</v>
      </c>
      <c r="AB1251" s="6" t="s">
        <v>1067</v>
      </c>
      <c r="AC1251" s="6" t="s">
        <v>1067</v>
      </c>
      <c r="AD1251" s="6" t="s">
        <v>1067</v>
      </c>
    </row>
    <row r="1252" spans="1:30" x14ac:dyDescent="0.25">
      <c r="A1252" s="2">
        <f>IF(LEN(B1252)&gt;=1,(IF(B1251=B1252,0,LARGE(A$1:$A1251,1)+1)),0)</f>
        <v>0</v>
      </c>
      <c r="B1252" s="2" t="s">
        <v>1092</v>
      </c>
      <c r="C1252" s="2">
        <f>IF($AM$22=2,(IF(LEN($BZ$23)&gt;=1,(IF($BZ$23=B1252,LARGE($C$1:C1251,1)+1,0)),0)),0)</f>
        <v>0</v>
      </c>
      <c r="D1252" s="2">
        <f t="shared" si="80"/>
        <v>0</v>
      </c>
      <c r="F1252" s="2" t="s">
        <v>3446</v>
      </c>
      <c r="G1252" s="2" t="s">
        <v>3447</v>
      </c>
      <c r="H1252" s="2" t="s">
        <v>3447</v>
      </c>
      <c r="I1252" s="2" t="s">
        <v>1757</v>
      </c>
      <c r="J1252" s="2" t="s">
        <v>1067</v>
      </c>
      <c r="K1252" s="2" t="s">
        <v>1067</v>
      </c>
      <c r="L1252" s="2" t="s">
        <v>1067</v>
      </c>
      <c r="S1252" s="2">
        <f>IF($AM$22=1,(IF(LEN($BZ$23)&gt;=1,(IF($BZ$23=V1252,LARGE($S$1:S1251,1)+1,0)),0)),0)</f>
        <v>0</v>
      </c>
      <c r="T1252" s="2">
        <f t="shared" si="81"/>
        <v>0</v>
      </c>
      <c r="U1252" s="2">
        <f>IF(LEN(V1252)&gt;=1,(IF(V1251=V1252,0,LARGE($U$1:U1251,1)+1)),0)</f>
        <v>0</v>
      </c>
      <c r="V1252" s="2" t="s">
        <v>1118</v>
      </c>
      <c r="W1252" s="5" t="s">
        <v>4516</v>
      </c>
      <c r="X1252" s="7" t="s">
        <v>3665</v>
      </c>
      <c r="Y1252" s="7" t="s">
        <v>3666</v>
      </c>
      <c r="Z1252" s="7" t="s">
        <v>3667</v>
      </c>
      <c r="AA1252" s="6" t="s">
        <v>3665</v>
      </c>
      <c r="AB1252" s="6" t="s">
        <v>1067</v>
      </c>
      <c r="AC1252" s="6" t="s">
        <v>1067</v>
      </c>
      <c r="AD1252" s="6" t="s">
        <v>1067</v>
      </c>
    </row>
    <row r="1253" spans="1:30" ht="30" x14ac:dyDescent="0.25">
      <c r="A1253" s="2">
        <f>IF(LEN(B1253)&gt;=1,(IF(B1252=B1253,0,LARGE(A$1:$A1252,1)+1)),0)</f>
        <v>0</v>
      </c>
      <c r="B1253" s="2" t="s">
        <v>1092</v>
      </c>
      <c r="C1253" s="2">
        <f>IF($AM$22=2,(IF(LEN($BZ$23)&gt;=1,(IF($BZ$23=B1253,LARGE($C$1:C1252,1)+1,0)),0)),0)</f>
        <v>0</v>
      </c>
      <c r="D1253" s="2">
        <f t="shared" si="80"/>
        <v>0</v>
      </c>
      <c r="F1253" s="2" t="s">
        <v>3448</v>
      </c>
      <c r="G1253" s="2" t="s">
        <v>3449</v>
      </c>
      <c r="H1253" s="2" t="s">
        <v>3449</v>
      </c>
      <c r="I1253" s="2" t="s">
        <v>1757</v>
      </c>
      <c r="J1253" s="2" t="s">
        <v>1067</v>
      </c>
      <c r="K1253" s="2" t="s">
        <v>1067</v>
      </c>
      <c r="L1253" s="2" t="s">
        <v>1067</v>
      </c>
      <c r="S1253" s="2">
        <f>IF($AM$22=1,(IF(LEN($BZ$23)&gt;=1,(IF($BZ$23=V1253,LARGE($S$1:S1252,1)+1,0)),0)),0)</f>
        <v>0</v>
      </c>
      <c r="T1253" s="2">
        <f t="shared" si="81"/>
        <v>0</v>
      </c>
      <c r="U1253" s="2">
        <f>IF(LEN(V1253)&gt;=1,(IF(V1252=V1253,0,LARGE($U$1:U1252,1)+1)),0)</f>
        <v>0</v>
      </c>
      <c r="V1253" s="2" t="s">
        <v>1118</v>
      </c>
      <c r="W1253" s="5" t="s">
        <v>2283</v>
      </c>
      <c r="X1253" s="7" t="s">
        <v>512</v>
      </c>
      <c r="Y1253" s="7" t="s">
        <v>2141</v>
      </c>
      <c r="Z1253" s="7" t="s">
        <v>2141</v>
      </c>
      <c r="AA1253" s="6" t="s">
        <v>512</v>
      </c>
      <c r="AB1253" s="6" t="s">
        <v>576</v>
      </c>
      <c r="AC1253" s="6" t="s">
        <v>3327</v>
      </c>
      <c r="AD1253" s="6" t="s">
        <v>1067</v>
      </c>
    </row>
    <row r="1254" spans="1:30" ht="30" x14ac:dyDescent="0.25">
      <c r="A1254" s="2">
        <f>IF(LEN(B1254)&gt;=1,(IF(B1253=B1254,0,LARGE(A$1:$A1253,1)+1)),0)</f>
        <v>0</v>
      </c>
      <c r="B1254" s="2" t="s">
        <v>1092</v>
      </c>
      <c r="C1254" s="2">
        <f>IF($AM$22=2,(IF(LEN($BZ$23)&gt;=1,(IF($BZ$23=B1254,LARGE($C$1:C1253,1)+1,0)),0)),0)</f>
        <v>0</v>
      </c>
      <c r="D1254" s="2">
        <f t="shared" si="80"/>
        <v>0</v>
      </c>
      <c r="F1254" s="2" t="s">
        <v>3450</v>
      </c>
      <c r="G1254" s="2" t="s">
        <v>3451</v>
      </c>
      <c r="H1254" s="2" t="s">
        <v>3451</v>
      </c>
      <c r="I1254" s="2">
        <v>0</v>
      </c>
      <c r="J1254" s="2" t="s">
        <v>1067</v>
      </c>
      <c r="K1254" s="2" t="s">
        <v>1067</v>
      </c>
      <c r="L1254" s="2" t="s">
        <v>1067</v>
      </c>
      <c r="S1254" s="2">
        <f>IF($AM$22=1,(IF(LEN($BZ$23)&gt;=1,(IF($BZ$23=V1254,LARGE($S$1:S1253,1)+1,0)),0)),0)</f>
        <v>0</v>
      </c>
      <c r="T1254" s="2">
        <f t="shared" si="81"/>
        <v>0</v>
      </c>
      <c r="U1254" s="2">
        <f>IF(LEN(V1254)&gt;=1,(IF(V1253=V1254,0,LARGE($U$1:U1253,1)+1)),0)</f>
        <v>0</v>
      </c>
      <c r="V1254" s="2" t="s">
        <v>1118</v>
      </c>
      <c r="W1254" s="9" t="s">
        <v>4593</v>
      </c>
      <c r="X1254" s="9" t="s">
        <v>568</v>
      </c>
      <c r="Y1254" s="9" t="s">
        <v>2208</v>
      </c>
      <c r="Z1254" s="9" t="s">
        <v>2208</v>
      </c>
      <c r="AA1254" s="6" t="s">
        <v>568</v>
      </c>
      <c r="AB1254" s="6" t="s">
        <v>1067</v>
      </c>
      <c r="AC1254" s="6" t="s">
        <v>1067</v>
      </c>
      <c r="AD1254" s="6" t="s">
        <v>1067</v>
      </c>
    </row>
    <row r="1255" spans="1:30" ht="30" x14ac:dyDescent="0.25">
      <c r="A1255" s="2">
        <f>IF(LEN(B1255)&gt;=1,(IF(B1254=B1255,0,LARGE(A$1:$A1254,1)+1)),0)</f>
        <v>0</v>
      </c>
      <c r="B1255" s="2" t="s">
        <v>1092</v>
      </c>
      <c r="C1255" s="2">
        <f>IF($AM$22=2,(IF(LEN($BZ$23)&gt;=1,(IF($BZ$23=B1255,LARGE($C$1:C1254,1)+1,0)),0)),0)</f>
        <v>0</v>
      </c>
      <c r="D1255" s="2">
        <f t="shared" si="80"/>
        <v>0</v>
      </c>
      <c r="F1255" s="2" t="s">
        <v>979</v>
      </c>
      <c r="G1255" s="2" t="s">
        <v>1622</v>
      </c>
      <c r="H1255" s="2" t="s">
        <v>1622</v>
      </c>
      <c r="I1255" s="2" t="s">
        <v>4330</v>
      </c>
      <c r="J1255" s="2" t="s">
        <v>4331</v>
      </c>
      <c r="K1255" s="2" t="s">
        <v>1067</v>
      </c>
      <c r="L1255" s="2" t="s">
        <v>1067</v>
      </c>
      <c r="S1255" s="2">
        <f>IF($AM$22=1,(IF(LEN($BZ$23)&gt;=1,(IF($BZ$23=V1255,LARGE($S$1:S1254,1)+1,0)),0)),0)</f>
        <v>0</v>
      </c>
      <c r="T1255" s="2">
        <f t="shared" si="81"/>
        <v>0</v>
      </c>
      <c r="U1255" s="2">
        <f>IF(LEN(V1255)&gt;=1,(IF(V1254=V1255,0,LARGE($U$1:U1254,1)+1)),0)</f>
        <v>0</v>
      </c>
      <c r="V1255" s="2" t="s">
        <v>1118</v>
      </c>
      <c r="W1255" s="9" t="s">
        <v>4050</v>
      </c>
      <c r="X1255" s="4" t="s">
        <v>79</v>
      </c>
      <c r="Y1255" s="5" t="s">
        <v>80</v>
      </c>
      <c r="Z1255" s="5" t="s">
        <v>79</v>
      </c>
      <c r="AA1255" s="6" t="s">
        <v>79</v>
      </c>
      <c r="AB1255" s="6" t="s">
        <v>1067</v>
      </c>
      <c r="AC1255" s="6" t="s">
        <v>1067</v>
      </c>
      <c r="AD1255" s="6" t="s">
        <v>1067</v>
      </c>
    </row>
    <row r="1256" spans="1:30" x14ac:dyDescent="0.25">
      <c r="A1256" s="2">
        <f>IF(LEN(B1256)&gt;=1,(IF(B1255=B1256,0,LARGE(A$1:$A1255,1)+1)),0)</f>
        <v>0</v>
      </c>
      <c r="B1256" s="2" t="s">
        <v>1092</v>
      </c>
      <c r="C1256" s="2">
        <f>IF($AM$22=2,(IF(LEN($BZ$23)&gt;=1,(IF($BZ$23=B1256,LARGE($C$1:C1255,1)+1,0)),0)),0)</f>
        <v>0</v>
      </c>
      <c r="D1256" s="2">
        <f t="shared" si="80"/>
        <v>0</v>
      </c>
      <c r="F1256" s="2" t="s">
        <v>3452</v>
      </c>
      <c r="G1256" s="2" t="s">
        <v>3453</v>
      </c>
      <c r="H1256" s="2" t="s">
        <v>3453</v>
      </c>
      <c r="I1256" s="2" t="s">
        <v>4340</v>
      </c>
      <c r="J1256" s="2" t="s">
        <v>1067</v>
      </c>
      <c r="K1256" s="2" t="s">
        <v>1067</v>
      </c>
      <c r="L1256" s="2" t="s">
        <v>1067</v>
      </c>
      <c r="S1256" s="2">
        <f>IF($AM$22=1,(IF(LEN($BZ$23)&gt;=1,(IF($BZ$23=V1256,LARGE($S$1:S1255,1)+1,0)),0)),0)</f>
        <v>0</v>
      </c>
      <c r="T1256" s="2">
        <f t="shared" si="81"/>
        <v>0</v>
      </c>
      <c r="U1256" s="2">
        <f>IF(LEN(V1256)&gt;=1,(IF(V1255=V1256,0,LARGE($U$1:U1255,1)+1)),0)</f>
        <v>0</v>
      </c>
      <c r="V1256" s="2" t="s">
        <v>1118</v>
      </c>
      <c r="W1256" s="9" t="s">
        <v>3732</v>
      </c>
      <c r="X1256" s="9" t="s">
        <v>1024</v>
      </c>
      <c r="Y1256" s="9" t="s">
        <v>3731</v>
      </c>
      <c r="Z1256" s="9" t="s">
        <v>3731</v>
      </c>
      <c r="AA1256" s="6" t="s">
        <v>1024</v>
      </c>
      <c r="AB1256" s="6" t="s">
        <v>1067</v>
      </c>
      <c r="AC1256" s="6" t="s">
        <v>1067</v>
      </c>
      <c r="AD1256" s="6" t="s">
        <v>1067</v>
      </c>
    </row>
    <row r="1257" spans="1:30" ht="30" x14ac:dyDescent="0.25">
      <c r="A1257" s="2">
        <f>IF(LEN(B1257)&gt;=1,(IF(B1256=B1257,0,LARGE(A$1:$A1256,1)+1)),0)</f>
        <v>0</v>
      </c>
      <c r="B1257" s="2" t="s">
        <v>1092</v>
      </c>
      <c r="C1257" s="2">
        <f>IF($AM$22=2,(IF(LEN($BZ$23)&gt;=1,(IF($BZ$23=B1257,LARGE($C$1:C1256,1)+1,0)),0)),0)</f>
        <v>0</v>
      </c>
      <c r="D1257" s="2">
        <f t="shared" si="80"/>
        <v>0</v>
      </c>
      <c r="F1257" s="2" t="s">
        <v>3454</v>
      </c>
      <c r="G1257" s="2" t="s">
        <v>3455</v>
      </c>
      <c r="H1257" s="2" t="s">
        <v>3455</v>
      </c>
      <c r="I1257" s="2" t="s">
        <v>4341</v>
      </c>
      <c r="J1257" s="2" t="s">
        <v>1067</v>
      </c>
      <c r="K1257" s="2" t="s">
        <v>1067</v>
      </c>
      <c r="L1257" s="2" t="s">
        <v>1067</v>
      </c>
      <c r="S1257" s="2">
        <f>IF($AM$22=1,(IF(LEN($BZ$23)&gt;=1,(IF($BZ$23=V1257,LARGE($S$1:S1256,1)+1,0)),0)),0)</f>
        <v>0</v>
      </c>
      <c r="T1257" s="2">
        <f t="shared" si="81"/>
        <v>0</v>
      </c>
      <c r="U1257" s="2">
        <f>IF(LEN(V1257)&gt;=1,(IF(V1256=V1257,0,LARGE($U$1:U1256,1)+1)),0)</f>
        <v>0</v>
      </c>
      <c r="V1257" s="2" t="s">
        <v>1118</v>
      </c>
      <c r="W1257" s="9" t="s">
        <v>5002</v>
      </c>
      <c r="X1257" s="7" t="s">
        <v>817</v>
      </c>
      <c r="Y1257" s="7" t="s">
        <v>1500</v>
      </c>
      <c r="Z1257" s="7" t="s">
        <v>1500</v>
      </c>
      <c r="AA1257" s="6" t="s">
        <v>817</v>
      </c>
      <c r="AB1257" s="6" t="s">
        <v>1067</v>
      </c>
      <c r="AC1257" s="6" t="s">
        <v>1067</v>
      </c>
      <c r="AD1257" s="6" t="s">
        <v>1067</v>
      </c>
    </row>
    <row r="1258" spans="1:30" ht="30" x14ac:dyDescent="0.25">
      <c r="A1258" s="2">
        <f>IF(LEN(B1258)&gt;=1,(IF(B1257=B1258,0,LARGE(A$1:$A1257,1)+1)),0)</f>
        <v>0</v>
      </c>
      <c r="B1258" s="2" t="s">
        <v>1092</v>
      </c>
      <c r="C1258" s="2">
        <f>IF($AM$22=2,(IF(LEN($BZ$23)&gt;=1,(IF($BZ$23=B1258,LARGE($C$1:C1257,1)+1,0)),0)),0)</f>
        <v>0</v>
      </c>
      <c r="D1258" s="2">
        <f t="shared" si="80"/>
        <v>0</v>
      </c>
      <c r="F1258" s="2" t="s">
        <v>980</v>
      </c>
      <c r="G1258" s="2" t="s">
        <v>3456</v>
      </c>
      <c r="H1258" s="2" t="s">
        <v>3456</v>
      </c>
      <c r="I1258" s="2" t="s">
        <v>4337</v>
      </c>
      <c r="J1258" s="2" t="s">
        <v>1939</v>
      </c>
      <c r="K1258" s="2" t="s">
        <v>4338</v>
      </c>
      <c r="L1258" s="2" t="s">
        <v>4339</v>
      </c>
      <c r="S1258" s="2">
        <f>IF($AM$22=1,(IF(LEN($BZ$23)&gt;=1,(IF($BZ$23=V1258,LARGE($S$1:S1257,1)+1,0)),0)),0)</f>
        <v>0</v>
      </c>
      <c r="T1258" s="2">
        <f t="shared" si="81"/>
        <v>0</v>
      </c>
      <c r="U1258" s="2">
        <f>IF(LEN(V1258)&gt;=1,(IF(V1257=V1258,0,LARGE($U$1:U1257,1)+1)),0)</f>
        <v>0</v>
      </c>
      <c r="V1258" s="2" t="s">
        <v>1118</v>
      </c>
      <c r="W1258" s="9" t="s">
        <v>2421</v>
      </c>
      <c r="X1258" s="9" t="s">
        <v>115</v>
      </c>
      <c r="Y1258" s="9" t="s">
        <v>116</v>
      </c>
      <c r="Z1258" s="9" t="s">
        <v>116</v>
      </c>
      <c r="AA1258" s="6" t="s">
        <v>115</v>
      </c>
      <c r="AB1258" s="6" t="s">
        <v>549</v>
      </c>
      <c r="AC1258" s="6" t="s">
        <v>2419</v>
      </c>
      <c r="AD1258" s="6" t="s">
        <v>2608</v>
      </c>
    </row>
    <row r="1259" spans="1:30" x14ac:dyDescent="0.25">
      <c r="A1259" s="2">
        <f>IF(LEN(B1259)&gt;=1,(IF(B1258=B1259,0,LARGE(A$1:$A1258,1)+1)),0)</f>
        <v>0</v>
      </c>
      <c r="B1259" s="2" t="s">
        <v>1092</v>
      </c>
      <c r="C1259" s="2">
        <f>IF($AM$22=2,(IF(LEN($BZ$23)&gt;=1,(IF($BZ$23=B1259,LARGE($C$1:C1258,1)+1,0)),0)),0)</f>
        <v>0</v>
      </c>
      <c r="D1259" s="2">
        <f t="shared" si="80"/>
        <v>0</v>
      </c>
      <c r="F1259" s="2" t="s">
        <v>3457</v>
      </c>
      <c r="G1259" s="2" t="s">
        <v>3458</v>
      </c>
      <c r="H1259" s="2" t="s">
        <v>3458</v>
      </c>
      <c r="I1259" s="2" t="s">
        <v>4342</v>
      </c>
      <c r="J1259" s="2" t="s">
        <v>1067</v>
      </c>
      <c r="K1259" s="2" t="s">
        <v>1067</v>
      </c>
      <c r="L1259" s="2" t="s">
        <v>1067</v>
      </c>
      <c r="S1259" s="2">
        <f>IF($AM$22=1,(IF(LEN($BZ$23)&gt;=1,(IF($BZ$23=V1259,LARGE($S$1:S1258,1)+1,0)),0)),0)</f>
        <v>0</v>
      </c>
      <c r="T1259" s="2">
        <f t="shared" si="81"/>
        <v>0</v>
      </c>
      <c r="U1259" s="2">
        <f>IF(LEN(V1259)&gt;=1,(IF(V1258=V1259,0,LARGE($U$1:U1258,1)+1)),0)</f>
        <v>0</v>
      </c>
      <c r="V1259" s="2" t="s">
        <v>1118</v>
      </c>
      <c r="W1259" s="9" t="s">
        <v>5006</v>
      </c>
      <c r="X1259" s="9" t="s">
        <v>3362</v>
      </c>
      <c r="Y1259" s="9" t="s">
        <v>3363</v>
      </c>
      <c r="Z1259" s="9" t="s">
        <v>3363</v>
      </c>
      <c r="AA1259" s="6" t="s">
        <v>3362</v>
      </c>
      <c r="AB1259" s="6" t="s">
        <v>1067</v>
      </c>
      <c r="AC1259" s="6" t="s">
        <v>1067</v>
      </c>
      <c r="AD1259" s="6" t="s">
        <v>1067</v>
      </c>
    </row>
    <row r="1260" spans="1:30" x14ac:dyDescent="0.25">
      <c r="A1260" s="2">
        <f>IF(LEN(B1260)&gt;=1,(IF(B1259=B1260,0,LARGE(A$1:$A1259,1)+1)),0)</f>
        <v>0</v>
      </c>
      <c r="B1260" s="2" t="s">
        <v>1092</v>
      </c>
      <c r="C1260" s="2">
        <f>IF($AM$22=2,(IF(LEN($BZ$23)&gt;=1,(IF($BZ$23=B1260,LARGE($C$1:C1259,1)+1,0)),0)),0)</f>
        <v>0</v>
      </c>
      <c r="D1260" s="2">
        <f t="shared" si="80"/>
        <v>0</v>
      </c>
      <c r="F1260" s="2" t="s">
        <v>3459</v>
      </c>
      <c r="G1260" s="2" t="s">
        <v>3460</v>
      </c>
      <c r="H1260" s="2" t="s">
        <v>3460</v>
      </c>
      <c r="I1260" s="2" t="s">
        <v>4343</v>
      </c>
      <c r="J1260" s="2" t="s">
        <v>1067</v>
      </c>
      <c r="K1260" s="2" t="s">
        <v>1067</v>
      </c>
      <c r="L1260" s="2" t="s">
        <v>1067</v>
      </c>
      <c r="S1260" s="2">
        <f>IF($AM$22=1,(IF(LEN($BZ$23)&gt;=1,(IF($BZ$23=V1260,LARGE($S$1:S1259,1)+1,0)),0)),0)</f>
        <v>0</v>
      </c>
      <c r="T1260" s="2">
        <f t="shared" si="81"/>
        <v>0</v>
      </c>
      <c r="U1260" s="2">
        <f>IF(LEN(V1260)&gt;=1,(IF(V1259=V1260,0,LARGE($U$1:U1259,1)+1)),0)</f>
        <v>0</v>
      </c>
      <c r="V1260" s="2" t="s">
        <v>1118</v>
      </c>
      <c r="W1260" s="5" t="s">
        <v>4535</v>
      </c>
      <c r="X1260" s="7" t="s">
        <v>128</v>
      </c>
      <c r="Y1260" s="7" t="s">
        <v>129</v>
      </c>
      <c r="Z1260" s="7" t="s">
        <v>129</v>
      </c>
      <c r="AA1260" s="6" t="s">
        <v>128</v>
      </c>
      <c r="AB1260" s="6" t="s">
        <v>1067</v>
      </c>
      <c r="AC1260" s="6" t="s">
        <v>1067</v>
      </c>
      <c r="AD1260" s="6" t="s">
        <v>1067</v>
      </c>
    </row>
    <row r="1261" spans="1:30" x14ac:dyDescent="0.25">
      <c r="A1261" s="2">
        <f>IF(LEN(B1261)&gt;=1,(IF(B1260=B1261,0,LARGE(A$1:$A1260,1)+1)),0)</f>
        <v>0</v>
      </c>
      <c r="B1261" s="2" t="s">
        <v>1092</v>
      </c>
      <c r="C1261" s="2">
        <f>IF($AM$22=2,(IF(LEN($BZ$23)&gt;=1,(IF($BZ$23=B1261,LARGE($C$1:C1260,1)+1,0)),0)),0)</f>
        <v>0</v>
      </c>
      <c r="D1261" s="2">
        <f t="shared" si="80"/>
        <v>0</v>
      </c>
      <c r="F1261" s="2" t="s">
        <v>328</v>
      </c>
      <c r="G1261" s="2" t="s">
        <v>3461</v>
      </c>
      <c r="H1261" s="2" t="s">
        <v>3461</v>
      </c>
      <c r="I1261" s="2" t="s">
        <v>4345</v>
      </c>
      <c r="J1261" s="2" t="s">
        <v>4344</v>
      </c>
      <c r="K1261" s="2" t="s">
        <v>1067</v>
      </c>
      <c r="L1261" s="2" t="s">
        <v>1067</v>
      </c>
      <c r="S1261" s="2">
        <f>IF($AM$22=1,(IF(LEN($BZ$23)&gt;=1,(IF($BZ$23=V1261,LARGE($S$1:S1260,1)+1,0)),0)),0)</f>
        <v>0</v>
      </c>
      <c r="T1261" s="2">
        <f t="shared" si="81"/>
        <v>0</v>
      </c>
      <c r="U1261" s="2">
        <f>IF(LEN(V1261)&gt;=1,(IF(V1260=V1261,0,LARGE($U$1:U1260,1)+1)),0)</f>
        <v>0</v>
      </c>
      <c r="V1261" s="2" t="s">
        <v>1118</v>
      </c>
      <c r="W1261" s="9" t="s">
        <v>3569</v>
      </c>
      <c r="X1261" s="9" t="s">
        <v>530</v>
      </c>
      <c r="Y1261" s="9" t="s">
        <v>2183</v>
      </c>
      <c r="Z1261" s="9" t="s">
        <v>2183</v>
      </c>
      <c r="AA1261" s="6" t="s">
        <v>530</v>
      </c>
      <c r="AB1261" s="6" t="s">
        <v>1067</v>
      </c>
      <c r="AC1261" s="6" t="s">
        <v>1067</v>
      </c>
      <c r="AD1261" s="6" t="s">
        <v>1067</v>
      </c>
    </row>
    <row r="1262" spans="1:30" ht="30" x14ac:dyDescent="0.25">
      <c r="A1262" s="2">
        <f>IF(LEN(B1262)&gt;=1,(IF(B1261=B1262,0,LARGE(A$1:$A1261,1)+1)),0)</f>
        <v>0</v>
      </c>
      <c r="B1262" s="2" t="s">
        <v>1092</v>
      </c>
      <c r="C1262" s="2">
        <f>IF($AM$22=2,(IF(LEN($BZ$23)&gt;=1,(IF($BZ$23=B1262,LARGE($C$1:C1261,1)+1,0)),0)),0)</f>
        <v>0</v>
      </c>
      <c r="D1262" s="2">
        <f t="shared" si="80"/>
        <v>0</v>
      </c>
      <c r="F1262" s="2" t="s">
        <v>325</v>
      </c>
      <c r="G1262" s="2" t="s">
        <v>326</v>
      </c>
      <c r="H1262" s="2" t="s">
        <v>326</v>
      </c>
      <c r="I1262" s="2" t="s">
        <v>4353</v>
      </c>
      <c r="J1262" s="2" t="s">
        <v>4352</v>
      </c>
      <c r="K1262" s="2" t="s">
        <v>4351</v>
      </c>
      <c r="L1262" s="2" t="s">
        <v>1067</v>
      </c>
      <c r="S1262" s="2">
        <f>IF($AM$22=1,(IF(LEN($BZ$23)&gt;=1,(IF($BZ$23=V1262,LARGE($S$1:S1261,1)+1,0)),0)),0)</f>
        <v>0</v>
      </c>
      <c r="T1262" s="2">
        <f t="shared" si="81"/>
        <v>0</v>
      </c>
      <c r="U1262" s="2">
        <f>IF(LEN(V1262)&gt;=1,(IF(V1261=V1262,0,LARGE($U$1:U1261,1)+1)),0)</f>
        <v>0</v>
      </c>
      <c r="V1262" s="2" t="s">
        <v>1118</v>
      </c>
      <c r="W1262" s="9" t="s">
        <v>4944</v>
      </c>
      <c r="X1262" s="9" t="s">
        <v>3061</v>
      </c>
      <c r="Y1262" s="9" t="s">
        <v>3062</v>
      </c>
      <c r="Z1262" s="9" t="s">
        <v>3062</v>
      </c>
      <c r="AA1262" s="6" t="s">
        <v>3061</v>
      </c>
      <c r="AB1262" s="6" t="s">
        <v>1067</v>
      </c>
      <c r="AC1262" s="6" t="s">
        <v>1067</v>
      </c>
      <c r="AD1262" s="6" t="s">
        <v>1067</v>
      </c>
    </row>
    <row r="1263" spans="1:30" ht="30" x14ac:dyDescent="0.25">
      <c r="A1263" s="2">
        <f>IF(LEN(B1263)&gt;=1,(IF(B1262=B1263,0,LARGE(A$1:$A1262,1)+1)),0)</f>
        <v>0</v>
      </c>
      <c r="B1263" s="2" t="s">
        <v>1092</v>
      </c>
      <c r="C1263" s="2">
        <f>IF($AM$22=2,(IF(LEN($BZ$23)&gt;=1,(IF($BZ$23=B1263,LARGE($C$1:C1262,1)+1,0)),0)),0)</f>
        <v>0</v>
      </c>
      <c r="D1263" s="2">
        <f t="shared" si="80"/>
        <v>0</v>
      </c>
      <c r="F1263" s="2" t="s">
        <v>3462</v>
      </c>
      <c r="G1263" s="2" t="s">
        <v>3463</v>
      </c>
      <c r="H1263" s="2" t="s">
        <v>3463</v>
      </c>
      <c r="I1263" s="2" t="s">
        <v>4354</v>
      </c>
      <c r="J1263" s="2" t="s">
        <v>1067</v>
      </c>
      <c r="K1263" s="2" t="s">
        <v>1067</v>
      </c>
      <c r="L1263" s="2" t="s">
        <v>1067</v>
      </c>
      <c r="S1263" s="2">
        <f>IF($AM$22=1,(IF(LEN($BZ$23)&gt;=1,(IF($BZ$23=V1263,LARGE($S$1:S1262,1)+1,0)),0)),0)</f>
        <v>0</v>
      </c>
      <c r="T1263" s="2">
        <f t="shared" si="81"/>
        <v>0</v>
      </c>
      <c r="U1263" s="2">
        <f>IF(LEN(V1263)&gt;=1,(IF(V1262=V1263,0,LARGE($U$1:U1262,1)+1)),0)</f>
        <v>0</v>
      </c>
      <c r="V1263" s="2" t="s">
        <v>1118</v>
      </c>
      <c r="W1263" s="7" t="s">
        <v>3089</v>
      </c>
      <c r="X1263" s="7" t="s">
        <v>849</v>
      </c>
      <c r="Y1263" s="7" t="s">
        <v>3088</v>
      </c>
      <c r="Z1263" s="7" t="s">
        <v>3088</v>
      </c>
      <c r="AA1263" s="6" t="s">
        <v>849</v>
      </c>
      <c r="AB1263" s="6" t="s">
        <v>1067</v>
      </c>
      <c r="AC1263" s="6" t="s">
        <v>1067</v>
      </c>
      <c r="AD1263" s="6" t="s">
        <v>1067</v>
      </c>
    </row>
    <row r="1264" spans="1:30" x14ac:dyDescent="0.25">
      <c r="A1264" s="2">
        <f>IF(LEN(B1264)&gt;=1,(IF(B1263=B1264,0,LARGE(A$1:$A1263,1)+1)),0)</f>
        <v>0</v>
      </c>
      <c r="B1264" s="2" t="s">
        <v>1092</v>
      </c>
      <c r="C1264" s="2">
        <f>IF($AM$22=2,(IF(LEN($BZ$23)&gt;=1,(IF($BZ$23=B1264,LARGE($C$1:C1263,1)+1,0)),0)),0)</f>
        <v>0</v>
      </c>
      <c r="D1264" s="2">
        <f t="shared" si="80"/>
        <v>0</v>
      </c>
      <c r="F1264" s="2" t="s">
        <v>3464</v>
      </c>
      <c r="G1264" s="2" t="s">
        <v>3465</v>
      </c>
      <c r="H1264" s="2" t="s">
        <v>3465</v>
      </c>
      <c r="I1264" s="2">
        <v>0</v>
      </c>
      <c r="J1264" s="2" t="s">
        <v>1067</v>
      </c>
      <c r="K1264" s="2" t="s">
        <v>1067</v>
      </c>
      <c r="L1264" s="2" t="s">
        <v>1067</v>
      </c>
      <c r="S1264" s="2">
        <f>IF($AM$22=1,(IF(LEN($BZ$23)&gt;=1,(IF($BZ$23=V1264,LARGE($S$1:S1263,1)+1,0)),0)),0)</f>
        <v>0</v>
      </c>
      <c r="T1264" s="2">
        <f t="shared" si="81"/>
        <v>0</v>
      </c>
      <c r="U1264" s="2">
        <f>IF(LEN(V1264)&gt;=1,(IF(V1263=V1264,0,LARGE($U$1:U1263,1)+1)),0)</f>
        <v>0</v>
      </c>
      <c r="V1264" s="2" t="s">
        <v>1118</v>
      </c>
      <c r="W1264" s="5" t="s">
        <v>5227</v>
      </c>
      <c r="X1264" s="7" t="s">
        <v>176</v>
      </c>
      <c r="Y1264" s="7" t="s">
        <v>177</v>
      </c>
      <c r="Z1264" s="7" t="s">
        <v>178</v>
      </c>
      <c r="AA1264" s="6" t="s">
        <v>176</v>
      </c>
      <c r="AB1264" s="6" t="s">
        <v>1067</v>
      </c>
      <c r="AC1264" s="6" t="s">
        <v>1067</v>
      </c>
      <c r="AD1264" s="6" t="s">
        <v>1067</v>
      </c>
    </row>
    <row r="1265" spans="1:30" ht="30" x14ac:dyDescent="0.25">
      <c r="A1265" s="2">
        <f>IF(LEN(B1265)&gt;=1,(IF(B1264=B1265,0,LARGE(A$1:$A1264,1)+1)),0)</f>
        <v>0</v>
      </c>
      <c r="B1265" s="2" t="s">
        <v>1092</v>
      </c>
      <c r="C1265" s="2">
        <f>IF($AM$22=2,(IF(LEN($BZ$23)&gt;=1,(IF($BZ$23=B1265,LARGE($C$1:C1264,1)+1,0)),0)),0)</f>
        <v>0</v>
      </c>
      <c r="D1265" s="2">
        <f t="shared" si="80"/>
        <v>0</v>
      </c>
      <c r="F1265" s="2" t="s">
        <v>3466</v>
      </c>
      <c r="G1265" s="2" t="s">
        <v>3467</v>
      </c>
      <c r="H1265" s="2" t="s">
        <v>3467</v>
      </c>
      <c r="I1265" s="2" t="s">
        <v>3468</v>
      </c>
      <c r="J1265" s="2" t="s">
        <v>1067</v>
      </c>
      <c r="K1265" s="2" t="s">
        <v>1067</v>
      </c>
      <c r="L1265" s="2" t="s">
        <v>1067</v>
      </c>
      <c r="S1265" s="2">
        <f>IF($AM$22=1,(IF(LEN($BZ$23)&gt;=1,(IF($BZ$23=V1265,LARGE($S$1:S1264,1)+1,0)),0)),0)</f>
        <v>0</v>
      </c>
      <c r="T1265" s="2">
        <f t="shared" si="81"/>
        <v>0</v>
      </c>
      <c r="U1265" s="2">
        <f>IF(LEN(V1265)&gt;=1,(IF(V1264=V1265,0,LARGE($U$1:U1264,1)+1)),0)</f>
        <v>0</v>
      </c>
      <c r="V1265" s="2" t="s">
        <v>1118</v>
      </c>
      <c r="W1265" s="21" t="s">
        <v>1920</v>
      </c>
      <c r="X1265" s="7" t="s">
        <v>467</v>
      </c>
      <c r="Y1265" s="7" t="s">
        <v>1230</v>
      </c>
      <c r="Z1265" s="7" t="s">
        <v>1230</v>
      </c>
      <c r="AA1265" s="6" t="s">
        <v>467</v>
      </c>
      <c r="AB1265" s="6" t="s">
        <v>3107</v>
      </c>
      <c r="AC1265" s="6" t="s">
        <v>1067</v>
      </c>
      <c r="AD1265" s="6" t="s">
        <v>1067</v>
      </c>
    </row>
    <row r="1266" spans="1:30" ht="30" x14ac:dyDescent="0.25">
      <c r="A1266" s="2">
        <f>IF(LEN(B1266)&gt;=1,(IF(B1265=B1266,0,LARGE(A$1:$A1265,1)+1)),0)</f>
        <v>0</v>
      </c>
      <c r="B1266" s="2" t="s">
        <v>1092</v>
      </c>
      <c r="C1266" s="2">
        <f>IF($AM$22=2,(IF(LEN($BZ$23)&gt;=1,(IF($BZ$23=B1266,LARGE($C$1:C1265,1)+1,0)),0)),0)</f>
        <v>0</v>
      </c>
      <c r="D1266" s="2">
        <f t="shared" si="80"/>
        <v>0</v>
      </c>
      <c r="F1266" s="2" t="s">
        <v>3469</v>
      </c>
      <c r="G1266" s="2" t="s">
        <v>3470</v>
      </c>
      <c r="H1266" s="2" t="s">
        <v>3470</v>
      </c>
      <c r="I1266" s="2" t="s">
        <v>3471</v>
      </c>
      <c r="J1266" s="2" t="s">
        <v>1067</v>
      </c>
      <c r="K1266" s="2" t="s">
        <v>1067</v>
      </c>
      <c r="L1266" s="2" t="s">
        <v>1067</v>
      </c>
      <c r="S1266" s="2">
        <f>IF($AM$22=1,(IF(LEN($BZ$23)&gt;=1,(IF($BZ$23=V1266,LARGE($S$1:S1265,1)+1,0)),0)),0)</f>
        <v>0</v>
      </c>
      <c r="T1266" s="2">
        <f t="shared" si="81"/>
        <v>0</v>
      </c>
      <c r="U1266" s="2">
        <f>IF(LEN(V1266)&gt;=1,(IF(V1265=V1266,0,LARGE($U$1:U1265,1)+1)),0)</f>
        <v>0</v>
      </c>
      <c r="V1266" s="2" t="s">
        <v>1118</v>
      </c>
      <c r="W1266" s="9" t="s">
        <v>4455</v>
      </c>
      <c r="X1266" s="9" t="s">
        <v>3768</v>
      </c>
      <c r="Y1266" s="9" t="s">
        <v>3769</v>
      </c>
      <c r="Z1266" s="9" t="s">
        <v>3769</v>
      </c>
      <c r="AA1266" s="6" t="s">
        <v>3768</v>
      </c>
      <c r="AB1266" s="6" t="s">
        <v>1067</v>
      </c>
      <c r="AC1266" s="6" t="s">
        <v>1067</v>
      </c>
      <c r="AD1266" s="6" t="s">
        <v>1067</v>
      </c>
    </row>
    <row r="1267" spans="1:30" x14ac:dyDescent="0.25">
      <c r="A1267" s="2">
        <f>IF(LEN(B1267)&gt;=1,(IF(B1266=B1267,0,LARGE(A$1:$A1266,1)+1)),0)</f>
        <v>0</v>
      </c>
      <c r="B1267" s="2" t="s">
        <v>1092</v>
      </c>
      <c r="C1267" s="2">
        <f>IF($AM$22=2,(IF(LEN($BZ$23)&gt;=1,(IF($BZ$23=B1267,LARGE($C$1:C1266,1)+1,0)),0)),0)</f>
        <v>0</v>
      </c>
      <c r="D1267" s="2">
        <f t="shared" si="80"/>
        <v>0</v>
      </c>
      <c r="F1267" s="2" t="s">
        <v>3472</v>
      </c>
      <c r="G1267" s="2" t="s">
        <v>3473</v>
      </c>
      <c r="H1267" s="2" t="s">
        <v>3473</v>
      </c>
      <c r="I1267" s="2" t="s">
        <v>4346</v>
      </c>
      <c r="J1267" s="2" t="s">
        <v>1067</v>
      </c>
      <c r="K1267" s="2" t="s">
        <v>1067</v>
      </c>
      <c r="L1267" s="2" t="s">
        <v>1067</v>
      </c>
      <c r="S1267" s="2">
        <f>IF($AM$22=1,(IF(LEN($BZ$23)&gt;=1,(IF($BZ$23=V1267,LARGE($S$1:S1266,1)+1,0)),0)),0)</f>
        <v>0</v>
      </c>
      <c r="T1267" s="2">
        <f t="shared" si="81"/>
        <v>0</v>
      </c>
      <c r="U1267" s="2">
        <f>IF(LEN(V1267)&gt;=1,(IF(V1266=V1267,0,LARGE($U$1:U1266,1)+1)),0)</f>
        <v>0</v>
      </c>
      <c r="V1267" s="2" t="s">
        <v>1118</v>
      </c>
      <c r="W1267" s="5" t="s">
        <v>4403</v>
      </c>
      <c r="X1267" s="7" t="s">
        <v>1044</v>
      </c>
      <c r="Y1267" s="7" t="s">
        <v>1667</v>
      </c>
      <c r="Z1267" s="7" t="s">
        <v>1667</v>
      </c>
      <c r="AA1267" s="6" t="s">
        <v>1044</v>
      </c>
      <c r="AB1267" s="6" t="s">
        <v>1067</v>
      </c>
      <c r="AC1267" s="6" t="s">
        <v>1067</v>
      </c>
      <c r="AD1267" s="6" t="s">
        <v>1067</v>
      </c>
    </row>
    <row r="1268" spans="1:30" x14ac:dyDescent="0.25">
      <c r="A1268" s="2">
        <f>IF(LEN(B1268)&gt;=1,(IF(B1267=B1268,0,LARGE(A$1:$A1267,1)+1)),0)</f>
        <v>0</v>
      </c>
      <c r="B1268" s="2" t="s">
        <v>1092</v>
      </c>
      <c r="C1268" s="2">
        <f>IF($AM$22=2,(IF(LEN($BZ$23)&gt;=1,(IF($BZ$23=B1268,LARGE($C$1:C1267,1)+1,0)),0)),0)</f>
        <v>0</v>
      </c>
      <c r="D1268" s="2">
        <f t="shared" si="80"/>
        <v>0</v>
      </c>
      <c r="F1268" s="2" t="s">
        <v>3474</v>
      </c>
      <c r="G1268" s="2" t="s">
        <v>3475</v>
      </c>
      <c r="H1268" s="2" t="s">
        <v>3475</v>
      </c>
      <c r="I1268" s="2" t="s">
        <v>4347</v>
      </c>
      <c r="J1268" s="2" t="s">
        <v>1067</v>
      </c>
      <c r="K1268" s="2" t="s">
        <v>1067</v>
      </c>
      <c r="L1268" s="2" t="s">
        <v>1067</v>
      </c>
      <c r="S1268" s="2">
        <f>IF($AM$22=1,(IF(LEN($BZ$23)&gt;=1,(IF($BZ$23=V1268,LARGE($S$1:S1267,1)+1,0)),0)),0)</f>
        <v>0</v>
      </c>
      <c r="T1268" s="2">
        <f t="shared" si="81"/>
        <v>0</v>
      </c>
      <c r="U1268" s="2">
        <f>IF(LEN(V1268)&gt;=1,(IF(V1267=V1268,0,LARGE($U$1:U1267,1)+1)),0)</f>
        <v>0</v>
      </c>
      <c r="V1268" s="2" t="s">
        <v>1118</v>
      </c>
      <c r="W1268" s="9" t="s">
        <v>3987</v>
      </c>
      <c r="X1268" s="4" t="s">
        <v>24</v>
      </c>
      <c r="Y1268" s="5" t="s">
        <v>1188</v>
      </c>
      <c r="Z1268" s="5" t="s">
        <v>1188</v>
      </c>
      <c r="AA1268" s="6" t="s">
        <v>24</v>
      </c>
      <c r="AB1268" s="6" t="s">
        <v>74</v>
      </c>
      <c r="AC1268" s="6" t="s">
        <v>1067</v>
      </c>
      <c r="AD1268" s="6" t="s">
        <v>1067</v>
      </c>
    </row>
    <row r="1269" spans="1:30" x14ac:dyDescent="0.25">
      <c r="A1269" s="2">
        <f>IF(LEN(B1269)&gt;=1,(IF(B1268=B1269,0,LARGE(A$1:$A1268,1)+1)),0)</f>
        <v>0</v>
      </c>
      <c r="B1269" s="2" t="s">
        <v>1092</v>
      </c>
      <c r="C1269" s="2">
        <f>IF($AM$22=2,(IF(LEN($BZ$23)&gt;=1,(IF($BZ$23=B1269,LARGE($C$1:C1268,1)+1,0)),0)),0)</f>
        <v>0</v>
      </c>
      <c r="D1269" s="2">
        <f t="shared" si="80"/>
        <v>0</v>
      </c>
      <c r="F1269" s="2" t="s">
        <v>3476</v>
      </c>
      <c r="G1269" s="2" t="s">
        <v>3477</v>
      </c>
      <c r="H1269" s="2" t="s">
        <v>3477</v>
      </c>
      <c r="I1269" s="2" t="s">
        <v>4348</v>
      </c>
      <c r="J1269" s="2" t="s">
        <v>1067</v>
      </c>
      <c r="K1269" s="2" t="s">
        <v>1067</v>
      </c>
      <c r="L1269" s="2" t="s">
        <v>1067</v>
      </c>
      <c r="S1269" s="2">
        <f>IF($AM$22=1,(IF(LEN($BZ$23)&gt;=1,(IF($BZ$23=V1269,LARGE($S$1:S1268,1)+1,0)),0)),0)</f>
        <v>0</v>
      </c>
      <c r="T1269" s="2">
        <f t="shared" si="81"/>
        <v>0</v>
      </c>
      <c r="U1269" s="2">
        <f>IF(LEN(V1269)&gt;=1,(IF(V1268=V1269,0,LARGE($U$1:U1268,1)+1)),0)</f>
        <v>0</v>
      </c>
      <c r="V1269" s="2" t="s">
        <v>1118</v>
      </c>
      <c r="W1269" s="5" t="s">
        <v>4876</v>
      </c>
      <c r="X1269" s="7" t="s">
        <v>789</v>
      </c>
      <c r="Y1269" s="7" t="s">
        <v>1478</v>
      </c>
      <c r="Z1269" s="7" t="s">
        <v>1478</v>
      </c>
      <c r="AA1269" s="6" t="s">
        <v>789</v>
      </c>
      <c r="AB1269" s="6" t="s">
        <v>1067</v>
      </c>
      <c r="AC1269" s="6" t="s">
        <v>1067</v>
      </c>
      <c r="AD1269" s="6" t="s">
        <v>1067</v>
      </c>
    </row>
    <row r="1270" spans="1:30" ht="30" x14ac:dyDescent="0.25">
      <c r="A1270" s="2">
        <f>IF(LEN(B1270)&gt;=1,(IF(B1269=B1270,0,LARGE(A$1:$A1269,1)+1)),0)</f>
        <v>0</v>
      </c>
      <c r="B1270" s="2" t="s">
        <v>1092</v>
      </c>
      <c r="C1270" s="2">
        <f>IF($AM$22=2,(IF(LEN($BZ$23)&gt;=1,(IF($BZ$23=B1270,LARGE($C$1:C1269,1)+1,0)),0)),0)</f>
        <v>0</v>
      </c>
      <c r="D1270" s="2">
        <f t="shared" si="80"/>
        <v>0</v>
      </c>
      <c r="F1270" s="2" t="s">
        <v>3478</v>
      </c>
      <c r="G1270" s="2" t="s">
        <v>3479</v>
      </c>
      <c r="H1270" s="2" t="s">
        <v>3479</v>
      </c>
      <c r="I1270" s="2" t="s">
        <v>4349</v>
      </c>
      <c r="J1270" s="2" t="s">
        <v>1067</v>
      </c>
      <c r="K1270" s="2" t="s">
        <v>1067</v>
      </c>
      <c r="L1270" s="2" t="s">
        <v>1067</v>
      </c>
      <c r="S1270" s="2">
        <f>IF($AM$22=1,(IF(LEN($BZ$23)&gt;=1,(IF($BZ$23=V1270,LARGE($S$1:S1269,1)+1,0)),0)),0)</f>
        <v>0</v>
      </c>
      <c r="T1270" s="2">
        <f t="shared" si="81"/>
        <v>0</v>
      </c>
      <c r="U1270" s="2">
        <f>IF(LEN(V1270)&gt;=1,(IF(V1269=V1270,0,LARGE($U$1:U1269,1)+1)),0)</f>
        <v>0</v>
      </c>
      <c r="V1270" s="2" t="s">
        <v>1118</v>
      </c>
      <c r="W1270" s="5" t="s">
        <v>4167</v>
      </c>
      <c r="X1270" s="7" t="s">
        <v>2428</v>
      </c>
      <c r="Y1270" s="7" t="s">
        <v>2429</v>
      </c>
      <c r="Z1270" s="7" t="s">
        <v>2429</v>
      </c>
      <c r="AA1270" s="6" t="s">
        <v>2428</v>
      </c>
      <c r="AB1270" s="6" t="s">
        <v>3400</v>
      </c>
      <c r="AC1270" s="6" t="s">
        <v>1008</v>
      </c>
      <c r="AD1270" s="6" t="s">
        <v>3895</v>
      </c>
    </row>
    <row r="1271" spans="1:30" x14ac:dyDescent="0.25">
      <c r="A1271" s="2">
        <f>IF(LEN(B1271)&gt;=1,(IF(B1270=B1271,0,LARGE(A$1:$A1270,1)+1)),0)</f>
        <v>0</v>
      </c>
      <c r="B1271" s="2" t="s">
        <v>1092</v>
      </c>
      <c r="C1271" s="2">
        <f>IF($AM$22=2,(IF(LEN($BZ$23)&gt;=1,(IF($BZ$23=B1271,LARGE($C$1:C1270,1)+1,0)),0)),0)</f>
        <v>0</v>
      </c>
      <c r="D1271" s="2">
        <f t="shared" si="80"/>
        <v>0</v>
      </c>
      <c r="F1271" s="2" t="s">
        <v>3480</v>
      </c>
      <c r="G1271" s="2" t="s">
        <v>3481</v>
      </c>
      <c r="H1271" s="2" t="s">
        <v>3481</v>
      </c>
      <c r="I1271" s="2" t="s">
        <v>2677</v>
      </c>
      <c r="J1271" s="2" t="s">
        <v>1067</v>
      </c>
      <c r="K1271" s="2" t="s">
        <v>1067</v>
      </c>
      <c r="L1271" s="2" t="s">
        <v>1067</v>
      </c>
      <c r="S1271" s="2">
        <f>IF($AM$22=1,(IF(LEN($BZ$23)&gt;=1,(IF($BZ$23=V1271,LARGE($S$1:S1270,1)+1,0)),0)),0)</f>
        <v>0</v>
      </c>
      <c r="T1271" s="2">
        <f t="shared" si="81"/>
        <v>0</v>
      </c>
      <c r="U1271" s="2">
        <f>IF(LEN(V1271)&gt;=1,(IF(V1270=V1271,0,LARGE($U$1:U1270,1)+1)),0)</f>
        <v>0</v>
      </c>
      <c r="V1271" s="2" t="s">
        <v>1118</v>
      </c>
      <c r="W1271" s="5" t="s">
        <v>4993</v>
      </c>
      <c r="X1271" s="7" t="s">
        <v>251</v>
      </c>
      <c r="Y1271" s="7" t="s">
        <v>252</v>
      </c>
      <c r="Z1271" s="7" t="s">
        <v>252</v>
      </c>
      <c r="AA1271" s="6" t="s">
        <v>251</v>
      </c>
      <c r="AB1271" s="6" t="s">
        <v>1067</v>
      </c>
      <c r="AC1271" s="6" t="s">
        <v>1067</v>
      </c>
      <c r="AD1271" s="6" t="s">
        <v>1067</v>
      </c>
    </row>
    <row r="1272" spans="1:30" ht="45" x14ac:dyDescent="0.25">
      <c r="A1272" s="2">
        <f>IF(LEN(B1272)&gt;=1,(IF(B1271=B1272,0,LARGE(A$1:$A1271,1)+1)),0)</f>
        <v>0</v>
      </c>
      <c r="B1272" s="2" t="s">
        <v>1092</v>
      </c>
      <c r="C1272" s="2">
        <f>IF($AM$22=2,(IF(LEN($BZ$23)&gt;=1,(IF($BZ$23=B1272,LARGE($C$1:C1271,1)+1,0)),0)),0)</f>
        <v>0</v>
      </c>
      <c r="D1272" s="2">
        <f t="shared" si="80"/>
        <v>0</v>
      </c>
      <c r="F1272" s="2" t="s">
        <v>3482</v>
      </c>
      <c r="G1272" s="2" t="s">
        <v>3483</v>
      </c>
      <c r="H1272" s="2" t="s">
        <v>3483</v>
      </c>
      <c r="I1272" s="2" t="s">
        <v>3484</v>
      </c>
      <c r="J1272" s="2" t="s">
        <v>1067</v>
      </c>
      <c r="K1272" s="2" t="s">
        <v>1067</v>
      </c>
      <c r="L1272" s="2" t="s">
        <v>1067</v>
      </c>
      <c r="S1272" s="2">
        <f>IF($AM$22=1,(IF(LEN($BZ$23)&gt;=1,(IF($BZ$23=V1272,LARGE($S$1:S1271,1)+1,0)),0)),0)</f>
        <v>0</v>
      </c>
      <c r="T1272" s="2">
        <f t="shared" si="81"/>
        <v>0</v>
      </c>
      <c r="U1272" s="2">
        <f>IF(LEN(V1272)&gt;=1,(IF(V1271=V1272,0,LARGE($U$1:U1271,1)+1)),0)</f>
        <v>0</v>
      </c>
      <c r="V1272" s="2" t="s">
        <v>1118</v>
      </c>
      <c r="W1272" s="21" t="s">
        <v>1980</v>
      </c>
      <c r="X1272" s="21" t="s">
        <v>1978</v>
      </c>
      <c r="Y1272" s="21" t="s">
        <v>1979</v>
      </c>
      <c r="Z1272" s="21" t="s">
        <v>1979</v>
      </c>
      <c r="AA1272" s="6" t="s">
        <v>1978</v>
      </c>
      <c r="AB1272" s="6" t="s">
        <v>1067</v>
      </c>
      <c r="AC1272" s="6" t="s">
        <v>1067</v>
      </c>
      <c r="AD1272" s="6" t="s">
        <v>1067</v>
      </c>
    </row>
    <row r="1273" spans="1:30" x14ac:dyDescent="0.25">
      <c r="A1273" s="2">
        <f>IF(LEN(B1273)&gt;=1,(IF(B1272=B1273,0,LARGE(A$1:$A1272,1)+1)),0)</f>
        <v>0</v>
      </c>
      <c r="B1273" s="2" t="s">
        <v>1092</v>
      </c>
      <c r="C1273" s="2">
        <f>IF($AM$22=2,(IF(LEN($BZ$23)&gt;=1,(IF($BZ$23=B1273,LARGE($C$1:C1272,1)+1,0)),0)),0)</f>
        <v>0</v>
      </c>
      <c r="D1273" s="2">
        <f t="shared" si="80"/>
        <v>0</v>
      </c>
      <c r="F1273" s="2" t="s">
        <v>3485</v>
      </c>
      <c r="G1273" s="2" t="s">
        <v>3486</v>
      </c>
      <c r="H1273" s="2" t="s">
        <v>3486</v>
      </c>
      <c r="I1273" s="2" t="s">
        <v>4350</v>
      </c>
      <c r="J1273" s="2" t="s">
        <v>1067</v>
      </c>
      <c r="K1273" s="2" t="s">
        <v>1067</v>
      </c>
      <c r="L1273" s="2" t="s">
        <v>1067</v>
      </c>
      <c r="S1273" s="2">
        <f>IF($AM$22=1,(IF(LEN($BZ$23)&gt;=1,(IF($BZ$23=V1273,LARGE($S$1:S1272,1)+1,0)),0)),0)</f>
        <v>0</v>
      </c>
      <c r="T1273" s="2">
        <f t="shared" si="81"/>
        <v>0</v>
      </c>
      <c r="U1273" s="2">
        <f>IF(LEN(V1273)&gt;=1,(IF(V1272=V1273,0,LARGE($U$1:U1272,1)+1)),0)</f>
        <v>0</v>
      </c>
      <c r="V1273" s="2" t="s">
        <v>1118</v>
      </c>
      <c r="W1273" s="4" t="s">
        <v>4990</v>
      </c>
      <c r="X1273" s="4" t="s">
        <v>811</v>
      </c>
      <c r="Y1273" s="5" t="s">
        <v>1495</v>
      </c>
      <c r="Z1273" s="5" t="s">
        <v>1495</v>
      </c>
      <c r="AA1273" s="6" t="s">
        <v>811</v>
      </c>
      <c r="AB1273" s="6" t="s">
        <v>1067</v>
      </c>
      <c r="AC1273" s="6" t="s">
        <v>1067</v>
      </c>
      <c r="AD1273" s="6" t="s">
        <v>1067</v>
      </c>
    </row>
    <row r="1274" spans="1:30" ht="30" x14ac:dyDescent="0.25">
      <c r="A1274" s="2">
        <f>IF(LEN(B1274)&gt;=1,(IF(B1273=B1274,0,LARGE(A$1:$A1273,1)+1)),0)</f>
        <v>0</v>
      </c>
      <c r="B1274" s="2" t="s">
        <v>1092</v>
      </c>
      <c r="C1274" s="2">
        <f>IF($AM$22=2,(IF(LEN($BZ$23)&gt;=1,(IF($BZ$23=B1274,LARGE($C$1:C1273,1)+1,0)),0)),0)</f>
        <v>0</v>
      </c>
      <c r="D1274" s="2">
        <f t="shared" si="80"/>
        <v>0</v>
      </c>
      <c r="F1274" s="2" t="s">
        <v>3487</v>
      </c>
      <c r="G1274" s="2" t="s">
        <v>3488</v>
      </c>
      <c r="H1274" s="2" t="s">
        <v>3488</v>
      </c>
      <c r="I1274" s="2" t="s">
        <v>3489</v>
      </c>
      <c r="J1274" s="2" t="s">
        <v>1067</v>
      </c>
      <c r="K1274" s="2" t="s">
        <v>1067</v>
      </c>
      <c r="L1274" s="2" t="s">
        <v>1067</v>
      </c>
      <c r="S1274" s="2">
        <f>IF($AM$22=1,(IF(LEN($BZ$23)&gt;=1,(IF($BZ$23=V1274,LARGE($S$1:S1273,1)+1,0)),0)),0)</f>
        <v>0</v>
      </c>
      <c r="T1274" s="2">
        <f t="shared" si="81"/>
        <v>0</v>
      </c>
      <c r="U1274" s="2">
        <f>IF(LEN(V1274)&gt;=1,(IF(V1273=V1274,0,LARGE($U$1:U1273,1)+1)),0)</f>
        <v>0</v>
      </c>
      <c r="V1274" s="2" t="s">
        <v>1118</v>
      </c>
      <c r="W1274" s="4" t="s">
        <v>4555</v>
      </c>
      <c r="X1274" s="7" t="s">
        <v>540</v>
      </c>
      <c r="Y1274" s="7" t="s">
        <v>1288</v>
      </c>
      <c r="Z1274" s="7" t="s">
        <v>1288</v>
      </c>
      <c r="AA1274" s="6" t="s">
        <v>540</v>
      </c>
      <c r="AB1274" s="6" t="s">
        <v>1067</v>
      </c>
      <c r="AC1274" s="6" t="s">
        <v>1067</v>
      </c>
      <c r="AD1274" s="6" t="s">
        <v>1067</v>
      </c>
    </row>
    <row r="1275" spans="1:30" ht="30" x14ac:dyDescent="0.25">
      <c r="A1275" s="2">
        <f>IF(LEN(B1275)&gt;=1,(IF(B1274=B1275,0,LARGE(A$1:$A1274,1)+1)),0)</f>
        <v>0</v>
      </c>
      <c r="B1275" s="2" t="s">
        <v>1092</v>
      </c>
      <c r="C1275" s="2">
        <f>IF($AM$22=2,(IF(LEN($BZ$23)&gt;=1,(IF($BZ$23=B1275,LARGE($C$1:C1274,1)+1,0)),0)),0)</f>
        <v>0</v>
      </c>
      <c r="D1275" s="2">
        <f t="shared" si="80"/>
        <v>0</v>
      </c>
      <c r="F1275" s="2" t="s">
        <v>981</v>
      </c>
      <c r="G1275" s="2" t="s">
        <v>1623</v>
      </c>
      <c r="H1275" s="2" t="s">
        <v>1623</v>
      </c>
      <c r="I1275" s="2" t="s">
        <v>2489</v>
      </c>
      <c r="J1275" s="2" t="s">
        <v>1067</v>
      </c>
      <c r="K1275" s="2" t="s">
        <v>1067</v>
      </c>
      <c r="L1275" s="2" t="s">
        <v>1067</v>
      </c>
      <c r="S1275" s="2">
        <f>IF($AM$22=1,(IF(LEN($BZ$23)&gt;=1,(IF($BZ$23=V1275,LARGE($S$1:S1274,1)+1,0)),0)),0)</f>
        <v>0</v>
      </c>
      <c r="T1275" s="2">
        <f t="shared" si="81"/>
        <v>0</v>
      </c>
      <c r="U1275" s="2">
        <f>IF(LEN(V1275)&gt;=1,(IF(V1274=V1275,0,LARGE($U$1:U1274,1)+1)),0)</f>
        <v>0</v>
      </c>
      <c r="V1275" s="2" t="s">
        <v>1118</v>
      </c>
      <c r="W1275" s="5" t="s">
        <v>4396</v>
      </c>
      <c r="X1275" s="7" t="s">
        <v>3891</v>
      </c>
      <c r="Y1275" s="7" t="s">
        <v>3892</v>
      </c>
      <c r="Z1275" s="7" t="s">
        <v>3892</v>
      </c>
      <c r="AA1275" s="6" t="s">
        <v>3891</v>
      </c>
      <c r="AB1275" s="6" t="s">
        <v>1067</v>
      </c>
      <c r="AC1275" s="6" t="s">
        <v>1067</v>
      </c>
      <c r="AD1275" s="6" t="s">
        <v>1067</v>
      </c>
    </row>
    <row r="1276" spans="1:30" x14ac:dyDescent="0.25">
      <c r="A1276" s="2">
        <f>IF(LEN(B1276)&gt;=1,(IF(B1275=B1276,0,LARGE(A$1:$A1275,1)+1)),0)</f>
        <v>0</v>
      </c>
      <c r="B1276" s="2" t="s">
        <v>1092</v>
      </c>
      <c r="C1276" s="2">
        <f>IF($AM$22=2,(IF(LEN($BZ$23)&gt;=1,(IF($BZ$23=B1276,LARGE($C$1:C1275,1)+1,0)),0)),0)</f>
        <v>0</v>
      </c>
      <c r="D1276" s="2">
        <f t="shared" si="80"/>
        <v>0</v>
      </c>
      <c r="F1276" s="2" t="s">
        <v>982</v>
      </c>
      <c r="G1276" s="2" t="s">
        <v>1624</v>
      </c>
      <c r="H1276" s="2" t="s">
        <v>1624</v>
      </c>
      <c r="I1276" s="2" t="s">
        <v>4359</v>
      </c>
      <c r="J1276" s="2" t="s">
        <v>4358</v>
      </c>
      <c r="K1276" s="2" t="s">
        <v>4355</v>
      </c>
      <c r="L1276" s="2" t="s">
        <v>1067</v>
      </c>
      <c r="S1276" s="2">
        <f>IF($AM$22=1,(IF(LEN($BZ$23)&gt;=1,(IF($BZ$23=V1276,LARGE($S$1:S1275,1)+1,0)),0)),0)</f>
        <v>0</v>
      </c>
      <c r="T1276" s="2">
        <f t="shared" si="81"/>
        <v>0</v>
      </c>
      <c r="U1276" s="2">
        <f>IF(LEN(V1276)&gt;=1,(IF(V1275=V1276,0,LARGE($U$1:U1275,1)+1)),0)</f>
        <v>0</v>
      </c>
      <c r="V1276" s="2" t="s">
        <v>1118</v>
      </c>
      <c r="W1276" s="7" t="s">
        <v>1700</v>
      </c>
      <c r="X1276" s="7" t="s">
        <v>1698</v>
      </c>
      <c r="Y1276" s="7" t="s">
        <v>1699</v>
      </c>
      <c r="Z1276" s="7" t="s">
        <v>1699</v>
      </c>
      <c r="AA1276" s="6" t="s">
        <v>1698</v>
      </c>
      <c r="AB1276" s="6" t="s">
        <v>1067</v>
      </c>
      <c r="AC1276" s="6" t="s">
        <v>1067</v>
      </c>
      <c r="AD1276" s="6" t="s">
        <v>1067</v>
      </c>
    </row>
    <row r="1277" spans="1:30" x14ac:dyDescent="0.25">
      <c r="A1277" s="2">
        <f>IF(LEN(B1277)&gt;=1,(IF(B1276=B1277,0,LARGE(A$1:$A1276,1)+1)),0)</f>
        <v>0</v>
      </c>
      <c r="B1277" s="2" t="s">
        <v>1092</v>
      </c>
      <c r="C1277" s="2">
        <f>IF($AM$22=2,(IF(LEN($BZ$23)&gt;=1,(IF($BZ$23=B1277,LARGE($C$1:C1276,1)+1,0)),0)),0)</f>
        <v>0</v>
      </c>
      <c r="D1277" s="2">
        <f t="shared" si="80"/>
        <v>0</v>
      </c>
      <c r="F1277" s="2" t="s">
        <v>983</v>
      </c>
      <c r="G1277" s="2" t="s">
        <v>1625</v>
      </c>
      <c r="H1277" s="2" t="s">
        <v>1625</v>
      </c>
      <c r="I1277" s="2" t="s">
        <v>3490</v>
      </c>
      <c r="J1277" s="2" t="s">
        <v>1067</v>
      </c>
      <c r="K1277" s="2" t="s">
        <v>1067</v>
      </c>
      <c r="L1277" s="2" t="s">
        <v>1067</v>
      </c>
      <c r="S1277" s="2">
        <f>IF($AM$22=1,(IF(LEN($BZ$23)&gt;=1,(IF($BZ$23=V1277,LARGE($S$1:S1276,1)+1,0)),0)),0)</f>
        <v>0</v>
      </c>
      <c r="T1277" s="2">
        <f t="shared" si="81"/>
        <v>0</v>
      </c>
      <c r="U1277" s="2">
        <f>IF(LEN(V1277)&gt;=1,(IF(V1276=V1277,0,LARGE($U$1:U1276,1)+1)),0)</f>
        <v>0</v>
      </c>
      <c r="V1277" s="2" t="s">
        <v>1118</v>
      </c>
      <c r="W1277" s="9" t="s">
        <v>3197</v>
      </c>
      <c r="X1277" s="9" t="s">
        <v>684</v>
      </c>
      <c r="Y1277" s="9" t="s">
        <v>1402</v>
      </c>
      <c r="Z1277" s="9" t="s">
        <v>1402</v>
      </c>
      <c r="AA1277" s="6" t="s">
        <v>684</v>
      </c>
      <c r="AB1277" s="6" t="s">
        <v>2994</v>
      </c>
      <c r="AC1277" s="6" t="s">
        <v>906</v>
      </c>
      <c r="AD1277" s="6" t="s">
        <v>1067</v>
      </c>
    </row>
    <row r="1278" spans="1:30" x14ac:dyDescent="0.25">
      <c r="A1278" s="2">
        <f>IF(LEN(B1278)&gt;=1,(IF(B1277=B1278,0,LARGE(A$1:$A1277,1)+1)),0)</f>
        <v>0</v>
      </c>
      <c r="B1278" s="2" t="s">
        <v>1092</v>
      </c>
      <c r="C1278" s="2">
        <f>IF($AM$22=2,(IF(LEN($BZ$23)&gt;=1,(IF($BZ$23=B1278,LARGE($C$1:C1277,1)+1,0)),0)),0)</f>
        <v>0</v>
      </c>
      <c r="D1278" s="2">
        <f t="shared" si="80"/>
        <v>0</v>
      </c>
      <c r="F1278" s="2" t="s">
        <v>3491</v>
      </c>
      <c r="G1278" s="2" t="s">
        <v>3492</v>
      </c>
      <c r="H1278" s="2" t="s">
        <v>3492</v>
      </c>
      <c r="I1278" s="2" t="s">
        <v>3493</v>
      </c>
      <c r="J1278" s="2" t="s">
        <v>1067</v>
      </c>
      <c r="K1278" s="2" t="s">
        <v>1067</v>
      </c>
      <c r="L1278" s="2" t="s">
        <v>1067</v>
      </c>
      <c r="S1278" s="2">
        <f>IF($AM$22=1,(IF(LEN($BZ$23)&gt;=1,(IF($BZ$23=V1278,LARGE($S$1:S1277,1)+1,0)),0)),0)</f>
        <v>0</v>
      </c>
      <c r="T1278" s="2">
        <f t="shared" si="81"/>
        <v>0</v>
      </c>
      <c r="U1278" s="2">
        <f>IF(LEN(V1278)&gt;=1,(IF(V1277=V1278,0,LARGE($U$1:U1277,1)+1)),0)</f>
        <v>0</v>
      </c>
      <c r="V1278" s="2" t="s">
        <v>1118</v>
      </c>
      <c r="W1278" s="4" t="s">
        <v>4539</v>
      </c>
      <c r="X1278" s="7" t="s">
        <v>533</v>
      </c>
      <c r="Y1278" s="7" t="s">
        <v>1282</v>
      </c>
      <c r="Z1278" s="7" t="s">
        <v>1282</v>
      </c>
      <c r="AA1278" s="6" t="s">
        <v>533</v>
      </c>
      <c r="AB1278" s="6" t="s">
        <v>1067</v>
      </c>
      <c r="AC1278" s="6" t="s">
        <v>1067</v>
      </c>
      <c r="AD1278" s="6" t="s">
        <v>1067</v>
      </c>
    </row>
    <row r="1279" spans="1:30" ht="30" x14ac:dyDescent="0.25">
      <c r="A1279" s="2">
        <f>IF(LEN(B1279)&gt;=1,(IF(B1278=B1279,0,LARGE(A$1:$A1278,1)+1)),0)</f>
        <v>0</v>
      </c>
      <c r="B1279" s="2" t="s">
        <v>1092</v>
      </c>
      <c r="C1279" s="2">
        <f>IF($AM$22=2,(IF(LEN($BZ$23)&gt;=1,(IF($BZ$23=B1279,LARGE($C$1:C1278,1)+1,0)),0)),0)</f>
        <v>0</v>
      </c>
      <c r="D1279" s="2">
        <f t="shared" si="80"/>
        <v>0</v>
      </c>
      <c r="F1279" s="2" t="s">
        <v>3494</v>
      </c>
      <c r="G1279" s="2" t="s">
        <v>3495</v>
      </c>
      <c r="H1279" s="2" t="s">
        <v>3495</v>
      </c>
      <c r="I1279" s="2" t="s">
        <v>4356</v>
      </c>
      <c r="J1279" s="2" t="s">
        <v>1067</v>
      </c>
      <c r="K1279" s="2" t="s">
        <v>1067</v>
      </c>
      <c r="L1279" s="2" t="s">
        <v>1067</v>
      </c>
      <c r="S1279" s="2">
        <f>IF($AM$22=1,(IF(LEN($BZ$23)&gt;=1,(IF($BZ$23=V1279,LARGE($S$1:S1278,1)+1,0)),0)),0)</f>
        <v>0</v>
      </c>
      <c r="T1279" s="2">
        <f t="shared" si="81"/>
        <v>0</v>
      </c>
      <c r="U1279" s="2">
        <f>IF(LEN(V1279)&gt;=1,(IF(V1278=V1279,0,LARGE($U$1:U1278,1)+1)),0)</f>
        <v>0</v>
      </c>
      <c r="V1279" s="2" t="s">
        <v>1118</v>
      </c>
      <c r="W1279" s="7" t="s">
        <v>1880</v>
      </c>
      <c r="X1279" s="7" t="s">
        <v>40</v>
      </c>
      <c r="Y1279" s="7" t="s">
        <v>1204</v>
      </c>
      <c r="Z1279" s="7" t="s">
        <v>1204</v>
      </c>
      <c r="AA1279" s="6" t="s">
        <v>40</v>
      </c>
      <c r="AB1279" s="6" t="s">
        <v>587</v>
      </c>
      <c r="AC1279" s="6" t="s">
        <v>624</v>
      </c>
      <c r="AD1279" s="6" t="s">
        <v>1067</v>
      </c>
    </row>
    <row r="1280" spans="1:30" ht="30" x14ac:dyDescent="0.25">
      <c r="A1280" s="2">
        <f>IF(LEN(B1280)&gt;=1,(IF(B1279=B1280,0,LARGE(A$1:$A1279,1)+1)),0)</f>
        <v>0</v>
      </c>
      <c r="B1280" s="2" t="s">
        <v>1092</v>
      </c>
      <c r="C1280" s="2">
        <f>IF($AM$22=2,(IF(LEN($BZ$23)&gt;=1,(IF($BZ$23=B1280,LARGE($C$1:C1279,1)+1,0)),0)),0)</f>
        <v>0</v>
      </c>
      <c r="D1280" s="2">
        <f t="shared" si="80"/>
        <v>0</v>
      </c>
      <c r="F1280" s="2" t="s">
        <v>984</v>
      </c>
      <c r="G1280" s="2" t="s">
        <v>1626</v>
      </c>
      <c r="H1280" s="2" t="s">
        <v>1626</v>
      </c>
      <c r="I1280" s="2" t="s">
        <v>3496</v>
      </c>
      <c r="J1280" s="2" t="s">
        <v>4357</v>
      </c>
      <c r="K1280" s="2" t="s">
        <v>1067</v>
      </c>
      <c r="L1280" s="2" t="s">
        <v>1067</v>
      </c>
      <c r="S1280" s="2">
        <f>IF($AM$22=1,(IF(LEN($BZ$23)&gt;=1,(IF($BZ$23=V1280,LARGE($S$1:S1279,1)+1,0)),0)),0)</f>
        <v>0</v>
      </c>
      <c r="T1280" s="2">
        <f t="shared" si="81"/>
        <v>0</v>
      </c>
      <c r="U1280" s="2">
        <f>IF(LEN(V1280)&gt;=1,(IF(V1279=V1280,0,LARGE($U$1:U1279,1)+1)),0)</f>
        <v>0</v>
      </c>
      <c r="V1280" s="2" t="s">
        <v>1118</v>
      </c>
      <c r="W1280" s="5" t="s">
        <v>4373</v>
      </c>
      <c r="X1280" s="7" t="s">
        <v>1056</v>
      </c>
      <c r="Y1280" s="7" t="s">
        <v>1675</v>
      </c>
      <c r="Z1280" s="7" t="s">
        <v>1675</v>
      </c>
      <c r="AA1280" s="6" t="s">
        <v>1056</v>
      </c>
      <c r="AB1280" s="6" t="s">
        <v>1067</v>
      </c>
      <c r="AC1280" s="6" t="s">
        <v>1067</v>
      </c>
      <c r="AD1280" s="6" t="s">
        <v>1067</v>
      </c>
    </row>
    <row r="1281" spans="1:30" x14ac:dyDescent="0.25">
      <c r="A1281" s="2">
        <f>IF(LEN(B1281)&gt;=1,(IF(B1280=B1281,0,LARGE(A$1:$A1280,1)+1)),0)</f>
        <v>0</v>
      </c>
      <c r="B1281" s="2" t="s">
        <v>1092</v>
      </c>
      <c r="C1281" s="2">
        <f>IF($AM$22=2,(IF(LEN($BZ$23)&gt;=1,(IF($BZ$23=B1281,LARGE($C$1:C1280,1)+1,0)),0)),0)</f>
        <v>0</v>
      </c>
      <c r="D1281" s="2">
        <f t="shared" si="80"/>
        <v>0</v>
      </c>
      <c r="F1281" s="2" t="s">
        <v>3497</v>
      </c>
      <c r="G1281" s="2" t="s">
        <v>3498</v>
      </c>
      <c r="H1281" s="2" t="s">
        <v>3498</v>
      </c>
      <c r="I1281" s="2" t="s">
        <v>4136</v>
      </c>
      <c r="J1281" s="2" t="s">
        <v>1067</v>
      </c>
      <c r="K1281" s="2" t="s">
        <v>1067</v>
      </c>
      <c r="L1281" s="2" t="s">
        <v>1067</v>
      </c>
      <c r="S1281" s="2">
        <f>IF($AM$22=1,(IF(LEN($BZ$23)&gt;=1,(IF($BZ$23=V1281,LARGE($S$1:S1280,1)+1,0)),0)),0)</f>
        <v>0</v>
      </c>
      <c r="T1281" s="2">
        <f t="shared" si="81"/>
        <v>0</v>
      </c>
      <c r="U1281" s="2">
        <f>IF(LEN(V1281)&gt;=1,(IF(V1280=V1281,0,LARGE($U$1:U1280,1)+1)),0)</f>
        <v>0</v>
      </c>
      <c r="V1281" s="2" t="s">
        <v>1118</v>
      </c>
      <c r="W1281" s="5" t="s">
        <v>4479</v>
      </c>
      <c r="X1281" s="7" t="s">
        <v>1026</v>
      </c>
      <c r="Y1281" s="7" t="s">
        <v>3737</v>
      </c>
      <c r="Z1281" s="7" t="s">
        <v>3737</v>
      </c>
      <c r="AA1281" s="6" t="s">
        <v>1026</v>
      </c>
      <c r="AB1281" s="6" t="s">
        <v>1067</v>
      </c>
      <c r="AC1281" s="6" t="s">
        <v>1067</v>
      </c>
      <c r="AD1281" s="6" t="s">
        <v>1067</v>
      </c>
    </row>
    <row r="1282" spans="1:30" x14ac:dyDescent="0.25">
      <c r="A1282" s="2">
        <f>IF(LEN(B1282)&gt;=1,(IF(B1281=B1282,0,LARGE(A$1:$A1281,1)+1)),0)</f>
        <v>0</v>
      </c>
      <c r="B1282" s="2" t="s">
        <v>1092</v>
      </c>
      <c r="C1282" s="2">
        <f>IF($AM$22=2,(IF(LEN($BZ$23)&gt;=1,(IF($BZ$23=B1282,LARGE($C$1:C1281,1)+1,0)),0)),0)</f>
        <v>0</v>
      </c>
      <c r="D1282" s="2">
        <f t="shared" ref="D1282:D1345" si="82">IFERROR(IF($AM$22=2,(IF(LEN($BF$23)&gt;=2,(IF(MATCH($BF$23,F1282,0)&gt;=1,COUNTIF(I1282:L1282,"*?*"),0)),0)),0),0)</f>
        <v>0</v>
      </c>
      <c r="F1282" s="2" t="s">
        <v>985</v>
      </c>
      <c r="G1282" s="2" t="s">
        <v>1627</v>
      </c>
      <c r="H1282" s="2" t="s">
        <v>1627</v>
      </c>
      <c r="I1282" s="2" t="s">
        <v>1146</v>
      </c>
      <c r="J1282" s="2" t="s">
        <v>1067</v>
      </c>
      <c r="K1282" s="2" t="s">
        <v>1067</v>
      </c>
      <c r="L1282" s="2" t="s">
        <v>1067</v>
      </c>
      <c r="S1282" s="2">
        <f>IF($AM$22=1,(IF(LEN($BZ$23)&gt;=1,(IF($BZ$23=V1282,LARGE($S$1:S1281,1)+1,0)),0)),0)</f>
        <v>0</v>
      </c>
      <c r="T1282" s="2">
        <f t="shared" ref="T1282:T1345" si="83">IFERROR(IF($AM$22=1,(IF(LEN($BF$23)&gt;=2,(IF(MATCH($BF$23,W1282,0)&gt;=1,COUNTIF(AA1282:AD1282,"*?*"),0)),0)),0),0)</f>
        <v>0</v>
      </c>
      <c r="U1282" s="2">
        <f>IF(LEN(V1282)&gt;=1,(IF(V1281=V1282,0,LARGE($U$1:U1281,1)+1)),0)</f>
        <v>0</v>
      </c>
      <c r="V1282" s="2" t="s">
        <v>1118</v>
      </c>
      <c r="W1282" s="5" t="s">
        <v>5117</v>
      </c>
      <c r="X1282" s="7" t="s">
        <v>3551</v>
      </c>
      <c r="Y1282" s="7" t="s">
        <v>3551</v>
      </c>
      <c r="Z1282" s="7" t="s">
        <v>3551</v>
      </c>
      <c r="AA1282" s="6" t="s">
        <v>3551</v>
      </c>
      <c r="AB1282" s="6" t="s">
        <v>1067</v>
      </c>
      <c r="AC1282" s="6" t="s">
        <v>1067</v>
      </c>
      <c r="AD1282" s="6" t="s">
        <v>1067</v>
      </c>
    </row>
    <row r="1283" spans="1:30" x14ac:dyDescent="0.25">
      <c r="A1283" s="2">
        <f>IF(LEN(B1283)&gt;=1,(IF(B1282=B1283,0,LARGE(A$1:$A1282,1)+1)),0)</f>
        <v>0</v>
      </c>
      <c r="B1283" s="2" t="s">
        <v>1092</v>
      </c>
      <c r="C1283" s="2">
        <f>IF($AM$22=2,(IF(LEN($BZ$23)&gt;=1,(IF($BZ$23=B1283,LARGE($C$1:C1282,1)+1,0)),0)),0)</f>
        <v>0</v>
      </c>
      <c r="D1283" s="2">
        <f t="shared" si="82"/>
        <v>0</v>
      </c>
      <c r="F1283" s="2" t="s">
        <v>3499</v>
      </c>
      <c r="G1283" s="2" t="s">
        <v>3500</v>
      </c>
      <c r="H1283" s="2" t="s">
        <v>3500</v>
      </c>
      <c r="I1283" s="2" t="s">
        <v>3501</v>
      </c>
      <c r="J1283" s="2" t="s">
        <v>1067</v>
      </c>
      <c r="K1283" s="2" t="s">
        <v>1067</v>
      </c>
      <c r="L1283" s="2" t="s">
        <v>1067</v>
      </c>
      <c r="S1283" s="2">
        <f>IF($AM$22=1,(IF(LEN($BZ$23)&gt;=1,(IF($BZ$23=V1283,LARGE($S$1:S1282,1)+1,0)),0)),0)</f>
        <v>0</v>
      </c>
      <c r="T1283" s="2">
        <f t="shared" si="83"/>
        <v>0</v>
      </c>
      <c r="U1283" s="2">
        <f>IF(LEN(V1283)&gt;=1,(IF(V1282=V1283,0,LARGE($U$1:U1282,1)+1)),0)</f>
        <v>0</v>
      </c>
      <c r="V1283" s="2" t="s">
        <v>1118</v>
      </c>
      <c r="W1283" s="4" t="s">
        <v>5063</v>
      </c>
      <c r="X1283" s="4" t="s">
        <v>916</v>
      </c>
      <c r="Y1283" s="5" t="s">
        <v>1576</v>
      </c>
      <c r="Z1283" s="5" t="s">
        <v>1576</v>
      </c>
      <c r="AA1283" s="6" t="s">
        <v>916</v>
      </c>
      <c r="AB1283" s="6" t="s">
        <v>1067</v>
      </c>
      <c r="AC1283" s="6" t="s">
        <v>1067</v>
      </c>
      <c r="AD1283" s="6" t="s">
        <v>1067</v>
      </c>
    </row>
    <row r="1284" spans="1:30" x14ac:dyDescent="0.25">
      <c r="A1284" s="2">
        <f>IF(LEN(B1284)&gt;=1,(IF(B1283=B1284,0,LARGE(A$1:$A1283,1)+1)),0)</f>
        <v>0</v>
      </c>
      <c r="B1284" s="2" t="s">
        <v>1092</v>
      </c>
      <c r="C1284" s="2">
        <f>IF($AM$22=2,(IF(LEN($BZ$23)&gt;=1,(IF($BZ$23=B1284,LARGE($C$1:C1283,1)+1,0)),0)),0)</f>
        <v>0</v>
      </c>
      <c r="D1284" s="2">
        <f t="shared" si="82"/>
        <v>0</v>
      </c>
      <c r="F1284" s="2" t="s">
        <v>3502</v>
      </c>
      <c r="G1284" s="2" t="s">
        <v>3503</v>
      </c>
      <c r="H1284" s="2" t="s">
        <v>3503</v>
      </c>
      <c r="I1284" s="2" t="s">
        <v>3504</v>
      </c>
      <c r="J1284" s="2" t="s">
        <v>1067</v>
      </c>
      <c r="K1284" s="2" t="s">
        <v>1067</v>
      </c>
      <c r="L1284" s="2" t="s">
        <v>1067</v>
      </c>
      <c r="S1284" s="2">
        <f>IF($AM$22=1,(IF(LEN($BZ$23)&gt;=1,(IF($BZ$23=V1284,LARGE($S$1:S1283,1)+1,0)),0)),0)</f>
        <v>0</v>
      </c>
      <c r="T1284" s="2">
        <f t="shared" si="83"/>
        <v>0</v>
      </c>
      <c r="U1284" s="2">
        <f>IF(LEN(V1284)&gt;=1,(IF(V1283=V1284,0,LARGE($U$1:U1283,1)+1)),0)</f>
        <v>0</v>
      </c>
      <c r="V1284" s="2" t="s">
        <v>1118</v>
      </c>
      <c r="W1284" s="4" t="s">
        <v>4088</v>
      </c>
      <c r="X1284" s="4" t="s">
        <v>493</v>
      </c>
      <c r="Y1284" s="5" t="s">
        <v>1255</v>
      </c>
      <c r="Z1284" s="5" t="s">
        <v>1255</v>
      </c>
      <c r="AA1284" s="6" t="s">
        <v>493</v>
      </c>
      <c r="AB1284" s="6" t="s">
        <v>1067</v>
      </c>
      <c r="AC1284" s="6" t="s">
        <v>1067</v>
      </c>
      <c r="AD1284" s="6" t="s">
        <v>1067</v>
      </c>
    </row>
    <row r="1285" spans="1:30" ht="45" x14ac:dyDescent="0.25">
      <c r="A1285" s="2">
        <f>IF(LEN(B1285)&gt;=1,(IF(B1284=B1285,0,LARGE(A$1:$A1284,1)+1)),0)</f>
        <v>0</v>
      </c>
      <c r="B1285" s="2" t="s">
        <v>1092</v>
      </c>
      <c r="C1285" s="2">
        <f>IF($AM$22=2,(IF(LEN($BZ$23)&gt;=1,(IF($BZ$23=B1285,LARGE($C$1:C1284,1)+1,0)),0)),0)</f>
        <v>0</v>
      </c>
      <c r="D1285" s="2">
        <f t="shared" si="82"/>
        <v>0</v>
      </c>
      <c r="F1285" s="2" t="s">
        <v>3505</v>
      </c>
      <c r="G1285" s="2" t="s">
        <v>3506</v>
      </c>
      <c r="H1285" s="2" t="s">
        <v>3506</v>
      </c>
      <c r="I1285" s="2" t="s">
        <v>3507</v>
      </c>
      <c r="J1285" s="2" t="s">
        <v>1067</v>
      </c>
      <c r="K1285" s="2" t="s">
        <v>1067</v>
      </c>
      <c r="L1285" s="2" t="s">
        <v>1067</v>
      </c>
      <c r="S1285" s="2">
        <f>IF($AM$22=1,(IF(LEN($BZ$23)&gt;=1,(IF($BZ$23=V1285,LARGE($S$1:S1284,1)+1,0)),0)),0)</f>
        <v>0</v>
      </c>
      <c r="T1285" s="2">
        <f t="shared" si="83"/>
        <v>0</v>
      </c>
      <c r="U1285" s="2">
        <f>IF(LEN(V1285)&gt;=1,(IF(V1284=V1285,0,LARGE($U$1:U1284,1)+1)),0)</f>
        <v>0</v>
      </c>
      <c r="V1285" s="2" t="s">
        <v>1118</v>
      </c>
      <c r="W1285" s="7" t="s">
        <v>1716</v>
      </c>
      <c r="X1285" s="7" t="s">
        <v>1714</v>
      </c>
      <c r="Y1285" s="7" t="s">
        <v>1715</v>
      </c>
      <c r="Z1285" s="7" t="s">
        <v>1715</v>
      </c>
      <c r="AA1285" s="6" t="s">
        <v>1714</v>
      </c>
      <c r="AB1285" s="6" t="s">
        <v>1067</v>
      </c>
      <c r="AC1285" s="6" t="s">
        <v>1067</v>
      </c>
      <c r="AD1285" s="6" t="s">
        <v>1067</v>
      </c>
    </row>
    <row r="1286" spans="1:30" ht="30" x14ac:dyDescent="0.25">
      <c r="A1286" s="2">
        <f>IF(LEN(B1286)&gt;=1,(IF(B1285=B1286,0,LARGE(A$1:$A1285,1)+1)),0)</f>
        <v>0</v>
      </c>
      <c r="B1286" s="2" t="s">
        <v>1092</v>
      </c>
      <c r="C1286" s="2">
        <f>IF($AM$22=2,(IF(LEN($BZ$23)&gt;=1,(IF($BZ$23=B1286,LARGE($C$1:C1285,1)+1,0)),0)),0)</f>
        <v>0</v>
      </c>
      <c r="D1286" s="2">
        <f t="shared" si="82"/>
        <v>0</v>
      </c>
      <c r="F1286" s="2" t="s">
        <v>986</v>
      </c>
      <c r="G1286" s="2" t="s">
        <v>1628</v>
      </c>
      <c r="H1286" s="2" t="s">
        <v>1628</v>
      </c>
      <c r="I1286" s="2" t="s">
        <v>3508</v>
      </c>
      <c r="J1286" s="2" t="s">
        <v>4360</v>
      </c>
      <c r="K1286" s="2" t="s">
        <v>1067</v>
      </c>
      <c r="L1286" s="2" t="s">
        <v>1067</v>
      </c>
      <c r="S1286" s="2">
        <f>IF($AM$22=1,(IF(LEN($BZ$23)&gt;=1,(IF($BZ$23=V1286,LARGE($S$1:S1285,1)+1,0)),0)),0)</f>
        <v>0</v>
      </c>
      <c r="T1286" s="2">
        <f t="shared" si="83"/>
        <v>0</v>
      </c>
      <c r="U1286" s="2">
        <f>IF(LEN(V1286)&gt;=1,(IF(V1285=V1286,0,LARGE($U$1:U1285,1)+1)),0)</f>
        <v>0</v>
      </c>
      <c r="V1286" s="2" t="s">
        <v>1118</v>
      </c>
      <c r="W1286" s="7" t="s">
        <v>1720</v>
      </c>
      <c r="X1286" s="7" t="s">
        <v>1718</v>
      </c>
      <c r="Y1286" s="7" t="s">
        <v>1719</v>
      </c>
      <c r="Z1286" s="7" t="s">
        <v>1719</v>
      </c>
      <c r="AA1286" s="6" t="s">
        <v>1718</v>
      </c>
      <c r="AB1286" s="6" t="s">
        <v>3863</v>
      </c>
      <c r="AC1286" s="6" t="s">
        <v>1067</v>
      </c>
      <c r="AD1286" s="6" t="s">
        <v>1067</v>
      </c>
    </row>
    <row r="1287" spans="1:30" ht="30" x14ac:dyDescent="0.25">
      <c r="A1287" s="2">
        <f>IF(LEN(B1287)&gt;=1,(IF(B1286=B1287,0,LARGE(A$1:$A1286,1)+1)),0)</f>
        <v>0</v>
      </c>
      <c r="B1287" s="2" t="s">
        <v>1092</v>
      </c>
      <c r="C1287" s="2">
        <f>IF($AM$22=2,(IF(LEN($BZ$23)&gt;=1,(IF($BZ$23=B1287,LARGE($C$1:C1286,1)+1,0)),0)),0)</f>
        <v>0</v>
      </c>
      <c r="D1287" s="2">
        <f t="shared" si="82"/>
        <v>0</v>
      </c>
      <c r="F1287" s="2" t="s">
        <v>3509</v>
      </c>
      <c r="G1287" s="2" t="s">
        <v>3510</v>
      </c>
      <c r="H1287" s="2" t="s">
        <v>3510</v>
      </c>
      <c r="I1287" s="2" t="s">
        <v>1153</v>
      </c>
      <c r="J1287" s="2" t="s">
        <v>1067</v>
      </c>
      <c r="K1287" s="2" t="s">
        <v>1067</v>
      </c>
      <c r="L1287" s="2" t="s">
        <v>1067</v>
      </c>
      <c r="S1287" s="2">
        <f>IF($AM$22=1,(IF(LEN($BZ$23)&gt;=1,(IF($BZ$23=V1287,LARGE($S$1:S1286,1)+1,0)),0)),0)</f>
        <v>0</v>
      </c>
      <c r="T1287" s="2">
        <f t="shared" si="83"/>
        <v>0</v>
      </c>
      <c r="U1287" s="2">
        <f>IF(LEN(V1287)&gt;=1,(IF(V1286=V1287,0,LARGE($U$1:U1286,1)+1)),0)</f>
        <v>0</v>
      </c>
      <c r="V1287" s="2" t="s">
        <v>1118</v>
      </c>
      <c r="W1287" s="9" t="s">
        <v>3662</v>
      </c>
      <c r="X1287" s="9" t="s">
        <v>3660</v>
      </c>
      <c r="Y1287" s="9" t="s">
        <v>3661</v>
      </c>
      <c r="Z1287" s="9" t="s">
        <v>3661</v>
      </c>
      <c r="AA1287" s="6" t="s">
        <v>3660</v>
      </c>
      <c r="AB1287" s="6" t="s">
        <v>1067</v>
      </c>
      <c r="AC1287" s="6" t="s">
        <v>1067</v>
      </c>
      <c r="AD1287" s="6" t="s">
        <v>1067</v>
      </c>
    </row>
    <row r="1288" spans="1:30" ht="30" x14ac:dyDescent="0.25">
      <c r="A1288" s="2">
        <f>IF(LEN(B1288)&gt;=1,(IF(B1287=B1288,0,LARGE(A$1:$A1287,1)+1)),0)</f>
        <v>0</v>
      </c>
      <c r="B1288" s="2" t="s">
        <v>1092</v>
      </c>
      <c r="C1288" s="2">
        <f>IF($AM$22=2,(IF(LEN($BZ$23)&gt;=1,(IF($BZ$23=B1288,LARGE($C$1:C1287,1)+1,0)),0)),0)</f>
        <v>0</v>
      </c>
      <c r="D1288" s="2">
        <f t="shared" si="82"/>
        <v>0</v>
      </c>
      <c r="F1288" s="2" t="s">
        <v>3511</v>
      </c>
      <c r="G1288" s="2" t="s">
        <v>987</v>
      </c>
      <c r="H1288" s="2" t="s">
        <v>987</v>
      </c>
      <c r="I1288" s="2" t="s">
        <v>3512</v>
      </c>
      <c r="J1288" s="2" t="s">
        <v>1067</v>
      </c>
      <c r="K1288" s="2" t="s">
        <v>1067</v>
      </c>
      <c r="L1288" s="2" t="s">
        <v>1067</v>
      </c>
      <c r="S1288" s="2">
        <f>IF($AM$22=1,(IF(LEN($BZ$23)&gt;=1,(IF($BZ$23=V1288,LARGE($S$1:S1287,1)+1,0)),0)),0)</f>
        <v>0</v>
      </c>
      <c r="T1288" s="2">
        <f t="shared" si="83"/>
        <v>0</v>
      </c>
      <c r="U1288" s="2">
        <f>IF(LEN(V1288)&gt;=1,(IF(V1287=V1288,0,LARGE($U$1:U1287,1)+1)),0)</f>
        <v>0</v>
      </c>
      <c r="V1288" s="2" t="s">
        <v>1118</v>
      </c>
      <c r="W1288" s="11" t="s">
        <v>2476</v>
      </c>
      <c r="X1288" s="11" t="s">
        <v>2474</v>
      </c>
      <c r="Y1288" s="11" t="s">
        <v>2475</v>
      </c>
      <c r="Z1288" s="11" t="s">
        <v>2475</v>
      </c>
      <c r="AA1288" s="6" t="s">
        <v>2474</v>
      </c>
      <c r="AB1288" s="6" t="s">
        <v>1067</v>
      </c>
      <c r="AC1288" s="6" t="s">
        <v>1067</v>
      </c>
      <c r="AD1288" s="6" t="s">
        <v>1067</v>
      </c>
    </row>
    <row r="1289" spans="1:30" x14ac:dyDescent="0.25">
      <c r="A1289" s="2">
        <f>IF(LEN(B1289)&gt;=1,(IF(B1288=B1289,0,LARGE(A$1:$A1288,1)+1)),0)</f>
        <v>0</v>
      </c>
      <c r="B1289" s="2" t="s">
        <v>1092</v>
      </c>
      <c r="C1289" s="2">
        <f>IF($AM$22=2,(IF(LEN($BZ$23)&gt;=1,(IF($BZ$23=B1289,LARGE($C$1:C1288,1)+1,0)),0)),0)</f>
        <v>0</v>
      </c>
      <c r="D1289" s="2">
        <f t="shared" si="82"/>
        <v>0</v>
      </c>
      <c r="F1289" s="2" t="s">
        <v>987</v>
      </c>
      <c r="G1289" s="2" t="s">
        <v>1629</v>
      </c>
      <c r="H1289" s="2" t="s">
        <v>1629</v>
      </c>
      <c r="I1289" s="2" t="s">
        <v>4361</v>
      </c>
      <c r="J1289" s="2" t="s">
        <v>1067</v>
      </c>
      <c r="K1289" s="2" t="s">
        <v>1067</v>
      </c>
      <c r="L1289" s="2" t="s">
        <v>1067</v>
      </c>
      <c r="S1289" s="2">
        <f>IF($AM$22=1,(IF(LEN($BZ$23)&gt;=1,(IF($BZ$23=V1289,LARGE($S$1:S1288,1)+1,0)),0)),0)</f>
        <v>0</v>
      </c>
      <c r="T1289" s="2">
        <f t="shared" si="83"/>
        <v>0</v>
      </c>
      <c r="U1289" s="2">
        <f>IF(LEN(V1289)&gt;=1,(IF(V1288=V1289,0,LARGE($U$1:U1288,1)+1)),0)</f>
        <v>0</v>
      </c>
      <c r="V1289" s="2" t="s">
        <v>1118</v>
      </c>
      <c r="W1289" s="9" t="s">
        <v>2901</v>
      </c>
      <c r="X1289" s="9" t="s">
        <v>2899</v>
      </c>
      <c r="Y1289" s="9" t="s">
        <v>2900</v>
      </c>
      <c r="Z1289" s="9" t="s">
        <v>2900</v>
      </c>
      <c r="AA1289" s="6" t="s">
        <v>2899</v>
      </c>
      <c r="AB1289" s="6" t="s">
        <v>1067</v>
      </c>
      <c r="AC1289" s="6" t="s">
        <v>1067</v>
      </c>
      <c r="AD1289" s="6" t="s">
        <v>1067</v>
      </c>
    </row>
    <row r="1290" spans="1:30" x14ac:dyDescent="0.25">
      <c r="A1290" s="2">
        <f>IF(LEN(B1290)&gt;=1,(IF(B1289=B1290,0,LARGE(A$1:$A1289,1)+1)),0)</f>
        <v>0</v>
      </c>
      <c r="B1290" s="2" t="s">
        <v>1092</v>
      </c>
      <c r="C1290" s="2">
        <f>IF($AM$22=2,(IF(LEN($BZ$23)&gt;=1,(IF($BZ$23=B1290,LARGE($C$1:C1289,1)+1,0)),0)),0)</f>
        <v>0</v>
      </c>
      <c r="D1290" s="2">
        <f t="shared" si="82"/>
        <v>0</v>
      </c>
      <c r="F1290" s="2" t="s">
        <v>327</v>
      </c>
      <c r="G1290" s="2" t="s">
        <v>328</v>
      </c>
      <c r="H1290" s="2" t="s">
        <v>329</v>
      </c>
      <c r="I1290" s="2" t="s">
        <v>3878</v>
      </c>
      <c r="J1290" s="2" t="s">
        <v>1067</v>
      </c>
      <c r="K1290" s="2" t="s">
        <v>1067</v>
      </c>
      <c r="L1290" s="2" t="s">
        <v>1067</v>
      </c>
      <c r="S1290" s="2">
        <f>IF($AM$22=1,(IF(LEN($BZ$23)&gt;=1,(IF($BZ$23=V1290,LARGE($S$1:S1289,1)+1,0)),0)),0)</f>
        <v>0</v>
      </c>
      <c r="T1290" s="2">
        <f t="shared" si="83"/>
        <v>0</v>
      </c>
      <c r="U1290" s="2">
        <f>IF(LEN(V1290)&gt;=1,(IF(V1289=V1290,0,LARGE($U$1:U1289,1)+1)),0)</f>
        <v>0</v>
      </c>
      <c r="V1290" s="2" t="s">
        <v>1118</v>
      </c>
      <c r="W1290" s="4" t="s">
        <v>4025</v>
      </c>
      <c r="X1290" s="4" t="s">
        <v>54</v>
      </c>
      <c r="Y1290" s="5" t="s">
        <v>1217</v>
      </c>
      <c r="Z1290" s="5" t="s">
        <v>1217</v>
      </c>
      <c r="AA1290" s="6" t="s">
        <v>54</v>
      </c>
      <c r="AB1290" s="6" t="s">
        <v>485</v>
      </c>
      <c r="AC1290" s="6" t="s">
        <v>1036</v>
      </c>
      <c r="AD1290" s="6" t="s">
        <v>1067</v>
      </c>
    </row>
    <row r="1291" spans="1:30" x14ac:dyDescent="0.25">
      <c r="A1291" s="2">
        <f>IF(LEN(B1291)&gt;=1,(IF(B1290=B1291,0,LARGE(A$1:$A1290,1)+1)),0)</f>
        <v>0</v>
      </c>
      <c r="B1291" s="2" t="s">
        <v>1092</v>
      </c>
      <c r="C1291" s="2">
        <f>IF($AM$22=2,(IF(LEN($BZ$23)&gt;=1,(IF($BZ$23=B1291,LARGE($C$1:C1290,1)+1,0)),0)),0)</f>
        <v>0</v>
      </c>
      <c r="D1291" s="2">
        <f t="shared" si="82"/>
        <v>0</v>
      </c>
      <c r="F1291" s="2" t="s">
        <v>330</v>
      </c>
      <c r="G1291" s="2" t="s">
        <v>331</v>
      </c>
      <c r="H1291" s="2" t="s">
        <v>331</v>
      </c>
      <c r="I1291" s="2" t="s">
        <v>3508</v>
      </c>
      <c r="J1291" s="2" t="s">
        <v>4362</v>
      </c>
      <c r="K1291" s="2" t="s">
        <v>3627</v>
      </c>
      <c r="L1291" s="2" t="s">
        <v>1067</v>
      </c>
      <c r="S1291" s="2">
        <f>IF($AM$22=1,(IF(LEN($BZ$23)&gt;=1,(IF($BZ$23=V1291,LARGE($S$1:S1290,1)+1,0)),0)),0)</f>
        <v>0</v>
      </c>
      <c r="T1291" s="2">
        <f t="shared" si="83"/>
        <v>0</v>
      </c>
      <c r="U1291" s="2">
        <f>IF(LEN(V1291)&gt;=1,(IF(V1290=V1291,0,LARGE($U$1:U1290,1)+1)),0)</f>
        <v>0</v>
      </c>
      <c r="V1291" s="2" t="s">
        <v>1118</v>
      </c>
      <c r="W1291" s="9" t="s">
        <v>4073</v>
      </c>
      <c r="X1291" s="7" t="s">
        <v>485</v>
      </c>
      <c r="Y1291" s="7" t="s">
        <v>1247</v>
      </c>
      <c r="Z1291" s="7" t="s">
        <v>1247</v>
      </c>
      <c r="AA1291" s="6" t="s">
        <v>485</v>
      </c>
      <c r="AB1291" s="6" t="s">
        <v>1067</v>
      </c>
      <c r="AC1291" s="6" t="s">
        <v>1067</v>
      </c>
      <c r="AD1291" s="6" t="s">
        <v>1067</v>
      </c>
    </row>
    <row r="1292" spans="1:30" x14ac:dyDescent="0.25">
      <c r="A1292" s="2">
        <f>IF(LEN(B1292)&gt;=1,(IF(B1291=B1292,0,LARGE(A$1:$A1291,1)+1)),0)</f>
        <v>0</v>
      </c>
      <c r="B1292" s="2" t="s">
        <v>1092</v>
      </c>
      <c r="C1292" s="2">
        <f>IF($AM$22=2,(IF(LEN($BZ$23)&gt;=1,(IF($BZ$23=B1292,LARGE($C$1:C1291,1)+1,0)),0)),0)</f>
        <v>0</v>
      </c>
      <c r="D1292" s="2">
        <f t="shared" si="82"/>
        <v>0</v>
      </c>
      <c r="F1292" s="2" t="s">
        <v>3513</v>
      </c>
      <c r="G1292" s="2" t="s">
        <v>3514</v>
      </c>
      <c r="H1292" s="2" t="s">
        <v>3514</v>
      </c>
      <c r="I1292" s="2" t="s">
        <v>5094</v>
      </c>
      <c r="J1292" s="2" t="s">
        <v>1067</v>
      </c>
      <c r="K1292" s="2" t="s">
        <v>1067</v>
      </c>
      <c r="L1292" s="2" t="s">
        <v>1067</v>
      </c>
      <c r="S1292" s="2">
        <f>IF($AM$22=1,(IF(LEN($BZ$23)&gt;=1,(IF($BZ$23=V1292,LARGE($S$1:S1291,1)+1,0)),0)),0)</f>
        <v>0</v>
      </c>
      <c r="T1292" s="2">
        <f t="shared" si="83"/>
        <v>0</v>
      </c>
      <c r="U1292" s="2">
        <f>IF(LEN(V1292)&gt;=1,(IF(V1291=V1292,0,LARGE($U$1:U1291,1)+1)),0)</f>
        <v>0</v>
      </c>
      <c r="V1292" s="2" t="s">
        <v>1118</v>
      </c>
      <c r="W1292" s="4" t="s">
        <v>4066</v>
      </c>
      <c r="X1292" s="4" t="s">
        <v>97</v>
      </c>
      <c r="Y1292" s="5" t="s">
        <v>97</v>
      </c>
      <c r="Z1292" s="5" t="s">
        <v>97</v>
      </c>
      <c r="AA1292" s="6" t="s">
        <v>97</v>
      </c>
      <c r="AB1292" s="6" t="s">
        <v>1067</v>
      </c>
      <c r="AC1292" s="6" t="s">
        <v>1067</v>
      </c>
      <c r="AD1292" s="6" t="s">
        <v>1067</v>
      </c>
    </row>
    <row r="1293" spans="1:30" ht="30" x14ac:dyDescent="0.25">
      <c r="A1293" s="2">
        <f>IF(LEN(B1293)&gt;=1,(IF(B1292=B1293,0,LARGE(A$1:$A1292,1)+1)),0)</f>
        <v>0</v>
      </c>
      <c r="B1293" s="2" t="s">
        <v>1092</v>
      </c>
      <c r="C1293" s="2">
        <f>IF($AM$22=2,(IF(LEN($BZ$23)&gt;=1,(IF($BZ$23=B1293,LARGE($C$1:C1292,1)+1,0)),0)),0)</f>
        <v>0</v>
      </c>
      <c r="D1293" s="2">
        <f t="shared" si="82"/>
        <v>0</v>
      </c>
      <c r="F1293" s="2" t="s">
        <v>3515</v>
      </c>
      <c r="G1293" s="2" t="s">
        <v>3516</v>
      </c>
      <c r="H1293" s="2" t="s">
        <v>3517</v>
      </c>
      <c r="I1293" s="2" t="s">
        <v>4080</v>
      </c>
      <c r="J1293" s="2" t="s">
        <v>5095</v>
      </c>
      <c r="K1293" s="2" t="s">
        <v>1067</v>
      </c>
      <c r="L1293" s="2" t="s">
        <v>1067</v>
      </c>
      <c r="S1293" s="2">
        <f>IF($AM$22=1,(IF(LEN($BZ$23)&gt;=1,(IF($BZ$23=V1293,LARGE($S$1:S1292,1)+1,0)),0)),0)</f>
        <v>0</v>
      </c>
      <c r="T1293" s="2">
        <f t="shared" si="83"/>
        <v>0</v>
      </c>
      <c r="U1293" s="2">
        <f>IF(LEN(V1293)&gt;=1,(IF(V1292=V1293,0,LARGE($U$1:U1292,1)+1)),0)</f>
        <v>0</v>
      </c>
      <c r="V1293" s="2" t="s">
        <v>1118</v>
      </c>
      <c r="W1293" s="9" t="s">
        <v>4620</v>
      </c>
      <c r="X1293" s="7" t="s">
        <v>876</v>
      </c>
      <c r="Y1293" s="7" t="s">
        <v>1544</v>
      </c>
      <c r="Z1293" s="7" t="s">
        <v>1544</v>
      </c>
      <c r="AA1293" s="6" t="s">
        <v>876</v>
      </c>
      <c r="AB1293" s="6" t="s">
        <v>1067</v>
      </c>
      <c r="AC1293" s="6" t="s">
        <v>1067</v>
      </c>
      <c r="AD1293" s="6" t="s">
        <v>1067</v>
      </c>
    </row>
    <row r="1294" spans="1:30" ht="30" x14ac:dyDescent="0.25">
      <c r="A1294" s="2">
        <f>IF(LEN(B1294)&gt;=1,(IF(B1293=B1294,0,LARGE(A$1:$A1293,1)+1)),0)</f>
        <v>0</v>
      </c>
      <c r="B1294" s="2" t="s">
        <v>1092</v>
      </c>
      <c r="C1294" s="2">
        <f>IF($AM$22=2,(IF(LEN($BZ$23)&gt;=1,(IF($BZ$23=B1294,LARGE($C$1:C1293,1)+1,0)),0)),0)</f>
        <v>0</v>
      </c>
      <c r="D1294" s="2">
        <f t="shared" si="82"/>
        <v>0</v>
      </c>
      <c r="F1294" s="2" t="s">
        <v>3518</v>
      </c>
      <c r="G1294" s="2" t="s">
        <v>3519</v>
      </c>
      <c r="H1294" s="2" t="s">
        <v>3519</v>
      </c>
      <c r="I1294" s="2" t="s">
        <v>3520</v>
      </c>
      <c r="J1294" s="2" t="s">
        <v>1067</v>
      </c>
      <c r="K1294" s="2" t="s">
        <v>1067</v>
      </c>
      <c r="L1294" s="2" t="s">
        <v>1067</v>
      </c>
      <c r="S1294" s="2">
        <f>IF($AM$22=1,(IF(LEN($BZ$23)&gt;=1,(IF($BZ$23=V1294,LARGE($S$1:S1293,1)+1,0)),0)),0)</f>
        <v>0</v>
      </c>
      <c r="T1294" s="2">
        <f t="shared" si="83"/>
        <v>0</v>
      </c>
      <c r="U1294" s="2">
        <f>IF(LEN(V1294)&gt;=1,(IF(V1293=V1294,0,LARGE($U$1:U1293,1)+1)),0)</f>
        <v>0</v>
      </c>
      <c r="V1294" s="2" t="s">
        <v>1118</v>
      </c>
      <c r="W1294" s="21" t="s">
        <v>3749</v>
      </c>
      <c r="X1294" s="21" t="s">
        <v>1028</v>
      </c>
      <c r="Y1294" s="21" t="s">
        <v>1088</v>
      </c>
      <c r="Z1294" s="21" t="s">
        <v>1088</v>
      </c>
      <c r="AA1294" s="6" t="s">
        <v>1028</v>
      </c>
      <c r="AB1294" s="6" t="s">
        <v>1067</v>
      </c>
      <c r="AC1294" s="6" t="s">
        <v>1067</v>
      </c>
      <c r="AD1294" s="6" t="s">
        <v>1067</v>
      </c>
    </row>
    <row r="1295" spans="1:30" x14ac:dyDescent="0.25">
      <c r="A1295" s="2">
        <f>IF(LEN(B1295)&gt;=1,(IF(B1294=B1295,0,LARGE(A$1:$A1294,1)+1)),0)</f>
        <v>0</v>
      </c>
      <c r="B1295" s="2" t="s">
        <v>1092</v>
      </c>
      <c r="C1295" s="2">
        <f>IF($AM$22=2,(IF(LEN($BZ$23)&gt;=1,(IF($BZ$23=B1295,LARGE($C$1:C1294,1)+1,0)),0)),0)</f>
        <v>0</v>
      </c>
      <c r="D1295" s="2">
        <f t="shared" si="82"/>
        <v>0</v>
      </c>
      <c r="F1295" s="2" t="s">
        <v>3521</v>
      </c>
      <c r="G1295" s="2" t="s">
        <v>3522</v>
      </c>
      <c r="H1295" s="2" t="s">
        <v>3522</v>
      </c>
      <c r="I1295" s="2" t="s">
        <v>5096</v>
      </c>
      <c r="J1295" s="2" t="s">
        <v>1067</v>
      </c>
      <c r="K1295" s="2" t="s">
        <v>1067</v>
      </c>
      <c r="L1295" s="2" t="s">
        <v>1067</v>
      </c>
      <c r="S1295" s="2">
        <f>IF($AM$22=1,(IF(LEN($BZ$23)&gt;=1,(IF($BZ$23=V1295,LARGE($S$1:S1294,1)+1,0)),0)),0)</f>
        <v>0</v>
      </c>
      <c r="T1295" s="2">
        <f t="shared" si="83"/>
        <v>0</v>
      </c>
      <c r="U1295" s="2">
        <f>IF(LEN(V1295)&gt;=1,(IF(V1294=V1295,0,LARGE($U$1:U1294,1)+1)),0)</f>
        <v>0</v>
      </c>
      <c r="V1295" s="2" t="s">
        <v>1118</v>
      </c>
      <c r="W1295" s="5" t="s">
        <v>5087</v>
      </c>
      <c r="X1295" s="7" t="s">
        <v>364</v>
      </c>
      <c r="Y1295" s="7" t="s">
        <v>365</v>
      </c>
      <c r="Z1295" s="7" t="s">
        <v>366</v>
      </c>
      <c r="AA1295" s="6" t="s">
        <v>364</v>
      </c>
      <c r="AB1295" s="6" t="s">
        <v>1067</v>
      </c>
      <c r="AC1295" s="6" t="s">
        <v>1067</v>
      </c>
      <c r="AD1295" s="6" t="s">
        <v>1067</v>
      </c>
    </row>
    <row r="1296" spans="1:30" x14ac:dyDescent="0.25">
      <c r="A1296" s="2">
        <f>IF(LEN(B1296)&gt;=1,(IF(B1295=B1296,0,LARGE(A$1:$A1295,1)+1)),0)</f>
        <v>0</v>
      </c>
      <c r="B1296" s="2" t="s">
        <v>1092</v>
      </c>
      <c r="C1296" s="2">
        <f>IF($AM$22=2,(IF(LEN($BZ$23)&gt;=1,(IF($BZ$23=B1296,LARGE($C$1:C1295,1)+1,0)),0)),0)</f>
        <v>0</v>
      </c>
      <c r="D1296" s="2">
        <f t="shared" si="82"/>
        <v>0</v>
      </c>
      <c r="F1296" s="2" t="s">
        <v>988</v>
      </c>
      <c r="G1296" s="2" t="s">
        <v>1630</v>
      </c>
      <c r="H1296" s="2" t="s">
        <v>1630</v>
      </c>
      <c r="I1296" s="2" t="s">
        <v>5020</v>
      </c>
      <c r="J1296" s="2" t="s">
        <v>4106</v>
      </c>
      <c r="K1296" s="2" t="s">
        <v>1067</v>
      </c>
      <c r="L1296" s="2" t="s">
        <v>1067</v>
      </c>
      <c r="S1296" s="2">
        <f>IF($AM$22=1,(IF(LEN($BZ$23)&gt;=1,(IF($BZ$23=V1296,LARGE($S$1:S1295,1)+1,0)),0)),0)</f>
        <v>0</v>
      </c>
      <c r="T1296" s="2">
        <f t="shared" si="83"/>
        <v>0</v>
      </c>
      <c r="U1296" s="2">
        <f>IF(LEN(V1296)&gt;=1,(IF(V1295=V1296,0,LARGE($U$1:U1295,1)+1)),0)</f>
        <v>0</v>
      </c>
      <c r="V1296" s="2" t="s">
        <v>1118</v>
      </c>
      <c r="W1296" s="9" t="s">
        <v>2233</v>
      </c>
      <c r="X1296" s="9" t="s">
        <v>2144</v>
      </c>
      <c r="Y1296" s="9" t="s">
        <v>2145</v>
      </c>
      <c r="Z1296" s="9" t="s">
        <v>2145</v>
      </c>
      <c r="AA1296" s="6" t="s">
        <v>2144</v>
      </c>
      <c r="AB1296" s="6" t="s">
        <v>2231</v>
      </c>
      <c r="AC1296" s="6" t="s">
        <v>1067</v>
      </c>
      <c r="AD1296" s="6" t="s">
        <v>1067</v>
      </c>
    </row>
    <row r="1297" spans="1:30" x14ac:dyDescent="0.25">
      <c r="A1297" s="2">
        <f>IF(LEN(B1297)&gt;=1,(IF(B1296=B1297,0,LARGE(A$1:$A1296,1)+1)),0)</f>
        <v>0</v>
      </c>
      <c r="B1297" s="2" t="s">
        <v>5235</v>
      </c>
      <c r="C1297" s="2">
        <f>IF($AM$22=2,(IF(LEN($BZ$23)&gt;=1,(IF($BZ$23=B1297,LARGE($C$1:C1296,1)+1,0)),0)),0)</f>
        <v>0</v>
      </c>
      <c r="D1297" s="2">
        <f t="shared" si="82"/>
        <v>0</v>
      </c>
      <c r="F1297" s="2" t="s">
        <v>3523</v>
      </c>
      <c r="G1297" s="2" t="s">
        <v>3524</v>
      </c>
      <c r="H1297" s="2" t="s">
        <v>3524</v>
      </c>
      <c r="I1297" s="2" t="s">
        <v>5097</v>
      </c>
      <c r="J1297" s="2" t="s">
        <v>5098</v>
      </c>
      <c r="K1297" s="2" t="s">
        <v>3800</v>
      </c>
      <c r="L1297" s="2" t="s">
        <v>1067</v>
      </c>
      <c r="S1297" s="2">
        <f>IF($AM$22=1,(IF(LEN($BZ$23)&gt;=1,(IF($BZ$23=V1297,LARGE($S$1:S1296,1)+1,0)),0)),0)</f>
        <v>0</v>
      </c>
      <c r="T1297" s="2">
        <f t="shared" si="83"/>
        <v>0</v>
      </c>
      <c r="U1297" s="2">
        <f>IF(LEN(V1297)&gt;=1,(IF(V1296=V1297,0,LARGE($U$1:U1296,1)+1)),0)</f>
        <v>0</v>
      </c>
      <c r="V1297" s="2" t="s">
        <v>1118</v>
      </c>
      <c r="W1297" s="21" t="s">
        <v>2702</v>
      </c>
      <c r="X1297" s="21" t="s">
        <v>2700</v>
      </c>
      <c r="Y1297" s="21" t="s">
        <v>2701</v>
      </c>
      <c r="Z1297" s="21" t="s">
        <v>2701</v>
      </c>
      <c r="AA1297" s="6" t="s">
        <v>2700</v>
      </c>
      <c r="AB1297" s="6" t="s">
        <v>1067</v>
      </c>
      <c r="AC1297" s="6" t="s">
        <v>1067</v>
      </c>
      <c r="AD1297" s="6" t="s">
        <v>1067</v>
      </c>
    </row>
    <row r="1298" spans="1:30" x14ac:dyDescent="0.25">
      <c r="A1298" s="2">
        <f>IF(LEN(B1298)&gt;=1,(IF(B1297=B1298,0,LARGE(A$1:$A1297,1)+1)),0)</f>
        <v>0</v>
      </c>
      <c r="B1298" s="2" t="s">
        <v>5235</v>
      </c>
      <c r="C1298" s="2">
        <f>IF($AM$22=2,(IF(LEN($BZ$23)&gt;=1,(IF($BZ$23=B1298,LARGE($C$1:C1297,1)+1,0)),0)),0)</f>
        <v>0</v>
      </c>
      <c r="D1298" s="2">
        <f t="shared" si="82"/>
        <v>0</v>
      </c>
      <c r="F1298" s="2" t="s">
        <v>3525</v>
      </c>
      <c r="G1298" s="2" t="s">
        <v>3526</v>
      </c>
      <c r="H1298" s="2" t="s">
        <v>3526</v>
      </c>
      <c r="I1298" s="2" t="s">
        <v>5099</v>
      </c>
      <c r="J1298" s="2" t="s">
        <v>2470</v>
      </c>
      <c r="K1298" s="2" t="s">
        <v>1067</v>
      </c>
      <c r="L1298" s="2" t="s">
        <v>1067</v>
      </c>
      <c r="S1298" s="2">
        <f>IF($AM$22=1,(IF(LEN($BZ$23)&gt;=1,(IF($BZ$23=V1298,LARGE($S$1:S1297,1)+1,0)),0)),0)</f>
        <v>0</v>
      </c>
      <c r="T1298" s="2">
        <f t="shared" si="83"/>
        <v>0</v>
      </c>
      <c r="U1298" s="2">
        <f>IF(LEN(V1298)&gt;=1,(IF(V1297=V1298,0,LARGE($U$1:U1297,1)+1)),0)</f>
        <v>0</v>
      </c>
      <c r="V1298" s="2" t="s">
        <v>1118</v>
      </c>
      <c r="W1298" s="9" t="s">
        <v>2831</v>
      </c>
      <c r="X1298" s="9" t="s">
        <v>2829</v>
      </c>
      <c r="Y1298" s="9" t="s">
        <v>2830</v>
      </c>
      <c r="Z1298" s="9" t="s">
        <v>2830</v>
      </c>
      <c r="AA1298" s="6" t="s">
        <v>2829</v>
      </c>
      <c r="AB1298" s="6" t="s">
        <v>1067</v>
      </c>
      <c r="AC1298" s="6" t="s">
        <v>1067</v>
      </c>
      <c r="AD1298" s="6" t="s">
        <v>1067</v>
      </c>
    </row>
    <row r="1299" spans="1:30" x14ac:dyDescent="0.25">
      <c r="A1299" s="2">
        <f>IF(LEN(B1299)&gt;=1,(IF(B1298=B1299,0,LARGE(A$1:$A1298,1)+1)),0)</f>
        <v>0</v>
      </c>
      <c r="B1299" s="2" t="s">
        <v>1092</v>
      </c>
      <c r="C1299" s="2">
        <f>IF($AM$22=2,(IF(LEN($BZ$23)&gt;=1,(IF($BZ$23=B1299,LARGE($C$1:C1298,1)+1,0)),0)),0)</f>
        <v>0</v>
      </c>
      <c r="D1299" s="2">
        <f t="shared" si="82"/>
        <v>0</v>
      </c>
      <c r="F1299" s="2" t="s">
        <v>989</v>
      </c>
      <c r="G1299" s="2" t="s">
        <v>3527</v>
      </c>
      <c r="H1299" s="2" t="s">
        <v>3527</v>
      </c>
      <c r="I1299" s="2" t="s">
        <v>5102</v>
      </c>
      <c r="J1299" s="2" t="s">
        <v>5101</v>
      </c>
      <c r="K1299" s="2" t="s">
        <v>5100</v>
      </c>
      <c r="L1299" s="2" t="s">
        <v>1067</v>
      </c>
      <c r="S1299" s="2">
        <f>IF($AM$22=1,(IF(LEN($BZ$23)&gt;=1,(IF($BZ$23=V1299,LARGE($S$1:S1298,1)+1,0)),0)),0)</f>
        <v>0</v>
      </c>
      <c r="T1299" s="2">
        <f t="shared" si="83"/>
        <v>0</v>
      </c>
      <c r="U1299" s="2">
        <f>IF(LEN(V1299)&gt;=1,(IF(V1298=V1299,0,LARGE($U$1:U1298,1)+1)),0)</f>
        <v>0</v>
      </c>
      <c r="V1299" s="2" t="s">
        <v>1118</v>
      </c>
      <c r="W1299" s="9" t="s">
        <v>2765</v>
      </c>
      <c r="X1299" s="9" t="s">
        <v>728</v>
      </c>
      <c r="Y1299" s="9" t="s">
        <v>1437</v>
      </c>
      <c r="Z1299" s="9" t="s">
        <v>1437</v>
      </c>
      <c r="AA1299" s="6" t="s">
        <v>728</v>
      </c>
      <c r="AB1299" s="6" t="s">
        <v>1067</v>
      </c>
      <c r="AC1299" s="6" t="s">
        <v>1067</v>
      </c>
      <c r="AD1299" s="6" t="s">
        <v>1067</v>
      </c>
    </row>
    <row r="1300" spans="1:30" x14ac:dyDescent="0.25">
      <c r="A1300" s="2">
        <f>IF(LEN(B1300)&gt;=1,(IF(B1299=B1300,0,LARGE(A$1:$A1299,1)+1)),0)</f>
        <v>0</v>
      </c>
      <c r="B1300" s="2" t="s">
        <v>1092</v>
      </c>
      <c r="C1300" s="2">
        <f>IF($AM$22=2,(IF(LEN($BZ$23)&gt;=1,(IF($BZ$23=B1300,LARGE($C$1:C1299,1)+1,0)),0)),0)</f>
        <v>0</v>
      </c>
      <c r="D1300" s="2">
        <f t="shared" si="82"/>
        <v>0</v>
      </c>
      <c r="F1300" s="2" t="s">
        <v>3528</v>
      </c>
      <c r="G1300" s="2" t="s">
        <v>3529</v>
      </c>
      <c r="H1300" s="2" t="s">
        <v>3529</v>
      </c>
      <c r="I1300" s="2" t="s">
        <v>3530</v>
      </c>
      <c r="J1300" s="2" t="s">
        <v>1067</v>
      </c>
      <c r="K1300" s="2" t="s">
        <v>1067</v>
      </c>
      <c r="L1300" s="2" t="s">
        <v>1067</v>
      </c>
      <c r="S1300" s="2">
        <f>IF($AM$22=1,(IF(LEN($BZ$23)&gt;=1,(IF($BZ$23=V1300,LARGE($S$1:S1299,1)+1,0)),0)),0)</f>
        <v>0</v>
      </c>
      <c r="T1300" s="2">
        <f t="shared" si="83"/>
        <v>0</v>
      </c>
      <c r="U1300" s="2">
        <f>IF(LEN(V1300)&gt;=1,(IF(V1299=V1300,0,LARGE($U$1:U1299,1)+1)),0)</f>
        <v>0</v>
      </c>
      <c r="V1300" s="2" t="s">
        <v>1118</v>
      </c>
      <c r="W1300" s="4" t="s">
        <v>4111</v>
      </c>
      <c r="X1300" s="4" t="s">
        <v>645</v>
      </c>
      <c r="Y1300" s="5" t="s">
        <v>1368</v>
      </c>
      <c r="Z1300" s="5" t="s">
        <v>1368</v>
      </c>
      <c r="AA1300" s="6" t="s">
        <v>645</v>
      </c>
      <c r="AB1300" s="6" t="s">
        <v>1067</v>
      </c>
      <c r="AC1300" s="6" t="s">
        <v>1067</v>
      </c>
      <c r="AD1300" s="6" t="s">
        <v>1067</v>
      </c>
    </row>
    <row r="1301" spans="1:30" x14ac:dyDescent="0.25">
      <c r="A1301" s="2">
        <f>IF(LEN(B1301)&gt;=1,(IF(B1300=B1301,0,LARGE(A$1:$A1300,1)+1)),0)</f>
        <v>0</v>
      </c>
      <c r="B1301" s="2" t="s">
        <v>1092</v>
      </c>
      <c r="C1301" s="2">
        <f>IF($AM$22=2,(IF(LEN($BZ$23)&gt;=1,(IF($BZ$23=B1301,LARGE($C$1:C1300,1)+1,0)),0)),0)</f>
        <v>0</v>
      </c>
      <c r="D1301" s="2">
        <f t="shared" si="82"/>
        <v>0</v>
      </c>
      <c r="F1301" s="2" t="s">
        <v>990</v>
      </c>
      <c r="G1301" s="2" t="s">
        <v>3531</v>
      </c>
      <c r="H1301" s="2" t="s">
        <v>3531</v>
      </c>
      <c r="I1301" s="2" t="s">
        <v>3532</v>
      </c>
      <c r="J1301" s="2" t="s">
        <v>4861</v>
      </c>
      <c r="K1301" s="2" t="s">
        <v>1067</v>
      </c>
      <c r="L1301" s="2" t="s">
        <v>1067</v>
      </c>
      <c r="S1301" s="2">
        <f>IF($AM$22=1,(IF(LEN($BZ$23)&gt;=1,(IF($BZ$23=V1301,LARGE($S$1:S1300,1)+1,0)),0)),0)</f>
        <v>0</v>
      </c>
      <c r="T1301" s="2">
        <f t="shared" si="83"/>
        <v>0</v>
      </c>
      <c r="U1301" s="2">
        <f>IF(LEN(V1301)&gt;=1,(IF(V1300=V1301,0,LARGE($U$1:U1300,1)+1)),0)</f>
        <v>0</v>
      </c>
      <c r="V1301" s="2" t="s">
        <v>1118</v>
      </c>
      <c r="W1301" s="4" t="s">
        <v>4099</v>
      </c>
      <c r="X1301" s="7" t="s">
        <v>633</v>
      </c>
      <c r="Y1301" s="7" t="s">
        <v>1358</v>
      </c>
      <c r="Z1301" s="7" t="s">
        <v>1358</v>
      </c>
      <c r="AA1301" s="6" t="s">
        <v>633</v>
      </c>
      <c r="AB1301" s="6" t="s">
        <v>168</v>
      </c>
      <c r="AC1301" s="6" t="s">
        <v>1067</v>
      </c>
      <c r="AD1301" s="6" t="s">
        <v>1067</v>
      </c>
    </row>
    <row r="1302" spans="1:30" x14ac:dyDescent="0.25">
      <c r="A1302" s="2">
        <f>IF(LEN(B1302)&gt;=1,(IF(B1301=B1302,0,LARGE(A$1:$A1301,1)+1)),0)</f>
        <v>0</v>
      </c>
      <c r="B1302" s="2" t="s">
        <v>1092</v>
      </c>
      <c r="C1302" s="2">
        <f>IF($AM$22=2,(IF(LEN($BZ$23)&gt;=1,(IF($BZ$23=B1302,LARGE($C$1:C1301,1)+1,0)),0)),0)</f>
        <v>0</v>
      </c>
      <c r="D1302" s="2">
        <f t="shared" si="82"/>
        <v>0</v>
      </c>
      <c r="F1302" s="2" t="s">
        <v>332</v>
      </c>
      <c r="G1302" s="2" t="s">
        <v>332</v>
      </c>
      <c r="H1302" s="2" t="s">
        <v>332</v>
      </c>
      <c r="I1302" s="2" t="s">
        <v>5105</v>
      </c>
      <c r="J1302" s="2" t="s">
        <v>5104</v>
      </c>
      <c r="K1302" s="2" t="s">
        <v>3976</v>
      </c>
      <c r="L1302" s="2" t="s">
        <v>5103</v>
      </c>
      <c r="S1302" s="2">
        <f>IF($AM$22=1,(IF(LEN($BZ$23)&gt;=1,(IF($BZ$23=V1302,LARGE($S$1:S1301,1)+1,0)),0)),0)</f>
        <v>0</v>
      </c>
      <c r="T1302" s="2">
        <f t="shared" si="83"/>
        <v>0</v>
      </c>
      <c r="U1302" s="2">
        <f>IF(LEN(V1302)&gt;=1,(IF(V1301=V1302,0,LARGE($U$1:U1301,1)+1)),0)</f>
        <v>0</v>
      </c>
      <c r="V1302" s="2" t="s">
        <v>1118</v>
      </c>
      <c r="W1302" s="9" t="s">
        <v>5036</v>
      </c>
      <c r="X1302" s="7" t="s">
        <v>902</v>
      </c>
      <c r="Y1302" s="7" t="s">
        <v>1564</v>
      </c>
      <c r="Z1302" s="7" t="s">
        <v>1564</v>
      </c>
      <c r="AA1302" s="6" t="s">
        <v>902</v>
      </c>
      <c r="AB1302" s="6" t="s">
        <v>1067</v>
      </c>
      <c r="AC1302" s="6" t="s">
        <v>1067</v>
      </c>
      <c r="AD1302" s="6" t="s">
        <v>1067</v>
      </c>
    </row>
    <row r="1303" spans="1:30" x14ac:dyDescent="0.25">
      <c r="A1303" s="2">
        <f>IF(LEN(B1303)&gt;=1,(IF(B1302=B1303,0,LARGE(A$1:$A1302,1)+1)),0)</f>
        <v>0</v>
      </c>
      <c r="B1303" s="2" t="s">
        <v>1092</v>
      </c>
      <c r="C1303" s="2">
        <f>IF($AM$22=2,(IF(LEN($BZ$23)&gt;=1,(IF($BZ$23=B1303,LARGE($C$1:C1302,1)+1,0)),0)),0)</f>
        <v>0</v>
      </c>
      <c r="D1303" s="2">
        <f t="shared" si="82"/>
        <v>0</v>
      </c>
      <c r="F1303" s="2" t="s">
        <v>3533</v>
      </c>
      <c r="G1303" s="2" t="s">
        <v>3534</v>
      </c>
      <c r="H1303" s="2" t="s">
        <v>3534</v>
      </c>
      <c r="I1303" s="2" t="s">
        <v>3535</v>
      </c>
      <c r="J1303" s="2" t="s">
        <v>1067</v>
      </c>
      <c r="K1303" s="2" t="s">
        <v>1067</v>
      </c>
      <c r="L1303" s="2" t="s">
        <v>1067</v>
      </c>
      <c r="S1303" s="2">
        <f>IF($AM$22=1,(IF(LEN($BZ$23)&gt;=1,(IF($BZ$23=V1303,LARGE($S$1:S1302,1)+1,0)),0)),0)</f>
        <v>0</v>
      </c>
      <c r="T1303" s="2">
        <f t="shared" si="83"/>
        <v>0</v>
      </c>
      <c r="U1303" s="2">
        <f>IF(LEN(V1303)&gt;=1,(IF(V1302=V1303,0,LARGE($U$1:U1302,1)+1)),0)</f>
        <v>0</v>
      </c>
      <c r="V1303" s="2" t="s">
        <v>1118</v>
      </c>
      <c r="W1303" s="5" t="s">
        <v>5097</v>
      </c>
      <c r="X1303" s="7" t="s">
        <v>3523</v>
      </c>
      <c r="Y1303" s="7" t="s">
        <v>3524</v>
      </c>
      <c r="Z1303" s="7" t="s">
        <v>3524</v>
      </c>
      <c r="AA1303" s="6" t="s">
        <v>3523</v>
      </c>
      <c r="AB1303" s="6" t="s">
        <v>1067</v>
      </c>
      <c r="AC1303" s="6" t="s">
        <v>1067</v>
      </c>
      <c r="AD1303" s="6" t="s">
        <v>1067</v>
      </c>
    </row>
    <row r="1304" spans="1:30" x14ac:dyDescent="0.25">
      <c r="A1304" s="2">
        <f>IF(LEN(B1304)&gt;=1,(IF(B1303=B1304,0,LARGE(A$1:$A1303,1)+1)),0)</f>
        <v>0</v>
      </c>
      <c r="B1304" s="2" t="s">
        <v>1092</v>
      </c>
      <c r="C1304" s="2">
        <f>IF($AM$22=2,(IF(LEN($BZ$23)&gt;=1,(IF($BZ$23=B1304,LARGE($C$1:C1303,1)+1,0)),0)),0)</f>
        <v>0</v>
      </c>
      <c r="D1304" s="2">
        <f t="shared" si="82"/>
        <v>0</v>
      </c>
      <c r="F1304" s="2" t="s">
        <v>3536</v>
      </c>
      <c r="G1304" s="2" t="s">
        <v>3537</v>
      </c>
      <c r="H1304" s="2" t="s">
        <v>3537</v>
      </c>
      <c r="I1304" s="2" t="s">
        <v>3538</v>
      </c>
      <c r="J1304" s="2" t="s">
        <v>1067</v>
      </c>
      <c r="K1304" s="2" t="s">
        <v>1067</v>
      </c>
      <c r="L1304" s="2" t="s">
        <v>1067</v>
      </c>
      <c r="S1304" s="2">
        <f>IF($AM$22=1,(IF(LEN($BZ$23)&gt;=1,(IF($BZ$23=V1304,LARGE($S$1:S1303,1)+1,0)),0)),0)</f>
        <v>0</v>
      </c>
      <c r="T1304" s="2">
        <f t="shared" si="83"/>
        <v>0</v>
      </c>
      <c r="U1304" s="2">
        <f>IF(LEN(V1304)&gt;=1,(IF(V1303=V1304,0,LARGE($U$1:U1303,1)+1)),0)</f>
        <v>0</v>
      </c>
      <c r="V1304" s="2" t="s">
        <v>1118</v>
      </c>
      <c r="W1304" s="9" t="s">
        <v>4509</v>
      </c>
      <c r="X1304" s="9" t="s">
        <v>3685</v>
      </c>
      <c r="Y1304" s="9" t="s">
        <v>3686</v>
      </c>
      <c r="Z1304" s="9" t="s">
        <v>3687</v>
      </c>
      <c r="AA1304" s="6" t="s">
        <v>3685</v>
      </c>
      <c r="AB1304" s="6" t="s">
        <v>1067</v>
      </c>
      <c r="AC1304" s="6" t="s">
        <v>1067</v>
      </c>
      <c r="AD1304" s="6" t="s">
        <v>1067</v>
      </c>
    </row>
    <row r="1305" spans="1:30" x14ac:dyDescent="0.25">
      <c r="A1305" s="2">
        <f>IF(LEN(B1305)&gt;=1,(IF(B1304=B1305,0,LARGE(A$1:$A1304,1)+1)),0)</f>
        <v>0</v>
      </c>
      <c r="B1305" s="2" t="s">
        <v>1092</v>
      </c>
      <c r="C1305" s="2">
        <f>IF($AM$22=2,(IF(LEN($BZ$23)&gt;=1,(IF($BZ$23=B1305,LARGE($C$1:C1304,1)+1,0)),0)),0)</f>
        <v>0</v>
      </c>
      <c r="D1305" s="2">
        <f t="shared" si="82"/>
        <v>0</v>
      </c>
      <c r="F1305" s="2" t="s">
        <v>991</v>
      </c>
      <c r="G1305" s="2" t="s">
        <v>1631</v>
      </c>
      <c r="H1305" s="2" t="s">
        <v>3539</v>
      </c>
      <c r="I1305" s="2" t="s">
        <v>3672</v>
      </c>
      <c r="J1305" s="2" t="s">
        <v>5107</v>
      </c>
      <c r="K1305" s="2" t="s">
        <v>5106</v>
      </c>
      <c r="L1305" s="2" t="s">
        <v>1067</v>
      </c>
      <c r="S1305" s="2">
        <f>IF($AM$22=1,(IF(LEN($BZ$23)&gt;=1,(IF($BZ$23=V1305,LARGE($S$1:S1304,1)+1,0)),0)),0)</f>
        <v>0</v>
      </c>
      <c r="T1305" s="2">
        <f t="shared" si="83"/>
        <v>0</v>
      </c>
      <c r="U1305" s="2">
        <f>IF(LEN(V1305)&gt;=1,(IF(V1304=V1305,0,LARGE($U$1:U1304,1)+1)),0)</f>
        <v>0</v>
      </c>
      <c r="V1305" s="2" t="s">
        <v>1118</v>
      </c>
      <c r="W1305" s="9" t="s">
        <v>4951</v>
      </c>
      <c r="X1305" s="9" t="s">
        <v>3022</v>
      </c>
      <c r="Y1305" s="9" t="s">
        <v>3023</v>
      </c>
      <c r="Z1305" s="9" t="s">
        <v>3023</v>
      </c>
      <c r="AA1305" s="6" t="s">
        <v>3022</v>
      </c>
      <c r="AB1305" s="6" t="s">
        <v>846</v>
      </c>
      <c r="AC1305" s="6" t="s">
        <v>1067</v>
      </c>
      <c r="AD1305" s="6" t="s">
        <v>1067</v>
      </c>
    </row>
    <row r="1306" spans="1:30" x14ac:dyDescent="0.25">
      <c r="A1306" s="2">
        <f>IF(LEN(B1306)&gt;=1,(IF(B1305=B1306,0,LARGE(A$1:$A1305,1)+1)),0)</f>
        <v>0</v>
      </c>
      <c r="B1306" s="2" t="s">
        <v>1092</v>
      </c>
      <c r="C1306" s="2">
        <f>IF($AM$22=2,(IF(LEN($BZ$23)&gt;=1,(IF($BZ$23=B1306,LARGE($C$1:C1305,1)+1,0)),0)),0)</f>
        <v>0</v>
      </c>
      <c r="D1306" s="2">
        <f t="shared" si="82"/>
        <v>0</v>
      </c>
      <c r="F1306" s="2" t="s">
        <v>333</v>
      </c>
      <c r="G1306" s="2" t="s">
        <v>334</v>
      </c>
      <c r="H1306" s="2" t="s">
        <v>335</v>
      </c>
      <c r="I1306" s="2" t="s">
        <v>4405</v>
      </c>
      <c r="J1306" s="2" t="s">
        <v>5108</v>
      </c>
      <c r="K1306" s="2" t="s">
        <v>4385</v>
      </c>
      <c r="L1306" s="2" t="s">
        <v>1067</v>
      </c>
      <c r="S1306" s="2">
        <f>IF($AM$22=1,(IF(LEN($BZ$23)&gt;=1,(IF($BZ$23=V1306,LARGE($S$1:S1305,1)+1,0)),0)),0)</f>
        <v>0</v>
      </c>
      <c r="T1306" s="2">
        <f t="shared" si="83"/>
        <v>0</v>
      </c>
      <c r="U1306" s="2">
        <f>IF(LEN(V1306)&gt;=1,(IF(V1305=V1306,0,LARGE($U$1:U1305,1)+1)),0)</f>
        <v>0</v>
      </c>
      <c r="V1306" s="2" t="s">
        <v>1118</v>
      </c>
      <c r="W1306" s="9" t="s">
        <v>2823</v>
      </c>
      <c r="X1306" s="9" t="s">
        <v>2821</v>
      </c>
      <c r="Y1306" s="9" t="s">
        <v>2822</v>
      </c>
      <c r="Z1306" s="9" t="s">
        <v>2822</v>
      </c>
      <c r="AA1306" s="6" t="s">
        <v>2821</v>
      </c>
      <c r="AB1306" s="6" t="s">
        <v>3835</v>
      </c>
      <c r="AC1306" s="6" t="s">
        <v>1067</v>
      </c>
      <c r="AD1306" s="6" t="s">
        <v>1067</v>
      </c>
    </row>
    <row r="1307" spans="1:30" x14ac:dyDescent="0.25">
      <c r="A1307" s="2">
        <f>IF(LEN(B1307)&gt;=1,(IF(B1306=B1307,0,LARGE(A$1:$A1306,1)+1)),0)</f>
        <v>0</v>
      </c>
      <c r="B1307" s="2" t="s">
        <v>1092</v>
      </c>
      <c r="C1307" s="2">
        <f>IF($AM$22=2,(IF(LEN($BZ$23)&gt;=1,(IF($BZ$23=B1307,LARGE($C$1:C1306,1)+1,0)),0)),0)</f>
        <v>0</v>
      </c>
      <c r="D1307" s="2">
        <f t="shared" si="82"/>
        <v>0</v>
      </c>
      <c r="F1307" s="2" t="s">
        <v>3540</v>
      </c>
      <c r="G1307" s="2" t="s">
        <v>3541</v>
      </c>
      <c r="H1307" s="2" t="s">
        <v>3541</v>
      </c>
      <c r="I1307" s="2" t="s">
        <v>3970</v>
      </c>
      <c r="J1307" s="2" t="s">
        <v>5109</v>
      </c>
      <c r="K1307" s="2" t="s">
        <v>5110</v>
      </c>
      <c r="L1307" s="2" t="s">
        <v>1067</v>
      </c>
      <c r="S1307" s="2">
        <f>IF($AM$22=1,(IF(LEN($BZ$23)&gt;=1,(IF($BZ$23=V1307,LARGE($S$1:S1306,1)+1,0)),0)),0)</f>
        <v>0</v>
      </c>
      <c r="T1307" s="2">
        <f t="shared" si="83"/>
        <v>0</v>
      </c>
      <c r="U1307" s="2">
        <f>IF(LEN(V1307)&gt;=1,(IF(V1306=V1307,0,LARGE($U$1:U1306,1)+1)),0)</f>
        <v>0</v>
      </c>
      <c r="V1307" s="2" t="s">
        <v>1118</v>
      </c>
      <c r="W1307" s="9" t="s">
        <v>4287</v>
      </c>
      <c r="X1307" s="7" t="s">
        <v>3929</v>
      </c>
      <c r="Y1307" s="7" t="s">
        <v>3930</v>
      </c>
      <c r="Z1307" s="7" t="s">
        <v>3930</v>
      </c>
      <c r="AA1307" s="6" t="s">
        <v>3929</v>
      </c>
      <c r="AB1307" s="6" t="s">
        <v>1067</v>
      </c>
      <c r="AC1307" s="6" t="s">
        <v>1067</v>
      </c>
      <c r="AD1307" s="6" t="s">
        <v>1067</v>
      </c>
    </row>
    <row r="1308" spans="1:30" x14ac:dyDescent="0.25">
      <c r="A1308" s="2">
        <f>IF(LEN(B1308)&gt;=1,(IF(B1307=B1308,0,LARGE(A$1:$A1307,1)+1)),0)</f>
        <v>0</v>
      </c>
      <c r="B1308" s="2" t="s">
        <v>1092</v>
      </c>
      <c r="C1308" s="2">
        <f>IF($AM$22=2,(IF(LEN($BZ$23)&gt;=1,(IF($BZ$23=B1308,LARGE($C$1:C1307,1)+1,0)),0)),0)</f>
        <v>0</v>
      </c>
      <c r="D1308" s="2">
        <f t="shared" si="82"/>
        <v>0</v>
      </c>
      <c r="F1308" s="2" t="s">
        <v>3542</v>
      </c>
      <c r="G1308" s="2" t="s">
        <v>3543</v>
      </c>
      <c r="H1308" s="2" t="s">
        <v>3543</v>
      </c>
      <c r="I1308" s="2" t="s">
        <v>3544</v>
      </c>
      <c r="J1308" s="2" t="s">
        <v>1067</v>
      </c>
      <c r="K1308" s="2" t="s">
        <v>1067</v>
      </c>
      <c r="L1308" s="2" t="s">
        <v>1067</v>
      </c>
      <c r="S1308" s="2">
        <f>IF($AM$22=1,(IF(LEN($BZ$23)&gt;=1,(IF($BZ$23=V1308,LARGE($S$1:S1307,1)+1,0)),0)),0)</f>
        <v>0</v>
      </c>
      <c r="T1308" s="2">
        <f t="shared" si="83"/>
        <v>0</v>
      </c>
      <c r="U1308" s="2">
        <f>IF(LEN(V1308)&gt;=1,(IF(V1307=V1308,0,LARGE($U$1:U1307,1)+1)),0)</f>
        <v>0</v>
      </c>
      <c r="V1308" s="2" t="s">
        <v>1118</v>
      </c>
      <c r="W1308" s="9" t="s">
        <v>4103</v>
      </c>
      <c r="X1308" s="9" t="s">
        <v>637</v>
      </c>
      <c r="Y1308" s="9" t="s">
        <v>2517</v>
      </c>
      <c r="Z1308" s="9" t="s">
        <v>2517</v>
      </c>
      <c r="AA1308" s="6" t="s">
        <v>637</v>
      </c>
      <c r="AB1308" s="6" t="s">
        <v>1067</v>
      </c>
      <c r="AC1308" s="6" t="s">
        <v>1067</v>
      </c>
      <c r="AD1308" s="6" t="s">
        <v>1067</v>
      </c>
    </row>
    <row r="1309" spans="1:30" ht="30" x14ac:dyDescent="0.25">
      <c r="A1309" s="2">
        <f>IF(LEN(B1309)&gt;=1,(IF(B1308=B1309,0,LARGE(A$1:$A1308,1)+1)),0)</f>
        <v>0</v>
      </c>
      <c r="B1309" s="2" t="s">
        <v>1092</v>
      </c>
      <c r="C1309" s="2">
        <f>IF($AM$22=2,(IF(LEN($BZ$23)&gt;=1,(IF($BZ$23=B1309,LARGE($C$1:C1308,1)+1,0)),0)),0)</f>
        <v>0</v>
      </c>
      <c r="D1309" s="2">
        <f t="shared" si="82"/>
        <v>0</v>
      </c>
      <c r="F1309" s="2" t="s">
        <v>3545</v>
      </c>
      <c r="G1309" s="2" t="s">
        <v>3546</v>
      </c>
      <c r="H1309" s="2" t="s">
        <v>3546</v>
      </c>
      <c r="I1309" s="2" t="s">
        <v>5111</v>
      </c>
      <c r="J1309" s="2" t="s">
        <v>1067</v>
      </c>
      <c r="K1309" s="2" t="s">
        <v>1067</v>
      </c>
      <c r="L1309" s="2" t="s">
        <v>1067</v>
      </c>
      <c r="S1309" s="2">
        <f>IF($AM$22=1,(IF(LEN($BZ$23)&gt;=1,(IF($BZ$23=V1309,LARGE($S$1:S1308,1)+1,0)),0)),0)</f>
        <v>0</v>
      </c>
      <c r="T1309" s="2">
        <f t="shared" si="83"/>
        <v>0</v>
      </c>
      <c r="U1309" s="2">
        <f>IF(LEN(V1309)&gt;=1,(IF(V1308=V1309,0,LARGE($U$1:U1308,1)+1)),0)</f>
        <v>0</v>
      </c>
      <c r="V1309" s="2" t="s">
        <v>1118</v>
      </c>
      <c r="W1309" s="9" t="s">
        <v>4104</v>
      </c>
      <c r="X1309" s="7" t="s">
        <v>637</v>
      </c>
      <c r="Y1309" s="7" t="s">
        <v>2517</v>
      </c>
      <c r="Z1309" s="7" t="s">
        <v>2517</v>
      </c>
      <c r="AA1309" s="6" t="s">
        <v>637</v>
      </c>
      <c r="AB1309" s="6" t="s">
        <v>1067</v>
      </c>
      <c r="AC1309" s="6" t="s">
        <v>1067</v>
      </c>
      <c r="AD1309" s="6" t="s">
        <v>1067</v>
      </c>
    </row>
    <row r="1310" spans="1:30" x14ac:dyDescent="0.25">
      <c r="A1310" s="2">
        <f>IF(LEN(B1310)&gt;=1,(IF(B1309=B1310,0,LARGE(A$1:$A1309,1)+1)),0)</f>
        <v>0</v>
      </c>
      <c r="B1310" s="2" t="s">
        <v>1092</v>
      </c>
      <c r="C1310" s="2">
        <f>IF($AM$22=2,(IF(LEN($BZ$23)&gt;=1,(IF($BZ$23=B1310,LARGE($C$1:C1309,1)+1,0)),0)),0)</f>
        <v>0</v>
      </c>
      <c r="D1310" s="2">
        <f t="shared" si="82"/>
        <v>0</v>
      </c>
      <c r="F1310" s="2" t="s">
        <v>992</v>
      </c>
      <c r="G1310" s="2" t="s">
        <v>3547</v>
      </c>
      <c r="H1310" s="2" t="s">
        <v>3548</v>
      </c>
      <c r="I1310" s="2" t="s">
        <v>2127</v>
      </c>
      <c r="J1310" s="2" t="s">
        <v>5112</v>
      </c>
      <c r="K1310" s="2" t="s">
        <v>5113</v>
      </c>
      <c r="L1310" s="2" t="s">
        <v>1067</v>
      </c>
      <c r="S1310" s="2">
        <f>IF($AM$22=1,(IF(LEN($BZ$23)&gt;=1,(IF($BZ$23=V1310,LARGE($S$1:S1309,1)+1,0)),0)),0)</f>
        <v>0</v>
      </c>
      <c r="T1310" s="2">
        <f t="shared" si="83"/>
        <v>0</v>
      </c>
      <c r="U1310" s="2">
        <f>IF(LEN(V1310)&gt;=1,(IF(V1309=V1310,0,LARGE($U$1:U1309,1)+1)),0)</f>
        <v>0</v>
      </c>
      <c r="V1310" s="2" t="s">
        <v>1118</v>
      </c>
      <c r="W1310" s="5" t="s">
        <v>5086</v>
      </c>
      <c r="X1310" s="7" t="s">
        <v>367</v>
      </c>
      <c r="Y1310" s="7" t="s">
        <v>368</v>
      </c>
      <c r="Z1310" s="7" t="s">
        <v>368</v>
      </c>
      <c r="AA1310" s="6" t="s">
        <v>367</v>
      </c>
      <c r="AB1310" s="6" t="s">
        <v>1067</v>
      </c>
      <c r="AC1310" s="6" t="s">
        <v>1067</v>
      </c>
      <c r="AD1310" s="6" t="s">
        <v>1067</v>
      </c>
    </row>
    <row r="1311" spans="1:30" ht="30" x14ac:dyDescent="0.25">
      <c r="A1311" s="2">
        <f>IF(LEN(B1311)&gt;=1,(IF(B1310=B1311,0,LARGE(A$1:$A1310,1)+1)),0)</f>
        <v>0</v>
      </c>
      <c r="B1311" s="2" t="s">
        <v>1092</v>
      </c>
      <c r="C1311" s="2">
        <f>IF($AM$22=2,(IF(LEN($BZ$23)&gt;=1,(IF($BZ$23=B1311,LARGE($C$1:C1310,1)+1,0)),0)),0)</f>
        <v>0</v>
      </c>
      <c r="D1311" s="2">
        <f t="shared" si="82"/>
        <v>0</v>
      </c>
      <c r="F1311" s="2" t="s">
        <v>3549</v>
      </c>
      <c r="G1311" s="2" t="s">
        <v>3550</v>
      </c>
      <c r="H1311" s="2" t="s">
        <v>3550</v>
      </c>
      <c r="I1311" s="2" t="s">
        <v>5114</v>
      </c>
      <c r="J1311" s="2" t="s">
        <v>5115</v>
      </c>
      <c r="K1311" s="2" t="s">
        <v>1067</v>
      </c>
      <c r="L1311" s="2" t="s">
        <v>1067</v>
      </c>
      <c r="S1311" s="2">
        <f>IF($AM$22=1,(IF(LEN($BZ$23)&gt;=1,(IF($BZ$23=V1311,LARGE($S$1:S1310,1)+1,0)),0)),0)</f>
        <v>0</v>
      </c>
      <c r="T1311" s="2">
        <f t="shared" si="83"/>
        <v>0</v>
      </c>
      <c r="U1311" s="2">
        <f>IF(LEN(V1311)&gt;=1,(IF(V1310=V1311,0,LARGE($U$1:U1310,1)+1)),0)</f>
        <v>0</v>
      </c>
      <c r="V1311" s="2" t="s">
        <v>1118</v>
      </c>
      <c r="W1311" s="4" t="s">
        <v>4226</v>
      </c>
      <c r="X1311" s="7" t="s">
        <v>502</v>
      </c>
      <c r="Y1311" s="7" t="s">
        <v>1262</v>
      </c>
      <c r="Z1311" s="7" t="s">
        <v>1262</v>
      </c>
      <c r="AA1311" s="6" t="s">
        <v>502</v>
      </c>
      <c r="AB1311" s="6" t="s">
        <v>1067</v>
      </c>
      <c r="AC1311" s="6" t="s">
        <v>1067</v>
      </c>
      <c r="AD1311" s="6" t="s">
        <v>1067</v>
      </c>
    </row>
    <row r="1312" spans="1:30" x14ac:dyDescent="0.25">
      <c r="A1312" s="2">
        <f>IF(LEN(B1312)&gt;=1,(IF(B1311=B1312,0,LARGE(A$1:$A1311,1)+1)),0)</f>
        <v>0</v>
      </c>
      <c r="B1312" s="2" t="s">
        <v>1092</v>
      </c>
      <c r="C1312" s="2">
        <f>IF($AM$22=2,(IF(LEN($BZ$23)&gt;=1,(IF($BZ$23=B1312,LARGE($C$1:C1311,1)+1,0)),0)),0)</f>
        <v>0</v>
      </c>
      <c r="D1312" s="2">
        <f t="shared" si="82"/>
        <v>0</v>
      </c>
      <c r="F1312" s="2" t="s">
        <v>3551</v>
      </c>
      <c r="G1312" s="2" t="s">
        <v>3551</v>
      </c>
      <c r="H1312" s="2" t="s">
        <v>3551</v>
      </c>
      <c r="I1312" s="2" t="s">
        <v>5116</v>
      </c>
      <c r="J1312" s="2" t="s">
        <v>4289</v>
      </c>
      <c r="K1312" s="2" t="s">
        <v>5117</v>
      </c>
      <c r="L1312" s="2" t="s">
        <v>1067</v>
      </c>
      <c r="S1312" s="2">
        <f>IF($AM$22=1,(IF(LEN($BZ$23)&gt;=1,(IF($BZ$23=V1312,LARGE($S$1:S1311,1)+1,0)),0)),0)</f>
        <v>0</v>
      </c>
      <c r="T1312" s="2">
        <f t="shared" si="83"/>
        <v>0</v>
      </c>
      <c r="U1312" s="2">
        <f>IF(LEN(V1312)&gt;=1,(IF(V1311=V1312,0,LARGE($U$1:U1311,1)+1)),0)</f>
        <v>0</v>
      </c>
      <c r="V1312" s="2" t="s">
        <v>1118</v>
      </c>
      <c r="W1312" s="9" t="s">
        <v>4961</v>
      </c>
      <c r="X1312" s="9" t="s">
        <v>3039</v>
      </c>
      <c r="Y1312" s="9" t="s">
        <v>3040</v>
      </c>
      <c r="Z1312" s="9" t="s">
        <v>3040</v>
      </c>
      <c r="AA1312" s="6" t="s">
        <v>3039</v>
      </c>
      <c r="AB1312" s="6" t="s">
        <v>1067</v>
      </c>
      <c r="AC1312" s="6" t="s">
        <v>1067</v>
      </c>
      <c r="AD1312" s="6" t="s">
        <v>1067</v>
      </c>
    </row>
    <row r="1313" spans="1:30" ht="45" x14ac:dyDescent="0.25">
      <c r="A1313" s="2">
        <f>IF(LEN(B1313)&gt;=1,(IF(B1312=B1313,0,LARGE(A$1:$A1312,1)+1)),0)</f>
        <v>0</v>
      </c>
      <c r="B1313" s="2" t="s">
        <v>1092</v>
      </c>
      <c r="C1313" s="2">
        <f>IF($AM$22=2,(IF(LEN($BZ$23)&gt;=1,(IF($BZ$23=B1313,LARGE($C$1:C1312,1)+1,0)),0)),0)</f>
        <v>0</v>
      </c>
      <c r="D1313" s="2">
        <f t="shared" si="82"/>
        <v>0</v>
      </c>
      <c r="F1313" s="2" t="s">
        <v>336</v>
      </c>
      <c r="G1313" s="2" t="s">
        <v>337</v>
      </c>
      <c r="H1313" s="2" t="s">
        <v>337</v>
      </c>
      <c r="I1313" s="2" t="s">
        <v>4814</v>
      </c>
      <c r="J1313" s="2" t="s">
        <v>3552</v>
      </c>
      <c r="K1313" s="2" t="s">
        <v>1067</v>
      </c>
      <c r="L1313" s="2" t="s">
        <v>1067</v>
      </c>
      <c r="S1313" s="2">
        <f>IF($AM$22=1,(IF(LEN($BZ$23)&gt;=1,(IF($BZ$23=V1313,LARGE($S$1:S1312,1)+1,0)),0)),0)</f>
        <v>0</v>
      </c>
      <c r="T1313" s="2">
        <f t="shared" si="83"/>
        <v>0</v>
      </c>
      <c r="U1313" s="2">
        <f>IF(LEN(V1313)&gt;=1,(IF(V1312=V1313,0,LARGE($U$1:U1312,1)+1)),0)</f>
        <v>0</v>
      </c>
      <c r="V1313" s="2" t="s">
        <v>1118</v>
      </c>
      <c r="W1313" s="21" t="s">
        <v>4667</v>
      </c>
      <c r="X1313" s="7" t="s">
        <v>762</v>
      </c>
      <c r="Y1313" s="7" t="s">
        <v>1455</v>
      </c>
      <c r="Z1313" s="7" t="s">
        <v>1455</v>
      </c>
      <c r="AA1313" s="6" t="s">
        <v>762</v>
      </c>
      <c r="AB1313" s="6" t="s">
        <v>1067</v>
      </c>
      <c r="AC1313" s="6" t="s">
        <v>1067</v>
      </c>
      <c r="AD1313" s="6" t="s">
        <v>1067</v>
      </c>
    </row>
    <row r="1314" spans="1:30" ht="45" x14ac:dyDescent="0.25">
      <c r="A1314" s="2">
        <f>IF(LEN(B1314)&gt;=1,(IF(B1313=B1314,0,LARGE(A$1:$A1313,1)+1)),0)</f>
        <v>0</v>
      </c>
      <c r="B1314" s="2" t="s">
        <v>1092</v>
      </c>
      <c r="C1314" s="2">
        <f>IF($AM$22=2,(IF(LEN($BZ$23)&gt;=1,(IF($BZ$23=B1314,LARGE($C$1:C1313,1)+1,0)),0)),0)</f>
        <v>0</v>
      </c>
      <c r="D1314" s="2">
        <f t="shared" si="82"/>
        <v>0</v>
      </c>
      <c r="F1314" s="2" t="s">
        <v>3553</v>
      </c>
      <c r="G1314" s="2" t="s">
        <v>3554</v>
      </c>
      <c r="H1314" s="2" t="s">
        <v>3554</v>
      </c>
      <c r="I1314" s="2" t="s">
        <v>3555</v>
      </c>
      <c r="J1314" s="2" t="s">
        <v>1067</v>
      </c>
      <c r="K1314" s="2" t="s">
        <v>1067</v>
      </c>
      <c r="L1314" s="2" t="s">
        <v>1067</v>
      </c>
      <c r="S1314" s="2">
        <f>IF($AM$22=1,(IF(LEN($BZ$23)&gt;=1,(IF($BZ$23=V1314,LARGE($S$1:S1313,1)+1,0)),0)),0)</f>
        <v>0</v>
      </c>
      <c r="T1314" s="2">
        <f t="shared" si="83"/>
        <v>0</v>
      </c>
      <c r="U1314" s="2">
        <f>IF(LEN(V1314)&gt;=1,(IF(V1313=V1314,0,LARGE($U$1:U1313,1)+1)),0)</f>
        <v>0</v>
      </c>
      <c r="V1314" s="2" t="s">
        <v>1118</v>
      </c>
      <c r="W1314" s="21" t="s">
        <v>4668</v>
      </c>
      <c r="X1314" s="7" t="s">
        <v>762</v>
      </c>
      <c r="Y1314" s="7" t="s">
        <v>1455</v>
      </c>
      <c r="Z1314" s="7" t="s">
        <v>1455</v>
      </c>
      <c r="AA1314" s="6" t="s">
        <v>762</v>
      </c>
      <c r="AB1314" s="6" t="s">
        <v>1067</v>
      </c>
      <c r="AC1314" s="6" t="s">
        <v>1067</v>
      </c>
      <c r="AD1314" s="6" t="s">
        <v>1067</v>
      </c>
    </row>
    <row r="1315" spans="1:30" x14ac:dyDescent="0.25">
      <c r="A1315" s="2">
        <f>IF(LEN(B1315)&gt;=1,(IF(B1314=B1315,0,LARGE(A$1:$A1314,1)+1)),0)</f>
        <v>0</v>
      </c>
      <c r="B1315" s="2" t="s">
        <v>1092</v>
      </c>
      <c r="C1315" s="2">
        <f>IF($AM$22=2,(IF(LEN($BZ$23)&gt;=1,(IF($BZ$23=B1315,LARGE($C$1:C1314,1)+1,0)),0)),0)</f>
        <v>0</v>
      </c>
      <c r="D1315" s="2">
        <f t="shared" si="82"/>
        <v>0</v>
      </c>
      <c r="F1315" s="2" t="s">
        <v>3556</v>
      </c>
      <c r="G1315" s="2" t="s">
        <v>3556</v>
      </c>
      <c r="H1315" s="2" t="s">
        <v>3556</v>
      </c>
      <c r="I1315" s="2" t="s">
        <v>5118</v>
      </c>
      <c r="J1315" s="2" t="s">
        <v>1067</v>
      </c>
      <c r="K1315" s="2" t="s">
        <v>1067</v>
      </c>
      <c r="L1315" s="2" t="s">
        <v>1067</v>
      </c>
      <c r="S1315" s="2">
        <f>IF($AM$22=1,(IF(LEN($BZ$23)&gt;=1,(IF($BZ$23=V1315,LARGE($S$1:S1314,1)+1,0)),0)),0)</f>
        <v>0</v>
      </c>
      <c r="T1315" s="2">
        <f t="shared" si="83"/>
        <v>0</v>
      </c>
      <c r="U1315" s="2">
        <f>IF(LEN(V1315)&gt;=1,(IF(V1314=V1315,0,LARGE($U$1:U1314,1)+1)),0)</f>
        <v>0</v>
      </c>
      <c r="V1315" s="2" t="s">
        <v>1118</v>
      </c>
      <c r="W1315" s="5" t="s">
        <v>4674</v>
      </c>
      <c r="X1315" s="7" t="s">
        <v>2932</v>
      </c>
      <c r="Y1315" s="7" t="s">
        <v>2933</v>
      </c>
      <c r="Z1315" s="7" t="s">
        <v>2933</v>
      </c>
      <c r="AA1315" s="6" t="s">
        <v>2932</v>
      </c>
      <c r="AB1315" s="6" t="s">
        <v>1067</v>
      </c>
      <c r="AC1315" s="6" t="s">
        <v>1067</v>
      </c>
      <c r="AD1315" s="6" t="s">
        <v>1067</v>
      </c>
    </row>
    <row r="1316" spans="1:30" x14ac:dyDescent="0.25">
      <c r="A1316" s="2">
        <f>IF(LEN(B1316)&gt;=1,(IF(B1315=B1316,0,LARGE(A$1:$A1315,1)+1)),0)</f>
        <v>0</v>
      </c>
      <c r="B1316" s="2" t="s">
        <v>1092</v>
      </c>
      <c r="C1316" s="2">
        <f>IF($AM$22=2,(IF(LEN($BZ$23)&gt;=1,(IF($BZ$23=B1316,LARGE($C$1:C1315,1)+1,0)),0)),0)</f>
        <v>0</v>
      </c>
      <c r="D1316" s="2">
        <f t="shared" si="82"/>
        <v>0</v>
      </c>
      <c r="F1316" s="2" t="s">
        <v>993</v>
      </c>
      <c r="G1316" s="2" t="s">
        <v>1632</v>
      </c>
      <c r="H1316" s="2" t="s">
        <v>1632</v>
      </c>
      <c r="I1316" s="2" t="s">
        <v>5119</v>
      </c>
      <c r="J1316" s="2" t="s">
        <v>5120</v>
      </c>
      <c r="K1316" s="2" t="s">
        <v>1067</v>
      </c>
      <c r="L1316" s="2" t="s">
        <v>1067</v>
      </c>
      <c r="S1316" s="2">
        <f>IF($AM$22=1,(IF(LEN($BZ$23)&gt;=1,(IF($BZ$23=V1316,LARGE($S$1:S1315,1)+1,0)),0)),0)</f>
        <v>0</v>
      </c>
      <c r="T1316" s="2">
        <f t="shared" si="83"/>
        <v>0</v>
      </c>
      <c r="U1316" s="2">
        <f>IF(LEN(V1316)&gt;=1,(IF(V1315=V1316,0,LARGE($U$1:U1315,1)+1)),0)</f>
        <v>0</v>
      </c>
      <c r="V1316" s="2" t="s">
        <v>1118</v>
      </c>
      <c r="W1316" s="9" t="s">
        <v>3918</v>
      </c>
      <c r="X1316" s="9" t="s">
        <v>3917</v>
      </c>
      <c r="Y1316" s="9" t="s">
        <v>207</v>
      </c>
      <c r="Z1316" s="9" t="s">
        <v>207</v>
      </c>
      <c r="AA1316" s="6" t="s">
        <v>3917</v>
      </c>
      <c r="AB1316" s="6" t="s">
        <v>1067</v>
      </c>
      <c r="AC1316" s="6" t="s">
        <v>1067</v>
      </c>
      <c r="AD1316" s="6" t="s">
        <v>1067</v>
      </c>
    </row>
    <row r="1317" spans="1:30" ht="30" x14ac:dyDescent="0.25">
      <c r="A1317" s="2">
        <f>IF(LEN(B1317)&gt;=1,(IF(B1316=B1317,0,LARGE(A$1:$A1316,1)+1)),0)</f>
        <v>0</v>
      </c>
      <c r="B1317" s="2" t="s">
        <v>1092</v>
      </c>
      <c r="C1317" s="2">
        <f>IF($AM$22=2,(IF(LEN($BZ$23)&gt;=1,(IF($BZ$23=B1317,LARGE($C$1:C1316,1)+1,0)),0)),0)</f>
        <v>0</v>
      </c>
      <c r="D1317" s="2">
        <f t="shared" si="82"/>
        <v>0</v>
      </c>
      <c r="F1317" s="2" t="s">
        <v>3557</v>
      </c>
      <c r="G1317" s="2" t="s">
        <v>3558</v>
      </c>
      <c r="H1317" s="2" t="s">
        <v>3558</v>
      </c>
      <c r="I1317" s="2" t="s">
        <v>4703</v>
      </c>
      <c r="J1317" s="2" t="s">
        <v>1067</v>
      </c>
      <c r="K1317" s="2" t="s">
        <v>1067</v>
      </c>
      <c r="L1317" s="2" t="s">
        <v>1067</v>
      </c>
      <c r="S1317" s="2">
        <f>IF($AM$22=1,(IF(LEN($BZ$23)&gt;=1,(IF($BZ$23=V1317,LARGE($S$1:S1316,1)+1,0)),0)),0)</f>
        <v>0</v>
      </c>
      <c r="T1317" s="2">
        <f t="shared" si="83"/>
        <v>0</v>
      </c>
      <c r="U1317" s="2">
        <f>IF(LEN(V1317)&gt;=1,(IF(V1316=V1317,0,LARGE($U$1:U1316,1)+1)),0)</f>
        <v>0</v>
      </c>
      <c r="V1317" s="2" t="s">
        <v>1118</v>
      </c>
      <c r="W1317" s="21" t="s">
        <v>3520</v>
      </c>
      <c r="X1317" s="21" t="s">
        <v>3518</v>
      </c>
      <c r="Y1317" s="21" t="s">
        <v>3519</v>
      </c>
      <c r="Z1317" s="21" t="s">
        <v>3519</v>
      </c>
      <c r="AA1317" s="6" t="s">
        <v>3518</v>
      </c>
      <c r="AB1317" s="6" t="s">
        <v>1067</v>
      </c>
      <c r="AC1317" s="6" t="s">
        <v>1067</v>
      </c>
      <c r="AD1317" s="6" t="s">
        <v>1067</v>
      </c>
    </row>
    <row r="1318" spans="1:30" x14ac:dyDescent="0.25">
      <c r="A1318" s="2">
        <f>IF(LEN(B1318)&gt;=1,(IF(B1317=B1318,0,LARGE(A$1:$A1317,1)+1)),0)</f>
        <v>0</v>
      </c>
      <c r="B1318" s="2" t="s">
        <v>1092</v>
      </c>
      <c r="C1318" s="2">
        <f>IF($AM$22=2,(IF(LEN($BZ$23)&gt;=1,(IF($BZ$23=B1318,LARGE($C$1:C1317,1)+1,0)),0)),0)</f>
        <v>0</v>
      </c>
      <c r="D1318" s="2">
        <f t="shared" si="82"/>
        <v>0</v>
      </c>
      <c r="F1318" s="2" t="s">
        <v>3559</v>
      </c>
      <c r="G1318" s="2" t="s">
        <v>3560</v>
      </c>
      <c r="H1318" s="2" t="s">
        <v>3560</v>
      </c>
      <c r="I1318" s="2" t="s">
        <v>3561</v>
      </c>
      <c r="J1318" s="2" t="s">
        <v>1067</v>
      </c>
      <c r="K1318" s="2" t="s">
        <v>1067</v>
      </c>
      <c r="L1318" s="2" t="s">
        <v>1067</v>
      </c>
      <c r="S1318" s="2">
        <f>IF($AM$22=1,(IF(LEN($BZ$23)&gt;=1,(IF($BZ$23=V1318,LARGE($S$1:S1317,1)+1,0)),0)),0)</f>
        <v>0</v>
      </c>
      <c r="T1318" s="2">
        <f t="shared" si="83"/>
        <v>0</v>
      </c>
      <c r="U1318" s="2">
        <f>IF(LEN(V1318)&gt;=1,(IF(V1317=V1318,0,LARGE($U$1:U1317,1)+1)),0)</f>
        <v>0</v>
      </c>
      <c r="V1318" s="2" t="s">
        <v>1118</v>
      </c>
      <c r="W1318" s="9" t="s">
        <v>2803</v>
      </c>
      <c r="X1318" s="9" t="s">
        <v>2801</v>
      </c>
      <c r="Y1318" s="9" t="s">
        <v>2802</v>
      </c>
      <c r="Z1318" s="9" t="s">
        <v>2802</v>
      </c>
      <c r="AA1318" s="6" t="s">
        <v>2801</v>
      </c>
      <c r="AB1318" s="6" t="s">
        <v>1067</v>
      </c>
      <c r="AC1318" s="6" t="s">
        <v>1067</v>
      </c>
      <c r="AD1318" s="6" t="s">
        <v>1067</v>
      </c>
    </row>
    <row r="1319" spans="1:30" x14ac:dyDescent="0.25">
      <c r="A1319" s="2">
        <f>IF(LEN(B1319)&gt;=1,(IF(B1318=B1319,0,LARGE(A$1:$A1318,1)+1)),0)</f>
        <v>0</v>
      </c>
      <c r="B1319" s="2" t="s">
        <v>1092</v>
      </c>
      <c r="C1319" s="2">
        <f>IF($AM$22=2,(IF(LEN($BZ$23)&gt;=1,(IF($BZ$23=B1319,LARGE($C$1:C1318,1)+1,0)),0)),0)</f>
        <v>0</v>
      </c>
      <c r="D1319" s="2">
        <f t="shared" si="82"/>
        <v>0</v>
      </c>
      <c r="F1319" s="2" t="s">
        <v>338</v>
      </c>
      <c r="G1319" s="2" t="s">
        <v>339</v>
      </c>
      <c r="H1319" s="2" t="s">
        <v>339</v>
      </c>
      <c r="I1319" s="2" t="s">
        <v>3562</v>
      </c>
      <c r="J1319" s="2" t="s">
        <v>1067</v>
      </c>
      <c r="K1319" s="2" t="s">
        <v>1067</v>
      </c>
      <c r="L1319" s="2" t="s">
        <v>1067</v>
      </c>
      <c r="S1319" s="2">
        <f>IF($AM$22=1,(IF(LEN($BZ$23)&gt;=1,(IF($BZ$23=V1319,LARGE($S$1:S1318,1)+1,0)),0)),0)</f>
        <v>0</v>
      </c>
      <c r="T1319" s="2">
        <f t="shared" si="83"/>
        <v>0</v>
      </c>
      <c r="U1319" s="2">
        <f>IF(LEN(V1319)&gt;=1,(IF(V1318=V1319,0,LARGE($U$1:U1318,1)+1)),0)</f>
        <v>0</v>
      </c>
      <c r="V1319" s="2" t="s">
        <v>1118</v>
      </c>
      <c r="W1319" s="9" t="s">
        <v>5172</v>
      </c>
      <c r="X1319" s="9" t="s">
        <v>3233</v>
      </c>
      <c r="Y1319" s="9" t="s">
        <v>3234</v>
      </c>
      <c r="Z1319" s="9" t="s">
        <v>3234</v>
      </c>
      <c r="AA1319" s="6" t="s">
        <v>3233</v>
      </c>
      <c r="AB1319" s="6" t="s">
        <v>1067</v>
      </c>
      <c r="AC1319" s="6" t="s">
        <v>1067</v>
      </c>
      <c r="AD1319" s="6" t="s">
        <v>1067</v>
      </c>
    </row>
    <row r="1320" spans="1:30" x14ac:dyDescent="0.25">
      <c r="A1320" s="2">
        <f>IF(LEN(B1320)&gt;=1,(IF(B1319=B1320,0,LARGE(A$1:$A1319,1)+1)),0)</f>
        <v>0</v>
      </c>
      <c r="B1320" s="2" t="s">
        <v>1092</v>
      </c>
      <c r="C1320" s="2">
        <f>IF($AM$22=2,(IF(LEN($BZ$23)&gt;=1,(IF($BZ$23=B1320,LARGE($C$1:C1319,1)+1,0)),0)),0)</f>
        <v>0</v>
      </c>
      <c r="D1320" s="2">
        <f t="shared" si="82"/>
        <v>0</v>
      </c>
      <c r="F1320" s="2" t="s">
        <v>994</v>
      </c>
      <c r="G1320" s="2" t="s">
        <v>1633</v>
      </c>
      <c r="H1320" s="2" t="s">
        <v>1633</v>
      </c>
      <c r="I1320" s="2" t="s">
        <v>4970</v>
      </c>
      <c r="J1320" s="2" t="s">
        <v>1067</v>
      </c>
      <c r="K1320" s="2" t="s">
        <v>1067</v>
      </c>
      <c r="L1320" s="2" t="s">
        <v>1067</v>
      </c>
      <c r="S1320" s="2">
        <f>IF($AM$22=1,(IF(LEN($BZ$23)&gt;=1,(IF($BZ$23=V1320,LARGE($S$1:S1319,1)+1,0)),0)),0)</f>
        <v>0</v>
      </c>
      <c r="T1320" s="2">
        <f t="shared" si="83"/>
        <v>0</v>
      </c>
      <c r="U1320" s="2">
        <f>IF(LEN(V1320)&gt;=1,(IF(V1319=V1320,0,LARGE($U$1:U1319,1)+1)),0)</f>
        <v>0</v>
      </c>
      <c r="V1320" s="2" t="s">
        <v>1118</v>
      </c>
      <c r="W1320" s="9" t="s">
        <v>2976</v>
      </c>
      <c r="X1320" s="9" t="s">
        <v>233</v>
      </c>
      <c r="Y1320" s="9" t="s">
        <v>234</v>
      </c>
      <c r="Z1320" s="9" t="s">
        <v>234</v>
      </c>
      <c r="AA1320" s="6" t="s">
        <v>233</v>
      </c>
      <c r="AB1320" s="6" t="s">
        <v>439</v>
      </c>
      <c r="AC1320" s="6" t="s">
        <v>1067</v>
      </c>
      <c r="AD1320" s="6" t="s">
        <v>1067</v>
      </c>
    </row>
    <row r="1321" spans="1:30" ht="30" x14ac:dyDescent="0.25">
      <c r="A1321" s="2">
        <f>IF(LEN(B1321)&gt;=1,(IF(B1320=B1321,0,LARGE(A$1:$A1320,1)+1)),0)</f>
        <v>0</v>
      </c>
      <c r="B1321" s="2" t="s">
        <v>1092</v>
      </c>
      <c r="C1321" s="2">
        <f>IF($AM$22=2,(IF(LEN($BZ$23)&gt;=1,(IF($BZ$23=B1321,LARGE($C$1:C1320,1)+1,0)),0)),0)</f>
        <v>0</v>
      </c>
      <c r="D1321" s="2">
        <f t="shared" si="82"/>
        <v>0</v>
      </c>
      <c r="F1321" s="2" t="s">
        <v>995</v>
      </c>
      <c r="G1321" s="2" t="s">
        <v>1634</v>
      </c>
      <c r="H1321" s="2" t="s">
        <v>1634</v>
      </c>
      <c r="I1321" s="2" t="s">
        <v>5121</v>
      </c>
      <c r="J1321" s="2" t="s">
        <v>1067</v>
      </c>
      <c r="K1321" s="2" t="s">
        <v>1067</v>
      </c>
      <c r="L1321" s="2" t="s">
        <v>1067</v>
      </c>
      <c r="S1321" s="2">
        <f>IF($AM$22=1,(IF(LEN($BZ$23)&gt;=1,(IF($BZ$23=V1321,LARGE($S$1:S1320,1)+1,0)),0)),0)</f>
        <v>0</v>
      </c>
      <c r="T1321" s="2">
        <f t="shared" si="83"/>
        <v>0</v>
      </c>
      <c r="U1321" s="2">
        <f>IF(LEN(V1321)&gt;=1,(IF(V1320=V1321,0,LARGE($U$1:U1320,1)+1)),0)</f>
        <v>0</v>
      </c>
      <c r="V1321" s="2" t="s">
        <v>1118</v>
      </c>
      <c r="W1321" s="4" t="s">
        <v>4579</v>
      </c>
      <c r="X1321" s="4" t="s">
        <v>559</v>
      </c>
      <c r="Y1321" s="5" t="s">
        <v>1305</v>
      </c>
      <c r="Z1321" s="5" t="s">
        <v>1305</v>
      </c>
      <c r="AA1321" s="6" t="s">
        <v>559</v>
      </c>
      <c r="AB1321" s="6" t="s">
        <v>1067</v>
      </c>
      <c r="AC1321" s="6" t="s">
        <v>1067</v>
      </c>
      <c r="AD1321" s="6" t="s">
        <v>1067</v>
      </c>
    </row>
    <row r="1322" spans="1:30" ht="30" x14ac:dyDescent="0.25">
      <c r="A1322" s="2">
        <f>IF(LEN(B1322)&gt;=1,(IF(B1321=B1322,0,LARGE(A$1:$A1321,1)+1)),0)</f>
        <v>0</v>
      </c>
      <c r="B1322" s="2" t="s">
        <v>1092</v>
      </c>
      <c r="C1322" s="2">
        <f>IF($AM$22=2,(IF(LEN($BZ$23)&gt;=1,(IF($BZ$23=B1322,LARGE($C$1:C1321,1)+1,0)),0)),0)</f>
        <v>0</v>
      </c>
      <c r="D1322" s="2">
        <f t="shared" si="82"/>
        <v>0</v>
      </c>
      <c r="F1322" s="2" t="s">
        <v>996</v>
      </c>
      <c r="G1322" s="2" t="s">
        <v>1635</v>
      </c>
      <c r="H1322" s="2" t="s">
        <v>3563</v>
      </c>
      <c r="I1322" s="2" t="s">
        <v>5127</v>
      </c>
      <c r="J1322" s="2" t="s">
        <v>5126</v>
      </c>
      <c r="K1322" s="2" t="s">
        <v>5125</v>
      </c>
      <c r="L1322" s="2" t="s">
        <v>1067</v>
      </c>
      <c r="S1322" s="2">
        <f>IF($AM$22=1,(IF(LEN($BZ$23)&gt;=1,(IF($BZ$23=V1322,LARGE($S$1:S1321,1)+1,0)),0)),0)</f>
        <v>0</v>
      </c>
      <c r="T1322" s="2">
        <f t="shared" si="83"/>
        <v>0</v>
      </c>
      <c r="U1322" s="2">
        <f>IF(LEN(V1322)&gt;=1,(IF(V1321=V1322,0,LARGE($U$1:U1321,1)+1)),0)</f>
        <v>0</v>
      </c>
      <c r="V1322" s="2" t="s">
        <v>1118</v>
      </c>
      <c r="W1322" s="4" t="s">
        <v>3966</v>
      </c>
      <c r="X1322" s="7" t="s">
        <v>5</v>
      </c>
      <c r="Y1322" s="7" t="s">
        <v>1171</v>
      </c>
      <c r="Z1322" s="7" t="s">
        <v>1171</v>
      </c>
      <c r="AA1322" s="6" t="s">
        <v>5</v>
      </c>
      <c r="AB1322" s="6" t="s">
        <v>1067</v>
      </c>
      <c r="AC1322" s="6" t="s">
        <v>1067</v>
      </c>
      <c r="AD1322" s="6" t="s">
        <v>1067</v>
      </c>
    </row>
    <row r="1323" spans="1:30" ht="30" x14ac:dyDescent="0.25">
      <c r="A1323" s="2">
        <f>IF(LEN(B1323)&gt;=1,(IF(B1322=B1323,0,LARGE(A$1:$A1322,1)+1)),0)</f>
        <v>0</v>
      </c>
      <c r="B1323" s="2" t="s">
        <v>1092</v>
      </c>
      <c r="C1323" s="2">
        <f>IF($AM$22=2,(IF(LEN($BZ$23)&gt;=1,(IF($BZ$23=B1323,LARGE($C$1:C1322,1)+1,0)),0)),0)</f>
        <v>0</v>
      </c>
      <c r="D1323" s="2">
        <f t="shared" si="82"/>
        <v>0</v>
      </c>
      <c r="F1323" s="2" t="s">
        <v>997</v>
      </c>
      <c r="G1323" s="2" t="s">
        <v>1636</v>
      </c>
      <c r="H1323" s="2" t="s">
        <v>1636</v>
      </c>
      <c r="I1323" s="2" t="s">
        <v>1146</v>
      </c>
      <c r="J1323" s="2" t="s">
        <v>5124</v>
      </c>
      <c r="K1323" s="2" t="s">
        <v>1067</v>
      </c>
      <c r="L1323" s="2" t="s">
        <v>1067</v>
      </c>
      <c r="S1323" s="2">
        <f>IF($AM$22=1,(IF(LEN($BZ$23)&gt;=1,(IF($BZ$23=V1323,LARGE($S$1:S1322,1)+1,0)),0)),0)</f>
        <v>0</v>
      </c>
      <c r="T1323" s="2">
        <f t="shared" si="83"/>
        <v>0</v>
      </c>
      <c r="U1323" s="2">
        <f>IF(LEN(V1323)&gt;=1,(IF(V1322=V1323,0,LARGE($U$1:U1322,1)+1)),0)</f>
        <v>0</v>
      </c>
      <c r="V1323" s="2" t="s">
        <v>1118</v>
      </c>
      <c r="W1323" s="4" t="s">
        <v>4971</v>
      </c>
      <c r="X1323" s="4" t="s">
        <v>818</v>
      </c>
      <c r="Y1323" s="5" t="s">
        <v>1501</v>
      </c>
      <c r="Z1323" s="5" t="s">
        <v>1501</v>
      </c>
      <c r="AA1323" s="6" t="s">
        <v>818</v>
      </c>
      <c r="AB1323" s="6" t="s">
        <v>1067</v>
      </c>
      <c r="AC1323" s="6" t="s">
        <v>1067</v>
      </c>
      <c r="AD1323" s="6" t="s">
        <v>1067</v>
      </c>
    </row>
    <row r="1324" spans="1:30" x14ac:dyDescent="0.25">
      <c r="A1324" s="2">
        <f>IF(LEN(B1324)&gt;=1,(IF(B1323=B1324,0,LARGE(A$1:$A1323,1)+1)),0)</f>
        <v>0</v>
      </c>
      <c r="B1324" s="2" t="s">
        <v>1092</v>
      </c>
      <c r="C1324" s="2">
        <f>IF($AM$22=2,(IF(LEN($BZ$23)&gt;=1,(IF($BZ$23=B1324,LARGE($C$1:C1323,1)+1,0)),0)),0)</f>
        <v>0</v>
      </c>
      <c r="D1324" s="2">
        <f t="shared" si="82"/>
        <v>0</v>
      </c>
      <c r="F1324" s="2" t="s">
        <v>340</v>
      </c>
      <c r="G1324" s="2" t="s">
        <v>341</v>
      </c>
      <c r="H1324" s="2" t="s">
        <v>341</v>
      </c>
      <c r="I1324" s="2" t="s">
        <v>5122</v>
      </c>
      <c r="J1324" s="2" t="s">
        <v>5123</v>
      </c>
      <c r="K1324" s="2" t="s">
        <v>1147</v>
      </c>
      <c r="L1324" s="2" t="s">
        <v>1067</v>
      </c>
      <c r="S1324" s="2">
        <f>IF($AM$22=1,(IF(LEN($BZ$23)&gt;=1,(IF($BZ$23=V1324,LARGE($S$1:S1323,1)+1,0)),0)),0)</f>
        <v>0</v>
      </c>
      <c r="T1324" s="2">
        <f t="shared" si="83"/>
        <v>0</v>
      </c>
      <c r="U1324" s="2">
        <f>IF(LEN(V1324)&gt;=1,(IF(V1323=V1324,0,LARGE($U$1:U1323,1)+1)),0)</f>
        <v>0</v>
      </c>
      <c r="V1324" s="2" t="s">
        <v>1118</v>
      </c>
      <c r="W1324" s="9" t="s">
        <v>5193</v>
      </c>
      <c r="X1324" s="9" t="s">
        <v>948</v>
      </c>
      <c r="Y1324" s="9" t="s">
        <v>3259</v>
      </c>
      <c r="Z1324" s="9" t="s">
        <v>3259</v>
      </c>
      <c r="AA1324" s="6" t="s">
        <v>948</v>
      </c>
      <c r="AB1324" s="6" t="s">
        <v>1067</v>
      </c>
      <c r="AC1324" s="6" t="s">
        <v>1067</v>
      </c>
      <c r="AD1324" s="6" t="s">
        <v>1067</v>
      </c>
    </row>
    <row r="1325" spans="1:30" ht="30" x14ac:dyDescent="0.25">
      <c r="A1325" s="2">
        <f>IF(LEN(B1325)&gt;=1,(IF(B1324=B1325,0,LARGE(A$1:$A1324,1)+1)),0)</f>
        <v>0</v>
      </c>
      <c r="B1325" s="2" t="s">
        <v>1092</v>
      </c>
      <c r="C1325" s="2">
        <f>IF($AM$22=2,(IF(LEN($BZ$23)&gt;=1,(IF($BZ$23=B1325,LARGE($C$1:C1324,1)+1,0)),0)),0)</f>
        <v>0</v>
      </c>
      <c r="D1325" s="2">
        <f t="shared" si="82"/>
        <v>0</v>
      </c>
      <c r="F1325" s="2" t="s">
        <v>3564</v>
      </c>
      <c r="G1325" s="2" t="s">
        <v>3565</v>
      </c>
      <c r="H1325" s="2" t="s">
        <v>3565</v>
      </c>
      <c r="I1325" s="2" t="s">
        <v>5128</v>
      </c>
      <c r="J1325" s="2" t="s">
        <v>1067</v>
      </c>
      <c r="K1325" s="2" t="s">
        <v>1067</v>
      </c>
      <c r="L1325" s="2" t="s">
        <v>1067</v>
      </c>
      <c r="S1325" s="2">
        <f>IF($AM$22=1,(IF(LEN($BZ$23)&gt;=1,(IF($BZ$23=V1325,LARGE($S$1:S1324,1)+1,0)),0)),0)</f>
        <v>0</v>
      </c>
      <c r="T1325" s="2">
        <f t="shared" si="83"/>
        <v>0</v>
      </c>
      <c r="U1325" s="2">
        <f>IF(LEN(V1325)&gt;=1,(IF(V1324=V1325,0,LARGE($U$1:U1324,1)+1)),0)</f>
        <v>0</v>
      </c>
      <c r="V1325" s="2" t="s">
        <v>1118</v>
      </c>
      <c r="W1325" s="9" t="s">
        <v>2276</v>
      </c>
      <c r="X1325" s="9" t="s">
        <v>2274</v>
      </c>
      <c r="Y1325" s="9" t="s">
        <v>2275</v>
      </c>
      <c r="Z1325" s="9" t="s">
        <v>2275</v>
      </c>
      <c r="AA1325" s="6" t="s">
        <v>2274</v>
      </c>
      <c r="AB1325" s="6" t="s">
        <v>1019</v>
      </c>
      <c r="AC1325" s="6" t="s">
        <v>1067</v>
      </c>
      <c r="AD1325" s="6" t="s">
        <v>1067</v>
      </c>
    </row>
    <row r="1326" spans="1:30" x14ac:dyDescent="0.25">
      <c r="A1326" s="2">
        <f>IF(LEN(B1326)&gt;=1,(IF(B1325=B1326,0,LARGE(A$1:$A1325,1)+1)),0)</f>
        <v>0</v>
      </c>
      <c r="B1326" s="2" t="s">
        <v>1092</v>
      </c>
      <c r="C1326" s="2">
        <f>IF($AM$22=2,(IF(LEN($BZ$23)&gt;=1,(IF($BZ$23=B1326,LARGE($C$1:C1325,1)+1,0)),0)),0)</f>
        <v>0</v>
      </c>
      <c r="D1326" s="2">
        <f t="shared" si="82"/>
        <v>0</v>
      </c>
      <c r="F1326" s="2" t="s">
        <v>3566</v>
      </c>
      <c r="G1326" s="2" t="s">
        <v>3567</v>
      </c>
      <c r="H1326" s="2" t="s">
        <v>3567</v>
      </c>
      <c r="I1326" s="2" t="s">
        <v>3568</v>
      </c>
      <c r="J1326" s="2" t="s">
        <v>1067</v>
      </c>
      <c r="K1326" s="2" t="s">
        <v>1067</v>
      </c>
      <c r="L1326" s="2" t="s">
        <v>1067</v>
      </c>
      <c r="S1326" s="2">
        <f>IF($AM$22=1,(IF(LEN($BZ$23)&gt;=1,(IF($BZ$23=V1326,LARGE($S$1:S1325,1)+1,0)),0)),0)</f>
        <v>0</v>
      </c>
      <c r="T1326" s="2">
        <f t="shared" si="83"/>
        <v>0</v>
      </c>
      <c r="U1326" s="2">
        <f>IF(LEN(V1326)&gt;=1,(IF(V1325=V1326,0,LARGE($U$1:U1325,1)+1)),0)</f>
        <v>0</v>
      </c>
      <c r="V1326" s="2" t="s">
        <v>1118</v>
      </c>
      <c r="W1326" s="5" t="s">
        <v>4899</v>
      </c>
      <c r="X1326" s="7" t="s">
        <v>2994</v>
      </c>
      <c r="Y1326" s="7" t="s">
        <v>2995</v>
      </c>
      <c r="Z1326" s="7" t="s">
        <v>2995</v>
      </c>
      <c r="AA1326" s="6" t="s">
        <v>2994</v>
      </c>
      <c r="AB1326" s="6" t="s">
        <v>1067</v>
      </c>
      <c r="AC1326" s="6" t="s">
        <v>1067</v>
      </c>
      <c r="AD1326" s="6" t="s">
        <v>1067</v>
      </c>
    </row>
    <row r="1327" spans="1:30" ht="30" x14ac:dyDescent="0.25">
      <c r="A1327" s="2">
        <f>IF(LEN(B1327)&gt;=1,(IF(B1326=B1327,0,LARGE(A$1:$A1326,1)+1)),0)</f>
        <v>0</v>
      </c>
      <c r="B1327" s="2" t="s">
        <v>1092</v>
      </c>
      <c r="C1327" s="2">
        <f>IF($AM$22=2,(IF(LEN($BZ$23)&gt;=1,(IF($BZ$23=B1327,LARGE($C$1:C1326,1)+1,0)),0)),0)</f>
        <v>0</v>
      </c>
      <c r="D1327" s="2">
        <f t="shared" si="82"/>
        <v>0</v>
      </c>
      <c r="F1327" s="2" t="s">
        <v>342</v>
      </c>
      <c r="G1327" s="2" t="s">
        <v>342</v>
      </c>
      <c r="H1327" s="2" t="s">
        <v>342</v>
      </c>
      <c r="I1327" s="2" t="s">
        <v>1148</v>
      </c>
      <c r="J1327" s="2" t="s">
        <v>1148</v>
      </c>
      <c r="K1327" s="2" t="s">
        <v>1067</v>
      </c>
      <c r="L1327" s="2" t="s">
        <v>1067</v>
      </c>
      <c r="S1327" s="2">
        <f>IF($AM$22=1,(IF(LEN($BZ$23)&gt;=1,(IF($BZ$23=V1327,LARGE($S$1:S1326,1)+1,0)),0)),0)</f>
        <v>0</v>
      </c>
      <c r="T1327" s="2">
        <f t="shared" si="83"/>
        <v>0</v>
      </c>
      <c r="U1327" s="2">
        <f>IF(LEN(V1327)&gt;=1,(IF(V1326=V1327,0,LARGE($U$1:U1326,1)+1)),0)</f>
        <v>0</v>
      </c>
      <c r="V1327" s="2" t="s">
        <v>1118</v>
      </c>
      <c r="W1327" s="9" t="s">
        <v>4248</v>
      </c>
      <c r="X1327" s="7" t="s">
        <v>516</v>
      </c>
      <c r="Y1327" s="7" t="s">
        <v>1270</v>
      </c>
      <c r="Z1327" s="7" t="s">
        <v>1270</v>
      </c>
      <c r="AA1327" s="6" t="s">
        <v>516</v>
      </c>
      <c r="AB1327" s="6" t="s">
        <v>1067</v>
      </c>
      <c r="AC1327" s="6" t="s">
        <v>1067</v>
      </c>
      <c r="AD1327" s="6" t="s">
        <v>1067</v>
      </c>
    </row>
    <row r="1328" spans="1:30" ht="30" x14ac:dyDescent="0.25">
      <c r="A1328" s="2">
        <f>IF(LEN(B1328)&gt;=1,(IF(B1327=B1328,0,LARGE(A$1:$A1327,1)+1)),0)</f>
        <v>0</v>
      </c>
      <c r="B1328" s="2" t="s">
        <v>1092</v>
      </c>
      <c r="C1328" s="2">
        <f>IF($AM$22=2,(IF(LEN($BZ$23)&gt;=1,(IF($BZ$23=B1328,LARGE($C$1:C1327,1)+1,0)),0)),0)</f>
        <v>0</v>
      </c>
      <c r="D1328" s="2">
        <f t="shared" si="82"/>
        <v>0</v>
      </c>
      <c r="F1328" s="2" t="s">
        <v>3570</v>
      </c>
      <c r="G1328" s="2" t="s">
        <v>3571</v>
      </c>
      <c r="H1328" s="2" t="s">
        <v>3571</v>
      </c>
      <c r="I1328" s="2" t="s">
        <v>3572</v>
      </c>
      <c r="J1328" s="2" t="s">
        <v>1067</v>
      </c>
      <c r="K1328" s="2" t="s">
        <v>1067</v>
      </c>
      <c r="L1328" s="2" t="s">
        <v>1067</v>
      </c>
      <c r="S1328" s="2">
        <f>IF($AM$22=1,(IF(LEN($BZ$23)&gt;=1,(IF($BZ$23=V1328,LARGE($S$1:S1327,1)+1,0)),0)),0)</f>
        <v>0</v>
      </c>
      <c r="T1328" s="2">
        <f t="shared" si="83"/>
        <v>0</v>
      </c>
      <c r="U1328" s="2">
        <f>IF(LEN(V1328)&gt;=1,(IF(V1327=V1328,0,LARGE($U$1:U1327,1)+1)),0)</f>
        <v>0</v>
      </c>
      <c r="V1328" s="2" t="s">
        <v>1118</v>
      </c>
      <c r="W1328" s="5" t="s">
        <v>4425</v>
      </c>
      <c r="X1328" s="7" t="s">
        <v>3857</v>
      </c>
      <c r="Y1328" s="7" t="s">
        <v>3858</v>
      </c>
      <c r="Z1328" s="7" t="s">
        <v>3858</v>
      </c>
      <c r="AA1328" s="6" t="s">
        <v>3857</v>
      </c>
      <c r="AB1328" s="6" t="s">
        <v>1067</v>
      </c>
      <c r="AC1328" s="6" t="s">
        <v>1067</v>
      </c>
      <c r="AD1328" s="6" t="s">
        <v>1067</v>
      </c>
    </row>
    <row r="1329" spans="1:30" x14ac:dyDescent="0.25">
      <c r="A1329" s="2">
        <f>IF(LEN(B1329)&gt;=1,(IF(B1328=B1329,0,LARGE(A$1:$A1328,1)+1)),0)</f>
        <v>0</v>
      </c>
      <c r="B1329" s="2" t="s">
        <v>1092</v>
      </c>
      <c r="C1329" s="2">
        <f>IF($AM$22=2,(IF(LEN($BZ$23)&gt;=1,(IF($BZ$23=B1329,LARGE($C$1:C1328,1)+1,0)),0)),0)</f>
        <v>0</v>
      </c>
      <c r="D1329" s="2">
        <f t="shared" si="82"/>
        <v>0</v>
      </c>
      <c r="F1329" s="2" t="s">
        <v>3573</v>
      </c>
      <c r="G1329" s="2" t="s">
        <v>3574</v>
      </c>
      <c r="H1329" s="2" t="s">
        <v>3574</v>
      </c>
      <c r="I1329" s="2" t="s">
        <v>5129</v>
      </c>
      <c r="J1329" s="2" t="s">
        <v>1067</v>
      </c>
      <c r="K1329" s="2" t="s">
        <v>1067</v>
      </c>
      <c r="L1329" s="2" t="s">
        <v>1067</v>
      </c>
      <c r="S1329" s="2">
        <f>IF($AM$22=1,(IF(LEN($BZ$23)&gt;=1,(IF($BZ$23=V1329,LARGE($S$1:S1328,1)+1,0)),0)),0)</f>
        <v>0</v>
      </c>
      <c r="T1329" s="2">
        <f t="shared" si="83"/>
        <v>0</v>
      </c>
      <c r="U1329" s="2">
        <f>IF(LEN(V1329)&gt;=1,(IF(V1328=V1329,0,LARGE($U$1:U1328,1)+1)),0)</f>
        <v>0</v>
      </c>
      <c r="V1329" s="2" t="s">
        <v>1118</v>
      </c>
      <c r="W1329" s="9" t="s">
        <v>5098</v>
      </c>
      <c r="X1329" s="9" t="s">
        <v>3523</v>
      </c>
      <c r="Y1329" s="9" t="s">
        <v>3524</v>
      </c>
      <c r="Z1329" s="9" t="s">
        <v>3524</v>
      </c>
      <c r="AA1329" s="6" t="s">
        <v>3523</v>
      </c>
      <c r="AB1329" s="6" t="s">
        <v>1067</v>
      </c>
      <c r="AC1329" s="6" t="s">
        <v>1067</v>
      </c>
      <c r="AD1329" s="6" t="s">
        <v>1067</v>
      </c>
    </row>
    <row r="1330" spans="1:30" ht="30" x14ac:dyDescent="0.25">
      <c r="A1330" s="2">
        <f>IF(LEN(B1330)&gt;=1,(IF(B1329=B1330,0,LARGE(A$1:$A1329,1)+1)),0)</f>
        <v>0</v>
      </c>
      <c r="B1330" s="2" t="s">
        <v>1092</v>
      </c>
      <c r="C1330" s="2">
        <f>IF($AM$22=2,(IF(LEN($BZ$23)&gt;=1,(IF($BZ$23=B1330,LARGE($C$1:C1329,1)+1,0)),0)),0)</f>
        <v>0</v>
      </c>
      <c r="D1330" s="2">
        <f t="shared" si="82"/>
        <v>0</v>
      </c>
      <c r="F1330" s="2" t="s">
        <v>998</v>
      </c>
      <c r="G1330" s="2" t="s">
        <v>1637</v>
      </c>
      <c r="H1330" s="2" t="s">
        <v>1637</v>
      </c>
      <c r="I1330" s="2" t="s">
        <v>1149</v>
      </c>
      <c r="J1330" s="2" t="s">
        <v>1067</v>
      </c>
      <c r="K1330" s="2" t="s">
        <v>1067</v>
      </c>
      <c r="L1330" s="2" t="s">
        <v>1067</v>
      </c>
      <c r="S1330" s="2">
        <f>IF($AM$22=1,(IF(LEN($BZ$23)&gt;=1,(IF($BZ$23=V1330,LARGE($S$1:S1329,1)+1,0)),0)),0)</f>
        <v>0</v>
      </c>
      <c r="T1330" s="2">
        <f t="shared" si="83"/>
        <v>0</v>
      </c>
      <c r="U1330" s="2">
        <f>IF(LEN(V1330)&gt;=1,(IF(V1329=V1330,0,LARGE($U$1:U1329,1)+1)),0)</f>
        <v>0</v>
      </c>
      <c r="V1330" s="2" t="s">
        <v>1118</v>
      </c>
      <c r="W1330" s="11" t="s">
        <v>2735</v>
      </c>
      <c r="X1330" s="11" t="s">
        <v>2733</v>
      </c>
      <c r="Y1330" s="11" t="s">
        <v>2734</v>
      </c>
      <c r="Z1330" s="11" t="s">
        <v>2734</v>
      </c>
      <c r="AA1330" s="6" t="s">
        <v>2733</v>
      </c>
      <c r="AB1330" s="6" t="s">
        <v>1067</v>
      </c>
      <c r="AC1330" s="6" t="s">
        <v>1067</v>
      </c>
      <c r="AD1330" s="6" t="s">
        <v>1067</v>
      </c>
    </row>
    <row r="1331" spans="1:30" x14ac:dyDescent="0.25">
      <c r="A1331" s="2">
        <f>IF(LEN(B1331)&gt;=1,(IF(B1330=B1331,0,LARGE(A$1:$A1330,1)+1)),0)</f>
        <v>0</v>
      </c>
      <c r="B1331" s="2" t="s">
        <v>1092</v>
      </c>
      <c r="C1331" s="2">
        <f>IF($AM$22=2,(IF(LEN($BZ$23)&gt;=1,(IF($BZ$23=B1331,LARGE($C$1:C1330,1)+1,0)),0)),0)</f>
        <v>0</v>
      </c>
      <c r="D1331" s="2">
        <f t="shared" si="82"/>
        <v>0</v>
      </c>
      <c r="F1331" s="2" t="s">
        <v>3575</v>
      </c>
      <c r="G1331" s="2" t="s">
        <v>3576</v>
      </c>
      <c r="H1331" s="2" t="s">
        <v>3576</v>
      </c>
      <c r="I1331" s="2" t="s">
        <v>5130</v>
      </c>
      <c r="J1331" s="2" t="s">
        <v>1067</v>
      </c>
      <c r="K1331" s="2" t="s">
        <v>1067</v>
      </c>
      <c r="L1331" s="2" t="s">
        <v>1067</v>
      </c>
      <c r="S1331" s="2">
        <f>IF($AM$22=1,(IF(LEN($BZ$23)&gt;=1,(IF($BZ$23=V1331,LARGE($S$1:S1330,1)+1,0)),0)),0)</f>
        <v>0</v>
      </c>
      <c r="T1331" s="2">
        <f t="shared" si="83"/>
        <v>0</v>
      </c>
      <c r="U1331" s="2">
        <f>IF(LEN(V1331)&gt;=1,(IF(V1330=V1331,0,LARGE($U$1:U1330,1)+1)),0)</f>
        <v>0</v>
      </c>
      <c r="V1331" s="2" t="s">
        <v>1118</v>
      </c>
      <c r="W1331" s="4" t="s">
        <v>4123</v>
      </c>
      <c r="X1331" s="4" t="s">
        <v>633</v>
      </c>
      <c r="Y1331" s="5" t="s">
        <v>1358</v>
      </c>
      <c r="Z1331" s="5" t="s">
        <v>1358</v>
      </c>
      <c r="AA1331" s="6" t="s">
        <v>633</v>
      </c>
      <c r="AB1331" s="6" t="s">
        <v>1067</v>
      </c>
      <c r="AC1331" s="6" t="s">
        <v>1067</v>
      </c>
      <c r="AD1331" s="6" t="s">
        <v>1067</v>
      </c>
    </row>
    <row r="1332" spans="1:30" x14ac:dyDescent="0.25">
      <c r="A1332" s="2">
        <f>IF(LEN(B1332)&gt;=1,(IF(B1331=B1332,0,LARGE(A$1:$A1331,1)+1)),0)</f>
        <v>0</v>
      </c>
      <c r="B1332" s="2" t="s">
        <v>1092</v>
      </c>
      <c r="C1332" s="2">
        <f>IF($AM$22=2,(IF(LEN($BZ$23)&gt;=1,(IF($BZ$23=B1332,LARGE($C$1:C1331,1)+1,0)),0)),0)</f>
        <v>0</v>
      </c>
      <c r="D1332" s="2">
        <f t="shared" si="82"/>
        <v>0</v>
      </c>
      <c r="F1332" s="2" t="s">
        <v>999</v>
      </c>
      <c r="G1332" s="2" t="s">
        <v>1638</v>
      </c>
      <c r="H1332" s="2" t="s">
        <v>1638</v>
      </c>
      <c r="I1332" s="2" t="s">
        <v>2067</v>
      </c>
      <c r="J1332" s="2" t="s">
        <v>1150</v>
      </c>
      <c r="K1332" s="2" t="s">
        <v>1067</v>
      </c>
      <c r="L1332" s="2" t="s">
        <v>1067</v>
      </c>
      <c r="S1332" s="2">
        <f>IF($AM$22=1,(IF(LEN($BZ$23)&gt;=1,(IF($BZ$23=V1332,LARGE($S$1:S1331,1)+1,0)),0)),0)</f>
        <v>0</v>
      </c>
      <c r="T1332" s="2">
        <f t="shared" si="83"/>
        <v>0</v>
      </c>
      <c r="U1332" s="2">
        <f>IF(LEN(V1332)&gt;=1,(IF(V1331=V1332,0,LARGE($U$1:U1331,1)+1)),0)</f>
        <v>0</v>
      </c>
      <c r="V1332" s="2" t="s">
        <v>1118</v>
      </c>
      <c r="W1332" s="9" t="s">
        <v>4755</v>
      </c>
      <c r="X1332" s="9" t="s">
        <v>2615</v>
      </c>
      <c r="Y1332" s="9" t="s">
        <v>2616</v>
      </c>
      <c r="Z1332" s="9" t="s">
        <v>2616</v>
      </c>
      <c r="AA1332" s="6" t="s">
        <v>2615</v>
      </c>
      <c r="AB1332" s="6" t="s">
        <v>1067</v>
      </c>
      <c r="AC1332" s="6" t="s">
        <v>1067</v>
      </c>
      <c r="AD1332" s="6" t="s">
        <v>1067</v>
      </c>
    </row>
    <row r="1333" spans="1:30" ht="30" x14ac:dyDescent="0.25">
      <c r="A1333" s="2">
        <f>IF(LEN(B1333)&gt;=1,(IF(B1332=B1333,0,LARGE(A$1:$A1332,1)+1)),0)</f>
        <v>0</v>
      </c>
      <c r="B1333" s="2" t="s">
        <v>1092</v>
      </c>
      <c r="C1333" s="2">
        <f>IF($AM$22=2,(IF(LEN($BZ$23)&gt;=1,(IF($BZ$23=B1333,LARGE($C$1:C1332,1)+1,0)),0)),0)</f>
        <v>0</v>
      </c>
      <c r="D1333" s="2">
        <f t="shared" si="82"/>
        <v>0</v>
      </c>
      <c r="F1333" s="2" t="s">
        <v>1000</v>
      </c>
      <c r="G1333" s="2" t="s">
        <v>1639</v>
      </c>
      <c r="H1333" s="2" t="s">
        <v>1639</v>
      </c>
      <c r="I1333" s="2" t="s">
        <v>1151</v>
      </c>
      <c r="J1333" s="2" t="s">
        <v>1151</v>
      </c>
      <c r="K1333" s="2" t="s">
        <v>1067</v>
      </c>
      <c r="L1333" s="2" t="s">
        <v>1067</v>
      </c>
      <c r="S1333" s="2">
        <f>IF($AM$22=1,(IF(LEN($BZ$23)&gt;=1,(IF($BZ$23=V1333,LARGE($S$1:S1332,1)+1,0)),0)),0)</f>
        <v>0</v>
      </c>
      <c r="T1333" s="2">
        <f t="shared" si="83"/>
        <v>0</v>
      </c>
      <c r="U1333" s="2">
        <f>IF(LEN(V1333)&gt;=1,(IF(V1332=V1333,0,LARGE($U$1:U1332,1)+1)),0)</f>
        <v>0</v>
      </c>
      <c r="V1333" s="2" t="s">
        <v>1118</v>
      </c>
      <c r="W1333" s="4" t="s">
        <v>1153</v>
      </c>
      <c r="X1333" s="7" t="s">
        <v>16</v>
      </c>
      <c r="Y1333" s="7" t="s">
        <v>1181</v>
      </c>
      <c r="Z1333" s="7" t="s">
        <v>1181</v>
      </c>
      <c r="AA1333" s="6" t="s">
        <v>16</v>
      </c>
      <c r="AB1333" s="6" t="s">
        <v>3509</v>
      </c>
      <c r="AC1333" s="6" t="s">
        <v>349</v>
      </c>
      <c r="AD1333" s="6" t="s">
        <v>1067</v>
      </c>
    </row>
    <row r="1334" spans="1:30" x14ac:dyDescent="0.25">
      <c r="A1334" s="2">
        <f>IF(LEN(B1334)&gt;=1,(IF(B1333=B1334,0,LARGE(A$1:$A1333,1)+1)),0)</f>
        <v>0</v>
      </c>
      <c r="B1334" s="2" t="s">
        <v>1092</v>
      </c>
      <c r="C1334" s="2">
        <f>IF($AM$22=2,(IF(LEN($BZ$23)&gt;=1,(IF($BZ$23=B1334,LARGE($C$1:C1333,1)+1,0)),0)),0)</f>
        <v>0</v>
      </c>
      <c r="D1334" s="2">
        <f t="shared" si="82"/>
        <v>0</v>
      </c>
      <c r="F1334" s="2" t="s">
        <v>343</v>
      </c>
      <c r="G1334" s="2" t="s">
        <v>344</v>
      </c>
      <c r="H1334" s="2" t="s">
        <v>345</v>
      </c>
      <c r="I1334" s="2" t="s">
        <v>1152</v>
      </c>
      <c r="J1334" s="2" t="s">
        <v>1152</v>
      </c>
      <c r="K1334" s="2" t="s">
        <v>1067</v>
      </c>
      <c r="L1334" s="2" t="s">
        <v>1067</v>
      </c>
      <c r="S1334" s="2">
        <f>IF($AM$22=1,(IF(LEN($BZ$23)&gt;=1,(IF($BZ$23=V1334,LARGE($S$1:S1333,1)+1,0)),0)),0)</f>
        <v>0</v>
      </c>
      <c r="T1334" s="2">
        <f t="shared" si="83"/>
        <v>0</v>
      </c>
      <c r="U1334" s="2">
        <f>IF(LEN(V1334)&gt;=1,(IF(V1333=V1334,0,LARGE($U$1:U1333,1)+1)),0)</f>
        <v>0</v>
      </c>
      <c r="V1334" s="2" t="s">
        <v>1118</v>
      </c>
      <c r="W1334" s="5" t="s">
        <v>5103</v>
      </c>
      <c r="X1334" s="7" t="s">
        <v>332</v>
      </c>
      <c r="Y1334" s="7" t="s">
        <v>332</v>
      </c>
      <c r="Z1334" s="7" t="s">
        <v>332</v>
      </c>
      <c r="AA1334" s="6" t="s">
        <v>332</v>
      </c>
      <c r="AB1334" s="6" t="s">
        <v>1067</v>
      </c>
      <c r="AC1334" s="6" t="s">
        <v>1067</v>
      </c>
      <c r="AD1334" s="6" t="s">
        <v>1067</v>
      </c>
    </row>
    <row r="1335" spans="1:30" x14ac:dyDescent="0.25">
      <c r="A1335" s="2">
        <f>IF(LEN(B1335)&gt;=1,(IF(B1334=B1335,0,LARGE(A$1:$A1334,1)+1)),0)</f>
        <v>0</v>
      </c>
      <c r="B1335" s="2" t="s">
        <v>1092</v>
      </c>
      <c r="C1335" s="2">
        <f>IF($AM$22=2,(IF(LEN($BZ$23)&gt;=1,(IF($BZ$23=B1335,LARGE($C$1:C1334,1)+1,0)),0)),0)</f>
        <v>0</v>
      </c>
      <c r="D1335" s="2">
        <f t="shared" si="82"/>
        <v>0</v>
      </c>
      <c r="F1335" s="2" t="s">
        <v>346</v>
      </c>
      <c r="G1335" s="2" t="s">
        <v>347</v>
      </c>
      <c r="H1335" s="2" t="s">
        <v>348</v>
      </c>
      <c r="I1335" s="2" t="s">
        <v>5220</v>
      </c>
      <c r="J1335" s="2" t="s">
        <v>5123</v>
      </c>
      <c r="K1335" s="2" t="s">
        <v>5221</v>
      </c>
      <c r="L1335" s="2" t="s">
        <v>5219</v>
      </c>
      <c r="S1335" s="2">
        <f>IF($AM$22=1,(IF(LEN($BZ$23)&gt;=1,(IF($BZ$23=V1335,LARGE($S$1:S1334,1)+1,0)),0)),0)</f>
        <v>0</v>
      </c>
      <c r="T1335" s="2">
        <f t="shared" si="83"/>
        <v>0</v>
      </c>
      <c r="U1335" s="2">
        <f>IF(LEN(V1335)&gt;=1,(IF(V1334=V1335,0,LARGE($U$1:U1334,1)+1)),0)</f>
        <v>0</v>
      </c>
      <c r="V1335" s="2" t="s">
        <v>1118</v>
      </c>
      <c r="W1335" s="5" t="s">
        <v>5151</v>
      </c>
      <c r="X1335" s="7" t="s">
        <v>1007</v>
      </c>
      <c r="Y1335" s="7" t="s">
        <v>1643</v>
      </c>
      <c r="Z1335" s="7" t="s">
        <v>1643</v>
      </c>
      <c r="AA1335" s="6" t="s">
        <v>1007</v>
      </c>
      <c r="AB1335" s="6" t="s">
        <v>1067</v>
      </c>
      <c r="AC1335" s="6" t="s">
        <v>1067</v>
      </c>
      <c r="AD1335" s="6" t="s">
        <v>1067</v>
      </c>
    </row>
    <row r="1336" spans="1:30" x14ac:dyDescent="0.25">
      <c r="A1336" s="2">
        <f>IF(LEN(B1336)&gt;=1,(IF(B1335=B1336,0,LARGE(A$1:$A1335,1)+1)),0)</f>
        <v>0</v>
      </c>
      <c r="B1336" s="2" t="s">
        <v>1092</v>
      </c>
      <c r="C1336" s="2">
        <f>IF($AM$22=2,(IF(LEN($BZ$23)&gt;=1,(IF($BZ$23=B1336,LARGE($C$1:C1335,1)+1,0)),0)),0)</f>
        <v>0</v>
      </c>
      <c r="D1336" s="2">
        <f t="shared" si="82"/>
        <v>0</v>
      </c>
      <c r="F1336" s="2" t="s">
        <v>3577</v>
      </c>
      <c r="G1336" s="2" t="s">
        <v>3578</v>
      </c>
      <c r="H1336" s="2" t="s">
        <v>3578</v>
      </c>
      <c r="I1336" s="2" t="s">
        <v>3579</v>
      </c>
      <c r="J1336" s="2" t="s">
        <v>1067</v>
      </c>
      <c r="K1336" s="2" t="s">
        <v>1067</v>
      </c>
      <c r="L1336" s="2" t="s">
        <v>1067</v>
      </c>
      <c r="S1336" s="2">
        <f>IF($AM$22=1,(IF(LEN($BZ$23)&gt;=1,(IF($BZ$23=V1336,LARGE($S$1:S1335,1)+1,0)),0)),0)</f>
        <v>0</v>
      </c>
      <c r="T1336" s="2">
        <f t="shared" si="83"/>
        <v>0</v>
      </c>
      <c r="U1336" s="2">
        <f>IF(LEN(V1336)&gt;=1,(IF(V1335=V1336,0,LARGE($U$1:U1335,1)+1)),0)</f>
        <v>0</v>
      </c>
      <c r="V1336" s="2" t="s">
        <v>1118</v>
      </c>
      <c r="W1336" s="4" t="s">
        <v>4160</v>
      </c>
      <c r="X1336" s="4" t="s">
        <v>611</v>
      </c>
      <c r="Y1336" s="5" t="s">
        <v>1342</v>
      </c>
      <c r="Z1336" s="5" t="s">
        <v>1342</v>
      </c>
      <c r="AA1336" s="6" t="s">
        <v>611</v>
      </c>
      <c r="AB1336" s="6" t="s">
        <v>1067</v>
      </c>
      <c r="AC1336" s="6" t="s">
        <v>1067</v>
      </c>
      <c r="AD1336" s="6" t="s">
        <v>1067</v>
      </c>
    </row>
    <row r="1337" spans="1:30" x14ac:dyDescent="0.25">
      <c r="A1337" s="2">
        <f>IF(LEN(B1337)&gt;=1,(IF(B1336=B1337,0,LARGE(A$1:$A1336,1)+1)),0)</f>
        <v>0</v>
      </c>
      <c r="B1337" s="2" t="s">
        <v>1092</v>
      </c>
      <c r="C1337" s="2">
        <f>IF($AM$22=2,(IF(LEN($BZ$23)&gt;=1,(IF($BZ$23=B1337,LARGE($C$1:C1336,1)+1,0)),0)),0)</f>
        <v>0</v>
      </c>
      <c r="D1337" s="2">
        <f t="shared" si="82"/>
        <v>0</v>
      </c>
      <c r="F1337" s="2" t="s">
        <v>349</v>
      </c>
      <c r="G1337" s="2" t="s">
        <v>350</v>
      </c>
      <c r="H1337" s="2" t="s">
        <v>350</v>
      </c>
      <c r="I1337" s="2" t="s">
        <v>3358</v>
      </c>
      <c r="J1337" s="2" t="s">
        <v>5131</v>
      </c>
      <c r="K1337" s="2" t="s">
        <v>1153</v>
      </c>
      <c r="L1337" s="2" t="s">
        <v>1067</v>
      </c>
      <c r="S1337" s="2">
        <f>IF($AM$22=1,(IF(LEN($BZ$23)&gt;=1,(IF($BZ$23=V1337,LARGE($S$1:S1336,1)+1,0)),0)),0)</f>
        <v>0</v>
      </c>
      <c r="T1337" s="2">
        <f t="shared" si="83"/>
        <v>0</v>
      </c>
      <c r="U1337" s="2">
        <f>IF(LEN(V1337)&gt;=1,(IF(V1336=V1337,0,LARGE($U$1:U1336,1)+1)),0)</f>
        <v>0</v>
      </c>
      <c r="V1337" s="2" t="s">
        <v>1118</v>
      </c>
      <c r="W1337" s="9" t="s">
        <v>4352</v>
      </c>
      <c r="X1337" s="7" t="s">
        <v>325</v>
      </c>
      <c r="Y1337" s="7" t="s">
        <v>326</v>
      </c>
      <c r="Z1337" s="7" t="s">
        <v>326</v>
      </c>
      <c r="AA1337" s="6" t="s">
        <v>325</v>
      </c>
      <c r="AB1337" s="6" t="s">
        <v>364</v>
      </c>
      <c r="AC1337" s="6" t="s">
        <v>412</v>
      </c>
      <c r="AD1337" s="6" t="s">
        <v>1067</v>
      </c>
    </row>
    <row r="1338" spans="1:30" x14ac:dyDescent="0.25">
      <c r="A1338" s="2">
        <f>IF(LEN(B1338)&gt;=1,(IF(B1337=B1338,0,LARGE(A$1:$A1337,1)+1)),0)</f>
        <v>0</v>
      </c>
      <c r="B1338" s="2" t="s">
        <v>1092</v>
      </c>
      <c r="C1338" s="2">
        <f>IF($AM$22=2,(IF(LEN($BZ$23)&gt;=1,(IF($BZ$23=B1338,LARGE($C$1:C1337,1)+1,0)),0)),0)</f>
        <v>0</v>
      </c>
      <c r="D1338" s="2">
        <f t="shared" si="82"/>
        <v>0</v>
      </c>
      <c r="F1338" s="2" t="s">
        <v>3580</v>
      </c>
      <c r="G1338" s="2" t="s">
        <v>3581</v>
      </c>
      <c r="H1338" s="2" t="s">
        <v>3581</v>
      </c>
      <c r="I1338" s="2" t="s">
        <v>3582</v>
      </c>
      <c r="J1338" s="2" t="s">
        <v>1067</v>
      </c>
      <c r="K1338" s="2" t="s">
        <v>1067</v>
      </c>
      <c r="L1338" s="2" t="s">
        <v>1067</v>
      </c>
      <c r="S1338" s="2">
        <f>IF($AM$22=1,(IF(LEN($BZ$23)&gt;=1,(IF($BZ$23=V1338,LARGE($S$1:S1337,1)+1,0)),0)),0)</f>
        <v>0</v>
      </c>
      <c r="T1338" s="2">
        <f t="shared" si="83"/>
        <v>0</v>
      </c>
      <c r="U1338" s="2">
        <f>IF(LEN(V1338)&gt;=1,(IF(V1337=V1338,0,LARGE($U$1:U1337,1)+1)),0)</f>
        <v>0</v>
      </c>
      <c r="V1338" s="2" t="s">
        <v>1118</v>
      </c>
      <c r="W1338" s="9" t="s">
        <v>4485</v>
      </c>
      <c r="X1338" s="9" t="s">
        <v>3733</v>
      </c>
      <c r="Y1338" s="9" t="s">
        <v>3734</v>
      </c>
      <c r="Z1338" s="9" t="s">
        <v>3734</v>
      </c>
      <c r="AA1338" s="6" t="s">
        <v>3733</v>
      </c>
      <c r="AB1338" s="6" t="s">
        <v>1067</v>
      </c>
      <c r="AC1338" s="6" t="s">
        <v>1067</v>
      </c>
      <c r="AD1338" s="6" t="s">
        <v>1067</v>
      </c>
    </row>
    <row r="1339" spans="1:30" ht="30" x14ac:dyDescent="0.25">
      <c r="A1339" s="2">
        <f>IF(LEN(B1339)&gt;=1,(IF(B1338=B1339,0,LARGE(A$1:$A1338,1)+1)),0)</f>
        <v>0</v>
      </c>
      <c r="B1339" s="2" t="s">
        <v>1092</v>
      </c>
      <c r="C1339" s="2">
        <f>IF($AM$22=2,(IF(LEN($BZ$23)&gt;=1,(IF($BZ$23=B1339,LARGE($C$1:C1338,1)+1,0)),0)),0)</f>
        <v>0</v>
      </c>
      <c r="D1339" s="2">
        <f t="shared" si="82"/>
        <v>0</v>
      </c>
      <c r="F1339" s="2" t="s">
        <v>3583</v>
      </c>
      <c r="G1339" s="2" t="s">
        <v>3584</v>
      </c>
      <c r="H1339" s="2" t="s">
        <v>3584</v>
      </c>
      <c r="I1339" s="2" t="s">
        <v>3585</v>
      </c>
      <c r="J1339" s="2" t="s">
        <v>1067</v>
      </c>
      <c r="K1339" s="2" t="s">
        <v>1067</v>
      </c>
      <c r="L1339" s="2" t="s">
        <v>1067</v>
      </c>
      <c r="S1339" s="2">
        <f>IF($AM$22=1,(IF(LEN($BZ$23)&gt;=1,(IF($BZ$23=V1339,LARGE($S$1:S1338,1)+1,0)),0)),0)</f>
        <v>0</v>
      </c>
      <c r="T1339" s="2">
        <f t="shared" si="83"/>
        <v>0</v>
      </c>
      <c r="U1339" s="2">
        <f>IF(LEN(V1339)&gt;=1,(IF(V1338=V1339,0,LARGE($U$1:U1338,1)+1)),0)</f>
        <v>35</v>
      </c>
      <c r="V1339" s="2" t="s">
        <v>1119</v>
      </c>
      <c r="W1339" s="5" t="s">
        <v>4436</v>
      </c>
      <c r="X1339" s="7" t="s">
        <v>3879</v>
      </c>
      <c r="Y1339" s="7" t="s">
        <v>3880</v>
      </c>
      <c r="Z1339" s="7" t="s">
        <v>3880</v>
      </c>
      <c r="AA1339" s="6" t="s">
        <v>3879</v>
      </c>
      <c r="AB1339" s="6" t="s">
        <v>1067</v>
      </c>
      <c r="AC1339" s="6" t="s">
        <v>1067</v>
      </c>
      <c r="AD1339" s="6" t="s">
        <v>1067</v>
      </c>
    </row>
    <row r="1340" spans="1:30" ht="30" x14ac:dyDescent="0.25">
      <c r="A1340" s="2">
        <f>IF(LEN(B1340)&gt;=1,(IF(B1339=B1340,0,LARGE(A$1:$A1339,1)+1)),0)</f>
        <v>0</v>
      </c>
      <c r="B1340" s="2" t="s">
        <v>1092</v>
      </c>
      <c r="C1340" s="2">
        <f>IF($AM$22=2,(IF(LEN($BZ$23)&gt;=1,(IF($BZ$23=B1340,LARGE($C$1:C1339,1)+1,0)),0)),0)</f>
        <v>0</v>
      </c>
      <c r="D1340" s="2">
        <f t="shared" si="82"/>
        <v>0</v>
      </c>
      <c r="F1340" s="2" t="s">
        <v>351</v>
      </c>
      <c r="G1340" s="2" t="s">
        <v>352</v>
      </c>
      <c r="H1340" s="2" t="s">
        <v>352</v>
      </c>
      <c r="I1340" s="2" t="s">
        <v>1154</v>
      </c>
      <c r="J1340" s="2" t="s">
        <v>4903</v>
      </c>
      <c r="K1340" s="2" t="s">
        <v>1067</v>
      </c>
      <c r="L1340" s="2" t="s">
        <v>1067</v>
      </c>
      <c r="S1340" s="2">
        <f>IF($AM$22=1,(IF(LEN($BZ$23)&gt;=1,(IF($BZ$23=V1340,LARGE($S$1:S1339,1)+1,0)),0)),0)</f>
        <v>0</v>
      </c>
      <c r="T1340" s="2">
        <f t="shared" si="83"/>
        <v>0</v>
      </c>
      <c r="U1340" s="2">
        <f>IF(LEN(V1340)&gt;=1,(IF(V1339=V1340,0,LARGE($U$1:U1339,1)+1)),0)</f>
        <v>0</v>
      </c>
      <c r="V1340" s="2" t="s">
        <v>1119</v>
      </c>
      <c r="W1340" s="7" t="s">
        <v>1697</v>
      </c>
      <c r="X1340" s="7" t="s">
        <v>1695</v>
      </c>
      <c r="Y1340" s="7" t="s">
        <v>1696</v>
      </c>
      <c r="Z1340" s="7" t="s">
        <v>1696</v>
      </c>
      <c r="AA1340" s="6" t="s">
        <v>1695</v>
      </c>
      <c r="AB1340" s="6" t="s">
        <v>3385</v>
      </c>
      <c r="AC1340" s="6" t="s">
        <v>1067</v>
      </c>
      <c r="AD1340" s="6" t="s">
        <v>1067</v>
      </c>
    </row>
    <row r="1341" spans="1:30" x14ac:dyDescent="0.25">
      <c r="A1341" s="2">
        <f>IF(LEN(B1341)&gt;=1,(IF(B1340=B1341,0,LARGE(A$1:$A1340,1)+1)),0)</f>
        <v>0</v>
      </c>
      <c r="B1341" s="2" t="s">
        <v>1092</v>
      </c>
      <c r="C1341" s="2">
        <f>IF($AM$22=2,(IF(LEN($BZ$23)&gt;=1,(IF($BZ$23=B1341,LARGE($C$1:C1340,1)+1,0)),0)),0)</f>
        <v>0</v>
      </c>
      <c r="D1341" s="2">
        <f t="shared" si="82"/>
        <v>0</v>
      </c>
      <c r="F1341" s="2" t="s">
        <v>3586</v>
      </c>
      <c r="G1341" s="2" t="s">
        <v>3587</v>
      </c>
      <c r="H1341" s="2" t="s">
        <v>3587</v>
      </c>
      <c r="I1341" s="2" t="s">
        <v>3588</v>
      </c>
      <c r="J1341" s="2" t="s">
        <v>1067</v>
      </c>
      <c r="K1341" s="2" t="s">
        <v>1067</v>
      </c>
      <c r="L1341" s="2" t="s">
        <v>1067</v>
      </c>
      <c r="S1341" s="2">
        <f>IF($AM$22=1,(IF(LEN($BZ$23)&gt;=1,(IF($BZ$23=V1341,LARGE($S$1:S1340,1)+1,0)),0)),0)</f>
        <v>0</v>
      </c>
      <c r="T1341" s="2">
        <f t="shared" si="83"/>
        <v>0</v>
      </c>
      <c r="U1341" s="2">
        <f>IF(LEN(V1341)&gt;=1,(IF(V1340=V1341,0,LARGE($U$1:U1340,1)+1)),0)</f>
        <v>0</v>
      </c>
      <c r="V1341" s="2" t="s">
        <v>1119</v>
      </c>
      <c r="W1341" s="9" t="s">
        <v>4504</v>
      </c>
      <c r="X1341" s="9" t="s">
        <v>3679</v>
      </c>
      <c r="Y1341" s="9" t="s">
        <v>3680</v>
      </c>
      <c r="Z1341" s="9" t="s">
        <v>3680</v>
      </c>
      <c r="AA1341" s="6" t="s">
        <v>3679</v>
      </c>
      <c r="AB1341" s="6" t="s">
        <v>1067</v>
      </c>
      <c r="AC1341" s="6" t="s">
        <v>1067</v>
      </c>
      <c r="AD1341" s="6" t="s">
        <v>1067</v>
      </c>
    </row>
    <row r="1342" spans="1:30" x14ac:dyDescent="0.25">
      <c r="A1342" s="2">
        <f>IF(LEN(B1342)&gt;=1,(IF(B1341=B1342,0,LARGE(A$1:$A1341,1)+1)),0)</f>
        <v>0</v>
      </c>
      <c r="B1342" s="2" t="s">
        <v>1092</v>
      </c>
      <c r="C1342" s="2">
        <f>IF($AM$22=2,(IF(LEN($BZ$23)&gt;=1,(IF($BZ$23=B1342,LARGE($C$1:C1341,1)+1,0)),0)),0)</f>
        <v>0</v>
      </c>
      <c r="D1342" s="2">
        <f t="shared" si="82"/>
        <v>0</v>
      </c>
      <c r="F1342" s="2" t="s">
        <v>3589</v>
      </c>
      <c r="G1342" s="2" t="s">
        <v>3590</v>
      </c>
      <c r="H1342" s="2" t="s">
        <v>3590</v>
      </c>
      <c r="I1342" s="2" t="s">
        <v>3591</v>
      </c>
      <c r="J1342" s="2" t="s">
        <v>1067</v>
      </c>
      <c r="K1342" s="2" t="s">
        <v>1067</v>
      </c>
      <c r="L1342" s="2" t="s">
        <v>1067</v>
      </c>
      <c r="S1342" s="2">
        <f>IF($AM$22=1,(IF(LEN($BZ$23)&gt;=1,(IF($BZ$23=V1342,LARGE($S$1:S1341,1)+1,0)),0)),0)</f>
        <v>0</v>
      </c>
      <c r="T1342" s="2">
        <f t="shared" si="83"/>
        <v>0</v>
      </c>
      <c r="U1342" s="2">
        <f>IF(LEN(V1342)&gt;=1,(IF(V1341=V1342,0,LARGE($U$1:U1341,1)+1)),0)</f>
        <v>0</v>
      </c>
      <c r="V1342" s="2" t="s">
        <v>1119</v>
      </c>
      <c r="W1342" s="9" t="s">
        <v>2896</v>
      </c>
      <c r="X1342" s="9" t="s">
        <v>2894</v>
      </c>
      <c r="Y1342" s="9" t="s">
        <v>2895</v>
      </c>
      <c r="Z1342" s="9" t="s">
        <v>2895</v>
      </c>
      <c r="AA1342" s="6" t="s">
        <v>2894</v>
      </c>
      <c r="AB1342" s="6" t="s">
        <v>1067</v>
      </c>
      <c r="AC1342" s="6" t="s">
        <v>1067</v>
      </c>
      <c r="AD1342" s="6" t="s">
        <v>1067</v>
      </c>
    </row>
    <row r="1343" spans="1:30" x14ac:dyDescent="0.25">
      <c r="A1343" s="2">
        <f>IF(LEN(B1343)&gt;=1,(IF(B1342=B1343,0,LARGE(A$1:$A1342,1)+1)),0)</f>
        <v>0</v>
      </c>
      <c r="B1343" s="2" t="s">
        <v>1092</v>
      </c>
      <c r="C1343" s="2">
        <f>IF($AM$22=2,(IF(LEN($BZ$23)&gt;=1,(IF($BZ$23=B1343,LARGE($C$1:C1342,1)+1,0)),0)),0)</f>
        <v>0</v>
      </c>
      <c r="D1343" s="2">
        <f t="shared" si="82"/>
        <v>0</v>
      </c>
      <c r="F1343" s="2" t="s">
        <v>3592</v>
      </c>
      <c r="G1343" s="2" t="s">
        <v>3593</v>
      </c>
      <c r="H1343" s="2" t="s">
        <v>3593</v>
      </c>
      <c r="I1343" s="2" t="s">
        <v>3594</v>
      </c>
      <c r="J1343" s="2" t="s">
        <v>1067</v>
      </c>
      <c r="K1343" s="2" t="s">
        <v>1067</v>
      </c>
      <c r="L1343" s="2" t="s">
        <v>1067</v>
      </c>
      <c r="S1343" s="2">
        <f>IF($AM$22=1,(IF(LEN($BZ$23)&gt;=1,(IF($BZ$23=V1343,LARGE($S$1:S1342,1)+1,0)),0)),0)</f>
        <v>0</v>
      </c>
      <c r="T1343" s="2">
        <f t="shared" si="83"/>
        <v>0</v>
      </c>
      <c r="U1343" s="2">
        <f>IF(LEN(V1343)&gt;=1,(IF(V1342=V1343,0,LARGE($U$1:U1342,1)+1)),0)</f>
        <v>0</v>
      </c>
      <c r="V1343" s="2" t="s">
        <v>1119</v>
      </c>
      <c r="W1343" s="9" t="s">
        <v>2107</v>
      </c>
      <c r="X1343" s="9" t="s">
        <v>2105</v>
      </c>
      <c r="Y1343" s="9" t="s">
        <v>2106</v>
      </c>
      <c r="Z1343" s="9" t="s">
        <v>2106</v>
      </c>
      <c r="AA1343" s="6" t="s">
        <v>2105</v>
      </c>
      <c r="AB1343" s="6" t="s">
        <v>1067</v>
      </c>
      <c r="AC1343" s="6" t="s">
        <v>1067</v>
      </c>
      <c r="AD1343" s="6" t="s">
        <v>1067</v>
      </c>
    </row>
    <row r="1344" spans="1:30" x14ac:dyDescent="0.25">
      <c r="A1344" s="2">
        <f>IF(LEN(B1344)&gt;=1,(IF(B1343=B1344,0,LARGE(A$1:$A1343,1)+1)),0)</f>
        <v>0</v>
      </c>
      <c r="B1344" s="2" t="s">
        <v>1092</v>
      </c>
      <c r="C1344" s="2">
        <f>IF($AM$22=2,(IF(LEN($BZ$23)&gt;=1,(IF($BZ$23=B1344,LARGE($C$1:C1343,1)+1,0)),0)),0)</f>
        <v>0</v>
      </c>
      <c r="D1344" s="2">
        <f t="shared" si="82"/>
        <v>0</v>
      </c>
      <c r="F1344" s="2" t="s">
        <v>353</v>
      </c>
      <c r="G1344" s="2" t="s">
        <v>354</v>
      </c>
      <c r="H1344" s="2" t="s">
        <v>355</v>
      </c>
      <c r="I1344" s="2" t="s">
        <v>1155</v>
      </c>
      <c r="J1344" s="2" t="s">
        <v>5139</v>
      </c>
      <c r="K1344" s="2" t="s">
        <v>5132</v>
      </c>
      <c r="L1344" s="2" t="s">
        <v>4223</v>
      </c>
      <c r="S1344" s="2">
        <f>IF($AM$22=1,(IF(LEN($BZ$23)&gt;=1,(IF($BZ$23=V1344,LARGE($S$1:S1343,1)+1,0)),0)),0)</f>
        <v>0</v>
      </c>
      <c r="T1344" s="2">
        <f t="shared" si="83"/>
        <v>0</v>
      </c>
      <c r="U1344" s="2">
        <f>IF(LEN(V1344)&gt;=1,(IF(V1343=V1344,0,LARGE($U$1:U1343,1)+1)),0)</f>
        <v>0</v>
      </c>
      <c r="V1344" s="2" t="s">
        <v>1119</v>
      </c>
      <c r="W1344" s="9" t="s">
        <v>2775</v>
      </c>
      <c r="X1344" s="9" t="s">
        <v>733</v>
      </c>
      <c r="Y1344" s="9" t="s">
        <v>2774</v>
      </c>
      <c r="Z1344" s="9" t="s">
        <v>2774</v>
      </c>
      <c r="AA1344" s="6" t="s">
        <v>733</v>
      </c>
      <c r="AB1344" s="6" t="s">
        <v>1032</v>
      </c>
      <c r="AC1344" s="6" t="s">
        <v>1067</v>
      </c>
      <c r="AD1344" s="6" t="s">
        <v>1067</v>
      </c>
    </row>
    <row r="1345" spans="1:30" x14ac:dyDescent="0.25">
      <c r="A1345" s="2">
        <f>IF(LEN(B1345)&gt;=1,(IF(B1344=B1345,0,LARGE(A$1:$A1344,1)+1)),0)</f>
        <v>0</v>
      </c>
      <c r="B1345" s="2" t="s">
        <v>1092</v>
      </c>
      <c r="C1345" s="2">
        <f>IF($AM$22=2,(IF(LEN($BZ$23)&gt;=1,(IF($BZ$23=B1345,LARGE($C$1:C1344,1)+1,0)),0)),0)</f>
        <v>0</v>
      </c>
      <c r="D1345" s="2">
        <f t="shared" si="82"/>
        <v>0</v>
      </c>
      <c r="F1345" s="2" t="s">
        <v>1001</v>
      </c>
      <c r="G1345" s="2" t="s">
        <v>3595</v>
      </c>
      <c r="H1345" s="2" t="s">
        <v>3595</v>
      </c>
      <c r="I1345" s="2" t="s">
        <v>3358</v>
      </c>
      <c r="J1345" s="2" t="s">
        <v>5133</v>
      </c>
      <c r="K1345" s="2" t="s">
        <v>1156</v>
      </c>
      <c r="L1345" s="2" t="s">
        <v>1067</v>
      </c>
      <c r="S1345" s="2">
        <f>IF($AM$22=1,(IF(LEN($BZ$23)&gt;=1,(IF($BZ$23=V1345,LARGE($S$1:S1344,1)+1,0)),0)),0)</f>
        <v>0</v>
      </c>
      <c r="T1345" s="2">
        <f t="shared" si="83"/>
        <v>0</v>
      </c>
      <c r="U1345" s="2">
        <f>IF(LEN(V1345)&gt;=1,(IF(V1344=V1345,0,LARGE($U$1:U1344,1)+1)),0)</f>
        <v>0</v>
      </c>
      <c r="V1345" s="2" t="s">
        <v>1119</v>
      </c>
      <c r="W1345" s="9" t="s">
        <v>2636</v>
      </c>
      <c r="X1345" s="9" t="s">
        <v>2634</v>
      </c>
      <c r="Y1345" s="9" t="s">
        <v>2635</v>
      </c>
      <c r="Z1345" s="9" t="s">
        <v>2635</v>
      </c>
      <c r="AA1345" s="6" t="s">
        <v>2634</v>
      </c>
      <c r="AB1345" s="6" t="s">
        <v>809</v>
      </c>
      <c r="AC1345" s="6" t="s">
        <v>1067</v>
      </c>
      <c r="AD1345" s="6" t="s">
        <v>1067</v>
      </c>
    </row>
    <row r="1346" spans="1:30" ht="30" x14ac:dyDescent="0.25">
      <c r="A1346" s="2">
        <f>IF(LEN(B1346)&gt;=1,(IF(B1345=B1346,0,LARGE(A$1:$A1345,1)+1)),0)</f>
        <v>0</v>
      </c>
      <c r="B1346" s="2" t="s">
        <v>1092</v>
      </c>
      <c r="C1346" s="2">
        <f>IF($AM$22=2,(IF(LEN($BZ$23)&gt;=1,(IF($BZ$23=B1346,LARGE($C$1:C1345,1)+1,0)),0)),0)</f>
        <v>0</v>
      </c>
      <c r="D1346" s="2">
        <f t="shared" ref="D1346:D1409" si="84">IFERROR(IF($AM$22=2,(IF(LEN($BF$23)&gt;=2,(IF(MATCH($BF$23,F1346,0)&gt;=1,COUNTIF(I1346:L1346,"*?*"),0)),0)),0),0)</f>
        <v>0</v>
      </c>
      <c r="F1346" s="2" t="s">
        <v>356</v>
      </c>
      <c r="G1346" s="2" t="s">
        <v>357</v>
      </c>
      <c r="H1346" s="2" t="s">
        <v>357</v>
      </c>
      <c r="I1346" s="2" t="s">
        <v>5141</v>
      </c>
      <c r="J1346" s="2" t="s">
        <v>5140</v>
      </c>
      <c r="K1346" s="2" t="s">
        <v>1157</v>
      </c>
      <c r="L1346" s="2" t="s">
        <v>5142</v>
      </c>
      <c r="S1346" s="2">
        <f>IF($AM$22=1,(IF(LEN($BZ$23)&gt;=1,(IF($BZ$23=V1346,LARGE($S$1:S1345,1)+1,0)),0)),0)</f>
        <v>0</v>
      </c>
      <c r="T1346" s="2">
        <f t="shared" ref="T1346:T1409" si="85">IFERROR(IF($AM$22=1,(IF(LEN($BF$23)&gt;=2,(IF(MATCH($BF$23,W1346,0)&gt;=1,COUNTIF(AA1346:AD1346,"*?*"),0)),0)),0),0)</f>
        <v>0</v>
      </c>
      <c r="U1346" s="2">
        <f>IF(LEN(V1346)&gt;=1,(IF(V1345=V1346,0,LARGE($U$1:U1345,1)+1)),0)</f>
        <v>0</v>
      </c>
      <c r="V1346" s="2" t="s">
        <v>1119</v>
      </c>
      <c r="W1346" s="4" t="s">
        <v>4601</v>
      </c>
      <c r="X1346" s="4" t="s">
        <v>573</v>
      </c>
      <c r="Y1346" s="5" t="s">
        <v>1317</v>
      </c>
      <c r="Z1346" s="5" t="s">
        <v>1317</v>
      </c>
      <c r="AA1346" s="6" t="s">
        <v>573</v>
      </c>
      <c r="AB1346" s="6" t="s">
        <v>1067</v>
      </c>
      <c r="AC1346" s="6" t="s">
        <v>1067</v>
      </c>
      <c r="AD1346" s="6" t="s">
        <v>1067</v>
      </c>
    </row>
    <row r="1347" spans="1:30" ht="30" x14ac:dyDescent="0.25">
      <c r="A1347" s="2">
        <f>IF(LEN(B1347)&gt;=1,(IF(B1346=B1347,0,LARGE(A$1:$A1346,1)+1)),0)</f>
        <v>0</v>
      </c>
      <c r="B1347" s="2" t="s">
        <v>1092</v>
      </c>
      <c r="C1347" s="2">
        <f>IF($AM$22=2,(IF(LEN($BZ$23)&gt;=1,(IF($BZ$23=B1347,LARGE($C$1:C1346,1)+1,0)),0)),0)</f>
        <v>0</v>
      </c>
      <c r="D1347" s="2">
        <f t="shared" si="84"/>
        <v>0</v>
      </c>
      <c r="F1347" s="2" t="s">
        <v>3596</v>
      </c>
      <c r="G1347" s="2" t="s">
        <v>3597</v>
      </c>
      <c r="H1347" s="2" t="s">
        <v>3597</v>
      </c>
      <c r="I1347" s="2" t="s">
        <v>5143</v>
      </c>
      <c r="J1347" s="2" t="s">
        <v>1067</v>
      </c>
      <c r="K1347" s="2" t="s">
        <v>1067</v>
      </c>
      <c r="L1347" s="2" t="s">
        <v>1067</v>
      </c>
      <c r="S1347" s="2">
        <f>IF($AM$22=1,(IF(LEN($BZ$23)&gt;=1,(IF($BZ$23=V1347,LARGE($S$1:S1346,1)+1,0)),0)),0)</f>
        <v>0</v>
      </c>
      <c r="T1347" s="2">
        <f t="shared" si="85"/>
        <v>0</v>
      </c>
      <c r="U1347" s="2">
        <f>IF(LEN(V1347)&gt;=1,(IF(V1346=V1347,0,LARGE($U$1:U1346,1)+1)),0)</f>
        <v>0</v>
      </c>
      <c r="V1347" s="2" t="s">
        <v>1119</v>
      </c>
      <c r="W1347" s="9" t="s">
        <v>3308</v>
      </c>
      <c r="X1347" s="7" t="s">
        <v>2311</v>
      </c>
      <c r="Y1347" s="7" t="s">
        <v>2312</v>
      </c>
      <c r="Z1347" s="7" t="s">
        <v>2312</v>
      </c>
      <c r="AA1347" s="6" t="s">
        <v>2311</v>
      </c>
      <c r="AB1347" s="6" t="s">
        <v>1067</v>
      </c>
      <c r="AC1347" s="6" t="s">
        <v>1067</v>
      </c>
      <c r="AD1347" s="6" t="s">
        <v>1067</v>
      </c>
    </row>
    <row r="1348" spans="1:30" x14ac:dyDescent="0.25">
      <c r="A1348" s="2">
        <f>IF(LEN(B1348)&gt;=1,(IF(B1347=B1348,0,LARGE(A$1:$A1347,1)+1)),0)</f>
        <v>0</v>
      </c>
      <c r="B1348" s="2" t="s">
        <v>1092</v>
      </c>
      <c r="C1348" s="2">
        <f>IF($AM$22=2,(IF(LEN($BZ$23)&gt;=1,(IF($BZ$23=B1348,LARGE($C$1:C1347,1)+1,0)),0)),0)</f>
        <v>0</v>
      </c>
      <c r="D1348" s="2">
        <f t="shared" si="84"/>
        <v>0</v>
      </c>
      <c r="F1348" s="2" t="s">
        <v>3598</v>
      </c>
      <c r="G1348" s="2" t="s">
        <v>3599</v>
      </c>
      <c r="H1348" s="2" t="s">
        <v>3599</v>
      </c>
      <c r="I1348" s="2" t="s">
        <v>5145</v>
      </c>
      <c r="J1348" s="2" t="s">
        <v>4848</v>
      </c>
      <c r="K1348" s="2" t="s">
        <v>5144</v>
      </c>
      <c r="L1348" s="2" t="s">
        <v>1067</v>
      </c>
      <c r="S1348" s="2">
        <f>IF($AM$22=1,(IF(LEN($BZ$23)&gt;=1,(IF($BZ$23=V1348,LARGE($S$1:S1347,1)+1,0)),0)),0)</f>
        <v>0</v>
      </c>
      <c r="T1348" s="2">
        <f t="shared" si="85"/>
        <v>0</v>
      </c>
      <c r="U1348" s="2">
        <f>IF(LEN(V1348)&gt;=1,(IF(V1347=V1348,0,LARGE($U$1:U1347,1)+1)),0)</f>
        <v>0</v>
      </c>
      <c r="V1348" s="2" t="s">
        <v>1119</v>
      </c>
      <c r="W1348" s="9" t="s">
        <v>3827</v>
      </c>
      <c r="X1348" s="9" t="s">
        <v>969</v>
      </c>
      <c r="Y1348" s="9" t="s">
        <v>3307</v>
      </c>
      <c r="Z1348" s="9" t="s">
        <v>3307</v>
      </c>
      <c r="AA1348" s="6" t="s">
        <v>969</v>
      </c>
      <c r="AB1348" s="6" t="s">
        <v>3825</v>
      </c>
      <c r="AC1348" s="6" t="s">
        <v>1067</v>
      </c>
      <c r="AD1348" s="6" t="s">
        <v>1067</v>
      </c>
    </row>
    <row r="1349" spans="1:30" x14ac:dyDescent="0.25">
      <c r="A1349" s="2">
        <f>IF(LEN(B1349)&gt;=1,(IF(B1348=B1349,0,LARGE(A$1:$A1348,1)+1)),0)</f>
        <v>0</v>
      </c>
      <c r="B1349" s="2" t="s">
        <v>1092</v>
      </c>
      <c r="C1349" s="2">
        <f>IF($AM$22=2,(IF(LEN($BZ$23)&gt;=1,(IF($BZ$23=B1349,LARGE($C$1:C1348,1)+1,0)),0)),0)</f>
        <v>0</v>
      </c>
      <c r="D1349" s="2">
        <f t="shared" si="84"/>
        <v>0</v>
      </c>
      <c r="F1349" s="2" t="s">
        <v>3600</v>
      </c>
      <c r="G1349" s="2" t="s">
        <v>3601</v>
      </c>
      <c r="H1349" s="2" t="s">
        <v>3601</v>
      </c>
      <c r="I1349" s="2" t="s">
        <v>3602</v>
      </c>
      <c r="J1349" s="2" t="s">
        <v>1067</v>
      </c>
      <c r="K1349" s="2" t="s">
        <v>1067</v>
      </c>
      <c r="L1349" s="2" t="s">
        <v>1067</v>
      </c>
      <c r="S1349" s="2">
        <f>IF($AM$22=1,(IF(LEN($BZ$23)&gt;=1,(IF($BZ$23=V1349,LARGE($S$1:S1348,1)+1,0)),0)),0)</f>
        <v>0</v>
      </c>
      <c r="T1349" s="2">
        <f t="shared" si="85"/>
        <v>0</v>
      </c>
      <c r="U1349" s="2">
        <f>IF(LEN(V1349)&gt;=1,(IF(V1348=V1349,0,LARGE($U$1:U1348,1)+1)),0)</f>
        <v>0</v>
      </c>
      <c r="V1349" s="2" t="s">
        <v>1119</v>
      </c>
      <c r="W1349" s="9" t="s">
        <v>2557</v>
      </c>
      <c r="X1349" s="9" t="s">
        <v>2555</v>
      </c>
      <c r="Y1349" s="9" t="s">
        <v>2556</v>
      </c>
      <c r="Z1349" s="9" t="s">
        <v>2556</v>
      </c>
      <c r="AA1349" s="6" t="s">
        <v>2555</v>
      </c>
      <c r="AB1349" s="6" t="s">
        <v>1067</v>
      </c>
      <c r="AC1349" s="6" t="s">
        <v>1067</v>
      </c>
      <c r="AD1349" s="6" t="s">
        <v>1067</v>
      </c>
    </row>
    <row r="1350" spans="1:30" ht="30" x14ac:dyDescent="0.25">
      <c r="A1350" s="2">
        <f>IF(LEN(B1350)&gt;=1,(IF(B1349=B1350,0,LARGE(A$1:$A1349,1)+1)),0)</f>
        <v>0</v>
      </c>
      <c r="B1350" s="2" t="s">
        <v>1092</v>
      </c>
      <c r="C1350" s="2">
        <f>IF($AM$22=2,(IF(LEN($BZ$23)&gt;=1,(IF($BZ$23=B1350,LARGE($C$1:C1349,1)+1,0)),0)),0)</f>
        <v>0</v>
      </c>
      <c r="D1350" s="2">
        <f t="shared" si="84"/>
        <v>0</v>
      </c>
      <c r="F1350" s="2" t="s">
        <v>358</v>
      </c>
      <c r="G1350" s="2" t="s">
        <v>359</v>
      </c>
      <c r="H1350" s="2" t="s">
        <v>359</v>
      </c>
      <c r="I1350" s="2" t="s">
        <v>5146</v>
      </c>
      <c r="J1350" s="2" t="s">
        <v>5142</v>
      </c>
      <c r="K1350" s="2" t="s">
        <v>4635</v>
      </c>
      <c r="L1350" s="2" t="s">
        <v>1158</v>
      </c>
      <c r="S1350" s="2">
        <f>IF($AM$22=1,(IF(LEN($BZ$23)&gt;=1,(IF($BZ$23=V1350,LARGE($S$1:S1349,1)+1,0)),0)),0)</f>
        <v>0</v>
      </c>
      <c r="T1350" s="2">
        <f t="shared" si="85"/>
        <v>0</v>
      </c>
      <c r="U1350" s="2">
        <f>IF(LEN(V1350)&gt;=1,(IF(V1349=V1350,0,LARGE($U$1:U1349,1)+1)),0)</f>
        <v>0</v>
      </c>
      <c r="V1350" s="2" t="s">
        <v>1119</v>
      </c>
      <c r="W1350" s="21" t="s">
        <v>2045</v>
      </c>
      <c r="X1350" s="21" t="s">
        <v>2043</v>
      </c>
      <c r="Y1350" s="21" t="s">
        <v>2044</v>
      </c>
      <c r="Z1350" s="21" t="s">
        <v>2044</v>
      </c>
      <c r="AA1350" s="6" t="s">
        <v>2043</v>
      </c>
      <c r="AB1350" s="6" t="s">
        <v>1067</v>
      </c>
      <c r="AC1350" s="6" t="s">
        <v>1067</v>
      </c>
      <c r="AD1350" s="6" t="s">
        <v>1067</v>
      </c>
    </row>
    <row r="1351" spans="1:30" x14ac:dyDescent="0.25">
      <c r="A1351" s="2">
        <f>IF(LEN(B1351)&gt;=1,(IF(B1350=B1351,0,LARGE(A$1:$A1350,1)+1)),0)</f>
        <v>0</v>
      </c>
      <c r="B1351" s="2" t="s">
        <v>1092</v>
      </c>
      <c r="C1351" s="2">
        <f>IF($AM$22=2,(IF(LEN($BZ$23)&gt;=1,(IF($BZ$23=B1351,LARGE($C$1:C1350,1)+1,0)),0)),0)</f>
        <v>0</v>
      </c>
      <c r="D1351" s="2">
        <f t="shared" si="84"/>
        <v>0</v>
      </c>
      <c r="F1351" s="2" t="s">
        <v>3603</v>
      </c>
      <c r="G1351" s="2" t="s">
        <v>3603</v>
      </c>
      <c r="H1351" s="2" t="s">
        <v>3603</v>
      </c>
      <c r="I1351" s="2">
        <v>0</v>
      </c>
      <c r="J1351" s="2" t="s">
        <v>1067</v>
      </c>
      <c r="K1351" s="2" t="s">
        <v>1067</v>
      </c>
      <c r="L1351" s="2" t="s">
        <v>1067</v>
      </c>
      <c r="S1351" s="2">
        <f>IF($AM$22=1,(IF(LEN($BZ$23)&gt;=1,(IF($BZ$23=V1351,LARGE($S$1:S1350,1)+1,0)),0)),0)</f>
        <v>0</v>
      </c>
      <c r="T1351" s="2">
        <f t="shared" si="85"/>
        <v>0</v>
      </c>
      <c r="U1351" s="2">
        <f>IF(LEN(V1351)&gt;=1,(IF(V1350=V1351,0,LARGE($U$1:U1350,1)+1)),0)</f>
        <v>0</v>
      </c>
      <c r="V1351" s="2" t="s">
        <v>1119</v>
      </c>
      <c r="W1351" s="4" t="s">
        <v>5053</v>
      </c>
      <c r="X1351" s="4" t="s">
        <v>911</v>
      </c>
      <c r="Y1351" s="5" t="s">
        <v>1571</v>
      </c>
      <c r="Z1351" s="5" t="s">
        <v>1571</v>
      </c>
      <c r="AA1351" s="6" t="s">
        <v>911</v>
      </c>
      <c r="AB1351" s="6" t="s">
        <v>1067</v>
      </c>
      <c r="AC1351" s="6" t="s">
        <v>1067</v>
      </c>
      <c r="AD1351" s="6" t="s">
        <v>1067</v>
      </c>
    </row>
    <row r="1352" spans="1:30" ht="30" x14ac:dyDescent="0.25">
      <c r="A1352" s="2">
        <f>IF(LEN(B1352)&gt;=1,(IF(B1351=B1352,0,LARGE(A$1:$A1351,1)+1)),0)</f>
        <v>0</v>
      </c>
      <c r="B1352" s="2" t="s">
        <v>1092</v>
      </c>
      <c r="C1352" s="2">
        <f>IF($AM$22=2,(IF(LEN($BZ$23)&gt;=1,(IF($BZ$23=B1352,LARGE($C$1:C1351,1)+1,0)),0)),0)</f>
        <v>0</v>
      </c>
      <c r="D1352" s="2">
        <f t="shared" si="84"/>
        <v>0</v>
      </c>
      <c r="F1352" s="2" t="s">
        <v>3604</v>
      </c>
      <c r="G1352" s="2" t="s">
        <v>3605</v>
      </c>
      <c r="H1352" s="2" t="s">
        <v>3605</v>
      </c>
      <c r="I1352" s="2" t="s">
        <v>3606</v>
      </c>
      <c r="J1352" s="2" t="s">
        <v>1067</v>
      </c>
      <c r="K1352" s="2" t="s">
        <v>1067</v>
      </c>
      <c r="L1352" s="2" t="s">
        <v>1067</v>
      </c>
      <c r="S1352" s="2">
        <f>IF($AM$22=1,(IF(LEN($BZ$23)&gt;=1,(IF($BZ$23=V1352,LARGE($S$1:S1351,1)+1,0)),0)),0)</f>
        <v>0</v>
      </c>
      <c r="T1352" s="2">
        <f t="shared" si="85"/>
        <v>0</v>
      </c>
      <c r="U1352" s="2">
        <f>IF(LEN(V1352)&gt;=1,(IF(V1351=V1352,0,LARGE($U$1:U1351,1)+1)),0)</f>
        <v>0</v>
      </c>
      <c r="V1352" s="2" t="s">
        <v>1119</v>
      </c>
      <c r="W1352" s="5" t="s">
        <v>4790</v>
      </c>
      <c r="X1352" s="7" t="s">
        <v>690</v>
      </c>
      <c r="Y1352" s="7" t="s">
        <v>2662</v>
      </c>
      <c r="Z1352" s="7" t="s">
        <v>2662</v>
      </c>
      <c r="AA1352" s="6" t="s">
        <v>690</v>
      </c>
      <c r="AB1352" s="6" t="s">
        <v>1067</v>
      </c>
      <c r="AC1352" s="6" t="s">
        <v>1067</v>
      </c>
      <c r="AD1352" s="6" t="s">
        <v>1067</v>
      </c>
    </row>
    <row r="1353" spans="1:30" x14ac:dyDescent="0.25">
      <c r="A1353" s="2">
        <f>IF(LEN(B1353)&gt;=1,(IF(B1352=B1353,0,LARGE(A$1:$A1352,1)+1)),0)</f>
        <v>0</v>
      </c>
      <c r="B1353" s="2" t="s">
        <v>1092</v>
      </c>
      <c r="C1353" s="2">
        <f>IF($AM$22=2,(IF(LEN($BZ$23)&gt;=1,(IF($BZ$23=B1353,LARGE($C$1:C1352,1)+1,0)),0)),0)</f>
        <v>0</v>
      </c>
      <c r="D1353" s="2">
        <f t="shared" si="84"/>
        <v>0</v>
      </c>
      <c r="F1353" s="2" t="s">
        <v>360</v>
      </c>
      <c r="G1353" s="2" t="s">
        <v>361</v>
      </c>
      <c r="H1353" s="2" t="s">
        <v>361</v>
      </c>
      <c r="I1353" s="2" t="s">
        <v>3270</v>
      </c>
      <c r="J1353" s="2" t="s">
        <v>1159</v>
      </c>
      <c r="K1353" s="2" t="s">
        <v>1067</v>
      </c>
      <c r="L1353" s="2" t="s">
        <v>1067</v>
      </c>
      <c r="S1353" s="2">
        <f>IF($AM$22=1,(IF(LEN($BZ$23)&gt;=1,(IF($BZ$23=V1353,LARGE($S$1:S1352,1)+1,0)),0)),0)</f>
        <v>0</v>
      </c>
      <c r="T1353" s="2">
        <f t="shared" si="85"/>
        <v>0</v>
      </c>
      <c r="U1353" s="2">
        <f>IF(LEN(V1353)&gt;=1,(IF(V1352=V1353,0,LARGE($U$1:U1352,1)+1)),0)</f>
        <v>0</v>
      </c>
      <c r="V1353" s="2" t="s">
        <v>1119</v>
      </c>
      <c r="W1353" s="9" t="s">
        <v>2488</v>
      </c>
      <c r="X1353" s="9" t="s">
        <v>2486</v>
      </c>
      <c r="Y1353" s="9" t="s">
        <v>2487</v>
      </c>
      <c r="Z1353" s="9" t="s">
        <v>2487</v>
      </c>
      <c r="AA1353" s="6" t="s">
        <v>2486</v>
      </c>
      <c r="AB1353" s="6" t="s">
        <v>1067</v>
      </c>
      <c r="AC1353" s="6" t="s">
        <v>1067</v>
      </c>
      <c r="AD1353" s="6" t="s">
        <v>1067</v>
      </c>
    </row>
    <row r="1354" spans="1:30" x14ac:dyDescent="0.25">
      <c r="A1354" s="2">
        <f>IF(LEN(B1354)&gt;=1,(IF(B1353=B1354,0,LARGE(A$1:$A1353,1)+1)),0)</f>
        <v>0</v>
      </c>
      <c r="B1354" s="2" t="s">
        <v>1092</v>
      </c>
      <c r="C1354" s="2">
        <f>IF($AM$22=2,(IF(LEN($BZ$23)&gt;=1,(IF($BZ$23=B1354,LARGE($C$1:C1353,1)+1,0)),0)),0)</f>
        <v>0</v>
      </c>
      <c r="D1354" s="2">
        <f t="shared" si="84"/>
        <v>0</v>
      </c>
      <c r="F1354" s="2" t="s">
        <v>1002</v>
      </c>
      <c r="G1354" s="2" t="s">
        <v>3607</v>
      </c>
      <c r="H1354" s="2" t="s">
        <v>3607</v>
      </c>
      <c r="I1354" s="2" t="s">
        <v>1160</v>
      </c>
      <c r="J1354" s="2" t="s">
        <v>1067</v>
      </c>
      <c r="K1354" s="2" t="s">
        <v>1067</v>
      </c>
      <c r="L1354" s="2" t="s">
        <v>1067</v>
      </c>
      <c r="S1354" s="2">
        <f>IF($AM$22=1,(IF(LEN($BZ$23)&gt;=1,(IF($BZ$23=V1354,LARGE($S$1:S1353,1)+1,0)),0)),0)</f>
        <v>0</v>
      </c>
      <c r="T1354" s="2">
        <f t="shared" si="85"/>
        <v>0</v>
      </c>
      <c r="U1354" s="2">
        <f>IF(LEN(V1354)&gt;=1,(IF(V1353=V1354,0,LARGE($U$1:U1353,1)+1)),0)</f>
        <v>0</v>
      </c>
      <c r="V1354" s="2" t="s">
        <v>1119</v>
      </c>
      <c r="W1354" s="4" t="s">
        <v>4736</v>
      </c>
      <c r="X1354" s="4" t="s">
        <v>653</v>
      </c>
      <c r="Y1354" s="5" t="s">
        <v>1376</v>
      </c>
      <c r="Z1354" s="5" t="s">
        <v>1376</v>
      </c>
      <c r="AA1354" s="6" t="s">
        <v>653</v>
      </c>
      <c r="AB1354" s="6" t="s">
        <v>181</v>
      </c>
      <c r="AC1354" s="6" t="s">
        <v>1067</v>
      </c>
      <c r="AD1354" s="6" t="s">
        <v>1067</v>
      </c>
    </row>
    <row r="1355" spans="1:30" ht="30" x14ac:dyDescent="0.25">
      <c r="A1355" s="2">
        <f>IF(LEN(B1355)&gt;=1,(IF(B1354=B1355,0,LARGE(A$1:$A1354,1)+1)),0)</f>
        <v>0</v>
      </c>
      <c r="B1355" s="2" t="s">
        <v>1092</v>
      </c>
      <c r="C1355" s="2">
        <f>IF($AM$22=2,(IF(LEN($BZ$23)&gt;=1,(IF($BZ$23=B1355,LARGE($C$1:C1354,1)+1,0)),0)),0)</f>
        <v>0</v>
      </c>
      <c r="D1355" s="2">
        <f t="shared" si="84"/>
        <v>0</v>
      </c>
      <c r="F1355" s="2" t="s">
        <v>3608</v>
      </c>
      <c r="G1355" s="2" t="s">
        <v>3609</v>
      </c>
      <c r="H1355" s="2" t="s">
        <v>3610</v>
      </c>
      <c r="I1355" s="2" t="s">
        <v>5147</v>
      </c>
      <c r="J1355" s="2" t="s">
        <v>2003</v>
      </c>
      <c r="K1355" s="2" t="s">
        <v>1067</v>
      </c>
      <c r="L1355" s="2" t="s">
        <v>1067</v>
      </c>
      <c r="S1355" s="2">
        <f>IF($AM$22=1,(IF(LEN($BZ$23)&gt;=1,(IF($BZ$23=V1355,LARGE($S$1:S1354,1)+1,0)),0)),0)</f>
        <v>0</v>
      </c>
      <c r="T1355" s="2">
        <f t="shared" si="85"/>
        <v>0</v>
      </c>
      <c r="U1355" s="2">
        <f>IF(LEN(V1355)&gt;=1,(IF(V1354=V1355,0,LARGE($U$1:U1354,1)+1)),0)</f>
        <v>0</v>
      </c>
      <c r="V1355" s="2" t="s">
        <v>1119</v>
      </c>
      <c r="W1355" s="9" t="s">
        <v>3148</v>
      </c>
      <c r="X1355" s="9" t="s">
        <v>3145</v>
      </c>
      <c r="Y1355" s="9" t="s">
        <v>3146</v>
      </c>
      <c r="Z1355" s="9" t="s">
        <v>3147</v>
      </c>
      <c r="AA1355" s="6" t="s">
        <v>3145</v>
      </c>
      <c r="AB1355" s="6" t="s">
        <v>882</v>
      </c>
      <c r="AC1355" s="6" t="s">
        <v>1067</v>
      </c>
      <c r="AD1355" s="6" t="s">
        <v>1067</v>
      </c>
    </row>
    <row r="1356" spans="1:30" x14ac:dyDescent="0.25">
      <c r="A1356" s="2">
        <f>IF(LEN(B1356)&gt;=1,(IF(B1355=B1356,0,LARGE(A$1:$A1355,1)+1)),0)</f>
        <v>0</v>
      </c>
      <c r="B1356" s="2" t="s">
        <v>1092</v>
      </c>
      <c r="C1356" s="2">
        <f>IF($AM$22=2,(IF(LEN($BZ$23)&gt;=1,(IF($BZ$23=B1356,LARGE($C$1:C1355,1)+1,0)),0)),0)</f>
        <v>0</v>
      </c>
      <c r="D1356" s="2">
        <f t="shared" si="84"/>
        <v>0</v>
      </c>
      <c r="F1356" s="2" t="s">
        <v>3611</v>
      </c>
      <c r="G1356" s="2" t="s">
        <v>3612</v>
      </c>
      <c r="H1356" s="2" t="s">
        <v>3612</v>
      </c>
      <c r="I1356" s="2" t="s">
        <v>3613</v>
      </c>
      <c r="J1356" s="2" t="s">
        <v>1067</v>
      </c>
      <c r="K1356" s="2" t="s">
        <v>1067</v>
      </c>
      <c r="L1356" s="2" t="s">
        <v>1067</v>
      </c>
      <c r="S1356" s="2">
        <f>IF($AM$22=1,(IF(LEN($BZ$23)&gt;=1,(IF($BZ$23=V1356,LARGE($S$1:S1355,1)+1,0)),0)),0)</f>
        <v>0</v>
      </c>
      <c r="T1356" s="2">
        <f t="shared" si="85"/>
        <v>0</v>
      </c>
      <c r="U1356" s="2">
        <f>IF(LEN(V1356)&gt;=1,(IF(V1355=V1356,0,LARGE($U$1:U1355,1)+1)),0)</f>
        <v>0</v>
      </c>
      <c r="V1356" s="2" t="s">
        <v>1119</v>
      </c>
      <c r="W1356" s="9" t="s">
        <v>3555</v>
      </c>
      <c r="X1356" s="9" t="s">
        <v>324</v>
      </c>
      <c r="Y1356" s="9" t="s">
        <v>320</v>
      </c>
      <c r="Z1356" s="9" t="s">
        <v>321</v>
      </c>
      <c r="AA1356" s="6" t="s">
        <v>324</v>
      </c>
      <c r="AB1356" s="6" t="s">
        <v>3553</v>
      </c>
      <c r="AC1356" s="6" t="s">
        <v>1067</v>
      </c>
      <c r="AD1356" s="6" t="s">
        <v>1067</v>
      </c>
    </row>
    <row r="1357" spans="1:30" x14ac:dyDescent="0.25">
      <c r="A1357" s="2">
        <f>IF(LEN(B1357)&gt;=1,(IF(B1356=B1357,0,LARGE(A$1:$A1356,1)+1)),0)</f>
        <v>0</v>
      </c>
      <c r="B1357" s="2" t="s">
        <v>1092</v>
      </c>
      <c r="C1357" s="2">
        <f>IF($AM$22=2,(IF(LEN($BZ$23)&gt;=1,(IF($BZ$23=B1357,LARGE($C$1:C1356,1)+1,0)),0)),0)</f>
        <v>0</v>
      </c>
      <c r="D1357" s="2">
        <f t="shared" si="84"/>
        <v>0</v>
      </c>
      <c r="F1357" s="2" t="s">
        <v>3614</v>
      </c>
      <c r="G1357" s="2" t="s">
        <v>3615</v>
      </c>
      <c r="H1357" s="2" t="s">
        <v>3615</v>
      </c>
      <c r="I1357" s="2" t="s">
        <v>2158</v>
      </c>
      <c r="J1357" s="2" t="s">
        <v>1067</v>
      </c>
      <c r="K1357" s="2" t="s">
        <v>1067</v>
      </c>
      <c r="L1357" s="2" t="s">
        <v>1067</v>
      </c>
      <c r="S1357" s="2">
        <f>IF($AM$22=1,(IF(LEN($BZ$23)&gt;=1,(IF($BZ$23=V1357,LARGE($S$1:S1356,1)+1,0)),0)),0)</f>
        <v>0</v>
      </c>
      <c r="T1357" s="2">
        <f t="shared" si="85"/>
        <v>0</v>
      </c>
      <c r="U1357" s="2">
        <f>IF(LEN(V1357)&gt;=1,(IF(V1356=V1357,0,LARGE($U$1:U1356,1)+1)),0)</f>
        <v>0</v>
      </c>
      <c r="V1357" s="2" t="s">
        <v>1119</v>
      </c>
      <c r="W1357" s="9" t="s">
        <v>2982</v>
      </c>
      <c r="X1357" s="9" t="s">
        <v>2979</v>
      </c>
      <c r="Y1357" s="9" t="s">
        <v>2980</v>
      </c>
      <c r="Z1357" s="9" t="s">
        <v>2981</v>
      </c>
      <c r="AA1357" s="6" t="s">
        <v>2979</v>
      </c>
      <c r="AB1357" s="6" t="s">
        <v>1067</v>
      </c>
      <c r="AC1357" s="6" t="s">
        <v>1067</v>
      </c>
      <c r="AD1357" s="6" t="s">
        <v>1067</v>
      </c>
    </row>
    <row r="1358" spans="1:30" x14ac:dyDescent="0.25">
      <c r="A1358" s="2">
        <f>IF(LEN(B1358)&gt;=1,(IF(B1357=B1358,0,LARGE(A$1:$A1357,1)+1)),0)</f>
        <v>0</v>
      </c>
      <c r="B1358" s="2" t="s">
        <v>1092</v>
      </c>
      <c r="C1358" s="2">
        <f>IF($AM$22=2,(IF(LEN($BZ$23)&gt;=1,(IF($BZ$23=B1358,LARGE($C$1:C1357,1)+1,0)),0)),0)</f>
        <v>0</v>
      </c>
      <c r="D1358" s="2">
        <f t="shared" si="84"/>
        <v>0</v>
      </c>
      <c r="F1358" s="2" t="s">
        <v>3616</v>
      </c>
      <c r="G1358" s="2" t="s">
        <v>3617</v>
      </c>
      <c r="H1358" s="2" t="s">
        <v>3617</v>
      </c>
      <c r="I1358" s="2">
        <v>0</v>
      </c>
      <c r="J1358" s="2" t="s">
        <v>1067</v>
      </c>
      <c r="K1358" s="2" t="s">
        <v>1067</v>
      </c>
      <c r="L1358" s="2" t="s">
        <v>1067</v>
      </c>
      <c r="S1358" s="2">
        <f>IF($AM$22=1,(IF(LEN($BZ$23)&gt;=1,(IF($BZ$23=V1358,LARGE($S$1:S1357,1)+1,0)),0)),0)</f>
        <v>0</v>
      </c>
      <c r="T1358" s="2">
        <f t="shared" si="85"/>
        <v>0</v>
      </c>
      <c r="U1358" s="2">
        <f>IF(LEN(V1358)&gt;=1,(IF(V1357=V1358,0,LARGE($U$1:U1357,1)+1)),0)</f>
        <v>0</v>
      </c>
      <c r="V1358" s="2" t="s">
        <v>1119</v>
      </c>
      <c r="W1358" s="4" t="s">
        <v>4908</v>
      </c>
      <c r="X1358" s="4" t="s">
        <v>801</v>
      </c>
      <c r="Y1358" s="5" t="s">
        <v>1488</v>
      </c>
      <c r="Z1358" s="5" t="s">
        <v>1488</v>
      </c>
      <c r="AA1358" s="6" t="s">
        <v>801</v>
      </c>
      <c r="AB1358" s="6" t="s">
        <v>1067</v>
      </c>
      <c r="AC1358" s="6" t="s">
        <v>1067</v>
      </c>
      <c r="AD1358" s="6" t="s">
        <v>1067</v>
      </c>
    </row>
    <row r="1359" spans="1:30" ht="30" x14ac:dyDescent="0.25">
      <c r="A1359" s="2">
        <f>IF(LEN(B1359)&gt;=1,(IF(B1358=B1359,0,LARGE(A$1:$A1358,1)+1)),0)</f>
        <v>0</v>
      </c>
      <c r="B1359" s="2" t="s">
        <v>1092</v>
      </c>
      <c r="C1359" s="2">
        <f>IF($AM$22=2,(IF(LEN($BZ$23)&gt;=1,(IF($BZ$23=B1359,LARGE($C$1:C1358,1)+1,0)),0)),0)</f>
        <v>0</v>
      </c>
      <c r="D1359" s="2">
        <f t="shared" si="84"/>
        <v>0</v>
      </c>
      <c r="F1359" s="2" t="s">
        <v>1003</v>
      </c>
      <c r="G1359" s="2" t="s">
        <v>1640</v>
      </c>
      <c r="H1359" s="2" t="s">
        <v>1640</v>
      </c>
      <c r="I1359" s="2" t="s">
        <v>1161</v>
      </c>
      <c r="J1359" s="2" t="s">
        <v>1067</v>
      </c>
      <c r="K1359" s="2" t="s">
        <v>1067</v>
      </c>
      <c r="L1359" s="2" t="s">
        <v>1067</v>
      </c>
      <c r="S1359" s="2">
        <f>IF($AM$22=1,(IF(LEN($BZ$23)&gt;=1,(IF($BZ$23=V1359,LARGE($S$1:S1358,1)+1,0)),0)),0)</f>
        <v>0</v>
      </c>
      <c r="T1359" s="2">
        <f t="shared" si="85"/>
        <v>0</v>
      </c>
      <c r="U1359" s="2">
        <f>IF(LEN(V1359)&gt;=1,(IF(V1358=V1359,0,LARGE($U$1:U1358,1)+1)),0)</f>
        <v>0</v>
      </c>
      <c r="V1359" s="2" t="s">
        <v>1119</v>
      </c>
      <c r="W1359" s="11" t="s">
        <v>3808</v>
      </c>
      <c r="X1359" s="11" t="s">
        <v>3806</v>
      </c>
      <c r="Y1359" s="11" t="s">
        <v>3807</v>
      </c>
      <c r="Z1359" s="11" t="s">
        <v>3807</v>
      </c>
      <c r="AA1359" s="6" t="s">
        <v>3806</v>
      </c>
      <c r="AB1359" s="6" t="s">
        <v>1067</v>
      </c>
      <c r="AC1359" s="6" t="s">
        <v>1067</v>
      </c>
      <c r="AD1359" s="6" t="s">
        <v>1067</v>
      </c>
    </row>
    <row r="1360" spans="1:30" ht="30" x14ac:dyDescent="0.25">
      <c r="A1360" s="2">
        <f>IF(LEN(B1360)&gt;=1,(IF(B1359=B1360,0,LARGE(A$1:$A1359,1)+1)),0)</f>
        <v>0</v>
      </c>
      <c r="B1360" s="2" t="s">
        <v>1092</v>
      </c>
      <c r="C1360" s="2">
        <f>IF($AM$22=2,(IF(LEN($BZ$23)&gt;=1,(IF($BZ$23=B1360,LARGE($C$1:C1359,1)+1,0)),0)),0)</f>
        <v>0</v>
      </c>
      <c r="D1360" s="2">
        <f t="shared" si="84"/>
        <v>0</v>
      </c>
      <c r="F1360" s="2" t="s">
        <v>3618</v>
      </c>
      <c r="G1360" s="2" t="s">
        <v>3619</v>
      </c>
      <c r="H1360" s="2" t="s">
        <v>3619</v>
      </c>
      <c r="I1360" s="2" t="s">
        <v>5149</v>
      </c>
      <c r="J1360" s="2" t="s">
        <v>1067</v>
      </c>
      <c r="K1360" s="2" t="s">
        <v>1067</v>
      </c>
      <c r="L1360" s="2" t="s">
        <v>1067</v>
      </c>
      <c r="S1360" s="2">
        <f>IF($AM$22=1,(IF(LEN($BZ$23)&gt;=1,(IF($BZ$23=V1360,LARGE($S$1:S1359,1)+1,0)),0)),0)</f>
        <v>0</v>
      </c>
      <c r="T1360" s="2">
        <f t="shared" si="85"/>
        <v>0</v>
      </c>
      <c r="U1360" s="2">
        <f>IF(LEN(V1360)&gt;=1,(IF(V1359=V1360,0,LARGE($U$1:U1359,1)+1)),0)</f>
        <v>0</v>
      </c>
      <c r="V1360" s="2" t="s">
        <v>1119</v>
      </c>
      <c r="W1360" s="5" t="s">
        <v>4300</v>
      </c>
      <c r="X1360" s="7" t="s">
        <v>1058</v>
      </c>
      <c r="Y1360" s="7" t="s">
        <v>1087</v>
      </c>
      <c r="Z1360" s="7" t="s">
        <v>1087</v>
      </c>
      <c r="AA1360" s="6" t="s">
        <v>1058</v>
      </c>
      <c r="AB1360" s="6" t="s">
        <v>443</v>
      </c>
      <c r="AC1360" s="6" t="s">
        <v>1067</v>
      </c>
      <c r="AD1360" s="6" t="s">
        <v>1067</v>
      </c>
    </row>
    <row r="1361" spans="1:30" ht="30" x14ac:dyDescent="0.25">
      <c r="A1361" s="2">
        <f>IF(LEN(B1361)&gt;=1,(IF(B1360=B1361,0,LARGE(A$1:$A1360,1)+1)),0)</f>
        <v>0</v>
      </c>
      <c r="B1361" s="2" t="s">
        <v>1092</v>
      </c>
      <c r="C1361" s="2">
        <f>IF($AM$22=2,(IF(LEN($BZ$23)&gt;=1,(IF($BZ$23=B1361,LARGE($C$1:C1360,1)+1,0)),0)),0)</f>
        <v>0</v>
      </c>
      <c r="D1361" s="2">
        <f t="shared" si="84"/>
        <v>0</v>
      </c>
      <c r="F1361" s="2" t="s">
        <v>3620</v>
      </c>
      <c r="G1361" s="2" t="s">
        <v>3621</v>
      </c>
      <c r="H1361" s="2" t="s">
        <v>3621</v>
      </c>
      <c r="I1361" s="2" t="s">
        <v>5148</v>
      </c>
      <c r="J1361" s="2" t="s">
        <v>1067</v>
      </c>
      <c r="K1361" s="2" t="s">
        <v>1067</v>
      </c>
      <c r="L1361" s="2" t="s">
        <v>1067</v>
      </c>
      <c r="S1361" s="2">
        <f>IF($AM$22=1,(IF(LEN($BZ$23)&gt;=1,(IF($BZ$23=V1361,LARGE($S$1:S1360,1)+1,0)),0)),0)</f>
        <v>0</v>
      </c>
      <c r="T1361" s="2">
        <f t="shared" si="85"/>
        <v>0</v>
      </c>
      <c r="U1361" s="2">
        <f>IF(LEN(V1361)&gt;=1,(IF(V1360=V1361,0,LARGE($U$1:U1360,1)+1)),0)</f>
        <v>0</v>
      </c>
      <c r="V1361" s="2" t="s">
        <v>1119</v>
      </c>
      <c r="W1361" s="4" t="s">
        <v>4140</v>
      </c>
      <c r="X1361" s="4" t="s">
        <v>625</v>
      </c>
      <c r="Y1361" s="5" t="s">
        <v>1354</v>
      </c>
      <c r="Z1361" s="5" t="s">
        <v>1354</v>
      </c>
      <c r="AA1361" s="6" t="s">
        <v>625</v>
      </c>
      <c r="AB1361" s="6" t="s">
        <v>1067</v>
      </c>
      <c r="AC1361" s="6" t="s">
        <v>1067</v>
      </c>
      <c r="AD1361" s="6" t="s">
        <v>1067</v>
      </c>
    </row>
    <row r="1362" spans="1:30" x14ac:dyDescent="0.25">
      <c r="A1362" s="2">
        <f>IF(LEN(B1362)&gt;=1,(IF(B1361=B1362,0,LARGE(A$1:$A1361,1)+1)),0)</f>
        <v>0</v>
      </c>
      <c r="B1362" s="2" t="s">
        <v>1092</v>
      </c>
      <c r="C1362" s="2">
        <f>IF($AM$22=2,(IF(LEN($BZ$23)&gt;=1,(IF($BZ$23=B1362,LARGE($C$1:C1361,1)+1,0)),0)),0)</f>
        <v>0</v>
      </c>
      <c r="D1362" s="2">
        <f t="shared" si="84"/>
        <v>0</v>
      </c>
      <c r="F1362" s="2" t="s">
        <v>3622</v>
      </c>
      <c r="G1362" s="2" t="s">
        <v>3623</v>
      </c>
      <c r="H1362" s="2" t="s">
        <v>3623</v>
      </c>
      <c r="I1362" s="2" t="s">
        <v>1159</v>
      </c>
      <c r="J1362" s="2" t="s">
        <v>1067</v>
      </c>
      <c r="K1362" s="2" t="s">
        <v>1067</v>
      </c>
      <c r="L1362" s="2" t="s">
        <v>1067</v>
      </c>
      <c r="S1362" s="2">
        <f>IF($AM$22=1,(IF(LEN($BZ$23)&gt;=1,(IF($BZ$23=V1362,LARGE($S$1:S1361,1)+1,0)),0)),0)</f>
        <v>0</v>
      </c>
      <c r="T1362" s="2">
        <f t="shared" si="85"/>
        <v>0</v>
      </c>
      <c r="U1362" s="2">
        <f>IF(LEN(V1362)&gt;=1,(IF(V1361=V1362,0,LARGE($U$1:U1361,1)+1)),0)</f>
        <v>0</v>
      </c>
      <c r="V1362" s="2" t="s">
        <v>1119</v>
      </c>
      <c r="W1362" s="4" t="s">
        <v>4055</v>
      </c>
      <c r="X1362" s="4" t="s">
        <v>83</v>
      </c>
      <c r="Y1362" s="5" t="s">
        <v>84</v>
      </c>
      <c r="Z1362" s="5" t="s">
        <v>84</v>
      </c>
      <c r="AA1362" s="6" t="s">
        <v>83</v>
      </c>
      <c r="AB1362" s="6" t="s">
        <v>1067</v>
      </c>
      <c r="AC1362" s="6" t="s">
        <v>1067</v>
      </c>
      <c r="AD1362" s="6" t="s">
        <v>1067</v>
      </c>
    </row>
    <row r="1363" spans="1:30" ht="30" x14ac:dyDescent="0.25">
      <c r="A1363" s="2">
        <f>IF(LEN(B1363)&gt;=1,(IF(B1362=B1363,0,LARGE(A$1:$A1362,1)+1)),0)</f>
        <v>0</v>
      </c>
      <c r="B1363" s="2" t="s">
        <v>1092</v>
      </c>
      <c r="C1363" s="2">
        <f>IF($AM$22=2,(IF(LEN($BZ$23)&gt;=1,(IF($BZ$23=B1363,LARGE($C$1:C1362,1)+1,0)),0)),0)</f>
        <v>0</v>
      </c>
      <c r="D1363" s="2">
        <f t="shared" si="84"/>
        <v>0</v>
      </c>
      <c r="F1363" s="2" t="s">
        <v>3624</v>
      </c>
      <c r="G1363" s="2" t="s">
        <v>3625</v>
      </c>
      <c r="H1363" s="2" t="s">
        <v>3625</v>
      </c>
      <c r="I1363" s="2" t="s">
        <v>3626</v>
      </c>
      <c r="J1363" s="2" t="s">
        <v>1067</v>
      </c>
      <c r="K1363" s="2" t="s">
        <v>1067</v>
      </c>
      <c r="L1363" s="2" t="s">
        <v>1067</v>
      </c>
      <c r="S1363" s="2">
        <f>IF($AM$22=1,(IF(LEN($BZ$23)&gt;=1,(IF($BZ$23=V1363,LARGE($S$1:S1362,1)+1,0)),0)),0)</f>
        <v>0</v>
      </c>
      <c r="T1363" s="2">
        <f t="shared" si="85"/>
        <v>0</v>
      </c>
      <c r="U1363" s="2">
        <f>IF(LEN(V1363)&gt;=1,(IF(V1362=V1363,0,LARGE($U$1:U1362,1)+1)),0)</f>
        <v>0</v>
      </c>
      <c r="V1363" s="2" t="s">
        <v>1119</v>
      </c>
      <c r="W1363" s="5" t="s">
        <v>4812</v>
      </c>
      <c r="X1363" s="7" t="s">
        <v>698</v>
      </c>
      <c r="Y1363" s="7" t="s">
        <v>1410</v>
      </c>
      <c r="Z1363" s="7" t="s">
        <v>1410</v>
      </c>
      <c r="AA1363" s="6" t="s">
        <v>698</v>
      </c>
      <c r="AB1363" s="6" t="s">
        <v>1067</v>
      </c>
      <c r="AC1363" s="6" t="s">
        <v>1067</v>
      </c>
      <c r="AD1363" s="6" t="s">
        <v>1067</v>
      </c>
    </row>
    <row r="1364" spans="1:30" x14ac:dyDescent="0.25">
      <c r="A1364" s="2">
        <f>IF(LEN(B1364)&gt;=1,(IF(B1363=B1364,0,LARGE(A$1:$A1363,1)+1)),0)</f>
        <v>0</v>
      </c>
      <c r="B1364" s="2" t="s">
        <v>1092</v>
      </c>
      <c r="C1364" s="2">
        <f>IF($AM$22=2,(IF(LEN($BZ$23)&gt;=1,(IF($BZ$23=B1364,LARGE($C$1:C1363,1)+1,0)),0)),0)</f>
        <v>0</v>
      </c>
      <c r="D1364" s="2">
        <f t="shared" si="84"/>
        <v>0</v>
      </c>
      <c r="F1364" s="2" t="s">
        <v>362</v>
      </c>
      <c r="G1364" s="2" t="s">
        <v>363</v>
      </c>
      <c r="H1364" s="2" t="s">
        <v>363</v>
      </c>
      <c r="I1364" s="2" t="s">
        <v>1162</v>
      </c>
      <c r="J1364" s="2" t="s">
        <v>1067</v>
      </c>
      <c r="K1364" s="2" t="s">
        <v>1067</v>
      </c>
      <c r="L1364" s="2" t="s">
        <v>1067</v>
      </c>
      <c r="S1364" s="2">
        <f>IF($AM$22=1,(IF(LEN($BZ$23)&gt;=1,(IF($BZ$23=V1364,LARGE($S$1:S1363,1)+1,0)),0)),0)</f>
        <v>0</v>
      </c>
      <c r="T1364" s="2">
        <f t="shared" si="85"/>
        <v>0</v>
      </c>
      <c r="U1364" s="2">
        <f>IF(LEN(V1364)&gt;=1,(IF(V1363=V1364,0,LARGE($U$1:U1363,1)+1)),0)</f>
        <v>0</v>
      </c>
      <c r="V1364" s="2" t="s">
        <v>1119</v>
      </c>
      <c r="W1364" s="5" t="s">
        <v>4688</v>
      </c>
      <c r="X1364" s="7" t="s">
        <v>773</v>
      </c>
      <c r="Y1364" s="7" t="s">
        <v>2954</v>
      </c>
      <c r="Z1364" s="7" t="s">
        <v>2954</v>
      </c>
      <c r="AA1364" s="6" t="s">
        <v>773</v>
      </c>
      <c r="AB1364" s="6" t="s">
        <v>1067</v>
      </c>
      <c r="AC1364" s="6" t="s">
        <v>1067</v>
      </c>
      <c r="AD1364" s="6" t="s">
        <v>1067</v>
      </c>
    </row>
    <row r="1365" spans="1:30" x14ac:dyDescent="0.25">
      <c r="A1365" s="2">
        <f>IF(LEN(B1365)&gt;=1,(IF(B1364=B1365,0,LARGE(A$1:$A1364,1)+1)),0)</f>
        <v>0</v>
      </c>
      <c r="B1365" s="2" t="s">
        <v>1092</v>
      </c>
      <c r="C1365" s="2">
        <f>IF($AM$22=2,(IF(LEN($BZ$23)&gt;=1,(IF($BZ$23=B1365,LARGE($C$1:C1364,1)+1,0)),0)),0)</f>
        <v>0</v>
      </c>
      <c r="D1365" s="2">
        <f t="shared" si="84"/>
        <v>0</v>
      </c>
      <c r="F1365" s="2" t="s">
        <v>1004</v>
      </c>
      <c r="G1365" s="2" t="s">
        <v>1641</v>
      </c>
      <c r="H1365" s="2" t="s">
        <v>1641</v>
      </c>
      <c r="I1365" s="2" t="s">
        <v>1163</v>
      </c>
      <c r="J1365" s="2" t="s">
        <v>1067</v>
      </c>
      <c r="K1365" s="2" t="s">
        <v>1067</v>
      </c>
      <c r="L1365" s="2" t="s">
        <v>1067</v>
      </c>
      <c r="S1365" s="2">
        <f>IF($AM$22=1,(IF(LEN($BZ$23)&gt;=1,(IF($BZ$23=V1365,LARGE($S$1:S1364,1)+1,0)),0)),0)</f>
        <v>0</v>
      </c>
      <c r="T1365" s="2">
        <f t="shared" si="85"/>
        <v>0</v>
      </c>
      <c r="U1365" s="2">
        <f>IF(LEN(V1365)&gt;=1,(IF(V1364=V1365,0,LARGE($U$1:U1364,1)+1)),0)</f>
        <v>0</v>
      </c>
      <c r="V1365" s="2" t="s">
        <v>1119</v>
      </c>
      <c r="W1365" s="9" t="s">
        <v>4200</v>
      </c>
      <c r="X1365" s="9" t="s">
        <v>2343</v>
      </c>
      <c r="Y1365" s="9" t="s">
        <v>2344</v>
      </c>
      <c r="Z1365" s="9" t="s">
        <v>2344</v>
      </c>
      <c r="AA1365" s="6" t="s">
        <v>2343</v>
      </c>
      <c r="AB1365" s="6" t="s">
        <v>1067</v>
      </c>
      <c r="AC1365" s="6" t="s">
        <v>1067</v>
      </c>
      <c r="AD1365" s="6" t="s">
        <v>1067</v>
      </c>
    </row>
    <row r="1366" spans="1:30" x14ac:dyDescent="0.25">
      <c r="A1366" s="2">
        <f>IF(LEN(B1366)&gt;=1,(IF(B1365=B1366,0,LARGE(A$1:$A1365,1)+1)),0)</f>
        <v>0</v>
      </c>
      <c r="B1366" s="2" t="s">
        <v>1092</v>
      </c>
      <c r="C1366" s="2">
        <f>IF($AM$22=2,(IF(LEN($BZ$23)&gt;=1,(IF($BZ$23=B1366,LARGE($C$1:C1365,1)+1,0)),0)),0)</f>
        <v>0</v>
      </c>
      <c r="D1366" s="2">
        <f t="shared" si="84"/>
        <v>0</v>
      </c>
      <c r="F1366" s="2" t="s">
        <v>1005</v>
      </c>
      <c r="G1366" s="2" t="s">
        <v>1642</v>
      </c>
      <c r="H1366" s="2" t="s">
        <v>1642</v>
      </c>
      <c r="I1366" s="2" t="s">
        <v>2059</v>
      </c>
      <c r="J1366" s="2" t="s">
        <v>3627</v>
      </c>
      <c r="K1366" s="2" t="s">
        <v>1067</v>
      </c>
      <c r="L1366" s="2" t="s">
        <v>1067</v>
      </c>
      <c r="S1366" s="2">
        <f>IF($AM$22=1,(IF(LEN($BZ$23)&gt;=1,(IF($BZ$23=V1366,LARGE($S$1:S1365,1)+1,0)),0)),0)</f>
        <v>0</v>
      </c>
      <c r="T1366" s="2">
        <f t="shared" si="85"/>
        <v>0</v>
      </c>
      <c r="U1366" s="2">
        <f>IF(LEN(V1366)&gt;=1,(IF(V1365=V1366,0,LARGE($U$1:U1365,1)+1)),0)</f>
        <v>0</v>
      </c>
      <c r="V1366" s="2" t="s">
        <v>1119</v>
      </c>
      <c r="W1366" s="5" t="s">
        <v>4604</v>
      </c>
      <c r="X1366" s="7" t="s">
        <v>650</v>
      </c>
      <c r="Y1366" s="7" t="s">
        <v>1373</v>
      </c>
      <c r="Z1366" s="7" t="s">
        <v>1373</v>
      </c>
      <c r="AA1366" s="6" t="s">
        <v>650</v>
      </c>
      <c r="AB1366" s="6" t="s">
        <v>1067</v>
      </c>
      <c r="AC1366" s="6" t="s">
        <v>1067</v>
      </c>
      <c r="AD1366" s="6" t="s">
        <v>1067</v>
      </c>
    </row>
    <row r="1367" spans="1:30" x14ac:dyDescent="0.25">
      <c r="A1367" s="2">
        <f>IF(LEN(B1367)&gt;=1,(IF(B1366=B1367,0,LARGE(A$1:$A1366,1)+1)),0)</f>
        <v>0</v>
      </c>
      <c r="B1367" s="2" t="s">
        <v>1092</v>
      </c>
      <c r="C1367" s="2">
        <f>IF($AM$22=2,(IF(LEN($BZ$23)&gt;=1,(IF($BZ$23=B1367,LARGE($C$1:C1366,1)+1,0)),0)),0)</f>
        <v>0</v>
      </c>
      <c r="D1367" s="2">
        <f t="shared" si="84"/>
        <v>0</v>
      </c>
      <c r="F1367" s="2" t="s">
        <v>3628</v>
      </c>
      <c r="G1367" s="2" t="s">
        <v>3629</v>
      </c>
      <c r="H1367" s="2" t="s">
        <v>3629</v>
      </c>
      <c r="I1367" s="2" t="s">
        <v>5150</v>
      </c>
      <c r="J1367" s="2" t="s">
        <v>1067</v>
      </c>
      <c r="K1367" s="2" t="s">
        <v>1067</v>
      </c>
      <c r="L1367" s="2" t="s">
        <v>1067</v>
      </c>
      <c r="S1367" s="2">
        <f>IF($AM$22=1,(IF(LEN($BZ$23)&gt;=1,(IF($BZ$23=V1367,LARGE($S$1:S1366,1)+1,0)),0)),0)</f>
        <v>0</v>
      </c>
      <c r="T1367" s="2">
        <f t="shared" si="85"/>
        <v>0</v>
      </c>
      <c r="U1367" s="2">
        <f>IF(LEN(V1367)&gt;=1,(IF(V1366=V1367,0,LARGE($U$1:U1366,1)+1)),0)</f>
        <v>0</v>
      </c>
      <c r="V1367" s="2" t="s">
        <v>1119</v>
      </c>
      <c r="W1367" s="9" t="s">
        <v>3705</v>
      </c>
      <c r="X1367" s="9" t="s">
        <v>1016</v>
      </c>
      <c r="Y1367" s="9" t="s">
        <v>1650</v>
      </c>
      <c r="Z1367" s="9" t="s">
        <v>1650</v>
      </c>
      <c r="AA1367" s="6" t="s">
        <v>1016</v>
      </c>
      <c r="AB1367" s="6" t="s">
        <v>1067</v>
      </c>
      <c r="AC1367" s="6" t="s">
        <v>1067</v>
      </c>
      <c r="AD1367" s="6" t="s">
        <v>1067</v>
      </c>
    </row>
    <row r="1368" spans="1:30" x14ac:dyDescent="0.25">
      <c r="A1368" s="2">
        <f>IF(LEN(B1368)&gt;=1,(IF(B1367=B1368,0,LARGE(A$1:$A1367,1)+1)),0)</f>
        <v>0</v>
      </c>
      <c r="B1368" s="2" t="s">
        <v>1092</v>
      </c>
      <c r="C1368" s="2">
        <f>IF($AM$22=2,(IF(LEN($BZ$23)&gt;=1,(IF($BZ$23=B1368,LARGE($C$1:C1367,1)+1,0)),0)),0)</f>
        <v>0</v>
      </c>
      <c r="D1368" s="2">
        <f t="shared" si="84"/>
        <v>0</v>
      </c>
      <c r="F1368" s="2" t="s">
        <v>1006</v>
      </c>
      <c r="G1368" s="2" t="s">
        <v>3630</v>
      </c>
      <c r="H1368" s="2" t="s">
        <v>3630</v>
      </c>
      <c r="I1368" s="2" t="s">
        <v>3135</v>
      </c>
      <c r="J1368" s="2" t="s">
        <v>1067</v>
      </c>
      <c r="K1368" s="2" t="s">
        <v>1067</v>
      </c>
      <c r="L1368" s="2" t="s">
        <v>1067</v>
      </c>
      <c r="S1368" s="2">
        <f>IF($AM$22=1,(IF(LEN($BZ$23)&gt;=1,(IF($BZ$23=V1368,LARGE($S$1:S1367,1)+1,0)),0)),0)</f>
        <v>0</v>
      </c>
      <c r="T1368" s="2">
        <f t="shared" si="85"/>
        <v>0</v>
      </c>
      <c r="U1368" s="2">
        <f>IF(LEN(V1368)&gt;=1,(IF(V1367=V1368,0,LARGE($U$1:U1367,1)+1)),0)</f>
        <v>0</v>
      </c>
      <c r="V1368" s="2" t="s">
        <v>1119</v>
      </c>
      <c r="W1368" s="5" t="s">
        <v>4610</v>
      </c>
      <c r="X1368" s="7" t="s">
        <v>279</v>
      </c>
      <c r="Y1368" s="7" t="s">
        <v>280</v>
      </c>
      <c r="Z1368" s="7" t="s">
        <v>280</v>
      </c>
      <c r="AA1368" s="6" t="s">
        <v>279</v>
      </c>
      <c r="AB1368" s="6" t="s">
        <v>1067</v>
      </c>
      <c r="AC1368" s="6" t="s">
        <v>1067</v>
      </c>
      <c r="AD1368" s="6" t="s">
        <v>1067</v>
      </c>
    </row>
    <row r="1369" spans="1:30" x14ac:dyDescent="0.25">
      <c r="A1369" s="2">
        <f>IF(LEN(B1369)&gt;=1,(IF(B1368=B1369,0,LARGE(A$1:$A1368,1)+1)),0)</f>
        <v>0</v>
      </c>
      <c r="B1369" s="2" t="s">
        <v>1092</v>
      </c>
      <c r="C1369" s="2">
        <f>IF($AM$22=2,(IF(LEN($BZ$23)&gt;=1,(IF($BZ$23=B1369,LARGE($C$1:C1368,1)+1,0)),0)),0)</f>
        <v>0</v>
      </c>
      <c r="D1369" s="2">
        <f t="shared" si="84"/>
        <v>0</v>
      </c>
      <c r="F1369" s="2" t="s">
        <v>3631</v>
      </c>
      <c r="G1369" s="2" t="s">
        <v>3632</v>
      </c>
      <c r="H1369" s="2" t="s">
        <v>3632</v>
      </c>
      <c r="I1369" s="2" t="s">
        <v>3633</v>
      </c>
      <c r="J1369" s="2" t="s">
        <v>1067</v>
      </c>
      <c r="K1369" s="2" t="s">
        <v>1067</v>
      </c>
      <c r="L1369" s="2" t="s">
        <v>1067</v>
      </c>
      <c r="S1369" s="2">
        <f>IF($AM$22=1,(IF(LEN($BZ$23)&gt;=1,(IF($BZ$23=V1369,LARGE($S$1:S1368,1)+1,0)),0)),0)</f>
        <v>0</v>
      </c>
      <c r="T1369" s="2">
        <f t="shared" si="85"/>
        <v>0</v>
      </c>
      <c r="U1369" s="2">
        <f>IF(LEN(V1369)&gt;=1,(IF(V1368=V1369,0,LARGE($U$1:U1368,1)+1)),0)</f>
        <v>0</v>
      </c>
      <c r="V1369" s="2" t="s">
        <v>1119</v>
      </c>
      <c r="W1369" s="4" t="s">
        <v>5138</v>
      </c>
      <c r="X1369" s="4" t="s">
        <v>1012</v>
      </c>
      <c r="Y1369" s="5" t="s">
        <v>1647</v>
      </c>
      <c r="Z1369" s="5" t="s">
        <v>1647</v>
      </c>
      <c r="AA1369" s="6" t="s">
        <v>1012</v>
      </c>
      <c r="AB1369" s="6" t="s">
        <v>1067</v>
      </c>
      <c r="AC1369" s="6" t="s">
        <v>1067</v>
      </c>
      <c r="AD1369" s="6" t="s">
        <v>1067</v>
      </c>
    </row>
    <row r="1370" spans="1:30" x14ac:dyDescent="0.25">
      <c r="A1370" s="2">
        <f>IF(LEN(B1370)&gt;=1,(IF(B1369=B1370,0,LARGE(A$1:$A1369,1)+1)),0)</f>
        <v>0</v>
      </c>
      <c r="B1370" s="2" t="s">
        <v>1092</v>
      </c>
      <c r="C1370" s="2">
        <f>IF($AM$22=2,(IF(LEN($BZ$23)&gt;=1,(IF($BZ$23=B1370,LARGE($C$1:C1369,1)+1,0)),0)),0)</f>
        <v>0</v>
      </c>
      <c r="D1370" s="2">
        <f t="shared" si="84"/>
        <v>0</v>
      </c>
      <c r="F1370" s="2" t="s">
        <v>1007</v>
      </c>
      <c r="G1370" s="2" t="s">
        <v>1643</v>
      </c>
      <c r="H1370" s="2" t="s">
        <v>1643</v>
      </c>
      <c r="I1370" s="2" t="s">
        <v>5153</v>
      </c>
      <c r="J1370" s="2" t="s">
        <v>5151</v>
      </c>
      <c r="K1370" s="2" t="s">
        <v>5152</v>
      </c>
      <c r="L1370" s="2" t="s">
        <v>1067</v>
      </c>
      <c r="S1370" s="2">
        <f>IF($AM$22=1,(IF(LEN($BZ$23)&gt;=1,(IF($BZ$23=V1370,LARGE($S$1:S1369,1)+1,0)),0)),0)</f>
        <v>0</v>
      </c>
      <c r="T1370" s="2">
        <f t="shared" si="85"/>
        <v>0</v>
      </c>
      <c r="U1370" s="2">
        <f>IF(LEN(V1370)&gt;=1,(IF(V1369=V1370,0,LARGE($U$1:U1369,1)+1)),0)</f>
        <v>0</v>
      </c>
      <c r="V1370" s="2" t="s">
        <v>1119</v>
      </c>
      <c r="W1370" s="9" t="s">
        <v>5033</v>
      </c>
      <c r="X1370" s="9" t="s">
        <v>3178</v>
      </c>
      <c r="Y1370" s="9" t="s">
        <v>3179</v>
      </c>
      <c r="Z1370" s="9" t="s">
        <v>3179</v>
      </c>
      <c r="AA1370" s="6" t="s">
        <v>3178</v>
      </c>
      <c r="AB1370" s="6" t="s">
        <v>1067</v>
      </c>
      <c r="AC1370" s="6" t="s">
        <v>1067</v>
      </c>
      <c r="AD1370" s="6" t="s">
        <v>1067</v>
      </c>
    </row>
    <row r="1371" spans="1:30" x14ac:dyDescent="0.25">
      <c r="A1371" s="2">
        <f>IF(LEN(B1371)&gt;=1,(IF(B1370=B1371,0,LARGE(A$1:$A1370,1)+1)),0)</f>
        <v>0</v>
      </c>
      <c r="B1371" s="2" t="s">
        <v>1092</v>
      </c>
      <c r="C1371" s="2">
        <f>IF($AM$22=2,(IF(LEN($BZ$23)&gt;=1,(IF($BZ$23=B1371,LARGE($C$1:C1370,1)+1,0)),0)),0)</f>
        <v>0</v>
      </c>
      <c r="D1371" s="2">
        <f t="shared" si="84"/>
        <v>0</v>
      </c>
      <c r="F1371" s="2" t="s">
        <v>3634</v>
      </c>
      <c r="G1371" s="2" t="s">
        <v>3635</v>
      </c>
      <c r="H1371" s="2" t="s">
        <v>3635</v>
      </c>
      <c r="I1371" s="2" t="s">
        <v>5093</v>
      </c>
      <c r="J1371" s="2" t="s">
        <v>1067</v>
      </c>
      <c r="K1371" s="2" t="s">
        <v>1067</v>
      </c>
      <c r="L1371" s="2" t="s">
        <v>1067</v>
      </c>
      <c r="S1371" s="2">
        <f>IF($AM$22=1,(IF(LEN($BZ$23)&gt;=1,(IF($BZ$23=V1371,LARGE($S$1:S1370,1)+1,0)),0)),0)</f>
        <v>0</v>
      </c>
      <c r="T1371" s="2">
        <f t="shared" si="85"/>
        <v>0</v>
      </c>
      <c r="U1371" s="2">
        <f>IF(LEN(V1371)&gt;=1,(IF(V1370=V1371,0,LARGE($U$1:U1370,1)+1)),0)</f>
        <v>0</v>
      </c>
      <c r="V1371" s="2" t="s">
        <v>1119</v>
      </c>
      <c r="W1371" s="9" t="s">
        <v>4886</v>
      </c>
      <c r="X1371" s="9" t="s">
        <v>795</v>
      </c>
      <c r="Y1371" s="9" t="s">
        <v>1482</v>
      </c>
      <c r="Z1371" s="9" t="s">
        <v>1482</v>
      </c>
      <c r="AA1371" s="6" t="s">
        <v>795</v>
      </c>
      <c r="AB1371" s="6" t="s">
        <v>1067</v>
      </c>
      <c r="AC1371" s="6" t="s">
        <v>1067</v>
      </c>
      <c r="AD1371" s="6" t="s">
        <v>1067</v>
      </c>
    </row>
    <row r="1372" spans="1:30" ht="30" x14ac:dyDescent="0.25">
      <c r="A1372" s="2">
        <f>IF(LEN(B1372)&gt;=1,(IF(B1371=B1372,0,LARGE(A$1:$A1371,1)+1)),0)</f>
        <v>0</v>
      </c>
      <c r="B1372" s="2" t="s">
        <v>1092</v>
      </c>
      <c r="C1372" s="2">
        <f>IF($AM$22=2,(IF(LEN($BZ$23)&gt;=1,(IF($BZ$23=B1372,LARGE($C$1:C1371,1)+1,0)),0)),0)</f>
        <v>0</v>
      </c>
      <c r="D1372" s="2">
        <f t="shared" si="84"/>
        <v>0</v>
      </c>
      <c r="F1372" s="2" t="s">
        <v>3636</v>
      </c>
      <c r="G1372" s="2" t="s">
        <v>3637</v>
      </c>
      <c r="H1372" s="2" t="s">
        <v>3637</v>
      </c>
      <c r="I1372" s="2" t="s">
        <v>4814</v>
      </c>
      <c r="J1372" s="2" t="s">
        <v>1067</v>
      </c>
      <c r="K1372" s="2" t="s">
        <v>1067</v>
      </c>
      <c r="L1372" s="2" t="s">
        <v>1067</v>
      </c>
      <c r="S1372" s="2">
        <f>IF($AM$22=1,(IF(LEN($BZ$23)&gt;=1,(IF($BZ$23=V1372,LARGE($S$1:S1371,1)+1,0)),0)),0)</f>
        <v>0</v>
      </c>
      <c r="T1372" s="2">
        <f t="shared" si="85"/>
        <v>0</v>
      </c>
      <c r="U1372" s="2">
        <f>IF(LEN(V1372)&gt;=1,(IF(V1371=V1372,0,LARGE($U$1:U1371,1)+1)),0)</f>
        <v>0</v>
      </c>
      <c r="V1372" s="2" t="s">
        <v>1119</v>
      </c>
      <c r="W1372" s="5" t="s">
        <v>5003</v>
      </c>
      <c r="X1372" s="7" t="s">
        <v>263</v>
      </c>
      <c r="Y1372" s="7" t="s">
        <v>264</v>
      </c>
      <c r="Z1372" s="7" t="s">
        <v>265</v>
      </c>
      <c r="AA1372" s="6" t="s">
        <v>263</v>
      </c>
      <c r="AB1372" s="6" t="s">
        <v>1067</v>
      </c>
      <c r="AC1372" s="6" t="s">
        <v>1067</v>
      </c>
      <c r="AD1372" s="6" t="s">
        <v>1067</v>
      </c>
    </row>
    <row r="1373" spans="1:30" x14ac:dyDescent="0.25">
      <c r="A1373" s="2">
        <f>IF(LEN(B1373)&gt;=1,(IF(B1372=B1373,0,LARGE(A$1:$A1372,1)+1)),0)</f>
        <v>0</v>
      </c>
      <c r="B1373" s="2" t="s">
        <v>1092</v>
      </c>
      <c r="C1373" s="2">
        <f>IF($AM$22=2,(IF(LEN($BZ$23)&gt;=1,(IF($BZ$23=B1373,LARGE($C$1:C1372,1)+1,0)),0)),0)</f>
        <v>0</v>
      </c>
      <c r="D1373" s="2">
        <f t="shared" si="84"/>
        <v>0</v>
      </c>
      <c r="F1373" s="2" t="s">
        <v>364</v>
      </c>
      <c r="G1373" s="2" t="s">
        <v>365</v>
      </c>
      <c r="H1373" s="2" t="s">
        <v>366</v>
      </c>
      <c r="I1373" s="2" t="s">
        <v>5088</v>
      </c>
      <c r="J1373" s="2" t="s">
        <v>5087</v>
      </c>
      <c r="K1373" s="2" t="s">
        <v>4352</v>
      </c>
      <c r="L1373" s="2" t="s">
        <v>1067</v>
      </c>
      <c r="S1373" s="2">
        <f>IF($AM$22=1,(IF(LEN($BZ$23)&gt;=1,(IF($BZ$23=V1373,LARGE($S$1:S1372,1)+1,0)),0)),0)</f>
        <v>0</v>
      </c>
      <c r="T1373" s="2">
        <f t="shared" si="85"/>
        <v>0</v>
      </c>
      <c r="U1373" s="2">
        <f>IF(LEN(V1373)&gt;=1,(IF(V1372=V1373,0,LARGE($U$1:U1372,1)+1)),0)</f>
        <v>0</v>
      </c>
      <c r="V1373" s="2" t="s">
        <v>1119</v>
      </c>
      <c r="W1373" s="5" t="s">
        <v>4635</v>
      </c>
      <c r="X1373" s="7" t="s">
        <v>270</v>
      </c>
      <c r="Y1373" s="7" t="s">
        <v>271</v>
      </c>
      <c r="Z1373" s="7" t="s">
        <v>271</v>
      </c>
      <c r="AA1373" s="6" t="s">
        <v>270</v>
      </c>
      <c r="AB1373" s="6" t="s">
        <v>358</v>
      </c>
      <c r="AC1373" s="6" t="s">
        <v>1067</v>
      </c>
      <c r="AD1373" s="6" t="s">
        <v>1067</v>
      </c>
    </row>
    <row r="1374" spans="1:30" x14ac:dyDescent="0.25">
      <c r="A1374" s="2">
        <f>IF(LEN(B1374)&gt;=1,(IF(B1373=B1374,0,LARGE(A$1:$A1373,1)+1)),0)</f>
        <v>0</v>
      </c>
      <c r="B1374" s="2" t="s">
        <v>1092</v>
      </c>
      <c r="C1374" s="2">
        <f>IF($AM$22=2,(IF(LEN($BZ$23)&gt;=1,(IF($BZ$23=B1374,LARGE($C$1:C1373,1)+1,0)),0)),0)</f>
        <v>0</v>
      </c>
      <c r="D1374" s="2">
        <f t="shared" si="84"/>
        <v>0</v>
      </c>
      <c r="F1374" s="2" t="s">
        <v>3638</v>
      </c>
      <c r="G1374" s="2" t="s">
        <v>3639</v>
      </c>
      <c r="H1374" s="2" t="s">
        <v>3639</v>
      </c>
      <c r="I1374" s="2" t="s">
        <v>5089</v>
      </c>
      <c r="J1374" s="2" t="s">
        <v>1067</v>
      </c>
      <c r="K1374" s="2" t="s">
        <v>1067</v>
      </c>
      <c r="L1374" s="2" t="s">
        <v>1067</v>
      </c>
      <c r="S1374" s="2">
        <f>IF($AM$22=1,(IF(LEN($BZ$23)&gt;=1,(IF($BZ$23=V1374,LARGE($S$1:S1373,1)+1,0)),0)),0)</f>
        <v>0</v>
      </c>
      <c r="T1374" s="2">
        <f t="shared" si="85"/>
        <v>0</v>
      </c>
      <c r="U1374" s="2">
        <f>IF(LEN(V1374)&gt;=1,(IF(V1373=V1374,0,LARGE($U$1:U1373,1)+1)),0)</f>
        <v>0</v>
      </c>
      <c r="V1374" s="2" t="s">
        <v>1119</v>
      </c>
      <c r="W1374" s="9" t="s">
        <v>4792</v>
      </c>
      <c r="X1374" s="9" t="s">
        <v>189</v>
      </c>
      <c r="Y1374" s="9" t="s">
        <v>190</v>
      </c>
      <c r="Z1374" s="9" t="s">
        <v>191</v>
      </c>
      <c r="AA1374" s="6" t="s">
        <v>189</v>
      </c>
      <c r="AB1374" s="6" t="s">
        <v>1067</v>
      </c>
      <c r="AC1374" s="6" t="s">
        <v>1067</v>
      </c>
      <c r="AD1374" s="6" t="s">
        <v>1067</v>
      </c>
    </row>
    <row r="1375" spans="1:30" x14ac:dyDescent="0.25">
      <c r="A1375" s="2">
        <f>IF(LEN(B1375)&gt;=1,(IF(B1374=B1375,0,LARGE(A$1:$A1374,1)+1)),0)</f>
        <v>0</v>
      </c>
      <c r="B1375" s="2" t="s">
        <v>1092</v>
      </c>
      <c r="C1375" s="2">
        <f>IF($AM$22=2,(IF(LEN($BZ$23)&gt;=1,(IF($BZ$23=B1375,LARGE($C$1:C1374,1)+1,0)),0)),0)</f>
        <v>0</v>
      </c>
      <c r="D1375" s="2">
        <f t="shared" si="84"/>
        <v>0</v>
      </c>
      <c r="F1375" s="2" t="s">
        <v>3640</v>
      </c>
      <c r="G1375" s="2" t="s">
        <v>3641</v>
      </c>
      <c r="H1375" s="2" t="s">
        <v>3641</v>
      </c>
      <c r="I1375" s="2" t="s">
        <v>5090</v>
      </c>
      <c r="J1375" s="2" t="s">
        <v>5092</v>
      </c>
      <c r="K1375" s="2" t="s">
        <v>5091</v>
      </c>
      <c r="L1375" s="2" t="s">
        <v>1067</v>
      </c>
      <c r="S1375" s="2">
        <f>IF($AM$22=1,(IF(LEN($BZ$23)&gt;=1,(IF($BZ$23=V1375,LARGE($S$1:S1374,1)+1,0)),0)),0)</f>
        <v>0</v>
      </c>
      <c r="T1375" s="2">
        <f t="shared" si="85"/>
        <v>0</v>
      </c>
      <c r="U1375" s="2">
        <f>IF(LEN(V1375)&gt;=1,(IF(V1374=V1375,0,LARGE($U$1:U1374,1)+1)),0)</f>
        <v>0</v>
      </c>
      <c r="V1375" s="2" t="s">
        <v>1119</v>
      </c>
      <c r="W1375" s="4" t="s">
        <v>4463</v>
      </c>
      <c r="X1375" s="4" t="s">
        <v>1035</v>
      </c>
      <c r="Y1375" s="5" t="s">
        <v>1662</v>
      </c>
      <c r="Z1375" s="5" t="s">
        <v>1662</v>
      </c>
      <c r="AA1375" s="6" t="s">
        <v>1035</v>
      </c>
      <c r="AB1375" s="6" t="s">
        <v>1067</v>
      </c>
      <c r="AC1375" s="6" t="s">
        <v>1067</v>
      </c>
      <c r="AD1375" s="6" t="s">
        <v>1067</v>
      </c>
    </row>
    <row r="1376" spans="1:30" x14ac:dyDescent="0.25">
      <c r="A1376" s="2">
        <f>IF(LEN(B1376)&gt;=1,(IF(B1375=B1376,0,LARGE(A$1:$A1375,1)+1)),0)</f>
        <v>0</v>
      </c>
      <c r="B1376" s="2" t="s">
        <v>1092</v>
      </c>
      <c r="C1376" s="2">
        <f>IF($AM$22=2,(IF(LEN($BZ$23)&gt;=1,(IF($BZ$23=B1376,LARGE($C$1:C1375,1)+1,0)),0)),0)</f>
        <v>0</v>
      </c>
      <c r="D1376" s="2">
        <f t="shared" si="84"/>
        <v>0</v>
      </c>
      <c r="F1376" s="2" t="s">
        <v>367</v>
      </c>
      <c r="G1376" s="2" t="s">
        <v>368</v>
      </c>
      <c r="H1376" s="2" t="s">
        <v>368</v>
      </c>
      <c r="I1376" s="2" t="s">
        <v>5084</v>
      </c>
      <c r="J1376" s="2" t="s">
        <v>5086</v>
      </c>
      <c r="K1376" s="2" t="s">
        <v>5083</v>
      </c>
      <c r="L1376" s="2" t="s">
        <v>1067</v>
      </c>
      <c r="S1376" s="2">
        <f>IF($AM$22=1,(IF(LEN($BZ$23)&gt;=1,(IF($BZ$23=V1376,LARGE($S$1:S1375,1)+1,0)),0)),0)</f>
        <v>0</v>
      </c>
      <c r="T1376" s="2">
        <f t="shared" si="85"/>
        <v>0</v>
      </c>
      <c r="U1376" s="2">
        <f>IF(LEN(V1376)&gt;=1,(IF(V1375=V1376,0,LARGE($U$1:U1375,1)+1)),0)</f>
        <v>0</v>
      </c>
      <c r="V1376" s="2" t="s">
        <v>1119</v>
      </c>
      <c r="W1376" s="11" t="s">
        <v>3883</v>
      </c>
      <c r="X1376" s="11" t="s">
        <v>3881</v>
      </c>
      <c r="Y1376" s="11" t="s">
        <v>3882</v>
      </c>
      <c r="Z1376" s="11" t="s">
        <v>3882</v>
      </c>
      <c r="AA1376" s="6" t="s">
        <v>3881</v>
      </c>
      <c r="AB1376" s="6" t="s">
        <v>1067</v>
      </c>
      <c r="AC1376" s="6" t="s">
        <v>1067</v>
      </c>
      <c r="AD1376" s="6" t="s">
        <v>1067</v>
      </c>
    </row>
    <row r="1377" spans="1:30" ht="30" x14ac:dyDescent="0.25">
      <c r="A1377" s="2">
        <f>IF(LEN(B1377)&gt;=1,(IF(B1376=B1377,0,LARGE(A$1:$A1376,1)+1)),0)</f>
        <v>0</v>
      </c>
      <c r="B1377" s="2" t="s">
        <v>1092</v>
      </c>
      <c r="C1377" s="2">
        <f>IF($AM$22=2,(IF(LEN($BZ$23)&gt;=1,(IF($BZ$23=B1377,LARGE($C$1:C1376,1)+1,0)),0)),0)</f>
        <v>0</v>
      </c>
      <c r="D1377" s="2">
        <f t="shared" si="84"/>
        <v>0</v>
      </c>
      <c r="F1377" s="2" t="s">
        <v>3642</v>
      </c>
      <c r="G1377" s="2" t="s">
        <v>3643</v>
      </c>
      <c r="H1377" s="2" t="s">
        <v>3643</v>
      </c>
      <c r="I1377" s="2" t="s">
        <v>5082</v>
      </c>
      <c r="J1377" s="2" t="s">
        <v>5085</v>
      </c>
      <c r="K1377" s="2" t="s">
        <v>1067</v>
      </c>
      <c r="L1377" s="2" t="s">
        <v>1067</v>
      </c>
      <c r="S1377" s="2">
        <f>IF($AM$22=1,(IF(LEN($BZ$23)&gt;=1,(IF($BZ$23=V1377,LARGE($S$1:S1376,1)+1,0)),0)),0)</f>
        <v>0</v>
      </c>
      <c r="T1377" s="2">
        <f t="shared" si="85"/>
        <v>0</v>
      </c>
      <c r="U1377" s="2">
        <f>IF(LEN(V1377)&gt;=1,(IF(V1376=V1377,0,LARGE($U$1:U1376,1)+1)),0)</f>
        <v>0</v>
      </c>
      <c r="V1377" s="2" t="s">
        <v>1119</v>
      </c>
      <c r="W1377" s="7" t="s">
        <v>2470</v>
      </c>
      <c r="X1377" s="7" t="s">
        <v>2468</v>
      </c>
      <c r="Y1377" s="7" t="s">
        <v>2469</v>
      </c>
      <c r="Z1377" s="7" t="s">
        <v>2469</v>
      </c>
      <c r="AA1377" s="6" t="s">
        <v>2468</v>
      </c>
      <c r="AB1377" s="6" t="s">
        <v>3525</v>
      </c>
      <c r="AC1377" s="6" t="s">
        <v>1067</v>
      </c>
      <c r="AD1377" s="6" t="s">
        <v>1067</v>
      </c>
    </row>
    <row r="1378" spans="1:30" x14ac:dyDescent="0.25">
      <c r="A1378" s="2">
        <f>IF(LEN(B1378)&gt;=1,(IF(B1377=B1378,0,LARGE(A$1:$A1377,1)+1)),0)</f>
        <v>0</v>
      </c>
      <c r="B1378" s="2" t="s">
        <v>1092</v>
      </c>
      <c r="C1378" s="2">
        <f>IF($AM$22=2,(IF(LEN($BZ$23)&gt;=1,(IF($BZ$23=B1378,LARGE($C$1:C1377,1)+1,0)),0)),0)</f>
        <v>0</v>
      </c>
      <c r="D1378" s="2">
        <f t="shared" si="84"/>
        <v>0</v>
      </c>
      <c r="F1378" s="2" t="s">
        <v>369</v>
      </c>
      <c r="G1378" s="2" t="s">
        <v>370</v>
      </c>
      <c r="H1378" s="2" t="s">
        <v>370</v>
      </c>
      <c r="I1378" s="2" t="s">
        <v>3831</v>
      </c>
      <c r="J1378" s="2" t="s">
        <v>5081</v>
      </c>
      <c r="K1378" s="2" t="s">
        <v>1067</v>
      </c>
      <c r="L1378" s="2" t="s">
        <v>1067</v>
      </c>
      <c r="S1378" s="2">
        <f>IF($AM$22=1,(IF(LEN($BZ$23)&gt;=1,(IF($BZ$23=V1378,LARGE($S$1:S1377,1)+1,0)),0)),0)</f>
        <v>0</v>
      </c>
      <c r="T1378" s="2">
        <f t="shared" si="85"/>
        <v>0</v>
      </c>
      <c r="U1378" s="2">
        <f>IF(LEN(V1378)&gt;=1,(IF(V1377=V1378,0,LARGE($U$1:U1377,1)+1)),0)</f>
        <v>0</v>
      </c>
      <c r="V1378" s="2" t="s">
        <v>1119</v>
      </c>
      <c r="W1378" s="4" t="s">
        <v>5021</v>
      </c>
      <c r="X1378" s="4" t="s">
        <v>896</v>
      </c>
      <c r="Y1378" s="5" t="s">
        <v>1560</v>
      </c>
      <c r="Z1378" s="5" t="s">
        <v>1560</v>
      </c>
      <c r="AA1378" s="6" t="s">
        <v>896</v>
      </c>
      <c r="AB1378" s="6" t="s">
        <v>1067</v>
      </c>
      <c r="AC1378" s="6" t="s">
        <v>1067</v>
      </c>
      <c r="AD1378" s="6" t="s">
        <v>1067</v>
      </c>
    </row>
    <row r="1379" spans="1:30" ht="30" x14ac:dyDescent="0.25">
      <c r="A1379" s="2">
        <f>IF(LEN(B1379)&gt;=1,(IF(B1378=B1379,0,LARGE(A$1:$A1378,1)+1)),0)</f>
        <v>0</v>
      </c>
      <c r="B1379" s="2" t="s">
        <v>1092</v>
      </c>
      <c r="C1379" s="2">
        <f>IF($AM$22=2,(IF(LEN($BZ$23)&gt;=1,(IF($BZ$23=B1379,LARGE($C$1:C1378,1)+1,0)),0)),0)</f>
        <v>0</v>
      </c>
      <c r="D1379" s="2">
        <f t="shared" si="84"/>
        <v>0</v>
      </c>
      <c r="F1379" s="2" t="s">
        <v>371</v>
      </c>
      <c r="G1379" s="2" t="s">
        <v>372</v>
      </c>
      <c r="H1379" s="2" t="s">
        <v>372</v>
      </c>
      <c r="I1379" s="2" t="s">
        <v>5079</v>
      </c>
      <c r="J1379" s="2" t="s">
        <v>5078</v>
      </c>
      <c r="K1379" s="2" t="s">
        <v>5080</v>
      </c>
      <c r="L1379" s="2" t="s">
        <v>1067</v>
      </c>
      <c r="S1379" s="2">
        <f>IF($AM$22=1,(IF(LEN($BZ$23)&gt;=1,(IF($BZ$23=V1379,LARGE($S$1:S1378,1)+1,0)),0)),0)</f>
        <v>0</v>
      </c>
      <c r="T1379" s="2">
        <f t="shared" si="85"/>
        <v>0</v>
      </c>
      <c r="U1379" s="2">
        <f>IF(LEN(V1379)&gt;=1,(IF(V1378=V1379,0,LARGE($U$1:U1378,1)+1)),0)</f>
        <v>0</v>
      </c>
      <c r="V1379" s="2" t="s">
        <v>1119</v>
      </c>
      <c r="W1379" s="4" t="s">
        <v>4144</v>
      </c>
      <c r="X1379" s="4" t="s">
        <v>619</v>
      </c>
      <c r="Y1379" s="5" t="s">
        <v>1348</v>
      </c>
      <c r="Z1379" s="5" t="s">
        <v>1348</v>
      </c>
      <c r="AA1379" s="6" t="s">
        <v>619</v>
      </c>
      <c r="AB1379" s="6" t="s">
        <v>1067</v>
      </c>
      <c r="AC1379" s="6" t="s">
        <v>1067</v>
      </c>
      <c r="AD1379" s="6" t="s">
        <v>1067</v>
      </c>
    </row>
    <row r="1380" spans="1:30" x14ac:dyDescent="0.25">
      <c r="A1380" s="2">
        <f>IF(LEN(B1380)&gt;=1,(IF(B1379=B1380,0,LARGE(A$1:$A1379,1)+1)),0)</f>
        <v>0</v>
      </c>
      <c r="B1380" s="2" t="s">
        <v>1092</v>
      </c>
      <c r="C1380" s="2">
        <f>IF($AM$22=2,(IF(LEN($BZ$23)&gt;=1,(IF($BZ$23=B1380,LARGE($C$1:C1379,1)+1,0)),0)),0)</f>
        <v>0</v>
      </c>
      <c r="D1380" s="2">
        <f t="shared" si="84"/>
        <v>0</v>
      </c>
      <c r="F1380" s="2" t="s">
        <v>3644</v>
      </c>
      <c r="G1380" s="2" t="s">
        <v>3644</v>
      </c>
      <c r="H1380" s="2" t="s">
        <v>3644</v>
      </c>
      <c r="I1380" s="2" t="s">
        <v>3530</v>
      </c>
      <c r="J1380" s="2" t="s">
        <v>5077</v>
      </c>
      <c r="K1380" s="2" t="s">
        <v>1067</v>
      </c>
      <c r="L1380" s="2" t="s">
        <v>1067</v>
      </c>
      <c r="S1380" s="2">
        <f>IF($AM$22=1,(IF(LEN($BZ$23)&gt;=1,(IF($BZ$23=V1380,LARGE($S$1:S1379,1)+1,0)),0)),0)</f>
        <v>0</v>
      </c>
      <c r="T1380" s="2">
        <f t="shared" si="85"/>
        <v>0</v>
      </c>
      <c r="U1380" s="2">
        <f>IF(LEN(V1380)&gt;=1,(IF(V1379=V1380,0,LARGE($U$1:U1379,1)+1)),0)</f>
        <v>0</v>
      </c>
      <c r="V1380" s="2" t="s">
        <v>1119</v>
      </c>
      <c r="W1380" s="9" t="s">
        <v>4116</v>
      </c>
      <c r="X1380" s="7" t="s">
        <v>647</v>
      </c>
      <c r="Y1380" s="7" t="s">
        <v>1370</v>
      </c>
      <c r="Z1380" s="7" t="s">
        <v>1370</v>
      </c>
      <c r="AA1380" s="6" t="s">
        <v>647</v>
      </c>
      <c r="AB1380" s="6" t="s">
        <v>1067</v>
      </c>
      <c r="AC1380" s="6" t="s">
        <v>1067</v>
      </c>
      <c r="AD1380" s="6" t="s">
        <v>1067</v>
      </c>
    </row>
    <row r="1381" spans="1:30" ht="30" x14ac:dyDescent="0.25">
      <c r="A1381" s="2">
        <f>IF(LEN(B1381)&gt;=1,(IF(B1380=B1381,0,LARGE(A$1:$A1380,1)+1)),0)</f>
        <v>0</v>
      </c>
      <c r="B1381" s="2" t="s">
        <v>1092</v>
      </c>
      <c r="C1381" s="2">
        <f>IF($AM$22=2,(IF(LEN($BZ$23)&gt;=1,(IF($BZ$23=B1381,LARGE($C$1:C1380,1)+1,0)),0)),0)</f>
        <v>0</v>
      </c>
      <c r="D1381" s="2">
        <f t="shared" si="84"/>
        <v>0</v>
      </c>
      <c r="F1381" s="2" t="s">
        <v>1008</v>
      </c>
      <c r="G1381" s="2" t="s">
        <v>1644</v>
      </c>
      <c r="H1381" s="2" t="s">
        <v>1644</v>
      </c>
      <c r="I1381" s="2" t="s">
        <v>5074</v>
      </c>
      <c r="J1381" s="2" t="s">
        <v>4167</v>
      </c>
      <c r="K1381" s="2" t="s">
        <v>5073</v>
      </c>
      <c r="L1381" s="2" t="s">
        <v>1067</v>
      </c>
      <c r="S1381" s="2">
        <f>IF($AM$22=1,(IF(LEN($BZ$23)&gt;=1,(IF($BZ$23=V1381,LARGE($S$1:S1380,1)+1,0)),0)),0)</f>
        <v>0</v>
      </c>
      <c r="T1381" s="2">
        <f t="shared" si="85"/>
        <v>0</v>
      </c>
      <c r="U1381" s="2">
        <f>IF(LEN(V1381)&gt;=1,(IF(V1380=V1381,0,LARGE($U$1:U1380,1)+1)),0)</f>
        <v>0</v>
      </c>
      <c r="V1381" s="2" t="s">
        <v>1119</v>
      </c>
      <c r="W1381" s="5" t="s">
        <v>4412</v>
      </c>
      <c r="X1381" s="7" t="s">
        <v>422</v>
      </c>
      <c r="Y1381" s="7" t="s">
        <v>423</v>
      </c>
      <c r="Z1381" s="7" t="s">
        <v>424</v>
      </c>
      <c r="AA1381" s="6" t="s">
        <v>422</v>
      </c>
      <c r="AB1381" s="6" t="s">
        <v>1067</v>
      </c>
      <c r="AC1381" s="6" t="s">
        <v>1067</v>
      </c>
      <c r="AD1381" s="6" t="s">
        <v>1067</v>
      </c>
    </row>
    <row r="1382" spans="1:30" x14ac:dyDescent="0.25">
      <c r="A1382" s="2">
        <f>IF(LEN(B1382)&gt;=1,(IF(B1381=B1382,0,LARGE(A$1:$A1381,1)+1)),0)</f>
        <v>0</v>
      </c>
      <c r="B1382" s="2" t="s">
        <v>1092</v>
      </c>
      <c r="C1382" s="2">
        <f>IF($AM$22=2,(IF(LEN($BZ$23)&gt;=1,(IF($BZ$23=B1382,LARGE($C$1:C1381,1)+1,0)),0)),0)</f>
        <v>0</v>
      </c>
      <c r="D1382" s="2">
        <f t="shared" si="84"/>
        <v>0</v>
      </c>
      <c r="F1382" s="2" t="s">
        <v>1009</v>
      </c>
      <c r="G1382" s="2" t="s">
        <v>1645</v>
      </c>
      <c r="H1382" s="2" t="s">
        <v>1645</v>
      </c>
      <c r="I1382" s="2" t="s">
        <v>5075</v>
      </c>
      <c r="J1382" s="2" t="s">
        <v>1067</v>
      </c>
      <c r="K1382" s="2" t="s">
        <v>1067</v>
      </c>
      <c r="L1382" s="2" t="s">
        <v>1067</v>
      </c>
      <c r="S1382" s="2">
        <f>IF($AM$22=1,(IF(LEN($BZ$23)&gt;=1,(IF($BZ$23=V1382,LARGE($S$1:S1381,1)+1,0)),0)),0)</f>
        <v>0</v>
      </c>
      <c r="T1382" s="2">
        <f t="shared" si="85"/>
        <v>0</v>
      </c>
      <c r="U1382" s="2">
        <f>IF(LEN(V1382)&gt;=1,(IF(V1381=V1382,0,LARGE($U$1:U1381,1)+1)),0)</f>
        <v>0</v>
      </c>
      <c r="V1382" s="2" t="s">
        <v>1119</v>
      </c>
      <c r="W1382" s="9" t="s">
        <v>4120</v>
      </c>
      <c r="X1382" s="7" t="s">
        <v>631</v>
      </c>
      <c r="Y1382" s="7" t="s">
        <v>1068</v>
      </c>
      <c r="Z1382" s="7" t="s">
        <v>1069</v>
      </c>
      <c r="AA1382" s="6" t="s">
        <v>631</v>
      </c>
      <c r="AB1382" s="6" t="s">
        <v>1067</v>
      </c>
      <c r="AC1382" s="6" t="s">
        <v>1067</v>
      </c>
      <c r="AD1382" s="6" t="s">
        <v>1067</v>
      </c>
    </row>
    <row r="1383" spans="1:30" x14ac:dyDescent="0.25">
      <c r="A1383" s="2">
        <f>IF(LEN(B1383)&gt;=1,(IF(B1382=B1383,0,LARGE(A$1:$A1382,1)+1)),0)</f>
        <v>0</v>
      </c>
      <c r="B1383" s="2" t="s">
        <v>1092</v>
      </c>
      <c r="C1383" s="2">
        <f>IF($AM$22=2,(IF(LEN($BZ$23)&gt;=1,(IF($BZ$23=B1383,LARGE($C$1:C1382,1)+1,0)),0)),0)</f>
        <v>0</v>
      </c>
      <c r="D1383" s="2">
        <f t="shared" si="84"/>
        <v>0</v>
      </c>
      <c r="F1383" s="2" t="s">
        <v>60</v>
      </c>
      <c r="G1383" s="2" t="s">
        <v>60</v>
      </c>
      <c r="H1383" s="2" t="s">
        <v>60</v>
      </c>
      <c r="I1383" s="2" t="s">
        <v>3842</v>
      </c>
      <c r="J1383" s="2" t="s">
        <v>5076</v>
      </c>
      <c r="K1383" s="2" t="s">
        <v>3018</v>
      </c>
      <c r="L1383" s="2" t="s">
        <v>1067</v>
      </c>
      <c r="S1383" s="2">
        <f>IF($AM$22=1,(IF(LEN($BZ$23)&gt;=1,(IF($BZ$23=V1383,LARGE($S$1:S1382,1)+1,0)),0)),0)</f>
        <v>0</v>
      </c>
      <c r="T1383" s="2">
        <f t="shared" si="85"/>
        <v>0</v>
      </c>
      <c r="U1383" s="2">
        <f>IF(LEN(V1383)&gt;=1,(IF(V1382=V1383,0,LARGE($U$1:U1382,1)+1)),0)</f>
        <v>0</v>
      </c>
      <c r="V1383" s="2" t="s">
        <v>1119</v>
      </c>
      <c r="W1383" s="21" t="s">
        <v>1956</v>
      </c>
      <c r="X1383" s="21" t="s">
        <v>1954</v>
      </c>
      <c r="Y1383" s="21" t="s">
        <v>1955</v>
      </c>
      <c r="Z1383" s="21" t="s">
        <v>1955</v>
      </c>
      <c r="AA1383" s="6" t="s">
        <v>1954</v>
      </c>
      <c r="AB1383" s="6" t="s">
        <v>1067</v>
      </c>
      <c r="AC1383" s="6" t="s">
        <v>1067</v>
      </c>
      <c r="AD1383" s="6" t="s">
        <v>1067</v>
      </c>
    </row>
    <row r="1384" spans="1:30" ht="30" x14ac:dyDescent="0.25">
      <c r="A1384" s="2">
        <f>IF(LEN(B1384)&gt;=1,(IF(B1383=B1384,0,LARGE(A$1:$A1383,1)+1)),0)</f>
        <v>0</v>
      </c>
      <c r="B1384" s="2" t="s">
        <v>1092</v>
      </c>
      <c r="C1384" s="2">
        <f>IF($AM$22=2,(IF(LEN($BZ$23)&gt;=1,(IF($BZ$23=B1384,LARGE($C$1:C1383,1)+1,0)),0)),0)</f>
        <v>0</v>
      </c>
      <c r="D1384" s="2">
        <f t="shared" si="84"/>
        <v>0</v>
      </c>
      <c r="F1384" s="2" t="s">
        <v>373</v>
      </c>
      <c r="G1384" s="2" t="s">
        <v>374</v>
      </c>
      <c r="H1384" s="2" t="s">
        <v>375</v>
      </c>
      <c r="I1384" s="2" t="s">
        <v>2781</v>
      </c>
      <c r="J1384" s="2" t="s">
        <v>4783</v>
      </c>
      <c r="K1384" s="2" t="s">
        <v>5070</v>
      </c>
      <c r="L1384" s="2" t="s">
        <v>5071</v>
      </c>
      <c r="S1384" s="2">
        <f>IF($AM$22=1,(IF(LEN($BZ$23)&gt;=1,(IF($BZ$23=V1384,LARGE($S$1:S1383,1)+1,0)),0)),0)</f>
        <v>0</v>
      </c>
      <c r="T1384" s="2">
        <f t="shared" si="85"/>
        <v>0</v>
      </c>
      <c r="U1384" s="2">
        <f>IF(LEN(V1384)&gt;=1,(IF(V1383=V1384,0,LARGE($U$1:U1383,1)+1)),0)</f>
        <v>0</v>
      </c>
      <c r="V1384" s="2" t="s">
        <v>1119</v>
      </c>
      <c r="W1384" s="9" t="s">
        <v>4592</v>
      </c>
      <c r="X1384" s="9" t="s">
        <v>567</v>
      </c>
      <c r="Y1384" s="9" t="s">
        <v>2207</v>
      </c>
      <c r="Z1384" s="9" t="s">
        <v>2207</v>
      </c>
      <c r="AA1384" s="6" t="s">
        <v>567</v>
      </c>
      <c r="AB1384" s="6" t="s">
        <v>1067</v>
      </c>
      <c r="AC1384" s="6" t="s">
        <v>1067</v>
      </c>
      <c r="AD1384" s="6" t="s">
        <v>1067</v>
      </c>
    </row>
    <row r="1385" spans="1:30" x14ac:dyDescent="0.25">
      <c r="A1385" s="2">
        <f>IF(LEN(B1385)&gt;=1,(IF(B1384=B1385,0,LARGE(A$1:$A1384,1)+1)),0)</f>
        <v>0</v>
      </c>
      <c r="B1385" s="2" t="s">
        <v>1092</v>
      </c>
      <c r="C1385" s="2">
        <f>IF($AM$22=2,(IF(LEN($BZ$23)&gt;=1,(IF($BZ$23=B1385,LARGE($C$1:C1384,1)+1,0)),0)),0)</f>
        <v>0</v>
      </c>
      <c r="D1385" s="2">
        <f t="shared" si="84"/>
        <v>0</v>
      </c>
      <c r="F1385" s="2" t="s">
        <v>3645</v>
      </c>
      <c r="G1385" s="2" t="s">
        <v>3646</v>
      </c>
      <c r="H1385" s="2" t="s">
        <v>3646</v>
      </c>
      <c r="I1385" s="2" t="s">
        <v>5072</v>
      </c>
      <c r="J1385" s="2" t="s">
        <v>1067</v>
      </c>
      <c r="K1385" s="2" t="s">
        <v>1067</v>
      </c>
      <c r="L1385" s="2" t="s">
        <v>1067</v>
      </c>
      <c r="S1385" s="2">
        <f>IF($AM$22=1,(IF(LEN($BZ$23)&gt;=1,(IF($BZ$23=V1385,LARGE($S$1:S1384,1)+1,0)),0)),0)</f>
        <v>0</v>
      </c>
      <c r="T1385" s="2">
        <f t="shared" si="85"/>
        <v>0</v>
      </c>
      <c r="U1385" s="2">
        <f>IF(LEN(V1385)&gt;=1,(IF(V1384=V1385,0,LARGE($U$1:U1384,1)+1)),0)</f>
        <v>0</v>
      </c>
      <c r="V1385" s="2" t="s">
        <v>1119</v>
      </c>
      <c r="W1385" s="9" t="s">
        <v>4210</v>
      </c>
      <c r="X1385" s="9" t="s">
        <v>2307</v>
      </c>
      <c r="Y1385" s="9" t="s">
        <v>2308</v>
      </c>
      <c r="Z1385" s="9" t="s">
        <v>2308</v>
      </c>
      <c r="AA1385" s="6" t="s">
        <v>2307</v>
      </c>
      <c r="AB1385" s="6" t="s">
        <v>1067</v>
      </c>
      <c r="AC1385" s="6" t="s">
        <v>1067</v>
      </c>
      <c r="AD1385" s="6" t="s">
        <v>1067</v>
      </c>
    </row>
    <row r="1386" spans="1:30" x14ac:dyDescent="0.25">
      <c r="A1386" s="2">
        <f>IF(LEN(B1386)&gt;=1,(IF(B1385=B1386,0,LARGE(A$1:$A1385,1)+1)),0)</f>
        <v>0</v>
      </c>
      <c r="B1386" s="2" t="s">
        <v>1092</v>
      </c>
      <c r="C1386" s="2">
        <f>IF($AM$22=2,(IF(LEN($BZ$23)&gt;=1,(IF($BZ$23=B1386,LARGE($C$1:C1385,1)+1,0)),0)),0)</f>
        <v>0</v>
      </c>
      <c r="D1386" s="2">
        <f t="shared" si="84"/>
        <v>0</v>
      </c>
      <c r="F1386" s="2" t="s">
        <v>3647</v>
      </c>
      <c r="G1386" s="2" t="s">
        <v>3648</v>
      </c>
      <c r="H1386" s="2" t="s">
        <v>3648</v>
      </c>
      <c r="I1386" s="2" t="s">
        <v>4281</v>
      </c>
      <c r="J1386" s="2" t="s">
        <v>1067</v>
      </c>
      <c r="K1386" s="2" t="s">
        <v>1067</v>
      </c>
      <c r="L1386" s="2" t="s">
        <v>1067</v>
      </c>
      <c r="S1386" s="2">
        <f>IF($AM$22=1,(IF(LEN($BZ$23)&gt;=1,(IF($BZ$23=V1386,LARGE($S$1:S1385,1)+1,0)),0)),0)</f>
        <v>0</v>
      </c>
      <c r="T1386" s="2">
        <f t="shared" si="85"/>
        <v>0</v>
      </c>
      <c r="U1386" s="2">
        <f>IF(LEN(V1386)&gt;=1,(IF(V1385=V1386,0,LARGE($U$1:U1385,1)+1)),0)</f>
        <v>0</v>
      </c>
      <c r="V1386" s="2" t="s">
        <v>1119</v>
      </c>
      <c r="W1386" s="9" t="s">
        <v>4356</v>
      </c>
      <c r="X1386" s="9" t="s">
        <v>3494</v>
      </c>
      <c r="Y1386" s="9" t="s">
        <v>3495</v>
      </c>
      <c r="Z1386" s="9" t="s">
        <v>3495</v>
      </c>
      <c r="AA1386" s="6" t="s">
        <v>3494</v>
      </c>
      <c r="AB1386" s="6" t="s">
        <v>1067</v>
      </c>
      <c r="AC1386" s="6" t="s">
        <v>1067</v>
      </c>
      <c r="AD1386" s="6" t="s">
        <v>1067</v>
      </c>
    </row>
    <row r="1387" spans="1:30" x14ac:dyDescent="0.25">
      <c r="A1387" s="2">
        <f>IF(LEN(B1387)&gt;=1,(IF(B1386=B1387,0,LARGE(A$1:$A1386,1)+1)),0)</f>
        <v>0</v>
      </c>
      <c r="B1387" s="2" t="s">
        <v>1092</v>
      </c>
      <c r="C1387" s="2">
        <f>IF($AM$22=2,(IF(LEN($BZ$23)&gt;=1,(IF($BZ$23=B1387,LARGE($C$1:C1386,1)+1,0)),0)),0)</f>
        <v>0</v>
      </c>
      <c r="D1387" s="2">
        <f t="shared" si="84"/>
        <v>0</v>
      </c>
      <c r="F1387" s="2" t="s">
        <v>3649</v>
      </c>
      <c r="G1387" s="2" t="s">
        <v>3650</v>
      </c>
      <c r="H1387" s="2" t="s">
        <v>3650</v>
      </c>
      <c r="I1387" s="2" t="s">
        <v>4663</v>
      </c>
      <c r="J1387" s="2" t="s">
        <v>5134</v>
      </c>
      <c r="K1387" s="2" t="s">
        <v>4868</v>
      </c>
      <c r="L1387" s="2" t="s">
        <v>1067</v>
      </c>
      <c r="S1387" s="2">
        <f>IF($AM$22=1,(IF(LEN($BZ$23)&gt;=1,(IF($BZ$23=V1387,LARGE($S$1:S1386,1)+1,0)),0)),0)</f>
        <v>0</v>
      </c>
      <c r="T1387" s="2">
        <f t="shared" si="85"/>
        <v>0</v>
      </c>
      <c r="U1387" s="2">
        <f>IF(LEN(V1387)&gt;=1,(IF(V1386=V1387,0,LARGE($U$1:U1386,1)+1)),0)</f>
        <v>36</v>
      </c>
      <c r="V1387" s="2" t="s">
        <v>1120</v>
      </c>
      <c r="W1387" s="4" t="s">
        <v>3990</v>
      </c>
      <c r="X1387" s="7" t="s">
        <v>28</v>
      </c>
      <c r="Y1387" s="7" t="s">
        <v>1192</v>
      </c>
      <c r="Z1387" s="7" t="s">
        <v>1192</v>
      </c>
      <c r="AA1387" s="6" t="s">
        <v>28</v>
      </c>
      <c r="AB1387" s="6" t="s">
        <v>1067</v>
      </c>
      <c r="AC1387" s="6" t="s">
        <v>1067</v>
      </c>
      <c r="AD1387" s="6" t="s">
        <v>1067</v>
      </c>
    </row>
    <row r="1388" spans="1:30" ht="30" x14ac:dyDescent="0.25">
      <c r="A1388" s="2">
        <f>IF(LEN(B1388)&gt;=1,(IF(B1387=B1388,0,LARGE(A$1:$A1387,1)+1)),0)</f>
        <v>0</v>
      </c>
      <c r="B1388" s="2" t="s">
        <v>1092</v>
      </c>
      <c r="C1388" s="2">
        <f>IF($AM$22=2,(IF(LEN($BZ$23)&gt;=1,(IF($BZ$23=B1388,LARGE($C$1:C1387,1)+1,0)),0)),0)</f>
        <v>0</v>
      </c>
      <c r="D1388" s="2">
        <f t="shared" si="84"/>
        <v>0</v>
      </c>
      <c r="F1388" s="2" t="s">
        <v>376</v>
      </c>
      <c r="G1388" s="2" t="s">
        <v>377</v>
      </c>
      <c r="H1388" s="2" t="s">
        <v>377</v>
      </c>
      <c r="I1388" s="2" t="s">
        <v>5135</v>
      </c>
      <c r="J1388" s="2" t="s">
        <v>3701</v>
      </c>
      <c r="K1388" s="2" t="s">
        <v>3793</v>
      </c>
      <c r="L1388" s="2" t="s">
        <v>3535</v>
      </c>
      <c r="S1388" s="2">
        <f>IF($AM$22=1,(IF(LEN($BZ$23)&gt;=1,(IF($BZ$23=V1388,LARGE($S$1:S1387,1)+1,0)),0)),0)</f>
        <v>0</v>
      </c>
      <c r="T1388" s="2">
        <f t="shared" si="85"/>
        <v>0</v>
      </c>
      <c r="U1388" s="2">
        <f>IF(LEN(V1388)&gt;=1,(IF(V1387=V1388,0,LARGE($U$1:U1387,1)+1)),0)</f>
        <v>0</v>
      </c>
      <c r="V1388" s="2" t="s">
        <v>1120</v>
      </c>
      <c r="W1388" s="4" t="s">
        <v>4008</v>
      </c>
      <c r="X1388" s="7" t="s">
        <v>39</v>
      </c>
      <c r="Y1388" s="7" t="s">
        <v>1203</v>
      </c>
      <c r="Z1388" s="7" t="s">
        <v>1203</v>
      </c>
      <c r="AA1388" s="6" t="s">
        <v>39</v>
      </c>
      <c r="AB1388" s="6" t="s">
        <v>1067</v>
      </c>
      <c r="AC1388" s="6" t="s">
        <v>1067</v>
      </c>
      <c r="AD1388" s="6" t="s">
        <v>1067</v>
      </c>
    </row>
    <row r="1389" spans="1:30" x14ac:dyDescent="0.25">
      <c r="A1389" s="2">
        <f>IF(LEN(B1389)&gt;=1,(IF(B1388=B1389,0,LARGE(A$1:$A1388,1)+1)),0)</f>
        <v>0</v>
      </c>
      <c r="B1389" s="2" t="s">
        <v>1092</v>
      </c>
      <c r="C1389" s="2">
        <f>IF($AM$22=2,(IF(LEN($BZ$23)&gt;=1,(IF($BZ$23=B1389,LARGE($C$1:C1388,1)+1,0)),0)),0)</f>
        <v>0</v>
      </c>
      <c r="D1389" s="2">
        <f t="shared" si="84"/>
        <v>0</v>
      </c>
      <c r="F1389" s="2" t="s">
        <v>1010</v>
      </c>
      <c r="G1389" s="2" t="s">
        <v>3651</v>
      </c>
      <c r="H1389" s="2" t="s">
        <v>3651</v>
      </c>
      <c r="I1389" s="2" t="s">
        <v>3652</v>
      </c>
      <c r="J1389" s="2" t="s">
        <v>5136</v>
      </c>
      <c r="K1389" s="2" t="s">
        <v>1067</v>
      </c>
      <c r="L1389" s="2" t="s">
        <v>1067</v>
      </c>
      <c r="S1389" s="2">
        <f>IF($AM$22=1,(IF(LEN($BZ$23)&gt;=1,(IF($BZ$23=V1389,LARGE($S$1:S1388,1)+1,0)),0)),0)</f>
        <v>0</v>
      </c>
      <c r="T1389" s="2">
        <f t="shared" si="85"/>
        <v>0</v>
      </c>
      <c r="U1389" s="2">
        <f>IF(LEN(V1389)&gt;=1,(IF(V1388=V1389,0,LARGE($U$1:U1388,1)+1)),0)</f>
        <v>0</v>
      </c>
      <c r="V1389" s="2" t="s">
        <v>1120</v>
      </c>
      <c r="W1389" s="4" t="s">
        <v>4732</v>
      </c>
      <c r="X1389" s="4" t="s">
        <v>736</v>
      </c>
      <c r="Y1389" s="5" t="s">
        <v>1442</v>
      </c>
      <c r="Z1389" s="5" t="s">
        <v>1442</v>
      </c>
      <c r="AA1389" s="6" t="s">
        <v>736</v>
      </c>
      <c r="AB1389" s="6" t="s">
        <v>1067</v>
      </c>
      <c r="AC1389" s="6" t="s">
        <v>1067</v>
      </c>
      <c r="AD1389" s="6" t="s">
        <v>1067</v>
      </c>
    </row>
    <row r="1390" spans="1:30" x14ac:dyDescent="0.25">
      <c r="A1390" s="2">
        <f>IF(LEN(B1390)&gt;=1,(IF(B1389=B1390,0,LARGE(A$1:$A1389,1)+1)),0)</f>
        <v>0</v>
      </c>
      <c r="B1390" s="2" t="s">
        <v>1092</v>
      </c>
      <c r="C1390" s="2">
        <f>IF($AM$22=2,(IF(LEN($BZ$23)&gt;=1,(IF($BZ$23=B1390,LARGE($C$1:C1389,1)+1,0)),0)),0)</f>
        <v>0</v>
      </c>
      <c r="D1390" s="2">
        <f t="shared" si="84"/>
        <v>0</v>
      </c>
      <c r="F1390" s="2" t="s">
        <v>1011</v>
      </c>
      <c r="G1390" s="2" t="s">
        <v>1646</v>
      </c>
      <c r="H1390" s="2" t="s">
        <v>1646</v>
      </c>
      <c r="I1390" s="2" t="s">
        <v>4559</v>
      </c>
      <c r="J1390" s="2" t="s">
        <v>5137</v>
      </c>
      <c r="K1390" s="2" t="s">
        <v>1067</v>
      </c>
      <c r="L1390" s="2" t="s">
        <v>1067</v>
      </c>
      <c r="S1390" s="2">
        <f>IF($AM$22=1,(IF(LEN($BZ$23)&gt;=1,(IF($BZ$23=V1390,LARGE($S$1:S1389,1)+1,0)),0)),0)</f>
        <v>0</v>
      </c>
      <c r="T1390" s="2">
        <f t="shared" si="85"/>
        <v>0</v>
      </c>
      <c r="U1390" s="2">
        <f>IF(LEN(V1390)&gt;=1,(IF(V1389=V1390,0,LARGE($U$1:U1389,1)+1)),0)</f>
        <v>0</v>
      </c>
      <c r="V1390" s="2" t="s">
        <v>1120</v>
      </c>
      <c r="W1390" s="9" t="s">
        <v>2084</v>
      </c>
      <c r="X1390" s="9" t="s">
        <v>2082</v>
      </c>
      <c r="Y1390" s="9" t="s">
        <v>2083</v>
      </c>
      <c r="Z1390" s="9" t="s">
        <v>2083</v>
      </c>
      <c r="AA1390" s="6" t="s">
        <v>2082</v>
      </c>
      <c r="AB1390" s="6" t="s">
        <v>1067</v>
      </c>
      <c r="AC1390" s="6" t="s">
        <v>1067</v>
      </c>
      <c r="AD1390" s="6" t="s">
        <v>1067</v>
      </c>
    </row>
    <row r="1391" spans="1:30" ht="45" x14ac:dyDescent="0.25">
      <c r="A1391" s="2">
        <f>IF(LEN(B1391)&gt;=1,(IF(B1390=B1391,0,LARGE(A$1:$A1390,1)+1)),0)</f>
        <v>0</v>
      </c>
      <c r="B1391" s="2" t="s">
        <v>1092</v>
      </c>
      <c r="C1391" s="2">
        <f>IF($AM$22=2,(IF(LEN($BZ$23)&gt;=1,(IF($BZ$23=B1391,LARGE($C$1:C1390,1)+1,0)),0)),0)</f>
        <v>0</v>
      </c>
      <c r="D1391" s="2">
        <f t="shared" si="84"/>
        <v>0</v>
      </c>
      <c r="F1391" s="2" t="s">
        <v>1012</v>
      </c>
      <c r="G1391" s="2" t="s">
        <v>1647</v>
      </c>
      <c r="H1391" s="2" t="s">
        <v>1647</v>
      </c>
      <c r="I1391" s="2" t="s">
        <v>5138</v>
      </c>
      <c r="J1391" s="2" t="s">
        <v>1067</v>
      </c>
      <c r="K1391" s="2" t="s">
        <v>1067</v>
      </c>
      <c r="L1391" s="2" t="s">
        <v>1067</v>
      </c>
      <c r="S1391" s="2">
        <f>IF($AM$22=1,(IF(LEN($BZ$23)&gt;=1,(IF($BZ$23=V1391,LARGE($S$1:S1390,1)+1,0)),0)),0)</f>
        <v>0</v>
      </c>
      <c r="T1391" s="2">
        <f t="shared" si="85"/>
        <v>0</v>
      </c>
      <c r="U1391" s="2">
        <f>IF(LEN(V1391)&gt;=1,(IF(V1390=V1391,0,LARGE($U$1:U1390,1)+1)),0)</f>
        <v>0</v>
      </c>
      <c r="V1391" s="2" t="s">
        <v>1120</v>
      </c>
      <c r="W1391" s="21" t="s">
        <v>2377</v>
      </c>
      <c r="X1391" s="21" t="s">
        <v>2375</v>
      </c>
      <c r="Y1391" s="21" t="s">
        <v>2376</v>
      </c>
      <c r="Z1391" s="21" t="s">
        <v>2376</v>
      </c>
      <c r="AA1391" s="6" t="s">
        <v>2375</v>
      </c>
      <c r="AB1391" s="6" t="s">
        <v>1067</v>
      </c>
      <c r="AC1391" s="6" t="s">
        <v>1067</v>
      </c>
      <c r="AD1391" s="6" t="s">
        <v>1067</v>
      </c>
    </row>
    <row r="1392" spans="1:30" ht="30" x14ac:dyDescent="0.25">
      <c r="A1392" s="2">
        <f>IF(LEN(B1392)&gt;=1,(IF(B1391=B1392,0,LARGE(A$1:$A1391,1)+1)),0)</f>
        <v>0</v>
      </c>
      <c r="B1392" s="2" t="s">
        <v>1092</v>
      </c>
      <c r="C1392" s="2">
        <f>IF($AM$22=2,(IF(LEN($BZ$23)&gt;=1,(IF($BZ$23=B1392,LARGE($C$1:C1391,1)+1,0)),0)),0)</f>
        <v>0</v>
      </c>
      <c r="D1392" s="2">
        <f t="shared" si="84"/>
        <v>0</v>
      </c>
      <c r="F1392" s="2" t="s">
        <v>3653</v>
      </c>
      <c r="G1392" s="2" t="s">
        <v>3654</v>
      </c>
      <c r="H1392" s="2" t="s">
        <v>3654</v>
      </c>
      <c r="I1392" s="2" t="s">
        <v>3655</v>
      </c>
      <c r="J1392" s="2" t="s">
        <v>1067</v>
      </c>
      <c r="K1392" s="2" t="s">
        <v>1067</v>
      </c>
      <c r="L1392" s="2" t="s">
        <v>1067</v>
      </c>
      <c r="S1392" s="2">
        <f>IF($AM$22=1,(IF(LEN($BZ$23)&gt;=1,(IF($BZ$23=V1392,LARGE($S$1:S1391,1)+1,0)),0)),0)</f>
        <v>0</v>
      </c>
      <c r="T1392" s="2">
        <f t="shared" si="85"/>
        <v>0</v>
      </c>
      <c r="U1392" s="2">
        <f>IF(LEN(V1392)&gt;=1,(IF(V1391=V1392,0,LARGE($U$1:U1391,1)+1)),0)</f>
        <v>0</v>
      </c>
      <c r="V1392" s="2" t="s">
        <v>1120</v>
      </c>
      <c r="W1392" s="9" t="s">
        <v>4154</v>
      </c>
      <c r="X1392" s="7" t="s">
        <v>613</v>
      </c>
      <c r="Y1392" s="7" t="s">
        <v>2449</v>
      </c>
      <c r="Z1392" s="7" t="s">
        <v>2449</v>
      </c>
      <c r="AA1392" s="6" t="s">
        <v>613</v>
      </c>
      <c r="AB1392" s="6" t="s">
        <v>1067</v>
      </c>
      <c r="AC1392" s="6" t="s">
        <v>1067</v>
      </c>
      <c r="AD1392" s="6" t="s">
        <v>1067</v>
      </c>
    </row>
    <row r="1393" spans="1:30" ht="30" x14ac:dyDescent="0.25">
      <c r="A1393" s="2">
        <f>IF(LEN(B1393)&gt;=1,(IF(B1392=B1393,0,LARGE(A$1:$A1392,1)+1)),0)</f>
        <v>0</v>
      </c>
      <c r="B1393" s="2" t="s">
        <v>1092</v>
      </c>
      <c r="C1393" s="2">
        <f>IF($AM$22=2,(IF(LEN($BZ$23)&gt;=1,(IF($BZ$23=B1393,LARGE($C$1:C1392,1)+1,0)),0)),0)</f>
        <v>0</v>
      </c>
      <c r="D1393" s="2">
        <f t="shared" si="84"/>
        <v>0</v>
      </c>
      <c r="F1393" s="2" t="s">
        <v>1013</v>
      </c>
      <c r="G1393" s="2" t="s">
        <v>1648</v>
      </c>
      <c r="H1393" s="2" t="s">
        <v>1648</v>
      </c>
      <c r="I1393" s="2" t="s">
        <v>4523</v>
      </c>
      <c r="J1393" s="2" t="s">
        <v>3311</v>
      </c>
      <c r="K1393" s="2" t="s">
        <v>1067</v>
      </c>
      <c r="L1393" s="2" t="s">
        <v>1067</v>
      </c>
      <c r="S1393" s="2">
        <f>IF($AM$22=1,(IF(LEN($BZ$23)&gt;=1,(IF($BZ$23=V1393,LARGE($S$1:S1392,1)+1,0)),0)),0)</f>
        <v>0</v>
      </c>
      <c r="T1393" s="2">
        <f t="shared" si="85"/>
        <v>0</v>
      </c>
      <c r="U1393" s="2">
        <f>IF(LEN(V1393)&gt;=1,(IF(V1392=V1393,0,LARGE($U$1:U1392,1)+1)),0)</f>
        <v>0</v>
      </c>
      <c r="V1393" s="2" t="s">
        <v>1120</v>
      </c>
      <c r="W1393" s="21" t="s">
        <v>2637</v>
      </c>
      <c r="X1393" s="21" t="s">
        <v>681</v>
      </c>
      <c r="Y1393" s="21" t="s">
        <v>1399</v>
      </c>
      <c r="Z1393" s="21" t="s">
        <v>1399</v>
      </c>
      <c r="AA1393" s="6" t="s">
        <v>681</v>
      </c>
      <c r="AB1393" s="6" t="s">
        <v>1067</v>
      </c>
      <c r="AC1393" s="6" t="s">
        <v>1067</v>
      </c>
      <c r="AD1393" s="6" t="s">
        <v>1067</v>
      </c>
    </row>
    <row r="1394" spans="1:30" ht="30" x14ac:dyDescent="0.25">
      <c r="A1394" s="2">
        <f>IF(LEN(B1394)&gt;=1,(IF(B1393=B1394,0,LARGE(A$1:$A1393,1)+1)),0)</f>
        <v>0</v>
      </c>
      <c r="B1394" s="2" t="s">
        <v>1092</v>
      </c>
      <c r="C1394" s="2">
        <f>IF($AM$22=2,(IF(LEN($BZ$23)&gt;=1,(IF($BZ$23=B1394,LARGE($C$1:C1393,1)+1,0)),0)),0)</f>
        <v>0</v>
      </c>
      <c r="D1394" s="2">
        <f t="shared" si="84"/>
        <v>0</v>
      </c>
      <c r="F1394" s="2" t="s">
        <v>378</v>
      </c>
      <c r="G1394" s="2" t="s">
        <v>379</v>
      </c>
      <c r="H1394" s="2" t="s">
        <v>380</v>
      </c>
      <c r="I1394" s="2" t="s">
        <v>4522</v>
      </c>
      <c r="J1394" s="2" t="s">
        <v>3391</v>
      </c>
      <c r="K1394" s="2" t="s">
        <v>1067</v>
      </c>
      <c r="L1394" s="2" t="s">
        <v>1067</v>
      </c>
      <c r="S1394" s="2">
        <f>IF($AM$22=1,(IF(LEN($BZ$23)&gt;=1,(IF($BZ$23=V1394,LARGE($S$1:S1393,1)+1,0)),0)),0)</f>
        <v>0</v>
      </c>
      <c r="T1394" s="2">
        <f t="shared" si="85"/>
        <v>0</v>
      </c>
      <c r="U1394" s="2">
        <f>IF(LEN(V1394)&gt;=1,(IF(V1393=V1394,0,LARGE($U$1:U1393,1)+1)),0)</f>
        <v>0</v>
      </c>
      <c r="V1394" s="2" t="s">
        <v>1120</v>
      </c>
      <c r="W1394" s="21" t="s">
        <v>4780</v>
      </c>
      <c r="X1394" s="7" t="s">
        <v>681</v>
      </c>
      <c r="Y1394" s="7" t="s">
        <v>1399</v>
      </c>
      <c r="Z1394" s="7" t="s">
        <v>1399</v>
      </c>
      <c r="AA1394" s="6" t="s">
        <v>681</v>
      </c>
      <c r="AB1394" s="6" t="s">
        <v>1067</v>
      </c>
      <c r="AC1394" s="6" t="s">
        <v>1067</v>
      </c>
      <c r="AD1394" s="6" t="s">
        <v>1067</v>
      </c>
    </row>
    <row r="1395" spans="1:30" ht="30" x14ac:dyDescent="0.25">
      <c r="A1395" s="2">
        <f>IF(LEN(B1395)&gt;=1,(IF(B1394=B1395,0,LARGE(A$1:$A1394,1)+1)),0)</f>
        <v>0</v>
      </c>
      <c r="B1395" s="2" t="s">
        <v>1092</v>
      </c>
      <c r="C1395" s="2">
        <f>IF($AM$22=2,(IF(LEN($BZ$23)&gt;=1,(IF($BZ$23=B1395,LARGE($C$1:C1394,1)+1,0)),0)),0)</f>
        <v>0</v>
      </c>
      <c r="D1395" s="2">
        <f t="shared" si="84"/>
        <v>0</v>
      </c>
      <c r="F1395" s="2" t="s">
        <v>3656</v>
      </c>
      <c r="G1395" s="2" t="s">
        <v>3657</v>
      </c>
      <c r="H1395" s="2" t="s">
        <v>3657</v>
      </c>
      <c r="I1395" s="2" t="s">
        <v>4524</v>
      </c>
      <c r="J1395" s="2" t="s">
        <v>1067</v>
      </c>
      <c r="K1395" s="2" t="s">
        <v>1067</v>
      </c>
      <c r="L1395" s="2" t="s">
        <v>1067</v>
      </c>
      <c r="S1395" s="2">
        <f>IF($AM$22=1,(IF(LEN($BZ$23)&gt;=1,(IF($BZ$23=V1395,LARGE($S$1:S1394,1)+1,0)),0)),0)</f>
        <v>0</v>
      </c>
      <c r="T1395" s="2">
        <f t="shared" si="85"/>
        <v>0</v>
      </c>
      <c r="U1395" s="2">
        <f>IF(LEN(V1395)&gt;=1,(IF(V1394=V1395,0,LARGE($U$1:U1394,1)+1)),0)</f>
        <v>0</v>
      </c>
      <c r="V1395" s="2" t="s">
        <v>1120</v>
      </c>
      <c r="W1395" s="4" t="s">
        <v>4883</v>
      </c>
      <c r="X1395" s="7" t="s">
        <v>794</v>
      </c>
      <c r="Y1395" s="7" t="s">
        <v>1481</v>
      </c>
      <c r="Z1395" s="7" t="s">
        <v>1481</v>
      </c>
      <c r="AA1395" s="6" t="s">
        <v>794</v>
      </c>
      <c r="AB1395" s="6" t="s">
        <v>1067</v>
      </c>
      <c r="AC1395" s="6" t="s">
        <v>1067</v>
      </c>
      <c r="AD1395" s="6" t="s">
        <v>1067</v>
      </c>
    </row>
    <row r="1396" spans="1:30" x14ac:dyDescent="0.25">
      <c r="A1396" s="2">
        <f>IF(LEN(B1396)&gt;=1,(IF(B1395=B1396,0,LARGE(A$1:$A1395,1)+1)),0)</f>
        <v>0</v>
      </c>
      <c r="B1396" s="2" t="s">
        <v>1092</v>
      </c>
      <c r="C1396" s="2">
        <f>IF($AM$22=2,(IF(LEN($BZ$23)&gt;=1,(IF($BZ$23=B1396,LARGE($C$1:C1395,1)+1,0)),0)),0)</f>
        <v>0</v>
      </c>
      <c r="D1396" s="2">
        <f t="shared" si="84"/>
        <v>0</v>
      </c>
      <c r="F1396" s="2" t="s">
        <v>3658</v>
      </c>
      <c r="G1396" s="2" t="s">
        <v>3659</v>
      </c>
      <c r="H1396" s="2" t="s">
        <v>3659</v>
      </c>
      <c r="I1396" s="2" t="s">
        <v>4525</v>
      </c>
      <c r="J1396" s="2" t="s">
        <v>1067</v>
      </c>
      <c r="K1396" s="2" t="s">
        <v>1067</v>
      </c>
      <c r="L1396" s="2" t="s">
        <v>1067</v>
      </c>
      <c r="S1396" s="2">
        <f>IF($AM$22=1,(IF(LEN($BZ$23)&gt;=1,(IF($BZ$23=V1396,LARGE($S$1:S1395,1)+1,0)),0)),0)</f>
        <v>0</v>
      </c>
      <c r="T1396" s="2">
        <f t="shared" si="85"/>
        <v>0</v>
      </c>
      <c r="U1396" s="2">
        <f>IF(LEN(V1396)&gt;=1,(IF(V1395=V1396,0,LARGE($U$1:U1395,1)+1)),0)</f>
        <v>0</v>
      </c>
      <c r="V1396" s="2" t="s">
        <v>1120</v>
      </c>
      <c r="W1396" s="5" t="s">
        <v>4865</v>
      </c>
      <c r="X1396" s="7" t="s">
        <v>729</v>
      </c>
      <c r="Y1396" s="7" t="s">
        <v>2766</v>
      </c>
      <c r="Z1396" s="7" t="s">
        <v>2766</v>
      </c>
      <c r="AA1396" s="6" t="s">
        <v>729</v>
      </c>
      <c r="AB1396" s="6" t="s">
        <v>1067</v>
      </c>
      <c r="AC1396" s="6" t="s">
        <v>1067</v>
      </c>
      <c r="AD1396" s="6" t="s">
        <v>1067</v>
      </c>
    </row>
    <row r="1397" spans="1:30" x14ac:dyDescent="0.25">
      <c r="A1397" s="2">
        <f>IF(LEN(B1397)&gt;=1,(IF(B1396=B1397,0,LARGE(A$1:$A1396,1)+1)),0)</f>
        <v>0</v>
      </c>
      <c r="B1397" s="2" t="s">
        <v>1092</v>
      </c>
      <c r="C1397" s="2">
        <f>IF($AM$22=2,(IF(LEN($BZ$23)&gt;=1,(IF($BZ$23=B1397,LARGE($C$1:C1396,1)+1,0)),0)),0)</f>
        <v>0</v>
      </c>
      <c r="D1397" s="2">
        <f t="shared" si="84"/>
        <v>0</v>
      </c>
      <c r="F1397" s="2" t="s">
        <v>381</v>
      </c>
      <c r="G1397" s="2" t="s">
        <v>382</v>
      </c>
      <c r="H1397" s="2" t="s">
        <v>382</v>
      </c>
      <c r="I1397" s="2" t="s">
        <v>4526</v>
      </c>
      <c r="J1397" s="2" t="s">
        <v>1067</v>
      </c>
      <c r="K1397" s="2" t="s">
        <v>1067</v>
      </c>
      <c r="L1397" s="2" t="s">
        <v>1067</v>
      </c>
      <c r="S1397" s="2">
        <f>IF($AM$22=1,(IF(LEN($BZ$23)&gt;=1,(IF($BZ$23=V1397,LARGE($S$1:S1396,1)+1,0)),0)),0)</f>
        <v>0</v>
      </c>
      <c r="T1397" s="2">
        <f t="shared" si="85"/>
        <v>0</v>
      </c>
      <c r="U1397" s="2">
        <f>IF(LEN(V1397)&gt;=1,(IF(V1396=V1397,0,LARGE($U$1:U1396,1)+1)),0)</f>
        <v>0</v>
      </c>
      <c r="V1397" s="2" t="s">
        <v>1120</v>
      </c>
      <c r="W1397" s="4" t="s">
        <v>4851</v>
      </c>
      <c r="X1397" s="4" t="s">
        <v>720</v>
      </c>
      <c r="Y1397" s="5" t="s">
        <v>1431</v>
      </c>
      <c r="Z1397" s="5" t="s">
        <v>1431</v>
      </c>
      <c r="AA1397" s="6" t="s">
        <v>720</v>
      </c>
      <c r="AB1397" s="6" t="s">
        <v>1067</v>
      </c>
      <c r="AC1397" s="6" t="s">
        <v>1067</v>
      </c>
      <c r="AD1397" s="6" t="s">
        <v>1067</v>
      </c>
    </row>
    <row r="1398" spans="1:30" x14ac:dyDescent="0.25">
      <c r="A1398" s="2">
        <f>IF(LEN(B1398)&gt;=1,(IF(B1397=B1398,0,LARGE(A$1:$A1397,1)+1)),0)</f>
        <v>0</v>
      </c>
      <c r="B1398" s="2" t="s">
        <v>1092</v>
      </c>
      <c r="C1398" s="2">
        <f>IF($AM$22=2,(IF(LEN($BZ$23)&gt;=1,(IF($BZ$23=B1398,LARGE($C$1:C1397,1)+1,0)),0)),0)</f>
        <v>0</v>
      </c>
      <c r="D1398" s="2">
        <f t="shared" si="84"/>
        <v>0</v>
      </c>
      <c r="F1398" s="2" t="s">
        <v>3660</v>
      </c>
      <c r="G1398" s="2" t="s">
        <v>3661</v>
      </c>
      <c r="H1398" s="2" t="s">
        <v>3661</v>
      </c>
      <c r="I1398" s="2" t="s">
        <v>3662</v>
      </c>
      <c r="J1398" s="2" t="s">
        <v>1067</v>
      </c>
      <c r="K1398" s="2" t="s">
        <v>1067</v>
      </c>
      <c r="L1398" s="2" t="s">
        <v>1067</v>
      </c>
      <c r="S1398" s="2">
        <f>IF($AM$22=1,(IF(LEN($BZ$23)&gt;=1,(IF($BZ$23=V1398,LARGE($S$1:S1397,1)+1,0)),0)),0)</f>
        <v>0</v>
      </c>
      <c r="T1398" s="2">
        <f t="shared" si="85"/>
        <v>0</v>
      </c>
      <c r="U1398" s="2">
        <f>IF(LEN(V1398)&gt;=1,(IF(V1397=V1398,0,LARGE($U$1:U1397,1)+1)),0)</f>
        <v>0</v>
      </c>
      <c r="V1398" s="2" t="s">
        <v>1120</v>
      </c>
      <c r="W1398" s="9" t="s">
        <v>4725</v>
      </c>
      <c r="X1398" s="7" t="s">
        <v>224</v>
      </c>
      <c r="Y1398" s="7" t="s">
        <v>225</v>
      </c>
      <c r="Z1398" s="7" t="s">
        <v>225</v>
      </c>
      <c r="AA1398" s="6" t="s">
        <v>224</v>
      </c>
      <c r="AB1398" s="6" t="s">
        <v>1067</v>
      </c>
      <c r="AC1398" s="6" t="s">
        <v>1067</v>
      </c>
      <c r="AD1398" s="6" t="s">
        <v>1067</v>
      </c>
    </row>
    <row r="1399" spans="1:30" ht="30" x14ac:dyDescent="0.25">
      <c r="A1399" s="2">
        <f>IF(LEN(B1399)&gt;=1,(IF(B1398=B1399,0,LARGE(A$1:$A1398,1)+1)),0)</f>
        <v>0</v>
      </c>
      <c r="B1399" s="2" t="s">
        <v>1092</v>
      </c>
      <c r="C1399" s="2">
        <f>IF($AM$22=2,(IF(LEN($BZ$23)&gt;=1,(IF($BZ$23=B1399,LARGE($C$1:C1398,1)+1,0)),0)),0)</f>
        <v>0</v>
      </c>
      <c r="D1399" s="2">
        <f t="shared" si="84"/>
        <v>0</v>
      </c>
      <c r="F1399" s="2" t="s">
        <v>383</v>
      </c>
      <c r="G1399" s="2" t="s">
        <v>384</v>
      </c>
      <c r="H1399" s="2" t="s">
        <v>384</v>
      </c>
      <c r="I1399" s="2" t="s">
        <v>4528</v>
      </c>
      <c r="J1399" s="2" t="s">
        <v>4527</v>
      </c>
      <c r="K1399" s="2" t="s">
        <v>1067</v>
      </c>
      <c r="L1399" s="2" t="s">
        <v>1067</v>
      </c>
      <c r="S1399" s="2">
        <f>IF($AM$22=1,(IF(LEN($BZ$23)&gt;=1,(IF($BZ$23=V1399,LARGE($S$1:S1398,1)+1,0)),0)),0)</f>
        <v>0</v>
      </c>
      <c r="T1399" s="2">
        <f t="shared" si="85"/>
        <v>0</v>
      </c>
      <c r="U1399" s="2">
        <f>IF(LEN(V1399)&gt;=1,(IF(V1398=V1399,0,LARGE($U$1:U1398,1)+1)),0)</f>
        <v>0</v>
      </c>
      <c r="V1399" s="2" t="s">
        <v>1120</v>
      </c>
      <c r="W1399" s="9" t="s">
        <v>4562</v>
      </c>
      <c r="X1399" s="7" t="s">
        <v>134</v>
      </c>
      <c r="Y1399" s="7" t="s">
        <v>135</v>
      </c>
      <c r="Z1399" s="7" t="s">
        <v>135</v>
      </c>
      <c r="AA1399" s="6" t="s">
        <v>134</v>
      </c>
      <c r="AB1399" s="6" t="s">
        <v>227</v>
      </c>
      <c r="AC1399" s="6" t="s">
        <v>253</v>
      </c>
      <c r="AD1399" s="6" t="s">
        <v>1067</v>
      </c>
    </row>
    <row r="1400" spans="1:30" ht="30" x14ac:dyDescent="0.25">
      <c r="A1400" s="2">
        <f>IF(LEN(B1400)&gt;=1,(IF(B1399=B1400,0,LARGE(A$1:$A1399,1)+1)),0)</f>
        <v>0</v>
      </c>
      <c r="B1400" s="2" t="s">
        <v>1092</v>
      </c>
      <c r="C1400" s="2">
        <f>IF($AM$22=2,(IF(LEN($BZ$23)&gt;=1,(IF($BZ$23=B1400,LARGE($C$1:C1399,1)+1,0)),0)),0)</f>
        <v>0</v>
      </c>
      <c r="D1400" s="2">
        <f t="shared" si="84"/>
        <v>0</v>
      </c>
      <c r="F1400" s="2" t="s">
        <v>3663</v>
      </c>
      <c r="G1400" s="2" t="s">
        <v>3664</v>
      </c>
      <c r="H1400" s="2" t="s">
        <v>3664</v>
      </c>
      <c r="I1400" s="2" t="s">
        <v>2534</v>
      </c>
      <c r="J1400" s="2" t="s">
        <v>1067</v>
      </c>
      <c r="K1400" s="2" t="s">
        <v>1067</v>
      </c>
      <c r="L1400" s="2" t="s">
        <v>1067</v>
      </c>
      <c r="S1400" s="2">
        <f>IF($AM$22=1,(IF(LEN($BZ$23)&gt;=1,(IF($BZ$23=V1400,LARGE($S$1:S1399,1)+1,0)),0)),0)</f>
        <v>0</v>
      </c>
      <c r="T1400" s="2">
        <f t="shared" si="85"/>
        <v>0</v>
      </c>
      <c r="U1400" s="2">
        <f>IF(LEN(V1400)&gt;=1,(IF(V1399=V1400,0,LARGE($U$1:U1399,1)+1)),0)</f>
        <v>0</v>
      </c>
      <c r="V1400" s="2" t="s">
        <v>1120</v>
      </c>
      <c r="W1400" s="21" t="s">
        <v>1942</v>
      </c>
      <c r="X1400" s="21" t="s">
        <v>1940</v>
      </c>
      <c r="Y1400" s="21" t="s">
        <v>1941</v>
      </c>
      <c r="Z1400" s="21" t="s">
        <v>1941</v>
      </c>
      <c r="AA1400" s="6" t="s">
        <v>1940</v>
      </c>
      <c r="AB1400" s="6" t="s">
        <v>1067</v>
      </c>
      <c r="AC1400" s="6" t="s">
        <v>1067</v>
      </c>
      <c r="AD1400" s="6" t="s">
        <v>1067</v>
      </c>
    </row>
    <row r="1401" spans="1:30" x14ac:dyDescent="0.25">
      <c r="A1401" s="2">
        <f>IF(LEN(B1401)&gt;=1,(IF(B1400=B1401,0,LARGE(A$1:$A1400,1)+1)),0)</f>
        <v>0</v>
      </c>
      <c r="B1401" s="2" t="s">
        <v>1092</v>
      </c>
      <c r="C1401" s="2">
        <f>IF($AM$22=2,(IF(LEN($BZ$23)&gt;=1,(IF($BZ$23=B1401,LARGE($C$1:C1400,1)+1,0)),0)),0)</f>
        <v>0</v>
      </c>
      <c r="D1401" s="2">
        <f t="shared" si="84"/>
        <v>0</v>
      </c>
      <c r="F1401" s="2" t="s">
        <v>385</v>
      </c>
      <c r="G1401" s="2" t="s">
        <v>386</v>
      </c>
      <c r="H1401" s="2" t="s">
        <v>386</v>
      </c>
      <c r="I1401" s="2" t="s">
        <v>2127</v>
      </c>
      <c r="J1401" s="2" t="s">
        <v>4514</v>
      </c>
      <c r="K1401" s="2" t="s">
        <v>2888</v>
      </c>
      <c r="L1401" s="2" t="s">
        <v>1067</v>
      </c>
      <c r="S1401" s="2">
        <f>IF($AM$22=1,(IF(LEN($BZ$23)&gt;=1,(IF($BZ$23=V1401,LARGE($S$1:S1400,1)+1,0)),0)),0)</f>
        <v>0</v>
      </c>
      <c r="T1401" s="2">
        <f t="shared" si="85"/>
        <v>0</v>
      </c>
      <c r="U1401" s="2">
        <f>IF(LEN(V1401)&gt;=1,(IF(V1400=V1401,0,LARGE($U$1:U1400,1)+1)),0)</f>
        <v>0</v>
      </c>
      <c r="V1401" s="2" t="s">
        <v>1120</v>
      </c>
      <c r="W1401" s="4" t="s">
        <v>5040</v>
      </c>
      <c r="X1401" s="4" t="s">
        <v>903</v>
      </c>
      <c r="Y1401" s="5" t="s">
        <v>1565</v>
      </c>
      <c r="Z1401" s="5" t="s">
        <v>1565</v>
      </c>
      <c r="AA1401" s="6" t="s">
        <v>903</v>
      </c>
      <c r="AB1401" s="6" t="s">
        <v>1067</v>
      </c>
      <c r="AC1401" s="6" t="s">
        <v>1067</v>
      </c>
      <c r="AD1401" s="6" t="s">
        <v>1067</v>
      </c>
    </row>
    <row r="1402" spans="1:30" ht="30" x14ac:dyDescent="0.25">
      <c r="A1402" s="2">
        <f>IF(LEN(B1402)&gt;=1,(IF(B1401=B1402,0,LARGE(A$1:$A1401,1)+1)),0)</f>
        <v>0</v>
      </c>
      <c r="B1402" s="2" t="s">
        <v>1092</v>
      </c>
      <c r="C1402" s="2">
        <f>IF($AM$22=2,(IF(LEN($BZ$23)&gt;=1,(IF($BZ$23=B1402,LARGE($C$1:C1401,1)+1,0)),0)),0)</f>
        <v>0</v>
      </c>
      <c r="D1402" s="2">
        <f t="shared" si="84"/>
        <v>0</v>
      </c>
      <c r="F1402" s="2" t="s">
        <v>3665</v>
      </c>
      <c r="G1402" s="2" t="s">
        <v>3666</v>
      </c>
      <c r="H1402" s="2" t="s">
        <v>3667</v>
      </c>
      <c r="I1402" s="2" t="s">
        <v>4515</v>
      </c>
      <c r="J1402" s="2" t="s">
        <v>4516</v>
      </c>
      <c r="K1402" s="2" t="s">
        <v>4318</v>
      </c>
      <c r="L1402" s="2" t="s">
        <v>1067</v>
      </c>
      <c r="S1402" s="2">
        <f>IF($AM$22=1,(IF(LEN($BZ$23)&gt;=1,(IF($BZ$23=V1402,LARGE($S$1:S1401,1)+1,0)),0)),0)</f>
        <v>0</v>
      </c>
      <c r="T1402" s="2">
        <f t="shared" si="85"/>
        <v>0</v>
      </c>
      <c r="U1402" s="2">
        <f>IF(LEN(V1402)&gt;=1,(IF(V1401=V1402,0,LARGE($U$1:U1401,1)+1)),0)</f>
        <v>0</v>
      </c>
      <c r="V1402" s="2" t="s">
        <v>1120</v>
      </c>
      <c r="W1402" s="5" t="s">
        <v>4227</v>
      </c>
      <c r="X1402" s="7" t="s">
        <v>503</v>
      </c>
      <c r="Y1402" s="7" t="s">
        <v>1263</v>
      </c>
      <c r="Z1402" s="7" t="s">
        <v>1263</v>
      </c>
      <c r="AA1402" s="6" t="s">
        <v>503</v>
      </c>
      <c r="AB1402" s="6" t="s">
        <v>1067</v>
      </c>
      <c r="AC1402" s="6" t="s">
        <v>1067</v>
      </c>
      <c r="AD1402" s="6" t="s">
        <v>1067</v>
      </c>
    </row>
    <row r="1403" spans="1:30" x14ac:dyDescent="0.25">
      <c r="A1403" s="2">
        <f>IF(LEN(B1403)&gt;=1,(IF(B1402=B1403,0,LARGE(A$1:$A1402,1)+1)),0)</f>
        <v>0</v>
      </c>
      <c r="B1403" s="2" t="s">
        <v>1092</v>
      </c>
      <c r="C1403" s="2">
        <f>IF($AM$22=2,(IF(LEN($BZ$23)&gt;=1,(IF($BZ$23=B1403,LARGE($C$1:C1402,1)+1,0)),0)),0)</f>
        <v>0</v>
      </c>
      <c r="D1403" s="2">
        <f t="shared" si="84"/>
        <v>0</v>
      </c>
      <c r="F1403" s="2" t="s">
        <v>3668</v>
      </c>
      <c r="G1403" s="2" t="s">
        <v>3669</v>
      </c>
      <c r="H1403" s="2" t="s">
        <v>3669</v>
      </c>
      <c r="I1403" s="2" t="s">
        <v>4513</v>
      </c>
      <c r="J1403" s="2" t="s">
        <v>1067</v>
      </c>
      <c r="K1403" s="2" t="s">
        <v>1067</v>
      </c>
      <c r="L1403" s="2" t="s">
        <v>1067</v>
      </c>
      <c r="S1403" s="2">
        <f>IF($AM$22=1,(IF(LEN($BZ$23)&gt;=1,(IF($BZ$23=V1403,LARGE($S$1:S1402,1)+1,0)),0)),0)</f>
        <v>0</v>
      </c>
      <c r="T1403" s="2">
        <f t="shared" si="85"/>
        <v>0</v>
      </c>
      <c r="U1403" s="2">
        <f>IF(LEN(V1403)&gt;=1,(IF(V1402=V1403,0,LARGE($U$1:U1402,1)+1)),0)</f>
        <v>0</v>
      </c>
      <c r="V1403" s="2" t="s">
        <v>1120</v>
      </c>
      <c r="W1403" s="9" t="s">
        <v>2855</v>
      </c>
      <c r="X1403" s="9" t="s">
        <v>2853</v>
      </c>
      <c r="Y1403" s="9" t="s">
        <v>2854</v>
      </c>
      <c r="Z1403" s="9" t="s">
        <v>2854</v>
      </c>
      <c r="AA1403" s="6" t="s">
        <v>2853</v>
      </c>
      <c r="AB1403" s="6" t="s">
        <v>1067</v>
      </c>
      <c r="AC1403" s="6" t="s">
        <v>1067</v>
      </c>
      <c r="AD1403" s="6" t="s">
        <v>1067</v>
      </c>
    </row>
    <row r="1404" spans="1:30" x14ac:dyDescent="0.25">
      <c r="A1404" s="2">
        <f>IF(LEN(B1404)&gt;=1,(IF(B1403=B1404,0,LARGE(A$1:$A1403,1)+1)),0)</f>
        <v>0</v>
      </c>
      <c r="B1404" s="2" t="s">
        <v>1092</v>
      </c>
      <c r="C1404" s="2">
        <f>IF($AM$22=2,(IF(LEN($BZ$23)&gt;=1,(IF($BZ$23=B1404,LARGE($C$1:C1403,1)+1,0)),0)),0)</f>
        <v>0</v>
      </c>
      <c r="D1404" s="2">
        <f t="shared" si="84"/>
        <v>0</v>
      </c>
      <c r="F1404" s="2" t="s">
        <v>3670</v>
      </c>
      <c r="G1404" s="2" t="s">
        <v>3671</v>
      </c>
      <c r="H1404" s="2" t="s">
        <v>3671</v>
      </c>
      <c r="I1404" s="2" t="s">
        <v>3672</v>
      </c>
      <c r="J1404" s="2" t="s">
        <v>1067</v>
      </c>
      <c r="K1404" s="2" t="s">
        <v>1067</v>
      </c>
      <c r="L1404" s="2" t="s">
        <v>1067</v>
      </c>
      <c r="S1404" s="2">
        <f>IF($AM$22=1,(IF(LEN($BZ$23)&gt;=1,(IF($BZ$23=V1404,LARGE($S$1:S1403,1)+1,0)),0)),0)</f>
        <v>0</v>
      </c>
      <c r="T1404" s="2">
        <f t="shared" si="85"/>
        <v>0</v>
      </c>
      <c r="U1404" s="2">
        <f>IF(LEN(V1404)&gt;=1,(IF(V1403=V1404,0,LARGE($U$1:U1403,1)+1)),0)</f>
        <v>0</v>
      </c>
      <c r="V1404" s="2" t="s">
        <v>1120</v>
      </c>
      <c r="W1404" s="4" t="s">
        <v>4986</v>
      </c>
      <c r="X1404" s="7" t="s">
        <v>257</v>
      </c>
      <c r="Y1404" s="7" t="s">
        <v>258</v>
      </c>
      <c r="Z1404" s="7" t="s">
        <v>258</v>
      </c>
      <c r="AA1404" s="6" t="s">
        <v>257</v>
      </c>
      <c r="AB1404" s="6" t="s">
        <v>1067</v>
      </c>
      <c r="AC1404" s="6" t="s">
        <v>1067</v>
      </c>
      <c r="AD1404" s="6" t="s">
        <v>1067</v>
      </c>
    </row>
    <row r="1405" spans="1:30" x14ac:dyDescent="0.25">
      <c r="A1405" s="2">
        <f>IF(LEN(B1405)&gt;=1,(IF(B1404=B1405,0,LARGE(A$1:$A1404,1)+1)),0)</f>
        <v>0</v>
      </c>
      <c r="B1405" s="2" t="s">
        <v>1092</v>
      </c>
      <c r="C1405" s="2">
        <f>IF($AM$22=2,(IF(LEN($BZ$23)&gt;=1,(IF($BZ$23=B1405,LARGE($C$1:C1404,1)+1,0)),0)),0)</f>
        <v>0</v>
      </c>
      <c r="D1405" s="2">
        <f t="shared" si="84"/>
        <v>0</v>
      </c>
      <c r="F1405" s="2" t="s">
        <v>1014</v>
      </c>
      <c r="G1405" s="2" t="s">
        <v>1649</v>
      </c>
      <c r="H1405" s="2" t="s">
        <v>1649</v>
      </c>
      <c r="I1405" s="2" t="s">
        <v>4512</v>
      </c>
      <c r="J1405" s="2" t="s">
        <v>1067</v>
      </c>
      <c r="K1405" s="2" t="s">
        <v>1067</v>
      </c>
      <c r="L1405" s="2" t="s">
        <v>1067</v>
      </c>
      <c r="S1405" s="2">
        <f>IF($AM$22=1,(IF(LEN($BZ$23)&gt;=1,(IF($BZ$23=V1405,LARGE($S$1:S1404,1)+1,0)),0)),0)</f>
        <v>0</v>
      </c>
      <c r="T1405" s="2">
        <f t="shared" si="85"/>
        <v>0</v>
      </c>
      <c r="U1405" s="2">
        <f>IF(LEN(V1405)&gt;=1,(IF(V1404=V1405,0,LARGE($U$1:U1404,1)+1)),0)</f>
        <v>0</v>
      </c>
      <c r="V1405" s="2" t="s">
        <v>1120</v>
      </c>
      <c r="W1405" s="4" t="s">
        <v>4862</v>
      </c>
      <c r="X1405" s="4" t="s">
        <v>726</v>
      </c>
      <c r="Y1405" s="5" t="s">
        <v>1083</v>
      </c>
      <c r="Z1405" s="5" t="s">
        <v>1083</v>
      </c>
      <c r="AA1405" s="6" t="s">
        <v>726</v>
      </c>
      <c r="AB1405" s="6" t="s">
        <v>1067</v>
      </c>
      <c r="AC1405" s="6" t="s">
        <v>1067</v>
      </c>
      <c r="AD1405" s="6" t="s">
        <v>1067</v>
      </c>
    </row>
    <row r="1406" spans="1:30" ht="30" x14ac:dyDescent="0.25">
      <c r="A1406" s="2">
        <f>IF(LEN(B1406)&gt;=1,(IF(B1405=B1406,0,LARGE(A$1:$A1405,1)+1)),0)</f>
        <v>0</v>
      </c>
      <c r="B1406" s="2" t="s">
        <v>1092</v>
      </c>
      <c r="C1406" s="2">
        <f>IF($AM$22=2,(IF(LEN($BZ$23)&gt;=1,(IF($BZ$23=B1406,LARGE($C$1:C1405,1)+1,0)),0)),0)</f>
        <v>0</v>
      </c>
      <c r="D1406" s="2">
        <f t="shared" si="84"/>
        <v>0</v>
      </c>
      <c r="F1406" s="2" t="s">
        <v>3673</v>
      </c>
      <c r="G1406" s="2" t="s">
        <v>3674</v>
      </c>
      <c r="H1406" s="2" t="s">
        <v>3674</v>
      </c>
      <c r="I1406" s="2" t="s">
        <v>4511</v>
      </c>
      <c r="J1406" s="2" t="s">
        <v>1067</v>
      </c>
      <c r="K1406" s="2" t="s">
        <v>1067</v>
      </c>
      <c r="L1406" s="2" t="s">
        <v>1067</v>
      </c>
      <c r="S1406" s="2">
        <f>IF($AM$22=1,(IF(LEN($BZ$23)&gt;=1,(IF($BZ$23=V1406,LARGE($S$1:S1405,1)+1,0)),0)),0)</f>
        <v>0</v>
      </c>
      <c r="T1406" s="2">
        <f t="shared" si="85"/>
        <v>0</v>
      </c>
      <c r="U1406" s="2">
        <f>IF(LEN(V1406)&gt;=1,(IF(V1405=V1406,0,LARGE($U$1:U1405,1)+1)),0)</f>
        <v>0</v>
      </c>
      <c r="V1406" s="2" t="s">
        <v>1120</v>
      </c>
      <c r="W1406" s="21" t="s">
        <v>2042</v>
      </c>
      <c r="X1406" s="21" t="s">
        <v>2040</v>
      </c>
      <c r="Y1406" s="21" t="s">
        <v>2041</v>
      </c>
      <c r="Z1406" s="21" t="s">
        <v>2041</v>
      </c>
      <c r="AA1406" s="6" t="s">
        <v>2040</v>
      </c>
      <c r="AB1406" s="6" t="s">
        <v>1067</v>
      </c>
      <c r="AC1406" s="6" t="s">
        <v>1067</v>
      </c>
      <c r="AD1406" s="6" t="s">
        <v>1067</v>
      </c>
    </row>
    <row r="1407" spans="1:30" x14ac:dyDescent="0.25">
      <c r="A1407" s="2">
        <f>IF(LEN(B1407)&gt;=1,(IF(B1406=B1407,0,LARGE(A$1:$A1406,1)+1)),0)</f>
        <v>0</v>
      </c>
      <c r="B1407" s="2" t="s">
        <v>1092</v>
      </c>
      <c r="C1407" s="2">
        <f>IF($AM$22=2,(IF(LEN($BZ$23)&gt;=1,(IF($BZ$23=B1407,LARGE($C$1:C1406,1)+1,0)),0)),0)</f>
        <v>0</v>
      </c>
      <c r="D1407" s="2">
        <f t="shared" si="84"/>
        <v>0</v>
      </c>
      <c r="F1407" s="2" t="s">
        <v>387</v>
      </c>
      <c r="G1407" s="2" t="s">
        <v>388</v>
      </c>
      <c r="H1407" s="2" t="s">
        <v>388</v>
      </c>
      <c r="I1407" s="2" t="s">
        <v>4493</v>
      </c>
      <c r="J1407" s="2" t="s">
        <v>2727</v>
      </c>
      <c r="K1407" s="2" t="s">
        <v>1948</v>
      </c>
      <c r="L1407" s="2" t="s">
        <v>1067</v>
      </c>
      <c r="S1407" s="2">
        <f>IF($AM$22=1,(IF(LEN($BZ$23)&gt;=1,(IF($BZ$23=V1407,LARGE($S$1:S1406,1)+1,0)),0)),0)</f>
        <v>0</v>
      </c>
      <c r="T1407" s="2">
        <f t="shared" si="85"/>
        <v>0</v>
      </c>
      <c r="U1407" s="2">
        <f>IF(LEN(V1407)&gt;=1,(IF(V1406=V1407,0,LARGE($U$1:U1406,1)+1)),0)</f>
        <v>0</v>
      </c>
      <c r="V1407" s="2" t="s">
        <v>1120</v>
      </c>
      <c r="W1407" s="9" t="s">
        <v>4130</v>
      </c>
      <c r="X1407" s="7" t="s">
        <v>157</v>
      </c>
      <c r="Y1407" s="7" t="s">
        <v>158</v>
      </c>
      <c r="Z1407" s="7" t="s">
        <v>159</v>
      </c>
      <c r="AA1407" s="6" t="s">
        <v>157</v>
      </c>
      <c r="AB1407" s="6" t="s">
        <v>1067</v>
      </c>
      <c r="AC1407" s="6" t="s">
        <v>1067</v>
      </c>
      <c r="AD1407" s="6" t="s">
        <v>1067</v>
      </c>
    </row>
    <row r="1408" spans="1:30" ht="30" x14ac:dyDescent="0.25">
      <c r="A1408" s="2">
        <f>IF(LEN(B1408)&gt;=1,(IF(B1407=B1408,0,LARGE(A$1:$A1407,1)+1)),0)</f>
        <v>0</v>
      </c>
      <c r="B1408" s="2" t="s">
        <v>1092</v>
      </c>
      <c r="C1408" s="2">
        <f>IF($AM$22=2,(IF(LEN($BZ$23)&gt;=1,(IF($BZ$23=B1408,LARGE($C$1:C1407,1)+1,0)),0)),0)</f>
        <v>0</v>
      </c>
      <c r="D1408" s="2">
        <f t="shared" si="84"/>
        <v>0</v>
      </c>
      <c r="F1408" s="2" t="s">
        <v>3675</v>
      </c>
      <c r="G1408" s="2" t="s">
        <v>3676</v>
      </c>
      <c r="H1408" s="2" t="s">
        <v>3676</v>
      </c>
      <c r="I1408" s="2" t="s">
        <v>4510</v>
      </c>
      <c r="J1408" s="2" t="s">
        <v>1067</v>
      </c>
      <c r="K1408" s="2" t="s">
        <v>1067</v>
      </c>
      <c r="L1408" s="2" t="s">
        <v>1067</v>
      </c>
      <c r="S1408" s="2">
        <f>IF($AM$22=1,(IF(LEN($BZ$23)&gt;=1,(IF($BZ$23=V1408,LARGE($S$1:S1407,1)+1,0)),0)),0)</f>
        <v>0</v>
      </c>
      <c r="T1408" s="2">
        <f t="shared" si="85"/>
        <v>0</v>
      </c>
      <c r="U1408" s="2">
        <f>IF(LEN(V1408)&gt;=1,(IF(V1407=V1408,0,LARGE($U$1:U1407,1)+1)),0)</f>
        <v>0</v>
      </c>
      <c r="V1408" s="2" t="s">
        <v>1120</v>
      </c>
      <c r="W1408" s="4" t="s">
        <v>4988</v>
      </c>
      <c r="X1408" s="4" t="s">
        <v>826</v>
      </c>
      <c r="Y1408" s="5" t="s">
        <v>1508</v>
      </c>
      <c r="Z1408" s="5" t="s">
        <v>1508</v>
      </c>
      <c r="AA1408" s="6" t="s">
        <v>826</v>
      </c>
      <c r="AB1408" s="6" t="s">
        <v>1067</v>
      </c>
      <c r="AC1408" s="6" t="s">
        <v>1067</v>
      </c>
      <c r="AD1408" s="6" t="s">
        <v>1067</v>
      </c>
    </row>
    <row r="1409" spans="1:30" ht="30" x14ac:dyDescent="0.25">
      <c r="A1409" s="2">
        <f>IF(LEN(B1409)&gt;=1,(IF(B1408=B1409,0,LARGE(A$1:$A1408,1)+1)),0)</f>
        <v>0</v>
      </c>
      <c r="B1409" s="2" t="s">
        <v>1092</v>
      </c>
      <c r="C1409" s="2">
        <f>IF($AM$22=2,(IF(LEN($BZ$23)&gt;=1,(IF($BZ$23=B1409,LARGE($C$1:C1408,1)+1,0)),0)),0)</f>
        <v>0</v>
      </c>
      <c r="D1409" s="2">
        <f t="shared" si="84"/>
        <v>0</v>
      </c>
      <c r="F1409" s="2" t="s">
        <v>3677</v>
      </c>
      <c r="G1409" s="2" t="s">
        <v>3678</v>
      </c>
      <c r="H1409" s="2" t="s">
        <v>3678</v>
      </c>
      <c r="I1409" s="2" t="s">
        <v>4503</v>
      </c>
      <c r="J1409" s="2" t="s">
        <v>1067</v>
      </c>
      <c r="K1409" s="2" t="s">
        <v>1067</v>
      </c>
      <c r="L1409" s="2" t="s">
        <v>1067</v>
      </c>
      <c r="S1409" s="2">
        <f>IF($AM$22=1,(IF(LEN($BZ$23)&gt;=1,(IF($BZ$23=V1409,LARGE($S$1:S1408,1)+1,0)),0)),0)</f>
        <v>0</v>
      </c>
      <c r="T1409" s="2">
        <f t="shared" si="85"/>
        <v>0</v>
      </c>
      <c r="U1409" s="2">
        <f>IF(LEN(V1409)&gt;=1,(IF(V1408=V1409,0,LARGE($U$1:U1408,1)+1)),0)</f>
        <v>0</v>
      </c>
      <c r="V1409" s="2" t="s">
        <v>1120</v>
      </c>
      <c r="W1409" s="9" t="s">
        <v>4645</v>
      </c>
      <c r="X1409" s="7" t="s">
        <v>751</v>
      </c>
      <c r="Y1409" s="7" t="s">
        <v>1450</v>
      </c>
      <c r="Z1409" s="7" t="s">
        <v>1450</v>
      </c>
      <c r="AA1409" s="6" t="s">
        <v>751</v>
      </c>
      <c r="AB1409" s="6" t="s">
        <v>1067</v>
      </c>
      <c r="AC1409" s="6" t="s">
        <v>1067</v>
      </c>
      <c r="AD1409" s="6" t="s">
        <v>1067</v>
      </c>
    </row>
    <row r="1410" spans="1:30" x14ac:dyDescent="0.25">
      <c r="A1410" s="2">
        <f>IF(LEN(B1410)&gt;=1,(IF(B1409=B1410,0,LARGE(A$1:$A1409,1)+1)),0)</f>
        <v>0</v>
      </c>
      <c r="B1410" s="2" t="s">
        <v>1092</v>
      </c>
      <c r="C1410" s="2">
        <f>IF($AM$22=2,(IF(LEN($BZ$23)&gt;=1,(IF($BZ$23=B1410,LARGE($C$1:C1409,1)+1,0)),0)),0)</f>
        <v>0</v>
      </c>
      <c r="D1410" s="2">
        <f t="shared" ref="D1410:D1473" si="86">IFERROR(IF($AM$22=2,(IF(LEN($BF$23)&gt;=2,(IF(MATCH($BF$23,F1410,0)&gt;=1,COUNTIF(I1410:L1410,"*?*"),0)),0)),0),0)</f>
        <v>0</v>
      </c>
      <c r="F1410" s="2" t="s">
        <v>3679</v>
      </c>
      <c r="G1410" s="2" t="s">
        <v>3680</v>
      </c>
      <c r="H1410" s="2" t="s">
        <v>3680</v>
      </c>
      <c r="I1410" s="2" t="s">
        <v>4504</v>
      </c>
      <c r="J1410" s="2" t="s">
        <v>1067</v>
      </c>
      <c r="K1410" s="2" t="s">
        <v>1067</v>
      </c>
      <c r="L1410" s="2" t="s">
        <v>1067</v>
      </c>
      <c r="S1410" s="2">
        <f>IF($AM$22=1,(IF(LEN($BZ$23)&gt;=1,(IF($BZ$23=V1410,LARGE($S$1:S1409,1)+1,0)),0)),0)</f>
        <v>0</v>
      </c>
      <c r="T1410" s="2">
        <f t="shared" ref="T1410:T1473" si="87">IFERROR(IF($AM$22=1,(IF(LEN($BF$23)&gt;=2,(IF(MATCH($BF$23,W1410,0)&gt;=1,COUNTIF(AA1410:AD1410,"*?*"),0)),0)),0),0)</f>
        <v>0</v>
      </c>
      <c r="U1410" s="2">
        <f>IF(LEN(V1410)&gt;=1,(IF(V1409=V1410,0,LARGE($U$1:U1409,1)+1)),0)</f>
        <v>0</v>
      </c>
      <c r="V1410" s="2" t="s">
        <v>1120</v>
      </c>
      <c r="W1410" s="4" t="s">
        <v>3994</v>
      </c>
      <c r="X1410" s="4" t="s">
        <v>30</v>
      </c>
      <c r="Y1410" s="5" t="s">
        <v>1194</v>
      </c>
      <c r="Z1410" s="5" t="s">
        <v>1194</v>
      </c>
      <c r="AA1410" s="6" t="s">
        <v>30</v>
      </c>
      <c r="AB1410" s="6" t="s">
        <v>1067</v>
      </c>
      <c r="AC1410" s="6" t="s">
        <v>1067</v>
      </c>
      <c r="AD1410" s="6" t="s">
        <v>1067</v>
      </c>
    </row>
    <row r="1411" spans="1:30" ht="30" x14ac:dyDescent="0.25">
      <c r="A1411" s="2">
        <f>IF(LEN(B1411)&gt;=1,(IF(B1410=B1411,0,LARGE(A$1:$A1410,1)+1)),0)</f>
        <v>0</v>
      </c>
      <c r="B1411" s="2" t="s">
        <v>1092</v>
      </c>
      <c r="C1411" s="2">
        <f>IF($AM$22=2,(IF(LEN($BZ$23)&gt;=1,(IF($BZ$23=B1411,LARGE($C$1:C1410,1)+1,0)),0)),0)</f>
        <v>0</v>
      </c>
      <c r="D1411" s="2">
        <f t="shared" si="86"/>
        <v>0</v>
      </c>
      <c r="F1411" s="2" t="s">
        <v>3681</v>
      </c>
      <c r="G1411" s="2" t="s">
        <v>3682</v>
      </c>
      <c r="H1411" s="2" t="s">
        <v>3682</v>
      </c>
      <c r="I1411" s="2" t="s">
        <v>4503</v>
      </c>
      <c r="J1411" s="2" t="s">
        <v>1067</v>
      </c>
      <c r="K1411" s="2" t="s">
        <v>1067</v>
      </c>
      <c r="L1411" s="2" t="s">
        <v>1067</v>
      </c>
      <c r="S1411" s="2">
        <f>IF($AM$22=1,(IF(LEN($BZ$23)&gt;=1,(IF($BZ$23=V1411,LARGE($S$1:S1410,1)+1,0)),0)),0)</f>
        <v>0</v>
      </c>
      <c r="T1411" s="2">
        <f t="shared" si="87"/>
        <v>0</v>
      </c>
      <c r="U1411" s="2">
        <f>IF(LEN(V1411)&gt;=1,(IF(V1410=V1411,0,LARGE($U$1:U1410,1)+1)),0)</f>
        <v>0</v>
      </c>
      <c r="V1411" s="2" t="s">
        <v>1120</v>
      </c>
      <c r="W1411" s="9" t="s">
        <v>2878</v>
      </c>
      <c r="X1411" s="9" t="s">
        <v>2876</v>
      </c>
      <c r="Y1411" s="9" t="s">
        <v>2877</v>
      </c>
      <c r="Z1411" s="9" t="s">
        <v>2877</v>
      </c>
      <c r="AA1411" s="6" t="s">
        <v>2876</v>
      </c>
      <c r="AB1411" s="6" t="s">
        <v>1067</v>
      </c>
      <c r="AC1411" s="6" t="s">
        <v>1067</v>
      </c>
      <c r="AD1411" s="6" t="s">
        <v>1067</v>
      </c>
    </row>
    <row r="1412" spans="1:30" ht="30" x14ac:dyDescent="0.25">
      <c r="A1412" s="2">
        <f>IF(LEN(B1412)&gt;=1,(IF(B1411=B1412,0,LARGE(A$1:$A1411,1)+1)),0)</f>
        <v>0</v>
      </c>
      <c r="B1412" s="2" t="s">
        <v>1092</v>
      </c>
      <c r="C1412" s="2">
        <f>IF($AM$22=2,(IF(LEN($BZ$23)&gt;=1,(IF($BZ$23=B1412,LARGE($C$1:C1411,1)+1,0)),0)),0)</f>
        <v>0</v>
      </c>
      <c r="D1412" s="2">
        <f t="shared" si="86"/>
        <v>0</v>
      </c>
      <c r="F1412" s="2" t="s">
        <v>3683</v>
      </c>
      <c r="G1412" s="2" t="s">
        <v>3684</v>
      </c>
      <c r="H1412" s="2" t="s">
        <v>3684</v>
      </c>
      <c r="I1412" s="2" t="s">
        <v>4505</v>
      </c>
      <c r="J1412" s="2" t="s">
        <v>1067</v>
      </c>
      <c r="K1412" s="2" t="s">
        <v>1067</v>
      </c>
      <c r="L1412" s="2" t="s">
        <v>1067</v>
      </c>
      <c r="S1412" s="2">
        <f>IF($AM$22=1,(IF(LEN($BZ$23)&gt;=1,(IF($BZ$23=V1412,LARGE($S$1:S1411,1)+1,0)),0)),0)</f>
        <v>0</v>
      </c>
      <c r="T1412" s="2">
        <f t="shared" si="87"/>
        <v>0</v>
      </c>
      <c r="U1412" s="2">
        <f>IF(LEN(V1412)&gt;=1,(IF(V1411=V1412,0,LARGE($U$1:U1411,1)+1)),0)</f>
        <v>0</v>
      </c>
      <c r="V1412" s="2" t="s">
        <v>1120</v>
      </c>
      <c r="W1412" s="5" t="s">
        <v>5042</v>
      </c>
      <c r="X1412" s="7" t="s">
        <v>3191</v>
      </c>
      <c r="Y1412" s="7" t="s">
        <v>3192</v>
      </c>
      <c r="Z1412" s="7" t="s">
        <v>3192</v>
      </c>
      <c r="AA1412" s="6" t="s">
        <v>3191</v>
      </c>
      <c r="AB1412" s="6" t="s">
        <v>1067</v>
      </c>
      <c r="AC1412" s="6" t="s">
        <v>1067</v>
      </c>
      <c r="AD1412" s="6" t="s">
        <v>1067</v>
      </c>
    </row>
    <row r="1413" spans="1:30" x14ac:dyDescent="0.25">
      <c r="A1413" s="2">
        <f>IF(LEN(B1413)&gt;=1,(IF(B1412=B1413,0,LARGE(A$1:$A1412,1)+1)),0)</f>
        <v>0</v>
      </c>
      <c r="B1413" s="2" t="s">
        <v>1092</v>
      </c>
      <c r="C1413" s="2">
        <f>IF($AM$22=2,(IF(LEN($BZ$23)&gt;=1,(IF($BZ$23=B1413,LARGE($C$1:C1412,1)+1,0)),0)),0)</f>
        <v>0</v>
      </c>
      <c r="D1413" s="2">
        <f t="shared" si="86"/>
        <v>0</v>
      </c>
      <c r="F1413" s="2" t="s">
        <v>3685</v>
      </c>
      <c r="G1413" s="2" t="s">
        <v>3686</v>
      </c>
      <c r="H1413" s="2" t="s">
        <v>3687</v>
      </c>
      <c r="I1413" s="2" t="s">
        <v>4508</v>
      </c>
      <c r="J1413" s="2" t="s">
        <v>4261</v>
      </c>
      <c r="K1413" s="2" t="s">
        <v>4509</v>
      </c>
      <c r="L1413" s="2" t="s">
        <v>1067</v>
      </c>
      <c r="S1413" s="2">
        <f>IF($AM$22=1,(IF(LEN($BZ$23)&gt;=1,(IF($BZ$23=V1413,LARGE($S$1:S1412,1)+1,0)),0)),0)</f>
        <v>0</v>
      </c>
      <c r="T1413" s="2">
        <f t="shared" si="87"/>
        <v>0</v>
      </c>
      <c r="U1413" s="2">
        <f>IF(LEN(V1413)&gt;=1,(IF(V1412=V1413,0,LARGE($U$1:U1412,1)+1)),0)</f>
        <v>0</v>
      </c>
      <c r="V1413" s="2" t="s">
        <v>1120</v>
      </c>
      <c r="W1413" s="4" t="s">
        <v>4173</v>
      </c>
      <c r="X1413" s="4" t="s">
        <v>591</v>
      </c>
      <c r="Y1413" s="5" t="s">
        <v>1326</v>
      </c>
      <c r="Z1413" s="5" t="s">
        <v>1326</v>
      </c>
      <c r="AA1413" s="6" t="s">
        <v>591</v>
      </c>
      <c r="AB1413" s="6" t="s">
        <v>600</v>
      </c>
      <c r="AC1413" s="6" t="s">
        <v>186</v>
      </c>
      <c r="AD1413" s="6" t="s">
        <v>291</v>
      </c>
    </row>
    <row r="1414" spans="1:30" ht="30" x14ac:dyDescent="0.25">
      <c r="A1414" s="2">
        <f>IF(LEN(B1414)&gt;=1,(IF(B1413=B1414,0,LARGE(A$1:$A1413,1)+1)),0)</f>
        <v>0</v>
      </c>
      <c r="B1414" s="2" t="s">
        <v>1092</v>
      </c>
      <c r="C1414" s="2">
        <f>IF($AM$22=2,(IF(LEN($BZ$23)&gt;=1,(IF($BZ$23=B1414,LARGE($C$1:C1413,1)+1,0)),0)),0)</f>
        <v>0</v>
      </c>
      <c r="D1414" s="2">
        <f t="shared" si="86"/>
        <v>0</v>
      </c>
      <c r="F1414" s="2" t="s">
        <v>3688</v>
      </c>
      <c r="G1414" s="2" t="s">
        <v>3689</v>
      </c>
      <c r="H1414" s="2" t="s">
        <v>3690</v>
      </c>
      <c r="I1414" s="2" t="s">
        <v>4507</v>
      </c>
      <c r="J1414" s="2" t="s">
        <v>4506</v>
      </c>
      <c r="K1414" s="2" t="s">
        <v>1067</v>
      </c>
      <c r="L1414" s="2" t="s">
        <v>1067</v>
      </c>
      <c r="S1414" s="2">
        <f>IF($AM$22=1,(IF(LEN($BZ$23)&gt;=1,(IF($BZ$23=V1414,LARGE($S$1:S1413,1)+1,0)),0)),0)</f>
        <v>0</v>
      </c>
      <c r="T1414" s="2">
        <f t="shared" si="87"/>
        <v>0</v>
      </c>
      <c r="U1414" s="2">
        <f>IF(LEN(V1414)&gt;=1,(IF(V1413=V1414,0,LARGE($U$1:U1413,1)+1)),0)</f>
        <v>0</v>
      </c>
      <c r="V1414" s="2" t="s">
        <v>1120</v>
      </c>
      <c r="W1414" s="4" t="s">
        <v>5066</v>
      </c>
      <c r="X1414" s="7" t="s">
        <v>917</v>
      </c>
      <c r="Y1414" s="7" t="s">
        <v>1577</v>
      </c>
      <c r="Z1414" s="7" t="s">
        <v>1577</v>
      </c>
      <c r="AA1414" s="6" t="s">
        <v>917</v>
      </c>
      <c r="AB1414" s="6" t="s">
        <v>1067</v>
      </c>
      <c r="AC1414" s="6" t="s">
        <v>1067</v>
      </c>
      <c r="AD1414" s="6" t="s">
        <v>1067</v>
      </c>
    </row>
    <row r="1415" spans="1:30" ht="30" x14ac:dyDescent="0.25">
      <c r="A1415" s="2">
        <f>IF(LEN(B1415)&gt;=1,(IF(B1414=B1415,0,LARGE(A$1:$A1414,1)+1)),0)</f>
        <v>0</v>
      </c>
      <c r="B1415" s="2" t="s">
        <v>1092</v>
      </c>
      <c r="C1415" s="2">
        <f>IF($AM$22=2,(IF(LEN($BZ$23)&gt;=1,(IF($BZ$23=B1415,LARGE($C$1:C1414,1)+1,0)),0)),0)</f>
        <v>0</v>
      </c>
      <c r="D1415" s="2">
        <f t="shared" si="86"/>
        <v>0</v>
      </c>
      <c r="F1415" s="2" t="s">
        <v>389</v>
      </c>
      <c r="G1415" s="2" t="s">
        <v>390</v>
      </c>
      <c r="H1415" s="2" t="s">
        <v>390</v>
      </c>
      <c r="I1415" s="2" t="s">
        <v>4500</v>
      </c>
      <c r="J1415" s="2" t="s">
        <v>4501</v>
      </c>
      <c r="K1415" s="2" t="s">
        <v>2841</v>
      </c>
      <c r="L1415" s="2" t="s">
        <v>4502</v>
      </c>
      <c r="S1415" s="2">
        <f>IF($AM$22=1,(IF(LEN($BZ$23)&gt;=1,(IF($BZ$23=V1415,LARGE($S$1:S1414,1)+1,0)),0)),0)</f>
        <v>0</v>
      </c>
      <c r="T1415" s="2">
        <f t="shared" si="87"/>
        <v>0</v>
      </c>
      <c r="U1415" s="2">
        <f>IF(LEN(V1415)&gt;=1,(IF(V1414=V1415,0,LARGE($U$1:U1414,1)+1)),0)</f>
        <v>0</v>
      </c>
      <c r="V1415" s="2" t="s">
        <v>1120</v>
      </c>
      <c r="W1415" s="5" t="s">
        <v>4646</v>
      </c>
      <c r="X1415" s="7" t="s">
        <v>754</v>
      </c>
      <c r="Y1415" s="7" t="s">
        <v>2887</v>
      </c>
      <c r="Z1415" s="7" t="s">
        <v>2887</v>
      </c>
      <c r="AA1415" s="6" t="s">
        <v>754</v>
      </c>
      <c r="AB1415" s="6" t="s">
        <v>893</v>
      </c>
      <c r="AC1415" s="6" t="s">
        <v>1067</v>
      </c>
      <c r="AD1415" s="6" t="s">
        <v>1067</v>
      </c>
    </row>
    <row r="1416" spans="1:30" ht="30" x14ac:dyDescent="0.25">
      <c r="A1416" s="2">
        <f>IF(LEN(B1416)&gt;=1,(IF(B1415=B1416,0,LARGE(A$1:$A1415,1)+1)),0)</f>
        <v>0</v>
      </c>
      <c r="B1416" s="2" t="s">
        <v>1092</v>
      </c>
      <c r="C1416" s="2">
        <f>IF($AM$22=2,(IF(LEN($BZ$23)&gt;=1,(IF($BZ$23=B1416,LARGE($C$1:C1415,1)+1,0)),0)),0)</f>
        <v>0</v>
      </c>
      <c r="D1416" s="2">
        <f t="shared" si="86"/>
        <v>0</v>
      </c>
      <c r="F1416" s="2" t="s">
        <v>391</v>
      </c>
      <c r="G1416" s="2" t="s">
        <v>392</v>
      </c>
      <c r="H1416" s="2" t="s">
        <v>392</v>
      </c>
      <c r="I1416" s="2" t="s">
        <v>4496</v>
      </c>
      <c r="J1416" s="2" t="s">
        <v>4497</v>
      </c>
      <c r="K1416" s="2" t="s">
        <v>4499</v>
      </c>
      <c r="L1416" s="2" t="s">
        <v>4498</v>
      </c>
      <c r="S1416" s="2">
        <f>IF($AM$22=1,(IF(LEN($BZ$23)&gt;=1,(IF($BZ$23=V1416,LARGE($S$1:S1415,1)+1,0)),0)),0)</f>
        <v>0</v>
      </c>
      <c r="T1416" s="2">
        <f t="shared" si="87"/>
        <v>0</v>
      </c>
      <c r="U1416" s="2">
        <f>IF(LEN(V1416)&gt;=1,(IF(V1415=V1416,0,LARGE($U$1:U1415,1)+1)),0)</f>
        <v>0</v>
      </c>
      <c r="V1416" s="2" t="s">
        <v>1120</v>
      </c>
      <c r="W1416" s="4" t="s">
        <v>4607</v>
      </c>
      <c r="X1416" s="4" t="s">
        <v>651</v>
      </c>
      <c r="Y1416" s="5" t="s">
        <v>1374</v>
      </c>
      <c r="Z1416" s="5" t="s">
        <v>1374</v>
      </c>
      <c r="AA1416" s="6" t="s">
        <v>651</v>
      </c>
      <c r="AB1416" s="6" t="s">
        <v>1067</v>
      </c>
      <c r="AC1416" s="6" t="s">
        <v>1067</v>
      </c>
      <c r="AD1416" s="6" t="s">
        <v>1067</v>
      </c>
    </row>
    <row r="1417" spans="1:30" x14ac:dyDescent="0.25">
      <c r="A1417" s="2">
        <f>IF(LEN(B1417)&gt;=1,(IF(B1416=B1417,0,LARGE(A$1:$A1416,1)+1)),0)</f>
        <v>0</v>
      </c>
      <c r="B1417" s="2" t="s">
        <v>1092</v>
      </c>
      <c r="C1417" s="2">
        <f>IF($AM$22=2,(IF(LEN($BZ$23)&gt;=1,(IF($BZ$23=B1417,LARGE($C$1:C1416,1)+1,0)),0)),0)</f>
        <v>0</v>
      </c>
      <c r="D1417" s="2">
        <f t="shared" si="86"/>
        <v>0</v>
      </c>
      <c r="F1417" s="2" t="s">
        <v>3691</v>
      </c>
      <c r="G1417" s="2" t="s">
        <v>3692</v>
      </c>
      <c r="H1417" s="2" t="s">
        <v>3693</v>
      </c>
      <c r="I1417" s="2" t="s">
        <v>4520</v>
      </c>
      <c r="J1417" s="2" t="s">
        <v>4521</v>
      </c>
      <c r="K1417" s="2" t="s">
        <v>1892</v>
      </c>
      <c r="L1417" s="2" t="s">
        <v>1067</v>
      </c>
      <c r="S1417" s="2">
        <f>IF($AM$22=1,(IF(LEN($BZ$23)&gt;=1,(IF($BZ$23=V1417,LARGE($S$1:S1416,1)+1,0)),0)),0)</f>
        <v>0</v>
      </c>
      <c r="T1417" s="2">
        <f t="shared" si="87"/>
        <v>0</v>
      </c>
      <c r="U1417" s="2">
        <f>IF(LEN(V1417)&gt;=1,(IF(V1416=V1417,0,LARGE($U$1:U1416,1)+1)),0)</f>
        <v>0</v>
      </c>
      <c r="V1417" s="2" t="s">
        <v>1120</v>
      </c>
      <c r="W1417" s="9" t="s">
        <v>4159</v>
      </c>
      <c r="X1417" s="7" t="s">
        <v>612</v>
      </c>
      <c r="Y1417" s="7" t="s">
        <v>2442</v>
      </c>
      <c r="Z1417" s="7" t="s">
        <v>2442</v>
      </c>
      <c r="AA1417" s="6" t="s">
        <v>612</v>
      </c>
      <c r="AB1417" s="6" t="s">
        <v>1067</v>
      </c>
      <c r="AC1417" s="6" t="s">
        <v>1067</v>
      </c>
      <c r="AD1417" s="6" t="s">
        <v>1067</v>
      </c>
    </row>
    <row r="1418" spans="1:30" x14ac:dyDescent="0.25">
      <c r="A1418" s="2">
        <f>IF(LEN(B1418)&gt;=1,(IF(B1417=B1418,0,LARGE(A$1:$A1417,1)+1)),0)</f>
        <v>0</v>
      </c>
      <c r="B1418" s="2" t="s">
        <v>1092</v>
      </c>
      <c r="C1418" s="2">
        <f>IF($AM$22=2,(IF(LEN($BZ$23)&gt;=1,(IF($BZ$23=B1418,LARGE($C$1:C1417,1)+1,0)),0)),0)</f>
        <v>0</v>
      </c>
      <c r="D1418" s="2">
        <f t="shared" si="86"/>
        <v>0</v>
      </c>
      <c r="F1418" s="2" t="s">
        <v>1015</v>
      </c>
      <c r="G1418" s="2" t="s">
        <v>3694</v>
      </c>
      <c r="H1418" s="2" t="s">
        <v>3694</v>
      </c>
      <c r="I1418" s="2" t="s">
        <v>4495</v>
      </c>
      <c r="J1418" s="2" t="s">
        <v>4494</v>
      </c>
      <c r="K1418" s="2" t="s">
        <v>3695</v>
      </c>
      <c r="L1418" s="2" t="s">
        <v>1067</v>
      </c>
      <c r="S1418" s="2">
        <f>IF($AM$22=1,(IF(LEN($BZ$23)&gt;=1,(IF($BZ$23=V1418,LARGE($S$1:S1417,1)+1,0)),0)),0)</f>
        <v>0</v>
      </c>
      <c r="T1418" s="2">
        <f t="shared" si="87"/>
        <v>0</v>
      </c>
      <c r="U1418" s="2">
        <f>IF(LEN(V1418)&gt;=1,(IF(V1417=V1418,0,LARGE($U$1:U1417,1)+1)),0)</f>
        <v>0</v>
      </c>
      <c r="V1418" s="2" t="s">
        <v>1120</v>
      </c>
      <c r="W1418" s="9" t="s">
        <v>4157</v>
      </c>
      <c r="X1418" s="7" t="s">
        <v>612</v>
      </c>
      <c r="Y1418" s="7" t="s">
        <v>2442</v>
      </c>
      <c r="Z1418" s="7" t="s">
        <v>2442</v>
      </c>
      <c r="AA1418" s="6" t="s">
        <v>612</v>
      </c>
      <c r="AB1418" s="6" t="s">
        <v>1067</v>
      </c>
      <c r="AC1418" s="6" t="s">
        <v>1067</v>
      </c>
      <c r="AD1418" s="6" t="s">
        <v>1067</v>
      </c>
    </row>
    <row r="1419" spans="1:30" x14ac:dyDescent="0.25">
      <c r="A1419" s="2">
        <f>IF(LEN(B1419)&gt;=1,(IF(B1418=B1419,0,LARGE(A$1:$A1418,1)+1)),0)</f>
        <v>0</v>
      </c>
      <c r="B1419" s="2" t="s">
        <v>1092</v>
      </c>
      <c r="C1419" s="2">
        <f>IF($AM$22=2,(IF(LEN($BZ$23)&gt;=1,(IF($BZ$23=B1419,LARGE($C$1:C1418,1)+1,0)),0)),0)</f>
        <v>0</v>
      </c>
      <c r="D1419" s="2">
        <f t="shared" si="86"/>
        <v>0</v>
      </c>
      <c r="F1419" s="2" t="s">
        <v>393</v>
      </c>
      <c r="G1419" s="2" t="s">
        <v>394</v>
      </c>
      <c r="H1419" s="2" t="s">
        <v>394</v>
      </c>
      <c r="I1419" s="2" t="s">
        <v>3696</v>
      </c>
      <c r="J1419" s="2" t="s">
        <v>2385</v>
      </c>
      <c r="K1419" s="2" t="s">
        <v>1067</v>
      </c>
      <c r="L1419" s="2" t="s">
        <v>1067</v>
      </c>
      <c r="S1419" s="2">
        <f>IF($AM$22=1,(IF(LEN($BZ$23)&gt;=1,(IF($BZ$23=V1419,LARGE($S$1:S1418,1)+1,0)),0)),0)</f>
        <v>0</v>
      </c>
      <c r="T1419" s="2">
        <f t="shared" si="87"/>
        <v>0</v>
      </c>
      <c r="U1419" s="2">
        <f>IF(LEN(V1419)&gt;=1,(IF(V1418=V1419,0,LARGE($U$1:U1418,1)+1)),0)</f>
        <v>0</v>
      </c>
      <c r="V1419" s="2" t="s">
        <v>1120</v>
      </c>
      <c r="W1419" s="4" t="s">
        <v>4966</v>
      </c>
      <c r="X1419" s="4" t="s">
        <v>830</v>
      </c>
      <c r="Y1419" s="5" t="s">
        <v>1512</v>
      </c>
      <c r="Z1419" s="5" t="s">
        <v>1512</v>
      </c>
      <c r="AA1419" s="6" t="s">
        <v>830</v>
      </c>
      <c r="AB1419" s="6" t="s">
        <v>3260</v>
      </c>
      <c r="AC1419" s="6" t="s">
        <v>973</v>
      </c>
      <c r="AD1419" s="6" t="s">
        <v>1067</v>
      </c>
    </row>
    <row r="1420" spans="1:30" x14ac:dyDescent="0.25">
      <c r="A1420" s="2">
        <f>IF(LEN(B1420)&gt;=1,(IF(B1419=B1420,0,LARGE(A$1:$A1419,1)+1)),0)</f>
        <v>0</v>
      </c>
      <c r="B1420" s="2" t="s">
        <v>1092</v>
      </c>
      <c r="C1420" s="2">
        <f>IF($AM$22=2,(IF(LEN($BZ$23)&gt;=1,(IF($BZ$23=B1420,LARGE($C$1:C1419,1)+1,0)),0)),0)</f>
        <v>0</v>
      </c>
      <c r="D1420" s="2">
        <f t="shared" si="86"/>
        <v>0</v>
      </c>
      <c r="F1420" s="2" t="s">
        <v>3697</v>
      </c>
      <c r="G1420" s="2" t="s">
        <v>3698</v>
      </c>
      <c r="H1420" s="2" t="s">
        <v>3698</v>
      </c>
      <c r="I1420" s="2" t="s">
        <v>4492</v>
      </c>
      <c r="J1420" s="2" t="s">
        <v>1067</v>
      </c>
      <c r="K1420" s="2" t="s">
        <v>1067</v>
      </c>
      <c r="L1420" s="2" t="s">
        <v>1067</v>
      </c>
      <c r="S1420" s="2">
        <f>IF($AM$22=1,(IF(LEN($BZ$23)&gt;=1,(IF($BZ$23=V1420,LARGE($S$1:S1419,1)+1,0)),0)),0)</f>
        <v>0</v>
      </c>
      <c r="T1420" s="2">
        <f t="shared" si="87"/>
        <v>0</v>
      </c>
      <c r="U1420" s="2">
        <f>IF(LEN(V1420)&gt;=1,(IF(V1419=V1420,0,LARGE($U$1:U1419,1)+1)),0)</f>
        <v>0</v>
      </c>
      <c r="V1420" s="2" t="s">
        <v>1120</v>
      </c>
      <c r="W1420" s="9" t="s">
        <v>4328</v>
      </c>
      <c r="X1420" s="9" t="s">
        <v>3427</v>
      </c>
      <c r="Y1420" s="9" t="s">
        <v>3428</v>
      </c>
      <c r="Z1420" s="9" t="s">
        <v>3428</v>
      </c>
      <c r="AA1420" s="6" t="s">
        <v>3427</v>
      </c>
      <c r="AB1420" s="6" t="s">
        <v>1067</v>
      </c>
      <c r="AC1420" s="6" t="s">
        <v>1067</v>
      </c>
      <c r="AD1420" s="6" t="s">
        <v>1067</v>
      </c>
    </row>
    <row r="1421" spans="1:30" x14ac:dyDescent="0.25">
      <c r="A1421" s="2">
        <f>IF(LEN(B1421)&gt;=1,(IF(B1420=B1421,0,LARGE(A$1:$A1420,1)+1)),0)</f>
        <v>0</v>
      </c>
      <c r="B1421" s="2" t="s">
        <v>1092</v>
      </c>
      <c r="C1421" s="2">
        <f>IF($AM$22=2,(IF(LEN($BZ$23)&gt;=1,(IF($BZ$23=B1421,LARGE($C$1:C1420,1)+1,0)),0)),0)</f>
        <v>0</v>
      </c>
      <c r="D1421" s="2">
        <f t="shared" si="86"/>
        <v>0</v>
      </c>
      <c r="F1421" s="2" t="s">
        <v>3699</v>
      </c>
      <c r="G1421" s="2" t="s">
        <v>3700</v>
      </c>
      <c r="H1421" s="2" t="s">
        <v>3700</v>
      </c>
      <c r="I1421" s="2" t="s">
        <v>2452</v>
      </c>
      <c r="J1421" s="2" t="s">
        <v>1067</v>
      </c>
      <c r="K1421" s="2" t="s">
        <v>1067</v>
      </c>
      <c r="L1421" s="2" t="s">
        <v>1067</v>
      </c>
      <c r="S1421" s="2">
        <f>IF($AM$22=1,(IF(LEN($BZ$23)&gt;=1,(IF($BZ$23=V1421,LARGE($S$1:S1420,1)+1,0)),0)),0)</f>
        <v>0</v>
      </c>
      <c r="T1421" s="2">
        <f t="shared" si="87"/>
        <v>0</v>
      </c>
      <c r="U1421" s="2">
        <f>IF(LEN(V1421)&gt;=1,(IF(V1420=V1421,0,LARGE($U$1:U1420,1)+1)),0)</f>
        <v>0</v>
      </c>
      <c r="V1421" s="2" t="s">
        <v>1120</v>
      </c>
      <c r="W1421" s="5" t="s">
        <v>4279</v>
      </c>
      <c r="X1421" s="7" t="s">
        <v>453</v>
      </c>
      <c r="Y1421" s="7" t="s">
        <v>454</v>
      </c>
      <c r="Z1421" s="7" t="s">
        <v>454</v>
      </c>
      <c r="AA1421" s="6" t="s">
        <v>453</v>
      </c>
      <c r="AB1421" s="6" t="s">
        <v>1067</v>
      </c>
      <c r="AC1421" s="6" t="s">
        <v>1067</v>
      </c>
      <c r="AD1421" s="6" t="s">
        <v>1067</v>
      </c>
    </row>
    <row r="1422" spans="1:30" x14ac:dyDescent="0.25">
      <c r="A1422" s="2">
        <f>IF(LEN(B1422)&gt;=1,(IF(B1421=B1422,0,LARGE(A$1:$A1421,1)+1)),0)</f>
        <v>0</v>
      </c>
      <c r="B1422" s="2" t="s">
        <v>1092</v>
      </c>
      <c r="C1422" s="2">
        <f>IF($AM$22=2,(IF(LEN($BZ$23)&gt;=1,(IF($BZ$23=B1422,LARGE($C$1:C1421,1)+1,0)),0)),0)</f>
        <v>0</v>
      </c>
      <c r="D1422" s="2">
        <f t="shared" si="86"/>
        <v>0</v>
      </c>
      <c r="F1422" s="2" t="s">
        <v>395</v>
      </c>
      <c r="G1422" s="2" t="s">
        <v>396</v>
      </c>
      <c r="H1422" s="2" t="s">
        <v>396</v>
      </c>
      <c r="I1422" s="2" t="s">
        <v>3701</v>
      </c>
      <c r="J1422" s="2" t="s">
        <v>1067</v>
      </c>
      <c r="K1422" s="2" t="s">
        <v>1067</v>
      </c>
      <c r="L1422" s="2" t="s">
        <v>1067</v>
      </c>
      <c r="S1422" s="2">
        <f>IF($AM$22=1,(IF(LEN($BZ$23)&gt;=1,(IF($BZ$23=V1422,LARGE($S$1:S1421,1)+1,0)),0)),0)</f>
        <v>0</v>
      </c>
      <c r="T1422" s="2">
        <f t="shared" si="87"/>
        <v>0</v>
      </c>
      <c r="U1422" s="2">
        <f>IF(LEN(V1422)&gt;=1,(IF(V1421=V1422,0,LARGE($U$1:U1421,1)+1)),0)</f>
        <v>0</v>
      </c>
      <c r="V1422" s="2" t="s">
        <v>1120</v>
      </c>
      <c r="W1422" s="9" t="s">
        <v>4274</v>
      </c>
      <c r="X1422" s="7" t="s">
        <v>3944</v>
      </c>
      <c r="Y1422" s="7" t="s">
        <v>3945</v>
      </c>
      <c r="Z1422" s="7" t="s">
        <v>3945</v>
      </c>
      <c r="AA1422" s="6" t="s">
        <v>3944</v>
      </c>
      <c r="AB1422" s="6" t="s">
        <v>1067</v>
      </c>
      <c r="AC1422" s="6" t="s">
        <v>1067</v>
      </c>
      <c r="AD1422" s="6" t="s">
        <v>1067</v>
      </c>
    </row>
    <row r="1423" spans="1:30" x14ac:dyDescent="0.25">
      <c r="A1423" s="2">
        <f>IF(LEN(B1423)&gt;=1,(IF(B1422=B1423,0,LARGE(A$1:$A1422,1)+1)),0)</f>
        <v>0</v>
      </c>
      <c r="B1423" s="2" t="s">
        <v>1092</v>
      </c>
      <c r="C1423" s="2">
        <f>IF($AM$22=2,(IF(LEN($BZ$23)&gt;=1,(IF($BZ$23=B1423,LARGE($C$1:C1422,1)+1,0)),0)),0)</f>
        <v>0</v>
      </c>
      <c r="D1423" s="2">
        <f t="shared" si="86"/>
        <v>0</v>
      </c>
      <c r="F1423" s="2" t="s">
        <v>3702</v>
      </c>
      <c r="G1423" s="2" t="s">
        <v>3703</v>
      </c>
      <c r="H1423" s="2" t="s">
        <v>3703</v>
      </c>
      <c r="I1423" s="2" t="s">
        <v>3704</v>
      </c>
      <c r="J1423" s="2" t="s">
        <v>1067</v>
      </c>
      <c r="K1423" s="2" t="s">
        <v>1067</v>
      </c>
      <c r="L1423" s="2" t="s">
        <v>1067</v>
      </c>
      <c r="S1423" s="2">
        <f>IF($AM$22=1,(IF(LEN($BZ$23)&gt;=1,(IF($BZ$23=V1423,LARGE($S$1:S1422,1)+1,0)),0)),0)</f>
        <v>0</v>
      </c>
      <c r="T1423" s="2">
        <f t="shared" si="87"/>
        <v>0</v>
      </c>
      <c r="U1423" s="2">
        <f>IF(LEN(V1423)&gt;=1,(IF(V1422=V1423,0,LARGE($U$1:U1422,1)+1)),0)</f>
        <v>0</v>
      </c>
      <c r="V1423" s="2" t="s">
        <v>1120</v>
      </c>
      <c r="W1423" s="9" t="s">
        <v>5118</v>
      </c>
      <c r="X1423" s="9" t="s">
        <v>3556</v>
      </c>
      <c r="Y1423" s="9" t="s">
        <v>3556</v>
      </c>
      <c r="Z1423" s="9" t="s">
        <v>3556</v>
      </c>
      <c r="AA1423" s="6" t="s">
        <v>3556</v>
      </c>
      <c r="AB1423" s="6" t="s">
        <v>1067</v>
      </c>
      <c r="AC1423" s="6" t="s">
        <v>1067</v>
      </c>
      <c r="AD1423" s="6" t="s">
        <v>1067</v>
      </c>
    </row>
    <row r="1424" spans="1:30" ht="30" x14ac:dyDescent="0.25">
      <c r="A1424" s="2">
        <f>IF(LEN(B1424)&gt;=1,(IF(B1423=B1424,0,LARGE(A$1:$A1423,1)+1)),0)</f>
        <v>0</v>
      </c>
      <c r="B1424" s="2" t="s">
        <v>1092</v>
      </c>
      <c r="C1424" s="2">
        <f>IF($AM$22=2,(IF(LEN($BZ$23)&gt;=1,(IF($BZ$23=B1424,LARGE($C$1:C1423,1)+1,0)),0)),0)</f>
        <v>0</v>
      </c>
      <c r="D1424" s="2">
        <f t="shared" si="86"/>
        <v>0</v>
      </c>
      <c r="F1424" s="2" t="s">
        <v>1016</v>
      </c>
      <c r="G1424" s="2" t="s">
        <v>1650</v>
      </c>
      <c r="H1424" s="2" t="s">
        <v>1650</v>
      </c>
      <c r="I1424" s="2" t="s">
        <v>4491</v>
      </c>
      <c r="J1424" s="2" t="s">
        <v>3705</v>
      </c>
      <c r="K1424" s="2" t="s">
        <v>1067</v>
      </c>
      <c r="L1424" s="2" t="s">
        <v>1067</v>
      </c>
      <c r="S1424" s="2">
        <f>IF($AM$22=1,(IF(LEN($BZ$23)&gt;=1,(IF($BZ$23=V1424,LARGE($S$1:S1423,1)+1,0)),0)),0)</f>
        <v>0</v>
      </c>
      <c r="T1424" s="2">
        <f t="shared" si="87"/>
        <v>0</v>
      </c>
      <c r="U1424" s="2">
        <f>IF(LEN(V1424)&gt;=1,(IF(V1423=V1424,0,LARGE($U$1:U1423,1)+1)),0)</f>
        <v>0</v>
      </c>
      <c r="V1424" s="2" t="s">
        <v>1120</v>
      </c>
      <c r="W1424" s="5" t="s">
        <v>4304</v>
      </c>
      <c r="X1424" s="7" t="s">
        <v>3913</v>
      </c>
      <c r="Y1424" s="7" t="s">
        <v>3914</v>
      </c>
      <c r="Z1424" s="7" t="s">
        <v>3914</v>
      </c>
      <c r="AA1424" s="6" t="s">
        <v>3913</v>
      </c>
      <c r="AB1424" s="6" t="s">
        <v>1067</v>
      </c>
      <c r="AC1424" s="6" t="s">
        <v>1067</v>
      </c>
      <c r="AD1424" s="6" t="s">
        <v>1067</v>
      </c>
    </row>
    <row r="1425" spans="1:30" ht="30" x14ac:dyDescent="0.25">
      <c r="A1425" s="2">
        <f>IF(LEN(B1425)&gt;=1,(IF(B1424=B1425,0,LARGE(A$1:$A1424,1)+1)),0)</f>
        <v>0</v>
      </c>
      <c r="B1425" s="2" t="s">
        <v>1092</v>
      </c>
      <c r="C1425" s="2">
        <f>IF($AM$22=2,(IF(LEN($BZ$23)&gt;=1,(IF($BZ$23=B1425,LARGE($C$1:C1424,1)+1,0)),0)),0)</f>
        <v>0</v>
      </c>
      <c r="D1425" s="2">
        <f t="shared" si="86"/>
        <v>0</v>
      </c>
      <c r="F1425" s="2" t="s">
        <v>1017</v>
      </c>
      <c r="G1425" s="2" t="s">
        <v>1651</v>
      </c>
      <c r="H1425" s="2" t="s">
        <v>1651</v>
      </c>
      <c r="I1425" s="2" t="s">
        <v>4490</v>
      </c>
      <c r="J1425" s="2" t="s">
        <v>1067</v>
      </c>
      <c r="K1425" s="2" t="s">
        <v>1067</v>
      </c>
      <c r="L1425" s="2" t="s">
        <v>1067</v>
      </c>
      <c r="S1425" s="2">
        <f>IF($AM$22=1,(IF(LEN($BZ$23)&gt;=1,(IF($BZ$23=V1425,LARGE($S$1:S1424,1)+1,0)),0)),0)</f>
        <v>0</v>
      </c>
      <c r="T1425" s="2">
        <f t="shared" si="87"/>
        <v>0</v>
      </c>
      <c r="U1425" s="2">
        <f>IF(LEN(V1425)&gt;=1,(IF(V1424=V1425,0,LARGE($U$1:U1424,1)+1)),0)</f>
        <v>0</v>
      </c>
      <c r="V1425" s="2" t="s">
        <v>1120</v>
      </c>
      <c r="W1425" s="21" t="s">
        <v>3254</v>
      </c>
      <c r="X1425" s="7" t="s">
        <v>945</v>
      </c>
      <c r="Y1425" s="7" t="s">
        <v>1599</v>
      </c>
      <c r="Z1425" s="7" t="s">
        <v>1599</v>
      </c>
      <c r="AA1425" s="6" t="s">
        <v>945</v>
      </c>
      <c r="AB1425" s="6" t="s">
        <v>1067</v>
      </c>
      <c r="AC1425" s="6" t="s">
        <v>1067</v>
      </c>
      <c r="AD1425" s="6" t="s">
        <v>1067</v>
      </c>
    </row>
    <row r="1426" spans="1:30" x14ac:dyDescent="0.25">
      <c r="A1426" s="2">
        <f>IF(LEN(B1426)&gt;=1,(IF(B1425=B1426,0,LARGE(A$1:$A1425,1)+1)),0)</f>
        <v>0</v>
      </c>
      <c r="B1426" s="2" t="s">
        <v>1092</v>
      </c>
      <c r="C1426" s="2">
        <f>IF($AM$22=2,(IF(LEN($BZ$23)&gt;=1,(IF($BZ$23=B1426,LARGE($C$1:C1425,1)+1,0)),0)),0)</f>
        <v>0</v>
      </c>
      <c r="D1426" s="2">
        <f t="shared" si="86"/>
        <v>0</v>
      </c>
      <c r="F1426" s="2" t="s">
        <v>1018</v>
      </c>
      <c r="G1426" s="2" t="s">
        <v>1652</v>
      </c>
      <c r="H1426" s="2" t="s">
        <v>1652</v>
      </c>
      <c r="I1426" s="2" t="s">
        <v>4489</v>
      </c>
      <c r="J1426" s="2" t="s">
        <v>3706</v>
      </c>
      <c r="K1426" s="2" t="s">
        <v>1067</v>
      </c>
      <c r="L1426" s="2" t="s">
        <v>1067</v>
      </c>
      <c r="S1426" s="2">
        <f>IF($AM$22=1,(IF(LEN($BZ$23)&gt;=1,(IF($BZ$23=V1426,LARGE($S$1:S1425,1)+1,0)),0)),0)</f>
        <v>0</v>
      </c>
      <c r="T1426" s="2">
        <f t="shared" si="87"/>
        <v>0</v>
      </c>
      <c r="U1426" s="2">
        <f>IF(LEN(V1426)&gt;=1,(IF(V1425=V1426,0,LARGE($U$1:U1425,1)+1)),0)</f>
        <v>0</v>
      </c>
      <c r="V1426" s="2" t="s">
        <v>1120</v>
      </c>
      <c r="W1426" s="9" t="s">
        <v>4765</v>
      </c>
      <c r="X1426" s="9" t="s">
        <v>675</v>
      </c>
      <c r="Y1426" s="9" t="s">
        <v>2628</v>
      </c>
      <c r="Z1426" s="9" t="s">
        <v>2628</v>
      </c>
      <c r="AA1426" s="6" t="s">
        <v>675</v>
      </c>
      <c r="AB1426" s="6" t="s">
        <v>1067</v>
      </c>
      <c r="AC1426" s="6" t="s">
        <v>1067</v>
      </c>
      <c r="AD1426" s="6" t="s">
        <v>1067</v>
      </c>
    </row>
    <row r="1427" spans="1:30" ht="30" x14ac:dyDescent="0.25">
      <c r="A1427" s="2">
        <f>IF(LEN(B1427)&gt;=1,(IF(B1426=B1427,0,LARGE(A$1:$A1426,1)+1)),0)</f>
        <v>0</v>
      </c>
      <c r="B1427" s="2" t="s">
        <v>1092</v>
      </c>
      <c r="C1427" s="2">
        <f>IF($AM$22=2,(IF(LEN($BZ$23)&gt;=1,(IF($BZ$23=B1427,LARGE($C$1:C1426,1)+1,0)),0)),0)</f>
        <v>0</v>
      </c>
      <c r="D1427" s="2">
        <f t="shared" si="86"/>
        <v>0</v>
      </c>
      <c r="F1427" s="2" t="s">
        <v>1019</v>
      </c>
      <c r="G1427" s="2" t="s">
        <v>1653</v>
      </c>
      <c r="H1427" s="2" t="s">
        <v>1653</v>
      </c>
      <c r="I1427" s="2" t="s">
        <v>2276</v>
      </c>
      <c r="J1427" s="2" t="s">
        <v>1067</v>
      </c>
      <c r="K1427" s="2" t="s">
        <v>1067</v>
      </c>
      <c r="L1427" s="2" t="s">
        <v>1067</v>
      </c>
      <c r="S1427" s="2">
        <f>IF($AM$22=1,(IF(LEN($BZ$23)&gt;=1,(IF($BZ$23=V1427,LARGE($S$1:S1426,1)+1,0)),0)),0)</f>
        <v>0</v>
      </c>
      <c r="T1427" s="2">
        <f t="shared" si="87"/>
        <v>0</v>
      </c>
      <c r="U1427" s="2">
        <f>IF(LEN(V1427)&gt;=1,(IF(V1426=V1427,0,LARGE($U$1:U1426,1)+1)),0)</f>
        <v>0</v>
      </c>
      <c r="V1427" s="2" t="s">
        <v>1120</v>
      </c>
      <c r="W1427" s="7" t="s">
        <v>2403</v>
      </c>
      <c r="X1427" s="7" t="s">
        <v>2401</v>
      </c>
      <c r="Y1427" s="7" t="s">
        <v>2402</v>
      </c>
      <c r="Z1427" s="7" t="s">
        <v>2402</v>
      </c>
      <c r="AA1427" s="6" t="s">
        <v>2401</v>
      </c>
      <c r="AB1427" s="6" t="s">
        <v>1067</v>
      </c>
      <c r="AC1427" s="6" t="s">
        <v>1067</v>
      </c>
      <c r="AD1427" s="6" t="s">
        <v>1067</v>
      </c>
    </row>
    <row r="1428" spans="1:30" x14ac:dyDescent="0.25">
      <c r="A1428" s="2">
        <f>IF(LEN(B1428)&gt;=1,(IF(B1427=B1428,0,LARGE(A$1:$A1427,1)+1)),0)</f>
        <v>0</v>
      </c>
      <c r="B1428" s="2" t="s">
        <v>1092</v>
      </c>
      <c r="C1428" s="2">
        <f>IF($AM$22=2,(IF(LEN($BZ$23)&gt;=1,(IF($BZ$23=B1428,LARGE($C$1:C1427,1)+1,0)),0)),0)</f>
        <v>0</v>
      </c>
      <c r="D1428" s="2">
        <f t="shared" si="86"/>
        <v>0</v>
      </c>
      <c r="F1428" s="2" t="s">
        <v>1020</v>
      </c>
      <c r="G1428" s="2" t="s">
        <v>1654</v>
      </c>
      <c r="H1428" s="2" t="s">
        <v>1654</v>
      </c>
      <c r="I1428" s="2" t="s">
        <v>2122</v>
      </c>
      <c r="J1428" s="2" t="s">
        <v>4488</v>
      </c>
      <c r="K1428" s="2" t="s">
        <v>1067</v>
      </c>
      <c r="L1428" s="2" t="s">
        <v>1067</v>
      </c>
      <c r="S1428" s="2">
        <f>IF($AM$22=1,(IF(LEN($BZ$23)&gt;=1,(IF($BZ$23=V1428,LARGE($S$1:S1427,1)+1,0)),0)),0)</f>
        <v>0</v>
      </c>
      <c r="T1428" s="2">
        <f t="shared" si="87"/>
        <v>0</v>
      </c>
      <c r="U1428" s="2">
        <f>IF(LEN(V1428)&gt;=1,(IF(V1427=V1428,0,LARGE($U$1:U1427,1)+1)),0)</f>
        <v>0</v>
      </c>
      <c r="V1428" s="2" t="s">
        <v>1120</v>
      </c>
      <c r="W1428" s="9" t="s">
        <v>3627</v>
      </c>
      <c r="X1428" s="7" t="s">
        <v>330</v>
      </c>
      <c r="Y1428" s="7" t="s">
        <v>331</v>
      </c>
      <c r="Z1428" s="7" t="s">
        <v>331</v>
      </c>
      <c r="AA1428" s="6" t="s">
        <v>330</v>
      </c>
      <c r="AB1428" s="6" t="s">
        <v>1005</v>
      </c>
      <c r="AC1428" s="6" t="s">
        <v>1067</v>
      </c>
      <c r="AD1428" s="6" t="s">
        <v>1067</v>
      </c>
    </row>
    <row r="1429" spans="1:30" ht="75" x14ac:dyDescent="0.25">
      <c r="A1429" s="2">
        <f>IF(LEN(B1429)&gt;=1,(IF(B1428=B1429,0,LARGE(A$1:$A1428,1)+1)),0)</f>
        <v>0</v>
      </c>
      <c r="B1429" s="2" t="s">
        <v>1092</v>
      </c>
      <c r="C1429" s="2">
        <f>IF($AM$22=2,(IF(LEN($BZ$23)&gt;=1,(IF($BZ$23=B1429,LARGE($C$1:C1428,1)+1,0)),0)),0)</f>
        <v>0</v>
      </c>
      <c r="D1429" s="2">
        <f t="shared" si="86"/>
        <v>0</v>
      </c>
      <c r="F1429" s="2" t="s">
        <v>1021</v>
      </c>
      <c r="G1429" s="2" t="s">
        <v>3707</v>
      </c>
      <c r="H1429" s="2" t="s">
        <v>3707</v>
      </c>
      <c r="I1429" s="2" t="s">
        <v>3708</v>
      </c>
      <c r="J1429" s="2" t="s">
        <v>4390</v>
      </c>
      <c r="K1429" s="2" t="s">
        <v>1067</v>
      </c>
      <c r="L1429" s="2" t="s">
        <v>1067</v>
      </c>
      <c r="S1429" s="2">
        <f>IF($AM$22=1,(IF(LEN($BZ$23)&gt;=1,(IF($BZ$23=V1429,LARGE($S$1:S1428,1)+1,0)),0)),0)</f>
        <v>0</v>
      </c>
      <c r="T1429" s="2">
        <f t="shared" si="87"/>
        <v>0</v>
      </c>
      <c r="U1429" s="2">
        <f>IF(LEN(V1429)&gt;=1,(IF(V1428=V1429,0,LARGE($U$1:U1428,1)+1)),0)</f>
        <v>0</v>
      </c>
      <c r="V1429" s="2" t="s">
        <v>1120</v>
      </c>
      <c r="W1429" s="21" t="s">
        <v>3594</v>
      </c>
      <c r="X1429" s="21" t="s">
        <v>3592</v>
      </c>
      <c r="Y1429" s="21" t="s">
        <v>3593</v>
      </c>
      <c r="Z1429" s="21" t="s">
        <v>3593</v>
      </c>
      <c r="AA1429" s="6" t="s">
        <v>3592</v>
      </c>
      <c r="AB1429" s="6" t="s">
        <v>1067</v>
      </c>
      <c r="AC1429" s="6" t="s">
        <v>1067</v>
      </c>
      <c r="AD1429" s="6" t="s">
        <v>1067</v>
      </c>
    </row>
    <row r="1430" spans="1:30" ht="30" x14ac:dyDescent="0.25">
      <c r="A1430" s="2">
        <f>IF(LEN(B1430)&gt;=1,(IF(B1429=B1430,0,LARGE(A$1:$A1429,1)+1)),0)</f>
        <v>0</v>
      </c>
      <c r="B1430" s="2" t="s">
        <v>1092</v>
      </c>
      <c r="C1430" s="2">
        <f>IF($AM$22=2,(IF(LEN($BZ$23)&gt;=1,(IF($BZ$23=B1430,LARGE($C$1:C1429,1)+1,0)),0)),0)</f>
        <v>0</v>
      </c>
      <c r="D1430" s="2">
        <f t="shared" si="86"/>
        <v>0</v>
      </c>
      <c r="F1430" s="2" t="s">
        <v>3709</v>
      </c>
      <c r="G1430" s="2" t="s">
        <v>3710</v>
      </c>
      <c r="H1430" s="2" t="s">
        <v>3710</v>
      </c>
      <c r="I1430" s="2" t="s">
        <v>3711</v>
      </c>
      <c r="J1430" s="2" t="s">
        <v>1067</v>
      </c>
      <c r="K1430" s="2" t="s">
        <v>1067</v>
      </c>
      <c r="L1430" s="2" t="s">
        <v>1067</v>
      </c>
      <c r="S1430" s="2">
        <f>IF($AM$22=1,(IF(LEN($BZ$23)&gt;=1,(IF($BZ$23=V1430,LARGE($S$1:S1429,1)+1,0)),0)),0)</f>
        <v>0</v>
      </c>
      <c r="T1430" s="2">
        <f t="shared" si="87"/>
        <v>0</v>
      </c>
      <c r="U1430" s="2">
        <f>IF(LEN(V1430)&gt;=1,(IF(V1429=V1430,0,LARGE($U$1:U1429,1)+1)),0)</f>
        <v>0</v>
      </c>
      <c r="V1430" s="2" t="s">
        <v>1120</v>
      </c>
      <c r="W1430" s="4" t="s">
        <v>4948</v>
      </c>
      <c r="X1430" s="7" t="s">
        <v>843</v>
      </c>
      <c r="Y1430" s="7" t="s">
        <v>1524</v>
      </c>
      <c r="Z1430" s="7" t="s">
        <v>1524</v>
      </c>
      <c r="AA1430" s="6" t="s">
        <v>843</v>
      </c>
      <c r="AB1430" s="6" t="s">
        <v>1067</v>
      </c>
      <c r="AC1430" s="6" t="s">
        <v>1067</v>
      </c>
      <c r="AD1430" s="6" t="s">
        <v>1067</v>
      </c>
    </row>
    <row r="1431" spans="1:30" ht="30" x14ac:dyDescent="0.25">
      <c r="A1431" s="2">
        <f>IF(LEN(B1431)&gt;=1,(IF(B1430=B1431,0,LARGE(A$1:$A1430,1)+1)),0)</f>
        <v>0</v>
      </c>
      <c r="B1431" s="2" t="s">
        <v>1092</v>
      </c>
      <c r="C1431" s="2">
        <f>IF($AM$22=2,(IF(LEN($BZ$23)&gt;=1,(IF($BZ$23=B1431,LARGE($C$1:C1430,1)+1,0)),0)),0)</f>
        <v>0</v>
      </c>
      <c r="D1431" s="2">
        <f t="shared" si="86"/>
        <v>0</v>
      </c>
      <c r="F1431" s="2" t="s">
        <v>3712</v>
      </c>
      <c r="G1431" s="2" t="s">
        <v>3713</v>
      </c>
      <c r="H1431" s="2" t="s">
        <v>3713</v>
      </c>
      <c r="I1431" s="2" t="s">
        <v>3714</v>
      </c>
      <c r="J1431" s="2" t="s">
        <v>1067</v>
      </c>
      <c r="K1431" s="2" t="s">
        <v>1067</v>
      </c>
      <c r="L1431" s="2" t="s">
        <v>1067</v>
      </c>
      <c r="S1431" s="2">
        <f>IF($AM$22=1,(IF(LEN($BZ$23)&gt;=1,(IF($BZ$23=V1431,LARGE($S$1:S1430,1)+1,0)),0)),0)</f>
        <v>0</v>
      </c>
      <c r="T1431" s="2">
        <f t="shared" si="87"/>
        <v>0</v>
      </c>
      <c r="U1431" s="2">
        <f>IF(LEN(V1431)&gt;=1,(IF(V1430=V1431,0,LARGE($U$1:U1430,1)+1)),0)</f>
        <v>0</v>
      </c>
      <c r="V1431" s="2" t="s">
        <v>1120</v>
      </c>
      <c r="W1431" s="4" t="s">
        <v>3115</v>
      </c>
      <c r="X1431" s="7" t="s">
        <v>144</v>
      </c>
      <c r="Y1431" s="7" t="s">
        <v>145</v>
      </c>
      <c r="Z1431" s="7" t="s">
        <v>145</v>
      </c>
      <c r="AA1431" s="6" t="s">
        <v>144</v>
      </c>
      <c r="AB1431" s="6" t="s">
        <v>3113</v>
      </c>
      <c r="AC1431" s="6" t="s">
        <v>425</v>
      </c>
      <c r="AD1431" s="6" t="s">
        <v>1067</v>
      </c>
    </row>
    <row r="1432" spans="1:30" ht="30" x14ac:dyDescent="0.25">
      <c r="A1432" s="2">
        <f>IF(LEN(B1432)&gt;=1,(IF(B1431=B1432,0,LARGE(A$1:$A1431,1)+1)),0)</f>
        <v>0</v>
      </c>
      <c r="B1432" s="2" t="s">
        <v>1092</v>
      </c>
      <c r="C1432" s="2">
        <f>IF($AM$22=2,(IF(LEN($BZ$23)&gt;=1,(IF($BZ$23=B1432,LARGE($C$1:C1431,1)+1,0)),0)),0)</f>
        <v>0</v>
      </c>
      <c r="D1432" s="2">
        <f t="shared" si="86"/>
        <v>0</v>
      </c>
      <c r="F1432" s="2" t="s">
        <v>1022</v>
      </c>
      <c r="G1432" s="2" t="s">
        <v>1655</v>
      </c>
      <c r="H1432" s="2" t="s">
        <v>1655</v>
      </c>
      <c r="I1432" s="2" t="s">
        <v>4391</v>
      </c>
      <c r="J1432" s="2" t="s">
        <v>1067</v>
      </c>
      <c r="K1432" s="2" t="s">
        <v>1067</v>
      </c>
      <c r="L1432" s="2" t="s">
        <v>1067</v>
      </c>
      <c r="S1432" s="2">
        <f>IF($AM$22=1,(IF(LEN($BZ$23)&gt;=1,(IF($BZ$23=V1432,LARGE($S$1:S1431,1)+1,0)),0)),0)</f>
        <v>0</v>
      </c>
      <c r="T1432" s="2">
        <f t="shared" si="87"/>
        <v>0</v>
      </c>
      <c r="U1432" s="2">
        <f>IF(LEN(V1432)&gt;=1,(IF(V1431=V1432,0,LARGE($U$1:U1431,1)+1)),0)</f>
        <v>0</v>
      </c>
      <c r="V1432" s="2" t="s">
        <v>1120</v>
      </c>
      <c r="W1432" s="4" t="s">
        <v>5016</v>
      </c>
      <c r="X1432" s="4" t="s">
        <v>892</v>
      </c>
      <c r="Y1432" s="5" t="s">
        <v>1557</v>
      </c>
      <c r="Z1432" s="5" t="s">
        <v>1557</v>
      </c>
      <c r="AA1432" s="6" t="s">
        <v>892</v>
      </c>
      <c r="AB1432" s="6" t="s">
        <v>1067</v>
      </c>
      <c r="AC1432" s="6" t="s">
        <v>1067</v>
      </c>
      <c r="AD1432" s="6" t="s">
        <v>1067</v>
      </c>
    </row>
    <row r="1433" spans="1:30" ht="30" x14ac:dyDescent="0.25">
      <c r="A1433" s="2">
        <f>IF(LEN(B1433)&gt;=1,(IF(B1432=B1433,0,LARGE(A$1:$A1432,1)+1)),0)</f>
        <v>0</v>
      </c>
      <c r="B1433" s="2" t="s">
        <v>1092</v>
      </c>
      <c r="C1433" s="2">
        <f>IF($AM$22=2,(IF(LEN($BZ$23)&gt;=1,(IF($BZ$23=B1433,LARGE($C$1:C1432,1)+1,0)),0)),0)</f>
        <v>0</v>
      </c>
      <c r="D1433" s="2">
        <f t="shared" si="86"/>
        <v>0</v>
      </c>
      <c r="F1433" s="2" t="s">
        <v>3715</v>
      </c>
      <c r="G1433" s="2" t="s">
        <v>3716</v>
      </c>
      <c r="H1433" s="2" t="s">
        <v>3716</v>
      </c>
      <c r="I1433" s="2">
        <v>0</v>
      </c>
      <c r="J1433" s="2" t="s">
        <v>1067</v>
      </c>
      <c r="K1433" s="2" t="s">
        <v>1067</v>
      </c>
      <c r="L1433" s="2" t="s">
        <v>1067</v>
      </c>
      <c r="S1433" s="2">
        <f>IF($AM$22=1,(IF(LEN($BZ$23)&gt;=1,(IF($BZ$23=V1433,LARGE($S$1:S1432,1)+1,0)),0)),0)</f>
        <v>0</v>
      </c>
      <c r="T1433" s="2">
        <f t="shared" si="87"/>
        <v>0</v>
      </c>
      <c r="U1433" s="2">
        <f>IF(LEN(V1433)&gt;=1,(IF(V1432=V1433,0,LARGE($U$1:U1432,1)+1)),0)</f>
        <v>0</v>
      </c>
      <c r="V1433" s="2" t="s">
        <v>1120</v>
      </c>
      <c r="W1433" s="7" t="s">
        <v>1766</v>
      </c>
      <c r="X1433" s="7" t="s">
        <v>1764</v>
      </c>
      <c r="Y1433" s="7" t="s">
        <v>1765</v>
      </c>
      <c r="Z1433" s="7" t="s">
        <v>1765</v>
      </c>
      <c r="AA1433" s="6" t="s">
        <v>1764</v>
      </c>
      <c r="AB1433" s="6" t="s">
        <v>1067</v>
      </c>
      <c r="AC1433" s="6" t="s">
        <v>1067</v>
      </c>
      <c r="AD1433" s="6" t="s">
        <v>1067</v>
      </c>
    </row>
    <row r="1434" spans="1:30" ht="30" x14ac:dyDescent="0.25">
      <c r="A1434" s="2">
        <f>IF(LEN(B1434)&gt;=1,(IF(B1433=B1434,0,LARGE(A$1:$A1433,1)+1)),0)</f>
        <v>0</v>
      </c>
      <c r="B1434" s="2" t="s">
        <v>1092</v>
      </c>
      <c r="C1434" s="2">
        <f>IF($AM$22=2,(IF(LEN($BZ$23)&gt;=1,(IF($BZ$23=B1434,LARGE($C$1:C1433,1)+1,0)),0)),0)</f>
        <v>0</v>
      </c>
      <c r="D1434" s="2">
        <f t="shared" si="86"/>
        <v>0</v>
      </c>
      <c r="F1434" s="2" t="s">
        <v>3717</v>
      </c>
      <c r="G1434" s="2" t="s">
        <v>3718</v>
      </c>
      <c r="H1434" s="2" t="s">
        <v>3718</v>
      </c>
      <c r="I1434" s="2" t="s">
        <v>4486</v>
      </c>
      <c r="J1434" s="2" t="s">
        <v>1067</v>
      </c>
      <c r="K1434" s="2" t="s">
        <v>1067</v>
      </c>
      <c r="L1434" s="2" t="s">
        <v>1067</v>
      </c>
      <c r="S1434" s="2">
        <f>IF($AM$22=1,(IF(LEN($BZ$23)&gt;=1,(IF($BZ$23=V1434,LARGE($S$1:S1433,1)+1,0)),0)),0)</f>
        <v>0</v>
      </c>
      <c r="T1434" s="2">
        <f t="shared" si="87"/>
        <v>0</v>
      </c>
      <c r="U1434" s="2">
        <f>IF(LEN(V1434)&gt;=1,(IF(V1433=V1434,0,LARGE($U$1:U1433,1)+1)),0)</f>
        <v>0</v>
      </c>
      <c r="V1434" s="2" t="s">
        <v>1120</v>
      </c>
      <c r="W1434" s="21" t="s">
        <v>2112</v>
      </c>
      <c r="X1434" s="21" t="s">
        <v>2110</v>
      </c>
      <c r="Y1434" s="21" t="s">
        <v>2111</v>
      </c>
      <c r="Z1434" s="21" t="s">
        <v>2111</v>
      </c>
      <c r="AA1434" s="6" t="s">
        <v>2110</v>
      </c>
      <c r="AB1434" s="6" t="s">
        <v>1067</v>
      </c>
      <c r="AC1434" s="6" t="s">
        <v>1067</v>
      </c>
      <c r="AD1434" s="6" t="s">
        <v>1067</v>
      </c>
    </row>
    <row r="1435" spans="1:30" ht="30" x14ac:dyDescent="0.25">
      <c r="A1435" s="2">
        <f>IF(LEN(B1435)&gt;=1,(IF(B1434=B1435,0,LARGE(A$1:$A1434,1)+1)),0)</f>
        <v>0</v>
      </c>
      <c r="B1435" s="2" t="s">
        <v>1092</v>
      </c>
      <c r="C1435" s="2">
        <f>IF($AM$22=2,(IF(LEN($BZ$23)&gt;=1,(IF($BZ$23=B1435,LARGE($C$1:C1434,1)+1,0)),0)),0)</f>
        <v>0</v>
      </c>
      <c r="D1435" s="2">
        <f t="shared" si="86"/>
        <v>0</v>
      </c>
      <c r="F1435" s="2" t="s">
        <v>3719</v>
      </c>
      <c r="G1435" s="2" t="s">
        <v>3720</v>
      </c>
      <c r="H1435" s="2" t="s">
        <v>3720</v>
      </c>
      <c r="I1435" s="2" t="s">
        <v>4392</v>
      </c>
      <c r="J1435" s="2" t="s">
        <v>1067</v>
      </c>
      <c r="K1435" s="2" t="s">
        <v>1067</v>
      </c>
      <c r="L1435" s="2" t="s">
        <v>1067</v>
      </c>
      <c r="S1435" s="2">
        <f>IF($AM$22=1,(IF(LEN($BZ$23)&gt;=1,(IF($BZ$23=V1435,LARGE($S$1:S1434,1)+1,0)),0)),0)</f>
        <v>0</v>
      </c>
      <c r="T1435" s="2">
        <f t="shared" si="87"/>
        <v>0</v>
      </c>
      <c r="U1435" s="2">
        <f>IF(LEN(V1435)&gt;=1,(IF(V1434=V1435,0,LARGE($U$1:U1434,1)+1)),0)</f>
        <v>0</v>
      </c>
      <c r="V1435" s="2" t="s">
        <v>1120</v>
      </c>
      <c r="W1435" s="5" t="s">
        <v>4745</v>
      </c>
      <c r="X1435" s="7" t="s">
        <v>660</v>
      </c>
      <c r="Y1435" s="7" t="s">
        <v>2582</v>
      </c>
      <c r="Z1435" s="7" t="s">
        <v>2582</v>
      </c>
      <c r="AA1435" s="6" t="s">
        <v>660</v>
      </c>
      <c r="AB1435" s="6" t="s">
        <v>1067</v>
      </c>
      <c r="AC1435" s="6" t="s">
        <v>1067</v>
      </c>
      <c r="AD1435" s="6" t="s">
        <v>1067</v>
      </c>
    </row>
    <row r="1436" spans="1:30" ht="30" x14ac:dyDescent="0.25">
      <c r="A1436" s="2">
        <f>IF(LEN(B1436)&gt;=1,(IF(B1435=B1436,0,LARGE(A$1:$A1435,1)+1)),0)</f>
        <v>0</v>
      </c>
      <c r="B1436" s="2" t="s">
        <v>1092</v>
      </c>
      <c r="C1436" s="2">
        <f>IF($AM$22=2,(IF(LEN($BZ$23)&gt;=1,(IF($BZ$23=B1436,LARGE($C$1:C1435,1)+1,0)),0)),0)</f>
        <v>0</v>
      </c>
      <c r="D1436" s="2">
        <f t="shared" si="86"/>
        <v>0</v>
      </c>
      <c r="F1436" s="2" t="s">
        <v>3721</v>
      </c>
      <c r="G1436" s="2" t="s">
        <v>3722</v>
      </c>
      <c r="H1436" s="2" t="s">
        <v>3722</v>
      </c>
      <c r="I1436" s="2" t="s">
        <v>3723</v>
      </c>
      <c r="J1436" s="2" t="s">
        <v>1067</v>
      </c>
      <c r="K1436" s="2" t="s">
        <v>1067</v>
      </c>
      <c r="L1436" s="2" t="s">
        <v>1067</v>
      </c>
      <c r="S1436" s="2">
        <f>IF($AM$22=1,(IF(LEN($BZ$23)&gt;=1,(IF($BZ$23=V1436,LARGE($S$1:S1435,1)+1,0)),0)),0)</f>
        <v>0</v>
      </c>
      <c r="T1436" s="2">
        <f t="shared" si="87"/>
        <v>0</v>
      </c>
      <c r="U1436" s="2">
        <f>IF(LEN(V1436)&gt;=1,(IF(V1435=V1436,0,LARGE($U$1:U1435,1)+1)),0)</f>
        <v>0</v>
      </c>
      <c r="V1436" s="2" t="s">
        <v>1120</v>
      </c>
      <c r="W1436" s="5" t="s">
        <v>4616</v>
      </c>
      <c r="X1436" s="7" t="s">
        <v>192</v>
      </c>
      <c r="Y1436" s="7" t="s">
        <v>193</v>
      </c>
      <c r="Z1436" s="7" t="s">
        <v>194</v>
      </c>
      <c r="AA1436" s="6" t="s">
        <v>192</v>
      </c>
      <c r="AB1436" s="6" t="s">
        <v>880</v>
      </c>
      <c r="AC1436" s="6" t="s">
        <v>1067</v>
      </c>
      <c r="AD1436" s="6" t="s">
        <v>1067</v>
      </c>
    </row>
    <row r="1437" spans="1:30" ht="30" x14ac:dyDescent="0.25">
      <c r="A1437" s="2">
        <f>IF(LEN(B1437)&gt;=1,(IF(B1436=B1437,0,LARGE(A$1:$A1436,1)+1)),0)</f>
        <v>0</v>
      </c>
      <c r="B1437" s="2" t="s">
        <v>1092</v>
      </c>
      <c r="C1437" s="2">
        <f>IF($AM$22=2,(IF(LEN($BZ$23)&gt;=1,(IF($BZ$23=B1437,LARGE($C$1:C1436,1)+1,0)),0)),0)</f>
        <v>0</v>
      </c>
      <c r="D1437" s="2">
        <f t="shared" si="86"/>
        <v>0</v>
      </c>
      <c r="F1437" s="2" t="s">
        <v>1023</v>
      </c>
      <c r="G1437" s="2" t="s">
        <v>1656</v>
      </c>
      <c r="H1437" s="2" t="s">
        <v>1656</v>
      </c>
      <c r="I1437" s="2" t="s">
        <v>3724</v>
      </c>
      <c r="J1437" s="2" t="s">
        <v>4393</v>
      </c>
      <c r="K1437" s="2" t="s">
        <v>1067</v>
      </c>
      <c r="L1437" s="2" t="s">
        <v>1067</v>
      </c>
      <c r="S1437" s="2">
        <f>IF($AM$22=1,(IF(LEN($BZ$23)&gt;=1,(IF($BZ$23=V1437,LARGE($S$1:S1436,1)+1,0)),0)),0)</f>
        <v>0</v>
      </c>
      <c r="T1437" s="2">
        <f t="shared" si="87"/>
        <v>0</v>
      </c>
      <c r="U1437" s="2">
        <f>IF(LEN(V1437)&gt;=1,(IF(V1436=V1437,0,LARGE($U$1:U1436,1)+1)),0)</f>
        <v>0</v>
      </c>
      <c r="V1437" s="2" t="s">
        <v>1120</v>
      </c>
      <c r="W1437" s="4" t="s">
        <v>3998</v>
      </c>
      <c r="X1437" s="4" t="s">
        <v>33</v>
      </c>
      <c r="Y1437" s="5" t="s">
        <v>1197</v>
      </c>
      <c r="Z1437" s="5" t="s">
        <v>1197</v>
      </c>
      <c r="AA1437" s="6" t="s">
        <v>33</v>
      </c>
      <c r="AB1437" s="6" t="s">
        <v>1067</v>
      </c>
      <c r="AC1437" s="6" t="s">
        <v>1067</v>
      </c>
      <c r="AD1437" s="6" t="s">
        <v>1067</v>
      </c>
    </row>
    <row r="1438" spans="1:30" x14ac:dyDescent="0.25">
      <c r="A1438" s="2">
        <f>IF(LEN(B1438)&gt;=1,(IF(B1437=B1438,0,LARGE(A$1:$A1437,1)+1)),0)</f>
        <v>0</v>
      </c>
      <c r="B1438" s="2" t="s">
        <v>1092</v>
      </c>
      <c r="C1438" s="2">
        <f>IF($AM$22=2,(IF(LEN($BZ$23)&gt;=1,(IF($BZ$23=B1438,LARGE($C$1:C1437,1)+1,0)),0)),0)</f>
        <v>0</v>
      </c>
      <c r="D1438" s="2">
        <f t="shared" si="86"/>
        <v>0</v>
      </c>
      <c r="F1438" s="2" t="s">
        <v>3725</v>
      </c>
      <c r="G1438" s="2" t="s">
        <v>3726</v>
      </c>
      <c r="H1438" s="2" t="s">
        <v>3726</v>
      </c>
      <c r="I1438" s="2" t="s">
        <v>3727</v>
      </c>
      <c r="J1438" s="2" t="s">
        <v>1067</v>
      </c>
      <c r="K1438" s="2" t="s">
        <v>1067</v>
      </c>
      <c r="L1438" s="2" t="s">
        <v>1067</v>
      </c>
      <c r="S1438" s="2">
        <f>IF($AM$22=1,(IF(LEN($BZ$23)&gt;=1,(IF($BZ$23=V1438,LARGE($S$1:S1437,1)+1,0)),0)),0)</f>
        <v>0</v>
      </c>
      <c r="T1438" s="2">
        <f t="shared" si="87"/>
        <v>0</v>
      </c>
      <c r="U1438" s="2">
        <f>IF(LEN(V1438)&gt;=1,(IF(V1437=V1438,0,LARGE($U$1:U1437,1)+1)),0)</f>
        <v>0</v>
      </c>
      <c r="V1438" s="2" t="s">
        <v>1120</v>
      </c>
      <c r="W1438" s="9" t="s">
        <v>4921</v>
      </c>
      <c r="X1438" s="9" t="s">
        <v>3029</v>
      </c>
      <c r="Y1438" s="9" t="s">
        <v>3030</v>
      </c>
      <c r="Z1438" s="9" t="s">
        <v>3030</v>
      </c>
      <c r="AA1438" s="6" t="s">
        <v>3029</v>
      </c>
      <c r="AB1438" s="6" t="s">
        <v>1067</v>
      </c>
      <c r="AC1438" s="6" t="s">
        <v>1067</v>
      </c>
      <c r="AD1438" s="6" t="s">
        <v>1067</v>
      </c>
    </row>
    <row r="1439" spans="1:30" x14ac:dyDescent="0.25">
      <c r="A1439" s="2">
        <f>IF(LEN(B1439)&gt;=1,(IF(B1438=B1439,0,LARGE(A$1:$A1438,1)+1)),0)</f>
        <v>0</v>
      </c>
      <c r="B1439" s="2" t="s">
        <v>1092</v>
      </c>
      <c r="C1439" s="2">
        <f>IF($AM$22=2,(IF(LEN($BZ$23)&gt;=1,(IF($BZ$23=B1439,LARGE($C$1:C1438,1)+1,0)),0)),0)</f>
        <v>0</v>
      </c>
      <c r="D1439" s="2">
        <f t="shared" si="86"/>
        <v>0</v>
      </c>
      <c r="F1439" s="2" t="s">
        <v>3728</v>
      </c>
      <c r="G1439" s="2" t="s">
        <v>3729</v>
      </c>
      <c r="H1439" s="2" t="s">
        <v>3729</v>
      </c>
      <c r="I1439" s="2" t="s">
        <v>3730</v>
      </c>
      <c r="J1439" s="2" t="s">
        <v>1067</v>
      </c>
      <c r="K1439" s="2" t="s">
        <v>1067</v>
      </c>
      <c r="L1439" s="2" t="s">
        <v>1067</v>
      </c>
      <c r="S1439" s="2">
        <f>IF($AM$22=1,(IF(LEN($BZ$23)&gt;=1,(IF($BZ$23=V1439,LARGE($S$1:S1438,1)+1,0)),0)),0)</f>
        <v>0</v>
      </c>
      <c r="T1439" s="2">
        <f t="shared" si="87"/>
        <v>0</v>
      </c>
      <c r="U1439" s="2">
        <f>IF(LEN(V1439)&gt;=1,(IF(V1438=V1439,0,LARGE($U$1:U1438,1)+1)),0)</f>
        <v>0</v>
      </c>
      <c r="V1439" s="2" t="s">
        <v>1120</v>
      </c>
      <c r="W1439" s="4" t="s">
        <v>5139</v>
      </c>
      <c r="X1439" s="7" t="s">
        <v>353</v>
      </c>
      <c r="Y1439" s="7" t="s">
        <v>354</v>
      </c>
      <c r="Z1439" s="7" t="s">
        <v>355</v>
      </c>
      <c r="AA1439" s="6" t="s">
        <v>353</v>
      </c>
      <c r="AB1439" s="6" t="s">
        <v>1067</v>
      </c>
      <c r="AC1439" s="6" t="s">
        <v>1067</v>
      </c>
      <c r="AD1439" s="6" t="s">
        <v>1067</v>
      </c>
    </row>
    <row r="1440" spans="1:30" x14ac:dyDescent="0.25">
      <c r="A1440" s="2">
        <f>IF(LEN(B1440)&gt;=1,(IF(B1439=B1440,0,LARGE(A$1:$A1439,1)+1)),0)</f>
        <v>0</v>
      </c>
      <c r="B1440" s="2" t="s">
        <v>1092</v>
      </c>
      <c r="C1440" s="2">
        <f>IF($AM$22=2,(IF(LEN($BZ$23)&gt;=1,(IF($BZ$23=B1440,LARGE($C$1:C1439,1)+1,0)),0)),0)</f>
        <v>0</v>
      </c>
      <c r="D1440" s="2">
        <f t="shared" si="86"/>
        <v>0</v>
      </c>
      <c r="F1440" s="2" t="s">
        <v>1024</v>
      </c>
      <c r="G1440" s="2" t="s">
        <v>3731</v>
      </c>
      <c r="H1440" s="2" t="s">
        <v>3731</v>
      </c>
      <c r="I1440" s="2" t="s">
        <v>4487</v>
      </c>
      <c r="J1440" s="2" t="s">
        <v>3732</v>
      </c>
      <c r="K1440" s="2" t="s">
        <v>1067</v>
      </c>
      <c r="L1440" s="2" t="s">
        <v>1067</v>
      </c>
      <c r="S1440" s="2">
        <f>IF($AM$22=1,(IF(LEN($BZ$23)&gt;=1,(IF($BZ$23=V1440,LARGE($S$1:S1439,1)+1,0)),0)),0)</f>
        <v>0</v>
      </c>
      <c r="T1440" s="2">
        <f t="shared" si="87"/>
        <v>0</v>
      </c>
      <c r="U1440" s="2">
        <f>IF(LEN(V1440)&gt;=1,(IF(V1439=V1440,0,LARGE($U$1:U1439,1)+1)),0)</f>
        <v>0</v>
      </c>
      <c r="V1440" s="2" t="s">
        <v>1120</v>
      </c>
      <c r="W1440" s="5" t="s">
        <v>4869</v>
      </c>
      <c r="X1440" s="7" t="s">
        <v>223</v>
      </c>
      <c r="Y1440" s="7" t="s">
        <v>223</v>
      </c>
      <c r="Z1440" s="7" t="s">
        <v>223</v>
      </c>
      <c r="AA1440" s="6" t="s">
        <v>223</v>
      </c>
      <c r="AB1440" s="6" t="s">
        <v>1067</v>
      </c>
      <c r="AC1440" s="6" t="s">
        <v>1067</v>
      </c>
      <c r="AD1440" s="6" t="s">
        <v>1067</v>
      </c>
    </row>
    <row r="1441" spans="1:30" x14ac:dyDescent="0.25">
      <c r="A1441" s="2">
        <f>IF(LEN(B1441)&gt;=1,(IF(B1440=B1441,0,LARGE(A$1:$A1440,1)+1)),0)</f>
        <v>0</v>
      </c>
      <c r="B1441" s="2" t="s">
        <v>1092</v>
      </c>
      <c r="C1441" s="2">
        <f>IF($AM$22=2,(IF(LEN($BZ$23)&gt;=1,(IF($BZ$23=B1441,LARGE($C$1:C1440,1)+1,0)),0)),0)</f>
        <v>0</v>
      </c>
      <c r="D1441" s="2">
        <f t="shared" si="86"/>
        <v>0</v>
      </c>
      <c r="F1441" s="2" t="s">
        <v>1025</v>
      </c>
      <c r="G1441" s="2" t="s">
        <v>1657</v>
      </c>
      <c r="H1441" s="2" t="s">
        <v>1657</v>
      </c>
      <c r="I1441" s="2" t="s">
        <v>2909</v>
      </c>
      <c r="J1441" s="2" t="s">
        <v>1067</v>
      </c>
      <c r="K1441" s="2" t="s">
        <v>1067</v>
      </c>
      <c r="L1441" s="2" t="s">
        <v>1067</v>
      </c>
      <c r="S1441" s="2">
        <f>IF($AM$22=1,(IF(LEN($BZ$23)&gt;=1,(IF($BZ$23=V1441,LARGE($S$1:S1440,1)+1,0)),0)),0)</f>
        <v>0</v>
      </c>
      <c r="T1441" s="2">
        <f t="shared" si="87"/>
        <v>0</v>
      </c>
      <c r="U1441" s="2">
        <f>IF(LEN(V1441)&gt;=1,(IF(V1440=V1441,0,LARGE($U$1:U1440,1)+1)),0)</f>
        <v>0</v>
      </c>
      <c r="V1441" s="2" t="s">
        <v>1120</v>
      </c>
      <c r="W1441" s="5" t="s">
        <v>4843</v>
      </c>
      <c r="X1441" s="7" t="s">
        <v>2723</v>
      </c>
      <c r="Y1441" s="7" t="s">
        <v>2724</v>
      </c>
      <c r="Z1441" s="7" t="s">
        <v>2724</v>
      </c>
      <c r="AA1441" s="6" t="s">
        <v>2723</v>
      </c>
      <c r="AB1441" s="6" t="s">
        <v>1067</v>
      </c>
      <c r="AC1441" s="6" t="s">
        <v>1067</v>
      </c>
      <c r="AD1441" s="6" t="s">
        <v>1067</v>
      </c>
    </row>
    <row r="1442" spans="1:30" ht="30" x14ac:dyDescent="0.25">
      <c r="A1442" s="2">
        <f>IF(LEN(B1442)&gt;=1,(IF(B1441=B1442,0,LARGE(A$1:$A1441,1)+1)),0)</f>
        <v>0</v>
      </c>
      <c r="B1442" s="2" t="s">
        <v>1092</v>
      </c>
      <c r="C1442" s="2">
        <f>IF($AM$22=2,(IF(LEN($BZ$23)&gt;=1,(IF($BZ$23=B1442,LARGE($C$1:C1441,1)+1,0)),0)),0)</f>
        <v>0</v>
      </c>
      <c r="D1442" s="2">
        <f t="shared" si="86"/>
        <v>0</v>
      </c>
      <c r="F1442" s="2" t="s">
        <v>3733</v>
      </c>
      <c r="G1442" s="2" t="s">
        <v>3734</v>
      </c>
      <c r="H1442" s="2" t="s">
        <v>3734</v>
      </c>
      <c r="I1442" s="2" t="s">
        <v>4485</v>
      </c>
      <c r="J1442" s="2" t="s">
        <v>1067</v>
      </c>
      <c r="K1442" s="2" t="s">
        <v>1067</v>
      </c>
      <c r="L1442" s="2" t="s">
        <v>1067</v>
      </c>
      <c r="S1442" s="2">
        <f>IF($AM$22=1,(IF(LEN($BZ$23)&gt;=1,(IF($BZ$23=V1442,LARGE($S$1:S1441,1)+1,0)),0)),0)</f>
        <v>0</v>
      </c>
      <c r="T1442" s="2">
        <f t="shared" si="87"/>
        <v>0</v>
      </c>
      <c r="U1442" s="2">
        <f>IF(LEN(V1442)&gt;=1,(IF(V1441=V1442,0,LARGE($U$1:U1441,1)+1)),0)</f>
        <v>0</v>
      </c>
      <c r="V1442" s="2" t="s">
        <v>1120</v>
      </c>
      <c r="W1442" s="4" t="s">
        <v>4581</v>
      </c>
      <c r="X1442" s="7" t="s">
        <v>559</v>
      </c>
      <c r="Y1442" s="7" t="s">
        <v>1305</v>
      </c>
      <c r="Z1442" s="7" t="s">
        <v>1305</v>
      </c>
      <c r="AA1442" s="6" t="s">
        <v>559</v>
      </c>
      <c r="AB1442" s="6" t="s">
        <v>1067</v>
      </c>
      <c r="AC1442" s="6" t="s">
        <v>1067</v>
      </c>
      <c r="AD1442" s="6" t="s">
        <v>1067</v>
      </c>
    </row>
    <row r="1443" spans="1:30" x14ac:dyDescent="0.25">
      <c r="A1443" s="2">
        <f>IF(LEN(B1443)&gt;=1,(IF(B1442=B1443,0,LARGE(A$1:$A1442,1)+1)),0)</f>
        <v>0</v>
      </c>
      <c r="B1443" s="2" t="s">
        <v>1092</v>
      </c>
      <c r="C1443" s="2">
        <f>IF($AM$22=2,(IF(LEN($BZ$23)&gt;=1,(IF($BZ$23=B1443,LARGE($C$1:C1442,1)+1,0)),0)),0)</f>
        <v>0</v>
      </c>
      <c r="D1443" s="2">
        <f t="shared" si="86"/>
        <v>0</v>
      </c>
      <c r="F1443" s="2" t="s">
        <v>397</v>
      </c>
      <c r="G1443" s="2" t="s">
        <v>398</v>
      </c>
      <c r="H1443" s="2" t="s">
        <v>3735</v>
      </c>
      <c r="I1443" s="2" t="s">
        <v>4483</v>
      </c>
      <c r="J1443" s="2" t="s">
        <v>4481</v>
      </c>
      <c r="K1443" s="2" t="s">
        <v>4482</v>
      </c>
      <c r="L1443" s="2" t="s">
        <v>1067</v>
      </c>
      <c r="S1443" s="2">
        <f>IF($AM$22=1,(IF(LEN($BZ$23)&gt;=1,(IF($BZ$23=V1443,LARGE($S$1:S1442,1)+1,0)),0)),0)</f>
        <v>0</v>
      </c>
      <c r="T1443" s="2">
        <f t="shared" si="87"/>
        <v>0</v>
      </c>
      <c r="U1443" s="2">
        <f>IF(LEN(V1443)&gt;=1,(IF(V1442=V1443,0,LARGE($U$1:U1442,1)+1)),0)</f>
        <v>0</v>
      </c>
      <c r="V1443" s="2" t="s">
        <v>1120</v>
      </c>
      <c r="W1443" s="9" t="s">
        <v>4510</v>
      </c>
      <c r="X1443" s="9" t="s">
        <v>3675</v>
      </c>
      <c r="Y1443" s="9" t="s">
        <v>3676</v>
      </c>
      <c r="Z1443" s="9" t="s">
        <v>3676</v>
      </c>
      <c r="AA1443" s="6" t="s">
        <v>3675</v>
      </c>
      <c r="AB1443" s="6" t="s">
        <v>1067</v>
      </c>
      <c r="AC1443" s="6" t="s">
        <v>1067</v>
      </c>
      <c r="AD1443" s="6" t="s">
        <v>1067</v>
      </c>
    </row>
    <row r="1444" spans="1:30" x14ac:dyDescent="0.25">
      <c r="A1444" s="2">
        <f>IF(LEN(B1444)&gt;=1,(IF(B1443=B1444,0,LARGE(A$1:$A1443,1)+1)),0)</f>
        <v>0</v>
      </c>
      <c r="B1444" s="2" t="s">
        <v>1092</v>
      </c>
      <c r="C1444" s="2">
        <f>IF($AM$22=2,(IF(LEN($BZ$23)&gt;=1,(IF($BZ$23=B1444,LARGE($C$1:C1443,1)+1,0)),0)),0)</f>
        <v>0</v>
      </c>
      <c r="D1444" s="2">
        <f t="shared" si="86"/>
        <v>0</v>
      </c>
      <c r="F1444" s="2" t="s">
        <v>3736</v>
      </c>
      <c r="G1444" s="2" t="s">
        <v>3736</v>
      </c>
      <c r="H1444" s="2" t="s">
        <v>3736</v>
      </c>
      <c r="I1444" s="2" t="s">
        <v>4484</v>
      </c>
      <c r="J1444" s="2" t="s">
        <v>1067</v>
      </c>
      <c r="K1444" s="2" t="s">
        <v>1067</v>
      </c>
      <c r="L1444" s="2" t="s">
        <v>1067</v>
      </c>
      <c r="S1444" s="2">
        <f>IF($AM$22=1,(IF(LEN($BZ$23)&gt;=1,(IF($BZ$23=V1444,LARGE($S$1:S1443,1)+1,0)),0)),0)</f>
        <v>0</v>
      </c>
      <c r="T1444" s="2">
        <f t="shared" si="87"/>
        <v>0</v>
      </c>
      <c r="U1444" s="2">
        <f>IF(LEN(V1444)&gt;=1,(IF(V1443=V1444,0,LARGE($U$1:U1443,1)+1)),0)</f>
        <v>0</v>
      </c>
      <c r="V1444" s="2" t="s">
        <v>1120</v>
      </c>
      <c r="W1444" s="5" t="s">
        <v>4498</v>
      </c>
      <c r="X1444" s="7" t="s">
        <v>391</v>
      </c>
      <c r="Y1444" s="7" t="s">
        <v>392</v>
      </c>
      <c r="Z1444" s="7" t="s">
        <v>392</v>
      </c>
      <c r="AA1444" s="6" t="s">
        <v>391</v>
      </c>
      <c r="AB1444" s="6" t="s">
        <v>1067</v>
      </c>
      <c r="AC1444" s="6" t="s">
        <v>1067</v>
      </c>
      <c r="AD1444" s="6" t="s">
        <v>1067</v>
      </c>
    </row>
    <row r="1445" spans="1:30" x14ac:dyDescent="0.25">
      <c r="A1445" s="2">
        <f>IF(LEN(B1445)&gt;=1,(IF(B1444=B1445,0,LARGE(A$1:$A1444,1)+1)),0)</f>
        <v>0</v>
      </c>
      <c r="B1445" s="2" t="s">
        <v>1092</v>
      </c>
      <c r="C1445" s="2">
        <f>IF($AM$22=2,(IF(LEN($BZ$23)&gt;=1,(IF($BZ$23=B1445,LARGE($C$1:C1444,1)+1,0)),0)),0)</f>
        <v>0</v>
      </c>
      <c r="D1445" s="2">
        <f t="shared" si="86"/>
        <v>0</v>
      </c>
      <c r="F1445" s="2" t="s">
        <v>1026</v>
      </c>
      <c r="G1445" s="2" t="s">
        <v>3737</v>
      </c>
      <c r="H1445" s="2" t="s">
        <v>3737</v>
      </c>
      <c r="I1445" s="2" t="s">
        <v>4480</v>
      </c>
      <c r="J1445" s="2" t="s">
        <v>4478</v>
      </c>
      <c r="K1445" s="2" t="s">
        <v>4479</v>
      </c>
      <c r="L1445" s="2" t="s">
        <v>2178</v>
      </c>
      <c r="S1445" s="2">
        <f>IF($AM$22=1,(IF(LEN($BZ$23)&gt;=1,(IF($BZ$23=V1445,LARGE($S$1:S1444,1)+1,0)),0)),0)</f>
        <v>0</v>
      </c>
      <c r="T1445" s="2">
        <f t="shared" si="87"/>
        <v>0</v>
      </c>
      <c r="U1445" s="2">
        <f>IF(LEN(V1445)&gt;=1,(IF(V1444=V1445,0,LARGE($U$1:U1444,1)+1)),0)</f>
        <v>0</v>
      </c>
      <c r="V1445" s="2" t="s">
        <v>1120</v>
      </c>
      <c r="W1445" s="5" t="s">
        <v>2563</v>
      </c>
      <c r="X1445" s="7" t="s">
        <v>2396</v>
      </c>
      <c r="Y1445" s="7" t="s">
        <v>2397</v>
      </c>
      <c r="Z1445" s="7" t="s">
        <v>2397</v>
      </c>
      <c r="AA1445" s="6" t="s">
        <v>2396</v>
      </c>
      <c r="AB1445" s="6" t="s">
        <v>2561</v>
      </c>
      <c r="AC1445" s="6" t="s">
        <v>1067</v>
      </c>
      <c r="AD1445" s="6" t="s">
        <v>1067</v>
      </c>
    </row>
    <row r="1446" spans="1:30" ht="30" x14ac:dyDescent="0.25">
      <c r="A1446" s="2">
        <f>IF(LEN(B1446)&gt;=1,(IF(B1445=B1446,0,LARGE(A$1:$A1445,1)+1)),0)</f>
        <v>0</v>
      </c>
      <c r="B1446" s="2" t="s">
        <v>1092</v>
      </c>
      <c r="C1446" s="2">
        <f>IF($AM$22=2,(IF(LEN($BZ$23)&gt;=1,(IF($BZ$23=B1446,LARGE($C$1:C1445,1)+1,0)),0)),0)</f>
        <v>0</v>
      </c>
      <c r="D1446" s="2">
        <f t="shared" si="86"/>
        <v>0</v>
      </c>
      <c r="F1446" s="2" t="s">
        <v>3738</v>
      </c>
      <c r="G1446" s="2" t="s">
        <v>3739</v>
      </c>
      <c r="H1446" s="2" t="s">
        <v>3739</v>
      </c>
      <c r="I1446" s="2" t="s">
        <v>3740</v>
      </c>
      <c r="J1446" s="2" t="s">
        <v>1067</v>
      </c>
      <c r="K1446" s="2" t="s">
        <v>1067</v>
      </c>
      <c r="L1446" s="2" t="s">
        <v>1067</v>
      </c>
      <c r="S1446" s="2">
        <f>IF($AM$22=1,(IF(LEN($BZ$23)&gt;=1,(IF($BZ$23=V1446,LARGE($S$1:S1445,1)+1,0)),0)),0)</f>
        <v>0</v>
      </c>
      <c r="T1446" s="2">
        <f t="shared" si="87"/>
        <v>0</v>
      </c>
      <c r="U1446" s="2">
        <f>IF(LEN(V1446)&gt;=1,(IF(V1445=V1446,0,LARGE($U$1:U1445,1)+1)),0)</f>
        <v>0</v>
      </c>
      <c r="V1446" s="2" t="s">
        <v>1120</v>
      </c>
      <c r="W1446" s="4" t="s">
        <v>4053</v>
      </c>
      <c r="X1446" s="4" t="s">
        <v>474</v>
      </c>
      <c r="Y1446" s="5" t="s">
        <v>1237</v>
      </c>
      <c r="Z1446" s="5" t="s">
        <v>1237</v>
      </c>
      <c r="AA1446" s="6" t="s">
        <v>474</v>
      </c>
      <c r="AB1446" s="6" t="s">
        <v>1067</v>
      </c>
      <c r="AC1446" s="6" t="s">
        <v>1067</v>
      </c>
      <c r="AD1446" s="6" t="s">
        <v>1067</v>
      </c>
    </row>
    <row r="1447" spans="1:30" ht="30" x14ac:dyDescent="0.25">
      <c r="A1447" s="2">
        <f>IF(LEN(B1447)&gt;=1,(IF(B1446=B1447,0,LARGE(A$1:$A1446,1)+1)),0)</f>
        <v>0</v>
      </c>
      <c r="B1447" s="2" t="s">
        <v>1092</v>
      </c>
      <c r="C1447" s="2">
        <f>IF($AM$22=2,(IF(LEN($BZ$23)&gt;=1,(IF($BZ$23=B1447,LARGE($C$1:C1446,1)+1,0)),0)),0)</f>
        <v>0</v>
      </c>
      <c r="D1447" s="2">
        <f t="shared" si="86"/>
        <v>0</v>
      </c>
      <c r="F1447" s="2" t="s">
        <v>399</v>
      </c>
      <c r="G1447" s="2" t="s">
        <v>400</v>
      </c>
      <c r="H1447" s="2" t="s">
        <v>401</v>
      </c>
      <c r="I1447" s="2" t="s">
        <v>3741</v>
      </c>
      <c r="J1447" s="2" t="s">
        <v>1067</v>
      </c>
      <c r="K1447" s="2" t="s">
        <v>1067</v>
      </c>
      <c r="L1447" s="2" t="s">
        <v>1067</v>
      </c>
      <c r="S1447" s="2">
        <f>IF($AM$22=1,(IF(LEN($BZ$23)&gt;=1,(IF($BZ$23=V1447,LARGE($S$1:S1446,1)+1,0)),0)),0)</f>
        <v>0</v>
      </c>
      <c r="T1447" s="2">
        <f t="shared" si="87"/>
        <v>0</v>
      </c>
      <c r="U1447" s="2">
        <f>IF(LEN(V1447)&gt;=1,(IF(V1446=V1447,0,LARGE($U$1:U1446,1)+1)),0)</f>
        <v>0</v>
      </c>
      <c r="V1447" s="2" t="s">
        <v>1120</v>
      </c>
      <c r="W1447" s="9" t="s">
        <v>2234</v>
      </c>
      <c r="X1447" s="7" t="s">
        <v>571</v>
      </c>
      <c r="Y1447" s="7" t="s">
        <v>1315</v>
      </c>
      <c r="Z1447" s="7" t="s">
        <v>1315</v>
      </c>
      <c r="AA1447" s="6" t="s">
        <v>571</v>
      </c>
      <c r="AB1447" s="6" t="s">
        <v>1067</v>
      </c>
      <c r="AC1447" s="6" t="s">
        <v>1067</v>
      </c>
      <c r="AD1447" s="6" t="s">
        <v>1067</v>
      </c>
    </row>
    <row r="1448" spans="1:30" x14ac:dyDescent="0.25">
      <c r="A1448" s="2">
        <f>IF(LEN(B1448)&gt;=1,(IF(B1447=B1448,0,LARGE(A$1:$A1447,1)+1)),0)</f>
        <v>0</v>
      </c>
      <c r="B1448" s="2" t="s">
        <v>1092</v>
      </c>
      <c r="C1448" s="2">
        <f>IF($AM$22=2,(IF(LEN($BZ$23)&gt;=1,(IF($BZ$23=B1448,LARGE($C$1:C1447,1)+1,0)),0)),0)</f>
        <v>0</v>
      </c>
      <c r="D1448" s="2">
        <f t="shared" si="86"/>
        <v>0</v>
      </c>
      <c r="F1448" s="2" t="s">
        <v>402</v>
      </c>
      <c r="G1448" s="2" t="s">
        <v>403</v>
      </c>
      <c r="H1448" s="2" t="s">
        <v>403</v>
      </c>
      <c r="I1448" s="2" t="s">
        <v>4477</v>
      </c>
      <c r="J1448" s="2" t="s">
        <v>4476</v>
      </c>
      <c r="K1448" s="2" t="s">
        <v>4383</v>
      </c>
      <c r="L1448" s="2" t="s">
        <v>4385</v>
      </c>
      <c r="S1448" s="2">
        <f>IF($AM$22=1,(IF(LEN($BZ$23)&gt;=1,(IF($BZ$23=V1448,LARGE($S$1:S1447,1)+1,0)),0)),0)</f>
        <v>0</v>
      </c>
      <c r="T1448" s="2">
        <f t="shared" si="87"/>
        <v>0</v>
      </c>
      <c r="U1448" s="2">
        <f>IF(LEN(V1448)&gt;=1,(IF(V1447=V1448,0,LARGE($U$1:U1447,1)+1)),0)</f>
        <v>0</v>
      </c>
      <c r="V1448" s="2" t="s">
        <v>1120</v>
      </c>
      <c r="W1448" s="9" t="s">
        <v>2230</v>
      </c>
      <c r="X1448" s="9" t="s">
        <v>2228</v>
      </c>
      <c r="Y1448" s="9" t="s">
        <v>2229</v>
      </c>
      <c r="Z1448" s="9" t="s">
        <v>2229</v>
      </c>
      <c r="AA1448" s="6" t="s">
        <v>2228</v>
      </c>
      <c r="AB1448" s="6" t="s">
        <v>1067</v>
      </c>
      <c r="AC1448" s="6" t="s">
        <v>1067</v>
      </c>
      <c r="AD1448" s="6" t="s">
        <v>1067</v>
      </c>
    </row>
    <row r="1449" spans="1:30" ht="30" x14ac:dyDescent="0.25">
      <c r="A1449" s="2">
        <f>IF(LEN(B1449)&gt;=1,(IF(B1448=B1449,0,LARGE(A$1:$A1448,1)+1)),0)</f>
        <v>0</v>
      </c>
      <c r="B1449" s="2" t="s">
        <v>1092</v>
      </c>
      <c r="C1449" s="2">
        <f>IF($AM$22=2,(IF(LEN($BZ$23)&gt;=1,(IF($BZ$23=B1449,LARGE($C$1:C1448,1)+1,0)),0)),0)</f>
        <v>0</v>
      </c>
      <c r="D1449" s="2">
        <f t="shared" si="86"/>
        <v>0</v>
      </c>
      <c r="F1449" s="2" t="s">
        <v>3742</v>
      </c>
      <c r="G1449" s="2" t="s">
        <v>3743</v>
      </c>
      <c r="H1449" s="2" t="s">
        <v>3743</v>
      </c>
      <c r="I1449" s="2" t="s">
        <v>3744</v>
      </c>
      <c r="J1449" s="2" t="s">
        <v>1067</v>
      </c>
      <c r="K1449" s="2" t="s">
        <v>1067</v>
      </c>
      <c r="L1449" s="2" t="s">
        <v>1067</v>
      </c>
      <c r="S1449" s="2">
        <f>IF($AM$22=1,(IF(LEN($BZ$23)&gt;=1,(IF($BZ$23=V1449,LARGE($S$1:S1448,1)+1,0)),0)),0)</f>
        <v>0</v>
      </c>
      <c r="T1449" s="2">
        <f t="shared" si="87"/>
        <v>0</v>
      </c>
      <c r="U1449" s="2">
        <f>IF(LEN(V1449)&gt;=1,(IF(V1448=V1449,0,LARGE($U$1:U1448,1)+1)),0)</f>
        <v>0</v>
      </c>
      <c r="V1449" s="2" t="s">
        <v>1120</v>
      </c>
      <c r="W1449" s="4" t="s">
        <v>2279</v>
      </c>
      <c r="X1449" s="4" t="s">
        <v>52</v>
      </c>
      <c r="Y1449" s="5" t="s">
        <v>1215</v>
      </c>
      <c r="Z1449" s="5" t="s">
        <v>1215</v>
      </c>
      <c r="AA1449" s="6" t="s">
        <v>52</v>
      </c>
      <c r="AB1449" s="6" t="s">
        <v>2277</v>
      </c>
      <c r="AC1449" s="6" t="s">
        <v>692</v>
      </c>
      <c r="AD1449" s="6" t="s">
        <v>781</v>
      </c>
    </row>
    <row r="1450" spans="1:30" x14ac:dyDescent="0.25">
      <c r="A1450" s="2">
        <f>IF(LEN(B1450)&gt;=1,(IF(B1449=B1450,0,LARGE(A$1:$A1449,1)+1)),0)</f>
        <v>0</v>
      </c>
      <c r="B1450" s="2" t="s">
        <v>1092</v>
      </c>
      <c r="C1450" s="2">
        <f>IF($AM$22=2,(IF(LEN($BZ$23)&gt;=1,(IF($BZ$23=B1450,LARGE($C$1:C1449,1)+1,0)),0)),0)</f>
        <v>0</v>
      </c>
      <c r="D1450" s="2">
        <f t="shared" si="86"/>
        <v>0</v>
      </c>
      <c r="F1450" s="2" t="s">
        <v>1027</v>
      </c>
      <c r="G1450" s="2" t="s">
        <v>3745</v>
      </c>
      <c r="H1450" s="2" t="s">
        <v>3745</v>
      </c>
      <c r="I1450" s="2" t="s">
        <v>4475</v>
      </c>
      <c r="J1450" s="2" t="s">
        <v>1067</v>
      </c>
      <c r="K1450" s="2" t="s">
        <v>1067</v>
      </c>
      <c r="L1450" s="2" t="s">
        <v>1067</v>
      </c>
      <c r="S1450" s="2">
        <f>IF($AM$22=1,(IF(LEN($BZ$23)&gt;=1,(IF($BZ$23=V1450,LARGE($S$1:S1449,1)+1,0)),0)),0)</f>
        <v>0</v>
      </c>
      <c r="T1450" s="2">
        <f t="shared" si="87"/>
        <v>0</v>
      </c>
      <c r="U1450" s="2">
        <f>IF(LEN(V1450)&gt;=1,(IF(V1449=V1450,0,LARGE($U$1:U1449,1)+1)),0)</f>
        <v>0</v>
      </c>
      <c r="V1450" s="2" t="s">
        <v>1120</v>
      </c>
      <c r="W1450" s="11" t="s">
        <v>3028</v>
      </c>
      <c r="X1450" s="11" t="s">
        <v>1819</v>
      </c>
      <c r="Y1450" s="11" t="s">
        <v>1820</v>
      </c>
      <c r="Z1450" s="11" t="s">
        <v>1820</v>
      </c>
      <c r="AA1450" s="6" t="s">
        <v>1819</v>
      </c>
      <c r="AB1450" s="6" t="s">
        <v>825</v>
      </c>
      <c r="AC1450" s="6" t="s">
        <v>832</v>
      </c>
      <c r="AD1450" s="6" t="s">
        <v>836</v>
      </c>
    </row>
    <row r="1451" spans="1:30" x14ac:dyDescent="0.25">
      <c r="A1451" s="2">
        <f>IF(LEN(B1451)&gt;=1,(IF(B1450=B1451,0,LARGE(A$1:$A1450,1)+1)),0)</f>
        <v>20</v>
      </c>
      <c r="B1451" s="2" t="s">
        <v>1090</v>
      </c>
      <c r="C1451" s="2">
        <f>IF($AM$22=2,(IF(LEN($BZ$23)&gt;=1,(IF($BZ$23=B1451,LARGE($C$1:C1450,1)+1,0)),0)),0)</f>
        <v>0</v>
      </c>
      <c r="D1451" s="2">
        <f t="shared" si="86"/>
        <v>0</v>
      </c>
      <c r="F1451" s="2" t="s">
        <v>3746</v>
      </c>
      <c r="G1451" s="2" t="s">
        <v>3747</v>
      </c>
      <c r="H1451" s="2" t="s">
        <v>3747</v>
      </c>
      <c r="I1451" s="2" t="s">
        <v>3748</v>
      </c>
      <c r="J1451" s="2" t="s">
        <v>1067</v>
      </c>
      <c r="K1451" s="2" t="s">
        <v>1067</v>
      </c>
      <c r="L1451" s="2" t="s">
        <v>1067</v>
      </c>
      <c r="S1451" s="2">
        <f>IF($AM$22=1,(IF(LEN($BZ$23)&gt;=1,(IF($BZ$23=V1451,LARGE($S$1:S1450,1)+1,0)),0)),0)</f>
        <v>0</v>
      </c>
      <c r="T1451" s="2">
        <f t="shared" si="87"/>
        <v>0</v>
      </c>
      <c r="U1451" s="2">
        <f>IF(LEN(V1451)&gt;=1,(IF(V1450=V1451,0,LARGE($U$1:U1450,1)+1)),0)</f>
        <v>0</v>
      </c>
      <c r="V1451" s="2" t="s">
        <v>1120</v>
      </c>
      <c r="W1451" s="9" t="s">
        <v>3054</v>
      </c>
      <c r="X1451" s="9" t="s">
        <v>3052</v>
      </c>
      <c r="Y1451" s="9" t="s">
        <v>3053</v>
      </c>
      <c r="Z1451" s="9" t="s">
        <v>3053</v>
      </c>
      <c r="AA1451" s="6" t="s">
        <v>3052</v>
      </c>
      <c r="AB1451" s="6" t="s">
        <v>1067</v>
      </c>
      <c r="AC1451" s="6" t="s">
        <v>1067</v>
      </c>
      <c r="AD1451" s="6" t="s">
        <v>1067</v>
      </c>
    </row>
    <row r="1452" spans="1:30" ht="30" x14ac:dyDescent="0.25">
      <c r="A1452" s="2">
        <f>IF(LEN(B1452)&gt;=1,(IF(B1451=B1452,0,LARGE(A$1:$A1451,1)+1)),0)</f>
        <v>0</v>
      </c>
      <c r="B1452" s="2" t="s">
        <v>1090</v>
      </c>
      <c r="C1452" s="2">
        <f>IF($AM$22=2,(IF(LEN($BZ$23)&gt;=1,(IF($BZ$23=B1452,LARGE($C$1:C1451,1)+1,0)),0)),0)</f>
        <v>0</v>
      </c>
      <c r="D1452" s="2">
        <f t="shared" si="86"/>
        <v>0</v>
      </c>
      <c r="F1452" s="2" t="s">
        <v>404</v>
      </c>
      <c r="G1452" s="2" t="s">
        <v>405</v>
      </c>
      <c r="H1452" s="2" t="s">
        <v>406</v>
      </c>
      <c r="I1452" s="2" t="s">
        <v>5230</v>
      </c>
      <c r="J1452" s="2" t="s">
        <v>4311</v>
      </c>
      <c r="K1452" s="2" t="s">
        <v>4442</v>
      </c>
      <c r="L1452" s="2" t="s">
        <v>4443</v>
      </c>
      <c r="S1452" s="2">
        <f>IF($AM$22=1,(IF(LEN($BZ$23)&gt;=1,(IF($BZ$23=V1452,LARGE($S$1:S1451,1)+1,0)),0)),0)</f>
        <v>0</v>
      </c>
      <c r="T1452" s="2">
        <f t="shared" si="87"/>
        <v>0</v>
      </c>
      <c r="U1452" s="2">
        <f>IF(LEN(V1452)&gt;=1,(IF(V1451=V1452,0,LARGE($U$1:U1451,1)+1)),0)</f>
        <v>0</v>
      </c>
      <c r="V1452" s="2" t="s">
        <v>1120</v>
      </c>
      <c r="W1452" s="4" t="s">
        <v>1849</v>
      </c>
      <c r="X1452" s="4" t="s">
        <v>19</v>
      </c>
      <c r="Y1452" s="5" t="s">
        <v>1183</v>
      </c>
      <c r="Z1452" s="5" t="s">
        <v>1183</v>
      </c>
      <c r="AA1452" s="6" t="s">
        <v>19</v>
      </c>
      <c r="AB1452" s="6" t="s">
        <v>1847</v>
      </c>
      <c r="AC1452" s="6" t="s">
        <v>1067</v>
      </c>
      <c r="AD1452" s="6" t="s">
        <v>1067</v>
      </c>
    </row>
    <row r="1453" spans="1:30" ht="30" x14ac:dyDescent="0.25">
      <c r="A1453" s="2">
        <f>IF(LEN(B1453)&gt;=1,(IF(B1452=B1453,0,LARGE(A$1:$A1452,1)+1)),0)</f>
        <v>0</v>
      </c>
      <c r="B1453" s="2" t="s">
        <v>1090</v>
      </c>
      <c r="C1453" s="2">
        <f>IF($AM$22=2,(IF(LEN($BZ$23)&gt;=1,(IF($BZ$23=B1453,LARGE($C$1:C1452,1)+1,0)),0)),0)</f>
        <v>0</v>
      </c>
      <c r="D1453" s="2">
        <f t="shared" si="86"/>
        <v>0</v>
      </c>
      <c r="F1453" s="2" t="s">
        <v>1028</v>
      </c>
      <c r="G1453" s="2" t="s">
        <v>1088</v>
      </c>
      <c r="H1453" s="2" t="s">
        <v>1088</v>
      </c>
      <c r="I1453" s="2" t="s">
        <v>3749</v>
      </c>
      <c r="J1453" s="2" t="s">
        <v>1067</v>
      </c>
      <c r="K1453" s="2" t="s">
        <v>1067</v>
      </c>
      <c r="L1453" s="2" t="s">
        <v>1067</v>
      </c>
      <c r="S1453" s="2">
        <f>IF($AM$22=1,(IF(LEN($BZ$23)&gt;=1,(IF($BZ$23=V1453,LARGE($S$1:S1452,1)+1,0)),0)),0)</f>
        <v>0</v>
      </c>
      <c r="T1453" s="2">
        <f t="shared" si="87"/>
        <v>0</v>
      </c>
      <c r="U1453" s="2">
        <f>IF(LEN(V1453)&gt;=1,(IF(V1452=V1453,0,LARGE($U$1:U1452,1)+1)),0)</f>
        <v>0</v>
      </c>
      <c r="V1453" s="2" t="s">
        <v>1120</v>
      </c>
      <c r="W1453" s="4" t="s">
        <v>3978</v>
      </c>
      <c r="X1453" s="7" t="s">
        <v>19</v>
      </c>
      <c r="Y1453" s="7" t="s">
        <v>1183</v>
      </c>
      <c r="Z1453" s="7" t="s">
        <v>1183</v>
      </c>
      <c r="AA1453" s="6" t="s">
        <v>19</v>
      </c>
      <c r="AB1453" s="6" t="s">
        <v>836</v>
      </c>
      <c r="AC1453" s="6" t="s">
        <v>1067</v>
      </c>
      <c r="AD1453" s="6" t="s">
        <v>1067</v>
      </c>
    </row>
    <row r="1454" spans="1:30" x14ac:dyDescent="0.25">
      <c r="A1454" s="2">
        <f>IF(LEN(B1454)&gt;=1,(IF(B1453=B1454,0,LARGE(A$1:$A1453,1)+1)),0)</f>
        <v>0</v>
      </c>
      <c r="B1454" s="2" t="s">
        <v>1090</v>
      </c>
      <c r="C1454" s="2">
        <f>IF($AM$22=2,(IF(LEN($BZ$23)&gt;=1,(IF($BZ$23=B1454,LARGE($C$1:C1453,1)+1,0)),0)),0)</f>
        <v>0</v>
      </c>
      <c r="D1454" s="2">
        <f t="shared" si="86"/>
        <v>0</v>
      </c>
      <c r="F1454" s="2" t="s">
        <v>3750</v>
      </c>
      <c r="G1454" s="2" t="s">
        <v>3751</v>
      </c>
      <c r="H1454" s="2" t="s">
        <v>3751</v>
      </c>
      <c r="I1454" s="2" t="s">
        <v>3028</v>
      </c>
      <c r="J1454" s="2" t="s">
        <v>1067</v>
      </c>
      <c r="K1454" s="2" t="s">
        <v>1067</v>
      </c>
      <c r="L1454" s="2" t="s">
        <v>1067</v>
      </c>
      <c r="S1454" s="2">
        <f>IF($AM$22=1,(IF(LEN($BZ$23)&gt;=1,(IF($BZ$23=V1454,LARGE($S$1:S1453,1)+1,0)),0)),0)</f>
        <v>0</v>
      </c>
      <c r="T1454" s="2">
        <f t="shared" si="87"/>
        <v>0</v>
      </c>
      <c r="U1454" s="2">
        <f>IF(LEN(V1454)&gt;=1,(IF(V1453=V1454,0,LARGE($U$1:U1453,1)+1)),0)</f>
        <v>0</v>
      </c>
      <c r="V1454" s="2" t="s">
        <v>1120</v>
      </c>
      <c r="W1454" s="9" t="s">
        <v>4670</v>
      </c>
      <c r="X1454" s="4" t="s">
        <v>764</v>
      </c>
      <c r="Y1454" s="5" t="s">
        <v>1457</v>
      </c>
      <c r="Z1454" s="5" t="s">
        <v>1457</v>
      </c>
      <c r="AA1454" s="6" t="s">
        <v>764</v>
      </c>
      <c r="AB1454" s="6" t="s">
        <v>1067</v>
      </c>
      <c r="AC1454" s="6" t="s">
        <v>1067</v>
      </c>
      <c r="AD1454" s="6" t="s">
        <v>1067</v>
      </c>
    </row>
    <row r="1455" spans="1:30" ht="30" x14ac:dyDescent="0.25">
      <c r="A1455" s="2">
        <f>IF(LEN(B1455)&gt;=1,(IF(B1454=B1455,0,LARGE(A$1:$A1454,1)+1)),0)</f>
        <v>0</v>
      </c>
      <c r="B1455" s="2" t="s">
        <v>1090</v>
      </c>
      <c r="C1455" s="2">
        <f>IF($AM$22=2,(IF(LEN($BZ$23)&gt;=1,(IF($BZ$23=B1455,LARGE($C$1:C1454,1)+1,0)),0)),0)</f>
        <v>0</v>
      </c>
      <c r="D1455" s="2">
        <f t="shared" si="86"/>
        <v>0</v>
      </c>
      <c r="F1455" s="2" t="s">
        <v>1029</v>
      </c>
      <c r="G1455" s="2" t="s">
        <v>1658</v>
      </c>
      <c r="H1455" s="2" t="s">
        <v>1658</v>
      </c>
      <c r="I1455" s="2" t="s">
        <v>4444</v>
      </c>
      <c r="J1455" s="2" t="s">
        <v>1067</v>
      </c>
      <c r="K1455" s="2" t="s">
        <v>1067</v>
      </c>
      <c r="L1455" s="2" t="s">
        <v>1067</v>
      </c>
      <c r="S1455" s="2">
        <f>IF($AM$22=1,(IF(LEN($BZ$23)&gt;=1,(IF($BZ$23=V1455,LARGE($S$1:S1454,1)+1,0)),0)),0)</f>
        <v>0</v>
      </c>
      <c r="T1455" s="2">
        <f t="shared" si="87"/>
        <v>0</v>
      </c>
      <c r="U1455" s="2">
        <f>IF(LEN(V1455)&gt;=1,(IF(V1454=V1455,0,LARGE($U$1:U1454,1)+1)),0)</f>
        <v>0</v>
      </c>
      <c r="V1455" s="2" t="s">
        <v>1120</v>
      </c>
      <c r="W1455" s="4" t="s">
        <v>5228</v>
      </c>
      <c r="X1455" s="7" t="s">
        <v>924</v>
      </c>
      <c r="Y1455" s="7" t="s">
        <v>1583</v>
      </c>
      <c r="Z1455" s="7" t="s">
        <v>1583</v>
      </c>
      <c r="AA1455" s="6" t="s">
        <v>924</v>
      </c>
      <c r="AB1455" s="6" t="s">
        <v>1067</v>
      </c>
      <c r="AC1455" s="6" t="s">
        <v>1067</v>
      </c>
      <c r="AD1455" s="6" t="s">
        <v>1067</v>
      </c>
    </row>
    <row r="1456" spans="1:30" ht="30" x14ac:dyDescent="0.25">
      <c r="A1456" s="2">
        <f>IF(LEN(B1456)&gt;=1,(IF(B1455=B1456,0,LARGE(A$1:$A1455,1)+1)),0)</f>
        <v>0</v>
      </c>
      <c r="B1456" s="2" t="s">
        <v>1090</v>
      </c>
      <c r="C1456" s="2">
        <f>IF($AM$22=2,(IF(LEN($BZ$23)&gt;=1,(IF($BZ$23=B1456,LARGE($C$1:C1455,1)+1,0)),0)),0)</f>
        <v>0</v>
      </c>
      <c r="D1456" s="2">
        <f t="shared" si="86"/>
        <v>0</v>
      </c>
      <c r="F1456" s="2" t="s">
        <v>3752</v>
      </c>
      <c r="G1456" s="2" t="s">
        <v>3753</v>
      </c>
      <c r="H1456" s="2" t="s">
        <v>3753</v>
      </c>
      <c r="I1456" s="2" t="s">
        <v>4445</v>
      </c>
      <c r="J1456" s="2" t="s">
        <v>1067</v>
      </c>
      <c r="K1456" s="2" t="s">
        <v>1067</v>
      </c>
      <c r="L1456" s="2" t="s">
        <v>1067</v>
      </c>
      <c r="S1456" s="2">
        <f>IF($AM$22=1,(IF(LEN($BZ$23)&gt;=1,(IF($BZ$23=V1456,LARGE($S$1:S1455,1)+1,0)),0)),0)</f>
        <v>0</v>
      </c>
      <c r="T1456" s="2">
        <f t="shared" si="87"/>
        <v>0</v>
      </c>
      <c r="U1456" s="2">
        <f>IF(LEN(V1456)&gt;=1,(IF(V1455=V1456,0,LARGE($U$1:U1455,1)+1)),0)</f>
        <v>0</v>
      </c>
      <c r="V1456" s="2" t="s">
        <v>1120</v>
      </c>
      <c r="W1456" s="7" t="s">
        <v>1732</v>
      </c>
      <c r="X1456" s="7" t="s">
        <v>1730</v>
      </c>
      <c r="Y1456" s="7" t="s">
        <v>1731</v>
      </c>
      <c r="Z1456" s="7" t="s">
        <v>1731</v>
      </c>
      <c r="AA1456" s="6" t="s">
        <v>1730</v>
      </c>
      <c r="AB1456" s="6" t="s">
        <v>638</v>
      </c>
      <c r="AC1456" s="6" t="s">
        <v>2673</v>
      </c>
      <c r="AD1456" s="6" t="s">
        <v>967</v>
      </c>
    </row>
    <row r="1457" spans="1:30" ht="30" x14ac:dyDescent="0.25">
      <c r="A1457" s="2">
        <f>IF(LEN(B1457)&gt;=1,(IF(B1456=B1457,0,LARGE(A$1:$A1456,1)+1)),0)</f>
        <v>0</v>
      </c>
      <c r="B1457" s="2" t="s">
        <v>1090</v>
      </c>
      <c r="C1457" s="2">
        <f>IF($AM$22=2,(IF(LEN($BZ$23)&gt;=1,(IF($BZ$23=B1457,LARGE($C$1:C1456,1)+1,0)),0)),0)</f>
        <v>0</v>
      </c>
      <c r="D1457" s="2">
        <f t="shared" si="86"/>
        <v>0</v>
      </c>
      <c r="F1457" s="2" t="s">
        <v>3754</v>
      </c>
      <c r="G1457" s="2" t="s">
        <v>3755</v>
      </c>
      <c r="H1457" s="2" t="s">
        <v>3755</v>
      </c>
      <c r="I1457" s="2" t="s">
        <v>3756</v>
      </c>
      <c r="J1457" s="2" t="s">
        <v>1067</v>
      </c>
      <c r="K1457" s="2" t="s">
        <v>1067</v>
      </c>
      <c r="L1457" s="2" t="s">
        <v>1067</v>
      </c>
      <c r="S1457" s="2">
        <f>IF($AM$22=1,(IF(LEN($BZ$23)&gt;=1,(IF($BZ$23=V1457,LARGE($S$1:S1456,1)+1,0)),0)),0)</f>
        <v>0</v>
      </c>
      <c r="T1457" s="2">
        <f t="shared" si="87"/>
        <v>0</v>
      </c>
      <c r="U1457" s="2">
        <f>IF(LEN(V1457)&gt;=1,(IF(V1456=V1457,0,LARGE($U$1:U1456,1)+1)),0)</f>
        <v>0</v>
      </c>
      <c r="V1457" s="2" t="s">
        <v>1120</v>
      </c>
      <c r="W1457" s="7" t="s">
        <v>2948</v>
      </c>
      <c r="X1457" s="7" t="s">
        <v>2946</v>
      </c>
      <c r="Y1457" s="7" t="s">
        <v>2947</v>
      </c>
      <c r="Z1457" s="7" t="s">
        <v>2947</v>
      </c>
      <c r="AA1457" s="6" t="s">
        <v>2946</v>
      </c>
      <c r="AB1457" s="6" t="s">
        <v>1067</v>
      </c>
      <c r="AC1457" s="6" t="s">
        <v>1067</v>
      </c>
      <c r="AD1457" s="6" t="s">
        <v>1067</v>
      </c>
    </row>
    <row r="1458" spans="1:30" x14ac:dyDescent="0.25">
      <c r="A1458" s="2">
        <f>IF(LEN(B1458)&gt;=1,(IF(B1457=B1458,0,LARGE(A$1:$A1457,1)+1)),0)</f>
        <v>0</v>
      </c>
      <c r="B1458" s="2" t="s">
        <v>1090</v>
      </c>
      <c r="C1458" s="2">
        <f>IF($AM$22=2,(IF(LEN($BZ$23)&gt;=1,(IF($BZ$23=B1458,LARGE($C$1:C1457,1)+1,0)),0)),0)</f>
        <v>0</v>
      </c>
      <c r="D1458" s="2">
        <f t="shared" si="86"/>
        <v>0</v>
      </c>
      <c r="F1458" s="2" t="s">
        <v>3757</v>
      </c>
      <c r="G1458" s="2" t="s">
        <v>3758</v>
      </c>
      <c r="H1458" s="2" t="s">
        <v>3758</v>
      </c>
      <c r="I1458" s="2" t="s">
        <v>4446</v>
      </c>
      <c r="J1458" s="2" t="s">
        <v>4447</v>
      </c>
      <c r="K1458" s="2" t="s">
        <v>1067</v>
      </c>
      <c r="L1458" s="2" t="s">
        <v>1067</v>
      </c>
      <c r="S1458" s="2">
        <f>IF($AM$22=1,(IF(LEN($BZ$23)&gt;=1,(IF($BZ$23=V1458,LARGE($S$1:S1457,1)+1,0)),0)),0)</f>
        <v>0</v>
      </c>
      <c r="T1458" s="2">
        <f t="shared" si="87"/>
        <v>0</v>
      </c>
      <c r="U1458" s="2">
        <f>IF(LEN(V1458)&gt;=1,(IF(V1457=V1458,0,LARGE($U$1:U1457,1)+1)),0)</f>
        <v>0</v>
      </c>
      <c r="V1458" s="2" t="s">
        <v>1120</v>
      </c>
      <c r="W1458" s="4" t="s">
        <v>1163</v>
      </c>
      <c r="X1458" s="4" t="s">
        <v>1004</v>
      </c>
      <c r="Y1458" s="5" t="s">
        <v>1641</v>
      </c>
      <c r="Z1458" s="5" t="s">
        <v>1641</v>
      </c>
      <c r="AA1458" s="6" t="s">
        <v>1004</v>
      </c>
      <c r="AB1458" s="6" t="s">
        <v>1067</v>
      </c>
      <c r="AC1458" s="6" t="s">
        <v>1067</v>
      </c>
      <c r="AD1458" s="6" t="s">
        <v>1067</v>
      </c>
    </row>
    <row r="1459" spans="1:30" x14ac:dyDescent="0.25">
      <c r="A1459" s="2">
        <f>IF(LEN(B1459)&gt;=1,(IF(B1458=B1459,0,LARGE(A$1:$A1458,1)+1)),0)</f>
        <v>0</v>
      </c>
      <c r="B1459" s="2" t="s">
        <v>1090</v>
      </c>
      <c r="C1459" s="2">
        <f>IF($AM$22=2,(IF(LEN($BZ$23)&gt;=1,(IF($BZ$23=B1459,LARGE($C$1:C1458,1)+1,0)),0)),0)</f>
        <v>0</v>
      </c>
      <c r="D1459" s="2">
        <f t="shared" si="86"/>
        <v>0</v>
      </c>
      <c r="F1459" s="2" t="s">
        <v>3759</v>
      </c>
      <c r="G1459" s="2" t="s">
        <v>3760</v>
      </c>
      <c r="H1459" s="2" t="s">
        <v>3760</v>
      </c>
      <c r="I1459" s="2" t="s">
        <v>4448</v>
      </c>
      <c r="J1459" s="2" t="s">
        <v>1067</v>
      </c>
      <c r="K1459" s="2" t="s">
        <v>1067</v>
      </c>
      <c r="L1459" s="2" t="s">
        <v>1067</v>
      </c>
      <c r="S1459" s="2">
        <f>IF($AM$22=1,(IF(LEN($BZ$23)&gt;=1,(IF($BZ$23=V1459,LARGE($S$1:S1458,1)+1,0)),0)),0)</f>
        <v>0</v>
      </c>
      <c r="T1459" s="2">
        <f t="shared" si="87"/>
        <v>0</v>
      </c>
      <c r="U1459" s="2">
        <f>IF(LEN(V1459)&gt;=1,(IF(V1458=V1459,0,LARGE($U$1:U1458,1)+1)),0)</f>
        <v>0</v>
      </c>
      <c r="V1459" s="2" t="s">
        <v>1120</v>
      </c>
      <c r="W1459" s="4" t="s">
        <v>4809</v>
      </c>
      <c r="X1459" s="4" t="s">
        <v>697</v>
      </c>
      <c r="Y1459" s="5" t="s">
        <v>1409</v>
      </c>
      <c r="Z1459" s="5" t="s">
        <v>1409</v>
      </c>
      <c r="AA1459" s="6" t="s">
        <v>697</v>
      </c>
      <c r="AB1459" s="6" t="s">
        <v>1067</v>
      </c>
      <c r="AC1459" s="6" t="s">
        <v>1067</v>
      </c>
      <c r="AD1459" s="6" t="s">
        <v>1067</v>
      </c>
    </row>
    <row r="1460" spans="1:30" x14ac:dyDescent="0.25">
      <c r="A1460" s="2">
        <f>IF(LEN(B1460)&gt;=1,(IF(B1459=B1460,0,LARGE(A$1:$A1459,1)+1)),0)</f>
        <v>0</v>
      </c>
      <c r="B1460" s="2" t="s">
        <v>1090</v>
      </c>
      <c r="C1460" s="2">
        <f>IF($AM$22=2,(IF(LEN($BZ$23)&gt;=1,(IF($BZ$23=B1460,LARGE($C$1:C1459,1)+1,0)),0)),0)</f>
        <v>0</v>
      </c>
      <c r="D1460" s="2">
        <f t="shared" si="86"/>
        <v>0</v>
      </c>
      <c r="F1460" s="2" t="s">
        <v>407</v>
      </c>
      <c r="G1460" s="2" t="s">
        <v>408</v>
      </c>
      <c r="H1460" s="2" t="s">
        <v>408</v>
      </c>
      <c r="I1460" s="2" t="s">
        <v>4449</v>
      </c>
      <c r="J1460" s="2" t="s">
        <v>4355</v>
      </c>
      <c r="K1460" s="2" t="s">
        <v>1067</v>
      </c>
      <c r="L1460" s="2" t="s">
        <v>1067</v>
      </c>
      <c r="S1460" s="2">
        <f>IF($AM$22=1,(IF(LEN($BZ$23)&gt;=1,(IF($BZ$23=V1460,LARGE($S$1:S1459,1)+1,0)),0)),0)</f>
        <v>0</v>
      </c>
      <c r="T1460" s="2">
        <f t="shared" si="87"/>
        <v>0</v>
      </c>
      <c r="U1460" s="2">
        <f>IF(LEN(V1460)&gt;=1,(IF(V1459=V1460,0,LARGE($U$1:U1459,1)+1)),0)</f>
        <v>0</v>
      </c>
      <c r="V1460" s="2" t="s">
        <v>1120</v>
      </c>
      <c r="W1460" s="4" t="s">
        <v>1160</v>
      </c>
      <c r="X1460" s="9" t="s">
        <v>1002</v>
      </c>
      <c r="Y1460" s="9" t="s">
        <v>3607</v>
      </c>
      <c r="Z1460" s="9" t="s">
        <v>3607</v>
      </c>
      <c r="AA1460" s="6" t="s">
        <v>1002</v>
      </c>
      <c r="AB1460" s="6" t="s">
        <v>1067</v>
      </c>
      <c r="AC1460" s="6" t="s">
        <v>1067</v>
      </c>
      <c r="AD1460" s="6" t="s">
        <v>1067</v>
      </c>
    </row>
    <row r="1461" spans="1:30" ht="60" x14ac:dyDescent="0.25">
      <c r="A1461" s="2">
        <f>IF(LEN(B1461)&gt;=1,(IF(B1460=B1461,0,LARGE(A$1:$A1460,1)+1)),0)</f>
        <v>0</v>
      </c>
      <c r="B1461" s="2" t="s">
        <v>1090</v>
      </c>
      <c r="C1461" s="2">
        <f>IF($AM$22=2,(IF(LEN($BZ$23)&gt;=1,(IF($BZ$23=B1461,LARGE($C$1:C1460,1)+1,0)),0)),0)</f>
        <v>0</v>
      </c>
      <c r="D1461" s="2">
        <f t="shared" si="86"/>
        <v>0</v>
      </c>
      <c r="F1461" s="2" t="s">
        <v>409</v>
      </c>
      <c r="G1461" s="2" t="s">
        <v>410</v>
      </c>
      <c r="H1461" s="2" t="s">
        <v>411</v>
      </c>
      <c r="I1461" s="2" t="s">
        <v>4533</v>
      </c>
      <c r="J1461" s="2" t="s">
        <v>1067</v>
      </c>
      <c r="K1461" s="2" t="s">
        <v>1067</v>
      </c>
      <c r="L1461" s="2" t="s">
        <v>1067</v>
      </c>
      <c r="S1461" s="2">
        <f>IF($AM$22=1,(IF(LEN($BZ$23)&gt;=1,(IF($BZ$23=V1461,LARGE($S$1:S1460,1)+1,0)),0)),0)</f>
        <v>0</v>
      </c>
      <c r="T1461" s="2">
        <f t="shared" si="87"/>
        <v>0</v>
      </c>
      <c r="U1461" s="2">
        <f>IF(LEN(V1461)&gt;=1,(IF(V1460=V1461,0,LARGE($U$1:U1460,1)+1)),0)</f>
        <v>0</v>
      </c>
      <c r="V1461" s="2" t="s">
        <v>1120</v>
      </c>
      <c r="W1461" s="21" t="s">
        <v>2002</v>
      </c>
      <c r="X1461" s="21" t="s">
        <v>2000</v>
      </c>
      <c r="Y1461" s="21" t="s">
        <v>2001</v>
      </c>
      <c r="Z1461" s="21" t="s">
        <v>2001</v>
      </c>
      <c r="AA1461" s="6" t="s">
        <v>2000</v>
      </c>
      <c r="AB1461" s="6" t="s">
        <v>1067</v>
      </c>
      <c r="AC1461" s="6" t="s">
        <v>1067</v>
      </c>
      <c r="AD1461" s="6" t="s">
        <v>1067</v>
      </c>
    </row>
    <row r="1462" spans="1:30" x14ac:dyDescent="0.25">
      <c r="A1462" s="2">
        <f>IF(LEN(B1462)&gt;=1,(IF(B1461=B1462,0,LARGE(A$1:$A1461,1)+1)),0)</f>
        <v>0</v>
      </c>
      <c r="B1462" s="2" t="s">
        <v>1090</v>
      </c>
      <c r="C1462" s="2">
        <f>IF($AM$22=2,(IF(LEN($BZ$23)&gt;=1,(IF($BZ$23=B1462,LARGE($C$1:C1461,1)+1,0)),0)),0)</f>
        <v>0</v>
      </c>
      <c r="D1462" s="2">
        <f t="shared" si="86"/>
        <v>0</v>
      </c>
      <c r="F1462" s="2" t="s">
        <v>1030</v>
      </c>
      <c r="G1462" s="2" t="s">
        <v>1659</v>
      </c>
      <c r="H1462" s="2" t="s">
        <v>1659</v>
      </c>
      <c r="I1462" s="2" t="s">
        <v>4450</v>
      </c>
      <c r="J1462" s="2" t="s">
        <v>1067</v>
      </c>
      <c r="K1462" s="2" t="s">
        <v>1067</v>
      </c>
      <c r="L1462" s="2" t="s">
        <v>1067</v>
      </c>
      <c r="S1462" s="2">
        <f>IF($AM$22=1,(IF(LEN($BZ$23)&gt;=1,(IF($BZ$23=V1462,LARGE($S$1:S1461,1)+1,0)),0)),0)</f>
        <v>0</v>
      </c>
      <c r="T1462" s="2">
        <f t="shared" si="87"/>
        <v>0</v>
      </c>
      <c r="U1462" s="2">
        <f>IF(LEN(V1462)&gt;=1,(IF(V1461=V1462,0,LARGE($U$1:U1461,1)+1)),0)</f>
        <v>0</v>
      </c>
      <c r="V1462" s="2" t="s">
        <v>1120</v>
      </c>
      <c r="W1462" s="9" t="s">
        <v>4981</v>
      </c>
      <c r="X1462" s="9" t="s">
        <v>3026</v>
      </c>
      <c r="Y1462" s="9" t="s">
        <v>3027</v>
      </c>
      <c r="Z1462" s="9" t="s">
        <v>3027</v>
      </c>
      <c r="AA1462" s="6" t="s">
        <v>3026</v>
      </c>
      <c r="AB1462" s="6" t="s">
        <v>1067</v>
      </c>
      <c r="AC1462" s="6" t="s">
        <v>1067</v>
      </c>
      <c r="AD1462" s="6" t="s">
        <v>1067</v>
      </c>
    </row>
    <row r="1463" spans="1:30" x14ac:dyDescent="0.25">
      <c r="A1463" s="2">
        <f>IF(LEN(B1463)&gt;=1,(IF(B1462=B1463,0,LARGE(A$1:$A1462,1)+1)),0)</f>
        <v>0</v>
      </c>
      <c r="B1463" s="2" t="s">
        <v>1090</v>
      </c>
      <c r="C1463" s="2">
        <f>IF($AM$22=2,(IF(LEN($BZ$23)&gt;=1,(IF($BZ$23=B1463,LARGE($C$1:C1462,1)+1,0)),0)),0)</f>
        <v>0</v>
      </c>
      <c r="D1463" s="2">
        <f t="shared" si="86"/>
        <v>0</v>
      </c>
      <c r="F1463" s="2" t="s">
        <v>3761</v>
      </c>
      <c r="G1463" s="2" t="s">
        <v>3762</v>
      </c>
      <c r="H1463" s="2" t="s">
        <v>3762</v>
      </c>
      <c r="I1463" s="2">
        <v>0</v>
      </c>
      <c r="J1463" s="2" t="s">
        <v>1067</v>
      </c>
      <c r="K1463" s="2" t="s">
        <v>1067</v>
      </c>
      <c r="L1463" s="2" t="s">
        <v>1067</v>
      </c>
      <c r="S1463" s="2">
        <f>IF($AM$22=1,(IF(LEN($BZ$23)&gt;=1,(IF($BZ$23=V1463,LARGE($S$1:S1462,1)+1,0)),0)),0)</f>
        <v>0</v>
      </c>
      <c r="T1463" s="2">
        <f t="shared" si="87"/>
        <v>0</v>
      </c>
      <c r="U1463" s="2">
        <f>IF(LEN(V1463)&gt;=1,(IF(V1462=V1463,0,LARGE($U$1:U1462,1)+1)),0)</f>
        <v>0</v>
      </c>
      <c r="V1463" s="2" t="s">
        <v>1120</v>
      </c>
      <c r="W1463" s="5" t="s">
        <v>4626</v>
      </c>
      <c r="X1463" s="7" t="s">
        <v>886</v>
      </c>
      <c r="Y1463" s="7" t="s">
        <v>3160</v>
      </c>
      <c r="Z1463" s="7" t="s">
        <v>3160</v>
      </c>
      <c r="AA1463" s="6" t="s">
        <v>886</v>
      </c>
      <c r="AB1463" s="6" t="s">
        <v>1067</v>
      </c>
      <c r="AC1463" s="6" t="s">
        <v>1067</v>
      </c>
      <c r="AD1463" s="6" t="s">
        <v>1067</v>
      </c>
    </row>
    <row r="1464" spans="1:30" x14ac:dyDescent="0.25">
      <c r="A1464" s="2">
        <f>IF(LEN(B1464)&gt;=1,(IF(B1463=B1464,0,LARGE(A$1:$A1463,1)+1)),0)</f>
        <v>0</v>
      </c>
      <c r="B1464" s="2" t="s">
        <v>1090</v>
      </c>
      <c r="C1464" s="2">
        <f>IF($AM$22=2,(IF(LEN($BZ$23)&gt;=1,(IF($BZ$23=B1464,LARGE($C$1:C1463,1)+1,0)),0)),0)</f>
        <v>0</v>
      </c>
      <c r="D1464" s="2">
        <f t="shared" si="86"/>
        <v>0</v>
      </c>
      <c r="F1464" s="2" t="s">
        <v>1031</v>
      </c>
      <c r="G1464" s="2" t="s">
        <v>1031</v>
      </c>
      <c r="H1464" s="2" t="s">
        <v>1031</v>
      </c>
      <c r="I1464" s="2" t="s">
        <v>4451</v>
      </c>
      <c r="J1464" s="2" t="s">
        <v>3763</v>
      </c>
      <c r="K1464" s="2" t="s">
        <v>1067</v>
      </c>
      <c r="L1464" s="2" t="s">
        <v>1067</v>
      </c>
      <c r="S1464" s="2">
        <f>IF($AM$22=1,(IF(LEN($BZ$23)&gt;=1,(IF($BZ$23=V1464,LARGE($S$1:S1463,1)+1,0)),0)),0)</f>
        <v>0</v>
      </c>
      <c r="T1464" s="2">
        <f t="shared" si="87"/>
        <v>0</v>
      </c>
      <c r="U1464" s="2">
        <f>IF(LEN(V1464)&gt;=1,(IF(V1463=V1464,0,LARGE($U$1:U1463,1)+1)),0)</f>
        <v>0</v>
      </c>
      <c r="V1464" s="2" t="s">
        <v>1120</v>
      </c>
      <c r="W1464" s="5" t="s">
        <v>5109</v>
      </c>
      <c r="X1464" s="7" t="s">
        <v>3540</v>
      </c>
      <c r="Y1464" s="7" t="s">
        <v>3541</v>
      </c>
      <c r="Z1464" s="7" t="s">
        <v>3541</v>
      </c>
      <c r="AA1464" s="6" t="s">
        <v>3540</v>
      </c>
      <c r="AB1464" s="6" t="s">
        <v>1067</v>
      </c>
      <c r="AC1464" s="6" t="s">
        <v>1067</v>
      </c>
      <c r="AD1464" s="6" t="s">
        <v>1067</v>
      </c>
    </row>
    <row r="1465" spans="1:30" x14ac:dyDescent="0.25">
      <c r="A1465" s="2">
        <f>IF(LEN(B1465)&gt;=1,(IF(B1464=B1465,0,LARGE(A$1:$A1464,1)+1)),0)</f>
        <v>0</v>
      </c>
      <c r="B1465" s="2" t="s">
        <v>1090</v>
      </c>
      <c r="C1465" s="2">
        <f>IF($AM$22=2,(IF(LEN($BZ$23)&gt;=1,(IF($BZ$23=B1465,LARGE($C$1:C1464,1)+1,0)),0)),0)</f>
        <v>0</v>
      </c>
      <c r="D1465" s="2">
        <f t="shared" si="86"/>
        <v>0</v>
      </c>
      <c r="F1465" s="2" t="s">
        <v>412</v>
      </c>
      <c r="G1465" s="2" t="s">
        <v>413</v>
      </c>
      <c r="H1465" s="2" t="s">
        <v>413</v>
      </c>
      <c r="I1465" s="2" t="s">
        <v>4353</v>
      </c>
      <c r="J1465" s="2" t="s">
        <v>4454</v>
      </c>
      <c r="K1465" s="2" t="s">
        <v>4352</v>
      </c>
      <c r="L1465" s="2" t="s">
        <v>4453</v>
      </c>
      <c r="S1465" s="2">
        <f>IF($AM$22=1,(IF(LEN($BZ$23)&gt;=1,(IF($BZ$23=V1465,LARGE($S$1:S1464,1)+1,0)),0)),0)</f>
        <v>0</v>
      </c>
      <c r="T1465" s="2">
        <f t="shared" si="87"/>
        <v>0</v>
      </c>
      <c r="U1465" s="2">
        <f>IF(LEN(V1465)&gt;=1,(IF(V1464=V1465,0,LARGE($U$1:U1464,1)+1)),0)</f>
        <v>0</v>
      </c>
      <c r="V1465" s="2" t="s">
        <v>1120</v>
      </c>
      <c r="W1465" s="5" t="s">
        <v>4429</v>
      </c>
      <c r="X1465" s="7" t="s">
        <v>3859</v>
      </c>
      <c r="Y1465" s="7" t="s">
        <v>3860</v>
      </c>
      <c r="Z1465" s="7" t="s">
        <v>3860</v>
      </c>
      <c r="AA1465" s="6" t="s">
        <v>3859</v>
      </c>
      <c r="AB1465" s="6" t="s">
        <v>1067</v>
      </c>
      <c r="AC1465" s="6" t="s">
        <v>1067</v>
      </c>
      <c r="AD1465" s="6" t="s">
        <v>1067</v>
      </c>
    </row>
    <row r="1466" spans="1:30" ht="30" x14ac:dyDescent="0.25">
      <c r="A1466" s="2">
        <f>IF(LEN(B1466)&gt;=1,(IF(B1465=B1466,0,LARGE(A$1:$A1465,1)+1)),0)</f>
        <v>0</v>
      </c>
      <c r="B1466" s="2" t="s">
        <v>1090</v>
      </c>
      <c r="C1466" s="2">
        <f>IF($AM$22=2,(IF(LEN($BZ$23)&gt;=1,(IF($BZ$23=B1466,LARGE($C$1:C1465,1)+1,0)),0)),0)</f>
        <v>0</v>
      </c>
      <c r="D1466" s="2">
        <f t="shared" si="86"/>
        <v>0</v>
      </c>
      <c r="F1466" s="2" t="s">
        <v>3764</v>
      </c>
      <c r="G1466" s="2" t="s">
        <v>3765</v>
      </c>
      <c r="H1466" s="2" t="s">
        <v>3765</v>
      </c>
      <c r="I1466" s="2" t="s">
        <v>1918</v>
      </c>
      <c r="J1466" s="2" t="s">
        <v>1067</v>
      </c>
      <c r="K1466" s="2" t="s">
        <v>1067</v>
      </c>
      <c r="L1466" s="2" t="s">
        <v>1067</v>
      </c>
      <c r="S1466" s="2">
        <f>IF($AM$22=1,(IF(LEN($BZ$23)&gt;=1,(IF($BZ$23=V1466,LARGE($S$1:S1465,1)+1,0)),0)),0)</f>
        <v>0</v>
      </c>
      <c r="T1466" s="2">
        <f t="shared" si="87"/>
        <v>0</v>
      </c>
      <c r="U1466" s="2">
        <f>IF(LEN(V1466)&gt;=1,(IF(V1465=V1466,0,LARGE($U$1:U1465,1)+1)),0)</f>
        <v>0</v>
      </c>
      <c r="V1466" s="2" t="s">
        <v>1120</v>
      </c>
      <c r="W1466" s="4" t="s">
        <v>4739</v>
      </c>
      <c r="X1466" s="4" t="s">
        <v>656</v>
      </c>
      <c r="Y1466" s="5" t="s">
        <v>1379</v>
      </c>
      <c r="Z1466" s="5" t="s">
        <v>1379</v>
      </c>
      <c r="AA1466" s="6" t="s">
        <v>656</v>
      </c>
      <c r="AB1466" s="6" t="s">
        <v>1067</v>
      </c>
      <c r="AC1466" s="6" t="s">
        <v>1067</v>
      </c>
      <c r="AD1466" s="6" t="s">
        <v>1067</v>
      </c>
    </row>
    <row r="1467" spans="1:30" x14ac:dyDescent="0.25">
      <c r="A1467" s="2">
        <f>IF(LEN(B1467)&gt;=1,(IF(B1466=B1467,0,LARGE(A$1:$A1466,1)+1)),0)</f>
        <v>0</v>
      </c>
      <c r="B1467" s="2" t="s">
        <v>1090</v>
      </c>
      <c r="C1467" s="2">
        <f>IF($AM$22=2,(IF(LEN($BZ$23)&gt;=1,(IF($BZ$23=B1467,LARGE($C$1:C1466,1)+1,0)),0)),0)</f>
        <v>0</v>
      </c>
      <c r="D1467" s="2">
        <f t="shared" si="86"/>
        <v>0</v>
      </c>
      <c r="F1467" s="2" t="s">
        <v>3766</v>
      </c>
      <c r="G1467" s="2" t="s">
        <v>3767</v>
      </c>
      <c r="H1467" s="2" t="s">
        <v>3767</v>
      </c>
      <c r="I1467" s="2" t="s">
        <v>2703</v>
      </c>
      <c r="J1467" s="2" t="s">
        <v>1067</v>
      </c>
      <c r="K1467" s="2" t="s">
        <v>1067</v>
      </c>
      <c r="L1467" s="2" t="s">
        <v>1067</v>
      </c>
      <c r="S1467" s="2">
        <f>IF($AM$22=1,(IF(LEN($BZ$23)&gt;=1,(IF($BZ$23=V1467,LARGE($S$1:S1466,1)+1,0)),0)),0)</f>
        <v>0</v>
      </c>
      <c r="T1467" s="2">
        <f t="shared" si="87"/>
        <v>0</v>
      </c>
      <c r="U1467" s="2">
        <f>IF(LEN(V1467)&gt;=1,(IF(V1466=V1467,0,LARGE($U$1:U1466,1)+1)),0)</f>
        <v>0</v>
      </c>
      <c r="V1467" s="2" t="s">
        <v>1120</v>
      </c>
      <c r="W1467" s="9" t="s">
        <v>4158</v>
      </c>
      <c r="X1467" s="9" t="s">
        <v>612</v>
      </c>
      <c r="Y1467" s="9" t="s">
        <v>2442</v>
      </c>
      <c r="Z1467" s="9" t="s">
        <v>2442</v>
      </c>
      <c r="AA1467" s="6" t="s">
        <v>612</v>
      </c>
      <c r="AB1467" s="6" t="s">
        <v>1067</v>
      </c>
      <c r="AC1467" s="6" t="s">
        <v>1067</v>
      </c>
      <c r="AD1467" s="6" t="s">
        <v>1067</v>
      </c>
    </row>
    <row r="1468" spans="1:30" ht="30" x14ac:dyDescent="0.25">
      <c r="A1468" s="2">
        <f>IF(LEN(B1468)&gt;=1,(IF(B1467=B1468,0,LARGE(A$1:$A1467,1)+1)),0)</f>
        <v>0</v>
      </c>
      <c r="B1468" s="2" t="s">
        <v>1090</v>
      </c>
      <c r="C1468" s="2">
        <f>IF($AM$22=2,(IF(LEN($BZ$23)&gt;=1,(IF($BZ$23=B1468,LARGE($C$1:C1467,1)+1,0)),0)),0)</f>
        <v>0</v>
      </c>
      <c r="D1468" s="2">
        <f t="shared" si="86"/>
        <v>0</v>
      </c>
      <c r="F1468" s="2" t="s">
        <v>3768</v>
      </c>
      <c r="G1468" s="2" t="s">
        <v>3769</v>
      </c>
      <c r="H1468" s="2" t="s">
        <v>3769</v>
      </c>
      <c r="I1468" s="2" t="s">
        <v>4455</v>
      </c>
      <c r="J1468" s="2" t="s">
        <v>1067</v>
      </c>
      <c r="K1468" s="2" t="s">
        <v>1067</v>
      </c>
      <c r="L1468" s="2" t="s">
        <v>1067</v>
      </c>
      <c r="S1468" s="2">
        <f>IF($AM$22=1,(IF(LEN($BZ$23)&gt;=1,(IF($BZ$23=V1468,LARGE($S$1:S1467,1)+1,0)),0)),0)</f>
        <v>0</v>
      </c>
      <c r="T1468" s="2">
        <f t="shared" si="87"/>
        <v>0</v>
      </c>
      <c r="U1468" s="2">
        <f>IF(LEN(V1468)&gt;=1,(IF(V1467=V1468,0,LARGE($U$1:U1467,1)+1)),0)</f>
        <v>0</v>
      </c>
      <c r="V1468" s="2" t="s">
        <v>1120</v>
      </c>
      <c r="W1468" s="7" t="s">
        <v>3276</v>
      </c>
      <c r="X1468" s="7" t="s">
        <v>3274</v>
      </c>
      <c r="Y1468" s="7" t="s">
        <v>3275</v>
      </c>
      <c r="Z1468" s="7" t="s">
        <v>3275</v>
      </c>
      <c r="AA1468" s="6" t="s">
        <v>3274</v>
      </c>
      <c r="AB1468" s="6" t="s">
        <v>1067</v>
      </c>
      <c r="AC1468" s="6" t="s">
        <v>1067</v>
      </c>
      <c r="AD1468" s="6" t="s">
        <v>1067</v>
      </c>
    </row>
    <row r="1469" spans="1:30" ht="30" x14ac:dyDescent="0.25">
      <c r="A1469" s="2">
        <f>IF(LEN(B1469)&gt;=1,(IF(B1468=B1469,0,LARGE(A$1:$A1468,1)+1)),0)</f>
        <v>0</v>
      </c>
      <c r="B1469" s="2" t="s">
        <v>1090</v>
      </c>
      <c r="C1469" s="2">
        <f>IF($AM$22=2,(IF(LEN($BZ$23)&gt;=1,(IF($BZ$23=B1469,LARGE($C$1:C1468,1)+1,0)),0)),0)</f>
        <v>0</v>
      </c>
      <c r="D1469" s="2">
        <f t="shared" si="86"/>
        <v>0</v>
      </c>
      <c r="F1469" s="2" t="s">
        <v>1032</v>
      </c>
      <c r="G1469" s="2" t="s">
        <v>3770</v>
      </c>
      <c r="H1469" s="2" t="s">
        <v>3770</v>
      </c>
      <c r="I1469" s="2" t="s">
        <v>3771</v>
      </c>
      <c r="J1469" s="2" t="s">
        <v>2775</v>
      </c>
      <c r="K1469" s="2" t="s">
        <v>1067</v>
      </c>
      <c r="L1469" s="2" t="s">
        <v>1067</v>
      </c>
      <c r="S1469" s="2">
        <f>IF($AM$22=1,(IF(LEN($BZ$23)&gt;=1,(IF($BZ$23=V1469,LARGE($S$1:S1468,1)+1,0)),0)),0)</f>
        <v>0</v>
      </c>
      <c r="T1469" s="2">
        <f t="shared" si="87"/>
        <v>0</v>
      </c>
      <c r="U1469" s="2">
        <f>IF(LEN(V1469)&gt;=1,(IF(V1468=V1469,0,LARGE($U$1:U1468,1)+1)),0)</f>
        <v>0</v>
      </c>
      <c r="V1469" s="2" t="s">
        <v>1120</v>
      </c>
      <c r="W1469" s="11" t="s">
        <v>3790</v>
      </c>
      <c r="X1469" s="11" t="s">
        <v>1037</v>
      </c>
      <c r="Y1469" s="11" t="s">
        <v>1663</v>
      </c>
      <c r="Z1469" s="11" t="s">
        <v>1663</v>
      </c>
      <c r="AA1469" s="6" t="s">
        <v>1037</v>
      </c>
      <c r="AB1469" s="6" t="s">
        <v>1067</v>
      </c>
      <c r="AC1469" s="6" t="s">
        <v>1067</v>
      </c>
      <c r="AD1469" s="6" t="s">
        <v>1067</v>
      </c>
    </row>
    <row r="1470" spans="1:30" ht="45" x14ac:dyDescent="0.25">
      <c r="A1470" s="2">
        <f>IF(LEN(B1470)&gt;=1,(IF(B1469=B1470,0,LARGE(A$1:$A1469,1)+1)),0)</f>
        <v>0</v>
      </c>
      <c r="B1470" s="2" t="s">
        <v>1090</v>
      </c>
      <c r="C1470" s="2">
        <f>IF($AM$22=2,(IF(LEN($BZ$23)&gt;=1,(IF($BZ$23=B1470,LARGE($C$1:C1469,1)+1,0)),0)),0)</f>
        <v>0</v>
      </c>
      <c r="D1470" s="2">
        <f t="shared" si="86"/>
        <v>0</v>
      </c>
      <c r="F1470" s="2" t="s">
        <v>3772</v>
      </c>
      <c r="G1470" s="2" t="s">
        <v>3773</v>
      </c>
      <c r="H1470" s="2" t="s">
        <v>3773</v>
      </c>
      <c r="I1470" s="2" t="s">
        <v>4458</v>
      </c>
      <c r="J1470" s="2" t="s">
        <v>4457</v>
      </c>
      <c r="K1470" s="2" t="s">
        <v>4456</v>
      </c>
      <c r="L1470" s="2" t="s">
        <v>1067</v>
      </c>
      <c r="S1470" s="2">
        <f>IF($AM$22=1,(IF(LEN($BZ$23)&gt;=1,(IF($BZ$23=V1470,LARGE($S$1:S1469,1)+1,0)),0)),0)</f>
        <v>0</v>
      </c>
      <c r="T1470" s="2">
        <f t="shared" si="87"/>
        <v>0</v>
      </c>
      <c r="U1470" s="2">
        <f>IF(LEN(V1470)&gt;=1,(IF(V1469=V1470,0,LARGE($U$1:U1469,1)+1)),0)</f>
        <v>0</v>
      </c>
      <c r="V1470" s="2" t="s">
        <v>1120</v>
      </c>
      <c r="W1470" s="7" t="s">
        <v>3102</v>
      </c>
      <c r="X1470" s="7" t="s">
        <v>672</v>
      </c>
      <c r="Y1470" s="7" t="s">
        <v>1392</v>
      </c>
      <c r="Z1470" s="7" t="s">
        <v>1392</v>
      </c>
      <c r="AA1470" s="6" t="s">
        <v>672</v>
      </c>
      <c r="AB1470" s="6" t="s">
        <v>865</v>
      </c>
      <c r="AC1470" s="6" t="s">
        <v>1067</v>
      </c>
      <c r="AD1470" s="6" t="s">
        <v>1067</v>
      </c>
    </row>
    <row r="1471" spans="1:30" ht="30" x14ac:dyDescent="0.25">
      <c r="A1471" s="2">
        <f>IF(LEN(B1471)&gt;=1,(IF(B1470=B1471,0,LARGE(A$1:$A1470,1)+1)),0)</f>
        <v>0</v>
      </c>
      <c r="B1471" s="2" t="s">
        <v>1090</v>
      </c>
      <c r="C1471" s="2">
        <f>IF($AM$22=2,(IF(LEN($BZ$23)&gt;=1,(IF($BZ$23=B1471,LARGE($C$1:C1470,1)+1,0)),0)),0)</f>
        <v>0</v>
      </c>
      <c r="D1471" s="2">
        <f t="shared" si="86"/>
        <v>0</v>
      </c>
      <c r="F1471" s="2" t="s">
        <v>3774</v>
      </c>
      <c r="G1471" s="2" t="s">
        <v>3775</v>
      </c>
      <c r="H1471" s="2" t="s">
        <v>3776</v>
      </c>
      <c r="I1471" s="2" t="s">
        <v>3777</v>
      </c>
      <c r="J1471" s="2" t="s">
        <v>1067</v>
      </c>
      <c r="K1471" s="2" t="s">
        <v>1067</v>
      </c>
      <c r="L1471" s="2" t="s">
        <v>1067</v>
      </c>
      <c r="S1471" s="2">
        <f>IF($AM$22=1,(IF(LEN($BZ$23)&gt;=1,(IF($BZ$23=V1471,LARGE($S$1:S1470,1)+1,0)),0)),0)</f>
        <v>0</v>
      </c>
      <c r="T1471" s="2">
        <f t="shared" si="87"/>
        <v>0</v>
      </c>
      <c r="U1471" s="2">
        <f>IF(LEN(V1471)&gt;=1,(IF(V1470=V1471,0,LARGE($U$1:U1470,1)+1)),0)</f>
        <v>0</v>
      </c>
      <c r="V1471" s="2" t="s">
        <v>1120</v>
      </c>
      <c r="W1471" s="4" t="s">
        <v>4216</v>
      </c>
      <c r="X1471" s="4" t="s">
        <v>578</v>
      </c>
      <c r="Y1471" s="5" t="s">
        <v>1321</v>
      </c>
      <c r="Z1471" s="5" t="s">
        <v>1321</v>
      </c>
      <c r="AA1471" s="6" t="s">
        <v>578</v>
      </c>
      <c r="AB1471" s="6" t="s">
        <v>1067</v>
      </c>
      <c r="AC1471" s="6" t="s">
        <v>1067</v>
      </c>
      <c r="AD1471" s="6" t="s">
        <v>1067</v>
      </c>
    </row>
    <row r="1472" spans="1:30" x14ac:dyDescent="0.25">
      <c r="A1472" s="2">
        <f>IF(LEN(B1472)&gt;=1,(IF(B1471=B1472,0,LARGE(A$1:$A1471,1)+1)),0)</f>
        <v>0</v>
      </c>
      <c r="B1472" s="2" t="s">
        <v>1090</v>
      </c>
      <c r="C1472" s="2">
        <f>IF($AM$22=2,(IF(LEN($BZ$23)&gt;=1,(IF($BZ$23=B1472,LARGE($C$1:C1471,1)+1,0)),0)),0)</f>
        <v>0</v>
      </c>
      <c r="D1472" s="2">
        <f t="shared" si="86"/>
        <v>0</v>
      </c>
      <c r="F1472" s="2" t="s">
        <v>1033</v>
      </c>
      <c r="G1472" s="2" t="s">
        <v>1660</v>
      </c>
      <c r="H1472" s="2" t="s">
        <v>1660</v>
      </c>
      <c r="I1472" s="2" t="s">
        <v>4459</v>
      </c>
      <c r="J1472" s="2" t="s">
        <v>4461</v>
      </c>
      <c r="K1472" s="2" t="s">
        <v>4460</v>
      </c>
      <c r="L1472" s="2" t="s">
        <v>1067</v>
      </c>
      <c r="S1472" s="2">
        <f>IF($AM$22=1,(IF(LEN($BZ$23)&gt;=1,(IF($BZ$23=V1472,LARGE($S$1:S1471,1)+1,0)),0)),0)</f>
        <v>0</v>
      </c>
      <c r="T1472" s="2">
        <f t="shared" si="87"/>
        <v>0</v>
      </c>
      <c r="U1472" s="2">
        <f>IF(LEN(V1472)&gt;=1,(IF(V1471=V1472,0,LARGE($U$1:U1471,1)+1)),0)</f>
        <v>0</v>
      </c>
      <c r="V1472" s="2" t="s">
        <v>1120</v>
      </c>
      <c r="W1472" s="21" t="s">
        <v>4061</v>
      </c>
      <c r="X1472" s="21" t="s">
        <v>94</v>
      </c>
      <c r="Y1472" s="21" t="s">
        <v>95</v>
      </c>
      <c r="Z1472" s="21" t="s">
        <v>95</v>
      </c>
      <c r="AA1472" s="6" t="s">
        <v>94</v>
      </c>
      <c r="AB1472" s="6" t="s">
        <v>685</v>
      </c>
      <c r="AC1472" s="6" t="s">
        <v>1067</v>
      </c>
      <c r="AD1472" s="6" t="s">
        <v>1067</v>
      </c>
    </row>
    <row r="1473" spans="1:30" x14ac:dyDescent="0.25">
      <c r="A1473" s="2">
        <f>IF(LEN(B1473)&gt;=1,(IF(B1472=B1473,0,LARGE(A$1:$A1472,1)+1)),0)</f>
        <v>0</v>
      </c>
      <c r="B1473" s="2" t="s">
        <v>1090</v>
      </c>
      <c r="C1473" s="2">
        <f>IF($AM$22=2,(IF(LEN($BZ$23)&gt;=1,(IF($BZ$23=B1473,LARGE($C$1:C1472,1)+1,0)),0)),0)</f>
        <v>0</v>
      </c>
      <c r="D1473" s="2">
        <f t="shared" si="86"/>
        <v>0</v>
      </c>
      <c r="F1473" s="2" t="s">
        <v>1034</v>
      </c>
      <c r="G1473" s="2" t="s">
        <v>1661</v>
      </c>
      <c r="H1473" s="2" t="s">
        <v>1661</v>
      </c>
      <c r="I1473" s="2" t="s">
        <v>3484</v>
      </c>
      <c r="J1473" s="2" t="s">
        <v>1067</v>
      </c>
      <c r="K1473" s="2" t="s">
        <v>1067</v>
      </c>
      <c r="L1473" s="2" t="s">
        <v>1067</v>
      </c>
      <c r="S1473" s="2">
        <f>IF($AM$22=1,(IF(LEN($BZ$23)&gt;=1,(IF($BZ$23=V1473,LARGE($S$1:S1472,1)+1,0)),0)),0)</f>
        <v>0</v>
      </c>
      <c r="T1473" s="2">
        <f t="shared" si="87"/>
        <v>0</v>
      </c>
      <c r="U1473" s="2">
        <f>IF(LEN(V1473)&gt;=1,(IF(V1472=V1473,0,LARGE($U$1:U1472,1)+1)),0)</f>
        <v>0</v>
      </c>
      <c r="V1473" s="2" t="s">
        <v>1120</v>
      </c>
      <c r="W1473" s="5" t="s">
        <v>4786</v>
      </c>
      <c r="X1473" s="7" t="s">
        <v>685</v>
      </c>
      <c r="Y1473" s="7" t="s">
        <v>1403</v>
      </c>
      <c r="Z1473" s="7" t="s">
        <v>1403</v>
      </c>
      <c r="AA1473" s="6" t="s">
        <v>685</v>
      </c>
      <c r="AB1473" s="6" t="s">
        <v>1067</v>
      </c>
      <c r="AC1473" s="6" t="s">
        <v>1067</v>
      </c>
      <c r="AD1473" s="6" t="s">
        <v>1067</v>
      </c>
    </row>
    <row r="1474" spans="1:30" ht="45" x14ac:dyDescent="0.25">
      <c r="A1474" s="2">
        <f>IF(LEN(B1474)&gt;=1,(IF(B1473=B1474,0,LARGE(A$1:$A1473,1)+1)),0)</f>
        <v>0</v>
      </c>
      <c r="B1474" s="2" t="s">
        <v>1090</v>
      </c>
      <c r="C1474" s="2">
        <f>IF($AM$22=2,(IF(LEN($BZ$23)&gt;=1,(IF($BZ$23=B1474,LARGE($C$1:C1473,1)+1,0)),0)),0)</f>
        <v>0</v>
      </c>
      <c r="D1474" s="2">
        <f t="shared" ref="D1474:D1537" si="88">IFERROR(IF($AM$22=2,(IF(LEN($BF$23)&gt;=2,(IF(MATCH($BF$23,F1474,0)&gt;=1,COUNTIF(I1474:L1474,"*?*"),0)),0)),0),0)</f>
        <v>0</v>
      </c>
      <c r="F1474" s="2" t="s">
        <v>414</v>
      </c>
      <c r="G1474" s="2" t="s">
        <v>415</v>
      </c>
      <c r="H1474" s="2" t="s">
        <v>415</v>
      </c>
      <c r="I1474" s="2" t="s">
        <v>4462</v>
      </c>
      <c r="J1474" s="2" t="s">
        <v>4370</v>
      </c>
      <c r="K1474" s="2" t="s">
        <v>4067</v>
      </c>
      <c r="L1474" s="2" t="s">
        <v>1067</v>
      </c>
      <c r="S1474" s="2">
        <f>IF($AM$22=1,(IF(LEN($BZ$23)&gt;=1,(IF($BZ$23=V1474,LARGE($S$1:S1473,1)+1,0)),0)),0)</f>
        <v>0</v>
      </c>
      <c r="T1474" s="2">
        <f t="shared" ref="T1474:T1537" si="89">IFERROR(IF($AM$22=1,(IF(LEN($BF$23)&gt;=2,(IF(MATCH($BF$23,W1474,0)&gt;=1,COUNTIF(AA1474:AD1474,"*?*"),0)),0)),0),0)</f>
        <v>0</v>
      </c>
      <c r="U1474" s="2">
        <f>IF(LEN(V1474)&gt;=1,(IF(V1473=V1474,0,LARGE($U$1:U1473,1)+1)),0)</f>
        <v>0</v>
      </c>
      <c r="V1474" s="2" t="s">
        <v>1120</v>
      </c>
      <c r="W1474" s="21" t="s">
        <v>1999</v>
      </c>
      <c r="X1474" s="21" t="s">
        <v>1997</v>
      </c>
      <c r="Y1474" s="21" t="s">
        <v>1998</v>
      </c>
      <c r="Z1474" s="21" t="s">
        <v>1998</v>
      </c>
      <c r="AA1474" s="6" t="s">
        <v>1997</v>
      </c>
      <c r="AB1474" s="6" t="s">
        <v>1067</v>
      </c>
      <c r="AC1474" s="6" t="s">
        <v>1067</v>
      </c>
      <c r="AD1474" s="6" t="s">
        <v>1067</v>
      </c>
    </row>
    <row r="1475" spans="1:30" x14ac:dyDescent="0.25">
      <c r="A1475" s="2">
        <f>IF(LEN(B1475)&gt;=1,(IF(B1474=B1475,0,LARGE(A$1:$A1474,1)+1)),0)</f>
        <v>0</v>
      </c>
      <c r="B1475" s="2" t="s">
        <v>1090</v>
      </c>
      <c r="C1475" s="2">
        <f>IF($AM$22=2,(IF(LEN($BZ$23)&gt;=1,(IF($BZ$23=B1475,LARGE($C$1:C1474,1)+1,0)),0)),0)</f>
        <v>0</v>
      </c>
      <c r="D1475" s="2">
        <f t="shared" si="88"/>
        <v>0</v>
      </c>
      <c r="F1475" s="2" t="s">
        <v>3778</v>
      </c>
      <c r="G1475" s="2" t="s">
        <v>3779</v>
      </c>
      <c r="H1475" s="2" t="s">
        <v>3779</v>
      </c>
      <c r="I1475" s="2" t="s">
        <v>3780</v>
      </c>
      <c r="J1475" s="2" t="s">
        <v>1067</v>
      </c>
      <c r="K1475" s="2" t="s">
        <v>1067</v>
      </c>
      <c r="L1475" s="2" t="s">
        <v>1067</v>
      </c>
      <c r="S1475" s="2">
        <f>IF($AM$22=1,(IF(LEN($BZ$23)&gt;=1,(IF($BZ$23=V1475,LARGE($S$1:S1474,1)+1,0)),0)),0)</f>
        <v>0</v>
      </c>
      <c r="T1475" s="2">
        <f t="shared" si="89"/>
        <v>0</v>
      </c>
      <c r="U1475" s="2">
        <f>IF(LEN(V1475)&gt;=1,(IF(V1474=V1475,0,LARGE($U$1:U1474,1)+1)),0)</f>
        <v>0</v>
      </c>
      <c r="V1475" s="2" t="s">
        <v>1120</v>
      </c>
      <c r="W1475" s="9" t="s">
        <v>4749</v>
      </c>
      <c r="X1475" s="9" t="s">
        <v>2583</v>
      </c>
      <c r="Y1475" s="9" t="s">
        <v>2584</v>
      </c>
      <c r="Z1475" s="9" t="s">
        <v>2584</v>
      </c>
      <c r="AA1475" s="6" t="s">
        <v>2583</v>
      </c>
      <c r="AB1475" s="6" t="s">
        <v>1067</v>
      </c>
      <c r="AC1475" s="6" t="s">
        <v>1067</v>
      </c>
      <c r="AD1475" s="6" t="s">
        <v>1067</v>
      </c>
    </row>
    <row r="1476" spans="1:30" ht="30" x14ac:dyDescent="0.25">
      <c r="A1476" s="2">
        <f>IF(LEN(B1476)&gt;=1,(IF(B1475=B1476,0,LARGE(A$1:$A1475,1)+1)),0)</f>
        <v>0</v>
      </c>
      <c r="B1476" s="2" t="s">
        <v>1090</v>
      </c>
      <c r="C1476" s="2">
        <f>IF($AM$22=2,(IF(LEN($BZ$23)&gt;=1,(IF($BZ$23=B1476,LARGE($C$1:C1475,1)+1,0)),0)),0)</f>
        <v>0</v>
      </c>
      <c r="D1476" s="2">
        <f t="shared" si="88"/>
        <v>0</v>
      </c>
      <c r="F1476" s="2" t="s">
        <v>1035</v>
      </c>
      <c r="G1476" s="2" t="s">
        <v>1662</v>
      </c>
      <c r="H1476" s="2" t="s">
        <v>1662</v>
      </c>
      <c r="I1476" s="2" t="s">
        <v>4463</v>
      </c>
      <c r="J1476" s="2" t="s">
        <v>1067</v>
      </c>
      <c r="K1476" s="2" t="s">
        <v>1067</v>
      </c>
      <c r="L1476" s="2" t="s">
        <v>1067</v>
      </c>
      <c r="S1476" s="2">
        <f>IF($AM$22=1,(IF(LEN($BZ$23)&gt;=1,(IF($BZ$23=V1476,LARGE($S$1:S1475,1)+1,0)),0)),0)</f>
        <v>0</v>
      </c>
      <c r="T1476" s="2">
        <f t="shared" si="89"/>
        <v>0</v>
      </c>
      <c r="U1476" s="2">
        <f>IF(LEN(V1476)&gt;=1,(IF(V1475=V1476,0,LARGE($U$1:U1475,1)+1)),0)</f>
        <v>37</v>
      </c>
      <c r="V1476" s="2" t="s">
        <v>1121</v>
      </c>
      <c r="W1476" s="21" t="s">
        <v>2937</v>
      </c>
      <c r="X1476" s="21" t="s">
        <v>2935</v>
      </c>
      <c r="Y1476" s="21" t="s">
        <v>2936</v>
      </c>
      <c r="Z1476" s="21" t="s">
        <v>2936</v>
      </c>
      <c r="AA1476" s="6" t="s">
        <v>2935</v>
      </c>
      <c r="AB1476" s="6" t="s">
        <v>1067</v>
      </c>
      <c r="AC1476" s="6" t="s">
        <v>1067</v>
      </c>
      <c r="AD1476" s="6" t="s">
        <v>1067</v>
      </c>
    </row>
    <row r="1477" spans="1:30" ht="30" x14ac:dyDescent="0.25">
      <c r="A1477" s="2">
        <f>IF(LEN(B1477)&gt;=1,(IF(B1476=B1477,0,LARGE(A$1:$A1476,1)+1)),0)</f>
        <v>0</v>
      </c>
      <c r="B1477" s="2" t="s">
        <v>1090</v>
      </c>
      <c r="C1477" s="2">
        <f>IF($AM$22=2,(IF(LEN($BZ$23)&gt;=1,(IF($BZ$23=B1477,LARGE($C$1:C1476,1)+1,0)),0)),0)</f>
        <v>0</v>
      </c>
      <c r="D1477" s="2">
        <f t="shared" si="88"/>
        <v>0</v>
      </c>
      <c r="F1477" s="2" t="s">
        <v>3781</v>
      </c>
      <c r="G1477" s="2" t="s">
        <v>3782</v>
      </c>
      <c r="H1477" s="2" t="s">
        <v>3783</v>
      </c>
      <c r="I1477" s="2" t="s">
        <v>4465</v>
      </c>
      <c r="J1477" s="2" t="s">
        <v>4464</v>
      </c>
      <c r="K1477" s="2" t="s">
        <v>1067</v>
      </c>
      <c r="L1477" s="2" t="s">
        <v>1067</v>
      </c>
      <c r="S1477" s="2">
        <f>IF($AM$22=1,(IF(LEN($BZ$23)&gt;=1,(IF($BZ$23=V1477,LARGE($S$1:S1476,1)+1,0)),0)),0)</f>
        <v>0</v>
      </c>
      <c r="T1477" s="2">
        <f t="shared" si="89"/>
        <v>0</v>
      </c>
      <c r="U1477" s="2">
        <f>IF(LEN(V1477)&gt;=1,(IF(V1476=V1477,0,LARGE($U$1:U1476,1)+1)),0)</f>
        <v>0</v>
      </c>
      <c r="V1477" s="2" t="s">
        <v>1121</v>
      </c>
      <c r="W1477" s="9" t="s">
        <v>2817</v>
      </c>
      <c r="X1477" s="9" t="s">
        <v>2815</v>
      </c>
      <c r="Y1477" s="9" t="s">
        <v>2816</v>
      </c>
      <c r="Z1477" s="9" t="s">
        <v>2816</v>
      </c>
      <c r="AA1477" s="6" t="s">
        <v>2815</v>
      </c>
      <c r="AB1477" s="6" t="s">
        <v>1067</v>
      </c>
      <c r="AC1477" s="6" t="s">
        <v>1067</v>
      </c>
      <c r="AD1477" s="6" t="s">
        <v>1067</v>
      </c>
    </row>
    <row r="1478" spans="1:30" x14ac:dyDescent="0.25">
      <c r="A1478" s="2">
        <f>IF(LEN(B1478)&gt;=1,(IF(B1477=B1478,0,LARGE(A$1:$A1477,1)+1)),0)</f>
        <v>0</v>
      </c>
      <c r="B1478" s="2" t="s">
        <v>1090</v>
      </c>
      <c r="C1478" s="2">
        <f>IF($AM$22=2,(IF(LEN($BZ$23)&gt;=1,(IF($BZ$23=B1478,LARGE($C$1:C1477,1)+1,0)),0)),0)</f>
        <v>0</v>
      </c>
      <c r="D1478" s="2">
        <f t="shared" si="88"/>
        <v>0</v>
      </c>
      <c r="F1478" s="2" t="s">
        <v>416</v>
      </c>
      <c r="G1478" s="2" t="s">
        <v>417</v>
      </c>
      <c r="H1478" s="2" t="s">
        <v>418</v>
      </c>
      <c r="I1478" s="2" t="s">
        <v>2781</v>
      </c>
      <c r="J1478" s="2" t="s">
        <v>4466</v>
      </c>
      <c r="K1478" s="2" t="s">
        <v>4467</v>
      </c>
      <c r="L1478" s="2" t="s">
        <v>4468</v>
      </c>
      <c r="S1478" s="2">
        <f>IF($AM$22=1,(IF(LEN($BZ$23)&gt;=1,(IF($BZ$23=V1478,LARGE($S$1:S1477,1)+1,0)),0)),0)</f>
        <v>0</v>
      </c>
      <c r="T1478" s="2">
        <f t="shared" si="89"/>
        <v>0</v>
      </c>
      <c r="U1478" s="2">
        <f>IF(LEN(V1478)&gt;=1,(IF(V1477=V1478,0,LARGE($U$1:U1477,1)+1)),0)</f>
        <v>0</v>
      </c>
      <c r="V1478" s="2" t="s">
        <v>1121</v>
      </c>
      <c r="W1478" s="9" t="s">
        <v>4400</v>
      </c>
      <c r="X1478" s="9" t="s">
        <v>420</v>
      </c>
      <c r="Y1478" s="9" t="s">
        <v>421</v>
      </c>
      <c r="Z1478" s="9" t="s">
        <v>421</v>
      </c>
      <c r="AA1478" s="6" t="s">
        <v>420</v>
      </c>
      <c r="AB1478" s="6" t="s">
        <v>1067</v>
      </c>
      <c r="AC1478" s="6" t="s">
        <v>1067</v>
      </c>
      <c r="AD1478" s="6" t="s">
        <v>1067</v>
      </c>
    </row>
    <row r="1479" spans="1:30" ht="30" x14ac:dyDescent="0.25">
      <c r="A1479" s="2">
        <f>IF(LEN(B1479)&gt;=1,(IF(B1478=B1479,0,LARGE(A$1:$A1478,1)+1)),0)</f>
        <v>0</v>
      </c>
      <c r="B1479" s="2" t="s">
        <v>1090</v>
      </c>
      <c r="C1479" s="2">
        <f>IF($AM$22=2,(IF(LEN($BZ$23)&gt;=1,(IF($BZ$23=B1479,LARGE($C$1:C1478,1)+1,0)),0)),0)</f>
        <v>0</v>
      </c>
      <c r="D1479" s="2">
        <f t="shared" si="88"/>
        <v>0</v>
      </c>
      <c r="F1479" s="2" t="s">
        <v>419</v>
      </c>
      <c r="G1479" s="2" t="s">
        <v>419</v>
      </c>
      <c r="H1479" s="2" t="s">
        <v>419</v>
      </c>
      <c r="I1479" s="2" t="s">
        <v>4470</v>
      </c>
      <c r="J1479" s="2" t="s">
        <v>4472</v>
      </c>
      <c r="K1479" s="2" t="s">
        <v>4469</v>
      </c>
      <c r="L1479" s="2" t="s">
        <v>4471</v>
      </c>
      <c r="S1479" s="2">
        <f>IF($AM$22=1,(IF(LEN($BZ$23)&gt;=1,(IF($BZ$23=V1479,LARGE($S$1:S1478,1)+1,0)),0)),0)</f>
        <v>0</v>
      </c>
      <c r="T1479" s="2">
        <f t="shared" si="89"/>
        <v>0</v>
      </c>
      <c r="U1479" s="2">
        <f>IF(LEN(V1479)&gt;=1,(IF(V1478=V1479,0,LARGE($U$1:U1478,1)+1)),0)</f>
        <v>0</v>
      </c>
      <c r="V1479" s="2" t="s">
        <v>1121</v>
      </c>
      <c r="W1479" s="21" t="s">
        <v>3314</v>
      </c>
      <c r="X1479" s="21" t="s">
        <v>971</v>
      </c>
      <c r="Y1479" s="21" t="s">
        <v>1616</v>
      </c>
      <c r="Z1479" s="21" t="s">
        <v>1616</v>
      </c>
      <c r="AA1479" s="6" t="s">
        <v>971</v>
      </c>
      <c r="AB1479" s="6" t="s">
        <v>1067</v>
      </c>
      <c r="AC1479" s="6" t="s">
        <v>1067</v>
      </c>
      <c r="AD1479" s="6" t="s">
        <v>1067</v>
      </c>
    </row>
    <row r="1480" spans="1:30" ht="30" x14ac:dyDescent="0.25">
      <c r="A1480" s="2">
        <f>IF(LEN(B1480)&gt;=1,(IF(B1479=B1480,0,LARGE(A$1:$A1479,1)+1)),0)</f>
        <v>0</v>
      </c>
      <c r="B1480" s="2" t="s">
        <v>1090</v>
      </c>
      <c r="C1480" s="2">
        <f>IF($AM$22=2,(IF(LEN($BZ$23)&gt;=1,(IF($BZ$23=B1480,LARGE($C$1:C1479,1)+1,0)),0)),0)</f>
        <v>0</v>
      </c>
      <c r="D1480" s="2">
        <f t="shared" si="88"/>
        <v>0</v>
      </c>
      <c r="F1480" s="2" t="s">
        <v>3784</v>
      </c>
      <c r="G1480" s="2" t="s">
        <v>3785</v>
      </c>
      <c r="H1480" s="2" t="s">
        <v>3785</v>
      </c>
      <c r="I1480" s="2" t="s">
        <v>3786</v>
      </c>
      <c r="J1480" s="2" t="s">
        <v>1067</v>
      </c>
      <c r="K1480" s="2" t="s">
        <v>1067</v>
      </c>
      <c r="L1480" s="2" t="s">
        <v>1067</v>
      </c>
      <c r="S1480" s="2">
        <f>IF($AM$22=1,(IF(LEN($BZ$23)&gt;=1,(IF($BZ$23=V1480,LARGE($S$1:S1479,1)+1,0)),0)),0)</f>
        <v>0</v>
      </c>
      <c r="T1480" s="2">
        <f t="shared" si="89"/>
        <v>0</v>
      </c>
      <c r="U1480" s="2">
        <f>IF(LEN(V1480)&gt;=1,(IF(V1479=V1480,0,LARGE($U$1:U1479,1)+1)),0)</f>
        <v>0</v>
      </c>
      <c r="V1480" s="2" t="s">
        <v>1121</v>
      </c>
      <c r="W1480" s="4" t="s">
        <v>4462</v>
      </c>
      <c r="X1480" s="7" t="s">
        <v>949</v>
      </c>
      <c r="Y1480" s="7" t="s">
        <v>1602</v>
      </c>
      <c r="Z1480" s="7" t="s">
        <v>1602</v>
      </c>
      <c r="AA1480" s="6" t="s">
        <v>949</v>
      </c>
      <c r="AB1480" s="6" t="s">
        <v>414</v>
      </c>
      <c r="AC1480" s="6" t="s">
        <v>1067</v>
      </c>
      <c r="AD1480" s="6" t="s">
        <v>1067</v>
      </c>
    </row>
    <row r="1481" spans="1:30" ht="30" x14ac:dyDescent="0.25">
      <c r="A1481" s="2">
        <f>IF(LEN(B1481)&gt;=1,(IF(B1480=B1481,0,LARGE(A$1:$A1480,1)+1)),0)</f>
        <v>0</v>
      </c>
      <c r="B1481" s="2" t="s">
        <v>1090</v>
      </c>
      <c r="C1481" s="2">
        <f>IF($AM$22=2,(IF(LEN($BZ$23)&gt;=1,(IF($BZ$23=B1481,LARGE($C$1:C1480,1)+1,0)),0)),0)</f>
        <v>0</v>
      </c>
      <c r="D1481" s="2">
        <f t="shared" si="88"/>
        <v>0</v>
      </c>
      <c r="F1481" s="2" t="s">
        <v>1036</v>
      </c>
      <c r="G1481" s="2" t="s">
        <v>3787</v>
      </c>
      <c r="H1481" s="2" t="s">
        <v>3787</v>
      </c>
      <c r="I1481" s="2" t="s">
        <v>4473</v>
      </c>
      <c r="J1481" s="2" t="s">
        <v>4474</v>
      </c>
      <c r="K1481" s="2" t="s">
        <v>4025</v>
      </c>
      <c r="L1481" s="2" t="s">
        <v>1067</v>
      </c>
      <c r="S1481" s="2">
        <f>IF($AM$22=1,(IF(LEN($BZ$23)&gt;=1,(IF($BZ$23=V1481,LARGE($S$1:S1480,1)+1,0)),0)),0)</f>
        <v>0</v>
      </c>
      <c r="T1481" s="2">
        <f t="shared" si="89"/>
        <v>0</v>
      </c>
      <c r="U1481" s="2">
        <f>IF(LEN(V1481)&gt;=1,(IF(V1480=V1481,0,LARGE($U$1:U1480,1)+1)),0)</f>
        <v>0</v>
      </c>
      <c r="V1481" s="2" t="s">
        <v>1121</v>
      </c>
      <c r="W1481" s="11" t="s">
        <v>3315</v>
      </c>
      <c r="X1481" s="11" t="s">
        <v>310</v>
      </c>
      <c r="Y1481" s="11" t="s">
        <v>311</v>
      </c>
      <c r="Z1481" s="11" t="s">
        <v>311</v>
      </c>
      <c r="AA1481" s="6" t="s">
        <v>310</v>
      </c>
      <c r="AB1481" s="6" t="s">
        <v>1067</v>
      </c>
      <c r="AC1481" s="6" t="s">
        <v>1067</v>
      </c>
      <c r="AD1481" s="6" t="s">
        <v>1067</v>
      </c>
    </row>
    <row r="1482" spans="1:30" ht="30" x14ac:dyDescent="0.25">
      <c r="A1482" s="2">
        <f>IF(LEN(B1482)&gt;=1,(IF(B1481=B1482,0,LARGE(A$1:$A1481,1)+1)),0)</f>
        <v>0</v>
      </c>
      <c r="B1482" s="2" t="s">
        <v>1090</v>
      </c>
      <c r="C1482" s="2">
        <f>IF($AM$22=2,(IF(LEN($BZ$23)&gt;=1,(IF($BZ$23=B1482,LARGE($C$1:C1481,1)+1,0)),0)),0)</f>
        <v>0</v>
      </c>
      <c r="D1482" s="2">
        <f t="shared" si="88"/>
        <v>0</v>
      </c>
      <c r="F1482" s="2" t="s">
        <v>3788</v>
      </c>
      <c r="G1482" s="2" t="s">
        <v>3789</v>
      </c>
      <c r="H1482" s="2" t="s">
        <v>3789</v>
      </c>
      <c r="I1482" s="2">
        <v>0</v>
      </c>
      <c r="J1482" s="2" t="s">
        <v>1067</v>
      </c>
      <c r="K1482" s="2" t="s">
        <v>1067</v>
      </c>
      <c r="L1482" s="2" t="s">
        <v>1067</v>
      </c>
      <c r="S1482" s="2">
        <f>IF($AM$22=1,(IF(LEN($BZ$23)&gt;=1,(IF($BZ$23=V1482,LARGE($S$1:S1481,1)+1,0)),0)),0)</f>
        <v>0</v>
      </c>
      <c r="T1482" s="2">
        <f t="shared" si="89"/>
        <v>0</v>
      </c>
      <c r="U1482" s="2">
        <f>IF(LEN(V1482)&gt;=1,(IF(V1481=V1482,0,LARGE($U$1:U1481,1)+1)),0)</f>
        <v>0</v>
      </c>
      <c r="V1482" s="2" t="s">
        <v>1121</v>
      </c>
      <c r="W1482" s="21" t="s">
        <v>1989</v>
      </c>
      <c r="X1482" s="21" t="s">
        <v>1987</v>
      </c>
      <c r="Y1482" s="21" t="s">
        <v>1988</v>
      </c>
      <c r="Z1482" s="21" t="s">
        <v>1988</v>
      </c>
      <c r="AA1482" s="6" t="s">
        <v>1987</v>
      </c>
      <c r="AB1482" s="6" t="s">
        <v>1067</v>
      </c>
      <c r="AC1482" s="6" t="s">
        <v>1067</v>
      </c>
      <c r="AD1482" s="6" t="s">
        <v>1067</v>
      </c>
    </row>
    <row r="1483" spans="1:30" ht="30" x14ac:dyDescent="0.25">
      <c r="A1483" s="2">
        <f>IF(LEN(B1483)&gt;=1,(IF(B1482=B1483,0,LARGE(A$1:$A1482,1)+1)),0)</f>
        <v>0</v>
      </c>
      <c r="B1483" s="2" t="s">
        <v>1090</v>
      </c>
      <c r="C1483" s="2">
        <f>IF($AM$22=2,(IF(LEN($BZ$23)&gt;=1,(IF($BZ$23=B1483,LARGE($C$1:C1482,1)+1,0)),0)),0)</f>
        <v>0</v>
      </c>
      <c r="D1483" s="2">
        <f t="shared" si="88"/>
        <v>0</v>
      </c>
      <c r="F1483" s="2" t="s">
        <v>1037</v>
      </c>
      <c r="G1483" s="2" t="s">
        <v>1663</v>
      </c>
      <c r="H1483" s="2" t="s">
        <v>1663</v>
      </c>
      <c r="I1483" s="2" t="s">
        <v>4389</v>
      </c>
      <c r="J1483" s="2" t="s">
        <v>3790</v>
      </c>
      <c r="K1483" s="2" t="s">
        <v>1067</v>
      </c>
      <c r="L1483" s="2" t="s">
        <v>1067</v>
      </c>
      <c r="S1483" s="2">
        <f>IF($AM$22=1,(IF(LEN($BZ$23)&gt;=1,(IF($BZ$23=V1483,LARGE($S$1:S1482,1)+1,0)),0)),0)</f>
        <v>0</v>
      </c>
      <c r="T1483" s="2">
        <f t="shared" si="89"/>
        <v>0</v>
      </c>
      <c r="U1483" s="2">
        <f>IF(LEN(V1483)&gt;=1,(IF(V1482=V1483,0,LARGE($U$1:U1482,1)+1)),0)</f>
        <v>0</v>
      </c>
      <c r="V1483" s="2" t="s">
        <v>1121</v>
      </c>
      <c r="W1483" s="9" t="s">
        <v>4597</v>
      </c>
      <c r="X1483" s="7" t="s">
        <v>575</v>
      </c>
      <c r="Y1483" s="7" t="s">
        <v>1318</v>
      </c>
      <c r="Z1483" s="7" t="s">
        <v>1318</v>
      </c>
      <c r="AA1483" s="6" t="s">
        <v>575</v>
      </c>
      <c r="AB1483" s="6" t="s">
        <v>1067</v>
      </c>
      <c r="AC1483" s="6" t="s">
        <v>1067</v>
      </c>
      <c r="AD1483" s="6" t="s">
        <v>1067</v>
      </c>
    </row>
    <row r="1484" spans="1:30" ht="30" x14ac:dyDescent="0.25">
      <c r="A1484" s="2">
        <f>IF(LEN(B1484)&gt;=1,(IF(B1483=B1484,0,LARGE(A$1:$A1483,1)+1)),0)</f>
        <v>0</v>
      </c>
      <c r="B1484" s="2" t="s">
        <v>1090</v>
      </c>
      <c r="C1484" s="2">
        <f>IF($AM$22=2,(IF(LEN($BZ$23)&gt;=1,(IF($BZ$23=B1484,LARGE($C$1:C1483,1)+1,0)),0)),0)</f>
        <v>0</v>
      </c>
      <c r="D1484" s="2">
        <f t="shared" si="88"/>
        <v>0</v>
      </c>
      <c r="F1484" s="2" t="s">
        <v>3791</v>
      </c>
      <c r="G1484" s="2" t="s">
        <v>3792</v>
      </c>
      <c r="H1484" s="2" t="s">
        <v>3792</v>
      </c>
      <c r="I1484" s="2" t="s">
        <v>3793</v>
      </c>
      <c r="J1484" s="2" t="s">
        <v>1067</v>
      </c>
      <c r="K1484" s="2" t="s">
        <v>1067</v>
      </c>
      <c r="L1484" s="2" t="s">
        <v>1067</v>
      </c>
      <c r="S1484" s="2">
        <f>IF($AM$22=1,(IF(LEN($BZ$23)&gt;=1,(IF($BZ$23=V1484,LARGE($S$1:S1483,1)+1,0)),0)),0)</f>
        <v>0</v>
      </c>
      <c r="T1484" s="2">
        <f t="shared" si="89"/>
        <v>0</v>
      </c>
      <c r="U1484" s="2">
        <f>IF(LEN(V1484)&gt;=1,(IF(V1483=V1484,0,LARGE($U$1:U1483,1)+1)),0)</f>
        <v>0</v>
      </c>
      <c r="V1484" s="2" t="s">
        <v>1121</v>
      </c>
      <c r="W1484" s="21" t="s">
        <v>3232</v>
      </c>
      <c r="X1484" s="21" t="s">
        <v>936</v>
      </c>
      <c r="Y1484" s="21" t="s">
        <v>3231</v>
      </c>
      <c r="Z1484" s="21" t="s">
        <v>3231</v>
      </c>
      <c r="AA1484" s="6" t="s">
        <v>936</v>
      </c>
      <c r="AB1484" s="6" t="s">
        <v>1067</v>
      </c>
      <c r="AC1484" s="6" t="s">
        <v>1067</v>
      </c>
      <c r="AD1484" s="6" t="s">
        <v>1067</v>
      </c>
    </row>
    <row r="1485" spans="1:30" x14ac:dyDescent="0.25">
      <c r="A1485" s="2">
        <f>IF(LEN(B1485)&gt;=1,(IF(B1484=B1485,0,LARGE(A$1:$A1484,1)+1)),0)</f>
        <v>0</v>
      </c>
      <c r="B1485" s="2" t="s">
        <v>1090</v>
      </c>
      <c r="C1485" s="2">
        <f>IF($AM$22=2,(IF(LEN($BZ$23)&gt;=1,(IF($BZ$23=B1485,LARGE($C$1:C1484,1)+1,0)),0)),0)</f>
        <v>0</v>
      </c>
      <c r="D1485" s="2">
        <f t="shared" si="88"/>
        <v>0</v>
      </c>
      <c r="F1485" s="2" t="s">
        <v>1038</v>
      </c>
      <c r="G1485" s="2" t="s">
        <v>1664</v>
      </c>
      <c r="H1485" s="2" t="s">
        <v>1664</v>
      </c>
      <c r="I1485" s="2" t="s">
        <v>4388</v>
      </c>
      <c r="J1485" s="2" t="s">
        <v>2016</v>
      </c>
      <c r="K1485" s="2" t="s">
        <v>1067</v>
      </c>
      <c r="L1485" s="2" t="s">
        <v>1067</v>
      </c>
      <c r="S1485" s="2">
        <f>IF($AM$22=1,(IF(LEN($BZ$23)&gt;=1,(IF($BZ$23=V1485,LARGE($S$1:S1484,1)+1,0)),0)),0)</f>
        <v>0</v>
      </c>
      <c r="T1485" s="2">
        <f t="shared" si="89"/>
        <v>0</v>
      </c>
      <c r="U1485" s="2">
        <f>IF(LEN(V1485)&gt;=1,(IF(V1484=V1485,0,LARGE($U$1:U1484,1)+1)),0)</f>
        <v>0</v>
      </c>
      <c r="V1485" s="2" t="s">
        <v>1121</v>
      </c>
      <c r="W1485" s="9" t="s">
        <v>5026</v>
      </c>
      <c r="X1485" s="9" t="s">
        <v>3171</v>
      </c>
      <c r="Y1485" s="9" t="s">
        <v>3172</v>
      </c>
      <c r="Z1485" s="9" t="s">
        <v>3172</v>
      </c>
      <c r="AA1485" s="6" t="s">
        <v>3171</v>
      </c>
      <c r="AB1485" s="6" t="s">
        <v>921</v>
      </c>
      <c r="AC1485" s="6" t="s">
        <v>1067</v>
      </c>
      <c r="AD1485" s="6" t="s">
        <v>1067</v>
      </c>
    </row>
    <row r="1486" spans="1:30" ht="60" x14ac:dyDescent="0.25">
      <c r="A1486" s="2">
        <f>IF(LEN(B1486)&gt;=1,(IF(B1485=B1486,0,LARGE(A$1:$A1485,1)+1)),0)</f>
        <v>0</v>
      </c>
      <c r="B1486" s="2" t="s">
        <v>1090</v>
      </c>
      <c r="C1486" s="2">
        <f>IF($AM$22=2,(IF(LEN($BZ$23)&gt;=1,(IF($BZ$23=B1486,LARGE($C$1:C1485,1)+1,0)),0)),0)</f>
        <v>0</v>
      </c>
      <c r="D1486" s="2">
        <f t="shared" si="88"/>
        <v>0</v>
      </c>
      <c r="F1486" s="2" t="s">
        <v>3794</v>
      </c>
      <c r="G1486" s="2" t="s">
        <v>3795</v>
      </c>
      <c r="H1486" s="2" t="s">
        <v>3795</v>
      </c>
      <c r="I1486" s="2" t="s">
        <v>4387</v>
      </c>
      <c r="J1486" s="2" t="s">
        <v>1067</v>
      </c>
      <c r="K1486" s="2" t="s">
        <v>1067</v>
      </c>
      <c r="L1486" s="2" t="s">
        <v>1067</v>
      </c>
      <c r="S1486" s="2">
        <f>IF($AM$22=1,(IF(LEN($BZ$23)&gt;=1,(IF($BZ$23=V1486,LARGE($S$1:S1485,1)+1,0)),0)),0)</f>
        <v>0</v>
      </c>
      <c r="T1486" s="2">
        <f t="shared" si="89"/>
        <v>0</v>
      </c>
      <c r="U1486" s="2">
        <f>IF(LEN(V1486)&gt;=1,(IF(V1485=V1486,0,LARGE($U$1:U1485,1)+1)),0)</f>
        <v>38</v>
      </c>
      <c r="V1486" s="2" t="s">
        <v>1122</v>
      </c>
      <c r="W1486" s="21" t="s">
        <v>3141</v>
      </c>
      <c r="X1486" s="21" t="s">
        <v>3139</v>
      </c>
      <c r="Y1486" s="21" t="s">
        <v>3140</v>
      </c>
      <c r="Z1486" s="21" t="s">
        <v>3140</v>
      </c>
      <c r="AA1486" s="6" t="s">
        <v>3139</v>
      </c>
      <c r="AB1486" s="6" t="s">
        <v>1067</v>
      </c>
      <c r="AC1486" s="6" t="s">
        <v>1067</v>
      </c>
      <c r="AD1486" s="6" t="s">
        <v>1067</v>
      </c>
    </row>
    <row r="1487" spans="1:30" x14ac:dyDescent="0.25">
      <c r="A1487" s="2">
        <f>IF(LEN(B1487)&gt;=1,(IF(B1486=B1487,0,LARGE(A$1:$A1486,1)+1)),0)</f>
        <v>0</v>
      </c>
      <c r="B1487" s="2" t="s">
        <v>1090</v>
      </c>
      <c r="C1487" s="2">
        <f>IF($AM$22=2,(IF(LEN($BZ$23)&gt;=1,(IF($BZ$23=B1487,LARGE($C$1:C1486,1)+1,0)),0)),0)</f>
        <v>0</v>
      </c>
      <c r="D1487" s="2">
        <f t="shared" si="88"/>
        <v>0</v>
      </c>
      <c r="F1487" s="2" t="s">
        <v>3796</v>
      </c>
      <c r="G1487" s="2" t="s">
        <v>3797</v>
      </c>
      <c r="H1487" s="2" t="s">
        <v>3797</v>
      </c>
      <c r="I1487" s="2" t="s">
        <v>3798</v>
      </c>
      <c r="J1487" s="2" t="s">
        <v>1067</v>
      </c>
      <c r="K1487" s="2" t="s">
        <v>1067</v>
      </c>
      <c r="L1487" s="2" t="s">
        <v>1067</v>
      </c>
      <c r="S1487" s="2">
        <f>IF($AM$22=1,(IF(LEN($BZ$23)&gt;=1,(IF($BZ$23=V1487,LARGE($S$1:S1486,1)+1,0)),0)),0)</f>
        <v>0</v>
      </c>
      <c r="T1487" s="2">
        <f t="shared" si="89"/>
        <v>0</v>
      </c>
      <c r="U1487" s="2">
        <f>IF(LEN(V1487)&gt;=1,(IF(V1486=V1487,0,LARGE($U$1:U1486,1)+1)),0)</f>
        <v>0</v>
      </c>
      <c r="V1487" s="2" t="s">
        <v>1122</v>
      </c>
      <c r="W1487" s="4" t="s">
        <v>4119</v>
      </c>
      <c r="X1487" s="4" t="s">
        <v>541</v>
      </c>
      <c r="Y1487" s="5" t="s">
        <v>1289</v>
      </c>
      <c r="Z1487" s="5" t="s">
        <v>1289</v>
      </c>
      <c r="AA1487" s="6" t="s">
        <v>541</v>
      </c>
      <c r="AB1487" s="6" t="s">
        <v>629</v>
      </c>
      <c r="AC1487" s="6" t="s">
        <v>1067</v>
      </c>
      <c r="AD1487" s="6" t="s">
        <v>1067</v>
      </c>
    </row>
    <row r="1488" spans="1:30" x14ac:dyDescent="0.25">
      <c r="A1488" s="2">
        <f>IF(LEN(B1488)&gt;=1,(IF(B1487=B1488,0,LARGE(A$1:$A1487,1)+1)),0)</f>
        <v>0</v>
      </c>
      <c r="B1488" s="2" t="s">
        <v>1090</v>
      </c>
      <c r="C1488" s="2">
        <f>IF($AM$22=2,(IF(LEN($BZ$23)&gt;=1,(IF($BZ$23=B1488,LARGE($C$1:C1487,1)+1,0)),0)),0)</f>
        <v>0</v>
      </c>
      <c r="D1488" s="2">
        <f t="shared" si="88"/>
        <v>0</v>
      </c>
      <c r="F1488" s="2" t="s">
        <v>1039</v>
      </c>
      <c r="G1488" s="2" t="s">
        <v>3799</v>
      </c>
      <c r="H1488" s="2" t="s">
        <v>3799</v>
      </c>
      <c r="I1488" s="2" t="s">
        <v>3800</v>
      </c>
      <c r="J1488" s="2" t="s">
        <v>1067</v>
      </c>
      <c r="K1488" s="2" t="s">
        <v>1067</v>
      </c>
      <c r="L1488" s="2" t="s">
        <v>1067</v>
      </c>
      <c r="S1488" s="2">
        <f>IF($AM$22=1,(IF(LEN($BZ$23)&gt;=1,(IF($BZ$23=V1488,LARGE($S$1:S1487,1)+1,0)),0)),0)</f>
        <v>0</v>
      </c>
      <c r="T1488" s="2">
        <f t="shared" si="89"/>
        <v>0</v>
      </c>
      <c r="U1488" s="2">
        <f>IF(LEN(V1488)&gt;=1,(IF(V1487=V1488,0,LARGE($U$1:U1487,1)+1)),0)</f>
        <v>0</v>
      </c>
      <c r="V1488" s="2" t="s">
        <v>1122</v>
      </c>
      <c r="W1488" s="4" t="s">
        <v>5186</v>
      </c>
      <c r="X1488" s="4" t="s">
        <v>312</v>
      </c>
      <c r="Y1488" s="5" t="s">
        <v>313</v>
      </c>
      <c r="Z1488" s="5" t="s">
        <v>313</v>
      </c>
      <c r="AA1488" s="6" t="s">
        <v>312</v>
      </c>
      <c r="AB1488" s="6" t="s">
        <v>1067</v>
      </c>
      <c r="AC1488" s="6" t="s">
        <v>1067</v>
      </c>
      <c r="AD1488" s="6" t="s">
        <v>1067</v>
      </c>
    </row>
    <row r="1489" spans="1:30" ht="30" x14ac:dyDescent="0.25">
      <c r="A1489" s="2">
        <f>IF(LEN(B1489)&gt;=1,(IF(B1488=B1489,0,LARGE(A$1:$A1488,1)+1)),0)</f>
        <v>0</v>
      </c>
      <c r="B1489" s="2" t="s">
        <v>1090</v>
      </c>
      <c r="C1489" s="2">
        <f>IF($AM$22=2,(IF(LEN($BZ$23)&gt;=1,(IF($BZ$23=B1489,LARGE($C$1:C1488,1)+1,0)),0)),0)</f>
        <v>0</v>
      </c>
      <c r="D1489" s="2">
        <f t="shared" si="88"/>
        <v>0</v>
      </c>
      <c r="F1489" s="2" t="s">
        <v>1040</v>
      </c>
      <c r="G1489" s="2" t="s">
        <v>1665</v>
      </c>
      <c r="H1489" s="2" t="s">
        <v>1665</v>
      </c>
      <c r="I1489" s="2" t="s">
        <v>4386</v>
      </c>
      <c r="J1489" s="2" t="s">
        <v>4365</v>
      </c>
      <c r="K1489" s="2" t="s">
        <v>1067</v>
      </c>
      <c r="L1489" s="2" t="s">
        <v>1067</v>
      </c>
      <c r="S1489" s="2">
        <f>IF($AM$22=1,(IF(LEN($BZ$23)&gt;=1,(IF($BZ$23=V1489,LARGE($S$1:S1488,1)+1,0)),0)),0)</f>
        <v>0</v>
      </c>
      <c r="T1489" s="2">
        <f t="shared" si="89"/>
        <v>0</v>
      </c>
      <c r="U1489" s="2">
        <f>IF(LEN(V1489)&gt;=1,(IF(V1488=V1489,0,LARGE($U$1:U1488,1)+1)),0)</f>
        <v>0</v>
      </c>
      <c r="V1489" s="2" t="s">
        <v>1122</v>
      </c>
      <c r="W1489" s="7" t="s">
        <v>2722</v>
      </c>
      <c r="X1489" s="7" t="s">
        <v>716</v>
      </c>
      <c r="Y1489" s="7" t="s">
        <v>1427</v>
      </c>
      <c r="Z1489" s="7" t="s">
        <v>1427</v>
      </c>
      <c r="AA1489" s="6" t="s">
        <v>716</v>
      </c>
      <c r="AB1489" s="6" t="s">
        <v>925</v>
      </c>
      <c r="AC1489" s="6" t="s">
        <v>1067</v>
      </c>
      <c r="AD1489" s="6" t="s">
        <v>1067</v>
      </c>
    </row>
    <row r="1490" spans="1:30" x14ac:dyDescent="0.25">
      <c r="A1490" s="2">
        <f>IF(LEN(B1490)&gt;=1,(IF(B1489=B1490,0,LARGE(A$1:$A1489,1)+1)),0)</f>
        <v>0</v>
      </c>
      <c r="B1490" s="2" t="s">
        <v>1090</v>
      </c>
      <c r="C1490" s="2">
        <f>IF($AM$22=2,(IF(LEN($BZ$23)&gt;=1,(IF($BZ$23=B1490,LARGE($C$1:C1489,1)+1,0)),0)),0)</f>
        <v>0</v>
      </c>
      <c r="D1490" s="2">
        <f t="shared" si="88"/>
        <v>0</v>
      </c>
      <c r="F1490" s="2" t="s">
        <v>1041</v>
      </c>
      <c r="G1490" s="2" t="s">
        <v>3801</v>
      </c>
      <c r="H1490" s="2" t="s">
        <v>3801</v>
      </c>
      <c r="I1490" s="2" t="s">
        <v>4364</v>
      </c>
      <c r="J1490" s="2" t="s">
        <v>4363</v>
      </c>
      <c r="K1490" s="2" t="s">
        <v>1067</v>
      </c>
      <c r="L1490" s="2" t="s">
        <v>1067</v>
      </c>
      <c r="S1490" s="2">
        <f>IF($AM$22=1,(IF(LEN($BZ$23)&gt;=1,(IF($BZ$23=V1490,LARGE($S$1:S1489,1)+1,0)),0)),0)</f>
        <v>0</v>
      </c>
      <c r="T1490" s="2">
        <f t="shared" si="89"/>
        <v>0</v>
      </c>
      <c r="U1490" s="2">
        <f>IF(LEN(V1490)&gt;=1,(IF(V1489=V1490,0,LARGE($U$1:U1489,1)+1)),0)</f>
        <v>0</v>
      </c>
      <c r="V1490" s="2" t="s">
        <v>1122</v>
      </c>
      <c r="W1490" s="4" t="s">
        <v>4613</v>
      </c>
      <c r="X1490" s="4" t="s">
        <v>277</v>
      </c>
      <c r="Y1490" s="5" t="s">
        <v>278</v>
      </c>
      <c r="Z1490" s="5" t="s">
        <v>278</v>
      </c>
      <c r="AA1490" s="6" t="s">
        <v>277</v>
      </c>
      <c r="AB1490" s="6" t="s">
        <v>1067</v>
      </c>
      <c r="AC1490" s="6" t="s">
        <v>1067</v>
      </c>
      <c r="AD1490" s="6" t="s">
        <v>1067</v>
      </c>
    </row>
    <row r="1491" spans="1:30" ht="30" x14ac:dyDescent="0.25">
      <c r="A1491" s="2">
        <f>IF(LEN(B1491)&gt;=1,(IF(B1490=B1491,0,LARGE(A$1:$A1490,1)+1)),0)</f>
        <v>0</v>
      </c>
      <c r="B1491" s="2" t="s">
        <v>1090</v>
      </c>
      <c r="C1491" s="2">
        <f>IF($AM$22=2,(IF(LEN($BZ$23)&gt;=1,(IF($BZ$23=B1491,LARGE($C$1:C1490,1)+1,0)),0)),0)</f>
        <v>0</v>
      </c>
      <c r="D1491" s="2">
        <f t="shared" si="88"/>
        <v>0</v>
      </c>
      <c r="F1491" s="2" t="s">
        <v>1042</v>
      </c>
      <c r="G1491" s="2" t="s">
        <v>3802</v>
      </c>
      <c r="H1491" s="2" t="s">
        <v>3802</v>
      </c>
      <c r="I1491" s="2" t="s">
        <v>3803</v>
      </c>
      <c r="J1491" s="2" t="s">
        <v>4366</v>
      </c>
      <c r="K1491" s="2" t="s">
        <v>1067</v>
      </c>
      <c r="L1491" s="2" t="s">
        <v>1067</v>
      </c>
      <c r="S1491" s="2">
        <f>IF($AM$22=1,(IF(LEN($BZ$23)&gt;=1,(IF($BZ$23=V1491,LARGE($S$1:S1490,1)+1,0)),0)),0)</f>
        <v>0</v>
      </c>
      <c r="T1491" s="2">
        <f t="shared" si="89"/>
        <v>0</v>
      </c>
      <c r="U1491" s="2">
        <f>IF(LEN(V1491)&gt;=1,(IF(V1490=V1491,0,LARGE($U$1:U1490,1)+1)),0)</f>
        <v>0</v>
      </c>
      <c r="V1491" s="2" t="s">
        <v>1122</v>
      </c>
      <c r="W1491" s="9" t="s">
        <v>5059</v>
      </c>
      <c r="X1491" s="7" t="s">
        <v>914</v>
      </c>
      <c r="Y1491" s="7" t="s">
        <v>1574</v>
      </c>
      <c r="Z1491" s="7" t="s">
        <v>1574</v>
      </c>
      <c r="AA1491" s="6" t="s">
        <v>914</v>
      </c>
      <c r="AB1491" s="6" t="s">
        <v>1067</v>
      </c>
      <c r="AC1491" s="6" t="s">
        <v>1067</v>
      </c>
      <c r="AD1491" s="6" t="s">
        <v>1067</v>
      </c>
    </row>
    <row r="1492" spans="1:30" ht="30" x14ac:dyDescent="0.25">
      <c r="A1492" s="2">
        <f>IF(LEN(B1492)&gt;=1,(IF(B1491=B1492,0,LARGE(A$1:$A1491,1)+1)),0)</f>
        <v>0</v>
      </c>
      <c r="B1492" s="2" t="s">
        <v>1090</v>
      </c>
      <c r="C1492" s="2">
        <f>IF($AM$22=2,(IF(LEN($BZ$23)&gt;=1,(IF($BZ$23=B1492,LARGE($C$1:C1491,1)+1,0)),0)),0)</f>
        <v>0</v>
      </c>
      <c r="D1492" s="2">
        <f t="shared" si="88"/>
        <v>0</v>
      </c>
      <c r="F1492" s="2" t="s">
        <v>3804</v>
      </c>
      <c r="G1492" s="2" t="s">
        <v>3805</v>
      </c>
      <c r="H1492" s="2" t="s">
        <v>3805</v>
      </c>
      <c r="I1492" s="2" t="s">
        <v>4241</v>
      </c>
      <c r="J1492" s="2" t="s">
        <v>1067</v>
      </c>
      <c r="K1492" s="2" t="s">
        <v>1067</v>
      </c>
      <c r="L1492" s="2" t="s">
        <v>1067</v>
      </c>
      <c r="S1492" s="2">
        <f>IF($AM$22=1,(IF(LEN($BZ$23)&gt;=1,(IF($BZ$23=V1492,LARGE($S$1:S1491,1)+1,0)),0)),0)</f>
        <v>0</v>
      </c>
      <c r="T1492" s="2">
        <f t="shared" si="89"/>
        <v>0</v>
      </c>
      <c r="U1492" s="2">
        <f>IF(LEN(V1492)&gt;=1,(IF(V1491=V1492,0,LARGE($U$1:U1491,1)+1)),0)</f>
        <v>0</v>
      </c>
      <c r="V1492" s="2" t="s">
        <v>1122</v>
      </c>
      <c r="W1492" s="9" t="s">
        <v>2969</v>
      </c>
      <c r="X1492" s="9" t="s">
        <v>2754</v>
      </c>
      <c r="Y1492" s="9" t="s">
        <v>217</v>
      </c>
      <c r="Z1492" s="9" t="s">
        <v>217</v>
      </c>
      <c r="AA1492" s="6" t="s">
        <v>2754</v>
      </c>
      <c r="AB1492" s="6" t="s">
        <v>216</v>
      </c>
      <c r="AC1492" s="6" t="s">
        <v>787</v>
      </c>
      <c r="AD1492" s="6" t="s">
        <v>235</v>
      </c>
    </row>
    <row r="1493" spans="1:30" ht="30" x14ac:dyDescent="0.25">
      <c r="A1493" s="2">
        <f>IF(LEN(B1493)&gt;=1,(IF(B1492=B1493,0,LARGE(A$1:$A1492,1)+1)),0)</f>
        <v>0</v>
      </c>
      <c r="B1493" s="2" t="s">
        <v>1090</v>
      </c>
      <c r="C1493" s="2">
        <f>IF($AM$22=2,(IF(LEN($BZ$23)&gt;=1,(IF($BZ$23=B1493,LARGE($C$1:C1492,1)+1,0)),0)),0)</f>
        <v>0</v>
      </c>
      <c r="D1493" s="2">
        <f t="shared" si="88"/>
        <v>0</v>
      </c>
      <c r="F1493" s="2" t="s">
        <v>3806</v>
      </c>
      <c r="G1493" s="2" t="s">
        <v>3807</v>
      </c>
      <c r="H1493" s="2" t="s">
        <v>3807</v>
      </c>
      <c r="I1493" s="2" t="s">
        <v>3808</v>
      </c>
      <c r="J1493" s="2" t="s">
        <v>1067</v>
      </c>
      <c r="K1493" s="2" t="s">
        <v>1067</v>
      </c>
      <c r="L1493" s="2" t="s">
        <v>1067</v>
      </c>
      <c r="S1493" s="2">
        <f>IF($AM$22=1,(IF(LEN($BZ$23)&gt;=1,(IF($BZ$23=V1493,LARGE($S$1:S1492,1)+1,0)),0)),0)</f>
        <v>0</v>
      </c>
      <c r="T1493" s="2">
        <f t="shared" si="89"/>
        <v>0</v>
      </c>
      <c r="U1493" s="2">
        <f>IF(LEN(V1493)&gt;=1,(IF(V1492=V1493,0,LARGE($U$1:U1492,1)+1)),0)</f>
        <v>0</v>
      </c>
      <c r="V1493" s="2" t="s">
        <v>1122</v>
      </c>
      <c r="W1493" s="5" t="s">
        <v>4376</v>
      </c>
      <c r="X1493" s="7" t="s">
        <v>1057</v>
      </c>
      <c r="Y1493" s="7" t="s">
        <v>1676</v>
      </c>
      <c r="Z1493" s="7" t="s">
        <v>1676</v>
      </c>
      <c r="AA1493" s="6" t="s">
        <v>1057</v>
      </c>
      <c r="AB1493" s="6" t="s">
        <v>1067</v>
      </c>
      <c r="AC1493" s="6" t="s">
        <v>1067</v>
      </c>
      <c r="AD1493" s="6" t="s">
        <v>1067</v>
      </c>
    </row>
    <row r="1494" spans="1:30" x14ac:dyDescent="0.25">
      <c r="A1494" s="2">
        <f>IF(LEN(B1494)&gt;=1,(IF(B1493=B1494,0,LARGE(A$1:$A1493,1)+1)),0)</f>
        <v>0</v>
      </c>
      <c r="B1494" s="2" t="s">
        <v>1090</v>
      </c>
      <c r="C1494" s="2">
        <f>IF($AM$22=2,(IF(LEN($BZ$23)&gt;=1,(IF($BZ$23=B1494,LARGE($C$1:C1493,1)+1,0)),0)),0)</f>
        <v>0</v>
      </c>
      <c r="D1494" s="2">
        <f t="shared" si="88"/>
        <v>0</v>
      </c>
      <c r="F1494" s="2" t="s">
        <v>1043</v>
      </c>
      <c r="G1494" s="2" t="s">
        <v>1666</v>
      </c>
      <c r="H1494" s="2" t="s">
        <v>1666</v>
      </c>
      <c r="I1494" s="2" t="s">
        <v>4049</v>
      </c>
      <c r="J1494" s="2" t="s">
        <v>3809</v>
      </c>
      <c r="K1494" s="2" t="s">
        <v>1067</v>
      </c>
      <c r="L1494" s="2" t="s">
        <v>1067</v>
      </c>
      <c r="S1494" s="2">
        <f>IF($AM$22=1,(IF(LEN($BZ$23)&gt;=1,(IF($BZ$23=V1494,LARGE($S$1:S1493,1)+1,0)),0)),0)</f>
        <v>0</v>
      </c>
      <c r="T1494" s="2">
        <f t="shared" si="89"/>
        <v>0</v>
      </c>
      <c r="U1494" s="2">
        <f>IF(LEN(V1494)&gt;=1,(IF(V1493=V1494,0,LARGE($U$1:U1493,1)+1)),0)</f>
        <v>0</v>
      </c>
      <c r="V1494" s="2" t="s">
        <v>1122</v>
      </c>
      <c r="W1494" s="9" t="s">
        <v>3399</v>
      </c>
      <c r="X1494" s="9" t="s">
        <v>3397</v>
      </c>
      <c r="Y1494" s="9" t="s">
        <v>3398</v>
      </c>
      <c r="Z1494" s="9" t="s">
        <v>3398</v>
      </c>
      <c r="AA1494" s="6" t="s">
        <v>3397</v>
      </c>
      <c r="AB1494" s="6" t="s">
        <v>1067</v>
      </c>
      <c r="AC1494" s="6" t="s">
        <v>1067</v>
      </c>
      <c r="AD1494" s="6" t="s">
        <v>1067</v>
      </c>
    </row>
    <row r="1495" spans="1:30" ht="30" x14ac:dyDescent="0.25">
      <c r="A1495" s="2">
        <f>IF(LEN(B1495)&gt;=1,(IF(B1494=B1495,0,LARGE(A$1:$A1494,1)+1)),0)</f>
        <v>0</v>
      </c>
      <c r="B1495" s="2" t="s">
        <v>1090</v>
      </c>
      <c r="C1495" s="2">
        <f>IF($AM$22=2,(IF(LEN($BZ$23)&gt;=1,(IF($BZ$23=B1495,LARGE($C$1:C1494,1)+1,0)),0)),0)</f>
        <v>0</v>
      </c>
      <c r="D1495" s="2">
        <f t="shared" si="88"/>
        <v>0</v>
      </c>
      <c r="F1495" s="2" t="s">
        <v>3810</v>
      </c>
      <c r="G1495" s="2" t="s">
        <v>3811</v>
      </c>
      <c r="H1495" s="2" t="s">
        <v>3811</v>
      </c>
      <c r="I1495" s="2" t="s">
        <v>4367</v>
      </c>
      <c r="J1495" s="2" t="s">
        <v>1067</v>
      </c>
      <c r="K1495" s="2" t="s">
        <v>1067</v>
      </c>
      <c r="L1495" s="2" t="s">
        <v>1067</v>
      </c>
      <c r="S1495" s="2">
        <f>IF($AM$22=1,(IF(LEN($BZ$23)&gt;=1,(IF($BZ$23=V1495,LARGE($S$1:S1494,1)+1,0)),0)),0)</f>
        <v>0</v>
      </c>
      <c r="T1495" s="2">
        <f t="shared" si="89"/>
        <v>0</v>
      </c>
      <c r="U1495" s="2">
        <f>IF(LEN(V1495)&gt;=1,(IF(V1494=V1495,0,LARGE($U$1:U1494,1)+1)),0)</f>
        <v>0</v>
      </c>
      <c r="V1495" s="2" t="s">
        <v>1122</v>
      </c>
      <c r="W1495" s="4" t="s">
        <v>4672</v>
      </c>
      <c r="X1495" s="7" t="s">
        <v>765</v>
      </c>
      <c r="Y1495" s="7" t="s">
        <v>1458</v>
      </c>
      <c r="Z1495" s="7" t="s">
        <v>1458</v>
      </c>
      <c r="AA1495" s="6" t="s">
        <v>765</v>
      </c>
      <c r="AB1495" s="6" t="s">
        <v>1067</v>
      </c>
      <c r="AC1495" s="6" t="s">
        <v>1067</v>
      </c>
      <c r="AD1495" s="6" t="s">
        <v>1067</v>
      </c>
    </row>
    <row r="1496" spans="1:30" ht="45" x14ac:dyDescent="0.25">
      <c r="A1496" s="2">
        <f>IF(LEN(B1496)&gt;=1,(IF(B1495=B1496,0,LARGE(A$1:$A1495,1)+1)),0)</f>
        <v>0</v>
      </c>
      <c r="B1496" s="2" t="s">
        <v>1090</v>
      </c>
      <c r="C1496" s="2">
        <f>IF($AM$22=2,(IF(LEN($BZ$23)&gt;=1,(IF($BZ$23=B1496,LARGE($C$1:C1495,1)+1,0)),0)),0)</f>
        <v>0</v>
      </c>
      <c r="D1496" s="2">
        <f t="shared" si="88"/>
        <v>0</v>
      </c>
      <c r="F1496" s="2" t="s">
        <v>420</v>
      </c>
      <c r="G1496" s="2" t="s">
        <v>421</v>
      </c>
      <c r="H1496" s="2" t="s">
        <v>421</v>
      </c>
      <c r="I1496" s="2" t="s">
        <v>4368</v>
      </c>
      <c r="J1496" s="2" t="s">
        <v>4322</v>
      </c>
      <c r="K1496" s="2" t="s">
        <v>4400</v>
      </c>
      <c r="L1496" s="2" t="s">
        <v>1067</v>
      </c>
      <c r="S1496" s="2">
        <f>IF($AM$22=1,(IF(LEN($BZ$23)&gt;=1,(IF($BZ$23=V1496,LARGE($S$1:S1495,1)+1,0)),0)),0)</f>
        <v>0</v>
      </c>
      <c r="T1496" s="2">
        <f t="shared" si="89"/>
        <v>0</v>
      </c>
      <c r="U1496" s="2">
        <f>IF(LEN(V1496)&gt;=1,(IF(V1495=V1496,0,LARGE($U$1:U1495,1)+1)),0)</f>
        <v>0</v>
      </c>
      <c r="V1496" s="2" t="s">
        <v>1122</v>
      </c>
      <c r="W1496" s="21" t="s">
        <v>2027</v>
      </c>
      <c r="X1496" s="21" t="s">
        <v>2025</v>
      </c>
      <c r="Y1496" s="21" t="s">
        <v>2026</v>
      </c>
      <c r="Z1496" s="21" t="s">
        <v>2026</v>
      </c>
      <c r="AA1496" s="6" t="s">
        <v>2025</v>
      </c>
      <c r="AB1496" s="6" t="s">
        <v>1067</v>
      </c>
      <c r="AC1496" s="6" t="s">
        <v>1067</v>
      </c>
      <c r="AD1496" s="6" t="s">
        <v>1067</v>
      </c>
    </row>
    <row r="1497" spans="1:30" x14ac:dyDescent="0.25">
      <c r="A1497" s="2">
        <f>IF(LEN(B1497)&gt;=1,(IF(B1496=B1497,0,LARGE(A$1:$A1496,1)+1)),0)</f>
        <v>0</v>
      </c>
      <c r="B1497" s="2" t="s">
        <v>1090</v>
      </c>
      <c r="C1497" s="2">
        <f>IF($AM$22=2,(IF(LEN($BZ$23)&gt;=1,(IF($BZ$23=B1497,LARGE($C$1:C1496,1)+1,0)),0)),0)</f>
        <v>0</v>
      </c>
      <c r="D1497" s="2">
        <f t="shared" si="88"/>
        <v>0</v>
      </c>
      <c r="F1497" s="2" t="s">
        <v>3812</v>
      </c>
      <c r="G1497" s="2" t="s">
        <v>3813</v>
      </c>
      <c r="H1497" s="2" t="s">
        <v>3814</v>
      </c>
      <c r="I1497" s="2" t="s">
        <v>4401</v>
      </c>
      <c r="J1497" s="2" t="s">
        <v>4402</v>
      </c>
      <c r="K1497" s="2" t="s">
        <v>1067</v>
      </c>
      <c r="L1497" s="2" t="s">
        <v>1067</v>
      </c>
      <c r="S1497" s="2">
        <f>IF($AM$22=1,(IF(LEN($BZ$23)&gt;=1,(IF($BZ$23=V1497,LARGE($S$1:S1496,1)+1,0)),0)),0)</f>
        <v>0</v>
      </c>
      <c r="T1497" s="2">
        <f t="shared" si="89"/>
        <v>0</v>
      </c>
      <c r="U1497" s="2">
        <f>IF(LEN(V1497)&gt;=1,(IF(V1496=V1497,0,LARGE($U$1:U1496,1)+1)),0)</f>
        <v>0</v>
      </c>
      <c r="V1497" s="2" t="s">
        <v>1122</v>
      </c>
      <c r="W1497" s="5" t="s">
        <v>4878</v>
      </c>
      <c r="X1497" s="7" t="s">
        <v>789</v>
      </c>
      <c r="Y1497" s="7" t="s">
        <v>1478</v>
      </c>
      <c r="Z1497" s="7" t="s">
        <v>1478</v>
      </c>
      <c r="AA1497" s="6" t="s">
        <v>789</v>
      </c>
      <c r="AB1497" s="6" t="s">
        <v>1067</v>
      </c>
      <c r="AC1497" s="6" t="s">
        <v>1067</v>
      </c>
      <c r="AD1497" s="6" t="s">
        <v>1067</v>
      </c>
    </row>
    <row r="1498" spans="1:30" ht="30" x14ac:dyDescent="0.25">
      <c r="A1498" s="2">
        <f>IF(LEN(B1498)&gt;=1,(IF(B1497=B1498,0,LARGE(A$1:$A1497,1)+1)),0)</f>
        <v>0</v>
      </c>
      <c r="B1498" s="2" t="s">
        <v>1090</v>
      </c>
      <c r="C1498" s="2">
        <f>IF($AM$22=2,(IF(LEN($BZ$23)&gt;=1,(IF($BZ$23=B1498,LARGE($C$1:C1497,1)+1,0)),0)),0)</f>
        <v>0</v>
      </c>
      <c r="D1498" s="2">
        <f t="shared" si="88"/>
        <v>0</v>
      </c>
      <c r="F1498" s="2" t="s">
        <v>3815</v>
      </c>
      <c r="G1498" s="2" t="s">
        <v>3816</v>
      </c>
      <c r="H1498" s="2" t="s">
        <v>3816</v>
      </c>
      <c r="I1498" s="2" t="s">
        <v>4404</v>
      </c>
      <c r="J1498" s="2" t="s">
        <v>1067</v>
      </c>
      <c r="K1498" s="2" t="s">
        <v>1067</v>
      </c>
      <c r="L1498" s="2" t="s">
        <v>1067</v>
      </c>
      <c r="S1498" s="2">
        <f>IF($AM$22=1,(IF(LEN($BZ$23)&gt;=1,(IF($BZ$23=V1498,LARGE($S$1:S1497,1)+1,0)),0)),0)</f>
        <v>0</v>
      </c>
      <c r="T1498" s="2">
        <f t="shared" si="89"/>
        <v>0</v>
      </c>
      <c r="U1498" s="2">
        <f>IF(LEN(V1498)&gt;=1,(IF(V1497=V1498,0,LARGE($U$1:U1497,1)+1)),0)</f>
        <v>0</v>
      </c>
      <c r="V1498" s="2" t="s">
        <v>1122</v>
      </c>
      <c r="W1498" s="11" t="s">
        <v>2119</v>
      </c>
      <c r="X1498" s="11" t="s">
        <v>2117</v>
      </c>
      <c r="Y1498" s="11" t="s">
        <v>2118</v>
      </c>
      <c r="Z1498" s="11" t="s">
        <v>2118</v>
      </c>
      <c r="AA1498" s="6" t="s">
        <v>2117</v>
      </c>
      <c r="AB1498" s="6" t="s">
        <v>1067</v>
      </c>
      <c r="AC1498" s="6" t="s">
        <v>1067</v>
      </c>
      <c r="AD1498" s="6" t="s">
        <v>1067</v>
      </c>
    </row>
    <row r="1499" spans="1:30" x14ac:dyDescent="0.25">
      <c r="A1499" s="2">
        <f>IF(LEN(B1499)&gt;=1,(IF(B1498=B1499,0,LARGE(A$1:$A1498,1)+1)),0)</f>
        <v>0</v>
      </c>
      <c r="B1499" s="2" t="s">
        <v>1090</v>
      </c>
      <c r="C1499" s="2">
        <f>IF($AM$22=2,(IF(LEN($BZ$23)&gt;=1,(IF($BZ$23=B1499,LARGE($C$1:C1498,1)+1,0)),0)),0)</f>
        <v>0</v>
      </c>
      <c r="D1499" s="2">
        <f t="shared" si="88"/>
        <v>0</v>
      </c>
      <c r="F1499" s="2" t="s">
        <v>1044</v>
      </c>
      <c r="G1499" s="2" t="s">
        <v>1667</v>
      </c>
      <c r="H1499" s="2" t="s">
        <v>1667</v>
      </c>
      <c r="I1499" s="2" t="s">
        <v>2353</v>
      </c>
      <c r="J1499" s="2" t="s">
        <v>4403</v>
      </c>
      <c r="K1499" s="2" t="s">
        <v>1067</v>
      </c>
      <c r="L1499" s="2" t="s">
        <v>1067</v>
      </c>
      <c r="S1499" s="2">
        <f>IF($AM$22=1,(IF(LEN($BZ$23)&gt;=1,(IF($BZ$23=V1499,LARGE($S$1:S1498,1)+1,0)),0)),0)</f>
        <v>0</v>
      </c>
      <c r="T1499" s="2">
        <f t="shared" si="89"/>
        <v>0</v>
      </c>
      <c r="U1499" s="2">
        <f>IF(LEN(V1499)&gt;=1,(IF(V1498=V1499,0,LARGE($U$1:U1498,1)+1)),0)</f>
        <v>0</v>
      </c>
      <c r="V1499" s="2" t="s">
        <v>1122</v>
      </c>
      <c r="W1499" s="9" t="s">
        <v>3111</v>
      </c>
      <c r="X1499" s="9" t="s">
        <v>3109</v>
      </c>
      <c r="Y1499" s="9" t="s">
        <v>3110</v>
      </c>
      <c r="Z1499" s="9" t="s">
        <v>3110</v>
      </c>
      <c r="AA1499" s="6" t="s">
        <v>3109</v>
      </c>
      <c r="AB1499" s="6" t="s">
        <v>1067</v>
      </c>
      <c r="AC1499" s="6" t="s">
        <v>1067</v>
      </c>
      <c r="AD1499" s="6" t="s">
        <v>1067</v>
      </c>
    </row>
    <row r="1500" spans="1:30" x14ac:dyDescent="0.25">
      <c r="A1500" s="2">
        <f>IF(LEN(B1500)&gt;=1,(IF(B1499=B1500,0,LARGE(A$1:$A1499,1)+1)),0)</f>
        <v>0</v>
      </c>
      <c r="B1500" s="2" t="s">
        <v>1090</v>
      </c>
      <c r="C1500" s="2">
        <f>IF($AM$22=2,(IF(LEN($BZ$23)&gt;=1,(IF($BZ$23=B1500,LARGE($C$1:C1499,1)+1,0)),0)),0)</f>
        <v>0</v>
      </c>
      <c r="D1500" s="2">
        <f t="shared" si="88"/>
        <v>0</v>
      </c>
      <c r="F1500" s="2" t="s">
        <v>3817</v>
      </c>
      <c r="G1500" s="2" t="s">
        <v>3818</v>
      </c>
      <c r="H1500" s="2" t="s">
        <v>3818</v>
      </c>
      <c r="I1500" s="2" t="s">
        <v>3819</v>
      </c>
      <c r="J1500" s="2" t="s">
        <v>1067</v>
      </c>
      <c r="K1500" s="2" t="s">
        <v>1067</v>
      </c>
      <c r="L1500" s="2" t="s">
        <v>1067</v>
      </c>
      <c r="S1500" s="2">
        <f>IF($AM$22=1,(IF(LEN($BZ$23)&gt;=1,(IF($BZ$23=V1500,LARGE($S$1:S1499,1)+1,0)),0)),0)</f>
        <v>0</v>
      </c>
      <c r="T1500" s="2">
        <f t="shared" si="89"/>
        <v>0</v>
      </c>
      <c r="U1500" s="2">
        <f>IF(LEN(V1500)&gt;=1,(IF(V1499=V1500,0,LARGE($U$1:U1499,1)+1)),0)</f>
        <v>0</v>
      </c>
      <c r="V1500" s="2" t="s">
        <v>1122</v>
      </c>
      <c r="W1500" s="9" t="s">
        <v>3311</v>
      </c>
      <c r="X1500" s="9" t="s">
        <v>808</v>
      </c>
      <c r="Y1500" s="9" t="s">
        <v>3011</v>
      </c>
      <c r="Z1500" s="9" t="s">
        <v>3011</v>
      </c>
      <c r="AA1500" s="6" t="s">
        <v>808</v>
      </c>
      <c r="AB1500" s="6" t="s">
        <v>3309</v>
      </c>
      <c r="AC1500" s="6" t="s">
        <v>1013</v>
      </c>
      <c r="AD1500" s="6" t="s">
        <v>1067</v>
      </c>
    </row>
    <row r="1501" spans="1:30" ht="30" x14ac:dyDescent="0.25">
      <c r="A1501" s="2">
        <f>IF(LEN(B1501)&gt;=1,(IF(B1500=B1501,0,LARGE(A$1:$A1500,1)+1)),0)</f>
        <v>0</v>
      </c>
      <c r="B1501" s="2" t="s">
        <v>1090</v>
      </c>
      <c r="C1501" s="2">
        <f>IF($AM$22=2,(IF(LEN($BZ$23)&gt;=1,(IF($BZ$23=B1501,LARGE($C$1:C1500,1)+1,0)),0)),0)</f>
        <v>0</v>
      </c>
      <c r="D1501" s="2">
        <f t="shared" si="88"/>
        <v>0</v>
      </c>
      <c r="F1501" s="2" t="s">
        <v>1045</v>
      </c>
      <c r="G1501" s="2" t="s">
        <v>3820</v>
      </c>
      <c r="H1501" s="2" t="s">
        <v>3820</v>
      </c>
      <c r="I1501" s="2" t="s">
        <v>4405</v>
      </c>
      <c r="J1501" s="2" t="s">
        <v>2626</v>
      </c>
      <c r="K1501" s="2" t="s">
        <v>4406</v>
      </c>
      <c r="L1501" s="2" t="s">
        <v>1067</v>
      </c>
      <c r="S1501" s="2">
        <f>IF($AM$22=1,(IF(LEN($BZ$23)&gt;=1,(IF($BZ$23=V1501,LARGE($S$1:S1500,1)+1,0)),0)),0)</f>
        <v>0</v>
      </c>
      <c r="T1501" s="2">
        <f t="shared" si="89"/>
        <v>0</v>
      </c>
      <c r="U1501" s="2">
        <f>IF(LEN(V1501)&gt;=1,(IF(V1500=V1501,0,LARGE($U$1:U1500,1)+1)),0)</f>
        <v>0</v>
      </c>
      <c r="V1501" s="2" t="s">
        <v>1122</v>
      </c>
      <c r="W1501" s="4" t="s">
        <v>4955</v>
      </c>
      <c r="X1501" s="7" t="s">
        <v>847</v>
      </c>
      <c r="Y1501" s="7" t="s">
        <v>1527</v>
      </c>
      <c r="Z1501" s="7" t="s">
        <v>1527</v>
      </c>
      <c r="AA1501" s="6" t="s">
        <v>847</v>
      </c>
      <c r="AB1501" s="6" t="s">
        <v>1067</v>
      </c>
      <c r="AC1501" s="6" t="s">
        <v>1067</v>
      </c>
      <c r="AD1501" s="6" t="s">
        <v>1067</v>
      </c>
    </row>
    <row r="1502" spans="1:30" ht="45" x14ac:dyDescent="0.25">
      <c r="A1502" s="2">
        <f>IF(LEN(B1502)&gt;=1,(IF(B1501=B1502,0,LARGE(A$1:$A1501,1)+1)),0)</f>
        <v>0</v>
      </c>
      <c r="B1502" s="2" t="s">
        <v>1090</v>
      </c>
      <c r="C1502" s="2">
        <f>IF($AM$22=2,(IF(LEN($BZ$23)&gt;=1,(IF($BZ$23=B1502,LARGE($C$1:C1501,1)+1,0)),0)),0)</f>
        <v>0</v>
      </c>
      <c r="D1502" s="2">
        <f t="shared" si="88"/>
        <v>0</v>
      </c>
      <c r="F1502" s="2" t="s">
        <v>1046</v>
      </c>
      <c r="G1502" s="2" t="s">
        <v>1668</v>
      </c>
      <c r="H1502" s="2" t="s">
        <v>1668</v>
      </c>
      <c r="I1502" s="2" t="s">
        <v>2535</v>
      </c>
      <c r="J1502" s="2" t="s">
        <v>1067</v>
      </c>
      <c r="K1502" s="2" t="s">
        <v>1067</v>
      </c>
      <c r="L1502" s="2" t="s">
        <v>1067</v>
      </c>
      <c r="S1502" s="2">
        <f>IF($AM$22=1,(IF(LEN($BZ$23)&gt;=1,(IF($BZ$23=V1502,LARGE($S$1:S1501,1)+1,0)),0)),0)</f>
        <v>0</v>
      </c>
      <c r="T1502" s="2">
        <f t="shared" si="89"/>
        <v>0</v>
      </c>
      <c r="U1502" s="2">
        <f>IF(LEN(V1502)&gt;=1,(IF(V1501=V1502,0,LARGE($U$1:U1501,1)+1)),0)</f>
        <v>0</v>
      </c>
      <c r="V1502" s="2" t="s">
        <v>1122</v>
      </c>
      <c r="W1502" s="9" t="s">
        <v>1996</v>
      </c>
      <c r="X1502" s="9" t="s">
        <v>1994</v>
      </c>
      <c r="Y1502" s="9" t="s">
        <v>1995</v>
      </c>
      <c r="Z1502" s="9" t="s">
        <v>73</v>
      </c>
      <c r="AA1502" s="6" t="s">
        <v>1994</v>
      </c>
      <c r="AB1502" s="6" t="s">
        <v>1067</v>
      </c>
      <c r="AC1502" s="6" t="s">
        <v>1067</v>
      </c>
      <c r="AD1502" s="6" t="s">
        <v>1067</v>
      </c>
    </row>
    <row r="1503" spans="1:30" x14ac:dyDescent="0.25">
      <c r="A1503" s="2">
        <f>IF(LEN(B1503)&gt;=1,(IF(B1502=B1503,0,LARGE(A$1:$A1502,1)+1)),0)</f>
        <v>0</v>
      </c>
      <c r="B1503" s="2" t="s">
        <v>1090</v>
      </c>
      <c r="C1503" s="2">
        <f>IF($AM$22=2,(IF(LEN($BZ$23)&gt;=1,(IF($BZ$23=B1503,LARGE($C$1:C1502,1)+1,0)),0)),0)</f>
        <v>0</v>
      </c>
      <c r="D1503" s="2">
        <f t="shared" si="88"/>
        <v>0</v>
      </c>
      <c r="F1503" s="2" t="s">
        <v>3821</v>
      </c>
      <c r="G1503" s="2" t="s">
        <v>3822</v>
      </c>
      <c r="H1503" s="2" t="s">
        <v>3822</v>
      </c>
      <c r="I1503" s="2">
        <v>0</v>
      </c>
      <c r="J1503" s="2" t="s">
        <v>1067</v>
      </c>
      <c r="K1503" s="2" t="s">
        <v>1067</v>
      </c>
      <c r="L1503" s="2" t="s">
        <v>1067</v>
      </c>
      <c r="S1503" s="2">
        <f>IF($AM$22=1,(IF(LEN($BZ$23)&gt;=1,(IF($BZ$23=V1503,LARGE($S$1:S1502,1)+1,0)),0)),0)</f>
        <v>0</v>
      </c>
      <c r="T1503" s="2">
        <f t="shared" si="89"/>
        <v>0</v>
      </c>
      <c r="U1503" s="2">
        <f>IF(LEN(V1503)&gt;=1,(IF(V1502=V1503,0,LARGE($U$1:U1502,1)+1)),0)</f>
        <v>0</v>
      </c>
      <c r="V1503" s="2" t="s">
        <v>1122</v>
      </c>
      <c r="W1503" s="9" t="s">
        <v>3060</v>
      </c>
      <c r="X1503" s="9" t="s">
        <v>3058</v>
      </c>
      <c r="Y1503" s="9" t="s">
        <v>3059</v>
      </c>
      <c r="Z1503" s="9" t="s">
        <v>3059</v>
      </c>
      <c r="AA1503" s="6" t="s">
        <v>3058</v>
      </c>
      <c r="AB1503" s="6" t="s">
        <v>1067</v>
      </c>
      <c r="AC1503" s="6" t="s">
        <v>1067</v>
      </c>
      <c r="AD1503" s="6" t="s">
        <v>1067</v>
      </c>
    </row>
    <row r="1504" spans="1:30" x14ac:dyDescent="0.25">
      <c r="A1504" s="2">
        <f>IF(LEN(B1504)&gt;=1,(IF(B1503=B1504,0,LARGE(A$1:$A1503,1)+1)),0)</f>
        <v>0</v>
      </c>
      <c r="B1504" s="2" t="s">
        <v>1090</v>
      </c>
      <c r="C1504" s="2">
        <f>IF($AM$22=2,(IF(LEN($BZ$23)&gt;=1,(IF($BZ$23=B1504,LARGE($C$1:C1503,1)+1,0)),0)),0)</f>
        <v>0</v>
      </c>
      <c r="D1504" s="2">
        <f t="shared" si="88"/>
        <v>0</v>
      </c>
      <c r="F1504" s="2" t="s">
        <v>1047</v>
      </c>
      <c r="G1504" s="2" t="s">
        <v>3823</v>
      </c>
      <c r="H1504" s="2" t="s">
        <v>3823</v>
      </c>
      <c r="I1504" s="2" t="s">
        <v>4407</v>
      </c>
      <c r="J1504" s="2" t="s">
        <v>3824</v>
      </c>
      <c r="K1504" s="2" t="s">
        <v>1067</v>
      </c>
      <c r="L1504" s="2" t="s">
        <v>1067</v>
      </c>
      <c r="S1504" s="2">
        <f>IF($AM$22=1,(IF(LEN($BZ$23)&gt;=1,(IF($BZ$23=V1504,LARGE($S$1:S1503,1)+1,0)),0)),0)</f>
        <v>0</v>
      </c>
      <c r="T1504" s="2">
        <f t="shared" si="89"/>
        <v>0</v>
      </c>
      <c r="U1504" s="2">
        <f>IF(LEN(V1504)&gt;=1,(IF(V1503=V1504,0,LARGE($U$1:U1503,1)+1)),0)</f>
        <v>0</v>
      </c>
      <c r="V1504" s="2" t="s">
        <v>1122</v>
      </c>
      <c r="W1504" s="9" t="s">
        <v>2709</v>
      </c>
      <c r="X1504" s="9" t="s">
        <v>705</v>
      </c>
      <c r="Y1504" s="9" t="s">
        <v>1417</v>
      </c>
      <c r="Z1504" s="9" t="s">
        <v>1417</v>
      </c>
      <c r="AA1504" s="6" t="s">
        <v>705</v>
      </c>
      <c r="AB1504" s="6" t="s">
        <v>1067</v>
      </c>
      <c r="AC1504" s="6" t="s">
        <v>1067</v>
      </c>
      <c r="AD1504" s="6" t="s">
        <v>1067</v>
      </c>
    </row>
    <row r="1505" spans="1:30" x14ac:dyDescent="0.25">
      <c r="A1505" s="2">
        <f>IF(LEN(B1505)&gt;=1,(IF(B1504=B1505,0,LARGE(A$1:$A1504,1)+1)),0)</f>
        <v>0</v>
      </c>
      <c r="B1505" s="2" t="s">
        <v>1090</v>
      </c>
      <c r="C1505" s="2">
        <f>IF($AM$22=2,(IF(LEN($BZ$23)&gt;=1,(IF($BZ$23=B1505,LARGE($C$1:C1504,1)+1,0)),0)),0)</f>
        <v>0</v>
      </c>
      <c r="D1505" s="2">
        <f t="shared" si="88"/>
        <v>0</v>
      </c>
      <c r="F1505" s="2" t="s">
        <v>3825</v>
      </c>
      <c r="G1505" s="2" t="s">
        <v>3826</v>
      </c>
      <c r="H1505" s="2" t="s">
        <v>3826</v>
      </c>
      <c r="I1505" s="2" t="s">
        <v>3827</v>
      </c>
      <c r="J1505" s="2" t="s">
        <v>1067</v>
      </c>
      <c r="K1505" s="2" t="s">
        <v>1067</v>
      </c>
      <c r="L1505" s="2" t="s">
        <v>1067</v>
      </c>
      <c r="S1505" s="2">
        <f>IF($AM$22=1,(IF(LEN($BZ$23)&gt;=1,(IF($BZ$23=V1505,LARGE($S$1:S1504,1)+1,0)),0)),0)</f>
        <v>0</v>
      </c>
      <c r="T1505" s="2">
        <f t="shared" si="89"/>
        <v>0</v>
      </c>
      <c r="U1505" s="2">
        <f>IF(LEN(V1505)&gt;=1,(IF(V1504=V1505,0,LARGE($U$1:U1504,1)+1)),0)</f>
        <v>0</v>
      </c>
      <c r="V1505" s="2" t="s">
        <v>1122</v>
      </c>
      <c r="W1505" s="9" t="s">
        <v>5192</v>
      </c>
      <c r="X1505" s="9" t="s">
        <v>303</v>
      </c>
      <c r="Y1505" s="9" t="s">
        <v>304</v>
      </c>
      <c r="Z1505" s="9" t="s">
        <v>304</v>
      </c>
      <c r="AA1505" s="6" t="s">
        <v>303</v>
      </c>
      <c r="AB1505" s="6" t="s">
        <v>1067</v>
      </c>
      <c r="AC1505" s="6" t="s">
        <v>1067</v>
      </c>
      <c r="AD1505" s="6" t="s">
        <v>1067</v>
      </c>
    </row>
    <row r="1506" spans="1:30" x14ac:dyDescent="0.25">
      <c r="A1506" s="2">
        <f>IF(LEN(B1506)&gt;=1,(IF(B1505=B1506,0,LARGE(A$1:$A1505,1)+1)),0)</f>
        <v>0</v>
      </c>
      <c r="B1506" s="2" t="s">
        <v>1090</v>
      </c>
      <c r="C1506" s="2">
        <f>IF($AM$22=2,(IF(LEN($BZ$23)&gt;=1,(IF($BZ$23=B1506,LARGE($C$1:C1505,1)+1,0)),0)),0)</f>
        <v>0</v>
      </c>
      <c r="D1506" s="2">
        <f t="shared" si="88"/>
        <v>0</v>
      </c>
      <c r="F1506" s="2" t="s">
        <v>1048</v>
      </c>
      <c r="G1506" s="2" t="s">
        <v>3828</v>
      </c>
      <c r="H1506" s="2" t="s">
        <v>3828</v>
      </c>
      <c r="I1506" s="2" t="s">
        <v>4408</v>
      </c>
      <c r="J1506" s="2" t="s">
        <v>4409</v>
      </c>
      <c r="K1506" s="2" t="s">
        <v>4410</v>
      </c>
      <c r="L1506" s="2" t="s">
        <v>1892</v>
      </c>
      <c r="S1506" s="2">
        <f>IF($AM$22=1,(IF(LEN($BZ$23)&gt;=1,(IF($BZ$23=V1506,LARGE($S$1:S1505,1)+1,0)),0)),0)</f>
        <v>0</v>
      </c>
      <c r="T1506" s="2">
        <f t="shared" si="89"/>
        <v>0</v>
      </c>
      <c r="U1506" s="2">
        <f>IF(LEN(V1506)&gt;=1,(IF(V1505=V1506,0,LARGE($U$1:U1505,1)+1)),0)</f>
        <v>0</v>
      </c>
      <c r="V1506" s="2" t="s">
        <v>1122</v>
      </c>
      <c r="W1506" s="9" t="s">
        <v>4351</v>
      </c>
      <c r="X1506" s="7" t="s">
        <v>325</v>
      </c>
      <c r="Y1506" s="7" t="s">
        <v>326</v>
      </c>
      <c r="Z1506" s="7" t="s">
        <v>326</v>
      </c>
      <c r="AA1506" s="6" t="s">
        <v>325</v>
      </c>
      <c r="AB1506" s="6" t="s">
        <v>1067</v>
      </c>
      <c r="AC1506" s="6" t="s">
        <v>1067</v>
      </c>
      <c r="AD1506" s="6" t="s">
        <v>1067</v>
      </c>
    </row>
    <row r="1507" spans="1:30" ht="30" x14ac:dyDescent="0.25">
      <c r="A1507" s="2">
        <f>IF(LEN(B1507)&gt;=1,(IF(B1506=B1507,0,LARGE(A$1:$A1506,1)+1)),0)</f>
        <v>0</v>
      </c>
      <c r="B1507" s="2" t="s">
        <v>1090</v>
      </c>
      <c r="C1507" s="2">
        <f>IF($AM$22=2,(IF(LEN($BZ$23)&gt;=1,(IF($BZ$23=B1507,LARGE($C$1:C1506,1)+1,0)),0)),0)</f>
        <v>0</v>
      </c>
      <c r="D1507" s="2">
        <f t="shared" si="88"/>
        <v>0</v>
      </c>
      <c r="F1507" s="2" t="s">
        <v>3829</v>
      </c>
      <c r="G1507" s="2" t="s">
        <v>3830</v>
      </c>
      <c r="H1507" s="2" t="s">
        <v>3830</v>
      </c>
      <c r="I1507" s="2" t="s">
        <v>3831</v>
      </c>
      <c r="J1507" s="2" t="s">
        <v>1067</v>
      </c>
      <c r="K1507" s="2" t="s">
        <v>1067</v>
      </c>
      <c r="L1507" s="2" t="s">
        <v>1067</v>
      </c>
      <c r="S1507" s="2">
        <f>IF($AM$22=1,(IF(LEN($BZ$23)&gt;=1,(IF($BZ$23=V1507,LARGE($S$1:S1506,1)+1,0)),0)),0)</f>
        <v>0</v>
      </c>
      <c r="T1507" s="2">
        <f t="shared" si="89"/>
        <v>0</v>
      </c>
      <c r="U1507" s="2">
        <f>IF(LEN(V1507)&gt;=1,(IF(V1506=V1507,0,LARGE($U$1:U1506,1)+1)),0)</f>
        <v>0</v>
      </c>
      <c r="V1507" s="2" t="s">
        <v>1122</v>
      </c>
      <c r="W1507" s="4" t="s">
        <v>4934</v>
      </c>
      <c r="X1507" s="4" t="s">
        <v>850</v>
      </c>
      <c r="Y1507" s="5" t="s">
        <v>1529</v>
      </c>
      <c r="Z1507" s="5" t="s">
        <v>1529</v>
      </c>
      <c r="AA1507" s="6" t="s">
        <v>850</v>
      </c>
      <c r="AB1507" s="6" t="s">
        <v>1067</v>
      </c>
      <c r="AC1507" s="6" t="s">
        <v>1067</v>
      </c>
      <c r="AD1507" s="6" t="s">
        <v>1067</v>
      </c>
    </row>
    <row r="1508" spans="1:30" x14ac:dyDescent="0.25">
      <c r="A1508" s="2">
        <f>IF(LEN(B1508)&gt;=1,(IF(B1507=B1508,0,LARGE(A$1:$A1507,1)+1)),0)</f>
        <v>0</v>
      </c>
      <c r="B1508" s="2" t="s">
        <v>1090</v>
      </c>
      <c r="C1508" s="2">
        <f>IF($AM$22=2,(IF(LEN($BZ$23)&gt;=1,(IF($BZ$23=B1508,LARGE($C$1:C1507,1)+1,0)),0)),0)</f>
        <v>0</v>
      </c>
      <c r="D1508" s="2">
        <f t="shared" si="88"/>
        <v>0</v>
      </c>
      <c r="F1508" s="2" t="s">
        <v>1049</v>
      </c>
      <c r="G1508" s="2" t="s">
        <v>1669</v>
      </c>
      <c r="H1508" s="2" t="s">
        <v>1669</v>
      </c>
      <c r="I1508" s="2" t="s">
        <v>4256</v>
      </c>
      <c r="J1508" s="2" t="s">
        <v>1067</v>
      </c>
      <c r="K1508" s="2" t="s">
        <v>1067</v>
      </c>
      <c r="L1508" s="2" t="s">
        <v>1067</v>
      </c>
      <c r="S1508" s="2">
        <f>IF($AM$22=1,(IF(LEN($BZ$23)&gt;=1,(IF($BZ$23=V1508,LARGE($S$1:S1507,1)+1,0)),0)),0)</f>
        <v>0</v>
      </c>
      <c r="T1508" s="2">
        <f t="shared" si="89"/>
        <v>0</v>
      </c>
      <c r="U1508" s="2">
        <f>IF(LEN(V1508)&gt;=1,(IF(V1507=V1508,0,LARGE($U$1:U1507,1)+1)),0)</f>
        <v>0</v>
      </c>
      <c r="V1508" s="2" t="s">
        <v>1122</v>
      </c>
      <c r="W1508" s="9" t="s">
        <v>4844</v>
      </c>
      <c r="X1508" s="9" t="s">
        <v>2723</v>
      </c>
      <c r="Y1508" s="9" t="s">
        <v>2724</v>
      </c>
      <c r="Z1508" s="9" t="s">
        <v>2724</v>
      </c>
      <c r="AA1508" s="6" t="s">
        <v>2723</v>
      </c>
      <c r="AB1508" s="6" t="s">
        <v>1067</v>
      </c>
      <c r="AC1508" s="6" t="s">
        <v>1067</v>
      </c>
      <c r="AD1508" s="6" t="s">
        <v>1067</v>
      </c>
    </row>
    <row r="1509" spans="1:30" x14ac:dyDescent="0.25">
      <c r="A1509" s="2">
        <f>IF(LEN(B1509)&gt;=1,(IF(B1508=B1509,0,LARGE(A$1:$A1508,1)+1)),0)</f>
        <v>0</v>
      </c>
      <c r="B1509" s="2" t="s">
        <v>1090</v>
      </c>
      <c r="C1509" s="2">
        <f>IF($AM$22=2,(IF(LEN($BZ$23)&gt;=1,(IF($BZ$23=B1509,LARGE($C$1:C1508,1)+1,0)),0)),0)</f>
        <v>0</v>
      </c>
      <c r="D1509" s="2">
        <f t="shared" si="88"/>
        <v>0</v>
      </c>
      <c r="F1509" s="2" t="s">
        <v>3832</v>
      </c>
      <c r="G1509" s="2" t="s">
        <v>3833</v>
      </c>
      <c r="H1509" s="2" t="s">
        <v>3833</v>
      </c>
      <c r="I1509" s="2" t="s">
        <v>4411</v>
      </c>
      <c r="J1509" s="2" t="s">
        <v>1067</v>
      </c>
      <c r="K1509" s="2" t="s">
        <v>1067</v>
      </c>
      <c r="L1509" s="2" t="s">
        <v>1067</v>
      </c>
      <c r="S1509" s="2">
        <f>IF($AM$22=1,(IF(LEN($BZ$23)&gt;=1,(IF($BZ$23=V1509,LARGE($S$1:S1508,1)+1,0)),0)),0)</f>
        <v>0</v>
      </c>
      <c r="T1509" s="2">
        <f t="shared" si="89"/>
        <v>0</v>
      </c>
      <c r="U1509" s="2">
        <f>IF(LEN(V1509)&gt;=1,(IF(V1508=V1509,0,LARGE($U$1:U1508,1)+1)),0)</f>
        <v>0</v>
      </c>
      <c r="V1509" s="2" t="s">
        <v>1122</v>
      </c>
      <c r="W1509" s="5" t="s">
        <v>4441</v>
      </c>
      <c r="X1509" s="7" t="s">
        <v>3889</v>
      </c>
      <c r="Y1509" s="7" t="s">
        <v>3890</v>
      </c>
      <c r="Z1509" s="7" t="s">
        <v>3890</v>
      </c>
      <c r="AA1509" s="6" t="s">
        <v>3889</v>
      </c>
      <c r="AB1509" s="6" t="s">
        <v>1067</v>
      </c>
      <c r="AC1509" s="6" t="s">
        <v>1067</v>
      </c>
      <c r="AD1509" s="6" t="s">
        <v>1067</v>
      </c>
    </row>
    <row r="1510" spans="1:30" ht="45" x14ac:dyDescent="0.25">
      <c r="A1510" s="2">
        <f>IF(LEN(B1510)&gt;=1,(IF(B1509=B1510,0,LARGE(A$1:$A1509,1)+1)),0)</f>
        <v>0</v>
      </c>
      <c r="B1510" s="2" t="s">
        <v>1090</v>
      </c>
      <c r="C1510" s="2">
        <f>IF($AM$22=2,(IF(LEN($BZ$23)&gt;=1,(IF($BZ$23=B1510,LARGE($C$1:C1509,1)+1,0)),0)),0)</f>
        <v>0</v>
      </c>
      <c r="D1510" s="2">
        <f t="shared" si="88"/>
        <v>0</v>
      </c>
      <c r="F1510" s="2" t="s">
        <v>3834</v>
      </c>
      <c r="G1510" s="2" t="s">
        <v>3834</v>
      </c>
      <c r="H1510" s="2" t="s">
        <v>3834</v>
      </c>
      <c r="I1510" s="2" t="s">
        <v>4414</v>
      </c>
      <c r="J1510" s="2" t="s">
        <v>1067</v>
      </c>
      <c r="K1510" s="2" t="s">
        <v>1067</v>
      </c>
      <c r="L1510" s="2" t="s">
        <v>1067</v>
      </c>
      <c r="S1510" s="2">
        <f>IF($AM$22=1,(IF(LEN($BZ$23)&gt;=1,(IF($BZ$23=V1510,LARGE($S$1:S1509,1)+1,0)),0)),0)</f>
        <v>0</v>
      </c>
      <c r="T1510" s="2">
        <f t="shared" si="89"/>
        <v>0</v>
      </c>
      <c r="U1510" s="2">
        <f>IF(LEN(V1510)&gt;=1,(IF(V1509=V1510,0,LARGE($U$1:U1509,1)+1)),0)</f>
        <v>0</v>
      </c>
      <c r="V1510" s="2" t="s">
        <v>1122</v>
      </c>
      <c r="W1510" s="5" t="s">
        <v>5125</v>
      </c>
      <c r="X1510" s="7" t="s">
        <v>996</v>
      </c>
      <c r="Y1510" s="7" t="s">
        <v>1635</v>
      </c>
      <c r="Z1510" s="7" t="s">
        <v>3563</v>
      </c>
      <c r="AA1510" s="6" t="s">
        <v>996</v>
      </c>
      <c r="AB1510" s="6" t="s">
        <v>1067</v>
      </c>
      <c r="AC1510" s="6" t="s">
        <v>1067</v>
      </c>
      <c r="AD1510" s="6" t="s">
        <v>1067</v>
      </c>
    </row>
    <row r="1511" spans="1:30" ht="30" x14ac:dyDescent="0.25">
      <c r="A1511" s="2">
        <f>IF(LEN(B1511)&gt;=1,(IF(B1510=B1511,0,LARGE(A$1:$A1510,1)+1)),0)</f>
        <v>21</v>
      </c>
      <c r="B1511" s="2" t="s">
        <v>1143</v>
      </c>
      <c r="C1511" s="2">
        <f>IF($AM$22=2,(IF(LEN($BZ$23)&gt;=1,(IF($BZ$23=B1511,LARGE($C$1:C1510,1)+1,0)),0)),0)</f>
        <v>0</v>
      </c>
      <c r="D1511" s="2">
        <f t="shared" si="88"/>
        <v>0</v>
      </c>
      <c r="F1511" s="2" t="s">
        <v>422</v>
      </c>
      <c r="G1511" s="2" t="s">
        <v>423</v>
      </c>
      <c r="H1511" s="2" t="s">
        <v>424</v>
      </c>
      <c r="I1511" s="2" t="s">
        <v>2592</v>
      </c>
      <c r="J1511" s="2" t="s">
        <v>4413</v>
      </c>
      <c r="K1511" s="2" t="s">
        <v>4412</v>
      </c>
      <c r="L1511" s="2" t="s">
        <v>2545</v>
      </c>
      <c r="S1511" s="2">
        <f>IF($AM$22=1,(IF(LEN($BZ$23)&gt;=1,(IF($BZ$23=V1511,LARGE($S$1:S1510,1)+1,0)),0)),0)</f>
        <v>0</v>
      </c>
      <c r="T1511" s="2">
        <f t="shared" si="89"/>
        <v>0</v>
      </c>
      <c r="U1511" s="2">
        <f>IF(LEN(V1511)&gt;=1,(IF(V1510=V1511,0,LARGE($U$1:U1510,1)+1)),0)</f>
        <v>0</v>
      </c>
      <c r="V1511" s="2" t="s">
        <v>1122</v>
      </c>
      <c r="W1511" s="4" t="s">
        <v>5218</v>
      </c>
      <c r="X1511" s="7" t="s">
        <v>968</v>
      </c>
      <c r="Y1511" s="7" t="s">
        <v>1614</v>
      </c>
      <c r="Z1511" s="7" t="s">
        <v>1614</v>
      </c>
      <c r="AA1511" s="6" t="s">
        <v>968</v>
      </c>
      <c r="AB1511" s="6" t="s">
        <v>1067</v>
      </c>
      <c r="AC1511" s="6" t="s">
        <v>1067</v>
      </c>
      <c r="AD1511" s="6" t="s">
        <v>1067</v>
      </c>
    </row>
    <row r="1512" spans="1:30" x14ac:dyDescent="0.25">
      <c r="A1512" s="2">
        <f>IF(LEN(B1512)&gt;=1,(IF(B1511=B1512,0,LARGE(A$1:$A1511,1)+1)),0)</f>
        <v>0</v>
      </c>
      <c r="B1512" s="2" t="s">
        <v>1143</v>
      </c>
      <c r="C1512" s="2">
        <f>IF($AM$22=2,(IF(LEN($BZ$23)&gt;=1,(IF($BZ$23=B1512,LARGE($C$1:C1511,1)+1,0)),0)),0)</f>
        <v>0</v>
      </c>
      <c r="D1512" s="2">
        <f t="shared" si="88"/>
        <v>0</v>
      </c>
      <c r="F1512" s="2" t="s">
        <v>425</v>
      </c>
      <c r="G1512" s="2" t="s">
        <v>426</v>
      </c>
      <c r="H1512" s="2" t="s">
        <v>426</v>
      </c>
      <c r="I1512" s="2" t="s">
        <v>4415</v>
      </c>
      <c r="J1512" s="2" t="s">
        <v>3115</v>
      </c>
      <c r="K1512" s="2" t="s">
        <v>4003</v>
      </c>
      <c r="L1512" s="2" t="s">
        <v>1743</v>
      </c>
      <c r="S1512" s="2">
        <f>IF($AM$22=1,(IF(LEN($BZ$23)&gt;=1,(IF($BZ$23=V1512,LARGE($S$1:S1511,1)+1,0)),0)),0)</f>
        <v>0</v>
      </c>
      <c r="T1512" s="2">
        <f t="shared" si="89"/>
        <v>0</v>
      </c>
      <c r="U1512" s="2">
        <f>IF(LEN(V1512)&gt;=1,(IF(V1511=V1512,0,LARGE($U$1:U1511,1)+1)),0)</f>
        <v>0</v>
      </c>
      <c r="V1512" s="2" t="s">
        <v>1122</v>
      </c>
      <c r="W1512" s="9" t="s">
        <v>5182</v>
      </c>
      <c r="X1512" s="9" t="s">
        <v>976</v>
      </c>
      <c r="Y1512" s="9" t="s">
        <v>1619</v>
      </c>
      <c r="Z1512" s="9" t="s">
        <v>1619</v>
      </c>
      <c r="AA1512" s="6" t="s">
        <v>976</v>
      </c>
      <c r="AB1512" s="6" t="s">
        <v>1067</v>
      </c>
      <c r="AC1512" s="6" t="s">
        <v>1067</v>
      </c>
      <c r="AD1512" s="6" t="s">
        <v>1067</v>
      </c>
    </row>
    <row r="1513" spans="1:30" x14ac:dyDescent="0.25">
      <c r="A1513" s="2">
        <f>IF(LEN(B1513)&gt;=1,(IF(B1512=B1513,0,LARGE(A$1:$A1512,1)+1)),0)</f>
        <v>0</v>
      </c>
      <c r="B1513" s="2" t="s">
        <v>1143</v>
      </c>
      <c r="C1513" s="2">
        <f>IF($AM$22=2,(IF(LEN($BZ$23)&gt;=1,(IF($BZ$23=B1513,LARGE($C$1:C1512,1)+1,0)),0)),0)</f>
        <v>0</v>
      </c>
      <c r="D1513" s="2">
        <f t="shared" si="88"/>
        <v>0</v>
      </c>
      <c r="F1513" s="2" t="s">
        <v>427</v>
      </c>
      <c r="G1513" s="2" t="s">
        <v>428</v>
      </c>
      <c r="H1513" s="2" t="s">
        <v>429</v>
      </c>
      <c r="I1513" s="2" t="s">
        <v>4416</v>
      </c>
      <c r="J1513" s="2" t="s">
        <v>4417</v>
      </c>
      <c r="K1513" s="2" t="s">
        <v>1067</v>
      </c>
      <c r="L1513" s="2" t="s">
        <v>1067</v>
      </c>
      <c r="S1513" s="2">
        <f>IF($AM$22=1,(IF(LEN($BZ$23)&gt;=1,(IF($BZ$23=V1513,LARGE($S$1:S1512,1)+1,0)),0)),0)</f>
        <v>0</v>
      </c>
      <c r="T1513" s="2">
        <f t="shared" si="89"/>
        <v>0</v>
      </c>
      <c r="U1513" s="2">
        <f>IF(LEN(V1513)&gt;=1,(IF(V1512=V1513,0,LARGE($U$1:U1512,1)+1)),0)</f>
        <v>0</v>
      </c>
      <c r="V1513" s="2" t="s">
        <v>1122</v>
      </c>
      <c r="W1513" s="9" t="s">
        <v>4313</v>
      </c>
      <c r="X1513" s="9" t="s">
        <v>3381</v>
      </c>
      <c r="Y1513" s="9" t="s">
        <v>3382</v>
      </c>
      <c r="Z1513" s="9" t="s">
        <v>3382</v>
      </c>
      <c r="AA1513" s="6" t="s">
        <v>3381</v>
      </c>
      <c r="AB1513" s="6" t="s">
        <v>1067</v>
      </c>
      <c r="AC1513" s="6" t="s">
        <v>1067</v>
      </c>
      <c r="AD1513" s="6" t="s">
        <v>1067</v>
      </c>
    </row>
    <row r="1514" spans="1:30" x14ac:dyDescent="0.25">
      <c r="A1514" s="2">
        <f>IF(LEN(B1514)&gt;=1,(IF(B1513=B1514,0,LARGE(A$1:$A1513,1)+1)),0)</f>
        <v>0</v>
      </c>
      <c r="B1514" s="2" t="s">
        <v>1143</v>
      </c>
      <c r="C1514" s="2">
        <f>IF($AM$22=2,(IF(LEN($BZ$23)&gt;=1,(IF($BZ$23=B1514,LARGE($C$1:C1513,1)+1,0)),0)),0)</f>
        <v>0</v>
      </c>
      <c r="D1514" s="2">
        <f t="shared" si="88"/>
        <v>0</v>
      </c>
      <c r="F1514" s="2" t="s">
        <v>3835</v>
      </c>
      <c r="G1514" s="2" t="s">
        <v>3836</v>
      </c>
      <c r="H1514" s="2" t="s">
        <v>3837</v>
      </c>
      <c r="I1514" s="2" t="s">
        <v>3842</v>
      </c>
      <c r="J1514" s="2" t="s">
        <v>2823</v>
      </c>
      <c r="K1514" s="2" t="s">
        <v>1067</v>
      </c>
      <c r="L1514" s="2" t="s">
        <v>1067</v>
      </c>
      <c r="S1514" s="2">
        <f>IF($AM$22=1,(IF(LEN($BZ$23)&gt;=1,(IF($BZ$23=V1514,LARGE($S$1:S1513,1)+1,0)),0)),0)</f>
        <v>0</v>
      </c>
      <c r="T1514" s="2">
        <f t="shared" si="89"/>
        <v>0</v>
      </c>
      <c r="U1514" s="2">
        <f>IF(LEN(V1514)&gt;=1,(IF(V1513=V1514,0,LARGE($U$1:U1513,1)+1)),0)</f>
        <v>0</v>
      </c>
      <c r="V1514" s="2" t="s">
        <v>1122</v>
      </c>
      <c r="W1514" s="9" t="s">
        <v>4900</v>
      </c>
      <c r="X1514" s="9" t="s">
        <v>2994</v>
      </c>
      <c r="Y1514" s="9" t="s">
        <v>2995</v>
      </c>
      <c r="Z1514" s="9" t="s">
        <v>2995</v>
      </c>
      <c r="AA1514" s="6" t="s">
        <v>2994</v>
      </c>
      <c r="AB1514" s="6" t="s">
        <v>1067</v>
      </c>
      <c r="AC1514" s="6" t="s">
        <v>1067</v>
      </c>
      <c r="AD1514" s="6" t="s">
        <v>1067</v>
      </c>
    </row>
    <row r="1515" spans="1:30" ht="30" x14ac:dyDescent="0.25">
      <c r="A1515" s="2">
        <f>IF(LEN(B1515)&gt;=1,(IF(B1514=B1515,0,LARGE(A$1:$A1514,1)+1)),0)</f>
        <v>0</v>
      </c>
      <c r="B1515" s="2" t="s">
        <v>1143</v>
      </c>
      <c r="C1515" s="2">
        <f>IF($AM$22=2,(IF(LEN($BZ$23)&gt;=1,(IF($BZ$23=B1515,LARGE($C$1:C1514,1)+1,0)),0)),0)</f>
        <v>0</v>
      </c>
      <c r="D1515" s="2">
        <f t="shared" si="88"/>
        <v>0</v>
      </c>
      <c r="F1515" s="2" t="s">
        <v>3838</v>
      </c>
      <c r="G1515" s="2" t="s">
        <v>3839</v>
      </c>
      <c r="H1515" s="2" t="s">
        <v>3839</v>
      </c>
      <c r="I1515" s="2" t="s">
        <v>4420</v>
      </c>
      <c r="J1515" s="2" t="s">
        <v>4421</v>
      </c>
      <c r="K1515" s="2" t="s">
        <v>1829</v>
      </c>
      <c r="L1515" s="2" t="s">
        <v>1067</v>
      </c>
      <c r="S1515" s="2">
        <f>IF($AM$22=1,(IF(LEN($BZ$23)&gt;=1,(IF($BZ$23=V1515,LARGE($S$1:S1514,1)+1,0)),0)),0)</f>
        <v>0</v>
      </c>
      <c r="T1515" s="2">
        <f t="shared" si="89"/>
        <v>0</v>
      </c>
      <c r="U1515" s="2">
        <f>IF(LEN(V1515)&gt;=1,(IF(V1514=V1515,0,LARGE($U$1:U1514,1)+1)),0)</f>
        <v>0</v>
      </c>
      <c r="V1515" s="2" t="s">
        <v>1122</v>
      </c>
      <c r="W1515" s="9" t="s">
        <v>5051</v>
      </c>
      <c r="X1515" s="9" t="s">
        <v>907</v>
      </c>
      <c r="Y1515" s="9" t="s">
        <v>3200</v>
      </c>
      <c r="Z1515" s="9" t="s">
        <v>3200</v>
      </c>
      <c r="AA1515" s="6" t="s">
        <v>907</v>
      </c>
      <c r="AB1515" s="6" t="s">
        <v>1067</v>
      </c>
      <c r="AC1515" s="6" t="s">
        <v>1067</v>
      </c>
      <c r="AD1515" s="6" t="s">
        <v>1067</v>
      </c>
    </row>
    <row r="1516" spans="1:30" x14ac:dyDescent="0.25">
      <c r="A1516" s="2">
        <f>IF(LEN(B1516)&gt;=1,(IF(B1515=B1516,0,LARGE(A$1:$A1515,1)+1)),0)</f>
        <v>0</v>
      </c>
      <c r="B1516" s="2" t="s">
        <v>1143</v>
      </c>
      <c r="C1516" s="2">
        <f>IF($AM$22=2,(IF(LEN($BZ$23)&gt;=1,(IF($BZ$23=B1516,LARGE($C$1:C1515,1)+1,0)),0)),0)</f>
        <v>0</v>
      </c>
      <c r="D1516" s="2">
        <f t="shared" si="88"/>
        <v>0</v>
      </c>
      <c r="F1516" s="2" t="s">
        <v>3840</v>
      </c>
      <c r="G1516" s="2" t="s">
        <v>3841</v>
      </c>
      <c r="H1516" s="2" t="s">
        <v>3841</v>
      </c>
      <c r="I1516" s="2" t="s">
        <v>3842</v>
      </c>
      <c r="J1516" s="2" t="s">
        <v>1067</v>
      </c>
      <c r="K1516" s="2" t="s">
        <v>1067</v>
      </c>
      <c r="L1516" s="2" t="s">
        <v>1067</v>
      </c>
      <c r="S1516" s="2">
        <f>IF($AM$22=1,(IF(LEN($BZ$23)&gt;=1,(IF($BZ$23=V1516,LARGE($S$1:S1515,1)+1,0)),0)),0)</f>
        <v>0</v>
      </c>
      <c r="T1516" s="2">
        <f t="shared" si="89"/>
        <v>0</v>
      </c>
      <c r="U1516" s="2">
        <f>IF(LEN(V1516)&gt;=1,(IF(V1515=V1516,0,LARGE($U$1:U1515,1)+1)),0)</f>
        <v>0</v>
      </c>
      <c r="V1516" s="2" t="s">
        <v>1122</v>
      </c>
      <c r="W1516" s="9" t="s">
        <v>3347</v>
      </c>
      <c r="X1516" s="9" t="s">
        <v>3346</v>
      </c>
      <c r="Y1516" s="9" t="s">
        <v>3346</v>
      </c>
      <c r="Z1516" s="9" t="s">
        <v>3346</v>
      </c>
      <c r="AA1516" s="6" t="s">
        <v>3346</v>
      </c>
      <c r="AB1516" s="6" t="s">
        <v>1067</v>
      </c>
      <c r="AC1516" s="6" t="s">
        <v>1067</v>
      </c>
      <c r="AD1516" s="6" t="s">
        <v>1067</v>
      </c>
    </row>
    <row r="1517" spans="1:30" x14ac:dyDescent="0.25">
      <c r="A1517" s="2">
        <f>IF(LEN(B1517)&gt;=1,(IF(B1516=B1517,0,LARGE(A$1:$A1516,1)+1)),0)</f>
        <v>0</v>
      </c>
      <c r="B1517" s="2" t="s">
        <v>1143</v>
      </c>
      <c r="C1517" s="2">
        <f>IF($AM$22=2,(IF(LEN($BZ$23)&gt;=1,(IF($BZ$23=B1517,LARGE($C$1:C1516,1)+1,0)),0)),0)</f>
        <v>0</v>
      </c>
      <c r="D1517" s="2">
        <f t="shared" si="88"/>
        <v>0</v>
      </c>
      <c r="F1517" s="2" t="s">
        <v>3843</v>
      </c>
      <c r="G1517" s="2" t="s">
        <v>3844</v>
      </c>
      <c r="H1517" s="2" t="s">
        <v>3844</v>
      </c>
      <c r="I1517" s="2" t="s">
        <v>3845</v>
      </c>
      <c r="J1517" s="2" t="s">
        <v>1067</v>
      </c>
      <c r="K1517" s="2" t="s">
        <v>1067</v>
      </c>
      <c r="L1517" s="2" t="s">
        <v>1067</v>
      </c>
      <c r="S1517" s="2">
        <f>IF($AM$22=1,(IF(LEN($BZ$23)&gt;=1,(IF($BZ$23=V1517,LARGE($S$1:S1516,1)+1,0)),0)),0)</f>
        <v>0</v>
      </c>
      <c r="T1517" s="2">
        <f t="shared" si="89"/>
        <v>0</v>
      </c>
      <c r="U1517" s="2">
        <f>IF(LEN(V1517)&gt;=1,(IF(V1516=V1517,0,LARGE($U$1:U1516,1)+1)),0)</f>
        <v>0</v>
      </c>
      <c r="V1517" s="2" t="s">
        <v>1122</v>
      </c>
      <c r="W1517" s="7" t="s">
        <v>2727</v>
      </c>
      <c r="X1517" s="7" t="s">
        <v>2725</v>
      </c>
      <c r="Y1517" s="7" t="s">
        <v>2726</v>
      </c>
      <c r="Z1517" s="7" t="s">
        <v>2726</v>
      </c>
      <c r="AA1517" s="6" t="s">
        <v>2725</v>
      </c>
      <c r="AB1517" s="6" t="s">
        <v>387</v>
      </c>
      <c r="AC1517" s="6" t="s">
        <v>1067</v>
      </c>
      <c r="AD1517" s="6" t="s">
        <v>1067</v>
      </c>
    </row>
    <row r="1518" spans="1:30" ht="30" x14ac:dyDescent="0.25">
      <c r="A1518" s="2">
        <f>IF(LEN(B1518)&gt;=1,(IF(B1517=B1518,0,LARGE(A$1:$A1517,1)+1)),0)</f>
        <v>0</v>
      </c>
      <c r="B1518" s="2" t="s">
        <v>1143</v>
      </c>
      <c r="C1518" s="2">
        <f>IF($AM$22=2,(IF(LEN($BZ$23)&gt;=1,(IF($BZ$23=B1518,LARGE($C$1:C1517,1)+1,0)),0)),0)</f>
        <v>0</v>
      </c>
      <c r="D1518" s="2">
        <f t="shared" si="88"/>
        <v>0</v>
      </c>
      <c r="F1518" s="2" t="s">
        <v>3846</v>
      </c>
      <c r="G1518" s="2" t="s">
        <v>3847</v>
      </c>
      <c r="H1518" s="2" t="s">
        <v>3847</v>
      </c>
      <c r="I1518" s="2" t="s">
        <v>3848</v>
      </c>
      <c r="J1518" s="2" t="s">
        <v>1067</v>
      </c>
      <c r="K1518" s="2" t="s">
        <v>1067</v>
      </c>
      <c r="L1518" s="2" t="s">
        <v>1067</v>
      </c>
      <c r="S1518" s="2">
        <f>IF($AM$22=1,(IF(LEN($BZ$23)&gt;=1,(IF($BZ$23=V1518,LARGE($S$1:S1517,1)+1,0)),0)),0)</f>
        <v>0</v>
      </c>
      <c r="T1518" s="2">
        <f t="shared" si="89"/>
        <v>0</v>
      </c>
      <c r="U1518" s="2">
        <f>IF(LEN(V1518)&gt;=1,(IF(V1517=V1518,0,LARGE($U$1:U1517,1)+1)),0)</f>
        <v>0</v>
      </c>
      <c r="V1518" s="2" t="s">
        <v>1122</v>
      </c>
      <c r="W1518" s="21" t="s">
        <v>2732</v>
      </c>
      <c r="X1518" s="21" t="s">
        <v>2730</v>
      </c>
      <c r="Y1518" s="21" t="s">
        <v>2731</v>
      </c>
      <c r="Z1518" s="21" t="s">
        <v>2731</v>
      </c>
      <c r="AA1518" s="6" t="s">
        <v>2730</v>
      </c>
      <c r="AB1518" s="6" t="s">
        <v>1067</v>
      </c>
      <c r="AC1518" s="6" t="s">
        <v>1067</v>
      </c>
      <c r="AD1518" s="6" t="s">
        <v>1067</v>
      </c>
    </row>
    <row r="1519" spans="1:30" ht="30" x14ac:dyDescent="0.25">
      <c r="A1519" s="2">
        <f>IF(LEN(B1519)&gt;=1,(IF(B1518=B1519,0,LARGE(A$1:$A1518,1)+1)),0)</f>
        <v>0</v>
      </c>
      <c r="B1519" s="2" t="s">
        <v>1143</v>
      </c>
      <c r="C1519" s="2">
        <f>IF($AM$22=2,(IF(LEN($BZ$23)&gt;=1,(IF($BZ$23=B1519,LARGE($C$1:C1518,1)+1,0)),0)),0)</f>
        <v>0</v>
      </c>
      <c r="D1519" s="2">
        <f t="shared" si="88"/>
        <v>0</v>
      </c>
      <c r="F1519" s="2" t="s">
        <v>430</v>
      </c>
      <c r="G1519" s="2" t="s">
        <v>430</v>
      </c>
      <c r="H1519" s="2" t="s">
        <v>430</v>
      </c>
      <c r="I1519" s="2" t="s">
        <v>4419</v>
      </c>
      <c r="J1519" s="2" t="s">
        <v>4418</v>
      </c>
      <c r="K1519" s="2" t="s">
        <v>1067</v>
      </c>
      <c r="L1519" s="2" t="s">
        <v>1067</v>
      </c>
      <c r="S1519" s="2">
        <f>IF($AM$22=1,(IF(LEN($BZ$23)&gt;=1,(IF($BZ$23=V1519,LARGE($S$1:S1518,1)+1,0)),0)),0)</f>
        <v>0</v>
      </c>
      <c r="T1519" s="2">
        <f t="shared" si="89"/>
        <v>0</v>
      </c>
      <c r="U1519" s="2">
        <f>IF(LEN(V1519)&gt;=1,(IF(V1518=V1519,0,LARGE($U$1:U1518,1)+1)),0)</f>
        <v>0</v>
      </c>
      <c r="V1519" s="2" t="s">
        <v>1122</v>
      </c>
      <c r="W1519" s="5" t="s">
        <v>4922</v>
      </c>
      <c r="X1519" s="7" t="s">
        <v>867</v>
      </c>
      <c r="Y1519" s="7" t="s">
        <v>1538</v>
      </c>
      <c r="Z1519" s="7" t="s">
        <v>1538</v>
      </c>
      <c r="AA1519" s="6" t="s">
        <v>867</v>
      </c>
      <c r="AB1519" s="6" t="s">
        <v>1067</v>
      </c>
      <c r="AC1519" s="6" t="s">
        <v>1067</v>
      </c>
      <c r="AD1519" s="6" t="s">
        <v>1067</v>
      </c>
    </row>
    <row r="1520" spans="1:30" ht="30" x14ac:dyDescent="0.25">
      <c r="A1520" s="2">
        <f>IF(LEN(B1520)&gt;=1,(IF(B1519=B1520,0,LARGE(A$1:$A1519,1)+1)),0)</f>
        <v>0</v>
      </c>
      <c r="B1520" s="2" t="s">
        <v>1143</v>
      </c>
      <c r="C1520" s="2">
        <f>IF($AM$22=2,(IF(LEN($BZ$23)&gt;=1,(IF($BZ$23=B1520,LARGE($C$1:C1519,1)+1,0)),0)),0)</f>
        <v>0</v>
      </c>
      <c r="D1520" s="2">
        <f t="shared" si="88"/>
        <v>0</v>
      </c>
      <c r="F1520" s="2" t="s">
        <v>3849</v>
      </c>
      <c r="G1520" s="2" t="s">
        <v>3850</v>
      </c>
      <c r="H1520" s="2" t="s">
        <v>3850</v>
      </c>
      <c r="I1520" s="2" t="s">
        <v>4422</v>
      </c>
      <c r="J1520" s="2" t="s">
        <v>1067</v>
      </c>
      <c r="K1520" s="2" t="s">
        <v>1067</v>
      </c>
      <c r="L1520" s="2" t="s">
        <v>1067</v>
      </c>
      <c r="S1520" s="2">
        <f>IF($AM$22=1,(IF(LEN($BZ$23)&gt;=1,(IF($BZ$23=V1520,LARGE($S$1:S1519,1)+1,0)),0)),0)</f>
        <v>0</v>
      </c>
      <c r="T1520" s="2">
        <f t="shared" si="89"/>
        <v>0</v>
      </c>
      <c r="U1520" s="2">
        <f>IF(LEN(V1520)&gt;=1,(IF(V1519=V1520,0,LARGE($U$1:U1519,1)+1)),0)</f>
        <v>0</v>
      </c>
      <c r="V1520" s="2" t="s">
        <v>1122</v>
      </c>
      <c r="W1520" s="21" t="s">
        <v>1962</v>
      </c>
      <c r="X1520" s="21" t="s">
        <v>1960</v>
      </c>
      <c r="Y1520" s="21" t="s">
        <v>1961</v>
      </c>
      <c r="Z1520" s="21" t="s">
        <v>1961</v>
      </c>
      <c r="AA1520" s="6" t="s">
        <v>1960</v>
      </c>
      <c r="AB1520" s="6" t="s">
        <v>1067</v>
      </c>
      <c r="AC1520" s="6" t="s">
        <v>1067</v>
      </c>
      <c r="AD1520" s="6" t="s">
        <v>1067</v>
      </c>
    </row>
    <row r="1521" spans="1:30" x14ac:dyDescent="0.25">
      <c r="A1521" s="2">
        <f>IF(LEN(B1521)&gt;=1,(IF(B1520=B1521,0,LARGE(A$1:$A1520,1)+1)),0)</f>
        <v>0</v>
      </c>
      <c r="B1521" s="2" t="s">
        <v>1143</v>
      </c>
      <c r="C1521" s="2">
        <f>IF($AM$22=2,(IF(LEN($BZ$23)&gt;=1,(IF($BZ$23=B1521,LARGE($C$1:C1520,1)+1,0)),0)),0)</f>
        <v>0</v>
      </c>
      <c r="D1521" s="2">
        <f t="shared" si="88"/>
        <v>0</v>
      </c>
      <c r="F1521" s="2" t="s">
        <v>1050</v>
      </c>
      <c r="G1521" s="2" t="s">
        <v>3851</v>
      </c>
      <c r="H1521" s="2" t="s">
        <v>3851</v>
      </c>
      <c r="I1521" s="2" t="s">
        <v>4424</v>
      </c>
      <c r="J1521" s="2" t="s">
        <v>3854</v>
      </c>
      <c r="K1521" s="2" t="s">
        <v>4423</v>
      </c>
      <c r="L1521" s="2" t="s">
        <v>1067</v>
      </c>
      <c r="S1521" s="2">
        <f>IF($AM$22=1,(IF(LEN($BZ$23)&gt;=1,(IF($BZ$23=V1521,LARGE($S$1:S1520,1)+1,0)),0)),0)</f>
        <v>0</v>
      </c>
      <c r="T1521" s="2">
        <f t="shared" si="89"/>
        <v>0</v>
      </c>
      <c r="U1521" s="2">
        <f>IF(LEN(V1521)&gt;=1,(IF(V1520=V1521,0,LARGE($U$1:U1520,1)+1)),0)</f>
        <v>0</v>
      </c>
      <c r="V1521" s="2" t="s">
        <v>1122</v>
      </c>
      <c r="W1521" s="4" t="s">
        <v>4683</v>
      </c>
      <c r="X1521" s="4" t="s">
        <v>769</v>
      </c>
      <c r="Y1521" s="5" t="s">
        <v>1462</v>
      </c>
      <c r="Z1521" s="5" t="s">
        <v>1462</v>
      </c>
      <c r="AA1521" s="6" t="s">
        <v>769</v>
      </c>
      <c r="AB1521" s="6" t="s">
        <v>1067</v>
      </c>
      <c r="AC1521" s="6" t="s">
        <v>1067</v>
      </c>
      <c r="AD1521" s="6" t="s">
        <v>1067</v>
      </c>
    </row>
    <row r="1522" spans="1:30" x14ac:dyDescent="0.25">
      <c r="A1522" s="2">
        <f>IF(LEN(B1522)&gt;=1,(IF(B1521=B1522,0,LARGE(A$1:$A1521,1)+1)),0)</f>
        <v>0</v>
      </c>
      <c r="B1522" s="2" t="s">
        <v>1143</v>
      </c>
      <c r="C1522" s="2">
        <f>IF($AM$22=2,(IF(LEN($BZ$23)&gt;=1,(IF($BZ$23=B1522,LARGE($C$1:C1521,1)+1,0)),0)),0)</f>
        <v>0</v>
      </c>
      <c r="D1522" s="2">
        <f t="shared" si="88"/>
        <v>0</v>
      </c>
      <c r="F1522" s="2" t="s">
        <v>3852</v>
      </c>
      <c r="G1522" s="2" t="s">
        <v>3853</v>
      </c>
      <c r="H1522" s="2" t="s">
        <v>3853</v>
      </c>
      <c r="I1522" s="2" t="s">
        <v>3854</v>
      </c>
      <c r="J1522" s="2" t="s">
        <v>1067</v>
      </c>
      <c r="K1522" s="2" t="s">
        <v>1067</v>
      </c>
      <c r="L1522" s="2" t="s">
        <v>1067</v>
      </c>
      <c r="S1522" s="2">
        <f>IF($AM$22=1,(IF(LEN($BZ$23)&gt;=1,(IF($BZ$23=V1522,LARGE($S$1:S1521,1)+1,0)),0)),0)</f>
        <v>0</v>
      </c>
      <c r="T1522" s="2">
        <f t="shared" si="89"/>
        <v>0</v>
      </c>
      <c r="U1522" s="2">
        <f>IF(LEN(V1522)&gt;=1,(IF(V1521=V1522,0,LARGE($U$1:U1521,1)+1)),0)</f>
        <v>0</v>
      </c>
      <c r="V1522" s="2" t="s">
        <v>1122</v>
      </c>
      <c r="W1522" s="9" t="s">
        <v>4280</v>
      </c>
      <c r="X1522" s="7" t="s">
        <v>453</v>
      </c>
      <c r="Y1522" s="7" t="s">
        <v>454</v>
      </c>
      <c r="Z1522" s="7" t="s">
        <v>454</v>
      </c>
      <c r="AA1522" s="6" t="s">
        <v>453</v>
      </c>
      <c r="AB1522" s="6" t="s">
        <v>1067</v>
      </c>
      <c r="AC1522" s="6" t="s">
        <v>1067</v>
      </c>
      <c r="AD1522" s="6" t="s">
        <v>1067</v>
      </c>
    </row>
    <row r="1523" spans="1:30" ht="30" x14ac:dyDescent="0.25">
      <c r="A1523" s="2">
        <f>IF(LEN(B1523)&gt;=1,(IF(B1522=B1523,0,LARGE(A$1:$A1522,1)+1)),0)</f>
        <v>0</v>
      </c>
      <c r="B1523" s="2" t="s">
        <v>1143</v>
      </c>
      <c r="C1523" s="2">
        <f>IF($AM$22=2,(IF(LEN($BZ$23)&gt;=1,(IF($BZ$23=B1523,LARGE($C$1:C1522,1)+1,0)),0)),0)</f>
        <v>0</v>
      </c>
      <c r="D1523" s="2">
        <f t="shared" si="88"/>
        <v>0</v>
      </c>
      <c r="F1523" s="2" t="s">
        <v>3855</v>
      </c>
      <c r="G1523" s="2" t="s">
        <v>3856</v>
      </c>
      <c r="H1523" s="2" t="s">
        <v>3856</v>
      </c>
      <c r="I1523" s="2" t="s">
        <v>4399</v>
      </c>
      <c r="J1523" s="2" t="s">
        <v>1067</v>
      </c>
      <c r="K1523" s="2" t="s">
        <v>1067</v>
      </c>
      <c r="L1523" s="2" t="s">
        <v>1067</v>
      </c>
      <c r="S1523" s="2">
        <f>IF($AM$22=1,(IF(LEN($BZ$23)&gt;=1,(IF($BZ$23=V1523,LARGE($S$1:S1522,1)+1,0)),0)),0)</f>
        <v>0</v>
      </c>
      <c r="T1523" s="2">
        <f t="shared" si="89"/>
        <v>0</v>
      </c>
      <c r="U1523" s="2">
        <f>IF(LEN(V1523)&gt;=1,(IF(V1522=V1523,0,LARGE($U$1:U1522,1)+1)),0)</f>
        <v>0</v>
      </c>
      <c r="V1523" s="2" t="s">
        <v>1122</v>
      </c>
      <c r="W1523" s="5" t="s">
        <v>4222</v>
      </c>
      <c r="X1523" s="7" t="s">
        <v>576</v>
      </c>
      <c r="Y1523" s="7" t="s">
        <v>1319</v>
      </c>
      <c r="Z1523" s="7" t="s">
        <v>1319</v>
      </c>
      <c r="AA1523" s="6" t="s">
        <v>576</v>
      </c>
      <c r="AB1523" s="6" t="s">
        <v>1067</v>
      </c>
      <c r="AC1523" s="6" t="s">
        <v>1067</v>
      </c>
      <c r="AD1523" s="6" t="s">
        <v>1067</v>
      </c>
    </row>
    <row r="1524" spans="1:30" x14ac:dyDescent="0.25">
      <c r="A1524" s="2">
        <f>IF(LEN(B1524)&gt;=1,(IF(B1523=B1524,0,LARGE(A$1:$A1523,1)+1)),0)</f>
        <v>22</v>
      </c>
      <c r="B1524" s="2" t="s">
        <v>1091</v>
      </c>
      <c r="C1524" s="2">
        <f>IF($AM$22=2,(IF(LEN($BZ$23)&gt;=1,(IF($BZ$23=B1524,LARGE($C$1:C1523,1)+1,0)),0)),0)</f>
        <v>0</v>
      </c>
      <c r="D1524" s="2">
        <f t="shared" si="88"/>
        <v>0</v>
      </c>
      <c r="F1524" s="2" t="s">
        <v>3857</v>
      </c>
      <c r="G1524" s="2" t="s">
        <v>3858</v>
      </c>
      <c r="H1524" s="2" t="s">
        <v>3858</v>
      </c>
      <c r="I1524" s="2" t="s">
        <v>4427</v>
      </c>
      <c r="J1524" s="2" t="s">
        <v>4425</v>
      </c>
      <c r="K1524" s="2" t="s">
        <v>4426</v>
      </c>
      <c r="L1524" s="2" t="s">
        <v>1067</v>
      </c>
      <c r="S1524" s="2">
        <f>IF($AM$22=1,(IF(LEN($BZ$23)&gt;=1,(IF($BZ$23=V1524,LARGE($S$1:S1523,1)+1,0)),0)),0)</f>
        <v>0</v>
      </c>
      <c r="T1524" s="2">
        <f t="shared" si="89"/>
        <v>0</v>
      </c>
      <c r="U1524" s="2">
        <f>IF(LEN(V1524)&gt;=1,(IF(V1523=V1524,0,LARGE($U$1:U1523,1)+1)),0)</f>
        <v>0</v>
      </c>
      <c r="V1524" s="2" t="s">
        <v>1122</v>
      </c>
      <c r="W1524" s="9" t="s">
        <v>4201</v>
      </c>
      <c r="X1524" s="9" t="s">
        <v>582</v>
      </c>
      <c r="Y1524" s="9" t="s">
        <v>2332</v>
      </c>
      <c r="Z1524" s="9" t="s">
        <v>2332</v>
      </c>
      <c r="AA1524" s="6" t="s">
        <v>582</v>
      </c>
      <c r="AB1524" s="6" t="s">
        <v>1067</v>
      </c>
      <c r="AC1524" s="6" t="s">
        <v>1067</v>
      </c>
      <c r="AD1524" s="6" t="s">
        <v>1067</v>
      </c>
    </row>
    <row r="1525" spans="1:30" x14ac:dyDescent="0.25">
      <c r="A1525" s="2">
        <f>IF(LEN(B1525)&gt;=1,(IF(B1524=B1525,0,LARGE(A$1:$A1524,1)+1)),0)</f>
        <v>0</v>
      </c>
      <c r="B1525" s="2" t="s">
        <v>1091</v>
      </c>
      <c r="C1525" s="2">
        <f>IF($AM$22=2,(IF(LEN($BZ$23)&gt;=1,(IF($BZ$23=B1525,LARGE($C$1:C1524,1)+1,0)),0)),0)</f>
        <v>0</v>
      </c>
      <c r="D1525" s="2">
        <f t="shared" si="88"/>
        <v>0</v>
      </c>
      <c r="F1525" s="2" t="s">
        <v>3859</v>
      </c>
      <c r="G1525" s="2" t="s">
        <v>3860</v>
      </c>
      <c r="H1525" s="2" t="s">
        <v>3860</v>
      </c>
      <c r="I1525" s="2" t="s">
        <v>4430</v>
      </c>
      <c r="J1525" s="2" t="s">
        <v>4428</v>
      </c>
      <c r="K1525" s="2" t="s">
        <v>4429</v>
      </c>
      <c r="L1525" s="2" t="s">
        <v>1067</v>
      </c>
      <c r="S1525" s="2">
        <f>IF($AM$22=1,(IF(LEN($BZ$23)&gt;=1,(IF($BZ$23=V1525,LARGE($S$1:S1524,1)+1,0)),0)),0)</f>
        <v>0</v>
      </c>
      <c r="T1525" s="2">
        <f t="shared" si="89"/>
        <v>0</v>
      </c>
      <c r="U1525" s="2">
        <f>IF(LEN(V1525)&gt;=1,(IF(V1524=V1525,0,LARGE($U$1:U1524,1)+1)),0)</f>
        <v>0</v>
      </c>
      <c r="V1525" s="2" t="s">
        <v>1122</v>
      </c>
      <c r="W1525" s="9" t="s">
        <v>4365</v>
      </c>
      <c r="X1525" s="9" t="s">
        <v>1040</v>
      </c>
      <c r="Y1525" s="9" t="s">
        <v>1665</v>
      </c>
      <c r="Z1525" s="9" t="s">
        <v>1665</v>
      </c>
      <c r="AA1525" s="6" t="s">
        <v>1040</v>
      </c>
      <c r="AB1525" s="6" t="s">
        <v>1067</v>
      </c>
      <c r="AC1525" s="6" t="s">
        <v>1067</v>
      </c>
      <c r="AD1525" s="6" t="s">
        <v>1067</v>
      </c>
    </row>
    <row r="1526" spans="1:30" ht="30" x14ac:dyDescent="0.25">
      <c r="A1526" s="2">
        <f>IF(LEN(B1526)&gt;=1,(IF(B1525=B1526,0,LARGE(A$1:$A1525,1)+1)),0)</f>
        <v>0</v>
      </c>
      <c r="B1526" s="2" t="s">
        <v>1091</v>
      </c>
      <c r="C1526" s="2">
        <f>IF($AM$22=2,(IF(LEN($BZ$23)&gt;=1,(IF($BZ$23=B1526,LARGE($C$1:C1525,1)+1,0)),0)),0)</f>
        <v>0</v>
      </c>
      <c r="D1526" s="2">
        <f t="shared" si="88"/>
        <v>0</v>
      </c>
      <c r="F1526" s="2" t="s">
        <v>3861</v>
      </c>
      <c r="G1526" s="2" t="s">
        <v>3862</v>
      </c>
      <c r="H1526" s="2" t="s">
        <v>3862</v>
      </c>
      <c r="I1526" s="2" t="s">
        <v>2458</v>
      </c>
      <c r="J1526" s="2" t="s">
        <v>4433</v>
      </c>
      <c r="K1526" s="2" t="s">
        <v>4431</v>
      </c>
      <c r="L1526" s="2" t="s">
        <v>4432</v>
      </c>
      <c r="S1526" s="2">
        <f>IF($AM$22=1,(IF(LEN($BZ$23)&gt;=1,(IF($BZ$23=V1526,LARGE($S$1:S1525,1)+1,0)),0)),0)</f>
        <v>0</v>
      </c>
      <c r="T1526" s="2">
        <f t="shared" si="89"/>
        <v>0</v>
      </c>
      <c r="U1526" s="2">
        <f>IF(LEN(V1526)&gt;=1,(IF(V1525=V1526,0,LARGE($U$1:U1525,1)+1)),0)</f>
        <v>0</v>
      </c>
      <c r="V1526" s="2" t="s">
        <v>1122</v>
      </c>
      <c r="W1526" s="22" t="s">
        <v>5223</v>
      </c>
      <c r="X1526" s="4" t="s">
        <v>451</v>
      </c>
      <c r="Y1526" s="5" t="s">
        <v>452</v>
      </c>
      <c r="Z1526" s="5" t="s">
        <v>452</v>
      </c>
      <c r="AA1526" s="6" t="s">
        <v>451</v>
      </c>
      <c r="AB1526" s="6" t="s">
        <v>1067</v>
      </c>
      <c r="AC1526" s="6" t="s">
        <v>1067</v>
      </c>
      <c r="AD1526" s="6" t="s">
        <v>1067</v>
      </c>
    </row>
    <row r="1527" spans="1:30" ht="30" x14ac:dyDescent="0.25">
      <c r="A1527" s="2">
        <f>IF(LEN(B1527)&gt;=1,(IF(B1526=B1527,0,LARGE(A$1:$A1526,1)+1)),0)</f>
        <v>0</v>
      </c>
      <c r="B1527" s="2" t="s">
        <v>1091</v>
      </c>
      <c r="C1527" s="2">
        <f>IF($AM$22=2,(IF(LEN($BZ$23)&gt;=1,(IF($BZ$23=B1527,LARGE($C$1:C1526,1)+1,0)),0)),0)</f>
        <v>0</v>
      </c>
      <c r="D1527" s="2">
        <f t="shared" si="88"/>
        <v>0</v>
      </c>
      <c r="F1527" s="2" t="s">
        <v>3863</v>
      </c>
      <c r="G1527" s="2" t="s">
        <v>3864</v>
      </c>
      <c r="H1527" s="2" t="s">
        <v>3864</v>
      </c>
      <c r="I1527" s="2" t="s">
        <v>1720</v>
      </c>
      <c r="J1527" s="2" t="s">
        <v>1067</v>
      </c>
      <c r="K1527" s="2" t="s">
        <v>1067</v>
      </c>
      <c r="L1527" s="2" t="s">
        <v>1067</v>
      </c>
      <c r="S1527" s="2">
        <f>IF($AM$22=1,(IF(LEN($BZ$23)&gt;=1,(IF($BZ$23=V1527,LARGE($S$1:S1526,1)+1,0)),0)),0)</f>
        <v>0</v>
      </c>
      <c r="T1527" s="2">
        <f t="shared" si="89"/>
        <v>0</v>
      </c>
      <c r="U1527" s="2">
        <f>IF(LEN(V1527)&gt;=1,(IF(V1526=V1527,0,LARGE($U$1:U1526,1)+1)),0)</f>
        <v>0</v>
      </c>
      <c r="V1527" s="2" t="s">
        <v>1122</v>
      </c>
      <c r="W1527" s="21" t="s">
        <v>4042</v>
      </c>
      <c r="X1527" s="7" t="s">
        <v>468</v>
      </c>
      <c r="Y1527" s="7" t="s">
        <v>1231</v>
      </c>
      <c r="Z1527" s="7" t="s">
        <v>1231</v>
      </c>
      <c r="AA1527" s="6" t="s">
        <v>468</v>
      </c>
      <c r="AB1527" s="6" t="s">
        <v>1067</v>
      </c>
      <c r="AC1527" s="6" t="s">
        <v>1067</v>
      </c>
      <c r="AD1527" s="6" t="s">
        <v>1067</v>
      </c>
    </row>
    <row r="1528" spans="1:30" ht="30" x14ac:dyDescent="0.25">
      <c r="A1528" s="2">
        <f>IF(LEN(B1528)&gt;=1,(IF(B1527=B1528,0,LARGE(A$1:$A1527,1)+1)),0)</f>
        <v>0</v>
      </c>
      <c r="B1528" s="2" t="s">
        <v>1091</v>
      </c>
      <c r="C1528" s="2">
        <f>IF($AM$22=2,(IF(LEN($BZ$23)&gt;=1,(IF($BZ$23=B1528,LARGE($C$1:C1527,1)+1,0)),0)),0)</f>
        <v>0</v>
      </c>
      <c r="D1528" s="2">
        <f t="shared" si="88"/>
        <v>0</v>
      </c>
      <c r="F1528" s="2" t="s">
        <v>3865</v>
      </c>
      <c r="G1528" s="2" t="s">
        <v>3866</v>
      </c>
      <c r="H1528" s="2" t="s">
        <v>3866</v>
      </c>
      <c r="I1528" s="2" t="s">
        <v>3867</v>
      </c>
      <c r="J1528" s="2" t="s">
        <v>1067</v>
      </c>
      <c r="K1528" s="2" t="s">
        <v>1067</v>
      </c>
      <c r="L1528" s="2" t="s">
        <v>1067</v>
      </c>
      <c r="S1528" s="2">
        <f>IF($AM$22=1,(IF(LEN($BZ$23)&gt;=1,(IF($BZ$23=V1528,LARGE($S$1:S1527,1)+1,0)),0)),0)</f>
        <v>0</v>
      </c>
      <c r="T1528" s="2">
        <f t="shared" si="89"/>
        <v>0</v>
      </c>
      <c r="U1528" s="2">
        <f>IF(LEN(V1528)&gt;=1,(IF(V1527=V1528,0,LARGE($U$1:U1527,1)+1)),0)</f>
        <v>0</v>
      </c>
      <c r="V1528" s="2" t="s">
        <v>1122</v>
      </c>
      <c r="W1528" s="9" t="s">
        <v>1688</v>
      </c>
      <c r="X1528" s="7" t="s">
        <v>1</v>
      </c>
      <c r="Y1528" s="7" t="s">
        <v>1168</v>
      </c>
      <c r="Z1528" s="7" t="s">
        <v>1168</v>
      </c>
      <c r="AA1528" s="6" t="s">
        <v>1</v>
      </c>
      <c r="AB1528" s="6" t="s">
        <v>1067</v>
      </c>
      <c r="AC1528" s="6" t="s">
        <v>1067</v>
      </c>
      <c r="AD1528" s="6" t="s">
        <v>1067</v>
      </c>
    </row>
    <row r="1529" spans="1:30" ht="30" x14ac:dyDescent="0.25">
      <c r="A1529" s="2">
        <f>IF(LEN(B1529)&gt;=1,(IF(B1528=B1529,0,LARGE(A$1:$A1528,1)+1)),0)</f>
        <v>0</v>
      </c>
      <c r="B1529" s="2" t="s">
        <v>1091</v>
      </c>
      <c r="C1529" s="2">
        <f>IF($AM$22=2,(IF(LEN($BZ$23)&gt;=1,(IF($BZ$23=B1529,LARGE($C$1:C1528,1)+1,0)),0)),0)</f>
        <v>0</v>
      </c>
      <c r="D1529" s="2">
        <f t="shared" si="88"/>
        <v>0</v>
      </c>
      <c r="F1529" s="2" t="s">
        <v>3868</v>
      </c>
      <c r="G1529" s="2" t="s">
        <v>3869</v>
      </c>
      <c r="H1529" s="2" t="s">
        <v>3869</v>
      </c>
      <c r="I1529" s="2" t="s">
        <v>3870</v>
      </c>
      <c r="J1529" s="2" t="s">
        <v>1067</v>
      </c>
      <c r="K1529" s="2" t="s">
        <v>1067</v>
      </c>
      <c r="L1529" s="2" t="s">
        <v>1067</v>
      </c>
      <c r="S1529" s="2">
        <f>IF($AM$22=1,(IF(LEN($BZ$23)&gt;=1,(IF($BZ$23=V1529,LARGE($S$1:S1528,1)+1,0)),0)),0)</f>
        <v>0</v>
      </c>
      <c r="T1529" s="2">
        <f t="shared" si="89"/>
        <v>0</v>
      </c>
      <c r="U1529" s="2">
        <f>IF(LEN(V1529)&gt;=1,(IF(V1528=V1529,0,LARGE($U$1:U1528,1)+1)),0)</f>
        <v>0</v>
      </c>
      <c r="V1529" s="2" t="s">
        <v>1122</v>
      </c>
      <c r="W1529" s="21" t="s">
        <v>1948</v>
      </c>
      <c r="X1529" s="21" t="s">
        <v>1946</v>
      </c>
      <c r="Y1529" s="21" t="s">
        <v>1947</v>
      </c>
      <c r="Z1529" s="21" t="s">
        <v>1947</v>
      </c>
      <c r="AA1529" s="6" t="s">
        <v>1946</v>
      </c>
      <c r="AB1529" s="6" t="s">
        <v>2131</v>
      </c>
      <c r="AC1529" s="6" t="s">
        <v>771</v>
      </c>
      <c r="AD1529" s="6" t="s">
        <v>867</v>
      </c>
    </row>
    <row r="1530" spans="1:30" ht="30" x14ac:dyDescent="0.25">
      <c r="A1530" s="2">
        <f>IF(LEN(B1530)&gt;=1,(IF(B1529=B1530,0,LARGE(A$1:$A1529,1)+1)),0)</f>
        <v>0</v>
      </c>
      <c r="B1530" s="2" t="s">
        <v>1091</v>
      </c>
      <c r="C1530" s="2">
        <f>IF($AM$22=2,(IF(LEN($BZ$23)&gt;=1,(IF($BZ$23=B1530,LARGE($C$1:C1529,1)+1,0)),0)),0)</f>
        <v>0</v>
      </c>
      <c r="D1530" s="2">
        <f t="shared" si="88"/>
        <v>0</v>
      </c>
      <c r="F1530" s="2" t="s">
        <v>3871</v>
      </c>
      <c r="G1530" s="2" t="s">
        <v>3872</v>
      </c>
      <c r="H1530" s="2" t="s">
        <v>3872</v>
      </c>
      <c r="I1530" s="2" t="s">
        <v>4435</v>
      </c>
      <c r="J1530" s="2" t="s">
        <v>4434</v>
      </c>
      <c r="K1530" s="2" t="s">
        <v>1067</v>
      </c>
      <c r="L1530" s="2" t="s">
        <v>1067</v>
      </c>
      <c r="S1530" s="2">
        <f>IF($AM$22=1,(IF(LEN($BZ$23)&gt;=1,(IF($BZ$23=V1530,LARGE($S$1:S1529,1)+1,0)),0)),0)</f>
        <v>0</v>
      </c>
      <c r="T1530" s="2">
        <f t="shared" si="89"/>
        <v>0</v>
      </c>
      <c r="U1530" s="2">
        <f>IF(LEN(V1530)&gt;=1,(IF(V1529=V1530,0,LARGE($U$1:U1529,1)+1)),0)</f>
        <v>0</v>
      </c>
      <c r="V1530" s="2" t="s">
        <v>1122</v>
      </c>
      <c r="W1530" s="5" t="s">
        <v>4285</v>
      </c>
      <c r="X1530" s="7" t="s">
        <v>448</v>
      </c>
      <c r="Y1530" s="7" t="s">
        <v>449</v>
      </c>
      <c r="Z1530" s="7" t="s">
        <v>450</v>
      </c>
      <c r="AA1530" s="6" t="s">
        <v>448</v>
      </c>
      <c r="AB1530" s="6" t="s">
        <v>1067</v>
      </c>
      <c r="AC1530" s="6" t="s">
        <v>1067</v>
      </c>
      <c r="AD1530" s="6" t="s">
        <v>1067</v>
      </c>
    </row>
    <row r="1531" spans="1:30" ht="30" x14ac:dyDescent="0.25">
      <c r="A1531" s="2">
        <f>IF(LEN(B1531)&gt;=1,(IF(B1530=B1531,0,LARGE(A$1:$A1530,1)+1)),0)</f>
        <v>0</v>
      </c>
      <c r="B1531" s="2" t="s">
        <v>1091</v>
      </c>
      <c r="C1531" s="2">
        <f>IF($AM$22=2,(IF(LEN($BZ$23)&gt;=1,(IF($BZ$23=B1531,LARGE($C$1:C1530,1)+1,0)),0)),0)</f>
        <v>0</v>
      </c>
      <c r="D1531" s="2">
        <f t="shared" si="88"/>
        <v>0</v>
      </c>
      <c r="F1531" s="2" t="s">
        <v>3873</v>
      </c>
      <c r="G1531" s="2" t="s">
        <v>3874</v>
      </c>
      <c r="H1531" s="2" t="s">
        <v>3874</v>
      </c>
      <c r="I1531" s="2" t="s">
        <v>3875</v>
      </c>
      <c r="J1531" s="2" t="s">
        <v>1067</v>
      </c>
      <c r="K1531" s="2" t="s">
        <v>1067</v>
      </c>
      <c r="L1531" s="2" t="s">
        <v>1067</v>
      </c>
      <c r="S1531" s="2">
        <f>IF($AM$22=1,(IF(LEN($BZ$23)&gt;=1,(IF($BZ$23=V1531,LARGE($S$1:S1530,1)+1,0)),0)),0)</f>
        <v>0</v>
      </c>
      <c r="T1531" s="2">
        <f t="shared" si="89"/>
        <v>0</v>
      </c>
      <c r="U1531" s="2">
        <f>IF(LEN(V1531)&gt;=1,(IF(V1530=V1531,0,LARGE($U$1:U1530,1)+1)),0)</f>
        <v>0</v>
      </c>
      <c r="V1531" s="2" t="s">
        <v>1122</v>
      </c>
      <c r="W1531" s="4" t="s">
        <v>4161</v>
      </c>
      <c r="X1531" s="4" t="s">
        <v>610</v>
      </c>
      <c r="Y1531" s="5" t="s">
        <v>1341</v>
      </c>
      <c r="Z1531" s="5" t="s">
        <v>1341</v>
      </c>
      <c r="AA1531" s="6" t="s">
        <v>610</v>
      </c>
      <c r="AB1531" s="6" t="s">
        <v>1067</v>
      </c>
      <c r="AC1531" s="6" t="s">
        <v>1067</v>
      </c>
      <c r="AD1531" s="6" t="s">
        <v>1067</v>
      </c>
    </row>
    <row r="1532" spans="1:30" x14ac:dyDescent="0.25">
      <c r="A1532" s="2">
        <f>IF(LEN(B1532)&gt;=1,(IF(B1531=B1532,0,LARGE(A$1:$A1531,1)+1)),0)</f>
        <v>0</v>
      </c>
      <c r="B1532" s="2" t="s">
        <v>1091</v>
      </c>
      <c r="C1532" s="2">
        <f>IF($AM$22=2,(IF(LEN($BZ$23)&gt;=1,(IF($BZ$23=B1532,LARGE($C$1:C1531,1)+1,0)),0)),0)</f>
        <v>0</v>
      </c>
      <c r="D1532" s="2">
        <f t="shared" si="88"/>
        <v>0</v>
      </c>
      <c r="F1532" s="2" t="s">
        <v>3876</v>
      </c>
      <c r="G1532" s="2" t="s">
        <v>3877</v>
      </c>
      <c r="H1532" s="2" t="s">
        <v>3877</v>
      </c>
      <c r="I1532" s="2" t="s">
        <v>3878</v>
      </c>
      <c r="J1532" s="2" t="s">
        <v>1067</v>
      </c>
      <c r="K1532" s="2" t="s">
        <v>1067</v>
      </c>
      <c r="L1532" s="2" t="s">
        <v>1067</v>
      </c>
      <c r="S1532" s="2">
        <f>IF($AM$22=1,(IF(LEN($BZ$23)&gt;=1,(IF($BZ$23=V1532,LARGE($S$1:S1531,1)+1,0)),0)),0)</f>
        <v>0</v>
      </c>
      <c r="T1532" s="2">
        <f t="shared" si="89"/>
        <v>0</v>
      </c>
      <c r="U1532" s="2">
        <f>IF(LEN(V1532)&gt;=1,(IF(V1531=V1532,0,LARGE($U$1:U1531,1)+1)),0)</f>
        <v>0</v>
      </c>
      <c r="V1532" s="2" t="s">
        <v>1122</v>
      </c>
      <c r="W1532" s="4" t="s">
        <v>4095</v>
      </c>
      <c r="X1532" s="4" t="s">
        <v>499</v>
      </c>
      <c r="Y1532" s="5" t="s">
        <v>1260</v>
      </c>
      <c r="Z1532" s="5" t="s">
        <v>1260</v>
      </c>
      <c r="AA1532" s="6" t="s">
        <v>499</v>
      </c>
      <c r="AB1532" s="6" t="s">
        <v>1067</v>
      </c>
      <c r="AC1532" s="6" t="s">
        <v>1067</v>
      </c>
      <c r="AD1532" s="6" t="s">
        <v>1067</v>
      </c>
    </row>
    <row r="1533" spans="1:30" x14ac:dyDescent="0.25">
      <c r="A1533" s="2">
        <f>IF(LEN(B1533)&gt;=1,(IF(B1532=B1533,0,LARGE(A$1:$A1532,1)+1)),0)</f>
        <v>0</v>
      </c>
      <c r="B1533" s="2" t="s">
        <v>1091</v>
      </c>
      <c r="C1533" s="2">
        <f>IF($AM$22=2,(IF(LEN($BZ$23)&gt;=1,(IF($BZ$23=B1533,LARGE($C$1:C1532,1)+1,0)),0)),0)</f>
        <v>0</v>
      </c>
      <c r="D1533" s="2">
        <f t="shared" si="88"/>
        <v>0</v>
      </c>
      <c r="F1533" s="2" t="s">
        <v>3879</v>
      </c>
      <c r="G1533" s="2" t="s">
        <v>3880</v>
      </c>
      <c r="H1533" s="2" t="s">
        <v>3880</v>
      </c>
      <c r="I1533" s="2" t="s">
        <v>4437</v>
      </c>
      <c r="J1533" s="2" t="s">
        <v>2094</v>
      </c>
      <c r="K1533" s="2" t="s">
        <v>4436</v>
      </c>
      <c r="L1533" s="2" t="s">
        <v>1067</v>
      </c>
      <c r="S1533" s="2">
        <f>IF($AM$22=1,(IF(LEN($BZ$23)&gt;=1,(IF($BZ$23=V1533,LARGE($S$1:S1532,1)+1,0)),0)),0)</f>
        <v>0</v>
      </c>
      <c r="T1533" s="2">
        <f t="shared" si="89"/>
        <v>0</v>
      </c>
      <c r="U1533" s="2">
        <f>IF(LEN(V1533)&gt;=1,(IF(V1532=V1533,0,LARGE($U$1:U1532,1)+1)),0)</f>
        <v>0</v>
      </c>
      <c r="V1533" s="2" t="s">
        <v>1122</v>
      </c>
      <c r="W1533" s="9" t="s">
        <v>4199</v>
      </c>
      <c r="X1533" s="9" t="s">
        <v>583</v>
      </c>
      <c r="Y1533" s="9" t="s">
        <v>2347</v>
      </c>
      <c r="Z1533" s="9" t="s">
        <v>2347</v>
      </c>
      <c r="AA1533" s="6" t="s">
        <v>583</v>
      </c>
      <c r="AB1533" s="6" t="s">
        <v>1059</v>
      </c>
      <c r="AC1533" s="6" t="s">
        <v>1067</v>
      </c>
      <c r="AD1533" s="6" t="s">
        <v>1067</v>
      </c>
    </row>
    <row r="1534" spans="1:30" x14ac:dyDescent="0.25">
      <c r="A1534" s="2">
        <f>IF(LEN(B1534)&gt;=1,(IF(B1533=B1534,0,LARGE(A$1:$A1533,1)+1)),0)</f>
        <v>0</v>
      </c>
      <c r="B1534" s="2" t="s">
        <v>1091</v>
      </c>
      <c r="C1534" s="2">
        <f>IF($AM$22=2,(IF(LEN($BZ$23)&gt;=1,(IF($BZ$23=B1534,LARGE($C$1:C1533,1)+1,0)),0)),0)</f>
        <v>0</v>
      </c>
      <c r="D1534" s="2">
        <f t="shared" si="88"/>
        <v>0</v>
      </c>
      <c r="F1534" s="2" t="s">
        <v>3881</v>
      </c>
      <c r="G1534" s="2" t="s">
        <v>3882</v>
      </c>
      <c r="H1534" s="2" t="s">
        <v>3882</v>
      </c>
      <c r="I1534" s="2" t="s">
        <v>3883</v>
      </c>
      <c r="J1534" s="2" t="s">
        <v>1067</v>
      </c>
      <c r="K1534" s="2" t="s">
        <v>1067</v>
      </c>
      <c r="L1534" s="2" t="s">
        <v>1067</v>
      </c>
      <c r="S1534" s="2">
        <f>IF($AM$22=1,(IF(LEN($BZ$23)&gt;=1,(IF($BZ$23=V1534,LARGE($S$1:S1533,1)+1,0)),0)),0)</f>
        <v>0</v>
      </c>
      <c r="T1534" s="2">
        <f t="shared" si="89"/>
        <v>0</v>
      </c>
      <c r="U1534" s="2">
        <f>IF(LEN(V1534)&gt;=1,(IF(V1533=V1534,0,LARGE($U$1:U1533,1)+1)),0)</f>
        <v>0</v>
      </c>
      <c r="V1534" s="2" t="s">
        <v>1122</v>
      </c>
      <c r="W1534" s="5" t="s">
        <v>5152</v>
      </c>
      <c r="X1534" s="7" t="s">
        <v>1007</v>
      </c>
      <c r="Y1534" s="7" t="s">
        <v>1643</v>
      </c>
      <c r="Z1534" s="7" t="s">
        <v>1643</v>
      </c>
      <c r="AA1534" s="6" t="s">
        <v>1007</v>
      </c>
      <c r="AB1534" s="6" t="s">
        <v>1067</v>
      </c>
      <c r="AC1534" s="6" t="s">
        <v>1067</v>
      </c>
      <c r="AD1534" s="6" t="s">
        <v>1067</v>
      </c>
    </row>
    <row r="1535" spans="1:30" x14ac:dyDescent="0.25">
      <c r="A1535" s="2">
        <f>IF(LEN(B1535)&gt;=1,(IF(B1534=B1535,0,LARGE(A$1:$A1534,1)+1)),0)</f>
        <v>0</v>
      </c>
      <c r="B1535" s="2" t="s">
        <v>1091</v>
      </c>
      <c r="C1535" s="2">
        <f>IF($AM$22=2,(IF(LEN($BZ$23)&gt;=1,(IF($BZ$23=B1535,LARGE($C$1:C1534,1)+1,0)),0)),0)</f>
        <v>0</v>
      </c>
      <c r="D1535" s="2">
        <f t="shared" si="88"/>
        <v>0</v>
      </c>
      <c r="F1535" s="2" t="s">
        <v>3884</v>
      </c>
      <c r="G1535" s="2" t="s">
        <v>3885</v>
      </c>
      <c r="H1535" s="2" t="s">
        <v>3885</v>
      </c>
      <c r="I1535" s="2" t="s">
        <v>4440</v>
      </c>
      <c r="J1535" s="2" t="s">
        <v>4438</v>
      </c>
      <c r="K1535" s="2" t="s">
        <v>4439</v>
      </c>
      <c r="L1535" s="2" t="s">
        <v>1067</v>
      </c>
      <c r="S1535" s="2">
        <f>IF($AM$22=1,(IF(LEN($BZ$23)&gt;=1,(IF($BZ$23=V1535,LARGE($S$1:S1534,1)+1,0)),0)),0)</f>
        <v>0</v>
      </c>
      <c r="T1535" s="2">
        <f t="shared" si="89"/>
        <v>0</v>
      </c>
      <c r="U1535" s="2">
        <f>IF(LEN(V1535)&gt;=1,(IF(V1534=V1535,0,LARGE($U$1:U1534,1)+1)),0)</f>
        <v>0</v>
      </c>
      <c r="V1535" s="2" t="s">
        <v>1122</v>
      </c>
      <c r="W1535" s="9" t="s">
        <v>4316</v>
      </c>
      <c r="X1535" s="9" t="s">
        <v>3392</v>
      </c>
      <c r="Y1535" s="9" t="s">
        <v>3393</v>
      </c>
      <c r="Z1535" s="9" t="s">
        <v>3393</v>
      </c>
      <c r="AA1535" s="6" t="s">
        <v>3392</v>
      </c>
      <c r="AB1535" s="6" t="s">
        <v>1067</v>
      </c>
      <c r="AC1535" s="6" t="s">
        <v>1067</v>
      </c>
      <c r="AD1535" s="6" t="s">
        <v>1067</v>
      </c>
    </row>
    <row r="1536" spans="1:30" ht="30" x14ac:dyDescent="0.25">
      <c r="A1536" s="2">
        <f>IF(LEN(B1536)&gt;=1,(IF(B1535=B1536,0,LARGE(A$1:$A1535,1)+1)),0)</f>
        <v>23</v>
      </c>
      <c r="B1536" s="2" t="s">
        <v>1144</v>
      </c>
      <c r="C1536" s="2">
        <f>IF($AM$22=2,(IF(LEN($BZ$23)&gt;=1,(IF($BZ$23=B1536,LARGE($C$1:C1535,1)+1,0)),0)),0)</f>
        <v>0</v>
      </c>
      <c r="D1536" s="2">
        <f t="shared" si="88"/>
        <v>0</v>
      </c>
      <c r="F1536" s="2" t="s">
        <v>3886</v>
      </c>
      <c r="G1536" s="2" t="s">
        <v>3887</v>
      </c>
      <c r="H1536" s="2" t="s">
        <v>3887</v>
      </c>
      <c r="I1536" s="2" t="s">
        <v>3888</v>
      </c>
      <c r="J1536" s="2" t="s">
        <v>1067</v>
      </c>
      <c r="K1536" s="2" t="s">
        <v>1067</v>
      </c>
      <c r="L1536" s="2" t="s">
        <v>1067</v>
      </c>
      <c r="S1536" s="2">
        <f>IF($AM$22=1,(IF(LEN($BZ$23)&gt;=1,(IF($BZ$23=V1536,LARGE($S$1:S1535,1)+1,0)),0)),0)</f>
        <v>0</v>
      </c>
      <c r="T1536" s="2">
        <f t="shared" si="89"/>
        <v>0</v>
      </c>
      <c r="U1536" s="2">
        <f>IF(LEN(V1536)&gt;=1,(IF(V1535=V1536,0,LARGE($U$1:U1535,1)+1)),0)</f>
        <v>0</v>
      </c>
      <c r="V1536" s="2" t="s">
        <v>1122</v>
      </c>
      <c r="W1536" s="9" t="s">
        <v>4363</v>
      </c>
      <c r="X1536" s="9" t="s">
        <v>1041</v>
      </c>
      <c r="Y1536" s="9" t="s">
        <v>3801</v>
      </c>
      <c r="Z1536" s="9" t="s">
        <v>3801</v>
      </c>
      <c r="AA1536" s="6" t="s">
        <v>1041</v>
      </c>
      <c r="AB1536" s="6" t="s">
        <v>1067</v>
      </c>
      <c r="AC1536" s="6" t="s">
        <v>1067</v>
      </c>
      <c r="AD1536" s="6" t="s">
        <v>1067</v>
      </c>
    </row>
    <row r="1537" spans="1:30" ht="30" x14ac:dyDescent="0.25">
      <c r="A1537" s="2">
        <f>IF(LEN(B1537)&gt;=1,(IF(B1536=B1537,0,LARGE(A$1:$A1536,1)+1)),0)</f>
        <v>0</v>
      </c>
      <c r="B1537" s="2" t="s">
        <v>1144</v>
      </c>
      <c r="C1537" s="2">
        <f>IF($AM$22=2,(IF(LEN($BZ$23)&gt;=1,(IF($BZ$23=B1537,LARGE($C$1:C1536,1)+1,0)),0)),0)</f>
        <v>0</v>
      </c>
      <c r="D1537" s="2">
        <f t="shared" si="88"/>
        <v>0</v>
      </c>
      <c r="F1537" s="2" t="s">
        <v>3889</v>
      </c>
      <c r="G1537" s="2" t="s">
        <v>3890</v>
      </c>
      <c r="H1537" s="2" t="s">
        <v>3890</v>
      </c>
      <c r="I1537" s="2" t="s">
        <v>1894</v>
      </c>
      <c r="J1537" s="2" t="s">
        <v>4035</v>
      </c>
      <c r="K1537" s="2" t="s">
        <v>4441</v>
      </c>
      <c r="L1537" s="2" t="s">
        <v>1067</v>
      </c>
      <c r="S1537" s="2">
        <f>IF($AM$22=1,(IF(LEN($BZ$23)&gt;=1,(IF($BZ$23=V1537,LARGE($S$1:S1536,1)+1,0)),0)),0)</f>
        <v>0</v>
      </c>
      <c r="T1537" s="2">
        <f t="shared" si="89"/>
        <v>0</v>
      </c>
      <c r="U1537" s="2">
        <f>IF(LEN(V1537)&gt;=1,(IF(V1536=V1537,0,LARGE($U$1:U1536,1)+1)),0)</f>
        <v>39</v>
      </c>
      <c r="V1537" s="2" t="s">
        <v>1123</v>
      </c>
      <c r="W1537" s="5" t="s">
        <v>4357</v>
      </c>
      <c r="X1537" s="7" t="s">
        <v>984</v>
      </c>
      <c r="Y1537" s="7" t="s">
        <v>1626</v>
      </c>
      <c r="Z1537" s="7" t="s">
        <v>1626</v>
      </c>
      <c r="AA1537" s="6" t="s">
        <v>984</v>
      </c>
      <c r="AB1537" s="6" t="s">
        <v>1067</v>
      </c>
      <c r="AC1537" s="6" t="s">
        <v>1067</v>
      </c>
      <c r="AD1537" s="6" t="s">
        <v>1067</v>
      </c>
    </row>
    <row r="1538" spans="1:30" x14ac:dyDescent="0.25">
      <c r="A1538" s="2">
        <f>IF(LEN(B1538)&gt;=1,(IF(B1537=B1538,0,LARGE(A$1:$A1537,1)+1)),0)</f>
        <v>0</v>
      </c>
      <c r="B1538" s="2" t="s">
        <v>1144</v>
      </c>
      <c r="C1538" s="2">
        <f>IF($AM$22=2,(IF(LEN($BZ$23)&gt;=1,(IF($BZ$23=B1538,LARGE($C$1:C1537,1)+1,0)),0)),0)</f>
        <v>0</v>
      </c>
      <c r="D1538" s="2">
        <f t="shared" ref="D1538:D1593" si="90">IFERROR(IF($AM$22=2,(IF(LEN($BF$23)&gt;=2,(IF(MATCH($BF$23,F1538,0)&gt;=1,COUNTIF(I1538:L1538,"*?*"),0)),0)),0),0)</f>
        <v>0</v>
      </c>
      <c r="F1538" s="2" t="s">
        <v>431</v>
      </c>
      <c r="G1538" s="2" t="s">
        <v>432</v>
      </c>
      <c r="H1538" s="2" t="s">
        <v>433</v>
      </c>
      <c r="I1538" s="2" t="s">
        <v>4398</v>
      </c>
      <c r="J1538" s="2" t="s">
        <v>1895</v>
      </c>
      <c r="K1538" s="2" t="s">
        <v>1067</v>
      </c>
      <c r="L1538" s="2" t="s">
        <v>1067</v>
      </c>
      <c r="S1538" s="2">
        <f>IF($AM$22=1,(IF(LEN($BZ$23)&gt;=1,(IF($BZ$23=V1538,LARGE($S$1:S1537,1)+1,0)),0)),0)</f>
        <v>0</v>
      </c>
      <c r="T1538" s="2">
        <f t="shared" ref="T1538:T1601" si="91">IFERROR(IF($AM$22=1,(IF(LEN($BF$23)&gt;=2,(IF(MATCH($BF$23,W1538,0)&gt;=1,COUNTIF(AA1538:AD1538,"*?*"),0)),0)),0),0)</f>
        <v>0</v>
      </c>
      <c r="U1538" s="2">
        <f>IF(LEN(V1538)&gt;=1,(IF(V1537=V1538,0,LARGE($U$1:U1537,1)+1)),0)</f>
        <v>0</v>
      </c>
      <c r="V1538" s="2" t="s">
        <v>1123</v>
      </c>
      <c r="W1538" s="21" t="s">
        <v>2640</v>
      </c>
      <c r="X1538" s="21" t="s">
        <v>2638</v>
      </c>
      <c r="Y1538" s="21" t="s">
        <v>2639</v>
      </c>
      <c r="Z1538" s="21" t="s">
        <v>2639</v>
      </c>
      <c r="AA1538" s="6" t="s">
        <v>2638</v>
      </c>
      <c r="AB1538" s="6" t="s">
        <v>1067</v>
      </c>
      <c r="AC1538" s="6" t="s">
        <v>1067</v>
      </c>
      <c r="AD1538" s="6" t="s">
        <v>1067</v>
      </c>
    </row>
    <row r="1539" spans="1:30" x14ac:dyDescent="0.25">
      <c r="A1539" s="2">
        <f>IF(LEN(B1539)&gt;=1,(IF(B1538=B1539,0,LARGE(A$1:$A1538,1)+1)),0)</f>
        <v>0</v>
      </c>
      <c r="B1539" s="2" t="s">
        <v>1144</v>
      </c>
      <c r="C1539" s="2">
        <f>IF($AM$22=2,(IF(LEN($BZ$23)&gt;=1,(IF($BZ$23=B1539,LARGE($C$1:C1538,1)+1,0)),0)),0)</f>
        <v>0</v>
      </c>
      <c r="D1539" s="2">
        <f t="shared" si="90"/>
        <v>0</v>
      </c>
      <c r="F1539" s="2" t="s">
        <v>1051</v>
      </c>
      <c r="G1539" s="2" t="s">
        <v>1670</v>
      </c>
      <c r="H1539" s="2" t="s">
        <v>1670</v>
      </c>
      <c r="I1539" s="2" t="s">
        <v>4322</v>
      </c>
      <c r="J1539" s="2" t="s">
        <v>4394</v>
      </c>
      <c r="K1539" s="2" t="s">
        <v>1067</v>
      </c>
      <c r="L1539" s="2" t="s">
        <v>1067</v>
      </c>
      <c r="S1539" s="2">
        <f>IF($AM$22=1,(IF(LEN($BZ$23)&gt;=1,(IF($BZ$23=V1539,LARGE($S$1:S1538,1)+1,0)),0)),0)</f>
        <v>0</v>
      </c>
      <c r="T1539" s="2">
        <f t="shared" si="91"/>
        <v>0</v>
      </c>
      <c r="U1539" s="2">
        <f>IF(LEN(V1539)&gt;=1,(IF(V1538=V1539,0,LARGE($U$1:U1538,1)+1)),0)</f>
        <v>0</v>
      </c>
      <c r="V1539" s="2" t="s">
        <v>1123</v>
      </c>
      <c r="W1539" s="9" t="s">
        <v>1687</v>
      </c>
      <c r="X1539" s="7" t="s">
        <v>1682</v>
      </c>
      <c r="Y1539" s="7" t="s">
        <v>1683</v>
      </c>
      <c r="Z1539" s="7" t="s">
        <v>1683</v>
      </c>
      <c r="AA1539" s="6" t="s">
        <v>1682</v>
      </c>
      <c r="AB1539" s="6" t="s">
        <v>1685</v>
      </c>
      <c r="AC1539" s="6" t="s">
        <v>1067</v>
      </c>
      <c r="AD1539" s="6" t="s">
        <v>1067</v>
      </c>
    </row>
    <row r="1540" spans="1:30" x14ac:dyDescent="0.25">
      <c r="A1540" s="2">
        <f>IF(LEN(B1540)&gt;=1,(IF(B1539=B1540,0,LARGE(A$1:$A1539,1)+1)),0)</f>
        <v>0</v>
      </c>
      <c r="B1540" s="2" t="s">
        <v>1144</v>
      </c>
      <c r="C1540" s="2">
        <f>IF($AM$22=2,(IF(LEN($BZ$23)&gt;=1,(IF($BZ$23=B1540,LARGE($C$1:C1539,1)+1,0)),0)),0)</f>
        <v>0</v>
      </c>
      <c r="D1540" s="2">
        <f t="shared" si="90"/>
        <v>0</v>
      </c>
      <c r="F1540" s="2" t="s">
        <v>3891</v>
      </c>
      <c r="G1540" s="2" t="s">
        <v>3892</v>
      </c>
      <c r="H1540" s="2" t="s">
        <v>3892</v>
      </c>
      <c r="I1540" s="2" t="s">
        <v>4397</v>
      </c>
      <c r="J1540" s="2" t="s">
        <v>4395</v>
      </c>
      <c r="K1540" s="2" t="s">
        <v>4323</v>
      </c>
      <c r="L1540" s="2" t="s">
        <v>4396</v>
      </c>
      <c r="S1540" s="2">
        <f>IF($AM$22=1,(IF(LEN($BZ$23)&gt;=1,(IF($BZ$23=V1540,LARGE($S$1:S1539,1)+1,0)),0)),0)</f>
        <v>0</v>
      </c>
      <c r="T1540" s="2">
        <f t="shared" si="91"/>
        <v>0</v>
      </c>
      <c r="U1540" s="2">
        <f>IF(LEN(V1540)&gt;=1,(IF(V1539=V1540,0,LARGE($U$1:U1539,1)+1)),0)</f>
        <v>0</v>
      </c>
      <c r="V1540" s="2" t="s">
        <v>1123</v>
      </c>
      <c r="W1540" s="4" t="s">
        <v>4848</v>
      </c>
      <c r="X1540" s="4" t="s">
        <v>215</v>
      </c>
      <c r="Y1540" s="9" t="s">
        <v>2745</v>
      </c>
      <c r="Z1540" s="9" t="s">
        <v>2745</v>
      </c>
      <c r="AA1540" s="6" t="s">
        <v>215</v>
      </c>
      <c r="AB1540" s="6" t="s">
        <v>3598</v>
      </c>
      <c r="AC1540" s="6" t="s">
        <v>1067</v>
      </c>
      <c r="AD1540" s="6" t="s">
        <v>1067</v>
      </c>
    </row>
    <row r="1541" spans="1:30" x14ac:dyDescent="0.25">
      <c r="A1541" s="2">
        <f>IF(LEN(B1541)&gt;=1,(IF(B1540=B1541,0,LARGE(A$1:$A1540,1)+1)),0)</f>
        <v>0</v>
      </c>
      <c r="B1541" s="2" t="s">
        <v>1144</v>
      </c>
      <c r="C1541" s="2">
        <f>IF($AM$22=2,(IF(LEN($BZ$23)&gt;=1,(IF($BZ$23=B1541,LARGE($C$1:C1540,1)+1,0)),0)),0)</f>
        <v>0</v>
      </c>
      <c r="D1541" s="2">
        <f t="shared" si="90"/>
        <v>0</v>
      </c>
      <c r="F1541" s="2" t="s">
        <v>1052</v>
      </c>
      <c r="G1541" s="2" t="s">
        <v>1671</v>
      </c>
      <c r="H1541" s="2" t="s">
        <v>1671</v>
      </c>
      <c r="I1541" s="2" t="s">
        <v>5225</v>
      </c>
      <c r="J1541" s="2" t="s">
        <v>4371</v>
      </c>
      <c r="K1541" s="2" t="s">
        <v>1067</v>
      </c>
      <c r="L1541" s="2" t="s">
        <v>1067</v>
      </c>
      <c r="S1541" s="2">
        <f>IF($AM$22=1,(IF(LEN($BZ$23)&gt;=1,(IF($BZ$23=V1541,LARGE($S$1:S1540,1)+1,0)),0)),0)</f>
        <v>0</v>
      </c>
      <c r="T1541" s="2">
        <f t="shared" si="91"/>
        <v>0</v>
      </c>
      <c r="U1541" s="2">
        <f>IF(LEN(V1541)&gt;=1,(IF(V1540=V1541,0,LARGE($U$1:U1540,1)+1)),0)</f>
        <v>0</v>
      </c>
      <c r="V1541" s="2" t="s">
        <v>1123</v>
      </c>
      <c r="W1541" s="5" t="s">
        <v>4770</v>
      </c>
      <c r="X1541" s="7" t="s">
        <v>179</v>
      </c>
      <c r="Y1541" s="7" t="s">
        <v>180</v>
      </c>
      <c r="Z1541" s="7" t="s">
        <v>180</v>
      </c>
      <c r="AA1541" s="6" t="s">
        <v>179</v>
      </c>
      <c r="AB1541" s="6" t="s">
        <v>1067</v>
      </c>
      <c r="AC1541" s="6" t="s">
        <v>1067</v>
      </c>
      <c r="AD1541" s="6" t="s">
        <v>1067</v>
      </c>
    </row>
    <row r="1542" spans="1:30" ht="30" x14ac:dyDescent="0.25">
      <c r="A1542" s="2">
        <f>IF(LEN(B1542)&gt;=1,(IF(B1541=B1542,0,LARGE(A$1:$A1541,1)+1)),0)</f>
        <v>0</v>
      </c>
      <c r="B1542" s="2" t="s">
        <v>1144</v>
      </c>
      <c r="C1542" s="2">
        <f>IF($AM$22=2,(IF(LEN($BZ$23)&gt;=1,(IF($BZ$23=B1542,LARGE($C$1:C1541,1)+1,0)),0)),0)</f>
        <v>0</v>
      </c>
      <c r="D1542" s="2">
        <f t="shared" si="90"/>
        <v>0</v>
      </c>
      <c r="F1542" s="2" t="s">
        <v>1053</v>
      </c>
      <c r="G1542" s="2" t="s">
        <v>1672</v>
      </c>
      <c r="H1542" s="2" t="s">
        <v>1672</v>
      </c>
      <c r="I1542" s="2" t="s">
        <v>4071</v>
      </c>
      <c r="J1542" s="2" t="s">
        <v>1067</v>
      </c>
      <c r="K1542" s="2" t="s">
        <v>1067</v>
      </c>
      <c r="L1542" s="2" t="s">
        <v>1067</v>
      </c>
      <c r="S1542" s="2">
        <f>IF($AM$22=1,(IF(LEN($BZ$23)&gt;=1,(IF($BZ$23=V1542,LARGE($S$1:S1541,1)+1,0)),0)),0)</f>
        <v>0</v>
      </c>
      <c r="T1542" s="2">
        <f t="shared" si="91"/>
        <v>0</v>
      </c>
      <c r="U1542" s="2">
        <f>IF(LEN(V1542)&gt;=1,(IF(V1541=V1542,0,LARGE($U$1:U1541,1)+1)),0)</f>
        <v>0</v>
      </c>
      <c r="V1542" s="2" t="s">
        <v>1123</v>
      </c>
      <c r="W1542" s="11" t="s">
        <v>4769</v>
      </c>
      <c r="X1542" s="11" t="s">
        <v>179</v>
      </c>
      <c r="Y1542" s="11" t="s">
        <v>180</v>
      </c>
      <c r="Z1542" s="11" t="s">
        <v>180</v>
      </c>
      <c r="AA1542" s="6" t="s">
        <v>179</v>
      </c>
      <c r="AB1542" s="6" t="s">
        <v>1067</v>
      </c>
      <c r="AC1542" s="6" t="s">
        <v>1067</v>
      </c>
      <c r="AD1542" s="6" t="s">
        <v>1067</v>
      </c>
    </row>
    <row r="1543" spans="1:30" x14ac:dyDescent="0.25">
      <c r="A1543" s="2">
        <f>IF(LEN(B1543)&gt;=1,(IF(B1542=B1543,0,LARGE(A$1:$A1542,1)+1)),0)</f>
        <v>0</v>
      </c>
      <c r="B1543" s="2" t="s">
        <v>1144</v>
      </c>
      <c r="C1543" s="2">
        <f>IF($AM$22=2,(IF(LEN($BZ$23)&gt;=1,(IF($BZ$23=B1543,LARGE($C$1:C1542,1)+1,0)),0)),0)</f>
        <v>0</v>
      </c>
      <c r="D1543" s="2">
        <f t="shared" si="90"/>
        <v>0</v>
      </c>
      <c r="F1543" s="2" t="s">
        <v>1054</v>
      </c>
      <c r="G1543" s="2" t="s">
        <v>1673</v>
      </c>
      <c r="H1543" s="2" t="s">
        <v>1673</v>
      </c>
      <c r="I1543" s="2" t="s">
        <v>2832</v>
      </c>
      <c r="J1543" s="2" t="s">
        <v>3893</v>
      </c>
      <c r="K1543" s="2" t="s">
        <v>1067</v>
      </c>
      <c r="L1543" s="2" t="s">
        <v>1067</v>
      </c>
      <c r="S1543" s="2">
        <f>IF($AM$22=1,(IF(LEN($BZ$23)&gt;=1,(IF($BZ$23=V1543,LARGE($S$1:S1542,1)+1,0)),0)),0)</f>
        <v>0</v>
      </c>
      <c r="T1543" s="2">
        <f t="shared" si="91"/>
        <v>0</v>
      </c>
      <c r="U1543" s="2">
        <f>IF(LEN(V1543)&gt;=1,(IF(V1542=V1543,0,LARGE($U$1:U1542,1)+1)),0)</f>
        <v>0</v>
      </c>
      <c r="V1543" s="2" t="s">
        <v>1123</v>
      </c>
      <c r="W1543" s="9" t="s">
        <v>5171</v>
      </c>
      <c r="X1543" s="9" t="s">
        <v>296</v>
      </c>
      <c r="Y1543" s="9" t="s">
        <v>297</v>
      </c>
      <c r="Z1543" s="9" t="s">
        <v>297</v>
      </c>
      <c r="AA1543" s="6" t="s">
        <v>296</v>
      </c>
      <c r="AB1543" s="6" t="s">
        <v>1067</v>
      </c>
      <c r="AC1543" s="6" t="s">
        <v>1067</v>
      </c>
      <c r="AD1543" s="6" t="s">
        <v>1067</v>
      </c>
    </row>
    <row r="1544" spans="1:30" x14ac:dyDescent="0.25">
      <c r="A1544" s="2">
        <f>IF(LEN(B1544)&gt;=1,(IF(B1543=B1544,0,LARGE(A$1:$A1543,1)+1)),0)</f>
        <v>0</v>
      </c>
      <c r="B1544" s="2" t="s">
        <v>1144</v>
      </c>
      <c r="C1544" s="2">
        <f>IF($AM$22=2,(IF(LEN($BZ$23)&gt;=1,(IF($BZ$23=B1544,LARGE($C$1:C1543,1)+1,0)),0)),0)</f>
        <v>0</v>
      </c>
      <c r="D1544" s="2">
        <f t="shared" si="90"/>
        <v>0</v>
      </c>
      <c r="F1544" s="2" t="s">
        <v>1055</v>
      </c>
      <c r="G1544" s="2" t="s">
        <v>1674</v>
      </c>
      <c r="H1544" s="2" t="s">
        <v>1674</v>
      </c>
      <c r="I1544" s="2" t="s">
        <v>3894</v>
      </c>
      <c r="J1544" s="2" t="s">
        <v>1067</v>
      </c>
      <c r="K1544" s="2" t="s">
        <v>1067</v>
      </c>
      <c r="L1544" s="2" t="s">
        <v>1067</v>
      </c>
      <c r="S1544" s="2">
        <f>IF($AM$22=1,(IF(LEN($BZ$23)&gt;=1,(IF($BZ$23=V1544,LARGE($S$1:S1543,1)+1,0)),0)),0)</f>
        <v>0</v>
      </c>
      <c r="T1544" s="2">
        <f t="shared" si="91"/>
        <v>0</v>
      </c>
      <c r="U1544" s="2">
        <f>IF(LEN(V1544)&gt;=1,(IF(V1543=V1544,0,LARGE($U$1:U1543,1)+1)),0)</f>
        <v>0</v>
      </c>
      <c r="V1544" s="2" t="s">
        <v>1123</v>
      </c>
      <c r="W1544" s="5" t="s">
        <v>2712</v>
      </c>
      <c r="X1544" s="7" t="s">
        <v>122</v>
      </c>
      <c r="Y1544" s="7" t="s">
        <v>123</v>
      </c>
      <c r="Z1544" s="7" t="s">
        <v>123</v>
      </c>
      <c r="AA1544" s="6" t="s">
        <v>122</v>
      </c>
      <c r="AB1544" s="6" t="s">
        <v>2710</v>
      </c>
      <c r="AC1544" s="6" t="s">
        <v>1067</v>
      </c>
      <c r="AD1544" s="6" t="s">
        <v>1067</v>
      </c>
    </row>
    <row r="1545" spans="1:30" x14ac:dyDescent="0.25">
      <c r="A1545" s="2">
        <f>IF(LEN(B1545)&gt;=1,(IF(B1544=B1545,0,LARGE(A$1:$A1544,1)+1)),0)</f>
        <v>0</v>
      </c>
      <c r="B1545" s="2" t="s">
        <v>1144</v>
      </c>
      <c r="C1545" s="2">
        <f>IF($AM$22=2,(IF(LEN($BZ$23)&gt;=1,(IF($BZ$23=B1545,LARGE($C$1:C1544,1)+1,0)),0)),0)</f>
        <v>0</v>
      </c>
      <c r="D1545" s="2">
        <f t="shared" si="90"/>
        <v>0</v>
      </c>
      <c r="F1545" s="2" t="s">
        <v>434</v>
      </c>
      <c r="G1545" s="2" t="s">
        <v>435</v>
      </c>
      <c r="H1545" s="2" t="s">
        <v>435</v>
      </c>
      <c r="I1545" s="2" t="s">
        <v>4372</v>
      </c>
      <c r="J1545" s="2" t="s">
        <v>1067</v>
      </c>
      <c r="K1545" s="2" t="s">
        <v>1067</v>
      </c>
      <c r="L1545" s="2" t="s">
        <v>1067</v>
      </c>
      <c r="S1545" s="2">
        <f>IF($AM$22=1,(IF(LEN($BZ$23)&gt;=1,(IF($BZ$23=V1545,LARGE($S$1:S1544,1)+1,0)),0)),0)</f>
        <v>0</v>
      </c>
      <c r="T1545" s="2">
        <f t="shared" si="91"/>
        <v>0</v>
      </c>
      <c r="U1545" s="2">
        <f>IF(LEN(V1545)&gt;=1,(IF(V1544=V1545,0,LARGE($U$1:U1544,1)+1)),0)</f>
        <v>0</v>
      </c>
      <c r="V1545" s="2" t="s">
        <v>1123</v>
      </c>
      <c r="W1545" s="4" t="s">
        <v>4546</v>
      </c>
      <c r="X1545" s="4" t="s">
        <v>535</v>
      </c>
      <c r="Y1545" s="5" t="s">
        <v>1284</v>
      </c>
      <c r="Z1545" s="5" t="s">
        <v>1284</v>
      </c>
      <c r="AA1545" s="6" t="s">
        <v>535</v>
      </c>
      <c r="AB1545" s="6" t="s">
        <v>1067</v>
      </c>
      <c r="AC1545" s="6" t="s">
        <v>1067</v>
      </c>
      <c r="AD1545" s="6" t="s">
        <v>1067</v>
      </c>
    </row>
    <row r="1546" spans="1:30" x14ac:dyDescent="0.25">
      <c r="A1546" s="2">
        <f>IF(LEN(B1546)&gt;=1,(IF(B1545=B1546,0,LARGE(A$1:$A1545,1)+1)),0)</f>
        <v>0</v>
      </c>
      <c r="B1546" s="2" t="s">
        <v>1144</v>
      </c>
      <c r="C1546" s="2">
        <f>IF($AM$22=2,(IF(LEN($BZ$23)&gt;=1,(IF($BZ$23=B1546,LARGE($C$1:C1545,1)+1,0)),0)),0)</f>
        <v>0</v>
      </c>
      <c r="D1546" s="2">
        <f t="shared" si="90"/>
        <v>0</v>
      </c>
      <c r="F1546" s="2" t="s">
        <v>1056</v>
      </c>
      <c r="G1546" s="2" t="s">
        <v>1675</v>
      </c>
      <c r="H1546" s="2" t="s">
        <v>1675</v>
      </c>
      <c r="I1546" s="2" t="s">
        <v>4374</v>
      </c>
      <c r="J1546" s="2" t="s">
        <v>4373</v>
      </c>
      <c r="K1546" s="2" t="s">
        <v>2178</v>
      </c>
      <c r="L1546" s="2" t="s">
        <v>1067</v>
      </c>
      <c r="S1546" s="2">
        <f>IF($AM$22=1,(IF(LEN($BZ$23)&gt;=1,(IF($BZ$23=V1546,LARGE($S$1:S1545,1)+1,0)),0)),0)</f>
        <v>0</v>
      </c>
      <c r="T1546" s="2">
        <f t="shared" si="91"/>
        <v>0</v>
      </c>
      <c r="U1546" s="2">
        <f>IF(LEN(V1546)&gt;=1,(IF(V1545=V1546,0,LARGE($U$1:U1545,1)+1)),0)</f>
        <v>0</v>
      </c>
      <c r="V1546" s="2" t="s">
        <v>1123</v>
      </c>
      <c r="W1546" s="4" t="s">
        <v>4372</v>
      </c>
      <c r="X1546" s="4" t="s">
        <v>434</v>
      </c>
      <c r="Y1546" s="5" t="s">
        <v>435</v>
      </c>
      <c r="Z1546" s="5" t="s">
        <v>435</v>
      </c>
      <c r="AA1546" s="6" t="s">
        <v>434</v>
      </c>
      <c r="AB1546" s="6" t="s">
        <v>1067</v>
      </c>
      <c r="AC1546" s="6" t="s">
        <v>1067</v>
      </c>
      <c r="AD1546" s="6" t="s">
        <v>1067</v>
      </c>
    </row>
    <row r="1547" spans="1:30" ht="30" x14ac:dyDescent="0.25">
      <c r="A1547" s="2">
        <f>IF(LEN(B1547)&gt;=1,(IF(B1546=B1547,0,LARGE(A$1:$A1546,1)+1)),0)</f>
        <v>0</v>
      </c>
      <c r="B1547" s="2" t="s">
        <v>1144</v>
      </c>
      <c r="C1547" s="2">
        <f>IF($AM$22=2,(IF(LEN($BZ$23)&gt;=1,(IF($BZ$23=B1547,LARGE($C$1:C1546,1)+1,0)),0)),0)</f>
        <v>0</v>
      </c>
      <c r="D1547" s="2">
        <f t="shared" si="90"/>
        <v>0</v>
      </c>
      <c r="F1547" s="2" t="s">
        <v>3895</v>
      </c>
      <c r="G1547" s="2" t="s">
        <v>3896</v>
      </c>
      <c r="H1547" s="2" t="s">
        <v>3896</v>
      </c>
      <c r="I1547" s="2" t="s">
        <v>4375</v>
      </c>
      <c r="J1547" s="2" t="s">
        <v>4167</v>
      </c>
      <c r="K1547" s="2" t="s">
        <v>1067</v>
      </c>
      <c r="L1547" s="2" t="s">
        <v>1067</v>
      </c>
      <c r="S1547" s="2">
        <f>IF($AM$22=1,(IF(LEN($BZ$23)&gt;=1,(IF($BZ$23=V1547,LARGE($S$1:S1546,1)+1,0)),0)),0)</f>
        <v>0</v>
      </c>
      <c r="T1547" s="2">
        <f t="shared" si="91"/>
        <v>0</v>
      </c>
      <c r="U1547" s="2">
        <f>IF(LEN(V1547)&gt;=1,(IF(V1546=V1547,0,LARGE($U$1:U1546,1)+1)),0)</f>
        <v>0</v>
      </c>
      <c r="V1547" s="2" t="s">
        <v>1123</v>
      </c>
      <c r="W1547" s="4" t="s">
        <v>4621</v>
      </c>
      <c r="X1547" s="7" t="s">
        <v>876</v>
      </c>
      <c r="Y1547" s="7" t="s">
        <v>1544</v>
      </c>
      <c r="Z1547" s="7" t="s">
        <v>1544</v>
      </c>
      <c r="AA1547" s="6" t="s">
        <v>876</v>
      </c>
      <c r="AB1547" s="6" t="s">
        <v>1067</v>
      </c>
      <c r="AC1547" s="6" t="s">
        <v>1067</v>
      </c>
      <c r="AD1547" s="6" t="s">
        <v>1067</v>
      </c>
    </row>
    <row r="1548" spans="1:30" x14ac:dyDescent="0.25">
      <c r="A1548" s="2">
        <f>IF(LEN(B1548)&gt;=1,(IF(B1547=B1548,0,LARGE(A$1:$A1547,1)+1)),0)</f>
        <v>0</v>
      </c>
      <c r="B1548" s="2" t="s">
        <v>1144</v>
      </c>
      <c r="C1548" s="2">
        <f>IF($AM$22=2,(IF(LEN($BZ$23)&gt;=1,(IF($BZ$23=B1548,LARGE($C$1:C1547,1)+1,0)),0)),0)</f>
        <v>0</v>
      </c>
      <c r="D1548" s="2">
        <f t="shared" si="90"/>
        <v>0</v>
      </c>
      <c r="F1548" s="2" t="s">
        <v>1057</v>
      </c>
      <c r="G1548" s="2" t="s">
        <v>1676</v>
      </c>
      <c r="H1548" s="2" t="s">
        <v>1676</v>
      </c>
      <c r="I1548" s="2" t="s">
        <v>3897</v>
      </c>
      <c r="J1548" s="2" t="s">
        <v>4376</v>
      </c>
      <c r="K1548" s="2" t="s">
        <v>1067</v>
      </c>
      <c r="L1548" s="2" t="s">
        <v>1067</v>
      </c>
      <c r="S1548" s="2">
        <f>IF($AM$22=1,(IF(LEN($BZ$23)&gt;=1,(IF($BZ$23=V1548,LARGE($S$1:S1547,1)+1,0)),0)),0)</f>
        <v>0</v>
      </c>
      <c r="T1548" s="2">
        <f t="shared" si="91"/>
        <v>0</v>
      </c>
      <c r="U1548" s="2">
        <f>IF(LEN(V1548)&gt;=1,(IF(V1547=V1548,0,LARGE($U$1:U1547,1)+1)),0)</f>
        <v>0</v>
      </c>
      <c r="V1548" s="2" t="s">
        <v>1123</v>
      </c>
      <c r="W1548" s="9" t="s">
        <v>4507</v>
      </c>
      <c r="X1548" s="9" t="s">
        <v>3688</v>
      </c>
      <c r="Y1548" s="9" t="s">
        <v>3689</v>
      </c>
      <c r="Z1548" s="9" t="s">
        <v>3690</v>
      </c>
      <c r="AA1548" s="6" t="s">
        <v>3688</v>
      </c>
      <c r="AB1548" s="6" t="s">
        <v>1067</v>
      </c>
      <c r="AC1548" s="6" t="s">
        <v>1067</v>
      </c>
      <c r="AD1548" s="6" t="s">
        <v>1067</v>
      </c>
    </row>
    <row r="1549" spans="1:30" ht="30" x14ac:dyDescent="0.25">
      <c r="A1549" s="2">
        <f>IF(LEN(B1549)&gt;=1,(IF(B1548=B1549,0,LARGE(A$1:$A1548,1)+1)),0)</f>
        <v>0</v>
      </c>
      <c r="B1549" s="2" t="s">
        <v>1144</v>
      </c>
      <c r="C1549" s="2">
        <f>IF($AM$22=2,(IF(LEN($BZ$23)&gt;=1,(IF($BZ$23=B1549,LARGE($C$1:C1548,1)+1,0)),0)),0)</f>
        <v>0</v>
      </c>
      <c r="D1549" s="2">
        <f t="shared" si="90"/>
        <v>0</v>
      </c>
      <c r="F1549" s="2" t="s">
        <v>1058</v>
      </c>
      <c r="G1549" s="2" t="s">
        <v>1087</v>
      </c>
      <c r="H1549" s="2" t="s">
        <v>1087</v>
      </c>
      <c r="I1549" s="2" t="s">
        <v>4377</v>
      </c>
      <c r="J1549" s="2" t="s">
        <v>4378</v>
      </c>
      <c r="K1549" s="2" t="s">
        <v>4300</v>
      </c>
      <c r="L1549" s="2" t="s">
        <v>1067</v>
      </c>
      <c r="S1549" s="2">
        <f>IF($AM$22=1,(IF(LEN($BZ$23)&gt;=1,(IF($BZ$23=V1549,LARGE($S$1:S1548,1)+1,0)),0)),0)</f>
        <v>0</v>
      </c>
      <c r="T1549" s="2">
        <f t="shared" si="91"/>
        <v>0</v>
      </c>
      <c r="U1549" s="2">
        <f>IF(LEN(V1549)&gt;=1,(IF(V1548=V1549,0,LARGE($U$1:U1548,1)+1)),0)</f>
        <v>0</v>
      </c>
      <c r="V1549" s="2" t="s">
        <v>1123</v>
      </c>
      <c r="W1549" s="21" t="s">
        <v>4188</v>
      </c>
      <c r="X1549" s="7" t="s">
        <v>585</v>
      </c>
      <c r="Y1549" s="7" t="s">
        <v>2362</v>
      </c>
      <c r="Z1549" s="7" t="s">
        <v>2362</v>
      </c>
      <c r="AA1549" s="6" t="s">
        <v>585</v>
      </c>
      <c r="AB1549" s="6" t="s">
        <v>1067</v>
      </c>
      <c r="AC1549" s="6" t="s">
        <v>1067</v>
      </c>
      <c r="AD1549" s="6" t="s">
        <v>1067</v>
      </c>
    </row>
    <row r="1550" spans="1:30" x14ac:dyDescent="0.25">
      <c r="A1550" s="2">
        <f>IF(LEN(B1550)&gt;=1,(IF(B1549=B1550,0,LARGE(A$1:$A1549,1)+1)),0)</f>
        <v>0</v>
      </c>
      <c r="B1550" s="2" t="s">
        <v>1144</v>
      </c>
      <c r="C1550" s="2">
        <f>IF($AM$22=2,(IF(LEN($BZ$23)&gt;=1,(IF($BZ$23=B1550,LARGE($C$1:C1549,1)+1,0)),0)),0)</f>
        <v>0</v>
      </c>
      <c r="D1550" s="2">
        <f t="shared" si="90"/>
        <v>0</v>
      </c>
      <c r="F1550" s="2" t="s">
        <v>3898</v>
      </c>
      <c r="G1550" s="2" t="s">
        <v>3899</v>
      </c>
      <c r="H1550" s="2" t="s">
        <v>3899</v>
      </c>
      <c r="I1550" s="2" t="s">
        <v>4383</v>
      </c>
      <c r="J1550" s="2" t="s">
        <v>4384</v>
      </c>
      <c r="K1550" s="2" t="s">
        <v>4385</v>
      </c>
      <c r="L1550" s="2" t="s">
        <v>1067</v>
      </c>
      <c r="S1550" s="2">
        <f>IF($AM$22=1,(IF(LEN($BZ$23)&gt;=1,(IF($BZ$23=V1550,LARGE($S$1:S1549,1)+1,0)),0)),0)</f>
        <v>0</v>
      </c>
      <c r="T1550" s="2">
        <f t="shared" si="91"/>
        <v>0</v>
      </c>
      <c r="U1550" s="2">
        <f>IF(LEN(V1550)&gt;=1,(IF(V1549=V1550,0,LARGE($U$1:U1549,1)+1)),0)</f>
        <v>0</v>
      </c>
      <c r="V1550" s="2" t="s">
        <v>1123</v>
      </c>
      <c r="W1550" s="5" t="s">
        <v>4383</v>
      </c>
      <c r="X1550" s="7" t="s">
        <v>402</v>
      </c>
      <c r="Y1550" s="7" t="s">
        <v>403</v>
      </c>
      <c r="Z1550" s="7" t="s">
        <v>403</v>
      </c>
      <c r="AA1550" s="6" t="s">
        <v>402</v>
      </c>
      <c r="AB1550" s="6" t="s">
        <v>3898</v>
      </c>
      <c r="AC1550" s="6" t="s">
        <v>1067</v>
      </c>
      <c r="AD1550" s="6" t="s">
        <v>1067</v>
      </c>
    </row>
    <row r="1551" spans="1:30" ht="30" x14ac:dyDescent="0.25">
      <c r="A1551" s="2">
        <f>IF(LEN(B1551)&gt;=1,(IF(B1550=B1551,0,LARGE(A$1:$A1550,1)+1)),0)</f>
        <v>0</v>
      </c>
      <c r="B1551" s="2" t="s">
        <v>1144</v>
      </c>
      <c r="C1551" s="2">
        <f>IF($AM$22=2,(IF(LEN($BZ$23)&gt;=1,(IF($BZ$23=B1551,LARGE($C$1:C1550,1)+1,0)),0)),0)</f>
        <v>0</v>
      </c>
      <c r="D1551" s="2">
        <f t="shared" si="90"/>
        <v>0</v>
      </c>
      <c r="F1551" s="2" t="s">
        <v>3900</v>
      </c>
      <c r="G1551" s="2" t="s">
        <v>3901</v>
      </c>
      <c r="H1551" s="2" t="s">
        <v>3901</v>
      </c>
      <c r="I1551" s="2" t="s">
        <v>5231</v>
      </c>
      <c r="J1551" s="2" t="s">
        <v>1067</v>
      </c>
      <c r="K1551" s="2" t="s">
        <v>1067</v>
      </c>
      <c r="L1551" s="2" t="s">
        <v>1067</v>
      </c>
      <c r="S1551" s="2">
        <f>IF($AM$22=1,(IF(LEN($BZ$23)&gt;=1,(IF($BZ$23=V1551,LARGE($S$1:S1550,1)+1,0)),0)),0)</f>
        <v>0</v>
      </c>
      <c r="T1551" s="2">
        <f t="shared" si="91"/>
        <v>0</v>
      </c>
      <c r="U1551" s="2">
        <f>IF(LEN(V1551)&gt;=1,(IF(V1550=V1551,0,LARGE($U$1:U1550,1)+1)),0)</f>
        <v>0</v>
      </c>
      <c r="V1551" s="2" t="s">
        <v>1123</v>
      </c>
      <c r="W1551" s="5" t="s">
        <v>4506</v>
      </c>
      <c r="X1551" s="7" t="s">
        <v>3688</v>
      </c>
      <c r="Y1551" s="7" t="s">
        <v>3689</v>
      </c>
      <c r="Z1551" s="7" t="s">
        <v>3690</v>
      </c>
      <c r="AA1551" s="6" t="s">
        <v>3688</v>
      </c>
      <c r="AB1551" s="6" t="s">
        <v>1067</v>
      </c>
      <c r="AC1551" s="6" t="s">
        <v>1067</v>
      </c>
      <c r="AD1551" s="6" t="s">
        <v>1067</v>
      </c>
    </row>
    <row r="1552" spans="1:30" x14ac:dyDescent="0.25">
      <c r="A1552" s="2">
        <f>IF(LEN(B1552)&gt;=1,(IF(B1551=B1552,0,LARGE(A$1:$A1551,1)+1)),0)</f>
        <v>0</v>
      </c>
      <c r="B1552" s="2" t="s">
        <v>1144</v>
      </c>
      <c r="C1552" s="2">
        <f>IF($AM$22=2,(IF(LEN($BZ$23)&gt;=1,(IF($BZ$23=B1552,LARGE($C$1:C1551,1)+1,0)),0)),0)</f>
        <v>0</v>
      </c>
      <c r="D1552" s="2">
        <f t="shared" si="90"/>
        <v>0</v>
      </c>
      <c r="F1552" s="2" t="s">
        <v>3902</v>
      </c>
      <c r="G1552" s="2" t="s">
        <v>3903</v>
      </c>
      <c r="H1552" s="2" t="s">
        <v>3903</v>
      </c>
      <c r="I1552" s="2" t="s">
        <v>3904</v>
      </c>
      <c r="J1552" s="2" t="s">
        <v>1067</v>
      </c>
      <c r="K1552" s="2" t="s">
        <v>1067</v>
      </c>
      <c r="L1552" s="2" t="s">
        <v>1067</v>
      </c>
      <c r="S1552" s="2">
        <f>IF($AM$22=1,(IF(LEN($BZ$23)&gt;=1,(IF($BZ$23=V1552,LARGE($S$1:S1551,1)+1,0)),0)),0)</f>
        <v>0</v>
      </c>
      <c r="T1552" s="2">
        <f t="shared" si="91"/>
        <v>0</v>
      </c>
      <c r="U1552" s="2">
        <f>IF(LEN(V1552)&gt;=1,(IF(V1551=V1552,0,LARGE($U$1:U1551,1)+1)),0)</f>
        <v>0</v>
      </c>
      <c r="V1552" s="2" t="s">
        <v>1123</v>
      </c>
      <c r="W1552" s="5" t="s">
        <v>4208</v>
      </c>
      <c r="X1552" s="7" t="s">
        <v>138</v>
      </c>
      <c r="Y1552" s="7" t="s">
        <v>138</v>
      </c>
      <c r="Z1552" s="7" t="s">
        <v>138</v>
      </c>
      <c r="AA1552" s="6" t="s">
        <v>138</v>
      </c>
      <c r="AB1552" s="6" t="s">
        <v>1067</v>
      </c>
      <c r="AC1552" s="6" t="s">
        <v>1067</v>
      </c>
      <c r="AD1552" s="6" t="s">
        <v>1067</v>
      </c>
    </row>
    <row r="1553" spans="1:30" x14ac:dyDescent="0.25">
      <c r="A1553" s="2">
        <f>IF(LEN(B1553)&gt;=1,(IF(B1552=B1553,0,LARGE(A$1:$A1552,1)+1)),0)</f>
        <v>0</v>
      </c>
      <c r="B1553" s="2" t="s">
        <v>1144</v>
      </c>
      <c r="C1553" s="2">
        <f>IF($AM$22=2,(IF(LEN($BZ$23)&gt;=1,(IF($BZ$23=B1553,LARGE($C$1:C1552,1)+1,0)),0)),0)</f>
        <v>0</v>
      </c>
      <c r="D1553" s="2">
        <f t="shared" si="90"/>
        <v>0</v>
      </c>
      <c r="F1553" s="2" t="s">
        <v>3905</v>
      </c>
      <c r="G1553" s="2" t="s">
        <v>3906</v>
      </c>
      <c r="H1553" s="2" t="s">
        <v>3906</v>
      </c>
      <c r="I1553" s="2" t="s">
        <v>4381</v>
      </c>
      <c r="J1553" s="2" t="s">
        <v>4382</v>
      </c>
      <c r="K1553" s="2" t="s">
        <v>4326</v>
      </c>
      <c r="L1553" s="2" t="s">
        <v>1067</v>
      </c>
      <c r="S1553" s="2">
        <f>IF($AM$22=1,(IF(LEN($BZ$23)&gt;=1,(IF($BZ$23=V1553,LARGE($S$1:S1552,1)+1,0)),0)),0)</f>
        <v>0</v>
      </c>
      <c r="T1553" s="2">
        <f t="shared" si="91"/>
        <v>0</v>
      </c>
      <c r="U1553" s="2">
        <f>IF(LEN(V1553)&gt;=1,(IF(V1552=V1553,0,LARGE($U$1:U1552,1)+1)),0)</f>
        <v>0</v>
      </c>
      <c r="V1553" s="2" t="s">
        <v>1123</v>
      </c>
      <c r="W1553" s="5" t="s">
        <v>5073</v>
      </c>
      <c r="X1553" s="7" t="s">
        <v>1008</v>
      </c>
      <c r="Y1553" s="7" t="s">
        <v>1644</v>
      </c>
      <c r="Z1553" s="7" t="s">
        <v>1644</v>
      </c>
      <c r="AA1553" s="6" t="s">
        <v>1008</v>
      </c>
      <c r="AB1553" s="6" t="s">
        <v>1067</v>
      </c>
      <c r="AC1553" s="6" t="s">
        <v>1067</v>
      </c>
      <c r="AD1553" s="6" t="s">
        <v>1067</v>
      </c>
    </row>
    <row r="1554" spans="1:30" x14ac:dyDescent="0.25">
      <c r="A1554" s="2">
        <f>IF(LEN(B1554)&gt;=1,(IF(B1553=B1554,0,LARGE(A$1:$A1553,1)+1)),0)</f>
        <v>0</v>
      </c>
      <c r="B1554" s="2" t="s">
        <v>1144</v>
      </c>
      <c r="C1554" s="2">
        <f>IF($AM$22=2,(IF(LEN($BZ$23)&gt;=1,(IF($BZ$23=B1554,LARGE($C$1:C1553,1)+1,0)),0)),0)</f>
        <v>0</v>
      </c>
      <c r="D1554" s="2">
        <f t="shared" si="90"/>
        <v>0</v>
      </c>
      <c r="F1554" s="2" t="s">
        <v>436</v>
      </c>
      <c r="G1554" s="2" t="s">
        <v>437</v>
      </c>
      <c r="H1554" s="2" t="s">
        <v>438</v>
      </c>
      <c r="I1554" s="2" t="s">
        <v>4380</v>
      </c>
      <c r="J1554" s="2" t="s">
        <v>1067</v>
      </c>
      <c r="K1554" s="2" t="s">
        <v>1067</v>
      </c>
      <c r="L1554" s="2" t="s">
        <v>1067</v>
      </c>
      <c r="S1554" s="2">
        <f>IF($AM$22=1,(IF(LEN($BZ$23)&gt;=1,(IF($BZ$23=V1554,LARGE($S$1:S1553,1)+1,0)),0)),0)</f>
        <v>0</v>
      </c>
      <c r="T1554" s="2">
        <f t="shared" si="91"/>
        <v>0</v>
      </c>
      <c r="U1554" s="2">
        <f>IF(LEN(V1554)&gt;=1,(IF(V1553=V1554,0,LARGE($U$1:U1553,1)+1)),0)</f>
        <v>0</v>
      </c>
      <c r="V1554" s="2" t="s">
        <v>1123</v>
      </c>
      <c r="W1554" s="4" t="s">
        <v>4872</v>
      </c>
      <c r="X1554" s="4" t="s">
        <v>788</v>
      </c>
      <c r="Y1554" s="5" t="s">
        <v>1477</v>
      </c>
      <c r="Z1554" s="5" t="s">
        <v>1477</v>
      </c>
      <c r="AA1554" s="6" t="s">
        <v>788</v>
      </c>
      <c r="AB1554" s="6" t="s">
        <v>1067</v>
      </c>
      <c r="AC1554" s="6" t="s">
        <v>1067</v>
      </c>
      <c r="AD1554" s="6" t="s">
        <v>1067</v>
      </c>
    </row>
    <row r="1555" spans="1:30" x14ac:dyDescent="0.25">
      <c r="A1555" s="2">
        <f>IF(LEN(B1555)&gt;=1,(IF(B1554=B1555,0,LARGE(A$1:$A1554,1)+1)),0)</f>
        <v>0</v>
      </c>
      <c r="B1555" s="2" t="s">
        <v>1144</v>
      </c>
      <c r="C1555" s="2">
        <f>IF($AM$22=2,(IF(LEN($BZ$23)&gt;=1,(IF($BZ$23=B1555,LARGE($C$1:C1554,1)+1,0)),0)),0)</f>
        <v>0</v>
      </c>
      <c r="D1555" s="2">
        <f t="shared" si="90"/>
        <v>0</v>
      </c>
      <c r="F1555" s="2" t="s">
        <v>3907</v>
      </c>
      <c r="G1555" s="2" t="s">
        <v>3908</v>
      </c>
      <c r="H1555" s="2" t="s">
        <v>3909</v>
      </c>
      <c r="I1555" s="2" t="s">
        <v>4379</v>
      </c>
      <c r="J1555" s="2" t="s">
        <v>3910</v>
      </c>
      <c r="K1555" s="2" t="s">
        <v>1067</v>
      </c>
      <c r="L1555" s="2" t="s">
        <v>1067</v>
      </c>
      <c r="S1555" s="2">
        <f>IF($AM$22=1,(IF(LEN($BZ$23)&gt;=1,(IF($BZ$23=V1555,LARGE($S$1:S1554,1)+1,0)),0)),0)</f>
        <v>0</v>
      </c>
      <c r="T1555" s="2">
        <f t="shared" si="91"/>
        <v>0</v>
      </c>
      <c r="U1555" s="2">
        <f>IF(LEN(V1555)&gt;=1,(IF(V1554=V1555,0,LARGE($U$1:U1554,1)+1)),0)</f>
        <v>0</v>
      </c>
      <c r="V1555" s="2" t="s">
        <v>1123</v>
      </c>
      <c r="W1555" s="9" t="s">
        <v>4918</v>
      </c>
      <c r="X1555" s="9" t="s">
        <v>809</v>
      </c>
      <c r="Y1555" s="9" t="s">
        <v>1493</v>
      </c>
      <c r="Z1555" s="9" t="s">
        <v>1493</v>
      </c>
      <c r="AA1555" s="6" t="s">
        <v>809</v>
      </c>
      <c r="AB1555" s="6" t="s">
        <v>1067</v>
      </c>
      <c r="AC1555" s="6" t="s">
        <v>1067</v>
      </c>
      <c r="AD1555" s="6" t="s">
        <v>1067</v>
      </c>
    </row>
    <row r="1556" spans="1:30" x14ac:dyDescent="0.25">
      <c r="A1556" s="2">
        <f>IF(LEN(B1556)&gt;=1,(IF(B1555=B1556,0,LARGE(A$1:$A1555,1)+1)),0)</f>
        <v>0</v>
      </c>
      <c r="B1556" s="2" t="s">
        <v>1144</v>
      </c>
      <c r="C1556" s="2">
        <f>IF($AM$22=2,(IF(LEN($BZ$23)&gt;=1,(IF($BZ$23=B1556,LARGE($C$1:C1555,1)+1,0)),0)),0)</f>
        <v>0</v>
      </c>
      <c r="D1556" s="2">
        <f t="shared" si="90"/>
        <v>0</v>
      </c>
      <c r="F1556" s="2" t="s">
        <v>439</v>
      </c>
      <c r="G1556" s="2" t="s">
        <v>440</v>
      </c>
      <c r="H1556" s="2" t="s">
        <v>441</v>
      </c>
      <c r="I1556" s="2" t="s">
        <v>2952</v>
      </c>
      <c r="J1556" s="2" t="s">
        <v>2976</v>
      </c>
      <c r="K1556" s="2" t="s">
        <v>1067</v>
      </c>
      <c r="L1556" s="2" t="s">
        <v>1067</v>
      </c>
      <c r="S1556" s="2">
        <f>IF($AM$22=1,(IF(LEN($BZ$23)&gt;=1,(IF($BZ$23=V1556,LARGE($S$1:S1555,1)+1,0)),0)),0)</f>
        <v>0</v>
      </c>
      <c r="T1556" s="2">
        <f t="shared" si="91"/>
        <v>0</v>
      </c>
      <c r="U1556" s="2">
        <f>IF(LEN(V1556)&gt;=1,(IF(V1555=V1556,0,LARGE($U$1:U1555,1)+1)),0)</f>
        <v>0</v>
      </c>
      <c r="V1556" s="2" t="s">
        <v>1123</v>
      </c>
      <c r="W1556" s="9" t="s">
        <v>2098</v>
      </c>
      <c r="X1556" s="9" t="s">
        <v>112</v>
      </c>
      <c r="Y1556" s="9" t="s">
        <v>113</v>
      </c>
      <c r="Z1556" s="9" t="s">
        <v>113</v>
      </c>
      <c r="AA1556" s="6" t="s">
        <v>112</v>
      </c>
      <c r="AB1556" s="6" t="s">
        <v>1067</v>
      </c>
      <c r="AC1556" s="6" t="s">
        <v>1067</v>
      </c>
      <c r="AD1556" s="6" t="s">
        <v>1067</v>
      </c>
    </row>
    <row r="1557" spans="1:30" ht="30" x14ac:dyDescent="0.25">
      <c r="A1557" s="2">
        <f>IF(LEN(B1557)&gt;=1,(IF(B1556=B1557,0,LARGE(A$1:$A1556,1)+1)),0)</f>
        <v>0</v>
      </c>
      <c r="B1557" s="2" t="s">
        <v>1144</v>
      </c>
      <c r="C1557" s="2">
        <f>IF($AM$22=2,(IF(LEN($BZ$23)&gt;=1,(IF($BZ$23=B1557,LARGE($C$1:C1556,1)+1,0)),0)),0)</f>
        <v>0</v>
      </c>
      <c r="D1557" s="2">
        <f t="shared" si="90"/>
        <v>0</v>
      </c>
      <c r="F1557" s="2" t="s">
        <v>442</v>
      </c>
      <c r="G1557" s="2" t="s">
        <v>3911</v>
      </c>
      <c r="H1557" s="2" t="s">
        <v>3911</v>
      </c>
      <c r="I1557" s="2" t="s">
        <v>3025</v>
      </c>
      <c r="J1557" s="2" t="s">
        <v>1067</v>
      </c>
      <c r="K1557" s="2" t="s">
        <v>1067</v>
      </c>
      <c r="L1557" s="2" t="s">
        <v>1067</v>
      </c>
      <c r="S1557" s="2">
        <f>IF($AM$22=1,(IF(LEN($BZ$23)&gt;=1,(IF($BZ$23=V1557,LARGE($S$1:S1556,1)+1,0)),0)),0)</f>
        <v>0</v>
      </c>
      <c r="T1557" s="2">
        <f t="shared" si="91"/>
        <v>0</v>
      </c>
      <c r="U1557" s="2">
        <f>IF(LEN(V1557)&gt;=1,(IF(V1556=V1557,0,LARGE($U$1:U1556,1)+1)),0)</f>
        <v>0</v>
      </c>
      <c r="V1557" s="2" t="s">
        <v>1123</v>
      </c>
      <c r="W1557" s="4" t="s">
        <v>4937</v>
      </c>
      <c r="X1557" s="7" t="s">
        <v>851</v>
      </c>
      <c r="Y1557" s="7" t="s">
        <v>1530</v>
      </c>
      <c r="Z1557" s="7" t="s">
        <v>1530</v>
      </c>
      <c r="AA1557" s="6" t="s">
        <v>851</v>
      </c>
      <c r="AB1557" s="6" t="s">
        <v>1067</v>
      </c>
      <c r="AC1557" s="6" t="s">
        <v>1067</v>
      </c>
      <c r="AD1557" s="6" t="s">
        <v>1067</v>
      </c>
    </row>
    <row r="1558" spans="1:30" x14ac:dyDescent="0.25">
      <c r="A1558" s="2">
        <f>IF(LEN(B1558)&gt;=1,(IF(B1557=B1558,0,LARGE(A$1:$A1557,1)+1)),0)</f>
        <v>0</v>
      </c>
      <c r="B1558" s="2" t="s">
        <v>1144</v>
      </c>
      <c r="C1558" s="2">
        <f>IF($AM$22=2,(IF(LEN($BZ$23)&gt;=1,(IF($BZ$23=B1558,LARGE($C$1:C1557,1)+1,0)),0)),0)</f>
        <v>0</v>
      </c>
      <c r="D1558" s="2">
        <f t="shared" si="90"/>
        <v>0</v>
      </c>
      <c r="F1558" s="2" t="s">
        <v>1059</v>
      </c>
      <c r="G1558" s="2" t="s">
        <v>3912</v>
      </c>
      <c r="H1558" s="2" t="s">
        <v>3912</v>
      </c>
      <c r="I1558" s="2" t="s">
        <v>4199</v>
      </c>
      <c r="J1558" s="2" t="s">
        <v>4303</v>
      </c>
      <c r="K1558" s="2" t="s">
        <v>4302</v>
      </c>
      <c r="L1558" s="2" t="s">
        <v>1067</v>
      </c>
      <c r="S1558" s="2">
        <f>IF($AM$22=1,(IF(LEN($BZ$23)&gt;=1,(IF($BZ$23=V1558,LARGE($S$1:S1557,1)+1,0)),0)),0)</f>
        <v>0</v>
      </c>
      <c r="T1558" s="2">
        <f t="shared" si="91"/>
        <v>0</v>
      </c>
      <c r="U1558" s="2">
        <f>IF(LEN(V1558)&gt;=1,(IF(V1557=V1558,0,LARGE($U$1:U1557,1)+1)),0)</f>
        <v>0</v>
      </c>
      <c r="V1558" s="2" t="s">
        <v>1123</v>
      </c>
      <c r="W1558" s="5" t="s">
        <v>5144</v>
      </c>
      <c r="X1558" s="7" t="s">
        <v>3598</v>
      </c>
      <c r="Y1558" s="7" t="s">
        <v>3599</v>
      </c>
      <c r="Z1558" s="7" t="s">
        <v>3599</v>
      </c>
      <c r="AA1558" s="6" t="s">
        <v>3598</v>
      </c>
      <c r="AB1558" s="6" t="s">
        <v>1067</v>
      </c>
      <c r="AC1558" s="6" t="s">
        <v>1067</v>
      </c>
      <c r="AD1558" s="6" t="s">
        <v>1067</v>
      </c>
    </row>
    <row r="1559" spans="1:30" ht="30" x14ac:dyDescent="0.25">
      <c r="A1559" s="2">
        <f>IF(LEN(B1559)&gt;=1,(IF(B1558=B1559,0,LARGE(A$1:$A1558,1)+1)),0)</f>
        <v>0</v>
      </c>
      <c r="B1559" s="2" t="s">
        <v>1144</v>
      </c>
      <c r="C1559" s="2">
        <f>IF($AM$22=2,(IF(LEN($BZ$23)&gt;=1,(IF($BZ$23=B1559,LARGE($C$1:C1558,1)+1,0)),0)),0)</f>
        <v>0</v>
      </c>
      <c r="D1559" s="2">
        <f t="shared" si="90"/>
        <v>0</v>
      </c>
      <c r="F1559" s="2" t="s">
        <v>3913</v>
      </c>
      <c r="G1559" s="2" t="s">
        <v>3914</v>
      </c>
      <c r="H1559" s="2" t="s">
        <v>3914</v>
      </c>
      <c r="I1559" s="2" t="s">
        <v>4369</v>
      </c>
      <c r="J1559" s="2" t="s">
        <v>4040</v>
      </c>
      <c r="K1559" s="2" t="s">
        <v>4304</v>
      </c>
      <c r="L1559" s="2" t="s">
        <v>4370</v>
      </c>
      <c r="S1559" s="2">
        <f>IF($AM$22=1,(IF(LEN($BZ$23)&gt;=1,(IF($BZ$23=V1559,LARGE($S$1:S1558,1)+1,0)),0)),0)</f>
        <v>0</v>
      </c>
      <c r="T1559" s="2">
        <f t="shared" si="91"/>
        <v>0</v>
      </c>
      <c r="U1559" s="2">
        <f>IF(LEN(V1559)&gt;=1,(IF(V1558=V1559,0,LARGE($U$1:U1558,1)+1)),0)</f>
        <v>0</v>
      </c>
      <c r="V1559" s="2" t="s">
        <v>1123</v>
      </c>
      <c r="W1559" s="4" t="s">
        <v>5155</v>
      </c>
      <c r="X1559" s="7" t="s">
        <v>289</v>
      </c>
      <c r="Y1559" s="7" t="s">
        <v>290</v>
      </c>
      <c r="Z1559" s="7" t="s">
        <v>290</v>
      </c>
      <c r="AA1559" s="6" t="s">
        <v>289</v>
      </c>
      <c r="AB1559" s="6" t="s">
        <v>1067</v>
      </c>
      <c r="AC1559" s="6" t="s">
        <v>1067</v>
      </c>
      <c r="AD1559" s="6" t="s">
        <v>1067</v>
      </c>
    </row>
    <row r="1560" spans="1:30" x14ac:dyDescent="0.25">
      <c r="A1560" s="2">
        <f>IF(LEN(B1560)&gt;=1,(IF(B1559=B1560,0,LARGE(A$1:$A1559,1)+1)),0)</f>
        <v>0</v>
      </c>
      <c r="B1560" s="2" t="s">
        <v>1144</v>
      </c>
      <c r="C1560" s="2">
        <f>IF($AM$22=2,(IF(LEN($BZ$23)&gt;=1,(IF($BZ$23=B1560,LARGE($C$1:C1559,1)+1,0)),0)),0)</f>
        <v>0</v>
      </c>
      <c r="D1560" s="2">
        <f t="shared" si="90"/>
        <v>0</v>
      </c>
      <c r="F1560" s="2" t="s">
        <v>3915</v>
      </c>
      <c r="G1560" s="2" t="s">
        <v>3916</v>
      </c>
      <c r="H1560" s="2" t="s">
        <v>3916</v>
      </c>
      <c r="I1560" s="2" t="s">
        <v>4301</v>
      </c>
      <c r="J1560" s="2" t="s">
        <v>1067</v>
      </c>
      <c r="K1560" s="2" t="s">
        <v>1067</v>
      </c>
      <c r="L1560" s="2" t="s">
        <v>1067</v>
      </c>
      <c r="S1560" s="2">
        <f>IF($AM$22=1,(IF(LEN($BZ$23)&gt;=1,(IF($BZ$23=V1560,LARGE($S$1:S1559,1)+1,0)),0)),0)</f>
        <v>0</v>
      </c>
      <c r="T1560" s="2">
        <f t="shared" si="91"/>
        <v>0</v>
      </c>
      <c r="U1560" s="2">
        <f>IF(LEN(V1560)&gt;=1,(IF(V1559=V1560,0,LARGE($U$1:U1559,1)+1)),0)</f>
        <v>0</v>
      </c>
      <c r="V1560" s="2" t="s">
        <v>1123</v>
      </c>
      <c r="W1560" s="9" t="s">
        <v>5229</v>
      </c>
      <c r="X1560" s="7" t="s">
        <v>1066</v>
      </c>
      <c r="Y1560" s="7" t="s">
        <v>1680</v>
      </c>
      <c r="Z1560" s="7" t="s">
        <v>1680</v>
      </c>
      <c r="AA1560" s="6" t="s">
        <v>1066</v>
      </c>
      <c r="AB1560" s="6" t="s">
        <v>1067</v>
      </c>
      <c r="AC1560" s="6" t="s">
        <v>1067</v>
      </c>
      <c r="AD1560" s="6" t="s">
        <v>1067</v>
      </c>
    </row>
    <row r="1561" spans="1:30" x14ac:dyDescent="0.25">
      <c r="A1561" s="2">
        <f>IF(LEN(B1561)&gt;=1,(IF(B1560=B1561,0,LARGE(A$1:$A1560,1)+1)),0)</f>
        <v>0</v>
      </c>
      <c r="B1561" s="2" t="s">
        <v>1144</v>
      </c>
      <c r="C1561" s="2">
        <f>IF($AM$22=2,(IF(LEN($BZ$23)&gt;=1,(IF($BZ$23=B1561,LARGE($C$1:C1560,1)+1,0)),0)),0)</f>
        <v>0</v>
      </c>
      <c r="D1561" s="2">
        <f t="shared" si="90"/>
        <v>0</v>
      </c>
      <c r="F1561" s="2" t="s">
        <v>3917</v>
      </c>
      <c r="G1561" s="2" t="s">
        <v>207</v>
      </c>
      <c r="H1561" s="2" t="s">
        <v>207</v>
      </c>
      <c r="I1561" s="2" t="s">
        <v>3918</v>
      </c>
      <c r="J1561" s="2" t="s">
        <v>1067</v>
      </c>
      <c r="K1561" s="2" t="s">
        <v>1067</v>
      </c>
      <c r="L1561" s="2" t="s">
        <v>1067</v>
      </c>
      <c r="S1561" s="2">
        <f>IF($AM$22=1,(IF(LEN($BZ$23)&gt;=1,(IF($BZ$23=V1561,LARGE($S$1:S1560,1)+1,0)),0)),0)</f>
        <v>0</v>
      </c>
      <c r="T1561" s="2">
        <f t="shared" si="91"/>
        <v>0</v>
      </c>
      <c r="U1561" s="2">
        <f>IF(LEN(V1561)&gt;=1,(IF(V1560=V1561,0,LARGE($U$1:U1560,1)+1)),0)</f>
        <v>0</v>
      </c>
      <c r="V1561" s="2" t="s">
        <v>1123</v>
      </c>
      <c r="W1561" s="5" t="s">
        <v>4802</v>
      </c>
      <c r="X1561" s="7" t="s">
        <v>694</v>
      </c>
      <c r="Y1561" s="7" t="s">
        <v>1407</v>
      </c>
      <c r="Z1561" s="7" t="s">
        <v>1407</v>
      </c>
      <c r="AA1561" s="6" t="s">
        <v>694</v>
      </c>
      <c r="AB1561" s="6" t="s">
        <v>1067</v>
      </c>
      <c r="AC1561" s="6" t="s">
        <v>1067</v>
      </c>
      <c r="AD1561" s="6" t="s">
        <v>1067</v>
      </c>
    </row>
    <row r="1562" spans="1:30" x14ac:dyDescent="0.25">
      <c r="A1562" s="2">
        <f>IF(LEN(B1562)&gt;=1,(IF(B1561=B1562,0,LARGE(A$1:$A1561,1)+1)),0)</f>
        <v>0</v>
      </c>
      <c r="B1562" s="2" t="s">
        <v>1144</v>
      </c>
      <c r="C1562" s="2">
        <f>IF($AM$22=2,(IF(LEN($BZ$23)&gt;=1,(IF($BZ$23=B1562,LARGE($C$1:C1561,1)+1,0)),0)),0)</f>
        <v>0</v>
      </c>
      <c r="D1562" s="2">
        <f t="shared" si="90"/>
        <v>0</v>
      </c>
      <c r="F1562" s="2" t="s">
        <v>443</v>
      </c>
      <c r="G1562" s="2" t="s">
        <v>443</v>
      </c>
      <c r="H1562" s="2" t="s">
        <v>443</v>
      </c>
      <c r="I1562" s="2" t="s">
        <v>4300</v>
      </c>
      <c r="J1562" s="2" t="s">
        <v>1067</v>
      </c>
      <c r="K1562" s="2" t="s">
        <v>1067</v>
      </c>
      <c r="L1562" s="2" t="s">
        <v>1067</v>
      </c>
      <c r="S1562" s="2">
        <f>IF($AM$22=1,(IF(LEN($BZ$23)&gt;=1,(IF($BZ$23=V1562,LARGE($S$1:S1561,1)+1,0)),0)),0)</f>
        <v>0</v>
      </c>
      <c r="T1562" s="2">
        <f t="shared" si="91"/>
        <v>0</v>
      </c>
      <c r="U1562" s="2">
        <f>IF(LEN(V1562)&gt;=1,(IF(V1561=V1562,0,LARGE($U$1:U1561,1)+1)),0)</f>
        <v>0</v>
      </c>
      <c r="V1562" s="2" t="s">
        <v>1123</v>
      </c>
      <c r="W1562" s="4" t="s">
        <v>5154</v>
      </c>
      <c r="X1562" s="4" t="s">
        <v>289</v>
      </c>
      <c r="Y1562" s="5" t="s">
        <v>290</v>
      </c>
      <c r="Z1562" s="5" t="s">
        <v>290</v>
      </c>
      <c r="AA1562" s="6" t="s">
        <v>289</v>
      </c>
      <c r="AB1562" s="6" t="s">
        <v>1067</v>
      </c>
      <c r="AC1562" s="6" t="s">
        <v>1067</v>
      </c>
      <c r="AD1562" s="6" t="s">
        <v>1067</v>
      </c>
    </row>
    <row r="1563" spans="1:30" x14ac:dyDescent="0.25">
      <c r="A1563" s="2">
        <f>IF(LEN(B1563)&gt;=1,(IF(B1562=B1563,0,LARGE(A$1:$A1562,1)+1)),0)</f>
        <v>0</v>
      </c>
      <c r="B1563" s="2" t="s">
        <v>1144</v>
      </c>
      <c r="C1563" s="2">
        <f>IF($AM$22=2,(IF(LEN($BZ$23)&gt;=1,(IF($BZ$23=B1563,LARGE($C$1:C1562,1)+1,0)),0)),0)</f>
        <v>0</v>
      </c>
      <c r="D1563" s="2">
        <f t="shared" si="90"/>
        <v>0</v>
      </c>
      <c r="F1563" s="2" t="s">
        <v>444</v>
      </c>
      <c r="G1563" s="2" t="s">
        <v>445</v>
      </c>
      <c r="H1563" s="2" t="s">
        <v>445</v>
      </c>
      <c r="I1563" s="2" t="s">
        <v>4298</v>
      </c>
      <c r="J1563" s="2" t="s">
        <v>4299</v>
      </c>
      <c r="K1563" s="2" t="s">
        <v>1067</v>
      </c>
      <c r="L1563" s="2" t="s">
        <v>1067</v>
      </c>
      <c r="S1563" s="2">
        <f>IF($AM$22=1,(IF(LEN($BZ$23)&gt;=1,(IF($BZ$23=V1563,LARGE($S$1:S1562,1)+1,0)),0)),0)</f>
        <v>0</v>
      </c>
      <c r="T1563" s="2">
        <f t="shared" si="91"/>
        <v>0</v>
      </c>
      <c r="U1563" s="2">
        <f>IF(LEN(V1563)&gt;=1,(IF(V1562=V1563,0,LARGE($U$1:U1562,1)+1)),0)</f>
        <v>0</v>
      </c>
      <c r="V1563" s="2" t="s">
        <v>1123</v>
      </c>
      <c r="W1563" s="4" t="s">
        <v>5208</v>
      </c>
      <c r="X1563" s="4" t="s">
        <v>957</v>
      </c>
      <c r="Y1563" s="5" t="s">
        <v>1606</v>
      </c>
      <c r="Z1563" s="5" t="s">
        <v>1606</v>
      </c>
      <c r="AA1563" s="6" t="s">
        <v>957</v>
      </c>
      <c r="AB1563" s="6" t="s">
        <v>1067</v>
      </c>
      <c r="AC1563" s="6" t="s">
        <v>1067</v>
      </c>
      <c r="AD1563" s="6" t="s">
        <v>1067</v>
      </c>
    </row>
    <row r="1564" spans="1:30" x14ac:dyDescent="0.25">
      <c r="A1564" s="2">
        <f>IF(LEN(B1564)&gt;=1,(IF(B1563=B1564,0,LARGE(A$1:$A1563,1)+1)),0)</f>
        <v>0</v>
      </c>
      <c r="B1564" s="2" t="s">
        <v>1144</v>
      </c>
      <c r="C1564" s="2">
        <f>IF($AM$22=2,(IF(LEN($BZ$23)&gt;=1,(IF($BZ$23=B1564,LARGE($C$1:C1563,1)+1,0)),0)),0)</f>
        <v>0</v>
      </c>
      <c r="D1564" s="2">
        <f t="shared" si="90"/>
        <v>0</v>
      </c>
      <c r="F1564" s="2" t="s">
        <v>3919</v>
      </c>
      <c r="G1564" s="2" t="s">
        <v>3920</v>
      </c>
      <c r="H1564" s="2" t="s">
        <v>3920</v>
      </c>
      <c r="I1564" s="2" t="s">
        <v>3921</v>
      </c>
      <c r="J1564" s="2" t="s">
        <v>1067</v>
      </c>
      <c r="K1564" s="2" t="s">
        <v>1067</v>
      </c>
      <c r="L1564" s="2" t="s">
        <v>1067</v>
      </c>
      <c r="S1564" s="2">
        <f>IF($AM$22=1,(IF(LEN($BZ$23)&gt;=1,(IF($BZ$23=V1564,LARGE($S$1:S1563,1)+1,0)),0)),0)</f>
        <v>0</v>
      </c>
      <c r="T1564" s="2">
        <f t="shared" si="91"/>
        <v>0</v>
      </c>
      <c r="U1564" s="2">
        <f>IF(LEN(V1564)&gt;=1,(IF(V1563=V1564,0,LARGE($U$1:U1563,1)+1)),0)</f>
        <v>0</v>
      </c>
      <c r="V1564" s="2" t="s">
        <v>1123</v>
      </c>
      <c r="W1564" s="4" t="s">
        <v>4690</v>
      </c>
      <c r="X1564" s="7" t="s">
        <v>776</v>
      </c>
      <c r="Y1564" s="7" t="s">
        <v>1468</v>
      </c>
      <c r="Z1564" s="7" t="s">
        <v>1468</v>
      </c>
      <c r="AA1564" s="6" t="s">
        <v>776</v>
      </c>
      <c r="AB1564" s="6" t="s">
        <v>1067</v>
      </c>
      <c r="AC1564" s="6" t="s">
        <v>1067</v>
      </c>
      <c r="AD1564" s="6" t="s">
        <v>1067</v>
      </c>
    </row>
    <row r="1565" spans="1:30" x14ac:dyDescent="0.25">
      <c r="A1565" s="2">
        <f>IF(LEN(B1565)&gt;=1,(IF(B1564=B1565,0,LARGE(A$1:$A1564,1)+1)),0)</f>
        <v>0</v>
      </c>
      <c r="B1565" s="2" t="s">
        <v>1144</v>
      </c>
      <c r="C1565" s="2">
        <f>IF($AM$22=2,(IF(LEN($BZ$23)&gt;=1,(IF($BZ$23=B1565,LARGE($C$1:C1564,1)+1,0)),0)),0)</f>
        <v>0</v>
      </c>
      <c r="D1565" s="2">
        <f t="shared" si="90"/>
        <v>0</v>
      </c>
      <c r="F1565" s="2" t="s">
        <v>1060</v>
      </c>
      <c r="G1565" s="2" t="s">
        <v>3922</v>
      </c>
      <c r="H1565" s="2" t="s">
        <v>3922</v>
      </c>
      <c r="I1565" s="2" t="s">
        <v>3923</v>
      </c>
      <c r="J1565" s="2" t="s">
        <v>1067</v>
      </c>
      <c r="K1565" s="2" t="s">
        <v>1067</v>
      </c>
      <c r="L1565" s="2" t="s">
        <v>1067</v>
      </c>
      <c r="S1565" s="2">
        <f>IF($AM$22=1,(IF(LEN($BZ$23)&gt;=1,(IF($BZ$23=V1565,LARGE($S$1:S1564,1)+1,0)),0)),0)</f>
        <v>0</v>
      </c>
      <c r="T1565" s="2">
        <f t="shared" si="91"/>
        <v>0</v>
      </c>
      <c r="U1565" s="2">
        <f>IF(LEN(V1565)&gt;=1,(IF(V1564=V1565,0,LARGE($U$1:U1564,1)+1)),0)</f>
        <v>0</v>
      </c>
      <c r="V1565" s="2" t="s">
        <v>1123</v>
      </c>
      <c r="W1565" s="9" t="s">
        <v>3099</v>
      </c>
      <c r="X1565" s="9" t="s">
        <v>859</v>
      </c>
      <c r="Y1565" s="9" t="s">
        <v>1533</v>
      </c>
      <c r="Z1565" s="9" t="s">
        <v>1533</v>
      </c>
      <c r="AA1565" s="6" t="s">
        <v>859</v>
      </c>
      <c r="AB1565" s="6" t="s">
        <v>947</v>
      </c>
      <c r="AC1565" s="6" t="s">
        <v>1067</v>
      </c>
      <c r="AD1565" s="6" t="s">
        <v>1067</v>
      </c>
    </row>
    <row r="1566" spans="1:30" x14ac:dyDescent="0.25">
      <c r="A1566" s="2">
        <f>IF(LEN(B1566)&gt;=1,(IF(B1565=B1566,0,LARGE(A$1:$A1565,1)+1)),0)</f>
        <v>0</v>
      </c>
      <c r="B1566" s="2" t="s">
        <v>1144</v>
      </c>
      <c r="C1566" s="2">
        <f>IF($AM$22=2,(IF(LEN($BZ$23)&gt;=1,(IF($BZ$23=B1566,LARGE($C$1:C1565,1)+1,0)),0)),0)</f>
        <v>0</v>
      </c>
      <c r="D1566" s="2">
        <f t="shared" si="90"/>
        <v>0</v>
      </c>
      <c r="F1566" s="2" t="s">
        <v>446</v>
      </c>
      <c r="G1566" s="2" t="s">
        <v>447</v>
      </c>
      <c r="H1566" s="2" t="s">
        <v>447</v>
      </c>
      <c r="I1566" s="2" t="s">
        <v>2215</v>
      </c>
      <c r="J1566" s="2" t="s">
        <v>1802</v>
      </c>
      <c r="K1566" s="2" t="s">
        <v>2279</v>
      </c>
      <c r="L1566" s="2" t="s">
        <v>1067</v>
      </c>
      <c r="S1566" s="2">
        <f>IF($AM$22=1,(IF(LEN($BZ$23)&gt;=1,(IF($BZ$23=V1566,LARGE($S$1:S1565,1)+1,0)),0)),0)</f>
        <v>0</v>
      </c>
      <c r="T1566" s="2">
        <f t="shared" si="91"/>
        <v>0</v>
      </c>
      <c r="U1566" s="2">
        <f>IF(LEN(V1566)&gt;=1,(IF(V1565=V1566,0,LARGE($U$1:U1565,1)+1)),0)</f>
        <v>0</v>
      </c>
      <c r="V1566" s="2" t="s">
        <v>1123</v>
      </c>
      <c r="W1566" s="9" t="s">
        <v>4204</v>
      </c>
      <c r="X1566" s="9" t="s">
        <v>2328</v>
      </c>
      <c r="Y1566" s="9" t="s">
        <v>2329</v>
      </c>
      <c r="Z1566" s="9" t="s">
        <v>2329</v>
      </c>
      <c r="AA1566" s="6" t="s">
        <v>2328</v>
      </c>
      <c r="AB1566" s="6" t="s">
        <v>1067</v>
      </c>
      <c r="AC1566" s="6" t="s">
        <v>1067</v>
      </c>
      <c r="AD1566" s="6" t="s">
        <v>1067</v>
      </c>
    </row>
    <row r="1567" spans="1:30" x14ac:dyDescent="0.25">
      <c r="A1567" s="2">
        <f>IF(LEN(B1567)&gt;=1,(IF(B1566=B1567,0,LARGE(A$1:$A1566,1)+1)),0)</f>
        <v>0</v>
      </c>
      <c r="B1567" s="2" t="s">
        <v>1144</v>
      </c>
      <c r="C1567" s="2">
        <f>IF($AM$22=2,(IF(LEN($BZ$23)&gt;=1,(IF($BZ$23=B1567,LARGE($C$1:C1566,1)+1,0)),0)),0)</f>
        <v>0</v>
      </c>
      <c r="D1567" s="2">
        <f t="shared" si="90"/>
        <v>0</v>
      </c>
      <c r="F1567" s="2" t="s">
        <v>3924</v>
      </c>
      <c r="G1567" s="2" t="s">
        <v>3925</v>
      </c>
      <c r="H1567" s="2" t="s">
        <v>3925</v>
      </c>
      <c r="I1567" s="2" t="s">
        <v>4293</v>
      </c>
      <c r="J1567" s="2" t="s">
        <v>4297</v>
      </c>
      <c r="K1567" s="2" t="s">
        <v>4295</v>
      </c>
      <c r="L1567" s="2" t="s">
        <v>4061</v>
      </c>
      <c r="S1567" s="2">
        <f>IF($AM$22=1,(IF(LEN($BZ$23)&gt;=1,(IF($BZ$23=V1567,LARGE($S$1:S1566,1)+1,0)),0)),0)</f>
        <v>0</v>
      </c>
      <c r="T1567" s="2">
        <f t="shared" si="91"/>
        <v>0</v>
      </c>
      <c r="U1567" s="2">
        <f>IF(LEN(V1567)&gt;=1,(IF(V1566=V1567,0,LARGE($U$1:U1566,1)+1)),0)</f>
        <v>0</v>
      </c>
      <c r="V1567" s="2" t="s">
        <v>1123</v>
      </c>
      <c r="W1567" s="9" t="s">
        <v>2929</v>
      </c>
      <c r="X1567" s="9" t="s">
        <v>2927</v>
      </c>
      <c r="Y1567" s="9" t="s">
        <v>2928</v>
      </c>
      <c r="Z1567" s="9" t="s">
        <v>2928</v>
      </c>
      <c r="AA1567" s="6" t="s">
        <v>2927</v>
      </c>
      <c r="AB1567" s="6" t="s">
        <v>455</v>
      </c>
      <c r="AC1567" s="6" t="s">
        <v>1067</v>
      </c>
      <c r="AD1567" s="6" t="s">
        <v>1067</v>
      </c>
    </row>
    <row r="1568" spans="1:30" x14ac:dyDescent="0.25">
      <c r="A1568" s="2">
        <f>IF(LEN(B1568)&gt;=1,(IF(B1567=B1568,0,LARGE(A$1:$A1567,1)+1)),0)</f>
        <v>0</v>
      </c>
      <c r="B1568" s="2" t="s">
        <v>1144</v>
      </c>
      <c r="C1568" s="2">
        <f>IF($AM$22=2,(IF(LEN($BZ$23)&gt;=1,(IF($BZ$23=B1568,LARGE($C$1:C1567,1)+1,0)),0)),0)</f>
        <v>0</v>
      </c>
      <c r="D1568" s="2">
        <f t="shared" si="90"/>
        <v>0</v>
      </c>
      <c r="F1568" s="2" t="s">
        <v>3926</v>
      </c>
      <c r="G1568" s="2" t="s">
        <v>3927</v>
      </c>
      <c r="H1568" s="2" t="s">
        <v>3927</v>
      </c>
      <c r="I1568" s="2" t="s">
        <v>4292</v>
      </c>
      <c r="J1568" s="2" t="s">
        <v>4294</v>
      </c>
      <c r="K1568" s="2" t="s">
        <v>4296</v>
      </c>
      <c r="L1568" s="2" t="s">
        <v>1067</v>
      </c>
      <c r="S1568" s="2">
        <f>IF($AM$22=1,(IF(LEN($BZ$23)&gt;=1,(IF($BZ$23=V1568,LARGE($S$1:S1567,1)+1,0)),0)),0)</f>
        <v>0</v>
      </c>
      <c r="T1568" s="2">
        <f t="shared" si="91"/>
        <v>0</v>
      </c>
      <c r="U1568" s="2">
        <f>IF(LEN(V1568)&gt;=1,(IF(V1567=V1568,0,LARGE($U$1:U1567,1)+1)),0)</f>
        <v>0</v>
      </c>
      <c r="V1568" s="2" t="s">
        <v>1123</v>
      </c>
      <c r="W1568" s="5" t="s">
        <v>4895</v>
      </c>
      <c r="X1568" s="7" t="s">
        <v>235</v>
      </c>
      <c r="Y1568" s="7" t="s">
        <v>236</v>
      </c>
      <c r="Z1568" s="7" t="s">
        <v>236</v>
      </c>
      <c r="AA1568" s="6" t="s">
        <v>235</v>
      </c>
      <c r="AB1568" s="6" t="s">
        <v>1067</v>
      </c>
      <c r="AC1568" s="6" t="s">
        <v>1067</v>
      </c>
      <c r="AD1568" s="6" t="s">
        <v>1067</v>
      </c>
    </row>
    <row r="1569" spans="1:30" x14ac:dyDescent="0.25">
      <c r="A1569" s="2">
        <f>IF(LEN(B1569)&gt;=1,(IF(B1568=B1569,0,LARGE(A$1:$A1568,1)+1)),0)</f>
        <v>0</v>
      </c>
      <c r="B1569" s="2" t="s">
        <v>1144</v>
      </c>
      <c r="C1569" s="2">
        <f>IF($AM$22=2,(IF(LEN($BZ$23)&gt;=1,(IF($BZ$23=B1569,LARGE($C$1:C1568,1)+1,0)),0)),0)</f>
        <v>0</v>
      </c>
      <c r="D1569" s="2">
        <f t="shared" si="90"/>
        <v>0</v>
      </c>
      <c r="F1569" s="2" t="s">
        <v>1061</v>
      </c>
      <c r="G1569" s="2" t="s">
        <v>3928</v>
      </c>
      <c r="H1569" s="2" t="s">
        <v>3928</v>
      </c>
      <c r="I1569" s="2" t="s">
        <v>4289</v>
      </c>
      <c r="J1569" s="2" t="s">
        <v>4290</v>
      </c>
      <c r="K1569" s="2" t="s">
        <v>4291</v>
      </c>
      <c r="L1569" s="2" t="s">
        <v>2178</v>
      </c>
      <c r="S1569" s="2">
        <f>IF($AM$22=1,(IF(LEN($BZ$23)&gt;=1,(IF($BZ$23=V1569,LARGE($S$1:S1568,1)+1,0)),0)),0)</f>
        <v>0</v>
      </c>
      <c r="T1569" s="2">
        <f t="shared" si="91"/>
        <v>0</v>
      </c>
      <c r="U1569" s="2">
        <f>IF(LEN(V1569)&gt;=1,(IF(V1568=V1569,0,LARGE($U$1:U1568,1)+1)),0)</f>
        <v>0</v>
      </c>
      <c r="V1569" s="2" t="s">
        <v>1123</v>
      </c>
      <c r="W1569" s="4" t="s">
        <v>5205</v>
      </c>
      <c r="X1569" s="4" t="s">
        <v>954</v>
      </c>
      <c r="Y1569" s="5" t="s">
        <v>1604</v>
      </c>
      <c r="Z1569" s="5" t="s">
        <v>1604</v>
      </c>
      <c r="AA1569" s="6" t="s">
        <v>954</v>
      </c>
      <c r="AB1569" s="6" t="s">
        <v>1067</v>
      </c>
      <c r="AC1569" s="6" t="s">
        <v>1067</v>
      </c>
      <c r="AD1569" s="6" t="s">
        <v>1067</v>
      </c>
    </row>
    <row r="1570" spans="1:30" x14ac:dyDescent="0.25">
      <c r="A1570" s="2">
        <f>IF(LEN(B1570)&gt;=1,(IF(B1569=B1570,0,LARGE(A$1:$A1569,1)+1)),0)</f>
        <v>0</v>
      </c>
      <c r="B1570" s="2" t="s">
        <v>1144</v>
      </c>
      <c r="C1570" s="2">
        <f>IF($AM$22=2,(IF(LEN($BZ$23)&gt;=1,(IF($BZ$23=B1570,LARGE($C$1:C1569,1)+1,0)),0)),0)</f>
        <v>0</v>
      </c>
      <c r="D1570" s="2">
        <f t="shared" si="90"/>
        <v>0</v>
      </c>
      <c r="F1570" s="2" t="s">
        <v>3929</v>
      </c>
      <c r="G1570" s="2" t="s">
        <v>3930</v>
      </c>
      <c r="H1570" s="2" t="s">
        <v>3930</v>
      </c>
      <c r="I1570" s="2" t="s">
        <v>4288</v>
      </c>
      <c r="J1570" s="2" t="s">
        <v>4287</v>
      </c>
      <c r="K1570" s="2" t="s">
        <v>1067</v>
      </c>
      <c r="L1570" s="2" t="s">
        <v>1067</v>
      </c>
      <c r="S1570" s="2">
        <f>IF($AM$22=1,(IF(LEN($BZ$23)&gt;=1,(IF($BZ$23=V1570,LARGE($S$1:S1569,1)+1,0)),0)),0)</f>
        <v>0</v>
      </c>
      <c r="T1570" s="2">
        <f t="shared" si="91"/>
        <v>0</v>
      </c>
      <c r="U1570" s="2">
        <f>IF(LEN(V1570)&gt;=1,(IF(V1569=V1570,0,LARGE($U$1:U1569,1)+1)),0)</f>
        <v>0</v>
      </c>
      <c r="V1570" s="2" t="s">
        <v>1123</v>
      </c>
      <c r="W1570" s="9" t="s">
        <v>4647</v>
      </c>
      <c r="X1570" s="9" t="s">
        <v>2889</v>
      </c>
      <c r="Y1570" s="9" t="s">
        <v>2890</v>
      </c>
      <c r="Z1570" s="9" t="s">
        <v>2890</v>
      </c>
      <c r="AA1570" s="6" t="s">
        <v>2889</v>
      </c>
      <c r="AB1570" s="6" t="s">
        <v>1067</v>
      </c>
      <c r="AC1570" s="6" t="s">
        <v>1067</v>
      </c>
      <c r="AD1570" s="6" t="s">
        <v>1067</v>
      </c>
    </row>
    <row r="1571" spans="1:30" x14ac:dyDescent="0.25">
      <c r="A1571" s="2">
        <f>IF(LEN(B1571)&gt;=1,(IF(B1570=B1571,0,LARGE(A$1:$A1570,1)+1)),0)</f>
        <v>0</v>
      </c>
      <c r="B1571" s="2" t="s">
        <v>1144</v>
      </c>
      <c r="C1571" s="2">
        <f>IF($AM$22=2,(IF(LEN($BZ$23)&gt;=1,(IF($BZ$23=B1571,LARGE($C$1:C1570,1)+1,0)),0)),0)</f>
        <v>0</v>
      </c>
      <c r="D1571" s="2">
        <f t="shared" si="90"/>
        <v>0</v>
      </c>
      <c r="F1571" s="2" t="s">
        <v>3931</v>
      </c>
      <c r="G1571" s="2" t="s">
        <v>3932</v>
      </c>
      <c r="H1571" s="2" t="s">
        <v>3932</v>
      </c>
      <c r="I1571" s="2" t="s">
        <v>3933</v>
      </c>
      <c r="J1571" s="2" t="s">
        <v>1067</v>
      </c>
      <c r="K1571" s="2" t="s">
        <v>1067</v>
      </c>
      <c r="L1571" s="2" t="s">
        <v>1067</v>
      </c>
      <c r="S1571" s="2">
        <f>IF($AM$22=1,(IF(LEN($BZ$23)&gt;=1,(IF($BZ$23=V1571,LARGE($S$1:S1570,1)+1,0)),0)),0)</f>
        <v>0</v>
      </c>
      <c r="T1571" s="2">
        <f t="shared" si="91"/>
        <v>0</v>
      </c>
      <c r="U1571" s="2">
        <f>IF(LEN(V1571)&gt;=1,(IF(V1570=V1571,0,LARGE($U$1:U1570,1)+1)),0)</f>
        <v>0</v>
      </c>
      <c r="V1571" s="2" t="s">
        <v>1123</v>
      </c>
      <c r="W1571" s="5" t="s">
        <v>4960</v>
      </c>
      <c r="X1571" s="7" t="s">
        <v>832</v>
      </c>
      <c r="Y1571" s="7" t="s">
        <v>3038</v>
      </c>
      <c r="Z1571" s="7" t="s">
        <v>3038</v>
      </c>
      <c r="AA1571" s="6" t="s">
        <v>832</v>
      </c>
      <c r="AB1571" s="6" t="s">
        <v>1067</v>
      </c>
      <c r="AC1571" s="6" t="s">
        <v>1067</v>
      </c>
      <c r="AD1571" s="6" t="s">
        <v>1067</v>
      </c>
    </row>
    <row r="1572" spans="1:30" ht="30" x14ac:dyDescent="0.25">
      <c r="A1572" s="2">
        <f>IF(LEN(B1572)&gt;=1,(IF(B1571=B1572,0,LARGE(A$1:$A1571,1)+1)),0)</f>
        <v>0</v>
      </c>
      <c r="B1572" s="2" t="s">
        <v>1144</v>
      </c>
      <c r="C1572" s="2">
        <f>IF($AM$22=2,(IF(LEN($BZ$23)&gt;=1,(IF($BZ$23=B1572,LARGE($C$1:C1571,1)+1,0)),0)),0)</f>
        <v>0</v>
      </c>
      <c r="D1572" s="2">
        <f t="shared" si="90"/>
        <v>0</v>
      </c>
      <c r="F1572" s="2" t="s">
        <v>448</v>
      </c>
      <c r="G1572" s="2" t="s">
        <v>449</v>
      </c>
      <c r="H1572" s="2" t="s">
        <v>450</v>
      </c>
      <c r="I1572" s="2" t="s">
        <v>2581</v>
      </c>
      <c r="J1572" s="2" t="s">
        <v>4285</v>
      </c>
      <c r="K1572" s="2" t="s">
        <v>4286</v>
      </c>
      <c r="L1572" s="2" t="s">
        <v>1067</v>
      </c>
      <c r="S1572" s="2">
        <f>IF($AM$22=1,(IF(LEN($BZ$23)&gt;=1,(IF($BZ$23=V1572,LARGE($S$1:S1571,1)+1,0)),0)),0)</f>
        <v>0</v>
      </c>
      <c r="T1572" s="2">
        <f t="shared" si="91"/>
        <v>0</v>
      </c>
      <c r="U1572" s="2">
        <f>IF(LEN(V1572)&gt;=1,(IF(V1571=V1572,0,LARGE($U$1:U1571,1)+1)),0)</f>
        <v>0</v>
      </c>
      <c r="V1572" s="2" t="s">
        <v>1123</v>
      </c>
      <c r="W1572" s="9" t="s">
        <v>2573</v>
      </c>
      <c r="X1572" s="9" t="s">
        <v>2571</v>
      </c>
      <c r="Y1572" s="9" t="s">
        <v>2572</v>
      </c>
      <c r="Z1572" s="9" t="s">
        <v>2572</v>
      </c>
      <c r="AA1572" s="6" t="s">
        <v>2571</v>
      </c>
      <c r="AB1572" s="6" t="s">
        <v>1067</v>
      </c>
      <c r="AC1572" s="6" t="s">
        <v>1067</v>
      </c>
      <c r="AD1572" s="6" t="s">
        <v>1067</v>
      </c>
    </row>
    <row r="1573" spans="1:30" x14ac:dyDescent="0.25">
      <c r="A1573" s="2">
        <f>IF(LEN(B1573)&gt;=1,(IF(B1572=B1573,0,LARGE(A$1:$A1572,1)+1)),0)</f>
        <v>0</v>
      </c>
      <c r="B1573" s="2" t="s">
        <v>1144</v>
      </c>
      <c r="C1573" s="2">
        <f>IF($AM$22=2,(IF(LEN($BZ$23)&gt;=1,(IF($BZ$23=B1573,LARGE($C$1:C1572,1)+1,0)),0)),0)</f>
        <v>0</v>
      </c>
      <c r="D1573" s="2">
        <f t="shared" si="90"/>
        <v>0</v>
      </c>
      <c r="F1573" s="2" t="s">
        <v>451</v>
      </c>
      <c r="G1573" s="2" t="s">
        <v>452</v>
      </c>
      <c r="H1573" s="2" t="s">
        <v>452</v>
      </c>
      <c r="I1573" s="2" t="s">
        <v>5223</v>
      </c>
      <c r="J1573" s="2" t="s">
        <v>1067</v>
      </c>
      <c r="K1573" s="2" t="s">
        <v>1067</v>
      </c>
      <c r="L1573" s="2" t="s">
        <v>1067</v>
      </c>
      <c r="S1573" s="2">
        <f>IF($AM$22=1,(IF(LEN($BZ$23)&gt;=1,(IF($BZ$23=V1573,LARGE($S$1:S1572,1)+1,0)),0)),0)</f>
        <v>0</v>
      </c>
      <c r="T1573" s="2">
        <f t="shared" si="91"/>
        <v>0</v>
      </c>
      <c r="U1573" s="2">
        <f>IF(LEN(V1573)&gt;=1,(IF(V1572=V1573,0,LARGE($U$1:U1572,1)+1)),0)</f>
        <v>0</v>
      </c>
      <c r="V1573" s="2" t="s">
        <v>1123</v>
      </c>
      <c r="W1573" s="21" t="s">
        <v>1918</v>
      </c>
      <c r="X1573" s="21" t="s">
        <v>1916</v>
      </c>
      <c r="Y1573" s="21" t="s">
        <v>1917</v>
      </c>
      <c r="Z1573" s="21" t="s">
        <v>1917</v>
      </c>
      <c r="AA1573" s="6" t="s">
        <v>1916</v>
      </c>
      <c r="AB1573" s="6" t="s">
        <v>776</v>
      </c>
      <c r="AC1573" s="6" t="s">
        <v>3764</v>
      </c>
      <c r="AD1573" s="6" t="s">
        <v>1067</v>
      </c>
    </row>
    <row r="1574" spans="1:30" x14ac:dyDescent="0.25">
      <c r="A1574" s="2">
        <f>IF(LEN(B1574)&gt;=1,(IF(B1573=B1574,0,LARGE(A$1:$A1573,1)+1)),0)</f>
        <v>0</v>
      </c>
      <c r="B1574" s="2" t="s">
        <v>1144</v>
      </c>
      <c r="C1574" s="2">
        <f>IF($AM$22=2,(IF(LEN($BZ$23)&gt;=1,(IF($BZ$23=B1574,LARGE($C$1:C1573,1)+1,0)),0)),0)</f>
        <v>0</v>
      </c>
      <c r="D1574" s="2">
        <f t="shared" si="90"/>
        <v>0</v>
      </c>
      <c r="F1574" s="2" t="s">
        <v>3934</v>
      </c>
      <c r="G1574" s="2" t="s">
        <v>3935</v>
      </c>
      <c r="H1574" s="2" t="s">
        <v>3935</v>
      </c>
      <c r="I1574" s="2" t="s">
        <v>3936</v>
      </c>
      <c r="J1574" s="2" t="s">
        <v>1067</v>
      </c>
      <c r="K1574" s="2" t="s">
        <v>1067</v>
      </c>
      <c r="L1574" s="2" t="s">
        <v>1067</v>
      </c>
      <c r="S1574" s="2">
        <f>IF($AM$22=1,(IF(LEN($BZ$23)&gt;=1,(IF($BZ$23=V1574,LARGE($S$1:S1573,1)+1,0)),0)),0)</f>
        <v>0</v>
      </c>
      <c r="T1574" s="2">
        <f t="shared" si="91"/>
        <v>0</v>
      </c>
      <c r="U1574" s="2">
        <f>IF(LEN(V1574)&gt;=1,(IF(V1573=V1574,0,LARGE($U$1:U1573,1)+1)),0)</f>
        <v>0</v>
      </c>
      <c r="V1574" s="2" t="s">
        <v>1123</v>
      </c>
      <c r="W1574" s="9" t="s">
        <v>3017</v>
      </c>
      <c r="X1574" s="9" t="s">
        <v>3015</v>
      </c>
      <c r="Y1574" s="9" t="s">
        <v>3016</v>
      </c>
      <c r="Z1574" s="9" t="s">
        <v>3016</v>
      </c>
      <c r="AA1574" s="6" t="s">
        <v>3015</v>
      </c>
      <c r="AB1574" s="6" t="s">
        <v>1067</v>
      </c>
      <c r="AC1574" s="6" t="s">
        <v>1067</v>
      </c>
      <c r="AD1574" s="6" t="s">
        <v>1067</v>
      </c>
    </row>
    <row r="1575" spans="1:30" x14ac:dyDescent="0.25">
      <c r="A1575" s="2">
        <f>IF(LEN(B1575)&gt;=1,(IF(B1574=B1575,0,LARGE(A$1:$A1574,1)+1)),0)</f>
        <v>0</v>
      </c>
      <c r="B1575" s="2" t="s">
        <v>1144</v>
      </c>
      <c r="C1575" s="2">
        <f>IF($AM$22=2,(IF(LEN($BZ$23)&gt;=1,(IF($BZ$23=B1575,LARGE($C$1:C1574,1)+1,0)),0)),0)</f>
        <v>0</v>
      </c>
      <c r="D1575" s="2">
        <f t="shared" si="90"/>
        <v>0</v>
      </c>
      <c r="F1575" s="2" t="s">
        <v>3937</v>
      </c>
      <c r="G1575" s="2" t="s">
        <v>3938</v>
      </c>
      <c r="H1575" s="2" t="s">
        <v>3938</v>
      </c>
      <c r="I1575" s="2" t="s">
        <v>3939</v>
      </c>
      <c r="J1575" s="2" t="s">
        <v>1067</v>
      </c>
      <c r="K1575" s="2" t="s">
        <v>1067</v>
      </c>
      <c r="L1575" s="2" t="s">
        <v>1067</v>
      </c>
      <c r="S1575" s="2">
        <f>IF($AM$22=1,(IF(LEN($BZ$23)&gt;=1,(IF($BZ$23=V1575,LARGE($S$1:S1574,1)+1,0)),0)),0)</f>
        <v>0</v>
      </c>
      <c r="T1575" s="2">
        <f t="shared" si="91"/>
        <v>0</v>
      </c>
      <c r="U1575" s="2">
        <f>IF(LEN(V1575)&gt;=1,(IF(V1574=V1575,0,LARGE($U$1:U1574,1)+1)),0)</f>
        <v>0</v>
      </c>
      <c r="V1575" s="2" t="s">
        <v>1123</v>
      </c>
      <c r="W1575" s="9" t="s">
        <v>2126</v>
      </c>
      <c r="X1575" s="9" t="s">
        <v>507</v>
      </c>
      <c r="Y1575" s="9" t="s">
        <v>2125</v>
      </c>
      <c r="Z1575" s="9" t="s">
        <v>2125</v>
      </c>
      <c r="AA1575" s="6" t="s">
        <v>507</v>
      </c>
      <c r="AB1575" s="6" t="s">
        <v>1067</v>
      </c>
      <c r="AC1575" s="6" t="s">
        <v>1067</v>
      </c>
      <c r="AD1575" s="6" t="s">
        <v>1067</v>
      </c>
    </row>
    <row r="1576" spans="1:30" ht="30" x14ac:dyDescent="0.25">
      <c r="A1576" s="2">
        <f>IF(LEN(B1576)&gt;=1,(IF(B1575=B1576,0,LARGE(A$1:$A1575,1)+1)),0)</f>
        <v>0</v>
      </c>
      <c r="B1576" s="2" t="s">
        <v>1144</v>
      </c>
      <c r="C1576" s="2">
        <f>IF($AM$22=2,(IF(LEN($BZ$23)&gt;=1,(IF($BZ$23=B1576,LARGE($C$1:C1575,1)+1,0)),0)),0)</f>
        <v>0</v>
      </c>
      <c r="D1576" s="2">
        <f t="shared" si="90"/>
        <v>0</v>
      </c>
      <c r="F1576" s="2" t="s">
        <v>1062</v>
      </c>
      <c r="G1576" s="2" t="s">
        <v>1677</v>
      </c>
      <c r="H1576" s="2" t="s">
        <v>1677</v>
      </c>
      <c r="I1576" s="2" t="s">
        <v>3983</v>
      </c>
      <c r="J1576" s="2" t="s">
        <v>4283</v>
      </c>
      <c r="K1576" s="2" t="s">
        <v>4284</v>
      </c>
      <c r="L1576" s="2" t="s">
        <v>4016</v>
      </c>
      <c r="S1576" s="2">
        <f>IF($AM$22=1,(IF(LEN($BZ$23)&gt;=1,(IF($BZ$23=V1576,LARGE($S$1:S1575,1)+1,0)),0)),0)</f>
        <v>0</v>
      </c>
      <c r="T1576" s="2">
        <f t="shared" si="91"/>
        <v>0</v>
      </c>
      <c r="U1576" s="2">
        <f>IF(LEN(V1576)&gt;=1,(IF(V1575=V1576,0,LARGE($U$1:U1575,1)+1)),0)</f>
        <v>0</v>
      </c>
      <c r="V1576" s="2" t="s">
        <v>1123</v>
      </c>
      <c r="W1576" s="9" t="s">
        <v>4029</v>
      </c>
      <c r="X1576" s="7" t="s">
        <v>67</v>
      </c>
      <c r="Y1576" s="7" t="s">
        <v>68</v>
      </c>
      <c r="Z1576" s="7" t="s">
        <v>68</v>
      </c>
      <c r="AA1576" s="6" t="s">
        <v>67</v>
      </c>
      <c r="AB1576" s="6" t="s">
        <v>1067</v>
      </c>
      <c r="AC1576" s="6" t="s">
        <v>1067</v>
      </c>
      <c r="AD1576" s="6" t="s">
        <v>1067</v>
      </c>
    </row>
    <row r="1577" spans="1:30" x14ac:dyDescent="0.25">
      <c r="A1577" s="2">
        <f>IF(LEN(B1577)&gt;=1,(IF(B1576=B1577,0,LARGE(A$1:$A1576,1)+1)),0)</f>
        <v>0</v>
      </c>
      <c r="B1577" s="2" t="s">
        <v>1144</v>
      </c>
      <c r="C1577" s="2">
        <f>IF($AM$22=2,(IF(LEN($BZ$23)&gt;=1,(IF($BZ$23=B1577,LARGE($C$1:C1576,1)+1,0)),0)),0)</f>
        <v>0</v>
      </c>
      <c r="D1577" s="2">
        <f t="shared" si="90"/>
        <v>0</v>
      </c>
      <c r="F1577" s="2" t="s">
        <v>3940</v>
      </c>
      <c r="G1577" s="2" t="s">
        <v>3941</v>
      </c>
      <c r="H1577" s="2" t="s">
        <v>3941</v>
      </c>
      <c r="I1577" s="2" t="s">
        <v>3942</v>
      </c>
      <c r="J1577" s="2" t="s">
        <v>1067</v>
      </c>
      <c r="K1577" s="2" t="s">
        <v>1067</v>
      </c>
      <c r="L1577" s="2" t="s">
        <v>1067</v>
      </c>
      <c r="S1577" s="2">
        <f>IF($AM$22=1,(IF(LEN($BZ$23)&gt;=1,(IF($BZ$23=V1577,LARGE($S$1:S1576,1)+1,0)),0)),0)</f>
        <v>0</v>
      </c>
      <c r="T1577" s="2">
        <f t="shared" si="91"/>
        <v>0</v>
      </c>
      <c r="U1577" s="2">
        <f>IF(LEN(V1577)&gt;=1,(IF(V1576=V1577,0,LARGE($U$1:U1576,1)+1)),0)</f>
        <v>0</v>
      </c>
      <c r="V1577" s="2" t="s">
        <v>1123</v>
      </c>
      <c r="W1577" s="9" t="s">
        <v>4913</v>
      </c>
      <c r="X1577" s="7" t="s">
        <v>803</v>
      </c>
      <c r="Y1577" s="7" t="s">
        <v>235</v>
      </c>
      <c r="Z1577" s="7" t="s">
        <v>237</v>
      </c>
      <c r="AA1577" s="6" t="s">
        <v>803</v>
      </c>
      <c r="AB1577" s="6" t="s">
        <v>1067</v>
      </c>
      <c r="AC1577" s="6" t="s">
        <v>1067</v>
      </c>
      <c r="AD1577" s="6" t="s">
        <v>1067</v>
      </c>
    </row>
    <row r="1578" spans="1:30" ht="30" x14ac:dyDescent="0.25">
      <c r="A1578" s="2">
        <f>IF(LEN(B1578)&gt;=1,(IF(B1577=B1578,0,LARGE(A$1:$A1577,1)+1)),0)</f>
        <v>0</v>
      </c>
      <c r="B1578" s="2" t="s">
        <v>1144</v>
      </c>
      <c r="C1578" s="2">
        <f>IF($AM$22=2,(IF(LEN($BZ$23)&gt;=1,(IF($BZ$23=B1578,LARGE($C$1:C1577,1)+1,0)),0)),0)</f>
        <v>0</v>
      </c>
      <c r="D1578" s="2">
        <f t="shared" si="90"/>
        <v>0</v>
      </c>
      <c r="F1578" s="2" t="s">
        <v>1063</v>
      </c>
      <c r="G1578" s="2" t="s">
        <v>3943</v>
      </c>
      <c r="H1578" s="2" t="s">
        <v>3943</v>
      </c>
      <c r="I1578" s="2" t="s">
        <v>4278</v>
      </c>
      <c r="J1578" s="2" t="s">
        <v>1067</v>
      </c>
      <c r="K1578" s="2" t="s">
        <v>1067</v>
      </c>
      <c r="L1578" s="2" t="s">
        <v>1067</v>
      </c>
      <c r="S1578" s="2">
        <f>IF($AM$22=1,(IF(LEN($BZ$23)&gt;=1,(IF($BZ$23=V1578,LARGE($S$1:S1577,1)+1,0)),0)),0)</f>
        <v>0</v>
      </c>
      <c r="T1578" s="2">
        <f t="shared" si="91"/>
        <v>0</v>
      </c>
      <c r="U1578" s="2">
        <f>IF(LEN(V1578)&gt;=1,(IF(V1577=V1578,0,LARGE($U$1:U1577,1)+1)),0)</f>
        <v>0</v>
      </c>
      <c r="V1578" s="2" t="s">
        <v>1123</v>
      </c>
      <c r="W1578" s="4" t="s">
        <v>4685</v>
      </c>
      <c r="X1578" s="7" t="s">
        <v>768</v>
      </c>
      <c r="Y1578" s="7" t="s">
        <v>1461</v>
      </c>
      <c r="Z1578" s="7" t="s">
        <v>1461</v>
      </c>
      <c r="AA1578" s="6" t="s">
        <v>768</v>
      </c>
      <c r="AB1578" s="6" t="s">
        <v>1067</v>
      </c>
      <c r="AC1578" s="6" t="s">
        <v>1067</v>
      </c>
      <c r="AD1578" s="6" t="s">
        <v>1067</v>
      </c>
    </row>
    <row r="1579" spans="1:30" ht="30" x14ac:dyDescent="0.25">
      <c r="A1579" s="2">
        <f>IF(LEN(B1579)&gt;=1,(IF(B1578=B1579,0,LARGE(A$1:$A1578,1)+1)),0)</f>
        <v>0</v>
      </c>
      <c r="B1579" s="2" t="s">
        <v>1144</v>
      </c>
      <c r="C1579" s="2">
        <f>IF($AM$22=2,(IF(LEN($BZ$23)&gt;=1,(IF($BZ$23=B1579,LARGE($C$1:C1578,1)+1,0)),0)),0)</f>
        <v>0</v>
      </c>
      <c r="D1579" s="2">
        <f t="shared" si="90"/>
        <v>0</v>
      </c>
      <c r="F1579" s="2" t="s">
        <v>1064</v>
      </c>
      <c r="G1579" s="2" t="s">
        <v>1678</v>
      </c>
      <c r="H1579" s="2" t="s">
        <v>1678</v>
      </c>
      <c r="I1579" s="2" t="s">
        <v>4282</v>
      </c>
      <c r="J1579" s="2" t="s">
        <v>1067</v>
      </c>
      <c r="K1579" s="2" t="s">
        <v>1067</v>
      </c>
      <c r="L1579" s="2" t="s">
        <v>1067</v>
      </c>
      <c r="S1579" s="2">
        <f>IF($AM$22=1,(IF(LEN($BZ$23)&gt;=1,(IF($BZ$23=V1579,LARGE($S$1:S1578,1)+1,0)),0)),0)</f>
        <v>0</v>
      </c>
      <c r="T1579" s="2">
        <f t="shared" si="91"/>
        <v>0</v>
      </c>
      <c r="U1579" s="2">
        <f>IF(LEN(V1579)&gt;=1,(IF(V1578=V1579,0,LARGE($U$1:U1578,1)+1)),0)</f>
        <v>0</v>
      </c>
      <c r="V1579" s="2" t="s">
        <v>1123</v>
      </c>
      <c r="W1579" s="5" t="s">
        <v>4443</v>
      </c>
      <c r="X1579" s="7" t="s">
        <v>950</v>
      </c>
      <c r="Y1579" s="7" t="s">
        <v>3261</v>
      </c>
      <c r="Z1579" s="7" t="s">
        <v>3261</v>
      </c>
      <c r="AA1579" s="6" t="s">
        <v>950</v>
      </c>
      <c r="AB1579" s="6" t="s">
        <v>404</v>
      </c>
      <c r="AC1579" s="6" t="s">
        <v>1067</v>
      </c>
      <c r="AD1579" s="6" t="s">
        <v>1067</v>
      </c>
    </row>
    <row r="1580" spans="1:30" x14ac:dyDescent="0.25">
      <c r="A1580" s="2">
        <f>IF(LEN(B1580)&gt;=1,(IF(B1579=B1580,0,LARGE(A$1:$A1579,1)+1)),0)</f>
        <v>0</v>
      </c>
      <c r="B1580" s="2" t="s">
        <v>1144</v>
      </c>
      <c r="C1580" s="2">
        <f>IF($AM$22=2,(IF(LEN($BZ$23)&gt;=1,(IF($BZ$23=B1580,LARGE($C$1:C1579,1)+1,0)),0)),0)</f>
        <v>0</v>
      </c>
      <c r="D1580" s="2">
        <f t="shared" si="90"/>
        <v>0</v>
      </c>
      <c r="F1580" s="2" t="s">
        <v>453</v>
      </c>
      <c r="G1580" s="2" t="s">
        <v>454</v>
      </c>
      <c r="H1580" s="2" t="s">
        <v>454</v>
      </c>
      <c r="I1580" s="2" t="s">
        <v>4273</v>
      </c>
      <c r="J1580" s="2" t="s">
        <v>4281</v>
      </c>
      <c r="K1580" s="2" t="s">
        <v>4279</v>
      </c>
      <c r="L1580" s="2" t="s">
        <v>4280</v>
      </c>
      <c r="S1580" s="2">
        <f>IF($AM$22=1,(IF(LEN($BZ$23)&gt;=1,(IF($BZ$23=V1580,LARGE($S$1:S1579,1)+1,0)),0)),0)</f>
        <v>0</v>
      </c>
      <c r="T1580" s="2">
        <f t="shared" si="91"/>
        <v>0</v>
      </c>
      <c r="U1580" s="2">
        <f>IF(LEN(V1580)&gt;=1,(IF(V1579=V1580,0,LARGE($U$1:U1579,1)+1)),0)</f>
        <v>0</v>
      </c>
      <c r="V1580" s="2" t="s">
        <v>1123</v>
      </c>
      <c r="W1580" s="4" t="s">
        <v>5184</v>
      </c>
      <c r="X1580" s="4" t="s">
        <v>314</v>
      </c>
      <c r="Y1580" s="5" t="s">
        <v>315</v>
      </c>
      <c r="Z1580" s="5" t="s">
        <v>315</v>
      </c>
      <c r="AA1580" s="6" t="s">
        <v>314</v>
      </c>
      <c r="AB1580" s="6" t="s">
        <v>1067</v>
      </c>
      <c r="AC1580" s="6" t="s">
        <v>1067</v>
      </c>
      <c r="AD1580" s="6" t="s">
        <v>1067</v>
      </c>
    </row>
    <row r="1581" spans="1:30" x14ac:dyDescent="0.25">
      <c r="A1581" s="2">
        <f>IF(LEN(B1581)&gt;=1,(IF(B1580=B1581,0,LARGE(A$1:$A1580,1)+1)),0)</f>
        <v>0</v>
      </c>
      <c r="B1581" s="2" t="s">
        <v>1144</v>
      </c>
      <c r="C1581" s="2">
        <f>IF($AM$22=2,(IF(LEN($BZ$23)&gt;=1,(IF($BZ$23=B1581,LARGE($C$1:C1580,1)+1,0)),0)),0)</f>
        <v>0</v>
      </c>
      <c r="D1581" s="2">
        <f t="shared" si="90"/>
        <v>0</v>
      </c>
      <c r="F1581" s="2" t="s">
        <v>455</v>
      </c>
      <c r="G1581" s="2" t="s">
        <v>456</v>
      </c>
      <c r="H1581" s="2" t="s">
        <v>457</v>
      </c>
      <c r="I1581" s="2" t="s">
        <v>4277</v>
      </c>
      <c r="J1581" s="2" t="s">
        <v>2929</v>
      </c>
      <c r="K1581" s="2" t="s">
        <v>1067</v>
      </c>
      <c r="L1581" s="2" t="s">
        <v>1067</v>
      </c>
      <c r="S1581" s="2">
        <f>IF($AM$22=1,(IF(LEN($BZ$23)&gt;=1,(IF($BZ$23=V1581,LARGE($S$1:S1580,1)+1,0)),0)),0)</f>
        <v>0</v>
      </c>
      <c r="T1581" s="2">
        <f t="shared" si="91"/>
        <v>0</v>
      </c>
      <c r="U1581" s="2">
        <f>IF(LEN(V1581)&gt;=1,(IF(V1580=V1581,0,LARGE($U$1:U1580,1)+1)),0)</f>
        <v>0</v>
      </c>
      <c r="V1581" s="2" t="s">
        <v>1123</v>
      </c>
      <c r="W1581" s="5" t="s">
        <v>4695</v>
      </c>
      <c r="X1581" s="7" t="s">
        <v>785</v>
      </c>
      <c r="Y1581" s="7" t="s">
        <v>1476</v>
      </c>
      <c r="Z1581" s="7" t="s">
        <v>1476</v>
      </c>
      <c r="AA1581" s="6" t="s">
        <v>785</v>
      </c>
      <c r="AB1581" s="6" t="s">
        <v>1067</v>
      </c>
      <c r="AC1581" s="6" t="s">
        <v>1067</v>
      </c>
      <c r="AD1581" s="6" t="s">
        <v>1067</v>
      </c>
    </row>
    <row r="1582" spans="1:30" ht="30" x14ac:dyDescent="0.25">
      <c r="A1582" s="2">
        <f>IF(LEN(B1582)&gt;=1,(IF(B1581=B1582,0,LARGE(A$1:$A1581,1)+1)),0)</f>
        <v>0</v>
      </c>
      <c r="B1582" s="2" t="s">
        <v>1144</v>
      </c>
      <c r="C1582" s="2">
        <f>IF($AM$22=2,(IF(LEN($BZ$23)&gt;=1,(IF($BZ$23=B1582,LARGE($C$1:C1581,1)+1,0)),0)),0)</f>
        <v>0</v>
      </c>
      <c r="D1582" s="2">
        <f t="shared" si="90"/>
        <v>0</v>
      </c>
      <c r="F1582" s="2" t="s">
        <v>3944</v>
      </c>
      <c r="G1582" s="2" t="s">
        <v>3945</v>
      </c>
      <c r="H1582" s="2" t="s">
        <v>3945</v>
      </c>
      <c r="I1582" s="2" t="s">
        <v>4275</v>
      </c>
      <c r="J1582" s="2" t="s">
        <v>4273</v>
      </c>
      <c r="K1582" s="2" t="s">
        <v>4276</v>
      </c>
      <c r="L1582" s="2" t="s">
        <v>4274</v>
      </c>
      <c r="S1582" s="2">
        <f>IF($AM$22=1,(IF(LEN($BZ$23)&gt;=1,(IF($BZ$23=V1582,LARGE($S$1:S1581,1)+1,0)),0)),0)</f>
        <v>0</v>
      </c>
      <c r="T1582" s="2">
        <f t="shared" si="91"/>
        <v>0</v>
      </c>
      <c r="U1582" s="2">
        <f>IF(LEN(V1582)&gt;=1,(IF(V1581=V1582,0,LARGE($U$1:U1581,1)+1)),0)</f>
        <v>0</v>
      </c>
      <c r="V1582" s="2" t="s">
        <v>1123</v>
      </c>
      <c r="W1582" s="11" t="s">
        <v>3296</v>
      </c>
      <c r="X1582" s="11" t="s">
        <v>3294</v>
      </c>
      <c r="Y1582" s="11" t="s">
        <v>3295</v>
      </c>
      <c r="Z1582" s="11" t="s">
        <v>3295</v>
      </c>
      <c r="AA1582" s="6" t="s">
        <v>3294</v>
      </c>
      <c r="AB1582" s="6" t="s">
        <v>1067</v>
      </c>
      <c r="AC1582" s="6" t="s">
        <v>1067</v>
      </c>
      <c r="AD1582" s="6" t="s">
        <v>1067</v>
      </c>
    </row>
    <row r="1583" spans="1:30" ht="45" x14ac:dyDescent="0.25">
      <c r="A1583" s="2">
        <f>IF(LEN(B1583)&gt;=1,(IF(B1582=B1583,0,LARGE(A$1:$A1582,1)+1)),0)</f>
        <v>24</v>
      </c>
      <c r="B1583" s="2" t="s">
        <v>1097</v>
      </c>
      <c r="C1583" s="2">
        <f>IF($AM$22=2,(IF(LEN($BZ$23)&gt;=1,(IF($BZ$23=B1583,LARGE($C$1:C1582,1)+1,0)),0)),0)</f>
        <v>0</v>
      </c>
      <c r="D1583" s="2">
        <f t="shared" si="90"/>
        <v>0</v>
      </c>
      <c r="F1583" s="2" t="s">
        <v>458</v>
      </c>
      <c r="G1583" s="2" t="s">
        <v>459</v>
      </c>
      <c r="H1583" s="2" t="s">
        <v>459</v>
      </c>
      <c r="I1583" s="2" t="s">
        <v>4272</v>
      </c>
      <c r="J1583" s="2" t="s">
        <v>1067</v>
      </c>
      <c r="K1583" s="2" t="s">
        <v>1067</v>
      </c>
      <c r="L1583" s="2" t="s">
        <v>1067</v>
      </c>
      <c r="S1583" s="2">
        <f>IF($AM$22=1,(IF(LEN($BZ$23)&gt;=1,(IF($BZ$23=V1583,LARGE($S$1:S1582,1)+1,0)),0)),0)</f>
        <v>0</v>
      </c>
      <c r="T1583" s="2">
        <f t="shared" si="91"/>
        <v>0</v>
      </c>
      <c r="U1583" s="2">
        <f>IF(LEN(V1583)&gt;=1,(IF(V1582=V1583,0,LARGE($U$1:U1582,1)+1)),0)</f>
        <v>40</v>
      </c>
      <c r="V1583" s="2" t="s">
        <v>1124</v>
      </c>
      <c r="W1583" s="21" t="s">
        <v>2415</v>
      </c>
      <c r="X1583" s="21" t="s">
        <v>2413</v>
      </c>
      <c r="Y1583" s="21" t="s">
        <v>2414</v>
      </c>
      <c r="Z1583" s="21" t="s">
        <v>2414</v>
      </c>
      <c r="AA1583" s="6" t="s">
        <v>2413</v>
      </c>
      <c r="AB1583" s="6" t="s">
        <v>1067</v>
      </c>
      <c r="AC1583" s="6" t="s">
        <v>1067</v>
      </c>
      <c r="AD1583" s="6" t="s">
        <v>1067</v>
      </c>
    </row>
    <row r="1584" spans="1:30" x14ac:dyDescent="0.25">
      <c r="A1584" s="2">
        <f>IF(LEN(B1584)&gt;=1,(IF(B1583=B1584,0,LARGE(A$1:$A1583,1)+1)),0)</f>
        <v>0</v>
      </c>
      <c r="B1584" s="2" t="s">
        <v>1097</v>
      </c>
      <c r="C1584" s="2">
        <f>IF($AM$22=2,(IF(LEN($BZ$23)&gt;=1,(IF($BZ$23=B1584,LARGE($C$1:C1583,1)+1,0)),0)),0)</f>
        <v>0</v>
      </c>
      <c r="D1584" s="2">
        <f t="shared" si="90"/>
        <v>0</v>
      </c>
      <c r="F1584" s="2" t="s">
        <v>3946</v>
      </c>
      <c r="G1584" s="2" t="s">
        <v>3947</v>
      </c>
      <c r="H1584" s="2" t="s">
        <v>3947</v>
      </c>
      <c r="I1584" s="2" t="s">
        <v>4270</v>
      </c>
      <c r="J1584" s="2" t="s">
        <v>4271</v>
      </c>
      <c r="K1584" s="2" t="s">
        <v>1067</v>
      </c>
      <c r="L1584" s="2" t="s">
        <v>1067</v>
      </c>
      <c r="S1584" s="2">
        <f>IF($AM$22=1,(IF(LEN($BZ$23)&gt;=1,(IF($BZ$23=V1584,LARGE($S$1:S1583,1)+1,0)),0)),0)</f>
        <v>0</v>
      </c>
      <c r="T1584" s="2">
        <f t="shared" si="91"/>
        <v>0</v>
      </c>
      <c r="U1584" s="2">
        <f>IF(LEN(V1584)&gt;=1,(IF(V1583=V1584,0,LARGE($U$1:U1583,1)+1)),0)</f>
        <v>0</v>
      </c>
      <c r="V1584" s="2" t="s">
        <v>1124</v>
      </c>
      <c r="W1584" s="9" t="s">
        <v>4198</v>
      </c>
      <c r="X1584" s="9" t="s">
        <v>2354</v>
      </c>
      <c r="Y1584" s="9" t="s">
        <v>2355</v>
      </c>
      <c r="Z1584" s="9" t="s">
        <v>2355</v>
      </c>
      <c r="AA1584" s="6" t="s">
        <v>2354</v>
      </c>
      <c r="AB1584" s="6" t="s">
        <v>1067</v>
      </c>
      <c r="AC1584" s="6" t="s">
        <v>1067</v>
      </c>
      <c r="AD1584" s="6" t="s">
        <v>1067</v>
      </c>
    </row>
    <row r="1585" spans="1:30" x14ac:dyDescent="0.25">
      <c r="A1585" s="2">
        <f>IF(LEN(B1585)&gt;=1,(IF(B1584=B1585,0,LARGE(A$1:$A1584,1)+1)),0)</f>
        <v>0</v>
      </c>
      <c r="B1585" s="2" t="s">
        <v>1097</v>
      </c>
      <c r="C1585" s="2">
        <f>IF($AM$22=2,(IF(LEN($BZ$23)&gt;=1,(IF($BZ$23=B1585,LARGE($C$1:C1584,1)+1,0)),0)),0)</f>
        <v>0</v>
      </c>
      <c r="D1585" s="2">
        <f t="shared" si="90"/>
        <v>0</v>
      </c>
      <c r="F1585" s="2" t="s">
        <v>1065</v>
      </c>
      <c r="G1585" s="2" t="s">
        <v>1679</v>
      </c>
      <c r="H1585" s="2" t="s">
        <v>1679</v>
      </c>
      <c r="I1585" s="2" t="s">
        <v>2580</v>
      </c>
      <c r="J1585" s="2" t="s">
        <v>1146</v>
      </c>
      <c r="K1585" s="2" t="s">
        <v>1067</v>
      </c>
      <c r="L1585" s="2" t="s">
        <v>1067</v>
      </c>
      <c r="S1585" s="2">
        <f>IF($AM$22=1,(IF(LEN($BZ$23)&gt;=1,(IF($BZ$23=V1585,LARGE($S$1:S1584,1)+1,0)),0)),0)</f>
        <v>0</v>
      </c>
      <c r="T1585" s="2">
        <f t="shared" si="91"/>
        <v>0</v>
      </c>
      <c r="U1585" s="2">
        <f>IF(LEN(V1585)&gt;=1,(IF(V1584=V1585,0,LARGE($U$1:U1584,1)+1)),0)</f>
        <v>0</v>
      </c>
      <c r="V1585" s="2" t="s">
        <v>1124</v>
      </c>
      <c r="W1585" s="5" t="s">
        <v>4481</v>
      </c>
      <c r="X1585" s="7" t="s">
        <v>397</v>
      </c>
      <c r="Y1585" s="7" t="s">
        <v>398</v>
      </c>
      <c r="Z1585" s="7" t="s">
        <v>3735</v>
      </c>
      <c r="AA1585" s="6" t="s">
        <v>397</v>
      </c>
      <c r="AB1585" s="6" t="s">
        <v>1067</v>
      </c>
      <c r="AC1585" s="6" t="s">
        <v>1067</v>
      </c>
      <c r="AD1585" s="6" t="s">
        <v>1067</v>
      </c>
    </row>
    <row r="1586" spans="1:30" x14ac:dyDescent="0.25">
      <c r="A1586" s="2">
        <f>IF(LEN(B1586)&gt;=1,(IF(B1585=B1586,0,LARGE(A$1:$A1585,1)+1)),0)</f>
        <v>0</v>
      </c>
      <c r="B1586" s="2" t="s">
        <v>1097</v>
      </c>
      <c r="C1586" s="2">
        <f>IF($AM$22=2,(IF(LEN($BZ$23)&gt;=1,(IF($BZ$23=B1586,LARGE($C$1:C1585,1)+1,0)),0)),0)</f>
        <v>0</v>
      </c>
      <c r="D1586" s="2">
        <f t="shared" si="90"/>
        <v>0</v>
      </c>
      <c r="F1586" s="2" t="s">
        <v>1066</v>
      </c>
      <c r="G1586" s="2" t="s">
        <v>1680</v>
      </c>
      <c r="H1586" s="2" t="s">
        <v>1680</v>
      </c>
      <c r="I1586" s="2" t="s">
        <v>5229</v>
      </c>
      <c r="J1586" s="2" t="s">
        <v>2695</v>
      </c>
      <c r="K1586" s="2" t="s">
        <v>4056</v>
      </c>
      <c r="L1586" s="2" t="s">
        <v>4265</v>
      </c>
      <c r="S1586" s="2">
        <f>IF($AM$22=1,(IF(LEN($BZ$23)&gt;=1,(IF($BZ$23=V1586,LARGE($S$1:S1585,1)+1,0)),0)),0)</f>
        <v>0</v>
      </c>
      <c r="T1586" s="2">
        <f t="shared" si="91"/>
        <v>0</v>
      </c>
      <c r="U1586" s="2">
        <f>IF(LEN(V1586)&gt;=1,(IF(V1585=V1586,0,LARGE($U$1:U1585,1)+1)),0)</f>
        <v>0</v>
      </c>
      <c r="V1586" s="2" t="s">
        <v>1124</v>
      </c>
      <c r="W1586" s="4" t="s">
        <v>5132</v>
      </c>
      <c r="X1586" s="7" t="s">
        <v>353</v>
      </c>
      <c r="Y1586" s="7" t="s">
        <v>354</v>
      </c>
      <c r="Z1586" s="7" t="s">
        <v>355</v>
      </c>
      <c r="AA1586" s="6" t="s">
        <v>353</v>
      </c>
      <c r="AB1586" s="6" t="s">
        <v>1067</v>
      </c>
      <c r="AC1586" s="6" t="s">
        <v>1067</v>
      </c>
      <c r="AD1586" s="6" t="s">
        <v>1067</v>
      </c>
    </row>
    <row r="1587" spans="1:30" ht="30" x14ac:dyDescent="0.25">
      <c r="A1587" s="2">
        <f>IF(LEN(B1587)&gt;=1,(IF(B1586=B1587,0,LARGE(A$1:$A1586,1)+1)),0)</f>
        <v>0</v>
      </c>
      <c r="B1587" s="2" t="s">
        <v>1097</v>
      </c>
      <c r="C1587" s="2">
        <f>IF($AM$22=2,(IF(LEN($BZ$23)&gt;=1,(IF($BZ$23=B1587,LARGE($C$1:C1586,1)+1,0)),0)),0)</f>
        <v>0</v>
      </c>
      <c r="D1587" s="2">
        <f t="shared" si="90"/>
        <v>0</v>
      </c>
      <c r="F1587" s="2" t="s">
        <v>3948</v>
      </c>
      <c r="G1587" s="2" t="s">
        <v>3949</v>
      </c>
      <c r="H1587" s="2" t="s">
        <v>3949</v>
      </c>
      <c r="I1587" s="2" t="s">
        <v>4269</v>
      </c>
      <c r="J1587" s="2" t="s">
        <v>4267</v>
      </c>
      <c r="K1587" s="2" t="s">
        <v>4268</v>
      </c>
      <c r="L1587" s="2" t="s">
        <v>1067</v>
      </c>
      <c r="S1587" s="2">
        <f>IF($AM$22=1,(IF(LEN($BZ$23)&gt;=1,(IF($BZ$23=V1587,LARGE($S$1:S1586,1)+1,0)),0)),0)</f>
        <v>0</v>
      </c>
      <c r="T1587" s="2">
        <f t="shared" si="91"/>
        <v>0</v>
      </c>
      <c r="U1587" s="2">
        <f>IF(LEN(V1587)&gt;=1,(IF(V1586=V1587,0,LARGE($U$1:U1586,1)+1)),0)</f>
        <v>0</v>
      </c>
      <c r="V1587" s="2" t="s">
        <v>1124</v>
      </c>
      <c r="W1587" s="5" t="s">
        <v>4439</v>
      </c>
      <c r="X1587" s="7" t="s">
        <v>3884</v>
      </c>
      <c r="Y1587" s="7" t="s">
        <v>3885</v>
      </c>
      <c r="Z1587" s="7" t="s">
        <v>3885</v>
      </c>
      <c r="AA1587" s="6" t="s">
        <v>3884</v>
      </c>
      <c r="AB1587" s="6" t="s">
        <v>1067</v>
      </c>
      <c r="AC1587" s="6" t="s">
        <v>1067</v>
      </c>
      <c r="AD1587" s="6" t="s">
        <v>1067</v>
      </c>
    </row>
    <row r="1588" spans="1:30" x14ac:dyDescent="0.25">
      <c r="A1588" s="2">
        <f>IF(LEN(B1588)&gt;=1,(IF(B1587=B1588,0,LARGE(A$1:$A1587,1)+1)),0)</f>
        <v>25</v>
      </c>
      <c r="B1588" s="2" t="s">
        <v>1145</v>
      </c>
      <c r="C1588" s="2">
        <f>IF($AM$22=2,(IF(LEN($BZ$23)&gt;=1,(IF($BZ$23=B1588,LARGE($C$1:C1587,1)+1,0)),0)),0)</f>
        <v>0</v>
      </c>
      <c r="D1588" s="2">
        <f t="shared" si="90"/>
        <v>0</v>
      </c>
      <c r="F1588" s="2" t="s">
        <v>3950</v>
      </c>
      <c r="G1588" s="2" t="s">
        <v>3951</v>
      </c>
      <c r="H1588" s="2" t="s">
        <v>3951</v>
      </c>
      <c r="I1588" s="2" t="s">
        <v>3952</v>
      </c>
      <c r="J1588" s="2" t="s">
        <v>1067</v>
      </c>
      <c r="K1588" s="2" t="s">
        <v>1067</v>
      </c>
      <c r="L1588" s="2" t="s">
        <v>1067</v>
      </c>
      <c r="S1588" s="2">
        <f>IF($AM$22=1,(IF(LEN($BZ$23)&gt;=1,(IF($BZ$23=V1588,LARGE($S$1:S1587,1)+1,0)),0)),0)</f>
        <v>0</v>
      </c>
      <c r="T1588" s="2">
        <f t="shared" si="91"/>
        <v>0</v>
      </c>
      <c r="U1588" s="2">
        <f>IF(LEN(V1588)&gt;=1,(IF(V1587=V1588,0,LARGE($U$1:U1587,1)+1)),0)</f>
        <v>0</v>
      </c>
      <c r="V1588" s="2" t="s">
        <v>1124</v>
      </c>
      <c r="W1588" s="9" t="s">
        <v>4529</v>
      </c>
      <c r="X1588" s="9" t="s">
        <v>524</v>
      </c>
      <c r="Y1588" s="9" t="s">
        <v>2173</v>
      </c>
      <c r="Z1588" s="9" t="s">
        <v>2173</v>
      </c>
      <c r="AA1588" s="6" t="s">
        <v>524</v>
      </c>
      <c r="AB1588" s="6" t="s">
        <v>1067</v>
      </c>
      <c r="AC1588" s="6" t="s">
        <v>1067</v>
      </c>
      <c r="AD1588" s="6" t="s">
        <v>1067</v>
      </c>
    </row>
    <row r="1589" spans="1:30" x14ac:dyDescent="0.25">
      <c r="A1589" s="2">
        <f>IF(LEN(B1589)&gt;=1,(IF(B1588=B1589,0,LARGE(A$1:$A1588,1)+1)),0)</f>
        <v>0</v>
      </c>
      <c r="B1589" s="2" t="s">
        <v>1145</v>
      </c>
      <c r="C1589" s="2">
        <f>IF($AM$22=2,(IF(LEN($BZ$23)&gt;=1,(IF($BZ$23=B1589,LARGE($C$1:C1588,1)+1,0)),0)),0)</f>
        <v>0</v>
      </c>
      <c r="D1589" s="2">
        <f t="shared" si="90"/>
        <v>0</v>
      </c>
      <c r="F1589" s="2" t="s">
        <v>3953</v>
      </c>
      <c r="G1589" s="2" t="s">
        <v>3954</v>
      </c>
      <c r="H1589" s="2" t="s">
        <v>3954</v>
      </c>
      <c r="I1589" s="2" t="s">
        <v>3955</v>
      </c>
      <c r="J1589" s="2" t="s">
        <v>1067</v>
      </c>
      <c r="K1589" s="2" t="s">
        <v>1067</v>
      </c>
      <c r="L1589" s="2" t="s">
        <v>1067</v>
      </c>
      <c r="S1589" s="2">
        <f>IF($AM$22=1,(IF(LEN($BZ$23)&gt;=1,(IF($BZ$23=V1589,LARGE($S$1:S1588,1)+1,0)),0)),0)</f>
        <v>0</v>
      </c>
      <c r="T1589" s="2">
        <f t="shared" si="91"/>
        <v>0</v>
      </c>
      <c r="U1589" s="2">
        <f>IF(LEN(V1589)&gt;=1,(IF(V1588=V1589,0,LARGE($U$1:U1588,1)+1)),0)</f>
        <v>0</v>
      </c>
      <c r="V1589" s="2" t="s">
        <v>1124</v>
      </c>
      <c r="W1589" s="4" t="s">
        <v>4744</v>
      </c>
      <c r="X1589" s="4" t="s">
        <v>659</v>
      </c>
      <c r="Y1589" s="5" t="s">
        <v>1381</v>
      </c>
      <c r="Z1589" s="5" t="s">
        <v>1381</v>
      </c>
      <c r="AA1589" s="6" t="s">
        <v>659</v>
      </c>
      <c r="AB1589" s="6" t="s">
        <v>186</v>
      </c>
      <c r="AC1589" s="6" t="s">
        <v>1067</v>
      </c>
      <c r="AD1589" s="6" t="s">
        <v>1067</v>
      </c>
    </row>
    <row r="1590" spans="1:30" ht="30" x14ac:dyDescent="0.25">
      <c r="A1590" s="2">
        <f>IF(LEN(B1590)&gt;=1,(IF(B1589=B1590,0,LARGE(A$1:$A1589,1)+1)),0)</f>
        <v>0</v>
      </c>
      <c r="B1590" s="2" t="s">
        <v>1145</v>
      </c>
      <c r="C1590" s="2">
        <f>IF($AM$22=2,(IF(LEN($BZ$23)&gt;=1,(IF($BZ$23=B1590,LARGE($C$1:C1589,1)+1,0)),0)),0)</f>
        <v>0</v>
      </c>
      <c r="D1590" s="2">
        <f t="shared" si="90"/>
        <v>0</v>
      </c>
      <c r="F1590" s="2" t="s">
        <v>3956</v>
      </c>
      <c r="G1590" s="2" t="s">
        <v>3957</v>
      </c>
      <c r="H1590" s="2" t="s">
        <v>3957</v>
      </c>
      <c r="I1590" s="2" t="s">
        <v>3958</v>
      </c>
      <c r="J1590" s="2" t="s">
        <v>1067</v>
      </c>
      <c r="K1590" s="2" t="s">
        <v>1067</v>
      </c>
      <c r="L1590" s="2" t="s">
        <v>1067</v>
      </c>
      <c r="S1590" s="2">
        <f>IF($AM$22=1,(IF(LEN($BZ$23)&gt;=1,(IF($BZ$23=V1590,LARGE($S$1:S1589,1)+1,0)),0)),0)</f>
        <v>0</v>
      </c>
      <c r="T1590" s="2">
        <f t="shared" si="91"/>
        <v>0</v>
      </c>
      <c r="U1590" s="2">
        <f>IF(LEN(V1590)&gt;=1,(IF(V1589=V1590,0,LARGE($U$1:U1589,1)+1)),0)</f>
        <v>0</v>
      </c>
      <c r="V1590" s="2" t="s">
        <v>1124</v>
      </c>
      <c r="W1590" s="9" t="s">
        <v>4118</v>
      </c>
      <c r="X1590" s="9" t="s">
        <v>604</v>
      </c>
      <c r="Y1590" s="9" t="s">
        <v>2418</v>
      </c>
      <c r="Z1590" s="9" t="s">
        <v>2418</v>
      </c>
      <c r="AA1590" s="6" t="s">
        <v>604</v>
      </c>
      <c r="AB1590" s="6" t="s">
        <v>648</v>
      </c>
      <c r="AC1590" s="6" t="s">
        <v>849</v>
      </c>
      <c r="AD1590" s="6" t="s">
        <v>1067</v>
      </c>
    </row>
    <row r="1591" spans="1:30" ht="30" x14ac:dyDescent="0.25">
      <c r="A1591" s="2">
        <f>IF(LEN(B1591)&gt;=1,(IF(B1590=B1591,0,LARGE(A$1:$A1590,1)+1)),0)</f>
        <v>0</v>
      </c>
      <c r="B1591" s="2" t="s">
        <v>1145</v>
      </c>
      <c r="C1591" s="2">
        <f>IF($AM$22=2,(IF(LEN($BZ$23)&gt;=1,(IF($BZ$23=B1591,LARGE($C$1:C1590,1)+1,0)),0)),0)</f>
        <v>0</v>
      </c>
      <c r="D1591" s="2">
        <f t="shared" si="90"/>
        <v>0</v>
      </c>
      <c r="F1591" s="2" t="s">
        <v>3959</v>
      </c>
      <c r="G1591" s="2" t="s">
        <v>3960</v>
      </c>
      <c r="H1591" s="2" t="s">
        <v>3960</v>
      </c>
      <c r="I1591" s="2" t="s">
        <v>3961</v>
      </c>
      <c r="J1591" s="2" t="s">
        <v>1067</v>
      </c>
      <c r="K1591" s="2" t="s">
        <v>1067</v>
      </c>
      <c r="L1591" s="2" t="s">
        <v>1067</v>
      </c>
      <c r="S1591" s="2">
        <f>IF($AM$22=1,(IF(LEN($BZ$23)&gt;=1,(IF($BZ$23=V1591,LARGE($S$1:S1590,1)+1,0)),0)),0)</f>
        <v>0</v>
      </c>
      <c r="T1591" s="2">
        <f t="shared" si="91"/>
        <v>0</v>
      </c>
      <c r="U1591" s="2">
        <f>IF(LEN(V1591)&gt;=1,(IF(V1590=V1591,0,LARGE($U$1:U1590,1)+1)),0)</f>
        <v>0</v>
      </c>
      <c r="V1591" s="2" t="s">
        <v>1124</v>
      </c>
      <c r="W1591" s="7" t="s">
        <v>1785</v>
      </c>
      <c r="X1591" s="7" t="s">
        <v>1783</v>
      </c>
      <c r="Y1591" s="7" t="s">
        <v>1784</v>
      </c>
      <c r="Z1591" s="7" t="s">
        <v>1784</v>
      </c>
      <c r="AA1591" s="6" t="s">
        <v>1783</v>
      </c>
      <c r="AB1591" s="6" t="s">
        <v>1067</v>
      </c>
      <c r="AC1591" s="6" t="s">
        <v>1067</v>
      </c>
      <c r="AD1591" s="6" t="s">
        <v>1067</v>
      </c>
    </row>
    <row r="1592" spans="1:30" x14ac:dyDescent="0.25">
      <c r="A1592" s="2">
        <f>IF(LEN(B1592)&gt;=1,(IF(B1591=B1592,0,LARGE(A$1:$A1591,1)+1)),0)</f>
        <v>0</v>
      </c>
      <c r="B1592" s="2" t="s">
        <v>1145</v>
      </c>
      <c r="C1592" s="2">
        <f>IF($AM$22=2,(IF(LEN($BZ$23)&gt;=1,(IF($BZ$23=B1592,LARGE($C$1:C1591,1)+1,0)),0)),0)</f>
        <v>0</v>
      </c>
      <c r="D1592" s="2">
        <f t="shared" si="90"/>
        <v>0</v>
      </c>
      <c r="F1592" s="2" t="s">
        <v>3962</v>
      </c>
      <c r="G1592" s="2" t="s">
        <v>3963</v>
      </c>
      <c r="H1592" s="2" t="s">
        <v>3963</v>
      </c>
      <c r="I1592" s="2" t="s">
        <v>4266</v>
      </c>
      <c r="J1592" s="2" t="s">
        <v>2531</v>
      </c>
      <c r="K1592" s="2" t="s">
        <v>1067</v>
      </c>
      <c r="L1592" s="2" t="s">
        <v>1067</v>
      </c>
      <c r="S1592" s="2">
        <f>IF($AM$22=1,(IF(LEN($BZ$23)&gt;=1,(IF($BZ$23=V1592,LARGE($S$1:S1591,1)+1,0)),0)),0)</f>
        <v>0</v>
      </c>
      <c r="T1592" s="2">
        <f t="shared" si="91"/>
        <v>0</v>
      </c>
      <c r="U1592" s="2">
        <f>IF(LEN(V1592)&gt;=1,(IF(V1591=V1592,0,LARGE($U$1:U1591,1)+1)),0)</f>
        <v>0</v>
      </c>
      <c r="V1592" s="2" t="s">
        <v>1124</v>
      </c>
      <c r="W1592" s="9" t="s">
        <v>5057</v>
      </c>
      <c r="X1592" s="9" t="s">
        <v>3205</v>
      </c>
      <c r="Y1592" s="9" t="s">
        <v>3206</v>
      </c>
      <c r="Z1592" s="9" t="s">
        <v>3206</v>
      </c>
      <c r="AA1592" s="6" t="s">
        <v>3205</v>
      </c>
      <c r="AB1592" s="6" t="s">
        <v>1067</v>
      </c>
      <c r="AC1592" s="6" t="s">
        <v>1067</v>
      </c>
      <c r="AD1592" s="6" t="s">
        <v>1067</v>
      </c>
    </row>
    <row r="1593" spans="1:30" ht="30" x14ac:dyDescent="0.25">
      <c r="A1593" s="2">
        <f>IF(LEN(B1593)&gt;=1,(IF(B1592=B1593,0,LARGE(A$1:$A1592,1)+1)),0)</f>
        <v>0</v>
      </c>
      <c r="B1593" s="2" t="s">
        <v>1145</v>
      </c>
      <c r="C1593" s="2">
        <f>IF($AM$22=2,(IF(LEN($BZ$23)&gt;=1,(IF($BZ$23=B1593,LARGE($C$1:C1592,1)+1,0)),0)),0)</f>
        <v>0</v>
      </c>
      <c r="D1593" s="2">
        <f t="shared" si="90"/>
        <v>0</v>
      </c>
      <c r="F1593" s="2" t="s">
        <v>3964</v>
      </c>
      <c r="G1593" s="2" t="s">
        <v>3965</v>
      </c>
      <c r="H1593" s="2" t="s">
        <v>3965</v>
      </c>
      <c r="I1593" s="2" t="s">
        <v>4517</v>
      </c>
      <c r="J1593" s="2" t="s">
        <v>4519</v>
      </c>
      <c r="K1593" s="2" t="s">
        <v>4518</v>
      </c>
      <c r="L1593" s="2" t="s">
        <v>1067</v>
      </c>
      <c r="S1593" s="2">
        <f>IF($AM$22=1,(IF(LEN($BZ$23)&gt;=1,(IF($BZ$23=V1593,LARGE($S$1:S1592,1)+1,0)),0)),0)</f>
        <v>0</v>
      </c>
      <c r="T1593" s="2">
        <f t="shared" si="91"/>
        <v>0</v>
      </c>
      <c r="U1593" s="2">
        <f>IF(LEN(V1593)&gt;=1,(IF(V1592=V1593,0,LARGE($U$1:U1592,1)+1)),0)</f>
        <v>0</v>
      </c>
      <c r="V1593" s="2" t="s">
        <v>1124</v>
      </c>
      <c r="W1593" s="21" t="s">
        <v>3244</v>
      </c>
      <c r="X1593" s="21" t="s">
        <v>940</v>
      </c>
      <c r="Y1593" s="21" t="s">
        <v>1595</v>
      </c>
      <c r="Z1593" s="21" t="s">
        <v>1595</v>
      </c>
      <c r="AA1593" s="6" t="s">
        <v>940</v>
      </c>
      <c r="AB1593" s="6" t="s">
        <v>1067</v>
      </c>
      <c r="AC1593" s="6" t="s">
        <v>1067</v>
      </c>
      <c r="AD1593" s="6" t="s">
        <v>1067</v>
      </c>
    </row>
    <row r="1594" spans="1:30" ht="30" x14ac:dyDescent="0.25">
      <c r="S1594" s="2">
        <f>IF($AM$22=1,(IF(LEN($BZ$23)&gt;=1,(IF($BZ$23=V1594,LARGE($S$1:S1593,1)+1,0)),0)),0)</f>
        <v>0</v>
      </c>
      <c r="T1594" s="2">
        <f t="shared" si="91"/>
        <v>0</v>
      </c>
      <c r="U1594" s="2">
        <f>IF(LEN(V1594)&gt;=1,(IF(V1593=V1594,0,LARGE($U$1:U1593,1)+1)),0)</f>
        <v>0</v>
      </c>
      <c r="V1594" s="2" t="s">
        <v>1124</v>
      </c>
      <c r="W1594" s="21" t="s">
        <v>2051</v>
      </c>
      <c r="X1594" s="21" t="s">
        <v>2049</v>
      </c>
      <c r="Y1594" s="21" t="s">
        <v>2050</v>
      </c>
      <c r="Z1594" s="21" t="s">
        <v>2050</v>
      </c>
      <c r="AA1594" s="6" t="s">
        <v>2049</v>
      </c>
      <c r="AB1594" s="6" t="s">
        <v>1067</v>
      </c>
      <c r="AC1594" s="6" t="s">
        <v>1067</v>
      </c>
      <c r="AD1594" s="6" t="s">
        <v>1067</v>
      </c>
    </row>
    <row r="1595" spans="1:30" ht="30" x14ac:dyDescent="0.25">
      <c r="S1595" s="2">
        <f>IF($AM$22=1,(IF(LEN($BZ$23)&gt;=1,(IF($BZ$23=V1595,LARGE($S$1:S1594,1)+1,0)),0)),0)</f>
        <v>0</v>
      </c>
      <c r="T1595" s="2">
        <f t="shared" si="91"/>
        <v>0</v>
      </c>
      <c r="U1595" s="2">
        <f>IF(LEN(V1595)&gt;=1,(IF(V1594=V1595,0,LARGE($U$1:U1594,1)+1)),0)</f>
        <v>0</v>
      </c>
      <c r="V1595" s="2" t="s">
        <v>1124</v>
      </c>
      <c r="W1595" s="9" t="s">
        <v>5100</v>
      </c>
      <c r="X1595" s="9" t="s">
        <v>989</v>
      </c>
      <c r="Y1595" s="9" t="s">
        <v>3527</v>
      </c>
      <c r="Z1595" s="9" t="s">
        <v>3527</v>
      </c>
      <c r="AA1595" s="6" t="s">
        <v>989</v>
      </c>
      <c r="AB1595" s="6" t="s">
        <v>1067</v>
      </c>
      <c r="AC1595" s="6" t="s">
        <v>1067</v>
      </c>
      <c r="AD1595" s="6" t="s">
        <v>1067</v>
      </c>
    </row>
    <row r="1596" spans="1:30" x14ac:dyDescent="0.25">
      <c r="S1596" s="2">
        <f>IF($AM$22=1,(IF(LEN($BZ$23)&gt;=1,(IF($BZ$23=V1596,LARGE($S$1:S1595,1)+1,0)),0)),0)</f>
        <v>0</v>
      </c>
      <c r="T1596" s="2">
        <f t="shared" si="91"/>
        <v>0</v>
      </c>
      <c r="U1596" s="2">
        <f>IF(LEN(V1596)&gt;=1,(IF(V1595=V1596,0,LARGE($U$1:U1595,1)+1)),0)</f>
        <v>0</v>
      </c>
      <c r="V1596" s="2" t="s">
        <v>1124</v>
      </c>
      <c r="W1596" s="5" t="s">
        <v>5198</v>
      </c>
      <c r="X1596" s="7" t="s">
        <v>951</v>
      </c>
      <c r="Y1596" s="7" t="s">
        <v>3265</v>
      </c>
      <c r="Z1596" s="7" t="s">
        <v>3265</v>
      </c>
      <c r="AA1596" s="6" t="s">
        <v>951</v>
      </c>
      <c r="AB1596" s="6" t="s">
        <v>1067</v>
      </c>
      <c r="AC1596" s="6" t="s">
        <v>1067</v>
      </c>
      <c r="AD1596" s="6" t="s">
        <v>1067</v>
      </c>
    </row>
    <row r="1597" spans="1:30" ht="30" x14ac:dyDescent="0.25">
      <c r="S1597" s="2">
        <f>IF($AM$22=1,(IF(LEN($BZ$23)&gt;=1,(IF($BZ$23=V1597,LARGE($S$1:S1596,1)+1,0)),0)),0)</f>
        <v>0</v>
      </c>
      <c r="T1597" s="2">
        <f t="shared" si="91"/>
        <v>0</v>
      </c>
      <c r="U1597" s="2">
        <f>IF(LEN(V1597)&gt;=1,(IF(V1596=V1597,0,LARGE($U$1:U1596,1)+1)),0)</f>
        <v>0</v>
      </c>
      <c r="V1597" s="2" t="s">
        <v>1124</v>
      </c>
      <c r="W1597" s="4" t="s">
        <v>4560</v>
      </c>
      <c r="X1597" s="4" t="s">
        <v>132</v>
      </c>
      <c r="Y1597" s="5" t="s">
        <v>133</v>
      </c>
      <c r="Z1597" s="5" t="s">
        <v>133</v>
      </c>
      <c r="AA1597" s="6" t="s">
        <v>132</v>
      </c>
      <c r="AB1597" s="6" t="s">
        <v>3222</v>
      </c>
      <c r="AC1597" s="6" t="s">
        <v>1067</v>
      </c>
      <c r="AD1597" s="6" t="s">
        <v>1067</v>
      </c>
    </row>
    <row r="1598" spans="1:30" ht="90" x14ac:dyDescent="0.25">
      <c r="S1598" s="2">
        <f>IF($AM$22=1,(IF(LEN($BZ$23)&gt;=1,(IF($BZ$23=V1598,LARGE($S$1:S1597,1)+1,0)),0)),0)</f>
        <v>0</v>
      </c>
      <c r="T1598" s="2">
        <f t="shared" si="91"/>
        <v>0</v>
      </c>
      <c r="U1598" s="2">
        <f>IF(LEN(V1598)&gt;=1,(IF(V1597=V1598,0,LARGE($U$1:U1597,1)+1)),0)</f>
        <v>0</v>
      </c>
      <c r="V1598" s="2" t="s">
        <v>1124</v>
      </c>
      <c r="W1598" s="21" t="s">
        <v>3268</v>
      </c>
      <c r="X1598" s="21" t="s">
        <v>3266</v>
      </c>
      <c r="Y1598" s="21" t="s">
        <v>3267</v>
      </c>
      <c r="Z1598" s="21" t="s">
        <v>3267</v>
      </c>
      <c r="AA1598" s="6" t="s">
        <v>3266</v>
      </c>
      <c r="AB1598" s="6" t="s">
        <v>1067</v>
      </c>
      <c r="AC1598" s="6" t="s">
        <v>1067</v>
      </c>
      <c r="AD1598" s="6" t="s">
        <v>1067</v>
      </c>
    </row>
    <row r="1599" spans="1:30" ht="30" x14ac:dyDescent="0.25">
      <c r="S1599" s="2">
        <f>IF($AM$22=1,(IF(LEN($BZ$23)&gt;=1,(IF($BZ$23=V1599,LARGE($S$1:S1598,1)+1,0)),0)),0)</f>
        <v>0</v>
      </c>
      <c r="T1599" s="2">
        <f t="shared" si="91"/>
        <v>0</v>
      </c>
      <c r="U1599" s="2">
        <f>IF(LEN(V1599)&gt;=1,(IF(V1598=V1599,0,LARGE($U$1:U1598,1)+1)),0)</f>
        <v>0</v>
      </c>
      <c r="V1599" s="2" t="s">
        <v>1124</v>
      </c>
      <c r="W1599" s="21" t="s">
        <v>3301</v>
      </c>
      <c r="X1599" s="21" t="s">
        <v>3299</v>
      </c>
      <c r="Y1599" s="21" t="s">
        <v>3300</v>
      </c>
      <c r="Z1599" s="21" t="s">
        <v>3300</v>
      </c>
      <c r="AA1599" s="6" t="s">
        <v>3299</v>
      </c>
      <c r="AB1599" s="6" t="s">
        <v>1067</v>
      </c>
      <c r="AC1599" s="6" t="s">
        <v>1067</v>
      </c>
      <c r="AD1599" s="6" t="s">
        <v>1067</v>
      </c>
    </row>
    <row r="1600" spans="1:30" x14ac:dyDescent="0.25">
      <c r="S1600" s="2">
        <f>IF($AM$22=1,(IF(LEN($BZ$23)&gt;=1,(IF($BZ$23=V1600,LARGE($S$1:S1599,1)+1,0)),0)),0)</f>
        <v>0</v>
      </c>
      <c r="T1600" s="2">
        <f t="shared" si="91"/>
        <v>0</v>
      </c>
      <c r="U1600" s="2">
        <f>IF(LEN(V1600)&gt;=1,(IF(V1599=V1600,0,LARGE($U$1:U1599,1)+1)),0)</f>
        <v>0</v>
      </c>
      <c r="V1600" s="2" t="s">
        <v>1124</v>
      </c>
      <c r="W1600" s="4" t="s">
        <v>5195</v>
      </c>
      <c r="X1600" s="4" t="s">
        <v>949</v>
      </c>
      <c r="Y1600" s="5" t="s">
        <v>1602</v>
      </c>
      <c r="Z1600" s="5" t="s">
        <v>1602</v>
      </c>
      <c r="AA1600" s="6" t="s">
        <v>949</v>
      </c>
      <c r="AB1600" s="6" t="s">
        <v>1067</v>
      </c>
      <c r="AC1600" s="6" t="s">
        <v>1067</v>
      </c>
      <c r="AD1600" s="6" t="s">
        <v>1067</v>
      </c>
    </row>
    <row r="1601" spans="19:30" ht="30" x14ac:dyDescent="0.25">
      <c r="S1601" s="2">
        <f>IF($AM$22=1,(IF(LEN($BZ$23)&gt;=1,(IF($BZ$23=V1601,LARGE($S$1:S1600,1)+1,0)),0)),0)</f>
        <v>0</v>
      </c>
      <c r="T1601" s="2">
        <f t="shared" si="91"/>
        <v>0</v>
      </c>
      <c r="U1601" s="2">
        <f>IF(LEN(V1601)&gt;=1,(IF(V1600=V1601,0,LARGE($U$1:U1600,1)+1)),0)</f>
        <v>0</v>
      </c>
      <c r="V1601" s="2" t="s">
        <v>1124</v>
      </c>
      <c r="W1601" s="5" t="s">
        <v>4286</v>
      </c>
      <c r="X1601" s="7" t="s">
        <v>448</v>
      </c>
      <c r="Y1601" s="7" t="s">
        <v>449</v>
      </c>
      <c r="Z1601" s="7" t="s">
        <v>450</v>
      </c>
      <c r="AA1601" s="6" t="s">
        <v>448</v>
      </c>
      <c r="AB1601" s="6" t="s">
        <v>1067</v>
      </c>
      <c r="AC1601" s="6" t="s">
        <v>1067</v>
      </c>
      <c r="AD1601" s="6" t="s">
        <v>1067</v>
      </c>
    </row>
    <row r="1602" spans="19:30" x14ac:dyDescent="0.25">
      <c r="S1602" s="2">
        <f>IF($AM$22=1,(IF(LEN($BZ$23)&gt;=1,(IF($BZ$23=V1602,LARGE($S$1:S1601,1)+1,0)),0)),0)</f>
        <v>0</v>
      </c>
      <c r="T1602" s="2">
        <f t="shared" ref="T1602:T1665" si="92">IFERROR(IF($AM$22=1,(IF(LEN($BF$23)&gt;=2,(IF(MATCH($BF$23,W1602,0)&gt;=1,COUNTIF(AA1602:AD1602,"*?*"),0)),0)),0),0)</f>
        <v>0</v>
      </c>
      <c r="U1602" s="2">
        <f>IF(LEN(V1602)&gt;=1,(IF(V1601=V1602,0,LARGE($U$1:U1601,1)+1)),0)</f>
        <v>0</v>
      </c>
      <c r="V1602" s="2" t="s">
        <v>1124</v>
      </c>
      <c r="W1602" s="9" t="s">
        <v>3371</v>
      </c>
      <c r="X1602" s="9" t="s">
        <v>3369</v>
      </c>
      <c r="Y1602" s="9" t="s">
        <v>3370</v>
      </c>
      <c r="Z1602" s="9" t="s">
        <v>3370</v>
      </c>
      <c r="AA1602" s="6" t="s">
        <v>3369</v>
      </c>
      <c r="AB1602" s="6" t="s">
        <v>1067</v>
      </c>
      <c r="AC1602" s="6" t="s">
        <v>1067</v>
      </c>
      <c r="AD1602" s="6" t="s">
        <v>1067</v>
      </c>
    </row>
    <row r="1603" spans="19:30" ht="30" x14ac:dyDescent="0.25">
      <c r="S1603" s="2">
        <f>IF($AM$22=1,(IF(LEN($BZ$23)&gt;=1,(IF($BZ$23=V1603,LARGE($S$1:S1602,1)+1,0)),0)),0)</f>
        <v>0</v>
      </c>
      <c r="T1603" s="2">
        <f t="shared" si="92"/>
        <v>0</v>
      </c>
      <c r="U1603" s="2">
        <f>IF(LEN(V1603)&gt;=1,(IF(V1602=V1603,0,LARGE($U$1:U1602,1)+1)),0)</f>
        <v>0</v>
      </c>
      <c r="V1603" s="2" t="s">
        <v>1124</v>
      </c>
      <c r="W1603" s="21" t="s">
        <v>2393</v>
      </c>
      <c r="X1603" s="21" t="s">
        <v>2391</v>
      </c>
      <c r="Y1603" s="21" t="s">
        <v>2392</v>
      </c>
      <c r="Z1603" s="21" t="s">
        <v>2392</v>
      </c>
      <c r="AA1603" s="6" t="s">
        <v>2391</v>
      </c>
      <c r="AB1603" s="6" t="s">
        <v>1067</v>
      </c>
      <c r="AC1603" s="6" t="s">
        <v>1067</v>
      </c>
      <c r="AD1603" s="6" t="s">
        <v>1067</v>
      </c>
    </row>
    <row r="1604" spans="19:30" x14ac:dyDescent="0.25">
      <c r="S1604" s="2">
        <f>IF($AM$22=1,(IF(LEN($BZ$23)&gt;=1,(IF($BZ$23=V1604,LARGE($S$1:S1603,1)+1,0)),0)),0)</f>
        <v>0</v>
      </c>
      <c r="T1604" s="2">
        <f t="shared" si="92"/>
        <v>0</v>
      </c>
      <c r="U1604" s="2">
        <f>IF(LEN(V1604)&gt;=1,(IF(V1603=V1604,0,LARGE($U$1:U1603,1)+1)),0)</f>
        <v>0</v>
      </c>
      <c r="V1604" s="2" t="s">
        <v>1124</v>
      </c>
      <c r="W1604" s="4" t="s">
        <v>4128</v>
      </c>
      <c r="X1604" s="7" t="s">
        <v>160</v>
      </c>
      <c r="Y1604" s="7" t="s">
        <v>161</v>
      </c>
      <c r="Z1604" s="7" t="s">
        <v>162</v>
      </c>
      <c r="AA1604" s="6" t="s">
        <v>160</v>
      </c>
      <c r="AB1604" s="6" t="s">
        <v>1067</v>
      </c>
      <c r="AC1604" s="6" t="s">
        <v>1067</v>
      </c>
      <c r="AD1604" s="6" t="s">
        <v>1067</v>
      </c>
    </row>
    <row r="1605" spans="19:30" ht="30" x14ac:dyDescent="0.25">
      <c r="S1605" s="2">
        <f>IF($AM$22=1,(IF(LEN($BZ$23)&gt;=1,(IF($BZ$23=V1605,LARGE($S$1:S1604,1)+1,0)),0)),0)</f>
        <v>0</v>
      </c>
      <c r="T1605" s="2">
        <f t="shared" si="92"/>
        <v>0</v>
      </c>
      <c r="U1605" s="2">
        <f>IF(LEN(V1605)&gt;=1,(IF(V1604=V1605,0,LARGE($U$1:U1604,1)+1)),0)</f>
        <v>0</v>
      </c>
      <c r="V1605" s="2" t="s">
        <v>1124</v>
      </c>
      <c r="W1605" s="9" t="s">
        <v>2438</v>
      </c>
      <c r="X1605" s="9" t="s">
        <v>608</v>
      </c>
      <c r="Y1605" s="9" t="s">
        <v>1339</v>
      </c>
      <c r="Z1605" s="9" t="s">
        <v>1339</v>
      </c>
      <c r="AA1605" s="6" t="s">
        <v>608</v>
      </c>
      <c r="AB1605" s="6" t="s">
        <v>1067</v>
      </c>
      <c r="AC1605" s="6" t="s">
        <v>1067</v>
      </c>
      <c r="AD1605" s="6" t="s">
        <v>1067</v>
      </c>
    </row>
    <row r="1606" spans="19:30" x14ac:dyDescent="0.25">
      <c r="S1606" s="2">
        <f>IF($AM$22=1,(IF(LEN($BZ$23)&gt;=1,(IF($BZ$23=V1606,LARGE($S$1:S1605,1)+1,0)),0)),0)</f>
        <v>0</v>
      </c>
      <c r="T1606" s="2">
        <f t="shared" si="92"/>
        <v>0</v>
      </c>
      <c r="U1606" s="2">
        <f>IF(LEN(V1606)&gt;=1,(IF(V1605=V1606,0,LARGE($U$1:U1605,1)+1)),0)</f>
        <v>0</v>
      </c>
      <c r="V1606" s="2" t="s">
        <v>1124</v>
      </c>
      <c r="W1606" s="4" t="s">
        <v>4836</v>
      </c>
      <c r="X1606" s="7" t="s">
        <v>212</v>
      </c>
      <c r="Y1606" s="7" t="s">
        <v>213</v>
      </c>
      <c r="Z1606" s="7" t="s">
        <v>214</v>
      </c>
      <c r="AA1606" s="6" t="s">
        <v>212</v>
      </c>
      <c r="AB1606" s="6" t="s">
        <v>1067</v>
      </c>
      <c r="AC1606" s="6" t="s">
        <v>1067</v>
      </c>
      <c r="AD1606" s="6" t="s">
        <v>1067</v>
      </c>
    </row>
    <row r="1607" spans="19:30" ht="30" x14ac:dyDescent="0.25">
      <c r="S1607" s="2">
        <f>IF($AM$22=1,(IF(LEN($BZ$23)&gt;=1,(IF($BZ$23=V1607,LARGE($S$1:S1606,1)+1,0)),0)),0)</f>
        <v>0</v>
      </c>
      <c r="T1607" s="2">
        <f t="shared" si="92"/>
        <v>0</v>
      </c>
      <c r="U1607" s="2">
        <f>IF(LEN(V1607)&gt;=1,(IF(V1606=V1607,0,LARGE($U$1:U1606,1)+1)),0)</f>
        <v>0</v>
      </c>
      <c r="V1607" s="2" t="s">
        <v>1124</v>
      </c>
      <c r="W1607" s="5" t="s">
        <v>4163</v>
      </c>
      <c r="X1607" s="7" t="s">
        <v>608</v>
      </c>
      <c r="Y1607" s="7" t="s">
        <v>1339</v>
      </c>
      <c r="Z1607" s="7" t="s">
        <v>1339</v>
      </c>
      <c r="AA1607" s="6" t="s">
        <v>608</v>
      </c>
      <c r="AB1607" s="6" t="s">
        <v>1067</v>
      </c>
      <c r="AC1607" s="6" t="s">
        <v>1067</v>
      </c>
      <c r="AD1607" s="6" t="s">
        <v>1067</v>
      </c>
    </row>
    <row r="1608" spans="19:30" x14ac:dyDescent="0.25">
      <c r="S1608" s="2">
        <f>IF($AM$22=1,(IF(LEN($BZ$23)&gt;=1,(IF($BZ$23=V1608,LARGE($S$1:S1607,1)+1,0)),0)),0)</f>
        <v>0</v>
      </c>
      <c r="T1608" s="2">
        <f t="shared" si="92"/>
        <v>0</v>
      </c>
      <c r="U1608" s="2">
        <f>IF(LEN(V1608)&gt;=1,(IF(V1607=V1608,0,LARGE($U$1:U1607,1)+1)),0)</f>
        <v>0</v>
      </c>
      <c r="V1608" s="2" t="s">
        <v>1124</v>
      </c>
      <c r="W1608" s="4" t="s">
        <v>5176</v>
      </c>
      <c r="X1608" s="4" t="s">
        <v>939</v>
      </c>
      <c r="Y1608" s="5" t="s">
        <v>1594</v>
      </c>
      <c r="Z1608" s="5" t="s">
        <v>1594</v>
      </c>
      <c r="AA1608" s="6" t="s">
        <v>939</v>
      </c>
      <c r="AB1608" s="6" t="s">
        <v>1067</v>
      </c>
      <c r="AC1608" s="6" t="s">
        <v>1067</v>
      </c>
      <c r="AD1608" s="6" t="s">
        <v>1067</v>
      </c>
    </row>
    <row r="1609" spans="19:30" x14ac:dyDescent="0.25">
      <c r="S1609" s="2">
        <f>IF($AM$22=1,(IF(LEN($BZ$23)&gt;=1,(IF($BZ$23=V1609,LARGE($S$1:S1608,1)+1,0)),0)),0)</f>
        <v>0</v>
      </c>
      <c r="T1609" s="2">
        <f t="shared" si="92"/>
        <v>0</v>
      </c>
      <c r="U1609" s="2">
        <f>IF(LEN(V1609)&gt;=1,(IF(V1608=V1609,0,LARGE($U$1:U1608,1)+1)),0)</f>
        <v>0</v>
      </c>
      <c r="V1609" s="2" t="s">
        <v>1124</v>
      </c>
      <c r="W1609" s="4" t="s">
        <v>4164</v>
      </c>
      <c r="X1609" s="4" t="s">
        <v>609</v>
      </c>
      <c r="Y1609" s="5" t="s">
        <v>1340</v>
      </c>
      <c r="Z1609" s="5" t="s">
        <v>1340</v>
      </c>
      <c r="AA1609" s="6" t="s">
        <v>609</v>
      </c>
      <c r="AB1609" s="6" t="s">
        <v>1067</v>
      </c>
      <c r="AC1609" s="6" t="s">
        <v>1067</v>
      </c>
      <c r="AD1609" s="6" t="s">
        <v>1067</v>
      </c>
    </row>
    <row r="1610" spans="19:30" ht="30" x14ac:dyDescent="0.25">
      <c r="S1610" s="2">
        <f>IF($AM$22=1,(IF(LEN($BZ$23)&gt;=1,(IF($BZ$23=V1610,LARGE($S$1:S1609,1)+1,0)),0)),0)</f>
        <v>0</v>
      </c>
      <c r="T1610" s="2">
        <f t="shared" si="92"/>
        <v>0</v>
      </c>
      <c r="U1610" s="2">
        <f>IF(LEN(V1610)&gt;=1,(IF(V1609=V1610,0,LARGE($U$1:U1609,1)+1)),0)</f>
        <v>0</v>
      </c>
      <c r="V1610" s="2" t="s">
        <v>1124</v>
      </c>
      <c r="W1610" s="9" t="s">
        <v>4370</v>
      </c>
      <c r="X1610" s="9" t="s">
        <v>569</v>
      </c>
      <c r="Y1610" s="9" t="s">
        <v>1313</v>
      </c>
      <c r="Z1610" s="9" t="s">
        <v>1313</v>
      </c>
      <c r="AA1610" s="6" t="s">
        <v>569</v>
      </c>
      <c r="AB1610" s="6" t="s">
        <v>414</v>
      </c>
      <c r="AC1610" s="6" t="s">
        <v>3913</v>
      </c>
      <c r="AD1610" s="6" t="s">
        <v>1067</v>
      </c>
    </row>
    <row r="1611" spans="19:30" ht="30" x14ac:dyDescent="0.25">
      <c r="S1611" s="2">
        <f>IF($AM$22=1,(IF(LEN($BZ$23)&gt;=1,(IF($BZ$23=V1611,LARGE($S$1:S1610,1)+1,0)),0)),0)</f>
        <v>0</v>
      </c>
      <c r="T1611" s="2">
        <f t="shared" si="92"/>
        <v>0</v>
      </c>
      <c r="U1611" s="2">
        <f>IF(LEN(V1611)&gt;=1,(IF(V1610=V1611,0,LARGE($U$1:U1610,1)+1)),0)</f>
        <v>0</v>
      </c>
      <c r="V1611" s="2" t="s">
        <v>1124</v>
      </c>
      <c r="W1611" s="4" t="s">
        <v>4548</v>
      </c>
      <c r="X1611" s="7" t="s">
        <v>536</v>
      </c>
      <c r="Y1611" s="7" t="s">
        <v>1285</v>
      </c>
      <c r="Z1611" s="7" t="s">
        <v>1285</v>
      </c>
      <c r="AA1611" s="6" t="s">
        <v>536</v>
      </c>
      <c r="AB1611" s="6" t="s">
        <v>1067</v>
      </c>
      <c r="AC1611" s="6" t="s">
        <v>1067</v>
      </c>
      <c r="AD1611" s="6" t="s">
        <v>1067</v>
      </c>
    </row>
    <row r="1612" spans="19:30" ht="30" x14ac:dyDescent="0.25">
      <c r="S1612" s="2">
        <f>IF($AM$22=1,(IF(LEN($BZ$23)&gt;=1,(IF($BZ$23=V1612,LARGE($S$1:S1611,1)+1,0)),0)),0)</f>
        <v>0</v>
      </c>
      <c r="T1612" s="2">
        <f t="shared" si="92"/>
        <v>0</v>
      </c>
      <c r="U1612" s="2">
        <f>IF(LEN(V1612)&gt;=1,(IF(V1611=V1612,0,LARGE($U$1:U1611,1)+1)),0)</f>
        <v>0</v>
      </c>
      <c r="V1612" s="2" t="s">
        <v>1124</v>
      </c>
      <c r="W1612" s="5" t="s">
        <v>4678</v>
      </c>
      <c r="X1612" s="7" t="s">
        <v>2944</v>
      </c>
      <c r="Y1612" s="7" t="s">
        <v>2945</v>
      </c>
      <c r="Z1612" s="7" t="s">
        <v>2945</v>
      </c>
      <c r="AA1612" s="6" t="s">
        <v>2944</v>
      </c>
      <c r="AB1612" s="6" t="s">
        <v>1067</v>
      </c>
      <c r="AC1612" s="6" t="s">
        <v>1067</v>
      </c>
      <c r="AD1612" s="6" t="s">
        <v>1067</v>
      </c>
    </row>
    <row r="1613" spans="19:30" x14ac:dyDescent="0.25">
      <c r="S1613" s="2">
        <f>IF($AM$22=1,(IF(LEN($BZ$23)&gt;=1,(IF($BZ$23=V1613,LARGE($S$1:S1612,1)+1,0)),0)),0)</f>
        <v>0</v>
      </c>
      <c r="T1613" s="2">
        <f t="shared" si="92"/>
        <v>0</v>
      </c>
      <c r="U1613" s="2">
        <f>IF(LEN(V1613)&gt;=1,(IF(V1612=V1613,0,LARGE($U$1:U1612,1)+1)),0)</f>
        <v>0</v>
      </c>
      <c r="V1613" s="2" t="s">
        <v>1124</v>
      </c>
      <c r="W1613" s="4" t="s">
        <v>4068</v>
      </c>
      <c r="X1613" s="4" t="s">
        <v>480</v>
      </c>
      <c r="Y1613" s="5" t="s">
        <v>1242</v>
      </c>
      <c r="Z1613" s="5" t="s">
        <v>1242</v>
      </c>
      <c r="AA1613" s="6" t="s">
        <v>480</v>
      </c>
      <c r="AB1613" s="6" t="s">
        <v>745</v>
      </c>
      <c r="AC1613" s="6" t="s">
        <v>857</v>
      </c>
      <c r="AD1613" s="6" t="s">
        <v>1067</v>
      </c>
    </row>
    <row r="1614" spans="19:30" ht="30" x14ac:dyDescent="0.25">
      <c r="S1614" s="2">
        <f>IF($AM$22=1,(IF(LEN($BZ$23)&gt;=1,(IF($BZ$23=V1614,LARGE($S$1:S1613,1)+1,0)),0)),0)</f>
        <v>0</v>
      </c>
      <c r="T1614" s="2">
        <f t="shared" si="92"/>
        <v>0</v>
      </c>
      <c r="U1614" s="2">
        <f>IF(LEN(V1614)&gt;=1,(IF(V1613=V1614,0,LARGE($U$1:U1613,1)+1)),0)</f>
        <v>0</v>
      </c>
      <c r="V1614" s="2" t="s">
        <v>1124</v>
      </c>
      <c r="W1614" s="5" t="s">
        <v>4426</v>
      </c>
      <c r="X1614" s="7" t="s">
        <v>3857</v>
      </c>
      <c r="Y1614" s="7" t="s">
        <v>3858</v>
      </c>
      <c r="Z1614" s="7" t="s">
        <v>3858</v>
      </c>
      <c r="AA1614" s="6" t="s">
        <v>3857</v>
      </c>
      <c r="AB1614" s="6" t="s">
        <v>1067</v>
      </c>
      <c r="AC1614" s="6" t="s">
        <v>1067</v>
      </c>
      <c r="AD1614" s="6" t="s">
        <v>1067</v>
      </c>
    </row>
    <row r="1615" spans="19:30" x14ac:dyDescent="0.25">
      <c r="S1615" s="2">
        <f>IF($AM$22=1,(IF(LEN($BZ$23)&gt;=1,(IF($BZ$23=V1615,LARGE($S$1:S1614,1)+1,0)),0)),0)</f>
        <v>0</v>
      </c>
      <c r="T1615" s="2">
        <f t="shared" si="92"/>
        <v>0</v>
      </c>
      <c r="U1615" s="2">
        <f>IF(LEN(V1615)&gt;=1,(IF(V1614=V1615,0,LARGE($U$1:U1614,1)+1)),0)</f>
        <v>0</v>
      </c>
      <c r="V1615" s="2" t="s">
        <v>1124</v>
      </c>
      <c r="W1615" s="4" t="s">
        <v>5065</v>
      </c>
      <c r="X1615" s="4" t="s">
        <v>917</v>
      </c>
      <c r="Y1615" s="5" t="s">
        <v>1577</v>
      </c>
      <c r="Z1615" s="5" t="s">
        <v>1577</v>
      </c>
      <c r="AA1615" s="6" t="s">
        <v>917</v>
      </c>
      <c r="AB1615" s="6" t="s">
        <v>1067</v>
      </c>
      <c r="AC1615" s="6" t="s">
        <v>1067</v>
      </c>
      <c r="AD1615" s="6" t="s">
        <v>1067</v>
      </c>
    </row>
    <row r="1616" spans="19:30" ht="30" x14ac:dyDescent="0.25">
      <c r="S1616" s="2">
        <f>IF($AM$22=1,(IF(LEN($BZ$23)&gt;=1,(IF($BZ$23=V1616,LARGE($S$1:S1615,1)+1,0)),0)),0)</f>
        <v>0</v>
      </c>
      <c r="T1616" s="2">
        <f t="shared" si="92"/>
        <v>0</v>
      </c>
      <c r="U1616" s="2">
        <f>IF(LEN(V1616)&gt;=1,(IF(V1615=V1616,0,LARGE($U$1:U1615,1)+1)),0)</f>
        <v>0</v>
      </c>
      <c r="V1616" s="2" t="s">
        <v>1124</v>
      </c>
      <c r="W1616" s="7" t="s">
        <v>3979</v>
      </c>
      <c r="X1616" s="7" t="s">
        <v>20</v>
      </c>
      <c r="Y1616" s="7" t="s">
        <v>1184</v>
      </c>
      <c r="Z1616" s="7" t="s">
        <v>1184</v>
      </c>
      <c r="AA1616" s="6" t="s">
        <v>20</v>
      </c>
      <c r="AB1616" s="6" t="s">
        <v>1067</v>
      </c>
      <c r="AC1616" s="6" t="s">
        <v>1067</v>
      </c>
      <c r="AD1616" s="6" t="s">
        <v>1067</v>
      </c>
    </row>
    <row r="1617" spans="19:30" ht="30" x14ac:dyDescent="0.25">
      <c r="S1617" s="2">
        <f>IF($AM$22=1,(IF(LEN($BZ$23)&gt;=1,(IF($BZ$23=V1617,LARGE($S$1:S1616,1)+1,0)),0)),0)</f>
        <v>0</v>
      </c>
      <c r="T1617" s="2">
        <f t="shared" si="92"/>
        <v>0</v>
      </c>
      <c r="U1617" s="2">
        <f>IF(LEN(V1617)&gt;=1,(IF(V1616=V1617,0,LARGE($U$1:U1616,1)+1)),0)</f>
        <v>0</v>
      </c>
      <c r="V1617" s="2" t="s">
        <v>1124</v>
      </c>
      <c r="W1617" s="7" t="s">
        <v>3980</v>
      </c>
      <c r="X1617" s="7" t="s">
        <v>20</v>
      </c>
      <c r="Y1617" s="7" t="s">
        <v>1184</v>
      </c>
      <c r="Z1617" s="7" t="s">
        <v>1184</v>
      </c>
      <c r="AA1617" s="6" t="s">
        <v>20</v>
      </c>
      <c r="AB1617" s="6" t="s">
        <v>1067</v>
      </c>
      <c r="AC1617" s="6" t="s">
        <v>1067</v>
      </c>
      <c r="AD1617" s="6" t="s">
        <v>1067</v>
      </c>
    </row>
    <row r="1618" spans="19:30" x14ac:dyDescent="0.25">
      <c r="S1618" s="2">
        <f>IF($AM$22=1,(IF(LEN($BZ$23)&gt;=1,(IF($BZ$23=V1618,LARGE($S$1:S1617,1)+1,0)),0)),0)</f>
        <v>0</v>
      </c>
      <c r="T1618" s="2">
        <f t="shared" si="92"/>
        <v>0</v>
      </c>
      <c r="U1618" s="2">
        <f>IF(LEN(V1618)&gt;=1,(IF(V1617=V1618,0,LARGE($U$1:U1617,1)+1)),0)</f>
        <v>0</v>
      </c>
      <c r="V1618" s="2" t="s">
        <v>1124</v>
      </c>
      <c r="W1618" s="5" t="s">
        <v>4906</v>
      </c>
      <c r="X1618" s="7" t="s">
        <v>245</v>
      </c>
      <c r="Y1618" s="7" t="s">
        <v>246</v>
      </c>
      <c r="Z1618" s="7" t="s">
        <v>246</v>
      </c>
      <c r="AA1618" s="6" t="s">
        <v>245</v>
      </c>
      <c r="AB1618" s="6" t="s">
        <v>1067</v>
      </c>
      <c r="AC1618" s="6" t="s">
        <v>1067</v>
      </c>
      <c r="AD1618" s="6" t="s">
        <v>1067</v>
      </c>
    </row>
    <row r="1619" spans="19:30" ht="30" x14ac:dyDescent="0.25">
      <c r="S1619" s="2">
        <f>IF($AM$22=1,(IF(LEN($BZ$23)&gt;=1,(IF($BZ$23=V1619,LARGE($S$1:S1618,1)+1,0)),0)),0)</f>
        <v>0</v>
      </c>
      <c r="T1619" s="2">
        <f t="shared" si="92"/>
        <v>0</v>
      </c>
      <c r="U1619" s="2">
        <f>IF(LEN(V1619)&gt;=1,(IF(V1618=V1619,0,LARGE($U$1:U1618,1)+1)),0)</f>
        <v>0</v>
      </c>
      <c r="V1619" s="2" t="s">
        <v>1124</v>
      </c>
      <c r="W1619" s="4" t="s">
        <v>4706</v>
      </c>
      <c r="X1619" s="4" t="s">
        <v>748</v>
      </c>
      <c r="Y1619" s="5" t="s">
        <v>1448</v>
      </c>
      <c r="Z1619" s="5" t="s">
        <v>1448</v>
      </c>
      <c r="AA1619" s="6" t="s">
        <v>748</v>
      </c>
      <c r="AB1619" s="6" t="s">
        <v>1067</v>
      </c>
      <c r="AC1619" s="6" t="s">
        <v>1067</v>
      </c>
      <c r="AD1619" s="6" t="s">
        <v>1067</v>
      </c>
    </row>
    <row r="1620" spans="19:30" ht="30" x14ac:dyDescent="0.25">
      <c r="S1620" s="2">
        <f>IF($AM$22=1,(IF(LEN($BZ$23)&gt;=1,(IF($BZ$23=V1620,LARGE($S$1:S1619,1)+1,0)),0)),0)</f>
        <v>0</v>
      </c>
      <c r="T1620" s="2">
        <f t="shared" si="92"/>
        <v>0</v>
      </c>
      <c r="U1620" s="2">
        <f>IF(LEN(V1620)&gt;=1,(IF(V1619=V1620,0,LARGE($U$1:U1619,1)+1)),0)</f>
        <v>0</v>
      </c>
      <c r="V1620" s="2" t="s">
        <v>1124</v>
      </c>
      <c r="W1620" s="4" t="s">
        <v>4680</v>
      </c>
      <c r="X1620" s="7" t="s">
        <v>771</v>
      </c>
      <c r="Y1620" s="7" t="s">
        <v>1464</v>
      </c>
      <c r="Z1620" s="7" t="s">
        <v>1464</v>
      </c>
      <c r="AA1620" s="6" t="s">
        <v>771</v>
      </c>
      <c r="AB1620" s="6" t="s">
        <v>1067</v>
      </c>
      <c r="AC1620" s="6" t="s">
        <v>1067</v>
      </c>
      <c r="AD1620" s="6" t="s">
        <v>1067</v>
      </c>
    </row>
    <row r="1621" spans="19:30" x14ac:dyDescent="0.25">
      <c r="S1621" s="2">
        <f>IF($AM$22=1,(IF(LEN($BZ$23)&gt;=1,(IF($BZ$23=V1621,LARGE($S$1:S1620,1)+1,0)),0)),0)</f>
        <v>0</v>
      </c>
      <c r="T1621" s="2">
        <f t="shared" si="92"/>
        <v>0</v>
      </c>
      <c r="U1621" s="2">
        <f>IF(LEN(V1621)&gt;=1,(IF(V1620=V1621,0,LARGE($U$1:U1620,1)+1)),0)</f>
        <v>0</v>
      </c>
      <c r="V1621" s="2" t="s">
        <v>1124</v>
      </c>
      <c r="W1621" s="5" t="s">
        <v>5052</v>
      </c>
      <c r="X1621" s="7" t="s">
        <v>909</v>
      </c>
      <c r="Y1621" s="7" t="s">
        <v>1569</v>
      </c>
      <c r="Z1621" s="7" t="s">
        <v>1569</v>
      </c>
      <c r="AA1621" s="6" t="s">
        <v>909</v>
      </c>
      <c r="AB1621" s="6" t="s">
        <v>1067</v>
      </c>
      <c r="AC1621" s="6" t="s">
        <v>1067</v>
      </c>
      <c r="AD1621" s="6" t="s">
        <v>1067</v>
      </c>
    </row>
    <row r="1622" spans="19:30" ht="30" x14ac:dyDescent="0.25">
      <c r="S1622" s="2">
        <f>IF($AM$22=1,(IF(LEN($BZ$23)&gt;=1,(IF($BZ$23=V1622,LARGE($S$1:S1621,1)+1,0)),0)),0)</f>
        <v>0</v>
      </c>
      <c r="T1622" s="2">
        <f t="shared" si="92"/>
        <v>0</v>
      </c>
      <c r="U1622" s="2">
        <f>IF(LEN(V1622)&gt;=1,(IF(V1621=V1622,0,LARGE($U$1:U1621,1)+1)),0)</f>
        <v>0</v>
      </c>
      <c r="V1622" s="2" t="s">
        <v>1124</v>
      </c>
      <c r="W1622" s="4" t="s">
        <v>4684</v>
      </c>
      <c r="X1622" s="4" t="s">
        <v>768</v>
      </c>
      <c r="Y1622" s="5" t="s">
        <v>1461</v>
      </c>
      <c r="Z1622" s="5" t="s">
        <v>1461</v>
      </c>
      <c r="AA1622" s="6" t="s">
        <v>768</v>
      </c>
      <c r="AB1622" s="6" t="s">
        <v>1067</v>
      </c>
      <c r="AC1622" s="6" t="s">
        <v>1067</v>
      </c>
      <c r="AD1622" s="6" t="s">
        <v>1067</v>
      </c>
    </row>
    <row r="1623" spans="19:30" x14ac:dyDescent="0.25">
      <c r="S1623" s="2">
        <f>IF($AM$22=1,(IF(LEN($BZ$23)&gt;=1,(IF($BZ$23=V1623,LARGE($S$1:S1622,1)+1,0)),0)),0)</f>
        <v>0</v>
      </c>
      <c r="T1623" s="2">
        <f t="shared" si="92"/>
        <v>0</v>
      </c>
      <c r="U1623" s="2">
        <f>IF(LEN(V1623)&gt;=1,(IF(V1622=V1623,0,LARGE($U$1:U1622,1)+1)),0)</f>
        <v>0</v>
      </c>
      <c r="V1623" s="2" t="s">
        <v>1124</v>
      </c>
      <c r="W1623" s="9" t="s">
        <v>4327</v>
      </c>
      <c r="X1623" s="9" t="s">
        <v>3421</v>
      </c>
      <c r="Y1623" s="9" t="s">
        <v>3422</v>
      </c>
      <c r="Z1623" s="9" t="s">
        <v>3422</v>
      </c>
      <c r="AA1623" s="6" t="s">
        <v>3421</v>
      </c>
      <c r="AB1623" s="6" t="s">
        <v>1067</v>
      </c>
      <c r="AC1623" s="6" t="s">
        <v>1067</v>
      </c>
      <c r="AD1623" s="6" t="s">
        <v>1067</v>
      </c>
    </row>
    <row r="1624" spans="19:30" x14ac:dyDescent="0.25">
      <c r="S1624" s="2">
        <f>IF($AM$22=1,(IF(LEN($BZ$23)&gt;=1,(IF($BZ$23=V1624,LARGE($S$1:S1623,1)+1,0)),0)),0)</f>
        <v>0</v>
      </c>
      <c r="T1624" s="2">
        <f t="shared" si="92"/>
        <v>0</v>
      </c>
      <c r="U1624" s="2">
        <f>IF(LEN(V1624)&gt;=1,(IF(V1623=V1624,0,LARGE($U$1:U1623,1)+1)),0)</f>
        <v>0</v>
      </c>
      <c r="V1624" s="2" t="s">
        <v>1124</v>
      </c>
      <c r="W1624" s="4" t="s">
        <v>4617</v>
      </c>
      <c r="X1624" s="7" t="s">
        <v>881</v>
      </c>
      <c r="Y1624" s="7" t="s">
        <v>1548</v>
      </c>
      <c r="Z1624" s="7" t="s">
        <v>1548</v>
      </c>
      <c r="AA1624" s="6" t="s">
        <v>881</v>
      </c>
      <c r="AB1624" s="6" t="s">
        <v>1067</v>
      </c>
      <c r="AC1624" s="6" t="s">
        <v>1067</v>
      </c>
      <c r="AD1624" s="6" t="s">
        <v>1067</v>
      </c>
    </row>
    <row r="1625" spans="19:30" ht="75" x14ac:dyDescent="0.25">
      <c r="S1625" s="2">
        <f>IF($AM$22=1,(IF(LEN($BZ$23)&gt;=1,(IF($BZ$23=V1625,LARGE($S$1:S1624,1)+1,0)),0)),0)</f>
        <v>0</v>
      </c>
      <c r="T1625" s="2">
        <f t="shared" si="92"/>
        <v>0</v>
      </c>
      <c r="U1625" s="2">
        <f>IF(LEN(V1625)&gt;=1,(IF(V1624=V1625,0,LARGE($U$1:U1624,1)+1)),0)</f>
        <v>0</v>
      </c>
      <c r="V1625" s="2" t="s">
        <v>1124</v>
      </c>
      <c r="W1625" s="21" t="s">
        <v>2445</v>
      </c>
      <c r="X1625" s="21" t="s">
        <v>2443</v>
      </c>
      <c r="Y1625" s="21" t="s">
        <v>2444</v>
      </c>
      <c r="Z1625" s="21" t="s">
        <v>2444</v>
      </c>
      <c r="AA1625" s="6" t="s">
        <v>2443</v>
      </c>
      <c r="AB1625" s="6" t="s">
        <v>1067</v>
      </c>
      <c r="AC1625" s="6" t="s">
        <v>1067</v>
      </c>
      <c r="AD1625" s="6" t="s">
        <v>1067</v>
      </c>
    </row>
    <row r="1626" spans="19:30" ht="30" x14ac:dyDescent="0.25">
      <c r="S1626" s="2">
        <f>IF($AM$22=1,(IF(LEN($BZ$23)&gt;=1,(IF($BZ$23=V1626,LARGE($S$1:S1625,1)+1,0)),0)),0)</f>
        <v>0</v>
      </c>
      <c r="T1626" s="2">
        <f t="shared" si="92"/>
        <v>0</v>
      </c>
      <c r="U1626" s="2">
        <f>IF(LEN(V1626)&gt;=1,(IF(V1625=V1626,0,LARGE($U$1:U1625,1)+1)),0)</f>
        <v>0</v>
      </c>
      <c r="V1626" s="2" t="s">
        <v>1124</v>
      </c>
      <c r="W1626" s="4" t="s">
        <v>5169</v>
      </c>
      <c r="X1626" s="4" t="s">
        <v>930</v>
      </c>
      <c r="Y1626" s="5" t="s">
        <v>1587</v>
      </c>
      <c r="Z1626" s="5" t="s">
        <v>1587</v>
      </c>
      <c r="AA1626" s="6" t="s">
        <v>930</v>
      </c>
      <c r="AB1626" s="6" t="s">
        <v>1067</v>
      </c>
      <c r="AC1626" s="6" t="s">
        <v>1067</v>
      </c>
      <c r="AD1626" s="6" t="s">
        <v>1067</v>
      </c>
    </row>
    <row r="1627" spans="19:30" ht="30" x14ac:dyDescent="0.25">
      <c r="S1627" s="2">
        <f>IF($AM$22=1,(IF(LEN($BZ$23)&gt;=1,(IF($BZ$23=V1627,LARGE($S$1:S1626,1)+1,0)),0)),0)</f>
        <v>0</v>
      </c>
      <c r="T1627" s="2">
        <f t="shared" si="92"/>
        <v>0</v>
      </c>
      <c r="U1627" s="2">
        <f>IF(LEN(V1627)&gt;=1,(IF(V1626=V1627,0,LARGE($U$1:U1626,1)+1)),0)</f>
        <v>0</v>
      </c>
      <c r="V1627" s="2" t="s">
        <v>1124</v>
      </c>
      <c r="W1627" s="9" t="s">
        <v>3118</v>
      </c>
      <c r="X1627" s="9" t="s">
        <v>3116</v>
      </c>
      <c r="Y1627" s="9" t="s">
        <v>3117</v>
      </c>
      <c r="Z1627" s="9" t="s">
        <v>3117</v>
      </c>
      <c r="AA1627" s="6" t="s">
        <v>3116</v>
      </c>
      <c r="AB1627" s="6" t="s">
        <v>1067</v>
      </c>
      <c r="AC1627" s="6" t="s">
        <v>1067</v>
      </c>
      <c r="AD1627" s="6" t="s">
        <v>1067</v>
      </c>
    </row>
    <row r="1628" spans="19:30" ht="30" x14ac:dyDescent="0.25">
      <c r="S1628" s="2">
        <f>IF($AM$22=1,(IF(LEN($BZ$23)&gt;=1,(IF($BZ$23=V1628,LARGE($S$1:S1627,1)+1,0)),0)),0)</f>
        <v>0</v>
      </c>
      <c r="T1628" s="2">
        <f t="shared" si="92"/>
        <v>0</v>
      </c>
      <c r="U1628" s="2">
        <f>IF(LEN(V1628)&gt;=1,(IF(V1627=V1628,0,LARGE($U$1:U1627,1)+1)),0)</f>
        <v>0</v>
      </c>
      <c r="V1628" s="2" t="s">
        <v>1124</v>
      </c>
      <c r="W1628" s="9" t="s">
        <v>2686</v>
      </c>
      <c r="X1628" s="9" t="s">
        <v>2266</v>
      </c>
      <c r="Y1628" s="9" t="s">
        <v>2267</v>
      </c>
      <c r="Z1628" s="9" t="s">
        <v>2267</v>
      </c>
      <c r="AA1628" s="6" t="s">
        <v>2266</v>
      </c>
      <c r="AB1628" s="6" t="s">
        <v>2684</v>
      </c>
      <c r="AC1628" s="6" t="s">
        <v>863</v>
      </c>
      <c r="AD1628" s="6" t="s">
        <v>926</v>
      </c>
    </row>
    <row r="1629" spans="19:30" x14ac:dyDescent="0.25">
      <c r="S1629" s="2">
        <f>IF($AM$22=1,(IF(LEN($BZ$23)&gt;=1,(IF($BZ$23=V1629,LARGE($S$1:S1628,1)+1,0)),0)),0)</f>
        <v>0</v>
      </c>
      <c r="T1629" s="2">
        <f t="shared" si="92"/>
        <v>0</v>
      </c>
      <c r="U1629" s="2">
        <f>IF(LEN(V1629)&gt;=1,(IF(V1628=V1629,0,LARGE($U$1:U1628,1)+1)),0)</f>
        <v>0</v>
      </c>
      <c r="V1629" s="2" t="s">
        <v>1124</v>
      </c>
      <c r="W1629" s="9" t="s">
        <v>4603</v>
      </c>
      <c r="X1629" s="9" t="s">
        <v>2394</v>
      </c>
      <c r="Y1629" s="9" t="s">
        <v>2395</v>
      </c>
      <c r="Z1629" s="9" t="s">
        <v>2395</v>
      </c>
      <c r="AA1629" s="6" t="s">
        <v>2394</v>
      </c>
      <c r="AB1629" s="6" t="s">
        <v>1067</v>
      </c>
      <c r="AC1629" s="6" t="s">
        <v>1067</v>
      </c>
      <c r="AD1629" s="6" t="s">
        <v>1067</v>
      </c>
    </row>
    <row r="1630" spans="19:30" ht="30" x14ac:dyDescent="0.25">
      <c r="S1630" s="2">
        <f>IF($AM$22=1,(IF(LEN($BZ$23)&gt;=1,(IF($BZ$23=V1630,LARGE($S$1:S1629,1)+1,0)),0)),0)</f>
        <v>0</v>
      </c>
      <c r="T1630" s="2">
        <f t="shared" si="92"/>
        <v>0</v>
      </c>
      <c r="U1630" s="2">
        <f>IF(LEN(V1630)&gt;=1,(IF(V1629=V1630,0,LARGE($U$1:U1629,1)+1)),0)</f>
        <v>0</v>
      </c>
      <c r="V1630" s="2" t="s">
        <v>1124</v>
      </c>
      <c r="W1630" s="5" t="s">
        <v>5044</v>
      </c>
      <c r="X1630" s="7" t="s">
        <v>3195</v>
      </c>
      <c r="Y1630" s="7" t="s">
        <v>3196</v>
      </c>
      <c r="Z1630" s="7" t="s">
        <v>3196</v>
      </c>
      <c r="AA1630" s="6" t="s">
        <v>3195</v>
      </c>
      <c r="AB1630" s="6" t="s">
        <v>1067</v>
      </c>
      <c r="AC1630" s="6" t="s">
        <v>1067</v>
      </c>
      <c r="AD1630" s="6" t="s">
        <v>1067</v>
      </c>
    </row>
    <row r="1631" spans="19:30" x14ac:dyDescent="0.25">
      <c r="S1631" s="2">
        <f>IF($AM$22=1,(IF(LEN($BZ$23)&gt;=1,(IF($BZ$23=V1631,LARGE($S$1:S1630,1)+1,0)),0)),0)</f>
        <v>0</v>
      </c>
      <c r="T1631" s="2">
        <f t="shared" si="92"/>
        <v>0</v>
      </c>
      <c r="U1631" s="2">
        <f>IF(LEN(V1631)&gt;=1,(IF(V1630=V1631,0,LARGE($U$1:U1630,1)+1)),0)</f>
        <v>0</v>
      </c>
      <c r="V1631" s="2" t="s">
        <v>1124</v>
      </c>
      <c r="W1631" s="9" t="s">
        <v>3057</v>
      </c>
      <c r="X1631" s="9" t="s">
        <v>3055</v>
      </c>
      <c r="Y1631" s="9" t="s">
        <v>3056</v>
      </c>
      <c r="Z1631" s="9" t="s">
        <v>3056</v>
      </c>
      <c r="AA1631" s="6" t="s">
        <v>3055</v>
      </c>
      <c r="AB1631" s="6" t="s">
        <v>1067</v>
      </c>
      <c r="AC1631" s="6" t="s">
        <v>1067</v>
      </c>
      <c r="AD1631" s="6" t="s">
        <v>1067</v>
      </c>
    </row>
    <row r="1632" spans="19:30" x14ac:dyDescent="0.25">
      <c r="S1632" s="2">
        <f>IF($AM$22=1,(IF(LEN($BZ$23)&gt;=1,(IF($BZ$23=V1632,LARGE($S$1:S1631,1)+1,0)),0)),0)</f>
        <v>0</v>
      </c>
      <c r="T1632" s="2">
        <f t="shared" si="92"/>
        <v>0</v>
      </c>
      <c r="U1632" s="2">
        <f>IF(LEN(V1632)&gt;=1,(IF(V1631=V1632,0,LARGE($U$1:U1631,1)+1)),0)</f>
        <v>0</v>
      </c>
      <c r="V1632" s="2" t="s">
        <v>1124</v>
      </c>
      <c r="W1632" s="5" t="s">
        <v>4303</v>
      </c>
      <c r="X1632" s="7" t="s">
        <v>1059</v>
      </c>
      <c r="Y1632" s="7" t="s">
        <v>3912</v>
      </c>
      <c r="Z1632" s="7" t="s">
        <v>3912</v>
      </c>
      <c r="AA1632" s="6" t="s">
        <v>1059</v>
      </c>
      <c r="AB1632" s="6" t="s">
        <v>1067</v>
      </c>
      <c r="AC1632" s="6" t="s">
        <v>1067</v>
      </c>
      <c r="AD1632" s="6" t="s">
        <v>1067</v>
      </c>
    </row>
    <row r="1633" spans="19:30" ht="30" x14ac:dyDescent="0.25">
      <c r="S1633" s="2">
        <f>IF($AM$22=1,(IF(LEN($BZ$23)&gt;=1,(IF($BZ$23=V1633,LARGE($S$1:S1632,1)+1,0)),0)),0)</f>
        <v>0</v>
      </c>
      <c r="T1633" s="2">
        <f t="shared" si="92"/>
        <v>0</v>
      </c>
      <c r="U1633" s="2">
        <f>IF(LEN(V1633)&gt;=1,(IF(V1632=V1633,0,LARGE($U$1:U1632,1)+1)),0)</f>
        <v>0</v>
      </c>
      <c r="V1633" s="2" t="s">
        <v>1124</v>
      </c>
      <c r="W1633" s="4" t="s">
        <v>5000</v>
      </c>
      <c r="X1633" s="4" t="s">
        <v>815</v>
      </c>
      <c r="Y1633" s="5" t="s">
        <v>1498</v>
      </c>
      <c r="Z1633" s="5" t="s">
        <v>1498</v>
      </c>
      <c r="AA1633" s="6" t="s">
        <v>815</v>
      </c>
      <c r="AB1633" s="6" t="s">
        <v>1067</v>
      </c>
      <c r="AC1633" s="6" t="s">
        <v>1067</v>
      </c>
      <c r="AD1633" s="6" t="s">
        <v>1067</v>
      </c>
    </row>
    <row r="1634" spans="19:30" ht="30" x14ac:dyDescent="0.25">
      <c r="S1634" s="2">
        <f>IF($AM$22=1,(IF(LEN($BZ$23)&gt;=1,(IF($BZ$23=V1634,LARGE($S$1:S1633,1)+1,0)),0)),0)</f>
        <v>0</v>
      </c>
      <c r="T1634" s="2">
        <f t="shared" si="92"/>
        <v>0</v>
      </c>
      <c r="U1634" s="2">
        <f>IF(LEN(V1634)&gt;=1,(IF(V1633=V1634,0,LARGE($U$1:U1633,1)+1)),0)</f>
        <v>0</v>
      </c>
      <c r="V1634" s="2" t="s">
        <v>1124</v>
      </c>
      <c r="W1634" s="4" t="s">
        <v>2240</v>
      </c>
      <c r="X1634" s="4" t="s">
        <v>134</v>
      </c>
      <c r="Y1634" s="5" t="s">
        <v>135</v>
      </c>
      <c r="Z1634" s="5" t="s">
        <v>135</v>
      </c>
      <c r="AA1634" s="6" t="s">
        <v>134</v>
      </c>
      <c r="AB1634" s="6" t="s">
        <v>2238</v>
      </c>
      <c r="AC1634" s="6" t="s">
        <v>688</v>
      </c>
      <c r="AD1634" s="6" t="s">
        <v>227</v>
      </c>
    </row>
    <row r="1635" spans="19:30" ht="30" x14ac:dyDescent="0.25">
      <c r="S1635" s="2">
        <f>IF($AM$22=1,(IF(LEN($BZ$23)&gt;=1,(IF($BZ$23=V1635,LARGE($S$1:S1634,1)+1,0)),0)),0)</f>
        <v>0</v>
      </c>
      <c r="T1635" s="2">
        <f t="shared" si="92"/>
        <v>0</v>
      </c>
      <c r="U1635" s="2">
        <f>IF(LEN(V1635)&gt;=1,(IF(V1634=V1635,0,LARGE($U$1:U1634,1)+1)),0)</f>
        <v>0</v>
      </c>
      <c r="V1635" s="2" t="s">
        <v>1124</v>
      </c>
      <c r="W1635" s="5" t="s">
        <v>4145</v>
      </c>
      <c r="X1635" s="7" t="s">
        <v>618</v>
      </c>
      <c r="Y1635" s="7" t="s">
        <v>1347</v>
      </c>
      <c r="Z1635" s="7" t="s">
        <v>1347</v>
      </c>
      <c r="AA1635" s="6" t="s">
        <v>618</v>
      </c>
      <c r="AB1635" s="6" t="s">
        <v>1067</v>
      </c>
      <c r="AC1635" s="6" t="s">
        <v>1067</v>
      </c>
      <c r="AD1635" s="6" t="s">
        <v>1067</v>
      </c>
    </row>
    <row r="1636" spans="19:30" ht="30" x14ac:dyDescent="0.25">
      <c r="S1636" s="2">
        <f>IF($AM$22=1,(IF(LEN($BZ$23)&gt;=1,(IF($BZ$23=V1636,LARGE($S$1:S1635,1)+1,0)),0)),0)</f>
        <v>0</v>
      </c>
      <c r="T1636" s="2">
        <f t="shared" si="92"/>
        <v>0</v>
      </c>
      <c r="U1636" s="2">
        <f>IF(LEN(V1636)&gt;=1,(IF(V1635=V1636,0,LARGE($U$1:U1635,1)+1)),0)</f>
        <v>0</v>
      </c>
      <c r="V1636" s="2" t="s">
        <v>1124</v>
      </c>
      <c r="W1636" s="4" t="s">
        <v>4942</v>
      </c>
      <c r="X1636" s="7" t="s">
        <v>841</v>
      </c>
      <c r="Y1636" s="7" t="s">
        <v>1522</v>
      </c>
      <c r="Z1636" s="7" t="s">
        <v>1522</v>
      </c>
      <c r="AA1636" s="6" t="s">
        <v>841</v>
      </c>
      <c r="AB1636" s="6" t="s">
        <v>936</v>
      </c>
      <c r="AC1636" s="6" t="s">
        <v>1067</v>
      </c>
      <c r="AD1636" s="6" t="s">
        <v>1067</v>
      </c>
    </row>
    <row r="1637" spans="19:30" x14ac:dyDescent="0.25">
      <c r="S1637" s="2">
        <f>IF($AM$22=1,(IF(LEN($BZ$23)&gt;=1,(IF($BZ$23=V1637,LARGE($S$1:S1636,1)+1,0)),0)),0)</f>
        <v>0</v>
      </c>
      <c r="T1637" s="2">
        <f t="shared" si="92"/>
        <v>0</v>
      </c>
      <c r="U1637" s="2">
        <f>IF(LEN(V1637)&gt;=1,(IF(V1636=V1637,0,LARGE($U$1:U1636,1)+1)),0)</f>
        <v>0</v>
      </c>
      <c r="V1637" s="2" t="s">
        <v>1124</v>
      </c>
      <c r="W1637" s="5" t="s">
        <v>4915</v>
      </c>
      <c r="X1637" s="7" t="s">
        <v>803</v>
      </c>
      <c r="Y1637" s="7" t="s">
        <v>235</v>
      </c>
      <c r="Z1637" s="7" t="s">
        <v>237</v>
      </c>
      <c r="AA1637" s="6" t="s">
        <v>803</v>
      </c>
      <c r="AB1637" s="6" t="s">
        <v>1067</v>
      </c>
      <c r="AC1637" s="6" t="s">
        <v>1067</v>
      </c>
      <c r="AD1637" s="6" t="s">
        <v>1067</v>
      </c>
    </row>
    <row r="1638" spans="19:30" x14ac:dyDescent="0.25">
      <c r="S1638" s="2">
        <f>IF($AM$22=1,(IF(LEN($BZ$23)&gt;=1,(IF($BZ$23=V1638,LARGE($S$1:S1637,1)+1,0)),0)),0)</f>
        <v>0</v>
      </c>
      <c r="T1638" s="2">
        <f t="shared" si="92"/>
        <v>0</v>
      </c>
      <c r="U1638" s="2">
        <f>IF(LEN(V1638)&gt;=1,(IF(V1637=V1638,0,LARGE($U$1:U1637,1)+1)),0)</f>
        <v>0</v>
      </c>
      <c r="V1638" s="2" t="s">
        <v>1124</v>
      </c>
      <c r="W1638" s="4" t="s">
        <v>3995</v>
      </c>
      <c r="X1638" s="4" t="s">
        <v>31</v>
      </c>
      <c r="Y1638" s="5" t="s">
        <v>1195</v>
      </c>
      <c r="Z1638" s="5" t="s">
        <v>1195</v>
      </c>
      <c r="AA1638" s="6" t="s">
        <v>31</v>
      </c>
      <c r="AB1638" s="6" t="s">
        <v>1067</v>
      </c>
      <c r="AC1638" s="6" t="s">
        <v>1067</v>
      </c>
      <c r="AD1638" s="6" t="s">
        <v>1067</v>
      </c>
    </row>
    <row r="1639" spans="19:30" ht="30" x14ac:dyDescent="0.25">
      <c r="S1639" s="2">
        <f>IF($AM$22=1,(IF(LEN($BZ$23)&gt;=1,(IF($BZ$23=V1639,LARGE($S$1:S1638,1)+1,0)),0)),0)</f>
        <v>0</v>
      </c>
      <c r="T1639" s="2">
        <f t="shared" si="92"/>
        <v>0</v>
      </c>
      <c r="U1639" s="2">
        <f>IF(LEN(V1639)&gt;=1,(IF(V1638=V1639,0,LARGE($U$1:U1638,1)+1)),0)</f>
        <v>0</v>
      </c>
      <c r="V1639" s="2" t="s">
        <v>1124</v>
      </c>
      <c r="W1639" s="21" t="s">
        <v>2032</v>
      </c>
      <c r="X1639" s="21" t="s">
        <v>477</v>
      </c>
      <c r="Y1639" s="21" t="s">
        <v>2031</v>
      </c>
      <c r="Z1639" s="21" t="s">
        <v>2031</v>
      </c>
      <c r="AA1639" s="6" t="s">
        <v>477</v>
      </c>
      <c r="AB1639" s="6" t="s">
        <v>1067</v>
      </c>
      <c r="AC1639" s="6" t="s">
        <v>1067</v>
      </c>
      <c r="AD1639" s="6" t="s">
        <v>1067</v>
      </c>
    </row>
    <row r="1640" spans="19:30" ht="30" x14ac:dyDescent="0.25">
      <c r="S1640" s="2">
        <f>IF($AM$22=1,(IF(LEN($BZ$23)&gt;=1,(IF($BZ$23=V1640,LARGE($S$1:S1639,1)+1,0)),0)),0)</f>
        <v>0</v>
      </c>
      <c r="T1640" s="2">
        <f t="shared" si="92"/>
        <v>0</v>
      </c>
      <c r="U1640" s="2">
        <f>IF(LEN(V1640)&gt;=1,(IF(V1639=V1640,0,LARGE($U$1:U1639,1)+1)),0)</f>
        <v>0</v>
      </c>
      <c r="V1640" s="2" t="s">
        <v>1124</v>
      </c>
      <c r="W1640" s="4" t="s">
        <v>5017</v>
      </c>
      <c r="X1640" s="4" t="s">
        <v>893</v>
      </c>
      <c r="Y1640" s="5" t="s">
        <v>1558</v>
      </c>
      <c r="Z1640" s="5" t="s">
        <v>1558</v>
      </c>
      <c r="AA1640" s="6" t="s">
        <v>893</v>
      </c>
      <c r="AB1640" s="6" t="s">
        <v>1067</v>
      </c>
      <c r="AC1640" s="6" t="s">
        <v>1067</v>
      </c>
      <c r="AD1640" s="6" t="s">
        <v>1067</v>
      </c>
    </row>
    <row r="1641" spans="19:30" ht="30" x14ac:dyDescent="0.25">
      <c r="S1641" s="2">
        <f>IF($AM$22=1,(IF(LEN($BZ$23)&gt;=1,(IF($BZ$23=V1641,LARGE($S$1:S1640,1)+1,0)),0)),0)</f>
        <v>0</v>
      </c>
      <c r="T1641" s="2">
        <f t="shared" si="92"/>
        <v>0</v>
      </c>
      <c r="U1641" s="2">
        <f>IF(LEN(V1641)&gt;=1,(IF(V1640=V1641,0,LARGE($U$1:U1640,1)+1)),0)</f>
        <v>0</v>
      </c>
      <c r="V1641" s="2" t="s">
        <v>1124</v>
      </c>
      <c r="W1641" s="9" t="s">
        <v>4707</v>
      </c>
      <c r="X1641" s="9" t="s">
        <v>747</v>
      </c>
      <c r="Y1641" s="9" t="s">
        <v>2814</v>
      </c>
      <c r="Z1641" s="9" t="s">
        <v>2814</v>
      </c>
      <c r="AA1641" s="6" t="s">
        <v>747</v>
      </c>
      <c r="AB1641" s="6" t="s">
        <v>1067</v>
      </c>
      <c r="AC1641" s="6" t="s">
        <v>1067</v>
      </c>
      <c r="AD1641" s="6" t="s">
        <v>1067</v>
      </c>
    </row>
    <row r="1642" spans="19:30" ht="30" x14ac:dyDescent="0.25">
      <c r="S1642" s="2">
        <f>IF($AM$22=1,(IF(LEN($BZ$23)&gt;=1,(IF($BZ$23=V1642,LARGE($S$1:S1641,1)+1,0)),0)),0)</f>
        <v>0</v>
      </c>
      <c r="T1642" s="2">
        <f t="shared" si="92"/>
        <v>0</v>
      </c>
      <c r="U1642" s="2">
        <f>IF(LEN(V1642)&gt;=1,(IF(V1641=V1642,0,LARGE($U$1:U1641,1)+1)),0)</f>
        <v>0</v>
      </c>
      <c r="V1642" s="2" t="s">
        <v>1124</v>
      </c>
      <c r="W1642" s="4" t="s">
        <v>2549</v>
      </c>
      <c r="X1642" s="4" t="s">
        <v>634</v>
      </c>
      <c r="Y1642" s="5" t="s">
        <v>1359</v>
      </c>
      <c r="Z1642" s="5" t="s">
        <v>1359</v>
      </c>
      <c r="AA1642" s="6" t="s">
        <v>634</v>
      </c>
      <c r="AB1642" s="6" t="s">
        <v>648</v>
      </c>
      <c r="AC1642" s="6" t="s">
        <v>2585</v>
      </c>
      <c r="AD1642" s="6" t="s">
        <v>1067</v>
      </c>
    </row>
    <row r="1643" spans="19:30" x14ac:dyDescent="0.25">
      <c r="S1643" s="2">
        <f>IF($AM$22=1,(IF(LEN($BZ$23)&gt;=1,(IF($BZ$23=V1643,LARGE($S$1:S1642,1)+1,0)),0)),0)</f>
        <v>0</v>
      </c>
      <c r="T1643" s="2">
        <f t="shared" si="92"/>
        <v>0</v>
      </c>
      <c r="U1643" s="2">
        <f>IF(LEN(V1643)&gt;=1,(IF(V1642=V1643,0,LARGE($U$1:U1642,1)+1)),0)</f>
        <v>0</v>
      </c>
      <c r="V1643" s="2" t="s">
        <v>1124</v>
      </c>
      <c r="W1643" s="9" t="s">
        <v>5231</v>
      </c>
      <c r="X1643" s="9" t="s">
        <v>3900</v>
      </c>
      <c r="Y1643" s="9" t="s">
        <v>3901</v>
      </c>
      <c r="Z1643" s="9" t="s">
        <v>3901</v>
      </c>
      <c r="AA1643" s="6" t="s">
        <v>3900</v>
      </c>
      <c r="AB1643" s="6" t="s">
        <v>1067</v>
      </c>
      <c r="AC1643" s="6" t="s">
        <v>1067</v>
      </c>
      <c r="AD1643" s="6" t="s">
        <v>1067</v>
      </c>
    </row>
    <row r="1644" spans="19:30" ht="30" x14ac:dyDescent="0.25">
      <c r="S1644" s="2">
        <f>IF($AM$22=1,(IF(LEN($BZ$23)&gt;=1,(IF($BZ$23=V1644,LARGE($S$1:S1643,1)+1,0)),0)),0)</f>
        <v>0</v>
      </c>
      <c r="T1644" s="2">
        <f t="shared" si="92"/>
        <v>0</v>
      </c>
      <c r="U1644" s="2">
        <f>IF(LEN(V1644)&gt;=1,(IF(V1643=V1644,0,LARGE($U$1:U1643,1)+1)),0)</f>
        <v>0</v>
      </c>
      <c r="V1644" s="2" t="s">
        <v>1124</v>
      </c>
      <c r="W1644" s="5" t="s">
        <v>4518</v>
      </c>
      <c r="X1644" s="7" t="s">
        <v>3964</v>
      </c>
      <c r="Y1644" s="7" t="s">
        <v>3965</v>
      </c>
      <c r="Z1644" s="7" t="s">
        <v>3965</v>
      </c>
      <c r="AA1644" s="6" t="s">
        <v>3964</v>
      </c>
      <c r="AB1644" s="6" t="s">
        <v>1067</v>
      </c>
      <c r="AC1644" s="6" t="s">
        <v>1067</v>
      </c>
      <c r="AD1644" s="6" t="s">
        <v>1067</v>
      </c>
    </row>
    <row r="1645" spans="19:30" ht="30" x14ac:dyDescent="0.25">
      <c r="S1645" s="2">
        <f>IF($AM$22=1,(IF(LEN($BZ$23)&gt;=1,(IF($BZ$23=V1645,LARGE($S$1:S1644,1)+1,0)),0)),0)</f>
        <v>0</v>
      </c>
      <c r="T1645" s="2">
        <f t="shared" si="92"/>
        <v>0</v>
      </c>
      <c r="U1645" s="2">
        <f>IF(LEN(V1645)&gt;=1,(IF(V1644=V1645,0,LARGE($U$1:U1644,1)+1)),0)</f>
        <v>0</v>
      </c>
      <c r="V1645" s="2" t="s">
        <v>1124</v>
      </c>
      <c r="W1645" s="9" t="s">
        <v>4093</v>
      </c>
      <c r="X1645" s="9" t="s">
        <v>118</v>
      </c>
      <c r="Y1645" s="9" t="s">
        <v>118</v>
      </c>
      <c r="Z1645" s="9" t="s">
        <v>118</v>
      </c>
      <c r="AA1645" s="6" t="s">
        <v>118</v>
      </c>
      <c r="AB1645" s="6" t="s">
        <v>664</v>
      </c>
      <c r="AC1645" s="6" t="s">
        <v>1067</v>
      </c>
      <c r="AD1645" s="6" t="s">
        <v>1067</v>
      </c>
    </row>
    <row r="1646" spans="19:30" x14ac:dyDescent="0.25">
      <c r="S1646" s="2">
        <f>IF($AM$22=1,(IF(LEN($BZ$23)&gt;=1,(IF($BZ$23=V1646,LARGE($S$1:S1645,1)+1,0)),0)),0)</f>
        <v>0</v>
      </c>
      <c r="T1646" s="2">
        <f t="shared" si="92"/>
        <v>0</v>
      </c>
      <c r="U1646" s="2">
        <f>IF(LEN(V1646)&gt;=1,(IF(V1645=V1646,0,LARGE($U$1:U1645,1)+1)),0)</f>
        <v>0</v>
      </c>
      <c r="V1646" s="2" t="s">
        <v>1124</v>
      </c>
      <c r="W1646" s="4" t="s">
        <v>4954</v>
      </c>
      <c r="X1646" s="4" t="s">
        <v>847</v>
      </c>
      <c r="Y1646" s="5" t="s">
        <v>1527</v>
      </c>
      <c r="Z1646" s="5" t="s">
        <v>1527</v>
      </c>
      <c r="AA1646" s="6" t="s">
        <v>847</v>
      </c>
      <c r="AB1646" s="6" t="s">
        <v>1067</v>
      </c>
      <c r="AC1646" s="6" t="s">
        <v>1067</v>
      </c>
      <c r="AD1646" s="6" t="s">
        <v>1067</v>
      </c>
    </row>
    <row r="1647" spans="19:30" ht="30" x14ac:dyDescent="0.25">
      <c r="S1647" s="2">
        <f>IF($AM$22=1,(IF(LEN($BZ$23)&gt;=1,(IF($BZ$23=V1647,LARGE($S$1:S1646,1)+1,0)),0)),0)</f>
        <v>0</v>
      </c>
      <c r="T1647" s="2">
        <f t="shared" si="92"/>
        <v>0</v>
      </c>
      <c r="U1647" s="2">
        <f>IF(LEN(V1647)&gt;=1,(IF(V1646=V1647,0,LARGE($U$1:U1646,1)+1)),0)</f>
        <v>0</v>
      </c>
      <c r="V1647" s="2" t="s">
        <v>1124</v>
      </c>
      <c r="W1647" s="4" t="s">
        <v>4113</v>
      </c>
      <c r="X1647" s="4" t="s">
        <v>646</v>
      </c>
      <c r="Y1647" s="5" t="s">
        <v>1369</v>
      </c>
      <c r="Z1647" s="5" t="s">
        <v>1369</v>
      </c>
      <c r="AA1647" s="6" t="s">
        <v>646</v>
      </c>
      <c r="AB1647" s="6" t="s">
        <v>1067</v>
      </c>
      <c r="AC1647" s="6" t="s">
        <v>1067</v>
      </c>
      <c r="AD1647" s="6" t="s">
        <v>1067</v>
      </c>
    </row>
    <row r="1648" spans="19:30" ht="30" x14ac:dyDescent="0.25">
      <c r="S1648" s="2">
        <f>IF($AM$22=1,(IF(LEN($BZ$23)&gt;=1,(IF($BZ$23=V1648,LARGE($S$1:S1647,1)+1,0)),0)),0)</f>
        <v>0</v>
      </c>
      <c r="T1648" s="2">
        <f t="shared" si="92"/>
        <v>0</v>
      </c>
      <c r="U1648" s="2">
        <f>IF(LEN(V1648)&gt;=1,(IF(V1647=V1648,0,LARGE($U$1:U1647,1)+1)),0)</f>
        <v>0</v>
      </c>
      <c r="V1648" s="2" t="s">
        <v>1124</v>
      </c>
      <c r="W1648" s="9" t="s">
        <v>2120</v>
      </c>
      <c r="X1648" s="9" t="s">
        <v>503</v>
      </c>
      <c r="Y1648" s="9" t="s">
        <v>1263</v>
      </c>
      <c r="Z1648" s="9" t="s">
        <v>1263</v>
      </c>
      <c r="AA1648" s="6" t="s">
        <v>503</v>
      </c>
      <c r="AB1648" s="6" t="s">
        <v>1067</v>
      </c>
      <c r="AC1648" s="6" t="s">
        <v>1067</v>
      </c>
      <c r="AD1648" s="6" t="s">
        <v>1067</v>
      </c>
    </row>
    <row r="1649" spans="19:30" ht="30" x14ac:dyDescent="0.25">
      <c r="S1649" s="2">
        <f>IF($AM$22=1,(IF(LEN($BZ$23)&gt;=1,(IF($BZ$23=V1649,LARGE($S$1:S1648,1)+1,0)),0)),0)</f>
        <v>0</v>
      </c>
      <c r="T1649" s="2">
        <f t="shared" si="92"/>
        <v>0</v>
      </c>
      <c r="U1649" s="2">
        <f>IF(LEN(V1649)&gt;=1,(IF(V1648=V1649,0,LARGE($U$1:U1648,1)+1)),0)</f>
        <v>0</v>
      </c>
      <c r="V1649" s="2" t="s">
        <v>1124</v>
      </c>
      <c r="W1649" s="9" t="s">
        <v>2604</v>
      </c>
      <c r="X1649" s="9" t="s">
        <v>2602</v>
      </c>
      <c r="Y1649" s="9" t="s">
        <v>2603</v>
      </c>
      <c r="Z1649" s="9" t="s">
        <v>2603</v>
      </c>
      <c r="AA1649" s="6" t="s">
        <v>2602</v>
      </c>
      <c r="AB1649" s="6" t="s">
        <v>1067</v>
      </c>
      <c r="AC1649" s="6" t="s">
        <v>1067</v>
      </c>
      <c r="AD1649" s="6" t="s">
        <v>1067</v>
      </c>
    </row>
    <row r="1650" spans="19:30" x14ac:dyDescent="0.25">
      <c r="S1650" s="2">
        <f>IF($AM$22=1,(IF(LEN($BZ$23)&gt;=1,(IF($BZ$23=V1650,LARGE($S$1:S1649,1)+1,0)),0)),0)</f>
        <v>0</v>
      </c>
      <c r="T1650" s="2">
        <f t="shared" si="92"/>
        <v>0</v>
      </c>
      <c r="U1650" s="2">
        <f>IF(LEN(V1650)&gt;=1,(IF(V1649=V1650,0,LARGE($U$1:U1649,1)+1)),0)</f>
        <v>0</v>
      </c>
      <c r="V1650" s="2" t="s">
        <v>1124</v>
      </c>
      <c r="W1650" s="5" t="s">
        <v>4453</v>
      </c>
      <c r="X1650" s="7" t="s">
        <v>295</v>
      </c>
      <c r="Y1650" s="7" t="s">
        <v>295</v>
      </c>
      <c r="Z1650" s="7" t="s">
        <v>295</v>
      </c>
      <c r="AA1650" s="6" t="s">
        <v>295</v>
      </c>
      <c r="AB1650" s="6" t="s">
        <v>412</v>
      </c>
      <c r="AC1650" s="6" t="s">
        <v>1067</v>
      </c>
      <c r="AD1650" s="6" t="s">
        <v>1067</v>
      </c>
    </row>
    <row r="1651" spans="19:30" x14ac:dyDescent="0.25">
      <c r="S1651" s="2">
        <f>IF($AM$22=1,(IF(LEN($BZ$23)&gt;=1,(IF($BZ$23=V1651,LARGE($S$1:S1650,1)+1,0)),0)),0)</f>
        <v>0</v>
      </c>
      <c r="T1651" s="2">
        <f t="shared" si="92"/>
        <v>0</v>
      </c>
      <c r="U1651" s="2">
        <f>IF(LEN(V1651)&gt;=1,(IF(V1650=V1651,0,LARGE($U$1:U1650,1)+1)),0)</f>
        <v>0</v>
      </c>
      <c r="V1651" s="2" t="s">
        <v>1124</v>
      </c>
      <c r="W1651" s="5" t="s">
        <v>5083</v>
      </c>
      <c r="X1651" s="7" t="s">
        <v>367</v>
      </c>
      <c r="Y1651" s="7" t="s">
        <v>368</v>
      </c>
      <c r="Z1651" s="7" t="s">
        <v>368</v>
      </c>
      <c r="AA1651" s="6" t="s">
        <v>367</v>
      </c>
      <c r="AB1651" s="6" t="s">
        <v>1067</v>
      </c>
      <c r="AC1651" s="6" t="s">
        <v>1067</v>
      </c>
      <c r="AD1651" s="6" t="s">
        <v>1067</v>
      </c>
    </row>
    <row r="1652" spans="19:30" x14ac:dyDescent="0.25">
      <c r="S1652" s="2">
        <f>IF($AM$22=1,(IF(LEN($BZ$23)&gt;=1,(IF($BZ$23=V1652,LARGE($S$1:S1651,1)+1,0)),0)),0)</f>
        <v>0</v>
      </c>
      <c r="T1652" s="2">
        <f t="shared" si="92"/>
        <v>0</v>
      </c>
      <c r="U1652" s="2">
        <f>IF(LEN(V1652)&gt;=1,(IF(V1651=V1652,0,LARGE($U$1:U1651,1)+1)),0)</f>
        <v>0</v>
      </c>
      <c r="V1652" s="2" t="s">
        <v>1124</v>
      </c>
      <c r="W1652" s="4" t="s">
        <v>4246</v>
      </c>
      <c r="X1652" s="4" t="s">
        <v>515</v>
      </c>
      <c r="Y1652" s="5" t="s">
        <v>1269</v>
      </c>
      <c r="Z1652" s="5" t="s">
        <v>1269</v>
      </c>
      <c r="AA1652" s="6" t="s">
        <v>515</v>
      </c>
      <c r="AB1652" s="6" t="s">
        <v>1067</v>
      </c>
      <c r="AC1652" s="6" t="s">
        <v>1067</v>
      </c>
      <c r="AD1652" s="6" t="s">
        <v>1067</v>
      </c>
    </row>
    <row r="1653" spans="19:30" ht="30" x14ac:dyDescent="0.25">
      <c r="S1653" s="2">
        <f>IF($AM$22=1,(IF(LEN($BZ$23)&gt;=1,(IF($BZ$23=V1653,LARGE($S$1:S1652,1)+1,0)),0)),0)</f>
        <v>0</v>
      </c>
      <c r="T1653" s="2">
        <f t="shared" si="92"/>
        <v>0</v>
      </c>
      <c r="U1653" s="2">
        <f>IF(LEN(V1653)&gt;=1,(IF(V1652=V1653,0,LARGE($U$1:U1652,1)+1)),0)</f>
        <v>0</v>
      </c>
      <c r="V1653" s="2" t="s">
        <v>1124</v>
      </c>
      <c r="W1653" s="4" t="s">
        <v>4973</v>
      </c>
      <c r="X1653" s="4" t="s">
        <v>819</v>
      </c>
      <c r="Y1653" s="5" t="s">
        <v>1502</v>
      </c>
      <c r="Z1653" s="5" t="s">
        <v>1502</v>
      </c>
      <c r="AA1653" s="6" t="s">
        <v>819</v>
      </c>
      <c r="AB1653" s="6" t="s">
        <v>1067</v>
      </c>
      <c r="AC1653" s="6" t="s">
        <v>1067</v>
      </c>
      <c r="AD1653" s="6" t="s">
        <v>1067</v>
      </c>
    </row>
    <row r="1654" spans="19:30" ht="30" x14ac:dyDescent="0.25">
      <c r="S1654" s="2">
        <f>IF($AM$22=1,(IF(LEN($BZ$23)&gt;=1,(IF($BZ$23=V1654,LARGE($S$1:S1653,1)+1,0)),0)),0)</f>
        <v>0</v>
      </c>
      <c r="T1654" s="2">
        <f t="shared" si="92"/>
        <v>0</v>
      </c>
      <c r="U1654" s="2">
        <f>IF(LEN(V1654)&gt;=1,(IF(V1653=V1654,0,LARGE($U$1:U1653,1)+1)),0)</f>
        <v>0</v>
      </c>
      <c r="V1654" s="2" t="s">
        <v>1124</v>
      </c>
      <c r="W1654" s="11" t="s">
        <v>4013</v>
      </c>
      <c r="X1654" s="7" t="s">
        <v>43</v>
      </c>
      <c r="Y1654" s="7" t="s">
        <v>1206</v>
      </c>
      <c r="Z1654" s="7" t="s">
        <v>1206</v>
      </c>
      <c r="AA1654" s="6" t="s">
        <v>43</v>
      </c>
      <c r="AB1654" s="6" t="s">
        <v>875</v>
      </c>
      <c r="AC1654" s="6" t="s">
        <v>332</v>
      </c>
      <c r="AD1654" s="6" t="s">
        <v>1067</v>
      </c>
    </row>
    <row r="1655" spans="19:30" ht="30" x14ac:dyDescent="0.25">
      <c r="S1655" s="2">
        <f>IF($AM$22=1,(IF(LEN($BZ$23)&gt;=1,(IF($BZ$23=V1655,LARGE($S$1:S1654,1)+1,0)),0)),0)</f>
        <v>0</v>
      </c>
      <c r="T1655" s="2">
        <f t="shared" si="92"/>
        <v>0</v>
      </c>
      <c r="U1655" s="2">
        <f>IF(LEN(V1655)&gt;=1,(IF(V1654=V1655,0,LARGE($U$1:U1654,1)+1)),0)</f>
        <v>0</v>
      </c>
      <c r="V1655" s="2" t="s">
        <v>1124</v>
      </c>
      <c r="W1655" s="21" t="s">
        <v>2023</v>
      </c>
      <c r="X1655" s="4" t="s">
        <v>475</v>
      </c>
      <c r="Y1655" s="5" t="s">
        <v>1238</v>
      </c>
      <c r="Z1655" s="5" t="s">
        <v>1238</v>
      </c>
      <c r="AA1655" s="6" t="s">
        <v>475</v>
      </c>
      <c r="AB1655" s="6" t="s">
        <v>1067</v>
      </c>
      <c r="AC1655" s="6" t="s">
        <v>1067</v>
      </c>
      <c r="AD1655" s="6" t="s">
        <v>1067</v>
      </c>
    </row>
    <row r="1656" spans="19:30" x14ac:dyDescent="0.25">
      <c r="S1656" s="2">
        <f>IF($AM$22=1,(IF(LEN($BZ$23)&gt;=1,(IF($BZ$23=V1656,LARGE($S$1:S1655,1)+1,0)),0)),0)</f>
        <v>0</v>
      </c>
      <c r="T1656" s="2">
        <f t="shared" si="92"/>
        <v>0</v>
      </c>
      <c r="U1656" s="2">
        <f>IF(LEN(V1656)&gt;=1,(IF(V1655=V1656,0,LARGE($U$1:U1655,1)+1)),0)</f>
        <v>0</v>
      </c>
      <c r="V1656" s="2" t="s">
        <v>1124</v>
      </c>
      <c r="W1656" s="4" t="s">
        <v>3973</v>
      </c>
      <c r="X1656" s="4" t="s">
        <v>13</v>
      </c>
      <c r="Y1656" s="5" t="s">
        <v>1178</v>
      </c>
      <c r="Z1656" s="5" t="s">
        <v>1178</v>
      </c>
      <c r="AA1656" s="6" t="s">
        <v>13</v>
      </c>
      <c r="AB1656" s="6" t="s">
        <v>1067</v>
      </c>
      <c r="AC1656" s="6" t="s">
        <v>1067</v>
      </c>
      <c r="AD1656" s="6" t="s">
        <v>1067</v>
      </c>
    </row>
    <row r="1657" spans="19:30" ht="30" x14ac:dyDescent="0.25">
      <c r="S1657" s="2">
        <f>IF($AM$22=1,(IF(LEN($BZ$23)&gt;=1,(IF($BZ$23=V1657,LARGE($S$1:S1656,1)+1,0)),0)),0)</f>
        <v>0</v>
      </c>
      <c r="T1657" s="2">
        <f t="shared" si="92"/>
        <v>0</v>
      </c>
      <c r="U1657" s="2">
        <f>IF(LEN(V1657)&gt;=1,(IF(V1656=V1657,0,LARGE($U$1:U1656,1)+1)),0)</f>
        <v>0</v>
      </c>
      <c r="V1657" s="2" t="s">
        <v>1124</v>
      </c>
      <c r="W1657" s="4" t="s">
        <v>4565</v>
      </c>
      <c r="X1657" s="7" t="s">
        <v>556</v>
      </c>
      <c r="Y1657" s="7" t="s">
        <v>1303</v>
      </c>
      <c r="Z1657" s="7" t="s">
        <v>1303</v>
      </c>
      <c r="AA1657" s="6" t="s">
        <v>556</v>
      </c>
      <c r="AB1657" s="6" t="s">
        <v>1067</v>
      </c>
      <c r="AC1657" s="6" t="s">
        <v>1067</v>
      </c>
      <c r="AD1657" s="6" t="s">
        <v>1067</v>
      </c>
    </row>
    <row r="1658" spans="19:30" x14ac:dyDescent="0.25">
      <c r="S1658" s="2">
        <f>IF($AM$22=1,(IF(LEN($BZ$23)&gt;=1,(IF($BZ$23=V1658,LARGE($S$1:S1657,1)+1,0)),0)),0)</f>
        <v>0</v>
      </c>
      <c r="T1658" s="2">
        <f t="shared" si="92"/>
        <v>0</v>
      </c>
      <c r="U1658" s="2">
        <f>IF(LEN(V1658)&gt;=1,(IF(V1657=V1658,0,LARGE($U$1:U1657,1)+1)),0)</f>
        <v>0</v>
      </c>
      <c r="V1658" s="2" t="s">
        <v>1124</v>
      </c>
      <c r="W1658" s="9" t="s">
        <v>3800</v>
      </c>
      <c r="X1658" s="9" t="s">
        <v>142</v>
      </c>
      <c r="Y1658" s="9" t="s">
        <v>143</v>
      </c>
      <c r="Z1658" s="9" t="s">
        <v>143</v>
      </c>
      <c r="AA1658" s="6" t="s">
        <v>142</v>
      </c>
      <c r="AB1658" s="6" t="s">
        <v>3523</v>
      </c>
      <c r="AC1658" s="6" t="s">
        <v>1039</v>
      </c>
      <c r="AD1658" s="6" t="s">
        <v>1067</v>
      </c>
    </row>
    <row r="1659" spans="19:30" ht="30" x14ac:dyDescent="0.25">
      <c r="S1659" s="2">
        <f>IF($AM$22=1,(IF(LEN($BZ$23)&gt;=1,(IF($BZ$23=V1659,LARGE($S$1:S1658,1)+1,0)),0)),0)</f>
        <v>0</v>
      </c>
      <c r="T1659" s="2">
        <f t="shared" si="92"/>
        <v>0</v>
      </c>
      <c r="U1659" s="2">
        <f>IF(LEN(V1659)&gt;=1,(IF(V1658=V1659,0,LARGE($U$1:U1658,1)+1)),0)</f>
        <v>0</v>
      </c>
      <c r="V1659" s="2" t="s">
        <v>1124</v>
      </c>
      <c r="W1659" s="9" t="s">
        <v>4131</v>
      </c>
      <c r="X1659" s="9" t="s">
        <v>2503</v>
      </c>
      <c r="Y1659" s="9" t="s">
        <v>2504</v>
      </c>
      <c r="Z1659" s="9" t="s">
        <v>2504</v>
      </c>
      <c r="AA1659" s="6" t="s">
        <v>2503</v>
      </c>
      <c r="AB1659" s="6" t="s">
        <v>661</v>
      </c>
      <c r="AC1659" s="6" t="s">
        <v>1067</v>
      </c>
      <c r="AD1659" s="6" t="s">
        <v>1067</v>
      </c>
    </row>
    <row r="1660" spans="19:30" ht="30" x14ac:dyDescent="0.25">
      <c r="S1660" s="2">
        <f>IF($AM$22=1,(IF(LEN($BZ$23)&gt;=1,(IF($BZ$23=V1660,LARGE($S$1:S1659,1)+1,0)),0)),0)</f>
        <v>0</v>
      </c>
      <c r="T1660" s="2">
        <f t="shared" si="92"/>
        <v>0</v>
      </c>
      <c r="U1660" s="2">
        <f>IF(LEN(V1660)&gt;=1,(IF(V1659=V1660,0,LARGE($U$1:U1659,1)+1)),0)</f>
        <v>41</v>
      </c>
      <c r="V1660" s="2" t="s">
        <v>1127</v>
      </c>
      <c r="W1660" s="9" t="s">
        <v>4486</v>
      </c>
      <c r="X1660" s="9" t="s">
        <v>3717</v>
      </c>
      <c r="Y1660" s="9" t="s">
        <v>3718</v>
      </c>
      <c r="Z1660" s="9" t="s">
        <v>3718</v>
      </c>
      <c r="AA1660" s="6" t="s">
        <v>3717</v>
      </c>
      <c r="AB1660" s="6" t="s">
        <v>1067</v>
      </c>
      <c r="AC1660" s="6" t="s">
        <v>1067</v>
      </c>
      <c r="AD1660" s="6" t="s">
        <v>1067</v>
      </c>
    </row>
    <row r="1661" spans="19:30" ht="30" x14ac:dyDescent="0.25">
      <c r="S1661" s="2">
        <f>IF($AM$22=1,(IF(LEN($BZ$23)&gt;=1,(IF($BZ$23=V1661,LARGE($S$1:S1660,1)+1,0)),0)),0)</f>
        <v>0</v>
      </c>
      <c r="T1661" s="2">
        <f t="shared" si="92"/>
        <v>0</v>
      </c>
      <c r="U1661" s="2">
        <f>IF(LEN(V1661)&gt;=1,(IF(V1660=V1661,0,LARGE($U$1:U1660,1)+1)),0)</f>
        <v>0</v>
      </c>
      <c r="V1661" s="2" t="s">
        <v>1127</v>
      </c>
      <c r="W1661" s="11" t="s">
        <v>2494</v>
      </c>
      <c r="X1661" s="11" t="s">
        <v>2492</v>
      </c>
      <c r="Y1661" s="11" t="s">
        <v>2493</v>
      </c>
      <c r="Z1661" s="11" t="s">
        <v>2493</v>
      </c>
      <c r="AA1661" s="6" t="s">
        <v>2492</v>
      </c>
      <c r="AB1661" s="6" t="s">
        <v>1067</v>
      </c>
      <c r="AC1661" s="6" t="s">
        <v>1067</v>
      </c>
      <c r="AD1661" s="6" t="s">
        <v>1067</v>
      </c>
    </row>
    <row r="1662" spans="19:30" ht="45" x14ac:dyDescent="0.25">
      <c r="S1662" s="2">
        <f>IF($AM$22=1,(IF(LEN($BZ$23)&gt;=1,(IF($BZ$23=V1662,LARGE($S$1:S1661,1)+1,0)),0)),0)</f>
        <v>0</v>
      </c>
      <c r="T1662" s="2">
        <f t="shared" si="92"/>
        <v>0</v>
      </c>
      <c r="U1662" s="2">
        <f>IF(LEN(V1662)&gt;=1,(IF(V1661=V1662,0,LARGE($U$1:U1661,1)+1)),0)</f>
        <v>0</v>
      </c>
      <c r="V1662" s="2" t="s">
        <v>1127</v>
      </c>
      <c r="W1662" s="21" t="s">
        <v>4244</v>
      </c>
      <c r="X1662" s="7" t="s">
        <v>513</v>
      </c>
      <c r="Y1662" s="7" t="s">
        <v>2142</v>
      </c>
      <c r="Z1662" s="7" t="s">
        <v>2142</v>
      </c>
      <c r="AA1662" s="6" t="s">
        <v>513</v>
      </c>
      <c r="AB1662" s="6" t="s">
        <v>1067</v>
      </c>
      <c r="AC1662" s="6" t="s">
        <v>1067</v>
      </c>
      <c r="AD1662" s="6" t="s">
        <v>1067</v>
      </c>
    </row>
    <row r="1663" spans="19:30" ht="30" x14ac:dyDescent="0.25">
      <c r="S1663" s="2">
        <f>IF($AM$22=1,(IF(LEN($BZ$23)&gt;=1,(IF($BZ$23=V1663,LARGE($S$1:S1662,1)+1,0)),0)),0)</f>
        <v>0</v>
      </c>
      <c r="T1663" s="2">
        <f t="shared" si="92"/>
        <v>0</v>
      </c>
      <c r="U1663" s="2">
        <f>IF(LEN(V1663)&gt;=1,(IF(V1662=V1663,0,LARGE($U$1:U1662,1)+1)),0)</f>
        <v>0</v>
      </c>
      <c r="V1663" s="2" t="s">
        <v>1127</v>
      </c>
      <c r="W1663" s="5" t="s">
        <v>4382</v>
      </c>
      <c r="X1663" s="7" t="s">
        <v>3905</v>
      </c>
      <c r="Y1663" s="7" t="s">
        <v>3906</v>
      </c>
      <c r="Z1663" s="7" t="s">
        <v>3906</v>
      </c>
      <c r="AA1663" s="6" t="s">
        <v>3905</v>
      </c>
      <c r="AB1663" s="6" t="s">
        <v>1067</v>
      </c>
      <c r="AC1663" s="6" t="s">
        <v>1067</v>
      </c>
      <c r="AD1663" s="6" t="s">
        <v>1067</v>
      </c>
    </row>
    <row r="1664" spans="19:30" x14ac:dyDescent="0.25">
      <c r="S1664" s="2">
        <f>IF($AM$22=1,(IF(LEN($BZ$23)&gt;=1,(IF($BZ$23=V1664,LARGE($S$1:S1663,1)+1,0)),0)),0)</f>
        <v>0</v>
      </c>
      <c r="T1664" s="2">
        <f t="shared" si="92"/>
        <v>0</v>
      </c>
      <c r="U1664" s="2">
        <f>IF(LEN(V1664)&gt;=1,(IF(V1663=V1664,0,LARGE($U$1:U1663,1)+1)),0)</f>
        <v>0</v>
      </c>
      <c r="V1664" s="2" t="s">
        <v>1127</v>
      </c>
      <c r="W1664" s="5" t="s">
        <v>4482</v>
      </c>
      <c r="X1664" s="7" t="s">
        <v>397</v>
      </c>
      <c r="Y1664" s="7" t="s">
        <v>398</v>
      </c>
      <c r="Z1664" s="7" t="s">
        <v>3735</v>
      </c>
      <c r="AA1664" s="6" t="s">
        <v>397</v>
      </c>
      <c r="AB1664" s="6" t="s">
        <v>1067</v>
      </c>
      <c r="AC1664" s="6" t="s">
        <v>1067</v>
      </c>
      <c r="AD1664" s="6" t="s">
        <v>1067</v>
      </c>
    </row>
    <row r="1665" spans="19:30" ht="60" x14ac:dyDescent="0.25">
      <c r="S1665" s="2">
        <f>IF($AM$22=1,(IF(LEN($BZ$23)&gt;=1,(IF($BZ$23=V1665,LARGE($S$1:S1664,1)+1,0)),0)),0)</f>
        <v>0</v>
      </c>
      <c r="T1665" s="2">
        <f t="shared" si="92"/>
        <v>0</v>
      </c>
      <c r="U1665" s="2">
        <f>IF(LEN(V1665)&gt;=1,(IF(V1664=V1665,0,LARGE($U$1:U1664,1)+1)),0)</f>
        <v>0</v>
      </c>
      <c r="V1665" s="2" t="s">
        <v>1127</v>
      </c>
      <c r="W1665" s="7" t="s">
        <v>1707</v>
      </c>
      <c r="X1665" s="7" t="s">
        <v>1705</v>
      </c>
      <c r="Y1665" s="7" t="s">
        <v>1706</v>
      </c>
      <c r="Z1665" s="7" t="s">
        <v>1706</v>
      </c>
      <c r="AA1665" s="6" t="s">
        <v>1705</v>
      </c>
      <c r="AB1665" s="6" t="s">
        <v>1067</v>
      </c>
      <c r="AC1665" s="6" t="s">
        <v>1067</v>
      </c>
      <c r="AD1665" s="6" t="s">
        <v>1067</v>
      </c>
    </row>
    <row r="1666" spans="19:30" ht="30" x14ac:dyDescent="0.25">
      <c r="S1666" s="2">
        <f>IF($AM$22=1,(IF(LEN($BZ$23)&gt;=1,(IF($BZ$23=V1666,LARGE($S$1:S1665,1)+1,0)),0)),0)</f>
        <v>0</v>
      </c>
      <c r="T1666" s="2">
        <f t="shared" ref="T1666:T1729" si="93">IFERROR(IF($AM$22=1,(IF(LEN($BF$23)&gt;=2,(IF(MATCH($BF$23,W1666,0)&gt;=1,COUNTIF(AA1666:AD1666,"*?*"),0)),0)),0),0)</f>
        <v>0</v>
      </c>
      <c r="U1666" s="2">
        <f>IF(LEN(V1666)&gt;=1,(IF(V1665=V1666,0,LARGE($U$1:U1665,1)+1)),0)</f>
        <v>0</v>
      </c>
      <c r="V1666" s="2" t="s">
        <v>1127</v>
      </c>
      <c r="W1666" s="4" t="s">
        <v>5157</v>
      </c>
      <c r="X1666" s="7" t="s">
        <v>922</v>
      </c>
      <c r="Y1666" s="7" t="s">
        <v>1581</v>
      </c>
      <c r="Z1666" s="7" t="s">
        <v>1581</v>
      </c>
      <c r="AA1666" s="6" t="s">
        <v>922</v>
      </c>
      <c r="AB1666" s="6" t="s">
        <v>1067</v>
      </c>
      <c r="AC1666" s="6" t="s">
        <v>1067</v>
      </c>
      <c r="AD1666" s="6" t="s">
        <v>1067</v>
      </c>
    </row>
    <row r="1667" spans="19:30" x14ac:dyDescent="0.25">
      <c r="S1667" s="2">
        <f>IF($AM$22=1,(IF(LEN($BZ$23)&gt;=1,(IF($BZ$23=V1667,LARGE($S$1:S1666,1)+1,0)),0)),0)</f>
        <v>0</v>
      </c>
      <c r="T1667" s="2">
        <f t="shared" si="93"/>
        <v>0</v>
      </c>
      <c r="U1667" s="2">
        <f>IF(LEN(V1667)&gt;=1,(IF(V1666=V1667,0,LARGE($U$1:U1666,1)+1)),0)</f>
        <v>0</v>
      </c>
      <c r="V1667" s="2" t="s">
        <v>1127</v>
      </c>
      <c r="W1667" s="5" t="s">
        <v>5091</v>
      </c>
      <c r="X1667" s="7" t="s">
        <v>3640</v>
      </c>
      <c r="Y1667" s="7" t="s">
        <v>3641</v>
      </c>
      <c r="Z1667" s="7" t="s">
        <v>3641</v>
      </c>
      <c r="AA1667" s="6" t="s">
        <v>3640</v>
      </c>
      <c r="AB1667" s="6" t="s">
        <v>1067</v>
      </c>
      <c r="AC1667" s="6" t="s">
        <v>1067</v>
      </c>
      <c r="AD1667" s="6" t="s">
        <v>1067</v>
      </c>
    </row>
    <row r="1668" spans="19:30" ht="30" x14ac:dyDescent="0.25">
      <c r="S1668" s="2">
        <f>IF($AM$22=1,(IF(LEN($BZ$23)&gt;=1,(IF($BZ$23=V1668,LARGE($S$1:S1667,1)+1,0)),0)),0)</f>
        <v>0</v>
      </c>
      <c r="T1668" s="2">
        <f t="shared" si="93"/>
        <v>0</v>
      </c>
      <c r="U1668" s="2">
        <f>IF(LEN(V1668)&gt;=1,(IF(V1667=V1668,0,LARGE($U$1:U1667,1)+1)),0)</f>
        <v>0</v>
      </c>
      <c r="V1668" s="2" t="s">
        <v>1127</v>
      </c>
      <c r="W1668" s="5" t="s">
        <v>5162</v>
      </c>
      <c r="X1668" s="7" t="s">
        <v>925</v>
      </c>
      <c r="Y1668" s="7" t="s">
        <v>1584</v>
      </c>
      <c r="Z1668" s="7" t="s">
        <v>1584</v>
      </c>
      <c r="AA1668" s="6" t="s">
        <v>925</v>
      </c>
      <c r="AB1668" s="6" t="s">
        <v>1067</v>
      </c>
      <c r="AC1668" s="6" t="s">
        <v>1067</v>
      </c>
      <c r="AD1668" s="6" t="s">
        <v>1067</v>
      </c>
    </row>
    <row r="1669" spans="19:30" ht="30" x14ac:dyDescent="0.25">
      <c r="S1669" s="2">
        <f>IF($AM$22=1,(IF(LEN($BZ$23)&gt;=1,(IF($BZ$23=V1669,LARGE($S$1:S1668,1)+1,0)),0)),0)</f>
        <v>0</v>
      </c>
      <c r="T1669" s="2">
        <f t="shared" si="93"/>
        <v>0</v>
      </c>
      <c r="U1669" s="2">
        <f>IF(LEN(V1669)&gt;=1,(IF(V1668=V1669,0,LARGE($U$1:U1668,1)+1)),0)</f>
        <v>0</v>
      </c>
      <c r="V1669" s="2" t="s">
        <v>1127</v>
      </c>
      <c r="W1669" s="7" t="s">
        <v>3724</v>
      </c>
      <c r="X1669" s="7" t="s">
        <v>1023</v>
      </c>
      <c r="Y1669" s="7" t="s">
        <v>1656</v>
      </c>
      <c r="Z1669" s="7" t="s">
        <v>1656</v>
      </c>
      <c r="AA1669" s="6" t="s">
        <v>1023</v>
      </c>
      <c r="AB1669" s="6" t="s">
        <v>1067</v>
      </c>
      <c r="AC1669" s="6" t="s">
        <v>1067</v>
      </c>
      <c r="AD1669" s="6" t="s">
        <v>1067</v>
      </c>
    </row>
    <row r="1670" spans="19:30" x14ac:dyDescent="0.25">
      <c r="S1670" s="2">
        <f>IF($AM$22=1,(IF(LEN($BZ$23)&gt;=1,(IF($BZ$23=V1670,LARGE($S$1:S1669,1)+1,0)),0)),0)</f>
        <v>0</v>
      </c>
      <c r="T1670" s="2">
        <f t="shared" si="93"/>
        <v>0</v>
      </c>
      <c r="U1670" s="2">
        <f>IF(LEN(V1670)&gt;=1,(IF(V1669=V1670,0,LARGE($U$1:U1669,1)+1)),0)</f>
        <v>0</v>
      </c>
      <c r="V1670" s="2" t="s">
        <v>1127</v>
      </c>
      <c r="W1670" s="9" t="s">
        <v>2081</v>
      </c>
      <c r="X1670" s="9" t="s">
        <v>2079</v>
      </c>
      <c r="Y1670" s="9" t="s">
        <v>2080</v>
      </c>
      <c r="Z1670" s="9" t="s">
        <v>2080</v>
      </c>
      <c r="AA1670" s="6" t="s">
        <v>2079</v>
      </c>
      <c r="AB1670" s="6" t="s">
        <v>1067</v>
      </c>
      <c r="AC1670" s="6" t="s">
        <v>1067</v>
      </c>
      <c r="AD1670" s="6" t="s">
        <v>1067</v>
      </c>
    </row>
    <row r="1671" spans="19:30" ht="30" x14ac:dyDescent="0.25">
      <c r="S1671" s="2">
        <f>IF($AM$22=1,(IF(LEN($BZ$23)&gt;=1,(IF($BZ$23=V1671,LARGE($S$1:S1670,1)+1,0)),0)),0)</f>
        <v>0</v>
      </c>
      <c r="T1671" s="2">
        <f t="shared" si="93"/>
        <v>0</v>
      </c>
      <c r="U1671" s="2">
        <f>IF(LEN(V1671)&gt;=1,(IF(V1670=V1671,0,LARGE($U$1:U1670,1)+1)),0)</f>
        <v>0</v>
      </c>
      <c r="V1671" s="2" t="s">
        <v>1127</v>
      </c>
      <c r="W1671" s="21" t="s">
        <v>2066</v>
      </c>
      <c r="X1671" s="7" t="s">
        <v>97</v>
      </c>
      <c r="Y1671" s="7" t="s">
        <v>97</v>
      </c>
      <c r="Z1671" s="7" t="s">
        <v>97</v>
      </c>
      <c r="AA1671" s="6" t="s">
        <v>97</v>
      </c>
      <c r="AB1671" s="6" t="s">
        <v>1067</v>
      </c>
      <c r="AC1671" s="6" t="s">
        <v>1067</v>
      </c>
      <c r="AD1671" s="6" t="s">
        <v>1067</v>
      </c>
    </row>
    <row r="1672" spans="19:30" ht="30" x14ac:dyDescent="0.25">
      <c r="S1672" s="2">
        <f>IF($AM$22=1,(IF(LEN($BZ$23)&gt;=1,(IF($BZ$23=V1672,LARGE($S$1:S1671,1)+1,0)),0)),0)</f>
        <v>0</v>
      </c>
      <c r="T1672" s="2">
        <f t="shared" si="93"/>
        <v>0</v>
      </c>
      <c r="U1672" s="2">
        <f>IF(LEN(V1672)&gt;=1,(IF(V1671=V1672,0,LARGE($U$1:U1671,1)+1)),0)</f>
        <v>0</v>
      </c>
      <c r="V1672" s="2" t="s">
        <v>1127</v>
      </c>
      <c r="W1672" s="9" t="s">
        <v>4632</v>
      </c>
      <c r="X1672" s="9" t="s">
        <v>872</v>
      </c>
      <c r="Y1672" s="9" t="s">
        <v>3112</v>
      </c>
      <c r="Z1672" s="9" t="s">
        <v>3112</v>
      </c>
      <c r="AA1672" s="6" t="s">
        <v>872</v>
      </c>
      <c r="AB1672" s="6" t="s">
        <v>1067</v>
      </c>
      <c r="AC1672" s="6" t="s">
        <v>1067</v>
      </c>
      <c r="AD1672" s="6" t="s">
        <v>1067</v>
      </c>
    </row>
    <row r="1673" spans="19:30" x14ac:dyDescent="0.25">
      <c r="S1673" s="2">
        <f>IF($AM$22=1,(IF(LEN($BZ$23)&gt;=1,(IF($BZ$23=V1673,LARGE($S$1:S1672,1)+1,0)),0)),0)</f>
        <v>0</v>
      </c>
      <c r="T1673" s="2">
        <f t="shared" si="93"/>
        <v>0</v>
      </c>
      <c r="U1673" s="2">
        <f>IF(LEN(V1673)&gt;=1,(IF(V1672=V1673,0,LARGE($U$1:U1672,1)+1)),0)</f>
        <v>0</v>
      </c>
      <c r="V1673" s="2" t="s">
        <v>1127</v>
      </c>
      <c r="W1673" s="9" t="s">
        <v>3135</v>
      </c>
      <c r="X1673" s="9" t="s">
        <v>878</v>
      </c>
      <c r="Y1673" s="9" t="s">
        <v>3134</v>
      </c>
      <c r="Z1673" s="9" t="s">
        <v>3134</v>
      </c>
      <c r="AA1673" s="6" t="s">
        <v>878</v>
      </c>
      <c r="AB1673" s="6" t="s">
        <v>3233</v>
      </c>
      <c r="AC1673" s="6" t="s">
        <v>938</v>
      </c>
      <c r="AD1673" s="6" t="s">
        <v>1006</v>
      </c>
    </row>
    <row r="1674" spans="19:30" ht="30" x14ac:dyDescent="0.25">
      <c r="S1674" s="2">
        <f>IF($AM$22=1,(IF(LEN($BZ$23)&gt;=1,(IF($BZ$23=V1674,LARGE($S$1:S1673,1)+1,0)),0)),0)</f>
        <v>0</v>
      </c>
      <c r="T1674" s="2">
        <f t="shared" si="93"/>
        <v>0</v>
      </c>
      <c r="U1674" s="2">
        <f>IF(LEN(V1674)&gt;=1,(IF(V1673=V1674,0,LARGE($U$1:U1673,1)+1)),0)</f>
        <v>0</v>
      </c>
      <c r="V1674" s="2" t="s">
        <v>1127</v>
      </c>
      <c r="W1674" s="21" t="s">
        <v>3025</v>
      </c>
      <c r="X1674" s="21" t="s">
        <v>823</v>
      </c>
      <c r="Y1674" s="21" t="s">
        <v>3024</v>
      </c>
      <c r="Z1674" s="21" t="s">
        <v>3024</v>
      </c>
      <c r="AA1674" s="6" t="s">
        <v>823</v>
      </c>
      <c r="AB1674" s="6" t="s">
        <v>442</v>
      </c>
      <c r="AC1674" s="6" t="s">
        <v>1067</v>
      </c>
      <c r="AD1674" s="6" t="s">
        <v>1067</v>
      </c>
    </row>
    <row r="1675" spans="19:30" x14ac:dyDescent="0.25">
      <c r="S1675" s="2">
        <f>IF($AM$22=1,(IF(LEN($BZ$23)&gt;=1,(IF($BZ$23=V1675,LARGE($S$1:S1674,1)+1,0)),0)),0)</f>
        <v>0</v>
      </c>
      <c r="T1675" s="2">
        <f t="shared" si="93"/>
        <v>0</v>
      </c>
      <c r="U1675" s="2">
        <f>IF(LEN(V1675)&gt;=1,(IF(V1674=V1675,0,LARGE($U$1:U1674,1)+1)),0)</f>
        <v>0</v>
      </c>
      <c r="V1675" s="2" t="s">
        <v>1127</v>
      </c>
      <c r="W1675" s="9" t="s">
        <v>2873</v>
      </c>
      <c r="X1675" s="9" t="s">
        <v>2871</v>
      </c>
      <c r="Y1675" s="9" t="s">
        <v>2872</v>
      </c>
      <c r="Z1675" s="9" t="s">
        <v>2872</v>
      </c>
      <c r="AA1675" s="6" t="s">
        <v>2871</v>
      </c>
      <c r="AB1675" s="6" t="s">
        <v>1067</v>
      </c>
      <c r="AC1675" s="6" t="s">
        <v>1067</v>
      </c>
      <c r="AD1675" s="6" t="s">
        <v>1067</v>
      </c>
    </row>
    <row r="1676" spans="19:30" ht="30" x14ac:dyDescent="0.25">
      <c r="S1676" s="2">
        <f>IF($AM$22=1,(IF(LEN($BZ$23)&gt;=1,(IF($BZ$23=V1676,LARGE($S$1:S1675,1)+1,0)),0)),0)</f>
        <v>0</v>
      </c>
      <c r="T1676" s="2">
        <f t="shared" si="93"/>
        <v>0</v>
      </c>
      <c r="U1676" s="2">
        <f>IF(LEN(V1676)&gt;=1,(IF(V1675=V1676,0,LARGE($U$1:U1675,1)+1)),0)</f>
        <v>0</v>
      </c>
      <c r="V1676" s="2" t="s">
        <v>1127</v>
      </c>
      <c r="W1676" s="4" t="s">
        <v>4570</v>
      </c>
      <c r="X1676" s="4" t="s">
        <v>551</v>
      </c>
      <c r="Y1676" s="5" t="s">
        <v>1298</v>
      </c>
      <c r="Z1676" s="5" t="s">
        <v>1298</v>
      </c>
      <c r="AA1676" s="6" t="s">
        <v>551</v>
      </c>
      <c r="AB1676" s="6" t="s">
        <v>1067</v>
      </c>
      <c r="AC1676" s="6" t="s">
        <v>1067</v>
      </c>
      <c r="AD1676" s="6" t="s">
        <v>1067</v>
      </c>
    </row>
    <row r="1677" spans="19:30" ht="30" x14ac:dyDescent="0.25">
      <c r="S1677" s="2">
        <f>IF($AM$22=1,(IF(LEN($BZ$23)&gt;=1,(IF($BZ$23=V1677,LARGE($S$1:S1676,1)+1,0)),0)),0)</f>
        <v>0</v>
      </c>
      <c r="T1677" s="2">
        <f t="shared" si="93"/>
        <v>0</v>
      </c>
      <c r="U1677" s="2">
        <f>IF(LEN(V1677)&gt;=1,(IF(V1676=V1677,0,LARGE($U$1:U1676,1)+1)),0)</f>
        <v>0</v>
      </c>
      <c r="V1677" s="2" t="s">
        <v>1127</v>
      </c>
      <c r="W1677" s="4" t="s">
        <v>4021</v>
      </c>
      <c r="X1677" s="7" t="s">
        <v>52</v>
      </c>
      <c r="Y1677" s="7" t="s">
        <v>1215</v>
      </c>
      <c r="Z1677" s="7" t="s">
        <v>1215</v>
      </c>
      <c r="AA1677" s="6" t="s">
        <v>52</v>
      </c>
      <c r="AB1677" s="6" t="s">
        <v>1067</v>
      </c>
      <c r="AC1677" s="6" t="s">
        <v>1067</v>
      </c>
      <c r="AD1677" s="6" t="s">
        <v>1067</v>
      </c>
    </row>
    <row r="1678" spans="19:30" ht="30" x14ac:dyDescent="0.25">
      <c r="S1678" s="2">
        <f>IF($AM$22=1,(IF(LEN($BZ$23)&gt;=1,(IF($BZ$23=V1678,LARGE($S$1:S1677,1)+1,0)),0)),0)</f>
        <v>0</v>
      </c>
      <c r="T1678" s="2">
        <f t="shared" si="93"/>
        <v>0</v>
      </c>
      <c r="U1678" s="2">
        <f>IF(LEN(V1678)&gt;=1,(IF(V1677=V1678,0,LARGE($U$1:U1677,1)+1)),0)</f>
        <v>0</v>
      </c>
      <c r="V1678" s="2" t="s">
        <v>1127</v>
      </c>
      <c r="W1678" s="5" t="s">
        <v>4821</v>
      </c>
      <c r="X1678" s="7" t="s">
        <v>705</v>
      </c>
      <c r="Y1678" s="7" t="s">
        <v>1417</v>
      </c>
      <c r="Z1678" s="7" t="s">
        <v>1417</v>
      </c>
      <c r="AA1678" s="6" t="s">
        <v>705</v>
      </c>
      <c r="AB1678" s="6" t="s">
        <v>1067</v>
      </c>
      <c r="AC1678" s="6" t="s">
        <v>1067</v>
      </c>
      <c r="AD1678" s="6" t="s">
        <v>1067</v>
      </c>
    </row>
    <row r="1679" spans="19:30" ht="30" x14ac:dyDescent="0.25">
      <c r="S1679" s="2">
        <f>IF($AM$22=1,(IF(LEN($BZ$23)&gt;=1,(IF($BZ$23=V1679,LARGE($S$1:S1678,1)+1,0)),0)),0)</f>
        <v>0</v>
      </c>
      <c r="T1679" s="2">
        <f t="shared" si="93"/>
        <v>0</v>
      </c>
      <c r="U1679" s="2">
        <f>IF(LEN(V1679)&gt;=1,(IF(V1678=V1679,0,LARGE($U$1:U1678,1)+1)),0)</f>
        <v>0</v>
      </c>
      <c r="V1679" s="2" t="s">
        <v>1127</v>
      </c>
      <c r="W1679" s="9" t="s">
        <v>4302</v>
      </c>
      <c r="X1679" s="9" t="s">
        <v>2197</v>
      </c>
      <c r="Y1679" s="9" t="s">
        <v>2198</v>
      </c>
      <c r="Z1679" s="9" t="s">
        <v>2198</v>
      </c>
      <c r="AA1679" s="6" t="s">
        <v>2197</v>
      </c>
      <c r="AB1679" s="6" t="s">
        <v>1059</v>
      </c>
      <c r="AC1679" s="6" t="s">
        <v>1067</v>
      </c>
      <c r="AD1679" s="6" t="s">
        <v>1067</v>
      </c>
    </row>
    <row r="1680" spans="19:30" ht="30" x14ac:dyDescent="0.25">
      <c r="S1680" s="2">
        <f>IF($AM$22=1,(IF(LEN($BZ$23)&gt;=1,(IF($BZ$23=V1680,LARGE($S$1:S1679,1)+1,0)),0)),0)</f>
        <v>0</v>
      </c>
      <c r="T1680" s="2">
        <f t="shared" si="93"/>
        <v>0</v>
      </c>
      <c r="U1680" s="2">
        <f>IF(LEN(V1680)&gt;=1,(IF(V1679=V1680,0,LARGE($U$1:U1679,1)+1)),0)</f>
        <v>0</v>
      </c>
      <c r="V1680" s="2" t="s">
        <v>1127</v>
      </c>
      <c r="W1680" s="21" t="s">
        <v>1912</v>
      </c>
      <c r="X1680" s="21" t="s">
        <v>1910</v>
      </c>
      <c r="Y1680" s="21" t="s">
        <v>1911</v>
      </c>
      <c r="Z1680" s="21" t="s">
        <v>1911</v>
      </c>
      <c r="AA1680" s="6" t="s">
        <v>1910</v>
      </c>
      <c r="AB1680" s="6" t="s">
        <v>739</v>
      </c>
      <c r="AC1680" s="6" t="s">
        <v>1067</v>
      </c>
      <c r="AD1680" s="6" t="s">
        <v>1067</v>
      </c>
    </row>
    <row r="1681" spans="19:30" x14ac:dyDescent="0.25">
      <c r="S1681" s="2">
        <f>IF($AM$22=1,(IF(LEN($BZ$23)&gt;=1,(IF($BZ$23=V1681,LARGE($S$1:S1680,1)+1,0)),0)),0)</f>
        <v>0</v>
      </c>
      <c r="T1681" s="2">
        <f t="shared" si="93"/>
        <v>0</v>
      </c>
      <c r="U1681" s="2">
        <f>IF(LEN(V1681)&gt;=1,(IF(V1680=V1681,0,LARGE($U$1:U1680,1)+1)),0)</f>
        <v>0</v>
      </c>
      <c r="V1681" s="2" t="s">
        <v>1127</v>
      </c>
      <c r="W1681" s="4" t="s">
        <v>4355</v>
      </c>
      <c r="X1681" s="4" t="s">
        <v>982</v>
      </c>
      <c r="Y1681" s="5" t="s">
        <v>1624</v>
      </c>
      <c r="Z1681" s="5" t="s">
        <v>1624</v>
      </c>
      <c r="AA1681" s="6" t="s">
        <v>982</v>
      </c>
      <c r="AB1681" s="6" t="s">
        <v>407</v>
      </c>
      <c r="AC1681" s="6" t="s">
        <v>1067</v>
      </c>
      <c r="AD1681" s="6" t="s">
        <v>1067</v>
      </c>
    </row>
    <row r="1682" spans="19:30" ht="30" x14ac:dyDescent="0.25">
      <c r="S1682" s="2">
        <f>IF($AM$22=1,(IF(LEN($BZ$23)&gt;=1,(IF($BZ$23=V1682,LARGE($S$1:S1681,1)+1,0)),0)),0)</f>
        <v>0</v>
      </c>
      <c r="T1682" s="2">
        <f t="shared" si="93"/>
        <v>0</v>
      </c>
      <c r="U1682" s="2">
        <f>IF(LEN(V1682)&gt;=1,(IF(V1681=V1682,0,LARGE($U$1:U1681,1)+1)),0)</f>
        <v>0</v>
      </c>
      <c r="V1682" s="2" t="s">
        <v>1127</v>
      </c>
      <c r="W1682" s="21" t="s">
        <v>2516</v>
      </c>
      <c r="X1682" s="21" t="s">
        <v>632</v>
      </c>
      <c r="Y1682" s="21" t="s">
        <v>2515</v>
      </c>
      <c r="Z1682" s="21" t="s">
        <v>2515</v>
      </c>
      <c r="AA1682" s="6" t="s">
        <v>632</v>
      </c>
      <c r="AB1682" s="6" t="s">
        <v>1067</v>
      </c>
      <c r="AC1682" s="6" t="s">
        <v>1067</v>
      </c>
      <c r="AD1682" s="6" t="s">
        <v>1067</v>
      </c>
    </row>
    <row r="1683" spans="19:30" ht="30" x14ac:dyDescent="0.25">
      <c r="S1683" s="2">
        <f>IF($AM$22=1,(IF(LEN($BZ$23)&gt;=1,(IF($BZ$23=V1683,LARGE($S$1:S1682,1)+1,0)),0)),0)</f>
        <v>0</v>
      </c>
      <c r="T1683" s="2">
        <f t="shared" si="93"/>
        <v>0</v>
      </c>
      <c r="U1683" s="2">
        <f>IF(LEN(V1683)&gt;=1,(IF(V1682=V1683,0,LARGE($U$1:U1682,1)+1)),0)</f>
        <v>0</v>
      </c>
      <c r="V1683" s="2" t="s">
        <v>1127</v>
      </c>
      <c r="W1683" s="9" t="s">
        <v>4326</v>
      </c>
      <c r="X1683" s="9" t="s">
        <v>3418</v>
      </c>
      <c r="Y1683" s="9" t="s">
        <v>3419</v>
      </c>
      <c r="Z1683" s="9" t="s">
        <v>3419</v>
      </c>
      <c r="AA1683" s="6" t="s">
        <v>3418</v>
      </c>
      <c r="AB1683" s="6" t="s">
        <v>3905</v>
      </c>
      <c r="AC1683" s="6" t="s">
        <v>1067</v>
      </c>
      <c r="AD1683" s="6" t="s">
        <v>1067</v>
      </c>
    </row>
    <row r="1684" spans="19:30" ht="30" x14ac:dyDescent="0.25">
      <c r="S1684" s="2">
        <f>IF($AM$22=1,(IF(LEN($BZ$23)&gt;=1,(IF($BZ$23=V1684,LARGE($S$1:S1683,1)+1,0)),0)),0)</f>
        <v>0</v>
      </c>
      <c r="T1684" s="2">
        <f t="shared" si="93"/>
        <v>0</v>
      </c>
      <c r="U1684" s="2">
        <f>IF(LEN(V1684)&gt;=1,(IF(V1683=V1684,0,LARGE($U$1:U1683,1)+1)),0)</f>
        <v>0</v>
      </c>
      <c r="V1684" s="2" t="s">
        <v>1127</v>
      </c>
      <c r="W1684" s="5" t="s">
        <v>4460</v>
      </c>
      <c r="X1684" s="7" t="s">
        <v>1033</v>
      </c>
      <c r="Y1684" s="7" t="s">
        <v>1660</v>
      </c>
      <c r="Z1684" s="7" t="s">
        <v>1660</v>
      </c>
      <c r="AA1684" s="6" t="s">
        <v>1033</v>
      </c>
      <c r="AB1684" s="6" t="s">
        <v>1067</v>
      </c>
      <c r="AC1684" s="6" t="s">
        <v>1067</v>
      </c>
      <c r="AD1684" s="6" t="s">
        <v>1067</v>
      </c>
    </row>
    <row r="1685" spans="19:30" ht="30" x14ac:dyDescent="0.25">
      <c r="S1685" s="2">
        <f>IF($AM$22=1,(IF(LEN($BZ$23)&gt;=1,(IF($BZ$23=V1685,LARGE($S$1:S1684,1)+1,0)),0)),0)</f>
        <v>0</v>
      </c>
      <c r="T1685" s="2">
        <f t="shared" si="93"/>
        <v>0</v>
      </c>
      <c r="U1685" s="2">
        <f>IF(LEN(V1685)&gt;=1,(IF(V1684=V1685,0,LARGE($U$1:U1684,1)+1)),0)</f>
        <v>0</v>
      </c>
      <c r="V1685" s="2" t="s">
        <v>1127</v>
      </c>
      <c r="W1685" s="9" t="s">
        <v>3230</v>
      </c>
      <c r="X1685" s="7" t="s">
        <v>933</v>
      </c>
      <c r="Y1685" s="7" t="s">
        <v>1589</v>
      </c>
      <c r="Z1685" s="7" t="s">
        <v>1589</v>
      </c>
      <c r="AA1685" s="6" t="s">
        <v>933</v>
      </c>
      <c r="AB1685" s="6" t="s">
        <v>1067</v>
      </c>
      <c r="AC1685" s="6" t="s">
        <v>1067</v>
      </c>
      <c r="AD1685" s="6" t="s">
        <v>1067</v>
      </c>
    </row>
    <row r="1686" spans="19:30" x14ac:dyDescent="0.25">
      <c r="S1686" s="2">
        <f>IF($AM$22=1,(IF(LEN($BZ$23)&gt;=1,(IF($BZ$23=V1686,LARGE($S$1:S1685,1)+1,0)),0)),0)</f>
        <v>0</v>
      </c>
      <c r="T1686" s="2">
        <f t="shared" si="93"/>
        <v>0</v>
      </c>
      <c r="U1686" s="2">
        <f>IF(LEN(V1686)&gt;=1,(IF(V1685=V1686,0,LARGE($U$1:U1685,1)+1)),0)</f>
        <v>0</v>
      </c>
      <c r="V1686" s="2" t="s">
        <v>1127</v>
      </c>
      <c r="W1686" s="5" t="s">
        <v>5209</v>
      </c>
      <c r="X1686" s="7" t="s">
        <v>959</v>
      </c>
      <c r="Y1686" s="7" t="s">
        <v>3286</v>
      </c>
      <c r="Z1686" s="7" t="s">
        <v>3286</v>
      </c>
      <c r="AA1686" s="6" t="s">
        <v>959</v>
      </c>
      <c r="AB1686" s="6" t="s">
        <v>1067</v>
      </c>
      <c r="AC1686" s="6" t="s">
        <v>1067</v>
      </c>
      <c r="AD1686" s="6" t="s">
        <v>1067</v>
      </c>
    </row>
    <row r="1687" spans="19:30" ht="30" x14ac:dyDescent="0.25">
      <c r="S1687" s="2">
        <f>IF($AM$22=1,(IF(LEN($BZ$23)&gt;=1,(IF($BZ$23=V1687,LARGE($S$1:S1686,1)+1,0)),0)),0)</f>
        <v>0</v>
      </c>
      <c r="T1687" s="2">
        <f t="shared" si="93"/>
        <v>0</v>
      </c>
      <c r="U1687" s="2">
        <f>IF(LEN(V1687)&gt;=1,(IF(V1686=V1687,0,LARGE($U$1:U1686,1)+1)),0)</f>
        <v>0</v>
      </c>
      <c r="V1687" s="2" t="s">
        <v>1127</v>
      </c>
      <c r="W1687" s="7" t="s">
        <v>5137</v>
      </c>
      <c r="X1687" s="7" t="s">
        <v>1011</v>
      </c>
      <c r="Y1687" s="7" t="s">
        <v>1646</v>
      </c>
      <c r="Z1687" s="7" t="s">
        <v>1646</v>
      </c>
      <c r="AA1687" s="6" t="s">
        <v>1011</v>
      </c>
      <c r="AB1687" s="6" t="s">
        <v>1067</v>
      </c>
      <c r="AC1687" s="6" t="s">
        <v>1067</v>
      </c>
      <c r="AD1687" s="6" t="s">
        <v>1067</v>
      </c>
    </row>
    <row r="1688" spans="19:30" ht="30" x14ac:dyDescent="0.25">
      <c r="S1688" s="2">
        <f>IF($AM$22=1,(IF(LEN($BZ$23)&gt;=1,(IF($BZ$23=V1688,LARGE($S$1:S1687,1)+1,0)),0)),0)</f>
        <v>0</v>
      </c>
      <c r="T1688" s="2">
        <f t="shared" si="93"/>
        <v>0</v>
      </c>
      <c r="U1688" s="2">
        <f>IF(LEN(V1688)&gt;=1,(IF(V1687=V1688,0,LARGE($U$1:U1687,1)+1)),0)</f>
        <v>0</v>
      </c>
      <c r="V1688" s="2" t="s">
        <v>1127</v>
      </c>
      <c r="W1688" s="21" t="s">
        <v>2022</v>
      </c>
      <c r="X1688" s="4" t="s">
        <v>88</v>
      </c>
      <c r="Y1688" s="5" t="s">
        <v>89</v>
      </c>
      <c r="Z1688" s="5" t="s">
        <v>90</v>
      </c>
      <c r="AA1688" s="6" t="s">
        <v>88</v>
      </c>
      <c r="AB1688" s="6" t="s">
        <v>1067</v>
      </c>
      <c r="AC1688" s="6" t="s">
        <v>1067</v>
      </c>
      <c r="AD1688" s="6" t="s">
        <v>1067</v>
      </c>
    </row>
    <row r="1689" spans="19:30" x14ac:dyDescent="0.25">
      <c r="S1689" s="2">
        <f>IF($AM$22=1,(IF(LEN($BZ$23)&gt;=1,(IF($BZ$23=V1689,LARGE($S$1:S1688,1)+1,0)),0)),0)</f>
        <v>0</v>
      </c>
      <c r="T1689" s="2">
        <f t="shared" si="93"/>
        <v>0</v>
      </c>
      <c r="U1689" s="2">
        <f>IF(LEN(V1689)&gt;=1,(IF(V1688=V1689,0,LARGE($U$1:U1688,1)+1)),0)</f>
        <v>0</v>
      </c>
      <c r="V1689" s="2" t="s">
        <v>1127</v>
      </c>
      <c r="W1689" s="5" t="s">
        <v>4633</v>
      </c>
      <c r="X1689" s="7" t="s">
        <v>871</v>
      </c>
      <c r="Y1689" s="7" t="s">
        <v>1541</v>
      </c>
      <c r="Z1689" s="7" t="s">
        <v>1541</v>
      </c>
      <c r="AA1689" s="6" t="s">
        <v>871</v>
      </c>
      <c r="AB1689" s="6" t="s">
        <v>1067</v>
      </c>
      <c r="AC1689" s="6" t="s">
        <v>1067</v>
      </c>
      <c r="AD1689" s="6" t="s">
        <v>1067</v>
      </c>
    </row>
    <row r="1690" spans="19:30" ht="30" x14ac:dyDescent="0.25">
      <c r="S1690" s="2">
        <f>IF($AM$22=1,(IF(LEN($BZ$23)&gt;=1,(IF($BZ$23=V1690,LARGE($S$1:S1689,1)+1,0)),0)),0)</f>
        <v>0</v>
      </c>
      <c r="T1690" s="2">
        <f t="shared" si="93"/>
        <v>0</v>
      </c>
      <c r="U1690" s="2">
        <f>IF(LEN(V1690)&gt;=1,(IF(V1689=V1690,0,LARGE($U$1:U1689,1)+1)),0)</f>
        <v>0</v>
      </c>
      <c r="V1690" s="2" t="s">
        <v>1127</v>
      </c>
      <c r="W1690" s="4" t="s">
        <v>4829</v>
      </c>
      <c r="X1690" s="7" t="s">
        <v>711</v>
      </c>
      <c r="Y1690" s="7" t="s">
        <v>1422</v>
      </c>
      <c r="Z1690" s="7" t="s">
        <v>1422</v>
      </c>
      <c r="AA1690" s="6" t="s">
        <v>711</v>
      </c>
      <c r="AB1690" s="6" t="s">
        <v>713</v>
      </c>
      <c r="AC1690" s="6" t="s">
        <v>1067</v>
      </c>
      <c r="AD1690" s="6" t="s">
        <v>1067</v>
      </c>
    </row>
    <row r="1691" spans="19:30" x14ac:dyDescent="0.25">
      <c r="S1691" s="2">
        <f>IF($AM$22=1,(IF(LEN($BZ$23)&gt;=1,(IF($BZ$23=V1691,LARGE($S$1:S1690,1)+1,0)),0)),0)</f>
        <v>0</v>
      </c>
      <c r="T1691" s="2">
        <f t="shared" si="93"/>
        <v>0</v>
      </c>
      <c r="U1691" s="2">
        <f>IF(LEN(V1691)&gt;=1,(IF(V1690=V1691,0,LARGE($U$1:U1690,1)+1)),0)</f>
        <v>0</v>
      </c>
      <c r="V1691" s="2" t="s">
        <v>1127</v>
      </c>
      <c r="W1691" s="4" t="s">
        <v>4051</v>
      </c>
      <c r="X1691" s="4" t="s">
        <v>81</v>
      </c>
      <c r="Y1691" s="5" t="s">
        <v>82</v>
      </c>
      <c r="Z1691" s="5" t="s">
        <v>82</v>
      </c>
      <c r="AA1691" s="6" t="s">
        <v>81</v>
      </c>
      <c r="AB1691" s="6" t="s">
        <v>1067</v>
      </c>
      <c r="AC1691" s="6" t="s">
        <v>1067</v>
      </c>
      <c r="AD1691" s="6" t="s">
        <v>1067</v>
      </c>
    </row>
    <row r="1692" spans="19:30" x14ac:dyDescent="0.25">
      <c r="S1692" s="2">
        <f>IF($AM$22=1,(IF(LEN($BZ$23)&gt;=1,(IF($BZ$23=V1692,LARGE($S$1:S1691,1)+1,0)),0)),0)</f>
        <v>0</v>
      </c>
      <c r="T1692" s="2">
        <f t="shared" si="93"/>
        <v>0</v>
      </c>
      <c r="U1692" s="2">
        <f>IF(LEN(V1692)&gt;=1,(IF(V1691=V1692,0,LARGE($U$1:U1691,1)+1)),0)</f>
        <v>0</v>
      </c>
      <c r="V1692" s="2" t="s">
        <v>1127</v>
      </c>
      <c r="W1692" s="4" t="s">
        <v>4751</v>
      </c>
      <c r="X1692" s="4" t="s">
        <v>665</v>
      </c>
      <c r="Y1692" s="5" t="s">
        <v>1386</v>
      </c>
      <c r="Z1692" s="5" t="s">
        <v>1386</v>
      </c>
      <c r="AA1692" s="6" t="s">
        <v>665</v>
      </c>
      <c r="AB1692" s="6" t="s">
        <v>1067</v>
      </c>
      <c r="AC1692" s="6" t="s">
        <v>1067</v>
      </c>
      <c r="AD1692" s="6" t="s">
        <v>1067</v>
      </c>
    </row>
    <row r="1693" spans="19:30" ht="30" x14ac:dyDescent="0.25">
      <c r="S1693" s="2">
        <f>IF($AM$22=1,(IF(LEN($BZ$23)&gt;=1,(IF($BZ$23=V1693,LARGE($S$1:S1692,1)+1,0)),0)),0)</f>
        <v>0</v>
      </c>
      <c r="T1693" s="2">
        <f t="shared" si="93"/>
        <v>0</v>
      </c>
      <c r="U1693" s="2">
        <f>IF(LEN(V1693)&gt;=1,(IF(V1692=V1693,0,LARGE($U$1:U1692,1)+1)),0)</f>
        <v>42</v>
      </c>
      <c r="V1693" s="2" t="s">
        <v>1126</v>
      </c>
      <c r="W1693" s="4" t="s">
        <v>4596</v>
      </c>
      <c r="X1693" s="4" t="s">
        <v>571</v>
      </c>
      <c r="Y1693" s="5" t="s">
        <v>1315</v>
      </c>
      <c r="Z1693" s="5" t="s">
        <v>1315</v>
      </c>
      <c r="AA1693" s="6" t="s">
        <v>571</v>
      </c>
      <c r="AB1693" s="6" t="s">
        <v>1067</v>
      </c>
      <c r="AC1693" s="6" t="s">
        <v>1067</v>
      </c>
      <c r="AD1693" s="6" t="s">
        <v>1067</v>
      </c>
    </row>
    <row r="1694" spans="19:30" ht="30" x14ac:dyDescent="0.25">
      <c r="S1694" s="2">
        <f>IF($AM$22=1,(IF(LEN($BZ$23)&gt;=1,(IF($BZ$23=V1694,LARGE($S$1:S1693,1)+1,0)),0)),0)</f>
        <v>0</v>
      </c>
      <c r="T1694" s="2">
        <f t="shared" si="93"/>
        <v>0</v>
      </c>
      <c r="U1694" s="2">
        <f>IF(LEN(V1694)&gt;=1,(IF(V1693=V1694,0,LARGE($U$1:U1693,1)+1)),0)</f>
        <v>0</v>
      </c>
      <c r="V1694" s="2" t="s">
        <v>1126</v>
      </c>
      <c r="W1694" s="4" t="s">
        <v>4855</v>
      </c>
      <c r="X1694" s="7" t="s">
        <v>723</v>
      </c>
      <c r="Y1694" s="7" t="s">
        <v>1434</v>
      </c>
      <c r="Z1694" s="7" t="s">
        <v>1434</v>
      </c>
      <c r="AA1694" s="6" t="s">
        <v>723</v>
      </c>
      <c r="AB1694" s="6" t="s">
        <v>1067</v>
      </c>
      <c r="AC1694" s="6" t="s">
        <v>1067</v>
      </c>
      <c r="AD1694" s="6" t="s">
        <v>1067</v>
      </c>
    </row>
    <row r="1695" spans="19:30" x14ac:dyDescent="0.25">
      <c r="S1695" s="2">
        <f>IF($AM$22=1,(IF(LEN($BZ$23)&gt;=1,(IF($BZ$23=V1695,LARGE($S$1:S1694,1)+1,0)),0)),0)</f>
        <v>0</v>
      </c>
      <c r="T1695" s="2">
        <f t="shared" si="93"/>
        <v>0</v>
      </c>
      <c r="U1695" s="2">
        <f>IF(LEN(V1695)&gt;=1,(IF(V1694=V1695,0,LARGE($U$1:U1694,1)+1)),0)</f>
        <v>43</v>
      </c>
      <c r="V1695" s="2" t="s">
        <v>1125</v>
      </c>
      <c r="W1695" s="9" t="s">
        <v>2838</v>
      </c>
      <c r="X1695" s="9" t="s">
        <v>2836</v>
      </c>
      <c r="Y1695" s="9" t="s">
        <v>2837</v>
      </c>
      <c r="Z1695" s="9" t="s">
        <v>2837</v>
      </c>
      <c r="AA1695" s="6" t="s">
        <v>2836</v>
      </c>
      <c r="AB1695" s="6" t="s">
        <v>1067</v>
      </c>
      <c r="AC1695" s="6" t="s">
        <v>1067</v>
      </c>
      <c r="AD1695" s="6" t="s">
        <v>1067</v>
      </c>
    </row>
    <row r="1696" spans="19:30" ht="30" x14ac:dyDescent="0.25">
      <c r="S1696" s="2">
        <f>IF($AM$22=1,(IF(LEN($BZ$23)&gt;=1,(IF($BZ$23=V1696,LARGE($S$1:S1695,1)+1,0)),0)),0)</f>
        <v>0</v>
      </c>
      <c r="T1696" s="2">
        <f t="shared" si="93"/>
        <v>0</v>
      </c>
      <c r="U1696" s="2">
        <f>IF(LEN(V1696)&gt;=1,(IF(V1695=V1696,0,LARGE($U$1:U1695,1)+1)),0)</f>
        <v>0</v>
      </c>
      <c r="V1696" s="2" t="s">
        <v>1125</v>
      </c>
      <c r="W1696" s="9" t="s">
        <v>5004</v>
      </c>
      <c r="X1696" s="9" t="s">
        <v>3351</v>
      </c>
      <c r="Y1696" s="9" t="s">
        <v>3352</v>
      </c>
      <c r="Z1696" s="9" t="s">
        <v>3352</v>
      </c>
      <c r="AA1696" s="6" t="s">
        <v>3351</v>
      </c>
      <c r="AB1696" s="6" t="s">
        <v>1067</v>
      </c>
      <c r="AC1696" s="6" t="s">
        <v>1067</v>
      </c>
      <c r="AD1696" s="6" t="s">
        <v>1067</v>
      </c>
    </row>
    <row r="1697" spans="19:30" x14ac:dyDescent="0.25">
      <c r="S1697" s="2">
        <f>IF($AM$22=1,(IF(LEN($BZ$23)&gt;=1,(IF($BZ$23=V1697,LARGE($S$1:S1696,1)+1,0)),0)),0)</f>
        <v>0</v>
      </c>
      <c r="T1697" s="2">
        <f t="shared" si="93"/>
        <v>0</v>
      </c>
      <c r="U1697" s="2">
        <f>IF(LEN(V1697)&gt;=1,(IF(V1696=V1697,0,LARGE($U$1:U1696,1)+1)),0)</f>
        <v>0</v>
      </c>
      <c r="V1697" s="2" t="s">
        <v>1125</v>
      </c>
      <c r="W1697" s="4" t="s">
        <v>5035</v>
      </c>
      <c r="X1697" s="4" t="s">
        <v>902</v>
      </c>
      <c r="Y1697" s="5" t="s">
        <v>1564</v>
      </c>
      <c r="Z1697" s="5" t="s">
        <v>1564</v>
      </c>
      <c r="AA1697" s="6" t="s">
        <v>902</v>
      </c>
      <c r="AB1697" s="6" t="s">
        <v>1067</v>
      </c>
      <c r="AC1697" s="6" t="s">
        <v>1067</v>
      </c>
      <c r="AD1697" s="6" t="s">
        <v>1067</v>
      </c>
    </row>
    <row r="1698" spans="19:30" x14ac:dyDescent="0.25">
      <c r="S1698" s="2">
        <f>IF($AM$22=1,(IF(LEN($BZ$23)&gt;=1,(IF($BZ$23=V1698,LARGE($S$1:S1697,1)+1,0)),0)),0)</f>
        <v>0</v>
      </c>
      <c r="T1698" s="2">
        <f t="shared" si="93"/>
        <v>0</v>
      </c>
      <c r="U1698" s="2">
        <f>IF(LEN(V1698)&gt;=1,(IF(V1697=V1698,0,LARGE($U$1:U1697,1)+1)),0)</f>
        <v>0</v>
      </c>
      <c r="V1698" s="2" t="s">
        <v>1125</v>
      </c>
      <c r="W1698" s="9" t="s">
        <v>5130</v>
      </c>
      <c r="X1698" s="9" t="s">
        <v>3575</v>
      </c>
      <c r="Y1698" s="9" t="s">
        <v>3576</v>
      </c>
      <c r="Z1698" s="9" t="s">
        <v>3576</v>
      </c>
      <c r="AA1698" s="6" t="s">
        <v>3575</v>
      </c>
      <c r="AB1698" s="6" t="s">
        <v>1067</v>
      </c>
      <c r="AC1698" s="6" t="s">
        <v>1067</v>
      </c>
      <c r="AD1698" s="6" t="s">
        <v>1067</v>
      </c>
    </row>
    <row r="1699" spans="19:30" x14ac:dyDescent="0.25">
      <c r="S1699" s="2">
        <f>IF($AM$22=1,(IF(LEN($BZ$23)&gt;=1,(IF($BZ$23=V1699,LARGE($S$1:S1698,1)+1,0)),0)),0)</f>
        <v>0</v>
      </c>
      <c r="T1699" s="2">
        <f t="shared" si="93"/>
        <v>0</v>
      </c>
      <c r="U1699" s="2">
        <f>IF(LEN(V1699)&gt;=1,(IF(V1698=V1699,0,LARGE($U$1:U1698,1)+1)),0)</f>
        <v>0</v>
      </c>
      <c r="V1699" s="2" t="s">
        <v>1125</v>
      </c>
      <c r="W1699" s="9" t="s">
        <v>4648</v>
      </c>
      <c r="X1699" s="9" t="s">
        <v>755</v>
      </c>
      <c r="Y1699" s="9" t="s">
        <v>1451</v>
      </c>
      <c r="Z1699" s="9" t="s">
        <v>1451</v>
      </c>
      <c r="AA1699" s="6" t="s">
        <v>755</v>
      </c>
      <c r="AB1699" s="6" t="s">
        <v>1067</v>
      </c>
      <c r="AC1699" s="6" t="s">
        <v>1067</v>
      </c>
      <c r="AD1699" s="6" t="s">
        <v>1067</v>
      </c>
    </row>
    <row r="1700" spans="19:30" ht="30" x14ac:dyDescent="0.25">
      <c r="S1700" s="2">
        <f>IF($AM$22=1,(IF(LEN($BZ$23)&gt;=1,(IF($BZ$23=V1700,LARGE($S$1:S1699,1)+1,0)),0)),0)</f>
        <v>0</v>
      </c>
      <c r="T1700" s="2">
        <f t="shared" si="93"/>
        <v>0</v>
      </c>
      <c r="U1700" s="2">
        <f>IF(LEN(V1700)&gt;=1,(IF(V1699=V1700,0,LARGE($U$1:U1699,1)+1)),0)</f>
        <v>0</v>
      </c>
      <c r="V1700" s="2" t="s">
        <v>1125</v>
      </c>
      <c r="W1700" s="7" t="s">
        <v>1691</v>
      </c>
      <c r="X1700" s="7" t="s">
        <v>1689</v>
      </c>
      <c r="Y1700" s="7" t="s">
        <v>1690</v>
      </c>
      <c r="Z1700" s="7" t="s">
        <v>1690</v>
      </c>
      <c r="AA1700" s="6" t="s">
        <v>1689</v>
      </c>
      <c r="AB1700" s="6" t="s">
        <v>1067</v>
      </c>
      <c r="AC1700" s="6" t="s">
        <v>1067</v>
      </c>
      <c r="AD1700" s="6" t="s">
        <v>1067</v>
      </c>
    </row>
    <row r="1701" spans="19:30" ht="30" x14ac:dyDescent="0.25">
      <c r="S1701" s="2">
        <f>IF($AM$22=1,(IF(LEN($BZ$23)&gt;=1,(IF($BZ$23=V1701,LARGE($S$1:S1700,1)+1,0)),0)),0)</f>
        <v>0</v>
      </c>
      <c r="T1701" s="2">
        <f t="shared" si="93"/>
        <v>0</v>
      </c>
      <c r="U1701" s="2">
        <f>IF(LEN(V1701)&gt;=1,(IF(V1700=V1701,0,LARGE($U$1:U1700,1)+1)),0)</f>
        <v>0</v>
      </c>
      <c r="V1701" s="2" t="s">
        <v>1125</v>
      </c>
      <c r="W1701" s="7" t="s">
        <v>1723</v>
      </c>
      <c r="X1701" s="7" t="s">
        <v>1721</v>
      </c>
      <c r="Y1701" s="7" t="s">
        <v>1722</v>
      </c>
      <c r="Z1701" s="7" t="s">
        <v>1722</v>
      </c>
      <c r="AA1701" s="6" t="s">
        <v>1721</v>
      </c>
      <c r="AB1701" s="6" t="s">
        <v>1739</v>
      </c>
      <c r="AC1701" s="6" t="s">
        <v>1067</v>
      </c>
      <c r="AD1701" s="6" t="s">
        <v>1067</v>
      </c>
    </row>
    <row r="1702" spans="19:30" ht="30" x14ac:dyDescent="0.25">
      <c r="S1702" s="2">
        <f>IF($AM$22=1,(IF(LEN($BZ$23)&gt;=1,(IF($BZ$23=V1702,LARGE($S$1:S1701,1)+1,0)),0)),0)</f>
        <v>0</v>
      </c>
      <c r="T1702" s="2">
        <f t="shared" si="93"/>
        <v>0</v>
      </c>
      <c r="U1702" s="2">
        <f>IF(LEN(V1702)&gt;=1,(IF(V1701=V1702,0,LARGE($U$1:U1701,1)+1)),0)</f>
        <v>0</v>
      </c>
      <c r="V1702" s="2" t="s">
        <v>1125</v>
      </c>
      <c r="W1702" s="4" t="s">
        <v>4585</v>
      </c>
      <c r="X1702" s="7" t="s">
        <v>560</v>
      </c>
      <c r="Y1702" s="7" t="s">
        <v>1306</v>
      </c>
      <c r="Z1702" s="7" t="s">
        <v>1306</v>
      </c>
      <c r="AA1702" s="6" t="s">
        <v>560</v>
      </c>
      <c r="AB1702" s="6" t="s">
        <v>1067</v>
      </c>
      <c r="AC1702" s="6" t="s">
        <v>1067</v>
      </c>
      <c r="AD1702" s="6" t="s">
        <v>1067</v>
      </c>
    </row>
    <row r="1703" spans="19:30" x14ac:dyDescent="0.25">
      <c r="S1703" s="2">
        <f>IF($AM$22=1,(IF(LEN($BZ$23)&gt;=1,(IF($BZ$23=V1703,LARGE($S$1:S1702,1)+1,0)),0)),0)</f>
        <v>0</v>
      </c>
      <c r="T1703" s="2">
        <f t="shared" si="93"/>
        <v>0</v>
      </c>
      <c r="U1703" s="2">
        <f>IF(LEN(V1703)&gt;=1,(IF(V1702=V1703,0,LARGE($U$1:U1702,1)+1)),0)</f>
        <v>0</v>
      </c>
      <c r="V1703" s="2" t="s">
        <v>1125</v>
      </c>
      <c r="W1703" s="4" t="s">
        <v>4155</v>
      </c>
      <c r="X1703" s="4" t="s">
        <v>538</v>
      </c>
      <c r="Y1703" s="5" t="s">
        <v>1286</v>
      </c>
      <c r="Z1703" s="5" t="s">
        <v>1286</v>
      </c>
      <c r="AA1703" s="6" t="s">
        <v>538</v>
      </c>
      <c r="AB1703" s="6" t="s">
        <v>2447</v>
      </c>
      <c r="AC1703" s="6" t="s">
        <v>1067</v>
      </c>
      <c r="AD1703" s="6" t="s">
        <v>1067</v>
      </c>
    </row>
    <row r="1704" spans="19:30" ht="30" x14ac:dyDescent="0.25">
      <c r="S1704" s="2">
        <f>IF($AM$22=1,(IF(LEN($BZ$23)&gt;=1,(IF($BZ$23=V1704,LARGE($S$1:S1703,1)+1,0)),0)),0)</f>
        <v>0</v>
      </c>
      <c r="T1704" s="2">
        <f t="shared" si="93"/>
        <v>0</v>
      </c>
      <c r="U1704" s="2">
        <f>IF(LEN(V1704)&gt;=1,(IF(V1703=V1704,0,LARGE($U$1:U1703,1)+1)),0)</f>
        <v>0</v>
      </c>
      <c r="V1704" s="2" t="s">
        <v>1125</v>
      </c>
      <c r="W1704" s="21" t="s">
        <v>4811</v>
      </c>
      <c r="X1704" s="7" t="s">
        <v>698</v>
      </c>
      <c r="Y1704" s="7" t="s">
        <v>1410</v>
      </c>
      <c r="Z1704" s="7" t="s">
        <v>1410</v>
      </c>
      <c r="AA1704" s="6" t="s">
        <v>698</v>
      </c>
      <c r="AB1704" s="6" t="s">
        <v>1067</v>
      </c>
      <c r="AC1704" s="6" t="s">
        <v>1067</v>
      </c>
      <c r="AD1704" s="6" t="s">
        <v>1067</v>
      </c>
    </row>
    <row r="1705" spans="19:30" ht="30" x14ac:dyDescent="0.25">
      <c r="S1705" s="2">
        <f>IF($AM$22=1,(IF(LEN($BZ$23)&gt;=1,(IF($BZ$23=V1705,LARGE($S$1:S1704,1)+1,0)),0)),0)</f>
        <v>0</v>
      </c>
      <c r="T1705" s="2">
        <f t="shared" si="93"/>
        <v>0</v>
      </c>
      <c r="U1705" s="2">
        <f>IF(LEN(V1705)&gt;=1,(IF(V1704=V1705,0,LARGE($U$1:U1704,1)+1)),0)</f>
        <v>0</v>
      </c>
      <c r="V1705" s="2" t="s">
        <v>1125</v>
      </c>
      <c r="W1705" s="9" t="s">
        <v>2256</v>
      </c>
      <c r="X1705" s="9" t="s">
        <v>2254</v>
      </c>
      <c r="Y1705" s="9" t="s">
        <v>2255</v>
      </c>
      <c r="Z1705" s="9" t="s">
        <v>2255</v>
      </c>
      <c r="AA1705" s="6" t="s">
        <v>2254</v>
      </c>
      <c r="AB1705" s="6" t="s">
        <v>1067</v>
      </c>
      <c r="AC1705" s="6" t="s">
        <v>1067</v>
      </c>
      <c r="AD1705" s="6" t="s">
        <v>1067</v>
      </c>
    </row>
    <row r="1706" spans="19:30" x14ac:dyDescent="0.25">
      <c r="S1706" s="2">
        <f>IF($AM$22=1,(IF(LEN($BZ$23)&gt;=1,(IF($BZ$23=V1706,LARGE($S$1:S1705,1)+1,0)),0)),0)</f>
        <v>0</v>
      </c>
      <c r="T1706" s="2">
        <f t="shared" si="93"/>
        <v>0</v>
      </c>
      <c r="U1706" s="2">
        <f>IF(LEN(V1706)&gt;=1,(IF(V1705=V1706,0,LARGE($U$1:U1705,1)+1)),0)</f>
        <v>0</v>
      </c>
      <c r="V1706" s="2" t="s">
        <v>1125</v>
      </c>
      <c r="W1706" s="4" t="s">
        <v>4512</v>
      </c>
      <c r="X1706" s="4" t="s">
        <v>1014</v>
      </c>
      <c r="Y1706" s="5" t="s">
        <v>1649</v>
      </c>
      <c r="Z1706" s="5" t="s">
        <v>1649</v>
      </c>
      <c r="AA1706" s="6" t="s">
        <v>1014</v>
      </c>
      <c r="AB1706" s="6" t="s">
        <v>1067</v>
      </c>
      <c r="AC1706" s="6" t="s">
        <v>1067</v>
      </c>
      <c r="AD1706" s="6" t="s">
        <v>1067</v>
      </c>
    </row>
    <row r="1707" spans="19:30" ht="30" x14ac:dyDescent="0.25">
      <c r="S1707" s="2">
        <f>IF($AM$22=1,(IF(LEN($BZ$23)&gt;=1,(IF($BZ$23=V1707,LARGE($S$1:S1706,1)+1,0)),0)),0)</f>
        <v>0</v>
      </c>
      <c r="T1707" s="2">
        <f t="shared" si="93"/>
        <v>0</v>
      </c>
      <c r="U1707" s="2">
        <f>IF(LEN(V1707)&gt;=1,(IF(V1706=V1707,0,LARGE($U$1:U1706,1)+1)),0)</f>
        <v>0</v>
      </c>
      <c r="V1707" s="2" t="s">
        <v>1125</v>
      </c>
      <c r="W1707" s="5" t="s">
        <v>4260</v>
      </c>
      <c r="X1707" s="7" t="s">
        <v>520</v>
      </c>
      <c r="Y1707" s="7" t="s">
        <v>2168</v>
      </c>
      <c r="Z1707" s="7" t="s">
        <v>2168</v>
      </c>
      <c r="AA1707" s="6" t="s">
        <v>520</v>
      </c>
      <c r="AB1707" s="6" t="s">
        <v>1067</v>
      </c>
      <c r="AC1707" s="6" t="s">
        <v>1067</v>
      </c>
      <c r="AD1707" s="6" t="s">
        <v>1067</v>
      </c>
    </row>
    <row r="1708" spans="19:30" ht="30" x14ac:dyDescent="0.25">
      <c r="S1708" s="2">
        <f>IF($AM$22=1,(IF(LEN($BZ$23)&gt;=1,(IF($BZ$23=V1708,LARGE($S$1:S1707,1)+1,0)),0)),0)</f>
        <v>0</v>
      </c>
      <c r="T1708" s="2">
        <f t="shared" si="93"/>
        <v>0</v>
      </c>
      <c r="U1708" s="2">
        <f>IF(LEN(V1708)&gt;=1,(IF(V1707=V1708,0,LARGE($U$1:U1707,1)+1)),0)</f>
        <v>0</v>
      </c>
      <c r="V1708" s="2" t="s">
        <v>1125</v>
      </c>
      <c r="W1708" s="9" t="s">
        <v>4576</v>
      </c>
      <c r="X1708" s="9" t="s">
        <v>562</v>
      </c>
      <c r="Y1708" s="9" t="s">
        <v>1308</v>
      </c>
      <c r="Z1708" s="9" t="s">
        <v>1308</v>
      </c>
      <c r="AA1708" s="6" t="s">
        <v>562</v>
      </c>
      <c r="AB1708" s="6" t="s">
        <v>1067</v>
      </c>
      <c r="AC1708" s="6" t="s">
        <v>1067</v>
      </c>
      <c r="AD1708" s="6" t="s">
        <v>1067</v>
      </c>
    </row>
    <row r="1709" spans="19:30" x14ac:dyDescent="0.25">
      <c r="S1709" s="2">
        <f>IF($AM$22=1,(IF(LEN($BZ$23)&gt;=1,(IF($BZ$23=V1709,LARGE($S$1:S1708,1)+1,0)),0)),0)</f>
        <v>0</v>
      </c>
      <c r="T1709" s="2">
        <f t="shared" si="93"/>
        <v>0</v>
      </c>
      <c r="U1709" s="2">
        <f>IF(LEN(V1709)&gt;=1,(IF(V1708=V1709,0,LARGE($U$1:U1708,1)+1)),0)</f>
        <v>0</v>
      </c>
      <c r="V1709" s="2" t="s">
        <v>1125</v>
      </c>
      <c r="W1709" s="9" t="s">
        <v>4126</v>
      </c>
      <c r="X1709" s="7" t="s">
        <v>160</v>
      </c>
      <c r="Y1709" s="7" t="s">
        <v>161</v>
      </c>
      <c r="Z1709" s="7" t="s">
        <v>162</v>
      </c>
      <c r="AA1709" s="6" t="s">
        <v>160</v>
      </c>
      <c r="AB1709" s="6" t="s">
        <v>1067</v>
      </c>
      <c r="AC1709" s="6" t="s">
        <v>1067</v>
      </c>
      <c r="AD1709" s="6" t="s">
        <v>1067</v>
      </c>
    </row>
    <row r="1710" spans="19:30" x14ac:dyDescent="0.25">
      <c r="S1710" s="2">
        <f>IF($AM$22=1,(IF(LEN($BZ$23)&gt;=1,(IF($BZ$23=V1710,LARGE($S$1:S1709,1)+1,0)),0)),0)</f>
        <v>0</v>
      </c>
      <c r="T1710" s="2">
        <f t="shared" si="93"/>
        <v>0</v>
      </c>
      <c r="U1710" s="2">
        <f>IF(LEN(V1710)&gt;=1,(IF(V1709=V1710,0,LARGE($U$1:U1709,1)+1)),0)</f>
        <v>0</v>
      </c>
      <c r="V1710" s="2" t="s">
        <v>1125</v>
      </c>
      <c r="W1710" s="4" t="s">
        <v>1158</v>
      </c>
      <c r="X1710" s="7" t="s">
        <v>358</v>
      </c>
      <c r="Y1710" s="7" t="s">
        <v>359</v>
      </c>
      <c r="Z1710" s="7" t="s">
        <v>359</v>
      </c>
      <c r="AA1710" s="6" t="s">
        <v>358</v>
      </c>
      <c r="AB1710" s="6" t="s">
        <v>1067</v>
      </c>
      <c r="AC1710" s="6" t="s">
        <v>1067</v>
      </c>
      <c r="AD1710" s="6" t="s">
        <v>1067</v>
      </c>
    </row>
    <row r="1711" spans="19:30" ht="30" x14ac:dyDescent="0.25">
      <c r="S1711" s="2">
        <f>IF($AM$22=1,(IF(LEN($BZ$23)&gt;=1,(IF($BZ$23=V1711,LARGE($S$1:S1710,1)+1,0)),0)),0)</f>
        <v>0</v>
      </c>
      <c r="T1711" s="2">
        <f t="shared" si="93"/>
        <v>0</v>
      </c>
      <c r="U1711" s="2">
        <f>IF(LEN(V1711)&gt;=1,(IF(V1710=V1711,0,LARGE($U$1:U1710,1)+1)),0)</f>
        <v>0</v>
      </c>
      <c r="V1711" s="2" t="s">
        <v>1125</v>
      </c>
      <c r="W1711" s="4" t="s">
        <v>4039</v>
      </c>
      <c r="X1711" s="4" t="s">
        <v>467</v>
      </c>
      <c r="Y1711" s="5" t="s">
        <v>1230</v>
      </c>
      <c r="Z1711" s="5" t="s">
        <v>1230</v>
      </c>
      <c r="AA1711" s="6" t="s">
        <v>467</v>
      </c>
      <c r="AB1711" s="6" t="s">
        <v>3107</v>
      </c>
      <c r="AC1711" s="6" t="s">
        <v>1067</v>
      </c>
      <c r="AD1711" s="6" t="s">
        <v>1067</v>
      </c>
    </row>
    <row r="1712" spans="19:30" x14ac:dyDescent="0.25">
      <c r="S1712" s="2">
        <f>IF($AM$22=1,(IF(LEN($BZ$23)&gt;=1,(IF($BZ$23=V1712,LARGE($S$1:S1711,1)+1,0)),0)),0)</f>
        <v>0</v>
      </c>
      <c r="T1712" s="2">
        <f t="shared" si="93"/>
        <v>0</v>
      </c>
      <c r="U1712" s="2">
        <f>IF(LEN(V1712)&gt;=1,(IF(V1711=V1712,0,LARGE($U$1:U1711,1)+1)),0)</f>
        <v>0</v>
      </c>
      <c r="V1712" s="2" t="s">
        <v>1125</v>
      </c>
      <c r="W1712" s="4" t="s">
        <v>4331</v>
      </c>
      <c r="X1712" s="4" t="s">
        <v>708</v>
      </c>
      <c r="Y1712" s="5" t="s">
        <v>1420</v>
      </c>
      <c r="Z1712" s="5" t="s">
        <v>1420</v>
      </c>
      <c r="AA1712" s="6" t="s">
        <v>708</v>
      </c>
      <c r="AB1712" s="6" t="s">
        <v>878</v>
      </c>
      <c r="AC1712" s="6" t="s">
        <v>979</v>
      </c>
      <c r="AD1712" s="6" t="s">
        <v>1067</v>
      </c>
    </row>
    <row r="1713" spans="19:30" x14ac:dyDescent="0.25">
      <c r="S1713" s="2">
        <f>IF($AM$22=1,(IF(LEN($BZ$23)&gt;=1,(IF($BZ$23=V1713,LARGE($S$1:S1712,1)+1,0)),0)),0)</f>
        <v>0</v>
      </c>
      <c r="T1713" s="2">
        <f t="shared" si="93"/>
        <v>0</v>
      </c>
      <c r="U1713" s="2">
        <f>IF(LEN(V1713)&gt;=1,(IF(V1712=V1713,0,LARGE($U$1:U1712,1)+1)),0)</f>
        <v>0</v>
      </c>
      <c r="V1713" s="2" t="s">
        <v>1125</v>
      </c>
      <c r="W1713" s="4" t="s">
        <v>5030</v>
      </c>
      <c r="X1713" s="4" t="s">
        <v>900</v>
      </c>
      <c r="Y1713" s="5" t="s">
        <v>1562</v>
      </c>
      <c r="Z1713" s="5" t="s">
        <v>1562</v>
      </c>
      <c r="AA1713" s="6" t="s">
        <v>900</v>
      </c>
      <c r="AB1713" s="6" t="s">
        <v>1067</v>
      </c>
      <c r="AC1713" s="6" t="s">
        <v>1067</v>
      </c>
      <c r="AD1713" s="6" t="s">
        <v>1067</v>
      </c>
    </row>
    <row r="1714" spans="19:30" x14ac:dyDescent="0.25">
      <c r="S1714" s="2">
        <f>IF($AM$22=1,(IF(LEN($BZ$23)&gt;=1,(IF($BZ$23=V1714,LARGE($S$1:S1713,1)+1,0)),0)),0)</f>
        <v>0</v>
      </c>
      <c r="T1714" s="2">
        <f t="shared" si="93"/>
        <v>0</v>
      </c>
      <c r="U1714" s="2">
        <f>IF(LEN(V1714)&gt;=1,(IF(V1713=V1714,0,LARGE($U$1:U1713,1)+1)),0)</f>
        <v>0</v>
      </c>
      <c r="V1714" s="2" t="s">
        <v>1125</v>
      </c>
      <c r="W1714" s="9" t="s">
        <v>4221</v>
      </c>
      <c r="X1714" s="9" t="s">
        <v>2284</v>
      </c>
      <c r="Y1714" s="9" t="s">
        <v>2285</v>
      </c>
      <c r="Z1714" s="9" t="s">
        <v>2285</v>
      </c>
      <c r="AA1714" s="6" t="s">
        <v>2284</v>
      </c>
      <c r="AB1714" s="6" t="s">
        <v>1067</v>
      </c>
      <c r="AC1714" s="6" t="s">
        <v>1067</v>
      </c>
      <c r="AD1714" s="6" t="s">
        <v>1067</v>
      </c>
    </row>
    <row r="1715" spans="19:30" ht="30" x14ac:dyDescent="0.25">
      <c r="S1715" s="2">
        <f>IF($AM$22=1,(IF(LEN($BZ$23)&gt;=1,(IF($BZ$23=V1715,LARGE($S$1:S1714,1)+1,0)),0)),0)</f>
        <v>0</v>
      </c>
      <c r="T1715" s="2">
        <f t="shared" si="93"/>
        <v>0</v>
      </c>
      <c r="U1715" s="2">
        <f>IF(LEN(V1715)&gt;=1,(IF(V1714=V1715,0,LARGE($U$1:U1714,1)+1)),0)</f>
        <v>0</v>
      </c>
      <c r="V1715" s="2" t="s">
        <v>1125</v>
      </c>
      <c r="W1715" s="4" t="s">
        <v>4181</v>
      </c>
      <c r="X1715" s="7" t="s">
        <v>591</v>
      </c>
      <c r="Y1715" s="7" t="s">
        <v>1326</v>
      </c>
      <c r="Z1715" s="7" t="s">
        <v>1326</v>
      </c>
      <c r="AA1715" s="6" t="s">
        <v>591</v>
      </c>
      <c r="AB1715" s="6" t="s">
        <v>1067</v>
      </c>
      <c r="AC1715" s="6" t="s">
        <v>1067</v>
      </c>
      <c r="AD1715" s="6" t="s">
        <v>1067</v>
      </c>
    </row>
    <row r="1716" spans="19:30" x14ac:dyDescent="0.25">
      <c r="S1716" s="2">
        <f>IF($AM$22=1,(IF(LEN($BZ$23)&gt;=1,(IF($BZ$23=V1716,LARGE($S$1:S1715,1)+1,0)),0)),0)</f>
        <v>0</v>
      </c>
      <c r="T1716" s="2">
        <f t="shared" si="93"/>
        <v>0</v>
      </c>
      <c r="U1716" s="2">
        <f>IF(LEN(V1716)&gt;=1,(IF(V1715=V1716,0,LARGE($U$1:U1715,1)+1)),0)</f>
        <v>0</v>
      </c>
      <c r="V1716" s="2" t="s">
        <v>1125</v>
      </c>
      <c r="W1716" s="9" t="s">
        <v>3304</v>
      </c>
      <c r="X1716" s="9" t="s">
        <v>3302</v>
      </c>
      <c r="Y1716" s="9" t="s">
        <v>3303</v>
      </c>
      <c r="Z1716" s="9" t="s">
        <v>3303</v>
      </c>
      <c r="AA1716" s="6" t="s">
        <v>3302</v>
      </c>
      <c r="AB1716" s="6" t="s">
        <v>1067</v>
      </c>
      <c r="AC1716" s="6" t="s">
        <v>1067</v>
      </c>
      <c r="AD1716" s="6" t="s">
        <v>1067</v>
      </c>
    </row>
    <row r="1717" spans="19:30" ht="30" x14ac:dyDescent="0.25">
      <c r="S1717" s="2">
        <f>IF($AM$22=1,(IF(LEN($BZ$23)&gt;=1,(IF($BZ$23=V1717,LARGE($S$1:S1716,1)+1,0)),0)),0)</f>
        <v>0</v>
      </c>
      <c r="T1717" s="2">
        <f t="shared" si="93"/>
        <v>0</v>
      </c>
      <c r="U1717" s="2">
        <f>IF(LEN(V1717)&gt;=1,(IF(V1716=V1717,0,LARGE($U$1:U1716,1)+1)),0)</f>
        <v>0</v>
      </c>
      <c r="V1717" s="2" t="s">
        <v>1125</v>
      </c>
      <c r="W1717" s="7" t="s">
        <v>1859</v>
      </c>
      <c r="X1717" s="7" t="s">
        <v>1857</v>
      </c>
      <c r="Y1717" s="7" t="s">
        <v>1858</v>
      </c>
      <c r="Z1717" s="7" t="s">
        <v>1858</v>
      </c>
      <c r="AA1717" s="6" t="s">
        <v>1857</v>
      </c>
      <c r="AB1717" s="6" t="s">
        <v>1067</v>
      </c>
      <c r="AC1717" s="6" t="s">
        <v>1067</v>
      </c>
      <c r="AD1717" s="6" t="s">
        <v>1067</v>
      </c>
    </row>
    <row r="1718" spans="19:30" ht="30" x14ac:dyDescent="0.25">
      <c r="S1718" s="2">
        <f>IF($AM$22=1,(IF(LEN($BZ$23)&gt;=1,(IF($BZ$23=V1718,LARGE($S$1:S1717,1)+1,0)),0)),0)</f>
        <v>0</v>
      </c>
      <c r="T1718" s="2">
        <f t="shared" si="93"/>
        <v>0</v>
      </c>
      <c r="U1718" s="2">
        <f>IF(LEN(V1718)&gt;=1,(IF(V1717=V1718,0,LARGE($U$1:U1717,1)+1)),0)</f>
        <v>0</v>
      </c>
      <c r="V1718" s="2" t="s">
        <v>1125</v>
      </c>
      <c r="W1718" s="21" t="s">
        <v>2011</v>
      </c>
      <c r="X1718" s="21" t="s">
        <v>2009</v>
      </c>
      <c r="Y1718" s="21" t="s">
        <v>2010</v>
      </c>
      <c r="Z1718" s="21" t="s">
        <v>2010</v>
      </c>
      <c r="AA1718" s="6" t="s">
        <v>2009</v>
      </c>
      <c r="AB1718" s="6" t="s">
        <v>1067</v>
      </c>
      <c r="AC1718" s="6" t="s">
        <v>1067</v>
      </c>
      <c r="AD1718" s="6" t="s">
        <v>1067</v>
      </c>
    </row>
    <row r="1719" spans="19:30" x14ac:dyDescent="0.25">
      <c r="S1719" s="2">
        <f>IF($AM$22=1,(IF(LEN($BZ$23)&gt;=1,(IF($BZ$23=V1719,LARGE($S$1:S1718,1)+1,0)),0)),0)</f>
        <v>0</v>
      </c>
      <c r="T1719" s="2">
        <f t="shared" si="93"/>
        <v>0</v>
      </c>
      <c r="U1719" s="2">
        <f>IF(LEN(V1719)&gt;=1,(IF(V1718=V1719,0,LARGE($U$1:U1718,1)+1)),0)</f>
        <v>0</v>
      </c>
      <c r="V1719" s="2" t="s">
        <v>1125</v>
      </c>
      <c r="W1719" s="5" t="s">
        <v>4724</v>
      </c>
      <c r="X1719" s="7" t="s">
        <v>224</v>
      </c>
      <c r="Y1719" s="7" t="s">
        <v>225</v>
      </c>
      <c r="Z1719" s="7" t="s">
        <v>225</v>
      </c>
      <c r="AA1719" s="6" t="s">
        <v>224</v>
      </c>
      <c r="AB1719" s="6" t="s">
        <v>1067</v>
      </c>
      <c r="AC1719" s="6" t="s">
        <v>1067</v>
      </c>
      <c r="AD1719" s="6" t="s">
        <v>1067</v>
      </c>
    </row>
    <row r="1720" spans="19:30" ht="30" x14ac:dyDescent="0.25">
      <c r="S1720" s="2">
        <f>IF($AM$22=1,(IF(LEN($BZ$23)&gt;=1,(IF($BZ$23=V1720,LARGE($S$1:S1719,1)+1,0)),0)),0)</f>
        <v>0</v>
      </c>
      <c r="T1720" s="2">
        <f t="shared" si="93"/>
        <v>0</v>
      </c>
      <c r="U1720" s="2">
        <f>IF(LEN(V1720)&gt;=1,(IF(V1719=V1720,0,LARGE($U$1:U1719,1)+1)),0)</f>
        <v>0</v>
      </c>
      <c r="V1720" s="2" t="s">
        <v>1125</v>
      </c>
      <c r="W1720" s="9" t="s">
        <v>2224</v>
      </c>
      <c r="X1720" s="9" t="s">
        <v>2222</v>
      </c>
      <c r="Y1720" s="9" t="s">
        <v>2223</v>
      </c>
      <c r="Z1720" s="9" t="s">
        <v>2223</v>
      </c>
      <c r="AA1720" s="6" t="s">
        <v>2222</v>
      </c>
      <c r="AB1720" s="6" t="s">
        <v>1067</v>
      </c>
      <c r="AC1720" s="6" t="s">
        <v>1067</v>
      </c>
      <c r="AD1720" s="6" t="s">
        <v>1067</v>
      </c>
    </row>
    <row r="1721" spans="19:30" ht="30" x14ac:dyDescent="0.25">
      <c r="S1721" s="2">
        <f>IF($AM$22=1,(IF(LEN($BZ$23)&gt;=1,(IF($BZ$23=V1721,LARGE($S$1:S1720,1)+1,0)),0)),0)</f>
        <v>0</v>
      </c>
      <c r="T1721" s="2">
        <f t="shared" si="93"/>
        <v>0</v>
      </c>
      <c r="U1721" s="2">
        <f>IF(LEN(V1721)&gt;=1,(IF(V1720=V1721,0,LARGE($U$1:U1720,1)+1)),0)</f>
        <v>0</v>
      </c>
      <c r="V1721" s="2" t="s">
        <v>1125</v>
      </c>
      <c r="W1721" s="4" t="s">
        <v>4731</v>
      </c>
      <c r="X1721" s="7" t="s">
        <v>735</v>
      </c>
      <c r="Y1721" s="7" t="s">
        <v>1441</v>
      </c>
      <c r="Z1721" s="7" t="s">
        <v>1441</v>
      </c>
      <c r="AA1721" s="6" t="s">
        <v>735</v>
      </c>
      <c r="AB1721" s="6" t="s">
        <v>1067</v>
      </c>
      <c r="AC1721" s="6" t="s">
        <v>1067</v>
      </c>
      <c r="AD1721" s="6" t="s">
        <v>1067</v>
      </c>
    </row>
    <row r="1722" spans="19:30" ht="30" x14ac:dyDescent="0.25">
      <c r="S1722" s="2">
        <f>IF($AM$22=1,(IF(LEN($BZ$23)&gt;=1,(IF($BZ$23=V1722,LARGE($S$1:S1721,1)+1,0)),0)),0)</f>
        <v>0</v>
      </c>
      <c r="T1722" s="2">
        <f t="shared" si="93"/>
        <v>0</v>
      </c>
      <c r="U1722" s="2">
        <f>IF(LEN(V1722)&gt;=1,(IF(V1721=V1722,0,LARGE($U$1:U1721,1)+1)),0)</f>
        <v>0</v>
      </c>
      <c r="V1722" s="2" t="s">
        <v>1125</v>
      </c>
      <c r="W1722" s="4" t="s">
        <v>5058</v>
      </c>
      <c r="X1722" s="4" t="s">
        <v>914</v>
      </c>
      <c r="Y1722" s="5" t="s">
        <v>1574</v>
      </c>
      <c r="Z1722" s="5" t="s">
        <v>1574</v>
      </c>
      <c r="AA1722" s="6" t="s">
        <v>914</v>
      </c>
      <c r="AB1722" s="6" t="s">
        <v>1067</v>
      </c>
      <c r="AC1722" s="6" t="s">
        <v>1067</v>
      </c>
      <c r="AD1722" s="6" t="s">
        <v>1067</v>
      </c>
    </row>
    <row r="1723" spans="19:30" ht="30" x14ac:dyDescent="0.25">
      <c r="S1723" s="2">
        <f>IF($AM$22=1,(IF(LEN($BZ$23)&gt;=1,(IF($BZ$23=V1723,LARGE($S$1:S1722,1)+1,0)),0)),0)</f>
        <v>0</v>
      </c>
      <c r="T1723" s="2">
        <f t="shared" si="93"/>
        <v>0</v>
      </c>
      <c r="U1723" s="2">
        <f>IF(LEN(V1723)&gt;=1,(IF(V1722=V1723,0,LARGE($U$1:U1722,1)+1)),0)</f>
        <v>0</v>
      </c>
      <c r="V1723" s="2" t="s">
        <v>1125</v>
      </c>
      <c r="W1723" s="5" t="s">
        <v>5039</v>
      </c>
      <c r="X1723" s="7" t="s">
        <v>3187</v>
      </c>
      <c r="Y1723" s="7" t="s">
        <v>3188</v>
      </c>
      <c r="Z1723" s="7" t="s">
        <v>3188</v>
      </c>
      <c r="AA1723" s="6" t="s">
        <v>3187</v>
      </c>
      <c r="AB1723" s="6" t="s">
        <v>1067</v>
      </c>
      <c r="AC1723" s="6" t="s">
        <v>1067</v>
      </c>
      <c r="AD1723" s="6" t="s">
        <v>1067</v>
      </c>
    </row>
    <row r="1724" spans="19:30" ht="30" x14ac:dyDescent="0.25">
      <c r="S1724" s="2">
        <f>IF($AM$22=1,(IF(LEN($BZ$23)&gt;=1,(IF($BZ$23=V1724,LARGE($S$1:S1723,1)+1,0)),0)),0)</f>
        <v>0</v>
      </c>
      <c r="T1724" s="2">
        <f t="shared" si="93"/>
        <v>0</v>
      </c>
      <c r="U1724" s="2">
        <f>IF(LEN(V1724)&gt;=1,(IF(V1723=V1724,0,LARGE($U$1:U1723,1)+1)),0)</f>
        <v>0</v>
      </c>
      <c r="V1724" s="2" t="s">
        <v>1125</v>
      </c>
      <c r="W1724" s="4" t="s">
        <v>4941</v>
      </c>
      <c r="X1724" s="7" t="s">
        <v>841</v>
      </c>
      <c r="Y1724" s="7" t="s">
        <v>1522</v>
      </c>
      <c r="Z1724" s="7" t="s">
        <v>1522</v>
      </c>
      <c r="AA1724" s="6" t="s">
        <v>841</v>
      </c>
      <c r="AB1724" s="6" t="s">
        <v>1067</v>
      </c>
      <c r="AC1724" s="6" t="s">
        <v>1067</v>
      </c>
      <c r="AD1724" s="6" t="s">
        <v>1067</v>
      </c>
    </row>
    <row r="1725" spans="19:30" x14ac:dyDescent="0.25">
      <c r="S1725" s="2">
        <f>IF($AM$22=1,(IF(LEN($BZ$23)&gt;=1,(IF($BZ$23=V1725,LARGE($S$1:S1724,1)+1,0)),0)),0)</f>
        <v>0</v>
      </c>
      <c r="T1725" s="2">
        <f t="shared" si="93"/>
        <v>0</v>
      </c>
      <c r="U1725" s="2">
        <f>IF(LEN(V1725)&gt;=1,(IF(V1724=V1725,0,LARGE($U$1:U1724,1)+1)),0)</f>
        <v>0</v>
      </c>
      <c r="V1725" s="2" t="s">
        <v>1125</v>
      </c>
      <c r="W1725" s="9" t="s">
        <v>2116</v>
      </c>
      <c r="X1725" s="9" t="s">
        <v>2114</v>
      </c>
      <c r="Y1725" s="9" t="s">
        <v>2115</v>
      </c>
      <c r="Z1725" s="9" t="s">
        <v>2115</v>
      </c>
      <c r="AA1725" s="6" t="s">
        <v>2114</v>
      </c>
      <c r="AB1725" s="6" t="s">
        <v>1067</v>
      </c>
      <c r="AC1725" s="6" t="s">
        <v>1067</v>
      </c>
      <c r="AD1725" s="6" t="s">
        <v>1067</v>
      </c>
    </row>
    <row r="1726" spans="19:30" x14ac:dyDescent="0.25">
      <c r="S1726" s="2">
        <f>IF($AM$22=1,(IF(LEN($BZ$23)&gt;=1,(IF($BZ$23=V1726,LARGE($S$1:S1725,1)+1,0)),0)),0)</f>
        <v>0</v>
      </c>
      <c r="T1726" s="2">
        <f t="shared" si="93"/>
        <v>0</v>
      </c>
      <c r="U1726" s="2">
        <f>IF(LEN(V1726)&gt;=1,(IF(V1725=V1726,0,LARGE($U$1:U1725,1)+1)),0)</f>
        <v>0</v>
      </c>
      <c r="V1726" s="2" t="s">
        <v>1125</v>
      </c>
      <c r="W1726" s="4" t="s">
        <v>4037</v>
      </c>
      <c r="X1726" s="7" t="s">
        <v>69</v>
      </c>
      <c r="Y1726" s="7" t="s">
        <v>70</v>
      </c>
      <c r="Z1726" s="7" t="s">
        <v>70</v>
      </c>
      <c r="AA1726" s="6" t="s">
        <v>69</v>
      </c>
      <c r="AB1726" s="6" t="s">
        <v>1067</v>
      </c>
      <c r="AC1726" s="6" t="s">
        <v>1067</v>
      </c>
      <c r="AD1726" s="6" t="s">
        <v>1067</v>
      </c>
    </row>
    <row r="1727" spans="19:30" ht="30" x14ac:dyDescent="0.25">
      <c r="S1727" s="2">
        <f>IF($AM$22=1,(IF(LEN($BZ$23)&gt;=1,(IF($BZ$23=V1727,LARGE($S$1:S1726,1)+1,0)),0)),0)</f>
        <v>0</v>
      </c>
      <c r="T1727" s="2">
        <f t="shared" si="93"/>
        <v>0</v>
      </c>
      <c r="U1727" s="2">
        <f>IF(LEN(V1727)&gt;=1,(IF(V1726=V1727,0,LARGE($U$1:U1726,1)+1)),0)</f>
        <v>0</v>
      </c>
      <c r="V1727" s="2" t="s">
        <v>1125</v>
      </c>
      <c r="W1727" s="5" t="s">
        <v>5194</v>
      </c>
      <c r="X1727" s="7" t="s">
        <v>948</v>
      </c>
      <c r="Y1727" s="7" t="s">
        <v>3259</v>
      </c>
      <c r="Z1727" s="7" t="s">
        <v>3259</v>
      </c>
      <c r="AA1727" s="6" t="s">
        <v>948</v>
      </c>
      <c r="AB1727" s="6" t="s">
        <v>1067</v>
      </c>
      <c r="AC1727" s="6" t="s">
        <v>1067</v>
      </c>
      <c r="AD1727" s="6" t="s">
        <v>1067</v>
      </c>
    </row>
    <row r="1728" spans="19:30" ht="30" x14ac:dyDescent="0.25">
      <c r="S1728" s="2">
        <f>IF($AM$22=1,(IF(LEN($BZ$23)&gt;=1,(IF($BZ$23=V1728,LARGE($S$1:S1727,1)+1,0)),0)),0)</f>
        <v>0</v>
      </c>
      <c r="T1728" s="2">
        <f t="shared" si="93"/>
        <v>0</v>
      </c>
      <c r="U1728" s="2">
        <f>IF(LEN(V1728)&gt;=1,(IF(V1727=V1728,0,LARGE($U$1:U1727,1)+1)),0)</f>
        <v>0</v>
      </c>
      <c r="V1728" s="2" t="s">
        <v>1125</v>
      </c>
      <c r="W1728" s="21" t="s">
        <v>2068</v>
      </c>
      <c r="X1728" s="21" t="s">
        <v>482</v>
      </c>
      <c r="Y1728" s="21" t="s">
        <v>1244</v>
      </c>
      <c r="Z1728" s="21" t="s">
        <v>1244</v>
      </c>
      <c r="AA1728" s="6" t="s">
        <v>482</v>
      </c>
      <c r="AB1728" s="6" t="s">
        <v>1067</v>
      </c>
      <c r="AC1728" s="6" t="s">
        <v>1067</v>
      </c>
      <c r="AD1728" s="6" t="s">
        <v>1067</v>
      </c>
    </row>
    <row r="1729" spans="19:30" x14ac:dyDescent="0.25">
      <c r="S1729" s="2">
        <f>IF($AM$22=1,(IF(LEN($BZ$23)&gt;=1,(IF($BZ$23=V1729,LARGE($S$1:S1728,1)+1,0)),0)),0)</f>
        <v>0</v>
      </c>
      <c r="T1729" s="2">
        <f t="shared" si="93"/>
        <v>0</v>
      </c>
      <c r="U1729" s="2">
        <f>IF(LEN(V1729)&gt;=1,(IF(V1728=V1729,0,LARGE($U$1:U1728,1)+1)),0)</f>
        <v>0</v>
      </c>
      <c r="V1729" s="2" t="s">
        <v>1125</v>
      </c>
      <c r="W1729" s="9" t="s">
        <v>5168</v>
      </c>
      <c r="X1729" s="9" t="s">
        <v>931</v>
      </c>
      <c r="Y1729" s="9" t="s">
        <v>1588</v>
      </c>
      <c r="Z1729" s="9" t="s">
        <v>1588</v>
      </c>
      <c r="AA1729" s="6" t="s">
        <v>931</v>
      </c>
      <c r="AB1729" s="6" t="s">
        <v>1067</v>
      </c>
      <c r="AC1729" s="6" t="s">
        <v>1067</v>
      </c>
      <c r="AD1729" s="6" t="s">
        <v>1067</v>
      </c>
    </row>
    <row r="1730" spans="19:30" ht="30" x14ac:dyDescent="0.25">
      <c r="S1730" s="2">
        <f>IF($AM$22=1,(IF(LEN($BZ$23)&gt;=1,(IF($BZ$23=V1730,LARGE($S$1:S1729,1)+1,0)),0)),0)</f>
        <v>0</v>
      </c>
      <c r="T1730" s="2">
        <f t="shared" ref="T1730:T1793" si="94">IFERROR(IF($AM$22=1,(IF(LEN($BF$23)&gt;=2,(IF(MATCH($BF$23,W1730,0)&gt;=1,COUNTIF(AA1730:AD1730,"*?*"),0)),0)),0),0)</f>
        <v>0</v>
      </c>
      <c r="U1730" s="2">
        <f>IF(LEN(V1730)&gt;=1,(IF(V1729=V1730,0,LARGE($U$1:U1729,1)+1)),0)</f>
        <v>0</v>
      </c>
      <c r="V1730" s="2" t="s">
        <v>1125</v>
      </c>
      <c r="W1730" s="7" t="s">
        <v>1843</v>
      </c>
      <c r="X1730" s="7" t="s">
        <v>1841</v>
      </c>
      <c r="Y1730" s="7" t="s">
        <v>1842</v>
      </c>
      <c r="Z1730" s="7" t="s">
        <v>1842</v>
      </c>
      <c r="AA1730" s="6" t="s">
        <v>1841</v>
      </c>
      <c r="AB1730" s="6" t="s">
        <v>2012</v>
      </c>
      <c r="AC1730" s="6" t="s">
        <v>592</v>
      </c>
      <c r="AD1730" s="6" t="s">
        <v>1067</v>
      </c>
    </row>
    <row r="1731" spans="19:30" ht="45" x14ac:dyDescent="0.25">
      <c r="S1731" s="2">
        <f>IF($AM$22=1,(IF(LEN($BZ$23)&gt;=1,(IF($BZ$23=V1731,LARGE($S$1:S1730,1)+1,0)),0)),0)</f>
        <v>0</v>
      </c>
      <c r="T1731" s="2">
        <f t="shared" si="94"/>
        <v>0</v>
      </c>
      <c r="U1731" s="2">
        <f>IF(LEN(V1731)&gt;=1,(IF(V1730=V1731,0,LARGE($U$1:U1730,1)+1)),0)</f>
        <v>0</v>
      </c>
      <c r="V1731" s="2" t="s">
        <v>1125</v>
      </c>
      <c r="W1731" s="7" t="s">
        <v>1953</v>
      </c>
      <c r="X1731" s="7" t="s">
        <v>1951</v>
      </c>
      <c r="Y1731" s="7" t="s">
        <v>1952</v>
      </c>
      <c r="Z1731" s="7" t="s">
        <v>1952</v>
      </c>
      <c r="AA1731" s="6" t="s">
        <v>1951</v>
      </c>
      <c r="AB1731" s="6" t="s">
        <v>1067</v>
      </c>
      <c r="AC1731" s="6" t="s">
        <v>1067</v>
      </c>
      <c r="AD1731" s="6" t="s">
        <v>1067</v>
      </c>
    </row>
    <row r="1732" spans="19:30" ht="60" x14ac:dyDescent="0.25">
      <c r="S1732" s="2">
        <f>IF($AM$22=1,(IF(LEN($BZ$23)&gt;=1,(IF($BZ$23=V1732,LARGE($S$1:S1731,1)+1,0)),0)),0)</f>
        <v>0</v>
      </c>
      <c r="T1732" s="2">
        <f t="shared" si="94"/>
        <v>0</v>
      </c>
      <c r="U1732" s="2">
        <f>IF(LEN(V1732)&gt;=1,(IF(V1731=V1732,0,LARGE($U$1:U1731,1)+1)),0)</f>
        <v>0</v>
      </c>
      <c r="V1732" s="2" t="s">
        <v>1125</v>
      </c>
      <c r="W1732" s="21" t="s">
        <v>3144</v>
      </c>
      <c r="X1732" s="21" t="s">
        <v>3142</v>
      </c>
      <c r="Y1732" s="21" t="s">
        <v>3143</v>
      </c>
      <c r="Z1732" s="21" t="s">
        <v>3143</v>
      </c>
      <c r="AA1732" s="6" t="s">
        <v>3142</v>
      </c>
      <c r="AB1732" s="6" t="s">
        <v>1067</v>
      </c>
      <c r="AC1732" s="6" t="s">
        <v>1067</v>
      </c>
      <c r="AD1732" s="6" t="s">
        <v>1067</v>
      </c>
    </row>
    <row r="1733" spans="19:30" x14ac:dyDescent="0.25">
      <c r="S1733" s="2">
        <f>IF($AM$22=1,(IF(LEN($BZ$23)&gt;=1,(IF($BZ$23=V1733,LARGE($S$1:S1732,1)+1,0)),0)),0)</f>
        <v>0</v>
      </c>
      <c r="T1733" s="2">
        <f t="shared" si="94"/>
        <v>0</v>
      </c>
      <c r="U1733" s="2">
        <f>IF(LEN(V1733)&gt;=1,(IF(V1732=V1733,0,LARGE($U$1:U1732,1)+1)),0)</f>
        <v>0</v>
      </c>
      <c r="V1733" s="2" t="s">
        <v>1125</v>
      </c>
      <c r="W1733" s="9" t="s">
        <v>4318</v>
      </c>
      <c r="X1733" s="9" t="s">
        <v>3394</v>
      </c>
      <c r="Y1733" s="9" t="s">
        <v>3395</v>
      </c>
      <c r="Z1733" s="9" t="s">
        <v>3396</v>
      </c>
      <c r="AA1733" s="6" t="s">
        <v>3394</v>
      </c>
      <c r="AB1733" s="6" t="s">
        <v>3665</v>
      </c>
      <c r="AC1733" s="6" t="s">
        <v>1067</v>
      </c>
      <c r="AD1733" s="6" t="s">
        <v>1067</v>
      </c>
    </row>
    <row r="1734" spans="19:30" ht="30" x14ac:dyDescent="0.25">
      <c r="S1734" s="2">
        <f>IF($AM$22=1,(IF(LEN($BZ$23)&gt;=1,(IF($BZ$23=V1734,LARGE($S$1:S1733,1)+1,0)),0)),0)</f>
        <v>0</v>
      </c>
      <c r="T1734" s="2">
        <f t="shared" si="94"/>
        <v>0</v>
      </c>
      <c r="U1734" s="2">
        <f>IF(LEN(V1734)&gt;=1,(IF(V1733=V1734,0,LARGE($U$1:U1733,1)+1)),0)</f>
        <v>0</v>
      </c>
      <c r="V1734" s="2" t="s">
        <v>1125</v>
      </c>
      <c r="W1734" s="21" t="s">
        <v>2016</v>
      </c>
      <c r="X1734" s="21" t="s">
        <v>2014</v>
      </c>
      <c r="Y1734" s="21" t="s">
        <v>2015</v>
      </c>
      <c r="Z1734" s="21" t="s">
        <v>2015</v>
      </c>
      <c r="AA1734" s="6" t="s">
        <v>2014</v>
      </c>
      <c r="AB1734" s="6" t="s">
        <v>2748</v>
      </c>
      <c r="AC1734" s="6" t="s">
        <v>873</v>
      </c>
      <c r="AD1734" s="6" t="s">
        <v>1038</v>
      </c>
    </row>
    <row r="1735" spans="19:30" ht="30" x14ac:dyDescent="0.25">
      <c r="S1735" s="2">
        <f>IF($AM$22=1,(IF(LEN($BZ$23)&gt;=1,(IF($BZ$23=V1735,LARGE($S$1:S1734,1)+1,0)),0)),0)</f>
        <v>0</v>
      </c>
      <c r="T1735" s="2">
        <f t="shared" si="94"/>
        <v>0</v>
      </c>
      <c r="U1735" s="2">
        <f>IF(LEN(V1735)&gt;=1,(IF(V1734=V1735,0,LARGE($U$1:U1734,1)+1)),0)</f>
        <v>0</v>
      </c>
      <c r="V1735" s="2" t="s">
        <v>1125</v>
      </c>
      <c r="W1735" s="4" t="s">
        <v>5062</v>
      </c>
      <c r="X1735" s="4" t="s">
        <v>915</v>
      </c>
      <c r="Y1735" s="5" t="s">
        <v>1575</v>
      </c>
      <c r="Z1735" s="5" t="s">
        <v>1575</v>
      </c>
      <c r="AA1735" s="6" t="s">
        <v>915</v>
      </c>
      <c r="AB1735" s="6" t="s">
        <v>1067</v>
      </c>
      <c r="AC1735" s="6" t="s">
        <v>1067</v>
      </c>
      <c r="AD1735" s="6" t="s">
        <v>1067</v>
      </c>
    </row>
    <row r="1736" spans="19:30" ht="30" x14ac:dyDescent="0.25">
      <c r="S1736" s="2">
        <f>IF($AM$22=1,(IF(LEN($BZ$23)&gt;=1,(IF($BZ$23=V1736,LARGE($S$1:S1735,1)+1,0)),0)),0)</f>
        <v>0</v>
      </c>
      <c r="T1736" s="2">
        <f t="shared" si="94"/>
        <v>0</v>
      </c>
      <c r="U1736" s="2">
        <f>IF(LEN(V1736)&gt;=1,(IF(V1735=V1736,0,LARGE($U$1:U1735,1)+1)),0)</f>
        <v>0</v>
      </c>
      <c r="V1736" s="2" t="s">
        <v>1125</v>
      </c>
      <c r="W1736" s="21" t="s">
        <v>2039</v>
      </c>
      <c r="X1736" s="21" t="s">
        <v>2037</v>
      </c>
      <c r="Y1736" s="21" t="s">
        <v>2038</v>
      </c>
      <c r="Z1736" s="21" t="s">
        <v>2038</v>
      </c>
      <c r="AA1736" s="6" t="s">
        <v>2037</v>
      </c>
      <c r="AB1736" s="6" t="s">
        <v>1067</v>
      </c>
      <c r="AC1736" s="6" t="s">
        <v>1067</v>
      </c>
      <c r="AD1736" s="6" t="s">
        <v>1067</v>
      </c>
    </row>
    <row r="1737" spans="19:30" ht="30" x14ac:dyDescent="0.25">
      <c r="S1737" s="2">
        <f>IF($AM$22=1,(IF(LEN($BZ$23)&gt;=1,(IF($BZ$23=V1737,LARGE($S$1:S1736,1)+1,0)),0)),0)</f>
        <v>0</v>
      </c>
      <c r="T1737" s="2">
        <f t="shared" si="94"/>
        <v>0</v>
      </c>
      <c r="U1737" s="2">
        <f>IF(LEN(V1737)&gt;=1,(IF(V1736=V1737,0,LARGE($U$1:U1736,1)+1)),0)</f>
        <v>0</v>
      </c>
      <c r="V1737" s="2" t="s">
        <v>1125</v>
      </c>
      <c r="W1737" s="9" t="s">
        <v>4492</v>
      </c>
      <c r="X1737" s="9" t="s">
        <v>3697</v>
      </c>
      <c r="Y1737" s="9" t="s">
        <v>3698</v>
      </c>
      <c r="Z1737" s="9" t="s">
        <v>3698</v>
      </c>
      <c r="AA1737" s="6" t="s">
        <v>3697</v>
      </c>
      <c r="AB1737" s="6" t="s">
        <v>1067</v>
      </c>
      <c r="AC1737" s="6" t="s">
        <v>1067</v>
      </c>
      <c r="AD1737" s="6" t="s">
        <v>1067</v>
      </c>
    </row>
    <row r="1738" spans="19:30" ht="30" x14ac:dyDescent="0.25">
      <c r="S1738" s="2">
        <f>IF($AM$22=1,(IF(LEN($BZ$23)&gt;=1,(IF($BZ$23=V1738,LARGE($S$1:S1737,1)+1,0)),0)),0)</f>
        <v>0</v>
      </c>
      <c r="T1738" s="2">
        <f t="shared" si="94"/>
        <v>0</v>
      </c>
      <c r="U1738" s="2">
        <f>IF(LEN(V1738)&gt;=1,(IF(V1737=V1738,0,LARGE($U$1:U1737,1)+1)),0)</f>
        <v>0</v>
      </c>
      <c r="V1738" s="2" t="s">
        <v>1125</v>
      </c>
      <c r="W1738" s="5" t="s">
        <v>3701</v>
      </c>
      <c r="X1738" s="7" t="s">
        <v>376</v>
      </c>
      <c r="Y1738" s="7" t="s">
        <v>377</v>
      </c>
      <c r="Z1738" s="7" t="s">
        <v>377</v>
      </c>
      <c r="AA1738" s="6" t="s">
        <v>376</v>
      </c>
      <c r="AB1738" s="6" t="s">
        <v>395</v>
      </c>
      <c r="AC1738" s="6" t="s">
        <v>1067</v>
      </c>
      <c r="AD1738" s="6" t="s">
        <v>1067</v>
      </c>
    </row>
    <row r="1739" spans="19:30" x14ac:dyDescent="0.25">
      <c r="S1739" s="2">
        <f>IF($AM$22=1,(IF(LEN($BZ$23)&gt;=1,(IF($BZ$23=V1739,LARGE($S$1:S1738,1)+1,0)),0)),0)</f>
        <v>0</v>
      </c>
      <c r="T1739" s="2">
        <f t="shared" si="94"/>
        <v>0</v>
      </c>
      <c r="U1739" s="2">
        <f>IF(LEN(V1739)&gt;=1,(IF(V1738=V1739,0,LARGE($U$1:U1738,1)+1)),0)</f>
        <v>0</v>
      </c>
      <c r="V1739" s="2" t="s">
        <v>1125</v>
      </c>
      <c r="W1739" s="9" t="s">
        <v>4090</v>
      </c>
      <c r="X1739" s="9" t="s">
        <v>495</v>
      </c>
      <c r="Y1739" s="9" t="s">
        <v>1257</v>
      </c>
      <c r="Z1739" s="9" t="s">
        <v>1257</v>
      </c>
      <c r="AA1739" s="6" t="s">
        <v>495</v>
      </c>
      <c r="AB1739" s="6" t="s">
        <v>1067</v>
      </c>
      <c r="AC1739" s="6" t="s">
        <v>1067</v>
      </c>
      <c r="AD1739" s="6" t="s">
        <v>1067</v>
      </c>
    </row>
    <row r="1740" spans="19:30" x14ac:dyDescent="0.25">
      <c r="S1740" s="2">
        <f>IF($AM$22=1,(IF(LEN($BZ$23)&gt;=1,(IF($BZ$23=V1740,LARGE($S$1:S1739,1)+1,0)),0)),0)</f>
        <v>0</v>
      </c>
      <c r="T1740" s="2">
        <f t="shared" si="94"/>
        <v>0</v>
      </c>
      <c r="U1740" s="2">
        <f>IF(LEN(V1740)&gt;=1,(IF(V1739=V1740,0,LARGE($U$1:U1739,1)+1)),0)</f>
        <v>0</v>
      </c>
      <c r="V1740" s="2" t="s">
        <v>1125</v>
      </c>
      <c r="W1740" s="9" t="s">
        <v>3210</v>
      </c>
      <c r="X1740" s="9" t="s">
        <v>3208</v>
      </c>
      <c r="Y1740" s="9" t="s">
        <v>3209</v>
      </c>
      <c r="Z1740" s="9" t="s">
        <v>3209</v>
      </c>
      <c r="AA1740" s="6" t="s">
        <v>3208</v>
      </c>
      <c r="AB1740" s="6" t="s">
        <v>1067</v>
      </c>
      <c r="AC1740" s="6" t="s">
        <v>1067</v>
      </c>
      <c r="AD1740" s="6" t="s">
        <v>1067</v>
      </c>
    </row>
    <row r="1741" spans="19:30" x14ac:dyDescent="0.25">
      <c r="S1741" s="2">
        <f>IF($AM$22=1,(IF(LEN($BZ$23)&gt;=1,(IF($BZ$23=V1741,LARGE($S$1:S1740,1)+1,0)),0)),0)</f>
        <v>0</v>
      </c>
      <c r="T1741" s="2">
        <f t="shared" si="94"/>
        <v>0</v>
      </c>
      <c r="U1741" s="2">
        <f>IF(LEN(V1741)&gt;=1,(IF(V1740=V1741,0,LARGE($U$1:U1740,1)+1)),0)</f>
        <v>0</v>
      </c>
      <c r="V1741" s="2" t="s">
        <v>1125</v>
      </c>
      <c r="W1741" s="4" t="s">
        <v>4264</v>
      </c>
      <c r="X1741" s="4" t="s">
        <v>521</v>
      </c>
      <c r="Y1741" s="5" t="s">
        <v>1274</v>
      </c>
      <c r="Z1741" s="5" t="s">
        <v>1274</v>
      </c>
      <c r="AA1741" s="6" t="s">
        <v>521</v>
      </c>
      <c r="AB1741" s="6" t="s">
        <v>1067</v>
      </c>
      <c r="AC1741" s="6" t="s">
        <v>1067</v>
      </c>
      <c r="AD1741" s="6" t="s">
        <v>1067</v>
      </c>
    </row>
    <row r="1742" spans="19:30" ht="30" x14ac:dyDescent="0.25">
      <c r="S1742" s="2">
        <f>IF($AM$22=1,(IF(LEN($BZ$23)&gt;=1,(IF($BZ$23=V1742,LARGE($S$1:S1741,1)+1,0)),0)),0)</f>
        <v>0</v>
      </c>
      <c r="T1742" s="2">
        <f t="shared" si="94"/>
        <v>0</v>
      </c>
      <c r="U1742" s="2">
        <f>IF(LEN(V1742)&gt;=1,(IF(V1741=V1742,0,LARGE($U$1:U1741,1)+1)),0)</f>
        <v>0</v>
      </c>
      <c r="V1742" s="2" t="s">
        <v>1125</v>
      </c>
      <c r="W1742" s="4" t="s">
        <v>4003</v>
      </c>
      <c r="X1742" s="4" t="s">
        <v>37</v>
      </c>
      <c r="Y1742" s="5" t="s">
        <v>1201</v>
      </c>
      <c r="Z1742" s="5" t="s">
        <v>1201</v>
      </c>
      <c r="AA1742" s="6" t="s">
        <v>37</v>
      </c>
      <c r="AB1742" s="6" t="s">
        <v>425</v>
      </c>
      <c r="AC1742" s="6" t="s">
        <v>1067</v>
      </c>
      <c r="AD1742" s="6" t="s">
        <v>1067</v>
      </c>
    </row>
    <row r="1743" spans="19:30" ht="30" x14ac:dyDescent="0.25">
      <c r="S1743" s="2">
        <f>IF($AM$22=1,(IF(LEN($BZ$23)&gt;=1,(IF($BZ$23=V1743,LARGE($S$1:S1742,1)+1,0)),0)),0)</f>
        <v>0</v>
      </c>
      <c r="T1743" s="2">
        <f t="shared" si="94"/>
        <v>0</v>
      </c>
      <c r="U1743" s="2">
        <f>IF(LEN(V1743)&gt;=1,(IF(V1742=V1743,0,LARGE($U$1:U1742,1)+1)),0)</f>
        <v>0</v>
      </c>
      <c r="V1743" s="2" t="s">
        <v>1125</v>
      </c>
      <c r="W1743" s="9" t="s">
        <v>2595</v>
      </c>
      <c r="X1743" s="9" t="s">
        <v>2593</v>
      </c>
      <c r="Y1743" s="9" t="s">
        <v>2594</v>
      </c>
      <c r="Z1743" s="9" t="s">
        <v>2594</v>
      </c>
      <c r="AA1743" s="6" t="s">
        <v>2593</v>
      </c>
      <c r="AB1743" s="6" t="s">
        <v>893</v>
      </c>
      <c r="AC1743" s="6" t="s">
        <v>1067</v>
      </c>
      <c r="AD1743" s="6" t="s">
        <v>1067</v>
      </c>
    </row>
    <row r="1744" spans="19:30" ht="30" x14ac:dyDescent="0.25">
      <c r="S1744" s="2">
        <f>IF($AM$22=1,(IF(LEN($BZ$23)&gt;=1,(IF($BZ$23=V1744,LARGE($S$1:S1743,1)+1,0)),0)),0)</f>
        <v>0</v>
      </c>
      <c r="T1744" s="2">
        <f t="shared" si="94"/>
        <v>0</v>
      </c>
      <c r="U1744" s="2">
        <f>IF(LEN(V1744)&gt;=1,(IF(V1743=V1744,0,LARGE($U$1:U1743,1)+1)),0)</f>
        <v>0</v>
      </c>
      <c r="V1744" s="2" t="s">
        <v>1125</v>
      </c>
      <c r="W1744" s="9" t="s">
        <v>2288</v>
      </c>
      <c r="X1744" s="9" t="s">
        <v>2286</v>
      </c>
      <c r="Y1744" s="9" t="s">
        <v>2287</v>
      </c>
      <c r="Z1744" s="9" t="s">
        <v>2287</v>
      </c>
      <c r="AA1744" s="6" t="s">
        <v>2286</v>
      </c>
      <c r="AB1744" s="6" t="s">
        <v>1067</v>
      </c>
      <c r="AC1744" s="6" t="s">
        <v>1067</v>
      </c>
      <c r="AD1744" s="6" t="s">
        <v>1067</v>
      </c>
    </row>
    <row r="1745" spans="19:30" ht="30" x14ac:dyDescent="0.25">
      <c r="S1745" s="2">
        <f>IF($AM$22=1,(IF(LEN($BZ$23)&gt;=1,(IF($BZ$23=V1745,LARGE($S$1:S1744,1)+1,0)),0)),0)</f>
        <v>0</v>
      </c>
      <c r="T1745" s="2">
        <f t="shared" si="94"/>
        <v>0</v>
      </c>
      <c r="U1745" s="2">
        <f>IF(LEN(V1745)&gt;=1,(IF(V1744=V1745,0,LARGE($U$1:U1744,1)+1)),0)</f>
        <v>0</v>
      </c>
      <c r="V1745" s="2" t="s">
        <v>1125</v>
      </c>
      <c r="W1745" s="4" t="s">
        <v>4185</v>
      </c>
      <c r="X1745" s="7" t="s">
        <v>551</v>
      </c>
      <c r="Y1745" s="7" t="s">
        <v>1298</v>
      </c>
      <c r="Z1745" s="7" t="s">
        <v>1298</v>
      </c>
      <c r="AA1745" s="6" t="s">
        <v>551</v>
      </c>
      <c r="AB1745" s="6" t="s">
        <v>142</v>
      </c>
      <c r="AC1745" s="6" t="s">
        <v>1067</v>
      </c>
      <c r="AD1745" s="6" t="s">
        <v>1067</v>
      </c>
    </row>
    <row r="1746" spans="19:30" ht="30" x14ac:dyDescent="0.25">
      <c r="S1746" s="2">
        <f>IF($AM$22=1,(IF(LEN($BZ$23)&gt;=1,(IF($BZ$23=V1746,LARGE($S$1:S1745,1)+1,0)),0)),0)</f>
        <v>0</v>
      </c>
      <c r="T1746" s="2">
        <f t="shared" si="94"/>
        <v>0</v>
      </c>
      <c r="U1746" s="2">
        <f>IF(LEN(V1746)&gt;=1,(IF(V1745=V1746,0,LARGE($U$1:U1745,1)+1)),0)</f>
        <v>0</v>
      </c>
      <c r="V1746" s="2" t="s">
        <v>1125</v>
      </c>
      <c r="W1746" s="21" t="s">
        <v>3001</v>
      </c>
      <c r="X1746" s="21" t="s">
        <v>250</v>
      </c>
      <c r="Y1746" s="21" t="s">
        <v>3000</v>
      </c>
      <c r="Z1746" s="21" t="s">
        <v>3000</v>
      </c>
      <c r="AA1746" s="6" t="s">
        <v>250</v>
      </c>
      <c r="AB1746" s="6" t="s">
        <v>1067</v>
      </c>
      <c r="AC1746" s="6" t="s">
        <v>1067</v>
      </c>
      <c r="AD1746" s="6" t="s">
        <v>1067</v>
      </c>
    </row>
    <row r="1747" spans="19:30" x14ac:dyDescent="0.25">
      <c r="S1747" s="2">
        <f>IF($AM$22=1,(IF(LEN($BZ$23)&gt;=1,(IF($BZ$23=V1747,LARGE($S$1:S1746,1)+1,0)),0)),0)</f>
        <v>0</v>
      </c>
      <c r="T1747" s="2">
        <f t="shared" si="94"/>
        <v>0</v>
      </c>
      <c r="U1747" s="2">
        <f>IF(LEN(V1747)&gt;=1,(IF(V1746=V1747,0,LARGE($U$1:U1746,1)+1)),0)</f>
        <v>0</v>
      </c>
      <c r="V1747" s="2" t="s">
        <v>1125</v>
      </c>
      <c r="W1747" s="4" t="s">
        <v>4777</v>
      </c>
      <c r="X1747" s="4" t="s">
        <v>682</v>
      </c>
      <c r="Y1747" s="5" t="s">
        <v>1400</v>
      </c>
      <c r="Z1747" s="5" t="s">
        <v>1400</v>
      </c>
      <c r="AA1747" s="6" t="s">
        <v>682</v>
      </c>
      <c r="AB1747" s="6" t="s">
        <v>1067</v>
      </c>
      <c r="AC1747" s="6" t="s">
        <v>1067</v>
      </c>
      <c r="AD1747" s="6" t="s">
        <v>1067</v>
      </c>
    </row>
    <row r="1748" spans="19:30" ht="30" x14ac:dyDescent="0.25">
      <c r="S1748" s="2">
        <f>IF($AM$22=1,(IF(LEN($BZ$23)&gt;=1,(IF($BZ$23=V1748,LARGE($S$1:S1747,1)+1,0)),0)),0)</f>
        <v>0</v>
      </c>
      <c r="T1748" s="2">
        <f t="shared" si="94"/>
        <v>0</v>
      </c>
      <c r="U1748" s="2">
        <f>IF(LEN(V1748)&gt;=1,(IF(V1747=V1748,0,LARGE($U$1:U1747,1)+1)),0)</f>
        <v>0</v>
      </c>
      <c r="V1748" s="2" t="s">
        <v>1125</v>
      </c>
      <c r="W1748" s="5" t="s">
        <v>4212</v>
      </c>
      <c r="X1748" s="7" t="s">
        <v>580</v>
      </c>
      <c r="Y1748" s="7" t="s">
        <v>1322</v>
      </c>
      <c r="Z1748" s="7" t="s">
        <v>1322</v>
      </c>
      <c r="AA1748" s="6" t="s">
        <v>580</v>
      </c>
      <c r="AB1748" s="6" t="s">
        <v>1067</v>
      </c>
      <c r="AC1748" s="6" t="s">
        <v>1067</v>
      </c>
      <c r="AD1748" s="6" t="s">
        <v>1067</v>
      </c>
    </row>
    <row r="1749" spans="19:30" ht="30" x14ac:dyDescent="0.25">
      <c r="S1749" s="2">
        <f>IF($AM$22=1,(IF(LEN($BZ$23)&gt;=1,(IF($BZ$23=V1749,LARGE($S$1:S1748,1)+1,0)),0)),0)</f>
        <v>0</v>
      </c>
      <c r="T1749" s="2">
        <f t="shared" si="94"/>
        <v>0</v>
      </c>
      <c r="U1749" s="2">
        <f>IF(LEN(V1749)&gt;=1,(IF(V1748=V1749,0,LARGE($U$1:U1748,1)+1)),0)</f>
        <v>0</v>
      </c>
      <c r="V1749" s="2" t="s">
        <v>1125</v>
      </c>
      <c r="W1749" s="7" t="s">
        <v>2441</v>
      </c>
      <c r="X1749" s="7" t="s">
        <v>2439</v>
      </c>
      <c r="Y1749" s="7" t="s">
        <v>2440</v>
      </c>
      <c r="Z1749" s="7" t="s">
        <v>2440</v>
      </c>
      <c r="AA1749" s="6" t="s">
        <v>2439</v>
      </c>
      <c r="AB1749" s="6" t="s">
        <v>1067</v>
      </c>
      <c r="AC1749" s="6" t="s">
        <v>1067</v>
      </c>
      <c r="AD1749" s="6" t="s">
        <v>1067</v>
      </c>
    </row>
    <row r="1750" spans="19:30" x14ac:dyDescent="0.25">
      <c r="S1750" s="2">
        <f>IF($AM$22=1,(IF(LEN($BZ$23)&gt;=1,(IF($BZ$23=V1750,LARGE($S$1:S1749,1)+1,0)),0)),0)</f>
        <v>0</v>
      </c>
      <c r="T1750" s="2">
        <f t="shared" si="94"/>
        <v>0</v>
      </c>
      <c r="U1750" s="2">
        <f>IF(LEN(V1750)&gt;=1,(IF(V1749=V1750,0,LARGE($U$1:U1749,1)+1)),0)</f>
        <v>0</v>
      </c>
      <c r="V1750" s="2" t="s">
        <v>1125</v>
      </c>
      <c r="W1750" s="4" t="s">
        <v>4124</v>
      </c>
      <c r="X1750" s="4" t="s">
        <v>635</v>
      </c>
      <c r="Y1750" s="5" t="s">
        <v>1360</v>
      </c>
      <c r="Z1750" s="5" t="s">
        <v>1360</v>
      </c>
      <c r="AA1750" s="6" t="s">
        <v>635</v>
      </c>
      <c r="AB1750" s="6" t="s">
        <v>1067</v>
      </c>
      <c r="AC1750" s="6" t="s">
        <v>1067</v>
      </c>
      <c r="AD1750" s="6" t="s">
        <v>1067</v>
      </c>
    </row>
    <row r="1751" spans="19:30" ht="30" x14ac:dyDescent="0.25">
      <c r="S1751" s="2">
        <f>IF($AM$22=1,(IF(LEN($BZ$23)&gt;=1,(IF($BZ$23=V1751,LARGE($S$1:S1750,1)+1,0)),0)),0)</f>
        <v>0</v>
      </c>
      <c r="T1751" s="2">
        <f t="shared" si="94"/>
        <v>0</v>
      </c>
      <c r="U1751" s="2">
        <f>IF(LEN(V1751)&gt;=1,(IF(V1750=V1751,0,LARGE($U$1:U1750,1)+1)),0)</f>
        <v>0</v>
      </c>
      <c r="V1751" s="2" t="s">
        <v>1125</v>
      </c>
      <c r="W1751" s="9" t="s">
        <v>2542</v>
      </c>
      <c r="X1751" s="9" t="s">
        <v>2540</v>
      </c>
      <c r="Y1751" s="9" t="s">
        <v>2541</v>
      </c>
      <c r="Z1751" s="9" t="s">
        <v>2541</v>
      </c>
      <c r="AA1751" s="6" t="s">
        <v>2540</v>
      </c>
      <c r="AB1751" s="6" t="s">
        <v>1067</v>
      </c>
      <c r="AC1751" s="6" t="s">
        <v>1067</v>
      </c>
      <c r="AD1751" s="6" t="s">
        <v>1067</v>
      </c>
    </row>
    <row r="1752" spans="19:30" x14ac:dyDescent="0.25">
      <c r="S1752" s="2">
        <f>IF($AM$22=1,(IF(LEN($BZ$23)&gt;=1,(IF($BZ$23=V1752,LARGE($S$1:S1751,1)+1,0)),0)),0)</f>
        <v>0</v>
      </c>
      <c r="T1752" s="2">
        <f t="shared" si="94"/>
        <v>0</v>
      </c>
      <c r="U1752" s="2">
        <f>IF(LEN(V1752)&gt;=1,(IF(V1751=V1752,0,LARGE($U$1:U1751,1)+1)),0)</f>
        <v>0</v>
      </c>
      <c r="V1752" s="2" t="s">
        <v>1125</v>
      </c>
      <c r="W1752" s="4" t="s">
        <v>4760</v>
      </c>
      <c r="X1752" s="4" t="s">
        <v>672</v>
      </c>
      <c r="Y1752" s="5" t="s">
        <v>1392</v>
      </c>
      <c r="Z1752" s="5" t="s">
        <v>1392</v>
      </c>
      <c r="AA1752" s="6" t="s">
        <v>672</v>
      </c>
      <c r="AB1752" s="6" t="s">
        <v>1067</v>
      </c>
      <c r="AC1752" s="6" t="s">
        <v>1067</v>
      </c>
      <c r="AD1752" s="6" t="s">
        <v>1067</v>
      </c>
    </row>
    <row r="1753" spans="19:30" ht="30" x14ac:dyDescent="0.25">
      <c r="S1753" s="2">
        <f>IF($AM$22=1,(IF(LEN($BZ$23)&gt;=1,(IF($BZ$23=V1753,LARGE($S$1:S1752,1)+1,0)),0)),0)</f>
        <v>0</v>
      </c>
      <c r="T1753" s="2">
        <f t="shared" si="94"/>
        <v>0</v>
      </c>
      <c r="U1753" s="2">
        <f>IF(LEN(V1753)&gt;=1,(IF(V1752=V1753,0,LARGE($U$1:U1752,1)+1)),0)</f>
        <v>0</v>
      </c>
      <c r="V1753" s="2" t="s">
        <v>1125</v>
      </c>
      <c r="W1753" s="5" t="s">
        <v>4393</v>
      </c>
      <c r="X1753" s="7" t="s">
        <v>1023</v>
      </c>
      <c r="Y1753" s="7" t="s">
        <v>1656</v>
      </c>
      <c r="Z1753" s="7" t="s">
        <v>1656</v>
      </c>
      <c r="AA1753" s="6" t="s">
        <v>1023</v>
      </c>
      <c r="AB1753" s="6" t="s">
        <v>1067</v>
      </c>
      <c r="AC1753" s="6" t="s">
        <v>1067</v>
      </c>
      <c r="AD1753" s="6" t="s">
        <v>1067</v>
      </c>
    </row>
    <row r="1754" spans="19:30" ht="30" x14ac:dyDescent="0.25">
      <c r="S1754" s="2">
        <f>IF($AM$22=1,(IF(LEN($BZ$23)&gt;=1,(IF($BZ$23=V1754,LARGE($S$1:S1753,1)+1,0)),0)),0)</f>
        <v>0</v>
      </c>
      <c r="T1754" s="2">
        <f t="shared" si="94"/>
        <v>0</v>
      </c>
      <c r="U1754" s="2">
        <f>IF(LEN(V1754)&gt;=1,(IF(V1753=V1754,0,LARGE($U$1:U1753,1)+1)),0)</f>
        <v>0</v>
      </c>
      <c r="V1754" s="2" t="s">
        <v>1125</v>
      </c>
      <c r="W1754" s="9" t="s">
        <v>2385</v>
      </c>
      <c r="X1754" s="9" t="s">
        <v>595</v>
      </c>
      <c r="Y1754" s="9" t="s">
        <v>2384</v>
      </c>
      <c r="Z1754" s="9" t="s">
        <v>2384</v>
      </c>
      <c r="AA1754" s="6" t="s">
        <v>595</v>
      </c>
      <c r="AB1754" s="6" t="s">
        <v>393</v>
      </c>
      <c r="AC1754" s="6" t="s">
        <v>1067</v>
      </c>
      <c r="AD1754" s="6" t="s">
        <v>1067</v>
      </c>
    </row>
    <row r="1755" spans="19:30" x14ac:dyDescent="0.25">
      <c r="S1755" s="2">
        <f>IF($AM$22=1,(IF(LEN($BZ$23)&gt;=1,(IF($BZ$23=V1755,LARGE($S$1:S1754,1)+1,0)),0)),0)</f>
        <v>0</v>
      </c>
      <c r="T1755" s="2">
        <f t="shared" si="94"/>
        <v>0</v>
      </c>
      <c r="U1755" s="2">
        <f>IF(LEN(V1755)&gt;=1,(IF(V1754=V1755,0,LARGE($U$1:U1754,1)+1)),0)</f>
        <v>0</v>
      </c>
      <c r="V1755" s="2" t="s">
        <v>1125</v>
      </c>
      <c r="W1755" s="9" t="s">
        <v>5150</v>
      </c>
      <c r="X1755" s="9" t="s">
        <v>3628</v>
      </c>
      <c r="Y1755" s="9" t="s">
        <v>3629</v>
      </c>
      <c r="Z1755" s="9" t="s">
        <v>3629</v>
      </c>
      <c r="AA1755" s="6" t="s">
        <v>3628</v>
      </c>
      <c r="AB1755" s="6" t="s">
        <v>1067</v>
      </c>
      <c r="AC1755" s="6" t="s">
        <v>1067</v>
      </c>
      <c r="AD1755" s="6" t="s">
        <v>1067</v>
      </c>
    </row>
    <row r="1756" spans="19:30" x14ac:dyDescent="0.25">
      <c r="S1756" s="2">
        <f>IF($AM$22=1,(IF(LEN($BZ$23)&gt;=1,(IF($BZ$23=V1756,LARGE($S$1:S1755,1)+1,0)),0)),0)</f>
        <v>0</v>
      </c>
      <c r="T1756" s="2">
        <f t="shared" si="94"/>
        <v>0</v>
      </c>
      <c r="U1756" s="2">
        <f>IF(LEN(V1756)&gt;=1,(IF(V1755=V1756,0,LARGE($U$1:U1755,1)+1)),0)</f>
        <v>0</v>
      </c>
      <c r="V1756" s="2" t="s">
        <v>1125</v>
      </c>
      <c r="W1756" s="4" t="s">
        <v>4983</v>
      </c>
      <c r="X1756" s="4" t="s">
        <v>825</v>
      </c>
      <c r="Y1756" s="5" t="s">
        <v>1507</v>
      </c>
      <c r="Z1756" s="5" t="s">
        <v>1507</v>
      </c>
      <c r="AA1756" s="6" t="s">
        <v>825</v>
      </c>
      <c r="AB1756" s="6" t="s">
        <v>1067</v>
      </c>
      <c r="AC1756" s="6" t="s">
        <v>1067</v>
      </c>
      <c r="AD1756" s="6" t="s">
        <v>1067</v>
      </c>
    </row>
    <row r="1757" spans="19:30" ht="30" x14ac:dyDescent="0.25">
      <c r="S1757" s="2">
        <f>IF($AM$22=1,(IF(LEN($BZ$23)&gt;=1,(IF($BZ$23=V1757,LARGE($S$1:S1756,1)+1,0)),0)),0)</f>
        <v>0</v>
      </c>
      <c r="T1757" s="2">
        <f t="shared" si="94"/>
        <v>0</v>
      </c>
      <c r="U1757" s="2">
        <f>IF(LEN(V1757)&gt;=1,(IF(V1756=V1757,0,LARGE($U$1:U1756,1)+1)),0)</f>
        <v>0</v>
      </c>
      <c r="V1757" s="2" t="s">
        <v>1125</v>
      </c>
      <c r="W1757" s="21" t="s">
        <v>2536</v>
      </c>
      <c r="X1757" s="7" t="s">
        <v>644</v>
      </c>
      <c r="Y1757" s="7" t="s">
        <v>1367</v>
      </c>
      <c r="Z1757" s="7" t="s">
        <v>1367</v>
      </c>
      <c r="AA1757" s="6" t="s">
        <v>644</v>
      </c>
      <c r="AB1757" s="6" t="s">
        <v>1067</v>
      </c>
      <c r="AC1757" s="6" t="s">
        <v>1067</v>
      </c>
      <c r="AD1757" s="6" t="s">
        <v>1067</v>
      </c>
    </row>
    <row r="1758" spans="19:30" ht="30" x14ac:dyDescent="0.25">
      <c r="S1758" s="2">
        <f>IF($AM$22=1,(IF(LEN($BZ$23)&gt;=1,(IF($BZ$23=V1758,LARGE($S$1:S1757,1)+1,0)),0)),0)</f>
        <v>0</v>
      </c>
      <c r="T1758" s="2">
        <f t="shared" si="94"/>
        <v>0</v>
      </c>
      <c r="U1758" s="2">
        <f>IF(LEN(V1758)&gt;=1,(IF(V1757=V1758,0,LARGE($U$1:U1757,1)+1)),0)</f>
        <v>0</v>
      </c>
      <c r="V1758" s="2" t="s">
        <v>1125</v>
      </c>
      <c r="W1758" s="5" t="s">
        <v>4772</v>
      </c>
      <c r="X1758" s="7" t="s">
        <v>679</v>
      </c>
      <c r="Y1758" s="7" t="s">
        <v>1086</v>
      </c>
      <c r="Z1758" s="7" t="s">
        <v>1086</v>
      </c>
      <c r="AA1758" s="6" t="s">
        <v>679</v>
      </c>
      <c r="AB1758" s="6" t="s">
        <v>1067</v>
      </c>
      <c r="AC1758" s="6" t="s">
        <v>1067</v>
      </c>
      <c r="AD1758" s="6" t="s">
        <v>1067</v>
      </c>
    </row>
    <row r="1759" spans="19:30" ht="30" x14ac:dyDescent="0.25">
      <c r="S1759" s="2">
        <f>IF($AM$22=1,(IF(LEN($BZ$23)&gt;=1,(IF($BZ$23=V1759,LARGE($S$1:S1758,1)+1,0)),0)),0)</f>
        <v>0</v>
      </c>
      <c r="T1759" s="2">
        <f t="shared" si="94"/>
        <v>0</v>
      </c>
      <c r="U1759" s="2">
        <f>IF(LEN(V1759)&gt;=1,(IF(V1758=V1759,0,LARGE($U$1:U1758,1)+1)),0)</f>
        <v>0</v>
      </c>
      <c r="V1759" s="2" t="s">
        <v>1125</v>
      </c>
      <c r="W1759" s="5" t="s">
        <v>4432</v>
      </c>
      <c r="X1759" s="7" t="s">
        <v>3861</v>
      </c>
      <c r="Y1759" s="7" t="s">
        <v>3862</v>
      </c>
      <c r="Z1759" s="7" t="s">
        <v>3862</v>
      </c>
      <c r="AA1759" s="6" t="s">
        <v>3861</v>
      </c>
      <c r="AB1759" s="6" t="s">
        <v>1067</v>
      </c>
      <c r="AC1759" s="6" t="s">
        <v>1067</v>
      </c>
      <c r="AD1759" s="6" t="s">
        <v>1067</v>
      </c>
    </row>
    <row r="1760" spans="19:30" x14ac:dyDescent="0.25">
      <c r="S1760" s="2">
        <f>IF($AM$22=1,(IF(LEN($BZ$23)&gt;=1,(IF($BZ$23=V1760,LARGE($S$1:S1759,1)+1,0)),0)),0)</f>
        <v>0</v>
      </c>
      <c r="T1760" s="2">
        <f t="shared" si="94"/>
        <v>0</v>
      </c>
      <c r="U1760" s="2">
        <f>IF(LEN(V1760)&gt;=1,(IF(V1759=V1760,0,LARGE($U$1:U1759,1)+1)),0)</f>
        <v>0</v>
      </c>
      <c r="V1760" s="2" t="s">
        <v>1125</v>
      </c>
      <c r="W1760" s="9" t="s">
        <v>4543</v>
      </c>
      <c r="X1760" s="7" t="s">
        <v>530</v>
      </c>
      <c r="Y1760" s="7" t="s">
        <v>2183</v>
      </c>
      <c r="Z1760" s="7" t="s">
        <v>2183</v>
      </c>
      <c r="AA1760" s="6" t="s">
        <v>530</v>
      </c>
      <c r="AB1760" s="6" t="s">
        <v>679</v>
      </c>
      <c r="AC1760" s="6" t="s">
        <v>1067</v>
      </c>
      <c r="AD1760" s="6" t="s">
        <v>1067</v>
      </c>
    </row>
    <row r="1761" spans="19:30" x14ac:dyDescent="0.25">
      <c r="S1761" s="2">
        <f>IF($AM$22=1,(IF(LEN($BZ$23)&gt;=1,(IF($BZ$23=V1761,LARGE($S$1:S1760,1)+1,0)),0)),0)</f>
        <v>0</v>
      </c>
      <c r="T1761" s="2">
        <f t="shared" si="94"/>
        <v>0</v>
      </c>
      <c r="U1761" s="2">
        <f>IF(LEN(V1761)&gt;=1,(IF(V1760=V1761,0,LARGE($U$1:U1760,1)+1)),0)</f>
        <v>0</v>
      </c>
      <c r="V1761" s="2" t="s">
        <v>1125</v>
      </c>
      <c r="W1761" s="9" t="s">
        <v>4312</v>
      </c>
      <c r="X1761" s="9" t="s">
        <v>3377</v>
      </c>
      <c r="Y1761" s="9" t="s">
        <v>3378</v>
      </c>
      <c r="Z1761" s="9" t="s">
        <v>3378</v>
      </c>
      <c r="AA1761" s="6" t="s">
        <v>3377</v>
      </c>
      <c r="AB1761" s="6" t="s">
        <v>1067</v>
      </c>
      <c r="AC1761" s="6" t="s">
        <v>1067</v>
      </c>
      <c r="AD1761" s="6" t="s">
        <v>1067</v>
      </c>
    </row>
    <row r="1762" spans="19:30" x14ac:dyDescent="0.25">
      <c r="S1762" s="2">
        <f>IF($AM$22=1,(IF(LEN($BZ$23)&gt;=1,(IF($BZ$23=V1762,LARGE($S$1:S1761,1)+1,0)),0)),0)</f>
        <v>0</v>
      </c>
      <c r="T1762" s="2">
        <f t="shared" si="94"/>
        <v>0</v>
      </c>
      <c r="U1762" s="2">
        <f>IF(LEN(V1762)&gt;=1,(IF(V1761=V1762,0,LARGE($U$1:U1761,1)+1)),0)</f>
        <v>0</v>
      </c>
      <c r="V1762" s="2" t="s">
        <v>1125</v>
      </c>
      <c r="W1762" s="9" t="s">
        <v>2835</v>
      </c>
      <c r="X1762" s="9" t="s">
        <v>2833</v>
      </c>
      <c r="Y1762" s="9" t="s">
        <v>2834</v>
      </c>
      <c r="Z1762" s="9" t="s">
        <v>2834</v>
      </c>
      <c r="AA1762" s="6" t="s">
        <v>2833</v>
      </c>
      <c r="AB1762" s="6" t="s">
        <v>1067</v>
      </c>
      <c r="AC1762" s="6" t="s">
        <v>1067</v>
      </c>
      <c r="AD1762" s="6" t="s">
        <v>1067</v>
      </c>
    </row>
    <row r="1763" spans="19:30" x14ac:dyDescent="0.25">
      <c r="S1763" s="2">
        <f>IF($AM$22=1,(IF(LEN($BZ$23)&gt;=1,(IF($BZ$23=V1763,LARGE($S$1:S1762,1)+1,0)),0)),0)</f>
        <v>0</v>
      </c>
      <c r="T1763" s="2">
        <f t="shared" si="94"/>
        <v>0</v>
      </c>
      <c r="U1763" s="2">
        <f>IF(LEN(V1763)&gt;=1,(IF(V1762=V1763,0,LARGE($U$1:U1762,1)+1)),0)</f>
        <v>0</v>
      </c>
      <c r="V1763" s="2" t="s">
        <v>1125</v>
      </c>
      <c r="W1763" s="4" t="s">
        <v>4020</v>
      </c>
      <c r="X1763" s="4" t="s">
        <v>50</v>
      </c>
      <c r="Y1763" s="5" t="s">
        <v>1213</v>
      </c>
      <c r="Z1763" s="5" t="s">
        <v>1213</v>
      </c>
      <c r="AA1763" s="6" t="s">
        <v>50</v>
      </c>
      <c r="AB1763" s="6" t="s">
        <v>1067</v>
      </c>
      <c r="AC1763" s="6" t="s">
        <v>1067</v>
      </c>
      <c r="AD1763" s="6" t="s">
        <v>1067</v>
      </c>
    </row>
    <row r="1764" spans="19:30" x14ac:dyDescent="0.25">
      <c r="S1764" s="2">
        <f>IF($AM$22=1,(IF(LEN($BZ$23)&gt;=1,(IF($BZ$23=V1764,LARGE($S$1:S1763,1)+1,0)),0)),0)</f>
        <v>0</v>
      </c>
      <c r="T1764" s="2">
        <f t="shared" si="94"/>
        <v>0</v>
      </c>
      <c r="U1764" s="2">
        <f>IF(LEN(V1764)&gt;=1,(IF(V1763=V1764,0,LARGE($U$1:U1763,1)+1)),0)</f>
        <v>0</v>
      </c>
      <c r="V1764" s="2" t="s">
        <v>1125</v>
      </c>
      <c r="W1764" s="5" t="s">
        <v>4122</v>
      </c>
      <c r="X1764" s="7" t="s">
        <v>167</v>
      </c>
      <c r="Y1764" s="7" t="s">
        <v>2513</v>
      </c>
      <c r="Z1764" s="7" t="s">
        <v>2513</v>
      </c>
      <c r="AA1764" s="6" t="s">
        <v>167</v>
      </c>
      <c r="AB1764" s="6" t="s">
        <v>1067</v>
      </c>
      <c r="AC1764" s="6" t="s">
        <v>1067</v>
      </c>
      <c r="AD1764" s="6" t="s">
        <v>1067</v>
      </c>
    </row>
    <row r="1765" spans="19:30" ht="30" x14ac:dyDescent="0.25">
      <c r="S1765" s="2">
        <f>IF($AM$22=1,(IF(LEN($BZ$23)&gt;=1,(IF($BZ$23=V1765,LARGE($S$1:S1764,1)+1,0)),0)),0)</f>
        <v>0</v>
      </c>
      <c r="T1765" s="2">
        <f t="shared" si="94"/>
        <v>0</v>
      </c>
      <c r="U1765" s="2">
        <f>IF(LEN(V1765)&gt;=1,(IF(V1764=V1765,0,LARGE($U$1:U1764,1)+1)),0)</f>
        <v>0</v>
      </c>
      <c r="V1765" s="2" t="s">
        <v>1125</v>
      </c>
      <c r="W1765" s="4" t="s">
        <v>4564</v>
      </c>
      <c r="X1765" s="4" t="s">
        <v>556</v>
      </c>
      <c r="Y1765" s="5" t="s">
        <v>1303</v>
      </c>
      <c r="Z1765" s="5" t="s">
        <v>1303</v>
      </c>
      <c r="AA1765" s="6" t="s">
        <v>556</v>
      </c>
      <c r="AB1765" s="6" t="s">
        <v>1067</v>
      </c>
      <c r="AC1765" s="6" t="s">
        <v>1067</v>
      </c>
      <c r="AD1765" s="6" t="s">
        <v>1067</v>
      </c>
    </row>
    <row r="1766" spans="19:30" ht="30" x14ac:dyDescent="0.25">
      <c r="S1766" s="2">
        <f>IF($AM$22=1,(IF(LEN($BZ$23)&gt;=1,(IF($BZ$23=V1766,LARGE($S$1:S1765,1)+1,0)),0)),0)</f>
        <v>0</v>
      </c>
      <c r="T1766" s="2">
        <f t="shared" si="94"/>
        <v>0</v>
      </c>
      <c r="U1766" s="2">
        <f>IF(LEN(V1766)&gt;=1,(IF(V1765=V1766,0,LARGE($U$1:U1765,1)+1)),0)</f>
        <v>0</v>
      </c>
      <c r="V1766" s="2" t="s">
        <v>1125</v>
      </c>
      <c r="W1766" s="7" t="s">
        <v>1823</v>
      </c>
      <c r="X1766" s="7" t="s">
        <v>1821</v>
      </c>
      <c r="Y1766" s="7" t="s">
        <v>1822</v>
      </c>
      <c r="Z1766" s="7" t="s">
        <v>1822</v>
      </c>
      <c r="AA1766" s="6" t="s">
        <v>1821</v>
      </c>
      <c r="AB1766" s="6" t="s">
        <v>1067</v>
      </c>
      <c r="AC1766" s="6" t="s">
        <v>1067</v>
      </c>
      <c r="AD1766" s="6" t="s">
        <v>1067</v>
      </c>
    </row>
    <row r="1767" spans="19:30" x14ac:dyDescent="0.25">
      <c r="S1767" s="2">
        <f>IF($AM$22=1,(IF(LEN($BZ$23)&gt;=1,(IF($BZ$23=V1767,LARGE($S$1:S1766,1)+1,0)),0)),0)</f>
        <v>0</v>
      </c>
      <c r="T1767" s="2">
        <f t="shared" si="94"/>
        <v>0</v>
      </c>
      <c r="U1767" s="2">
        <f>IF(LEN(V1767)&gt;=1,(IF(V1766=V1767,0,LARGE($U$1:U1766,1)+1)),0)</f>
        <v>0</v>
      </c>
      <c r="V1767" s="2" t="s">
        <v>1125</v>
      </c>
      <c r="W1767" s="9" t="s">
        <v>3033</v>
      </c>
      <c r="X1767" s="9" t="s">
        <v>3031</v>
      </c>
      <c r="Y1767" s="9" t="s">
        <v>3032</v>
      </c>
      <c r="Z1767" s="9" t="s">
        <v>3032</v>
      </c>
      <c r="AA1767" s="6" t="s">
        <v>3031</v>
      </c>
      <c r="AB1767" s="6" t="s">
        <v>1067</v>
      </c>
      <c r="AC1767" s="6" t="s">
        <v>1067</v>
      </c>
      <c r="AD1767" s="6" t="s">
        <v>1067</v>
      </c>
    </row>
    <row r="1768" spans="19:30" ht="30" x14ac:dyDescent="0.25">
      <c r="S1768" s="2">
        <f>IF($AM$22=1,(IF(LEN($BZ$23)&gt;=1,(IF($BZ$23=V1768,LARGE($S$1:S1767,1)+1,0)),0)),0)</f>
        <v>0</v>
      </c>
      <c r="T1768" s="2">
        <f t="shared" si="94"/>
        <v>0</v>
      </c>
      <c r="U1768" s="2">
        <f>IF(LEN(V1768)&gt;=1,(IF(V1767=V1768,0,LARGE($U$1:U1767,1)+1)),0)</f>
        <v>0</v>
      </c>
      <c r="V1768" s="2" t="s">
        <v>1125</v>
      </c>
      <c r="W1768" s="21" t="s">
        <v>1793</v>
      </c>
      <c r="X1768" s="21" t="s">
        <v>1791</v>
      </c>
      <c r="Y1768" s="21" t="s">
        <v>1792</v>
      </c>
      <c r="Z1768" s="21" t="s">
        <v>1792</v>
      </c>
      <c r="AA1768" s="6" t="s">
        <v>1791</v>
      </c>
      <c r="AB1768" s="6" t="s">
        <v>2739</v>
      </c>
      <c r="AC1768" s="6" t="s">
        <v>1067</v>
      </c>
      <c r="AD1768" s="6" t="s">
        <v>1067</v>
      </c>
    </row>
    <row r="1769" spans="19:30" ht="30" x14ac:dyDescent="0.25">
      <c r="S1769" s="2">
        <f>IF($AM$22=1,(IF(LEN($BZ$23)&gt;=1,(IF($BZ$23=V1769,LARGE($S$1:S1768,1)+1,0)),0)),0)</f>
        <v>0</v>
      </c>
      <c r="T1769" s="2">
        <f t="shared" si="94"/>
        <v>0</v>
      </c>
      <c r="U1769" s="2">
        <f>IF(LEN(V1769)&gt;=1,(IF(V1768=V1769,0,LARGE($U$1:U1768,1)+1)),0)</f>
        <v>0</v>
      </c>
      <c r="V1769" s="2" t="s">
        <v>1125</v>
      </c>
      <c r="W1769" s="4" t="s">
        <v>4217</v>
      </c>
      <c r="X1769" s="7" t="s">
        <v>578</v>
      </c>
      <c r="Y1769" s="7" t="s">
        <v>1321</v>
      </c>
      <c r="Z1769" s="7" t="s">
        <v>1321</v>
      </c>
      <c r="AA1769" s="6" t="s">
        <v>578</v>
      </c>
      <c r="AB1769" s="6" t="s">
        <v>1067</v>
      </c>
      <c r="AC1769" s="6" t="s">
        <v>1067</v>
      </c>
      <c r="AD1769" s="6" t="s">
        <v>1067</v>
      </c>
    </row>
    <row r="1770" spans="19:30" ht="30" x14ac:dyDescent="0.25">
      <c r="S1770" s="2">
        <f>IF($AM$22=1,(IF(LEN($BZ$23)&gt;=1,(IF($BZ$23=V1770,LARGE($S$1:S1769,1)+1,0)),0)),0)</f>
        <v>0</v>
      </c>
      <c r="T1770" s="2">
        <f t="shared" si="94"/>
        <v>0</v>
      </c>
      <c r="U1770" s="2">
        <f>IF(LEN(V1770)&gt;=1,(IF(V1769=V1770,0,LARGE($U$1:U1769,1)+1)),0)</f>
        <v>0</v>
      </c>
      <c r="V1770" s="2" t="s">
        <v>1125</v>
      </c>
      <c r="W1770" s="5" t="s">
        <v>4618</v>
      </c>
      <c r="X1770" s="7" t="s">
        <v>3145</v>
      </c>
      <c r="Y1770" s="7" t="s">
        <v>3146</v>
      </c>
      <c r="Z1770" s="7" t="s">
        <v>3147</v>
      </c>
      <c r="AA1770" s="6" t="s">
        <v>3145</v>
      </c>
      <c r="AB1770" s="6" t="s">
        <v>882</v>
      </c>
      <c r="AC1770" s="6" t="s">
        <v>1067</v>
      </c>
      <c r="AD1770" s="6" t="s">
        <v>1067</v>
      </c>
    </row>
    <row r="1771" spans="19:30" ht="30" x14ac:dyDescent="0.25">
      <c r="S1771" s="2">
        <f>IF($AM$22=1,(IF(LEN($BZ$23)&gt;=1,(IF($BZ$23=V1771,LARGE($S$1:S1770,1)+1,0)),0)),0)</f>
        <v>0</v>
      </c>
      <c r="T1771" s="2">
        <f t="shared" si="94"/>
        <v>0</v>
      </c>
      <c r="U1771" s="2">
        <f>IF(LEN(V1771)&gt;=1,(IF(V1770=V1771,0,LARGE($U$1:U1770,1)+1)),0)</f>
        <v>0</v>
      </c>
      <c r="V1771" s="2" t="s">
        <v>1125</v>
      </c>
      <c r="W1771" s="11" t="s">
        <v>4727</v>
      </c>
      <c r="X1771" s="11" t="s">
        <v>731</v>
      </c>
      <c r="Y1771" s="11" t="s">
        <v>1439</v>
      </c>
      <c r="Z1771" s="11" t="s">
        <v>1439</v>
      </c>
      <c r="AA1771" s="6" t="s">
        <v>731</v>
      </c>
      <c r="AB1771" s="6" t="s">
        <v>963</v>
      </c>
      <c r="AC1771" s="6" t="s">
        <v>1067</v>
      </c>
      <c r="AD1771" s="6" t="s">
        <v>1067</v>
      </c>
    </row>
    <row r="1772" spans="19:30" x14ac:dyDescent="0.25">
      <c r="S1772" s="2">
        <f>IF($AM$22=1,(IF(LEN($BZ$23)&gt;=1,(IF($BZ$23=V1772,LARGE($S$1:S1771,1)+1,0)),0)),0)</f>
        <v>0</v>
      </c>
      <c r="T1772" s="2">
        <f t="shared" si="94"/>
        <v>0</v>
      </c>
      <c r="U1772" s="2">
        <f>IF(LEN(V1772)&gt;=1,(IF(V1771=V1772,0,LARGE($U$1:U1771,1)+1)),0)</f>
        <v>0</v>
      </c>
      <c r="V1772" s="2" t="s">
        <v>1125</v>
      </c>
      <c r="W1772" s="4" t="s">
        <v>4700</v>
      </c>
      <c r="X1772" s="7" t="s">
        <v>781</v>
      </c>
      <c r="Y1772" s="7" t="s">
        <v>1473</v>
      </c>
      <c r="Z1772" s="7" t="s">
        <v>1473</v>
      </c>
      <c r="AA1772" s="6" t="s">
        <v>781</v>
      </c>
      <c r="AB1772" s="6" t="s">
        <v>1067</v>
      </c>
      <c r="AC1772" s="6" t="s">
        <v>1067</v>
      </c>
      <c r="AD1772" s="6" t="s">
        <v>1067</v>
      </c>
    </row>
    <row r="1773" spans="19:30" ht="30" x14ac:dyDescent="0.25">
      <c r="S1773" s="2">
        <f>IF($AM$22=1,(IF(LEN($BZ$23)&gt;=1,(IF($BZ$23=V1773,LARGE($S$1:S1772,1)+1,0)),0)),0)</f>
        <v>0</v>
      </c>
      <c r="T1773" s="2">
        <f t="shared" si="94"/>
        <v>0</v>
      </c>
      <c r="U1773" s="2">
        <f>IF(LEN(V1773)&gt;=1,(IF(V1772=V1773,0,LARGE($U$1:U1772,1)+1)),0)</f>
        <v>0</v>
      </c>
      <c r="V1773" s="2" t="s">
        <v>1125</v>
      </c>
      <c r="W1773" s="9" t="s">
        <v>4714</v>
      </c>
      <c r="X1773" s="9" t="s">
        <v>2788</v>
      </c>
      <c r="Y1773" s="9" t="s">
        <v>2789</v>
      </c>
      <c r="Z1773" s="9" t="s">
        <v>2789</v>
      </c>
      <c r="AA1773" s="6" t="s">
        <v>2788</v>
      </c>
      <c r="AB1773" s="6" t="s">
        <v>1067</v>
      </c>
      <c r="AC1773" s="6" t="s">
        <v>1067</v>
      </c>
      <c r="AD1773" s="6" t="s">
        <v>1067</v>
      </c>
    </row>
    <row r="1774" spans="19:30" x14ac:dyDescent="0.25">
      <c r="S1774" s="2">
        <f>IF($AM$22=1,(IF(LEN($BZ$23)&gt;=1,(IF($BZ$23=V1774,LARGE($S$1:S1773,1)+1,0)),0)),0)</f>
        <v>0</v>
      </c>
      <c r="T1774" s="2">
        <f t="shared" si="94"/>
        <v>0</v>
      </c>
      <c r="U1774" s="2">
        <f>IF(LEN(V1774)&gt;=1,(IF(V1773=V1774,0,LARGE($U$1:U1773,1)+1)),0)</f>
        <v>0</v>
      </c>
      <c r="V1774" s="2" t="s">
        <v>1125</v>
      </c>
      <c r="W1774" s="5" t="s">
        <v>4775</v>
      </c>
      <c r="X1774" s="7" t="s">
        <v>684</v>
      </c>
      <c r="Y1774" s="7" t="s">
        <v>1402</v>
      </c>
      <c r="Z1774" s="7" t="s">
        <v>1402</v>
      </c>
      <c r="AA1774" s="6" t="s">
        <v>684</v>
      </c>
      <c r="AB1774" s="6" t="s">
        <v>1067</v>
      </c>
      <c r="AC1774" s="6" t="s">
        <v>1067</v>
      </c>
      <c r="AD1774" s="6" t="s">
        <v>1067</v>
      </c>
    </row>
    <row r="1775" spans="19:30" x14ac:dyDescent="0.25">
      <c r="S1775" s="2">
        <f>IF($AM$22=1,(IF(LEN($BZ$23)&gt;=1,(IF($BZ$23=V1775,LARGE($S$1:S1774,1)+1,0)),0)),0)</f>
        <v>0</v>
      </c>
      <c r="T1775" s="2">
        <f t="shared" si="94"/>
        <v>0</v>
      </c>
      <c r="U1775" s="2">
        <f>IF(LEN(V1775)&gt;=1,(IF(V1774=V1775,0,LARGE($U$1:U1774,1)+1)),0)</f>
        <v>0</v>
      </c>
      <c r="V1775" s="2" t="s">
        <v>1125</v>
      </c>
      <c r="W1775" s="4" t="s">
        <v>1151</v>
      </c>
      <c r="X1775" s="4" t="s">
        <v>1000</v>
      </c>
      <c r="Y1775" s="5" t="s">
        <v>1639</v>
      </c>
      <c r="Z1775" s="5" t="s">
        <v>1639</v>
      </c>
      <c r="AA1775" s="6" t="s">
        <v>1000</v>
      </c>
      <c r="AB1775" s="6" t="s">
        <v>1000</v>
      </c>
      <c r="AC1775" s="6" t="s">
        <v>1067</v>
      </c>
      <c r="AD1775" s="6" t="s">
        <v>1067</v>
      </c>
    </row>
    <row r="1776" spans="19:30" ht="30" x14ac:dyDescent="0.25">
      <c r="S1776" s="2">
        <f>IF($AM$22=1,(IF(LEN($BZ$23)&gt;=1,(IF($BZ$23=V1776,LARGE($S$1:S1775,1)+1,0)),0)),0)</f>
        <v>0</v>
      </c>
      <c r="T1776" s="2">
        <f t="shared" si="94"/>
        <v>0</v>
      </c>
      <c r="U1776" s="2">
        <f>IF(LEN(V1776)&gt;=1,(IF(V1775=V1776,0,LARGE($U$1:U1775,1)+1)),0)</f>
        <v>0</v>
      </c>
      <c r="V1776" s="2" t="s">
        <v>1125</v>
      </c>
      <c r="W1776" s="9" t="s">
        <v>1875</v>
      </c>
      <c r="X1776" s="9" t="s">
        <v>1873</v>
      </c>
      <c r="Y1776" s="9" t="s">
        <v>1874</v>
      </c>
      <c r="Z1776" s="9" t="s">
        <v>1874</v>
      </c>
      <c r="AA1776" s="6" t="s">
        <v>1873</v>
      </c>
      <c r="AB1776" s="6" t="s">
        <v>1067</v>
      </c>
      <c r="AC1776" s="6" t="s">
        <v>1067</v>
      </c>
      <c r="AD1776" s="6" t="s">
        <v>1067</v>
      </c>
    </row>
    <row r="1777" spans="19:30" x14ac:dyDescent="0.25">
      <c r="S1777" s="2">
        <f>IF($AM$22=1,(IF(LEN($BZ$23)&gt;=1,(IF($BZ$23=V1777,LARGE($S$1:S1776,1)+1,0)),0)),0)</f>
        <v>0</v>
      </c>
      <c r="T1777" s="2">
        <f t="shared" si="94"/>
        <v>0</v>
      </c>
      <c r="U1777" s="2">
        <f>IF(LEN(V1777)&gt;=1,(IF(V1776=V1777,0,LARGE($U$1:U1776,1)+1)),0)</f>
        <v>0</v>
      </c>
      <c r="V1777" s="2" t="s">
        <v>1125</v>
      </c>
      <c r="W1777" s="9" t="s">
        <v>2331</v>
      </c>
      <c r="X1777" s="9" t="s">
        <v>581</v>
      </c>
      <c r="Y1777" s="9" t="s">
        <v>2330</v>
      </c>
      <c r="Z1777" s="9" t="s">
        <v>2330</v>
      </c>
      <c r="AA1777" s="6" t="s">
        <v>581</v>
      </c>
      <c r="AB1777" s="6" t="s">
        <v>1067</v>
      </c>
      <c r="AC1777" s="6" t="s">
        <v>1067</v>
      </c>
      <c r="AD1777" s="6" t="s">
        <v>1067</v>
      </c>
    </row>
    <row r="1778" spans="19:30" ht="30" x14ac:dyDescent="0.25">
      <c r="S1778" s="2">
        <f>IF($AM$22=1,(IF(LEN($BZ$23)&gt;=1,(IF($BZ$23=V1778,LARGE($S$1:S1777,1)+1,0)),0)),0)</f>
        <v>0</v>
      </c>
      <c r="T1778" s="2">
        <f t="shared" si="94"/>
        <v>0</v>
      </c>
      <c r="U1778" s="2">
        <f>IF(LEN(V1778)&gt;=1,(IF(V1777=V1778,0,LARGE($U$1:U1777,1)+1)),0)</f>
        <v>0</v>
      </c>
      <c r="V1778" s="2" t="s">
        <v>1125</v>
      </c>
      <c r="W1778" s="11" t="s">
        <v>3730</v>
      </c>
      <c r="X1778" s="11" t="s">
        <v>3728</v>
      </c>
      <c r="Y1778" s="11" t="s">
        <v>3729</v>
      </c>
      <c r="Z1778" s="11" t="s">
        <v>3729</v>
      </c>
      <c r="AA1778" s="6" t="s">
        <v>3728</v>
      </c>
      <c r="AB1778" s="6" t="s">
        <v>1067</v>
      </c>
      <c r="AC1778" s="6" t="s">
        <v>1067</v>
      </c>
      <c r="AD1778" s="6" t="s">
        <v>1067</v>
      </c>
    </row>
    <row r="1779" spans="19:30" x14ac:dyDescent="0.25">
      <c r="S1779" s="2">
        <f>IF($AM$22=1,(IF(LEN($BZ$23)&gt;=1,(IF($BZ$23=V1779,LARGE($S$1:S1778,1)+1,0)),0)),0)</f>
        <v>0</v>
      </c>
      <c r="T1779" s="2">
        <f t="shared" si="94"/>
        <v>0</v>
      </c>
      <c r="U1779" s="2">
        <f>IF(LEN(V1779)&gt;=1,(IF(V1778=V1779,0,LARGE($U$1:U1778,1)+1)),0)</f>
        <v>0</v>
      </c>
      <c r="V1779" s="2" t="s">
        <v>1125</v>
      </c>
      <c r="W1779" s="4" t="s">
        <v>4085</v>
      </c>
      <c r="X1779" s="4" t="s">
        <v>492</v>
      </c>
      <c r="Y1779" s="5" t="s">
        <v>1254</v>
      </c>
      <c r="Z1779" s="5" t="s">
        <v>1254</v>
      </c>
      <c r="AA1779" s="6" t="s">
        <v>492</v>
      </c>
      <c r="AB1779" s="6" t="s">
        <v>3423</v>
      </c>
      <c r="AC1779" s="6" t="s">
        <v>1067</v>
      </c>
      <c r="AD1779" s="6" t="s">
        <v>1067</v>
      </c>
    </row>
    <row r="1780" spans="19:30" ht="30" x14ac:dyDescent="0.25">
      <c r="S1780" s="2">
        <f>IF($AM$22=1,(IF(LEN($BZ$23)&gt;=1,(IF($BZ$23=V1780,LARGE($S$1:S1779,1)+1,0)),0)),0)</f>
        <v>0</v>
      </c>
      <c r="T1780" s="2">
        <f t="shared" si="94"/>
        <v>0</v>
      </c>
      <c r="U1780" s="2">
        <f>IF(LEN(V1780)&gt;=1,(IF(V1779=V1780,0,LARGE($U$1:U1779,1)+1)),0)</f>
        <v>0</v>
      </c>
      <c r="V1780" s="2" t="s">
        <v>1125</v>
      </c>
      <c r="W1780" s="7" t="s">
        <v>1853</v>
      </c>
      <c r="X1780" s="4" t="s">
        <v>21</v>
      </c>
      <c r="Y1780" s="5" t="s">
        <v>1185</v>
      </c>
      <c r="Z1780" s="5" t="s">
        <v>1185</v>
      </c>
      <c r="AA1780" s="6" t="s">
        <v>21</v>
      </c>
      <c r="AB1780" s="6" t="s">
        <v>1067</v>
      </c>
      <c r="AC1780" s="6" t="s">
        <v>1067</v>
      </c>
      <c r="AD1780" s="6" t="s">
        <v>1067</v>
      </c>
    </row>
    <row r="1781" spans="19:30" ht="30" x14ac:dyDescent="0.25">
      <c r="S1781" s="2">
        <f>IF($AM$22=1,(IF(LEN($BZ$23)&gt;=1,(IF($BZ$23=V1781,LARGE($S$1:S1780,1)+1,0)),0)),0)</f>
        <v>0</v>
      </c>
      <c r="T1781" s="2">
        <f t="shared" si="94"/>
        <v>0</v>
      </c>
      <c r="U1781" s="2">
        <f>IF(LEN(V1781)&gt;=1,(IF(V1780=V1781,0,LARGE($U$1:U1780,1)+1)),0)</f>
        <v>0</v>
      </c>
      <c r="V1781" s="2" t="s">
        <v>1125</v>
      </c>
      <c r="W1781" s="9" t="s">
        <v>3706</v>
      </c>
      <c r="X1781" s="9" t="s">
        <v>139</v>
      </c>
      <c r="Y1781" s="9" t="s">
        <v>140</v>
      </c>
      <c r="Z1781" s="9" t="s">
        <v>140</v>
      </c>
      <c r="AA1781" s="6" t="s">
        <v>139</v>
      </c>
      <c r="AB1781" s="6" t="s">
        <v>1018</v>
      </c>
      <c r="AC1781" s="6" t="s">
        <v>1067</v>
      </c>
      <c r="AD1781" s="6" t="s">
        <v>1067</v>
      </c>
    </row>
    <row r="1782" spans="19:30" x14ac:dyDescent="0.25">
      <c r="S1782" s="2">
        <f>IF($AM$22=1,(IF(LEN($BZ$23)&gt;=1,(IF($BZ$23=V1782,LARGE($S$1:S1781,1)+1,0)),0)),0)</f>
        <v>0</v>
      </c>
      <c r="T1782" s="2">
        <f t="shared" si="94"/>
        <v>0</v>
      </c>
      <c r="U1782" s="2">
        <f>IF(LEN(V1782)&gt;=1,(IF(V1781=V1782,0,LARGE($U$1:U1781,1)+1)),0)</f>
        <v>0</v>
      </c>
      <c r="V1782" s="2" t="s">
        <v>1125</v>
      </c>
      <c r="W1782" s="9" t="s">
        <v>4306</v>
      </c>
      <c r="X1782" s="9" t="s">
        <v>316</v>
      </c>
      <c r="Y1782" s="9" t="s">
        <v>317</v>
      </c>
      <c r="Z1782" s="9" t="s">
        <v>318</v>
      </c>
      <c r="AA1782" s="6" t="s">
        <v>316</v>
      </c>
      <c r="AB1782" s="6" t="s">
        <v>1067</v>
      </c>
      <c r="AC1782" s="6" t="s">
        <v>1067</v>
      </c>
      <c r="AD1782" s="6" t="s">
        <v>1067</v>
      </c>
    </row>
    <row r="1783" spans="19:30" x14ac:dyDescent="0.25">
      <c r="S1783" s="2">
        <f>IF($AM$22=1,(IF(LEN($BZ$23)&gt;=1,(IF($BZ$23=V1783,LARGE($S$1:S1782,1)+1,0)),0)),0)</f>
        <v>0</v>
      </c>
      <c r="T1783" s="2">
        <f t="shared" si="94"/>
        <v>0</v>
      </c>
      <c r="U1783" s="2">
        <f>IF(LEN(V1783)&gt;=1,(IF(V1782=V1783,0,LARGE($U$1:U1782,1)+1)),0)</f>
        <v>0</v>
      </c>
      <c r="V1783" s="2" t="s">
        <v>1125</v>
      </c>
      <c r="W1783" s="4" t="s">
        <v>4127</v>
      </c>
      <c r="X1783" s="7" t="s">
        <v>160</v>
      </c>
      <c r="Y1783" s="7" t="s">
        <v>161</v>
      </c>
      <c r="Z1783" s="7" t="s">
        <v>162</v>
      </c>
      <c r="AA1783" s="6" t="s">
        <v>160</v>
      </c>
      <c r="AB1783" s="6" t="s">
        <v>1067</v>
      </c>
      <c r="AC1783" s="6" t="s">
        <v>1067</v>
      </c>
      <c r="AD1783" s="6" t="s">
        <v>1067</v>
      </c>
    </row>
    <row r="1784" spans="19:30" ht="30" x14ac:dyDescent="0.25">
      <c r="S1784" s="2">
        <f>IF($AM$22=1,(IF(LEN($BZ$23)&gt;=1,(IF($BZ$23=V1784,LARGE($S$1:S1783,1)+1,0)),0)),0)</f>
        <v>0</v>
      </c>
      <c r="T1784" s="2">
        <f t="shared" si="94"/>
        <v>0</v>
      </c>
      <c r="U1784" s="2">
        <f>IF(LEN(V1784)&gt;=1,(IF(V1783=V1784,0,LARGE($U$1:U1783,1)+1)),0)</f>
        <v>0</v>
      </c>
      <c r="V1784" s="2" t="s">
        <v>1125</v>
      </c>
      <c r="W1784" s="9" t="s">
        <v>2526</v>
      </c>
      <c r="X1784" s="9" t="s">
        <v>2524</v>
      </c>
      <c r="Y1784" s="9" t="s">
        <v>2525</v>
      </c>
      <c r="Z1784" s="9" t="s">
        <v>2525</v>
      </c>
      <c r="AA1784" s="6" t="s">
        <v>2524</v>
      </c>
      <c r="AB1784" s="6" t="s">
        <v>1067</v>
      </c>
      <c r="AC1784" s="6" t="s">
        <v>1067</v>
      </c>
      <c r="AD1784" s="6" t="s">
        <v>1067</v>
      </c>
    </row>
    <row r="1785" spans="19:30" ht="30" x14ac:dyDescent="0.25">
      <c r="S1785" s="2">
        <f>IF($AM$22=1,(IF(LEN($BZ$23)&gt;=1,(IF($BZ$23=V1785,LARGE($S$1:S1784,1)+1,0)),0)),0)</f>
        <v>0</v>
      </c>
      <c r="T1785" s="2">
        <f t="shared" si="94"/>
        <v>0</v>
      </c>
      <c r="U1785" s="2">
        <f>IF(LEN(V1785)&gt;=1,(IF(V1784=V1785,0,LARGE($U$1:U1784,1)+1)),0)</f>
        <v>0</v>
      </c>
      <c r="V1785" s="2" t="s">
        <v>1125</v>
      </c>
      <c r="W1785" s="4" t="s">
        <v>3793</v>
      </c>
      <c r="X1785" s="7" t="s">
        <v>74</v>
      </c>
      <c r="Y1785" s="7" t="s">
        <v>75</v>
      </c>
      <c r="Z1785" s="7" t="s">
        <v>76</v>
      </c>
      <c r="AA1785" s="6" t="s">
        <v>74</v>
      </c>
      <c r="AB1785" s="6" t="s">
        <v>687</v>
      </c>
      <c r="AC1785" s="6" t="s">
        <v>376</v>
      </c>
      <c r="AD1785" s="6" t="s">
        <v>3791</v>
      </c>
    </row>
    <row r="1786" spans="19:30" ht="30" x14ac:dyDescent="0.25">
      <c r="S1786" s="2">
        <f>IF($AM$22=1,(IF(LEN($BZ$23)&gt;=1,(IF($BZ$23=V1786,LARGE($S$1:S1785,1)+1,0)),0)),0)</f>
        <v>0</v>
      </c>
      <c r="T1786" s="2">
        <f t="shared" si="94"/>
        <v>0</v>
      </c>
      <c r="U1786" s="2">
        <f>IF(LEN(V1786)&gt;=1,(IF(V1785=V1786,0,LARGE($U$1:U1785,1)+1)),0)</f>
        <v>0</v>
      </c>
      <c r="V1786" s="2" t="s">
        <v>1125</v>
      </c>
      <c r="W1786" s="9" t="s">
        <v>2545</v>
      </c>
      <c r="X1786" s="9" t="s">
        <v>2543</v>
      </c>
      <c r="Y1786" s="9" t="s">
        <v>2544</v>
      </c>
      <c r="Z1786" s="9" t="s">
        <v>2544</v>
      </c>
      <c r="AA1786" s="6" t="s">
        <v>2543</v>
      </c>
      <c r="AB1786" s="6" t="s">
        <v>422</v>
      </c>
      <c r="AC1786" s="6" t="s">
        <v>1067</v>
      </c>
      <c r="AD1786" s="6" t="s">
        <v>1067</v>
      </c>
    </row>
    <row r="1787" spans="19:30" x14ac:dyDescent="0.25">
      <c r="S1787" s="2">
        <f>IF($AM$22=1,(IF(LEN($BZ$23)&gt;=1,(IF($BZ$23=V1787,LARGE($S$1:S1786,1)+1,0)),0)),0)</f>
        <v>0</v>
      </c>
      <c r="T1787" s="2">
        <f t="shared" si="94"/>
        <v>0</v>
      </c>
      <c r="U1787" s="2">
        <f>IF(LEN(V1787)&gt;=1,(IF(V1786=V1787,0,LARGE($U$1:U1786,1)+1)),0)</f>
        <v>0</v>
      </c>
      <c r="V1787" s="2" t="s">
        <v>1125</v>
      </c>
      <c r="W1787" s="9" t="s">
        <v>3988</v>
      </c>
      <c r="X1787" s="4" t="s">
        <v>25</v>
      </c>
      <c r="Y1787" s="5" t="s">
        <v>1189</v>
      </c>
      <c r="Z1787" s="5" t="s">
        <v>1189</v>
      </c>
      <c r="AA1787" s="6" t="s">
        <v>25</v>
      </c>
      <c r="AB1787" s="6" t="s">
        <v>1067</v>
      </c>
      <c r="AC1787" s="6" t="s">
        <v>1067</v>
      </c>
      <c r="AD1787" s="6" t="s">
        <v>1067</v>
      </c>
    </row>
    <row r="1788" spans="19:30" ht="30" x14ac:dyDescent="0.25">
      <c r="S1788" s="2">
        <f>IF($AM$22=1,(IF(LEN($BZ$23)&gt;=1,(IF($BZ$23=V1788,LARGE($S$1:S1787,1)+1,0)),0)),0)</f>
        <v>0</v>
      </c>
      <c r="T1788" s="2">
        <f t="shared" si="94"/>
        <v>0</v>
      </c>
      <c r="U1788" s="2">
        <f>IF(LEN(V1788)&gt;=1,(IF(V1787=V1788,0,LARGE($U$1:U1787,1)+1)),0)</f>
        <v>0</v>
      </c>
      <c r="V1788" s="2" t="s">
        <v>1125</v>
      </c>
      <c r="W1788" s="9" t="s">
        <v>2221</v>
      </c>
      <c r="X1788" s="9" t="s">
        <v>2219</v>
      </c>
      <c r="Y1788" s="9" t="s">
        <v>2220</v>
      </c>
      <c r="Z1788" s="9" t="s">
        <v>2220</v>
      </c>
      <c r="AA1788" s="6" t="s">
        <v>2219</v>
      </c>
      <c r="AB1788" s="6" t="s">
        <v>1067</v>
      </c>
      <c r="AC1788" s="6" t="s">
        <v>1067</v>
      </c>
      <c r="AD1788" s="6" t="s">
        <v>1067</v>
      </c>
    </row>
    <row r="1789" spans="19:30" ht="30" x14ac:dyDescent="0.25">
      <c r="S1789" s="2">
        <f>IF($AM$22=1,(IF(LEN($BZ$23)&gt;=1,(IF($BZ$23=V1789,LARGE($S$1:S1788,1)+1,0)),0)),0)</f>
        <v>0</v>
      </c>
      <c r="T1789" s="2">
        <f t="shared" si="94"/>
        <v>0</v>
      </c>
      <c r="U1789" s="2">
        <f>IF(LEN(V1789)&gt;=1,(IF(V1788=V1789,0,LARGE($U$1:U1788,1)+1)),0)</f>
        <v>0</v>
      </c>
      <c r="V1789" s="2" t="s">
        <v>1125</v>
      </c>
      <c r="W1789" s="9" t="s">
        <v>2299</v>
      </c>
      <c r="X1789" s="9" t="s">
        <v>2297</v>
      </c>
      <c r="Y1789" s="9" t="s">
        <v>2298</v>
      </c>
      <c r="Z1789" s="9" t="s">
        <v>2298</v>
      </c>
      <c r="AA1789" s="6" t="s">
        <v>2297</v>
      </c>
      <c r="AB1789" s="6" t="s">
        <v>1067</v>
      </c>
      <c r="AC1789" s="6" t="s">
        <v>1067</v>
      </c>
      <c r="AD1789" s="6" t="s">
        <v>1067</v>
      </c>
    </row>
    <row r="1790" spans="19:30" ht="45" x14ac:dyDescent="0.25">
      <c r="S1790" s="2">
        <f>IF($AM$22=1,(IF(LEN($BZ$23)&gt;=1,(IF($BZ$23=V1790,LARGE($S$1:S1789,1)+1,0)),0)),0)</f>
        <v>0</v>
      </c>
      <c r="T1790" s="2">
        <f t="shared" si="94"/>
        <v>0</v>
      </c>
      <c r="U1790" s="2">
        <f>IF(LEN(V1790)&gt;=1,(IF(V1789=V1790,0,LARGE($U$1:U1789,1)+1)),0)</f>
        <v>0</v>
      </c>
      <c r="V1790" s="2" t="s">
        <v>1125</v>
      </c>
      <c r="W1790" s="7" t="s">
        <v>4475</v>
      </c>
      <c r="X1790" s="7" t="s">
        <v>1027</v>
      </c>
      <c r="Y1790" s="7" t="s">
        <v>3745</v>
      </c>
      <c r="Z1790" s="7" t="s">
        <v>3745</v>
      </c>
      <c r="AA1790" s="6" t="s">
        <v>1027</v>
      </c>
      <c r="AB1790" s="6" t="s">
        <v>1067</v>
      </c>
      <c r="AC1790" s="6" t="s">
        <v>1067</v>
      </c>
      <c r="AD1790" s="6" t="s">
        <v>1067</v>
      </c>
    </row>
    <row r="1791" spans="19:30" ht="30" x14ac:dyDescent="0.25">
      <c r="S1791" s="2">
        <f>IF($AM$22=1,(IF(LEN($BZ$23)&gt;=1,(IF($BZ$23=V1791,LARGE($S$1:S1790,1)+1,0)),0)),0)</f>
        <v>0</v>
      </c>
      <c r="T1791" s="2">
        <f t="shared" si="94"/>
        <v>0</v>
      </c>
      <c r="U1791" s="2">
        <f>IF(LEN(V1791)&gt;=1,(IF(V1790=V1791,0,LARGE($U$1:U1790,1)+1)),0)</f>
        <v>0</v>
      </c>
      <c r="V1791" s="2" t="s">
        <v>1125</v>
      </c>
      <c r="W1791" s="4" t="s">
        <v>4584</v>
      </c>
      <c r="X1791" s="7" t="s">
        <v>561</v>
      </c>
      <c r="Y1791" s="7" t="s">
        <v>1307</v>
      </c>
      <c r="Z1791" s="7" t="s">
        <v>1307</v>
      </c>
      <c r="AA1791" s="6" t="s">
        <v>561</v>
      </c>
      <c r="AB1791" s="6" t="s">
        <v>1067</v>
      </c>
      <c r="AC1791" s="6" t="s">
        <v>1067</v>
      </c>
      <c r="AD1791" s="6" t="s">
        <v>1067</v>
      </c>
    </row>
    <row r="1792" spans="19:30" x14ac:dyDescent="0.25">
      <c r="S1792" s="2">
        <f>IF($AM$22=1,(IF(LEN($BZ$23)&gt;=1,(IF($BZ$23=V1792,LARGE($S$1:S1791,1)+1,0)),0)),0)</f>
        <v>0</v>
      </c>
      <c r="T1792" s="2">
        <f t="shared" si="94"/>
        <v>0</v>
      </c>
      <c r="U1792" s="2">
        <f>IF(LEN(V1792)&gt;=1,(IF(V1791=V1792,0,LARGE($U$1:U1791,1)+1)),0)</f>
        <v>0</v>
      </c>
      <c r="V1792" s="2" t="s">
        <v>1125</v>
      </c>
      <c r="W1792" s="5" t="s">
        <v>4763</v>
      </c>
      <c r="X1792" s="7" t="s">
        <v>675</v>
      </c>
      <c r="Y1792" s="7" t="s">
        <v>2628</v>
      </c>
      <c r="Z1792" s="7" t="s">
        <v>2628</v>
      </c>
      <c r="AA1792" s="6" t="s">
        <v>675</v>
      </c>
      <c r="AB1792" s="6" t="s">
        <v>1067</v>
      </c>
      <c r="AC1792" s="6" t="s">
        <v>1067</v>
      </c>
      <c r="AD1792" s="6" t="s">
        <v>1067</v>
      </c>
    </row>
    <row r="1793" spans="19:30" x14ac:dyDescent="0.25">
      <c r="S1793" s="2">
        <f>IF($AM$22=1,(IF(LEN($BZ$23)&gt;=1,(IF($BZ$23=V1793,LARGE($S$1:S1792,1)+1,0)),0)),0)</f>
        <v>0</v>
      </c>
      <c r="T1793" s="2">
        <f t="shared" si="94"/>
        <v>0</v>
      </c>
      <c r="U1793" s="2">
        <f>IF(LEN(V1793)&gt;=1,(IF(V1792=V1793,0,LARGE($U$1:U1792,1)+1)),0)</f>
        <v>0</v>
      </c>
      <c r="V1793" s="2" t="s">
        <v>1125</v>
      </c>
      <c r="W1793" s="4" t="s">
        <v>4019</v>
      </c>
      <c r="X1793" s="4" t="s">
        <v>51</v>
      </c>
      <c r="Y1793" s="5" t="s">
        <v>1214</v>
      </c>
      <c r="Z1793" s="5" t="s">
        <v>1214</v>
      </c>
      <c r="AA1793" s="6" t="s">
        <v>51</v>
      </c>
      <c r="AB1793" s="6" t="s">
        <v>726</v>
      </c>
      <c r="AC1793" s="6" t="s">
        <v>1067</v>
      </c>
      <c r="AD1793" s="6" t="s">
        <v>1067</v>
      </c>
    </row>
    <row r="1794" spans="19:30" ht="30" x14ac:dyDescent="0.25">
      <c r="S1794" s="2">
        <f>IF($AM$22=1,(IF(LEN($BZ$23)&gt;=1,(IF($BZ$23=V1794,LARGE($S$1:S1793,1)+1,0)),0)),0)</f>
        <v>0</v>
      </c>
      <c r="T1794" s="2">
        <f t="shared" ref="T1794:T1857" si="95">IFERROR(IF($AM$22=1,(IF(LEN($BF$23)&gt;=2,(IF(MATCH($BF$23,W1794,0)&gt;=1,COUNTIF(AA1794:AD1794,"*?*"),0)),0)),0),0)</f>
        <v>0</v>
      </c>
      <c r="U1794" s="2">
        <f>IF(LEN(V1794)&gt;=1,(IF(V1793=V1794,0,LARGE($U$1:U1793,1)+1)),0)</f>
        <v>0</v>
      </c>
      <c r="V1794" s="2" t="s">
        <v>1125</v>
      </c>
      <c r="W1794" s="5" t="s">
        <v>5163</v>
      </c>
      <c r="X1794" s="7" t="s">
        <v>925</v>
      </c>
      <c r="Y1794" s="7" t="s">
        <v>1584</v>
      </c>
      <c r="Z1794" s="7" t="s">
        <v>1584</v>
      </c>
      <c r="AA1794" s="6" t="s">
        <v>925</v>
      </c>
      <c r="AB1794" s="6" t="s">
        <v>1067</v>
      </c>
      <c r="AC1794" s="6" t="s">
        <v>1067</v>
      </c>
      <c r="AD1794" s="6" t="s">
        <v>1067</v>
      </c>
    </row>
    <row r="1795" spans="19:30" ht="30" x14ac:dyDescent="0.25">
      <c r="S1795" s="2">
        <f>IF($AM$22=1,(IF(LEN($BZ$23)&gt;=1,(IF($BZ$23=V1795,LARGE($S$1:S1794,1)+1,0)),0)),0)</f>
        <v>0</v>
      </c>
      <c r="T1795" s="2">
        <f t="shared" si="95"/>
        <v>0</v>
      </c>
      <c r="U1795" s="2">
        <f>IF(LEN(V1795)&gt;=1,(IF(V1794=V1795,0,LARGE($U$1:U1794,1)+1)),0)</f>
        <v>0</v>
      </c>
      <c r="V1795" s="2" t="s">
        <v>1125</v>
      </c>
      <c r="W1795" s="21" t="s">
        <v>1902</v>
      </c>
      <c r="X1795" s="21" t="s">
        <v>1900</v>
      </c>
      <c r="Y1795" s="21" t="s">
        <v>1901</v>
      </c>
      <c r="Z1795" s="21" t="s">
        <v>1901</v>
      </c>
      <c r="AA1795" s="6" t="s">
        <v>1900</v>
      </c>
      <c r="AB1795" s="6" t="s">
        <v>1067</v>
      </c>
      <c r="AC1795" s="6" t="s">
        <v>1067</v>
      </c>
      <c r="AD1795" s="6" t="s">
        <v>1067</v>
      </c>
    </row>
    <row r="1796" spans="19:30" x14ac:dyDescent="0.25">
      <c r="S1796" s="2">
        <f>IF($AM$22=1,(IF(LEN($BZ$23)&gt;=1,(IF($BZ$23=V1796,LARGE($S$1:S1795,1)+1,0)),0)),0)</f>
        <v>0</v>
      </c>
      <c r="T1796" s="2">
        <f t="shared" si="95"/>
        <v>0</v>
      </c>
      <c r="U1796" s="2">
        <f>IF(LEN(V1796)&gt;=1,(IF(V1795=V1796,0,LARGE($U$1:U1795,1)+1)),0)</f>
        <v>0</v>
      </c>
      <c r="V1796" s="2" t="s">
        <v>1125</v>
      </c>
      <c r="W1796" s="5" t="s">
        <v>4901</v>
      </c>
      <c r="X1796" s="7" t="s">
        <v>240</v>
      </c>
      <c r="Y1796" s="7" t="s">
        <v>2996</v>
      </c>
      <c r="Z1796" s="7" t="s">
        <v>2996</v>
      </c>
      <c r="AA1796" s="6" t="s">
        <v>240</v>
      </c>
      <c r="AB1796" s="6" t="s">
        <v>1067</v>
      </c>
      <c r="AC1796" s="6" t="s">
        <v>1067</v>
      </c>
      <c r="AD1796" s="6" t="s">
        <v>1067</v>
      </c>
    </row>
    <row r="1797" spans="19:30" ht="30" x14ac:dyDescent="0.25">
      <c r="S1797" s="2">
        <f>IF($AM$22=1,(IF(LEN($BZ$23)&gt;=1,(IF($BZ$23=V1797,LARGE($S$1:S1796,1)+1,0)),0)),0)</f>
        <v>0</v>
      </c>
      <c r="T1797" s="2">
        <f t="shared" si="95"/>
        <v>0</v>
      </c>
      <c r="U1797" s="2">
        <f>IF(LEN(V1797)&gt;=1,(IF(V1796=V1797,0,LARGE($U$1:U1796,1)+1)),0)</f>
        <v>0</v>
      </c>
      <c r="V1797" s="2" t="s">
        <v>1125</v>
      </c>
      <c r="W1797" s="5" t="s">
        <v>5207</v>
      </c>
      <c r="X1797" s="7" t="s">
        <v>956</v>
      </c>
      <c r="Y1797" s="7" t="s">
        <v>3277</v>
      </c>
      <c r="Z1797" s="7" t="s">
        <v>3277</v>
      </c>
      <c r="AA1797" s="6" t="s">
        <v>956</v>
      </c>
      <c r="AB1797" s="6" t="s">
        <v>1067</v>
      </c>
      <c r="AC1797" s="6" t="s">
        <v>1067</v>
      </c>
      <c r="AD1797" s="6" t="s">
        <v>1067</v>
      </c>
    </row>
    <row r="1798" spans="19:30" x14ac:dyDescent="0.25">
      <c r="S1798" s="2">
        <f>IF($AM$22=1,(IF(LEN($BZ$23)&gt;=1,(IF($BZ$23=V1798,LARGE($S$1:S1797,1)+1,0)),0)),0)</f>
        <v>0</v>
      </c>
      <c r="T1798" s="2">
        <f t="shared" si="95"/>
        <v>0</v>
      </c>
      <c r="U1798" s="2">
        <f>IF(LEN(V1798)&gt;=1,(IF(V1797=V1798,0,LARGE($U$1:U1797,1)+1)),0)</f>
        <v>0</v>
      </c>
      <c r="V1798" s="2" t="s">
        <v>1125</v>
      </c>
      <c r="W1798" s="9" t="s">
        <v>4213</v>
      </c>
      <c r="X1798" s="9" t="s">
        <v>2303</v>
      </c>
      <c r="Y1798" s="9" t="s">
        <v>2304</v>
      </c>
      <c r="Z1798" s="9" t="s">
        <v>2304</v>
      </c>
      <c r="AA1798" s="6" t="s">
        <v>2303</v>
      </c>
      <c r="AB1798" s="6" t="s">
        <v>1067</v>
      </c>
      <c r="AC1798" s="6" t="s">
        <v>1067</v>
      </c>
      <c r="AD1798" s="6" t="s">
        <v>1067</v>
      </c>
    </row>
    <row r="1799" spans="19:30" x14ac:dyDescent="0.25">
      <c r="S1799" s="2">
        <f>IF($AM$22=1,(IF(LEN($BZ$23)&gt;=1,(IF($BZ$23=V1799,LARGE($S$1:S1798,1)+1,0)),0)),0)</f>
        <v>0</v>
      </c>
      <c r="T1799" s="2">
        <f t="shared" si="95"/>
        <v>0</v>
      </c>
      <c r="U1799" s="2">
        <f>IF(LEN(V1799)&gt;=1,(IF(V1798=V1799,0,LARGE($U$1:U1798,1)+1)),0)</f>
        <v>0</v>
      </c>
      <c r="V1799" s="2" t="s">
        <v>1125</v>
      </c>
      <c r="W1799" s="9" t="s">
        <v>2097</v>
      </c>
      <c r="X1799" s="9" t="s">
        <v>2095</v>
      </c>
      <c r="Y1799" s="9" t="s">
        <v>2096</v>
      </c>
      <c r="Z1799" s="9" t="s">
        <v>2096</v>
      </c>
      <c r="AA1799" s="6" t="s">
        <v>2095</v>
      </c>
      <c r="AB1799" s="6" t="s">
        <v>2913</v>
      </c>
      <c r="AC1799" s="6" t="s">
        <v>1067</v>
      </c>
      <c r="AD1799" s="6" t="s">
        <v>1067</v>
      </c>
    </row>
    <row r="1800" spans="19:30" x14ac:dyDescent="0.25">
      <c r="S1800" s="2">
        <f>IF($AM$22=1,(IF(LEN($BZ$23)&gt;=1,(IF($BZ$23=V1800,LARGE($S$1:S1799,1)+1,0)),0)),0)</f>
        <v>0</v>
      </c>
      <c r="T1800" s="2">
        <f t="shared" si="95"/>
        <v>0</v>
      </c>
      <c r="U1800" s="2">
        <f>IF(LEN(V1800)&gt;=1,(IF(V1799=V1800,0,LARGE($U$1:U1799,1)+1)),0)</f>
        <v>0</v>
      </c>
      <c r="V1800" s="2" t="s">
        <v>1125</v>
      </c>
      <c r="W1800" s="9" t="s">
        <v>5110</v>
      </c>
      <c r="X1800" s="9" t="s">
        <v>3540</v>
      </c>
      <c r="Y1800" s="9" t="s">
        <v>3541</v>
      </c>
      <c r="Z1800" s="9" t="s">
        <v>3541</v>
      </c>
      <c r="AA1800" s="6" t="s">
        <v>3540</v>
      </c>
      <c r="AB1800" s="6" t="s">
        <v>1067</v>
      </c>
      <c r="AC1800" s="6" t="s">
        <v>1067</v>
      </c>
      <c r="AD1800" s="6" t="s">
        <v>1067</v>
      </c>
    </row>
    <row r="1801" spans="19:30" ht="30" x14ac:dyDescent="0.25">
      <c r="S1801" s="2">
        <f>IF($AM$22=1,(IF(LEN($BZ$23)&gt;=1,(IF($BZ$23=V1801,LARGE($S$1:S1800,1)+1,0)),0)),0)</f>
        <v>0</v>
      </c>
      <c r="T1801" s="2">
        <f t="shared" si="95"/>
        <v>0</v>
      </c>
      <c r="U1801" s="2">
        <f>IF(LEN(V1801)&gt;=1,(IF(V1800=V1801,0,LARGE($U$1:U1800,1)+1)),0)</f>
        <v>0</v>
      </c>
      <c r="V1801" s="2" t="s">
        <v>1125</v>
      </c>
      <c r="W1801" s="4" t="s">
        <v>4595</v>
      </c>
      <c r="X1801" s="4" t="s">
        <v>570</v>
      </c>
      <c r="Y1801" s="5" t="s">
        <v>1314</v>
      </c>
      <c r="Z1801" s="5" t="s">
        <v>1314</v>
      </c>
      <c r="AA1801" s="6" t="s">
        <v>570</v>
      </c>
      <c r="AB1801" s="6" t="s">
        <v>1067</v>
      </c>
      <c r="AC1801" s="6" t="s">
        <v>1067</v>
      </c>
      <c r="AD1801" s="6" t="s">
        <v>1067</v>
      </c>
    </row>
    <row r="1802" spans="19:30" ht="30" x14ac:dyDescent="0.25">
      <c r="S1802" s="2">
        <f>IF($AM$22=1,(IF(LEN($BZ$23)&gt;=1,(IF($BZ$23=V1802,LARGE($S$1:S1801,1)+1,0)),0)),0)</f>
        <v>0</v>
      </c>
      <c r="T1802" s="2">
        <f t="shared" si="95"/>
        <v>0</v>
      </c>
      <c r="U1802" s="2">
        <f>IF(LEN(V1802)&gt;=1,(IF(V1801=V1802,0,LARGE($U$1:U1801,1)+1)),0)</f>
        <v>0</v>
      </c>
      <c r="V1802" s="2" t="s">
        <v>1125</v>
      </c>
      <c r="W1802" s="5" t="s">
        <v>4795</v>
      </c>
      <c r="X1802" s="7" t="s">
        <v>195</v>
      </c>
      <c r="Y1802" s="7" t="s">
        <v>196</v>
      </c>
      <c r="Z1802" s="7" t="s">
        <v>197</v>
      </c>
      <c r="AA1802" s="6" t="s">
        <v>195</v>
      </c>
      <c r="AB1802" s="6" t="s">
        <v>1067</v>
      </c>
      <c r="AC1802" s="6" t="s">
        <v>1067</v>
      </c>
      <c r="AD1802" s="6" t="s">
        <v>1067</v>
      </c>
    </row>
    <row r="1803" spans="19:30" ht="30" x14ac:dyDescent="0.25">
      <c r="S1803" s="2">
        <f>IF($AM$22=1,(IF(LEN($BZ$23)&gt;=1,(IF($BZ$23=V1803,LARGE($S$1:S1802,1)+1,0)),0)),0)</f>
        <v>0</v>
      </c>
      <c r="T1803" s="2">
        <f t="shared" si="95"/>
        <v>0</v>
      </c>
      <c r="U1803" s="2">
        <f>IF(LEN(V1803)&gt;=1,(IF(V1802=V1803,0,LARGE($U$1:U1802,1)+1)),0)</f>
        <v>0</v>
      </c>
      <c r="V1803" s="2" t="s">
        <v>1125</v>
      </c>
      <c r="W1803" s="7" t="s">
        <v>1754</v>
      </c>
      <c r="X1803" s="4" t="s">
        <v>9</v>
      </c>
      <c r="Y1803" s="5" t="s">
        <v>1175</v>
      </c>
      <c r="Z1803" s="5" t="s">
        <v>1175</v>
      </c>
      <c r="AA1803" s="6" t="s">
        <v>9</v>
      </c>
      <c r="AB1803" s="6" t="s">
        <v>1067</v>
      </c>
      <c r="AC1803" s="6" t="s">
        <v>1067</v>
      </c>
      <c r="AD1803" s="6" t="s">
        <v>1067</v>
      </c>
    </row>
    <row r="1804" spans="19:30" ht="30" x14ac:dyDescent="0.25">
      <c r="S1804" s="2">
        <f>IF($AM$22=1,(IF(LEN($BZ$23)&gt;=1,(IF($BZ$23=V1804,LARGE($S$1:S1803,1)+1,0)),0)),0)</f>
        <v>0</v>
      </c>
      <c r="T1804" s="2">
        <f t="shared" si="95"/>
        <v>0</v>
      </c>
      <c r="U1804" s="2">
        <f>IF(LEN(V1804)&gt;=1,(IF(V1803=V1804,0,LARGE($U$1:U1803,1)+1)),0)</f>
        <v>0</v>
      </c>
      <c r="V1804" s="2" t="s">
        <v>1125</v>
      </c>
      <c r="W1804" s="4" t="s">
        <v>2178</v>
      </c>
      <c r="X1804" s="7" t="s">
        <v>473</v>
      </c>
      <c r="Y1804" s="7" t="s">
        <v>1236</v>
      </c>
      <c r="Z1804" s="7" t="s">
        <v>1236</v>
      </c>
      <c r="AA1804" s="6" t="s">
        <v>473</v>
      </c>
      <c r="AB1804" s="6" t="s">
        <v>2174</v>
      </c>
      <c r="AC1804" s="6" t="s">
        <v>2176</v>
      </c>
      <c r="AD1804" s="6" t="s">
        <v>933</v>
      </c>
    </row>
    <row r="1805" spans="19:30" ht="30" x14ac:dyDescent="0.25">
      <c r="S1805" s="2">
        <f>IF($AM$22=1,(IF(LEN($BZ$23)&gt;=1,(IF($BZ$23=V1805,LARGE($S$1:S1804,1)+1,0)),0)),0)</f>
        <v>0</v>
      </c>
      <c r="T1805" s="2">
        <f t="shared" si="95"/>
        <v>0</v>
      </c>
      <c r="U1805" s="2">
        <f>IF(LEN(V1805)&gt;=1,(IF(V1804=V1805,0,LARGE($U$1:U1804,1)+1)),0)</f>
        <v>0</v>
      </c>
      <c r="V1805" s="2" t="s">
        <v>1125</v>
      </c>
      <c r="W1805" s="11" t="s">
        <v>3287</v>
      </c>
      <c r="X1805" s="11" t="s">
        <v>959</v>
      </c>
      <c r="Y1805" s="11" t="s">
        <v>3286</v>
      </c>
      <c r="Z1805" s="11" t="s">
        <v>3286</v>
      </c>
      <c r="AA1805" s="6" t="s">
        <v>959</v>
      </c>
      <c r="AB1805" s="6" t="s">
        <v>1067</v>
      </c>
      <c r="AC1805" s="6" t="s">
        <v>1067</v>
      </c>
      <c r="AD1805" s="6" t="s">
        <v>1067</v>
      </c>
    </row>
    <row r="1806" spans="19:30" x14ac:dyDescent="0.25">
      <c r="S1806" s="2">
        <f>IF($AM$22=1,(IF(LEN($BZ$23)&gt;=1,(IF($BZ$23=V1806,LARGE($S$1:S1805,1)+1,0)),0)),0)</f>
        <v>0</v>
      </c>
      <c r="T1806" s="2">
        <f t="shared" si="95"/>
        <v>0</v>
      </c>
      <c r="U1806" s="2">
        <f>IF(LEN(V1806)&gt;=1,(IF(V1805=V1806,0,LARGE($U$1:U1805,1)+1)),0)</f>
        <v>0</v>
      </c>
      <c r="V1806" s="2" t="s">
        <v>1125</v>
      </c>
      <c r="W1806" s="9" t="s">
        <v>5164</v>
      </c>
      <c r="X1806" s="9" t="s">
        <v>927</v>
      </c>
      <c r="Y1806" s="9" t="s">
        <v>3224</v>
      </c>
      <c r="Z1806" s="9" t="s">
        <v>3224</v>
      </c>
      <c r="AA1806" s="6" t="s">
        <v>927</v>
      </c>
      <c r="AB1806" s="6" t="s">
        <v>1067</v>
      </c>
      <c r="AC1806" s="6" t="s">
        <v>1067</v>
      </c>
      <c r="AD1806" s="6" t="s">
        <v>1067</v>
      </c>
    </row>
    <row r="1807" spans="19:30" ht="30" x14ac:dyDescent="0.25">
      <c r="S1807" s="2">
        <f>IF($AM$22=1,(IF(LEN($BZ$23)&gt;=1,(IF($BZ$23=V1807,LARGE($S$1:S1806,1)+1,0)),0)),0)</f>
        <v>0</v>
      </c>
      <c r="T1807" s="2">
        <f t="shared" si="95"/>
        <v>0</v>
      </c>
      <c r="U1807" s="2">
        <f>IF(LEN(V1807)&gt;=1,(IF(V1806=V1807,0,LARGE($U$1:U1806,1)+1)),0)</f>
        <v>0</v>
      </c>
      <c r="V1807" s="2" t="s">
        <v>1125</v>
      </c>
      <c r="W1807" s="9" t="s">
        <v>3439</v>
      </c>
      <c r="X1807" s="9" t="s">
        <v>3437</v>
      </c>
      <c r="Y1807" s="9" t="s">
        <v>3438</v>
      </c>
      <c r="Z1807" s="9" t="s">
        <v>3438</v>
      </c>
      <c r="AA1807" s="6" t="s">
        <v>3437</v>
      </c>
      <c r="AB1807" s="6" t="s">
        <v>1067</v>
      </c>
      <c r="AC1807" s="6" t="s">
        <v>1067</v>
      </c>
      <c r="AD1807" s="6" t="s">
        <v>1067</v>
      </c>
    </row>
    <row r="1808" spans="19:30" ht="60" x14ac:dyDescent="0.25">
      <c r="S1808" s="2">
        <f>IF($AM$22=1,(IF(LEN($BZ$23)&gt;=1,(IF($BZ$23=V1808,LARGE($S$1:S1807,1)+1,0)),0)),0)</f>
        <v>0</v>
      </c>
      <c r="T1808" s="2">
        <f t="shared" si="95"/>
        <v>0</v>
      </c>
      <c r="U1808" s="2">
        <f>IF(LEN(V1808)&gt;=1,(IF(V1807=V1808,0,LARGE($U$1:U1807,1)+1)),0)</f>
        <v>0</v>
      </c>
      <c r="V1808" s="2" t="s">
        <v>1125</v>
      </c>
      <c r="W1808" s="7" t="s">
        <v>1818</v>
      </c>
      <c r="X1808" s="7" t="s">
        <v>12</v>
      </c>
      <c r="Y1808" s="7" t="s">
        <v>1177</v>
      </c>
      <c r="Z1808" s="7" t="s">
        <v>1177</v>
      </c>
      <c r="AA1808" s="6" t="s">
        <v>12</v>
      </c>
      <c r="AB1808" s="6" t="s">
        <v>1067</v>
      </c>
      <c r="AC1808" s="6" t="s">
        <v>1067</v>
      </c>
      <c r="AD1808" s="6" t="s">
        <v>1067</v>
      </c>
    </row>
    <row r="1809" spans="19:30" ht="30" x14ac:dyDescent="0.25">
      <c r="S1809" s="2">
        <f>IF($AM$22=1,(IF(LEN($BZ$23)&gt;=1,(IF($BZ$23=V1809,LARGE($S$1:S1808,1)+1,0)),0)),0)</f>
        <v>0</v>
      </c>
      <c r="T1809" s="2">
        <f t="shared" si="95"/>
        <v>0</v>
      </c>
      <c r="U1809" s="2">
        <f>IF(LEN(V1809)&gt;=1,(IF(V1808=V1809,0,LARGE($U$1:U1808,1)+1)),0)</f>
        <v>0</v>
      </c>
      <c r="V1809" s="2" t="s">
        <v>1125</v>
      </c>
      <c r="W1809" s="11" t="s">
        <v>2611</v>
      </c>
      <c r="X1809" s="11" t="s">
        <v>667</v>
      </c>
      <c r="Y1809" s="11" t="s">
        <v>2610</v>
      </c>
      <c r="Z1809" s="11" t="s">
        <v>2610</v>
      </c>
      <c r="AA1809" s="6" t="s">
        <v>667</v>
      </c>
      <c r="AB1809" s="6" t="s">
        <v>825</v>
      </c>
      <c r="AC1809" s="6" t="s">
        <v>1067</v>
      </c>
      <c r="AD1809" s="6" t="s">
        <v>1067</v>
      </c>
    </row>
    <row r="1810" spans="19:30" x14ac:dyDescent="0.25">
      <c r="S1810" s="2">
        <f>IF($AM$22=1,(IF(LEN($BZ$23)&gt;=1,(IF($BZ$23=V1810,LARGE($S$1:S1809,1)+1,0)),0)),0)</f>
        <v>0</v>
      </c>
      <c r="T1810" s="2">
        <f t="shared" si="95"/>
        <v>0</v>
      </c>
      <c r="U1810" s="2">
        <f>IF(LEN(V1810)&gt;=1,(IF(V1809=V1810,0,LARGE($U$1:U1809,1)+1)),0)</f>
        <v>0</v>
      </c>
      <c r="V1810" s="2" t="s">
        <v>1125</v>
      </c>
      <c r="W1810" s="9" t="s">
        <v>4218</v>
      </c>
      <c r="X1810" s="9" t="s">
        <v>2300</v>
      </c>
      <c r="Y1810" s="9" t="s">
        <v>2301</v>
      </c>
      <c r="Z1810" s="9" t="s">
        <v>2300</v>
      </c>
      <c r="AA1810" s="6" t="s">
        <v>2300</v>
      </c>
      <c r="AB1810" s="6" t="s">
        <v>1067</v>
      </c>
      <c r="AC1810" s="6" t="s">
        <v>1067</v>
      </c>
      <c r="AD1810" s="6" t="s">
        <v>1067</v>
      </c>
    </row>
    <row r="1811" spans="19:30" x14ac:dyDescent="0.25">
      <c r="S1811" s="2">
        <f>IF($AM$22=1,(IF(LEN($BZ$23)&gt;=1,(IF($BZ$23=V1811,LARGE($S$1:S1810,1)+1,0)),0)),0)</f>
        <v>0</v>
      </c>
      <c r="T1811" s="2">
        <f t="shared" si="95"/>
        <v>0</v>
      </c>
      <c r="U1811" s="2">
        <f>IF(LEN(V1811)&gt;=1,(IF(V1810=V1811,0,LARGE($U$1:U1810,1)+1)),0)</f>
        <v>0</v>
      </c>
      <c r="V1811" s="2" t="s">
        <v>1125</v>
      </c>
      <c r="W1811" s="5" t="s">
        <v>4753</v>
      </c>
      <c r="X1811" s="7" t="s">
        <v>667</v>
      </c>
      <c r="Y1811" s="7" t="s">
        <v>2610</v>
      </c>
      <c r="Z1811" s="7" t="s">
        <v>2610</v>
      </c>
      <c r="AA1811" s="6" t="s">
        <v>667</v>
      </c>
      <c r="AB1811" s="6" t="s">
        <v>1067</v>
      </c>
      <c r="AC1811" s="6" t="s">
        <v>1067</v>
      </c>
      <c r="AD1811" s="6" t="s">
        <v>1067</v>
      </c>
    </row>
    <row r="1812" spans="19:30" ht="30" x14ac:dyDescent="0.25">
      <c r="S1812" s="2">
        <f>IF($AM$22=1,(IF(LEN($BZ$23)&gt;=1,(IF($BZ$23=V1812,LARGE($S$1:S1811,1)+1,0)),0)),0)</f>
        <v>0</v>
      </c>
      <c r="T1812" s="2">
        <f t="shared" si="95"/>
        <v>0</v>
      </c>
      <c r="U1812" s="2">
        <f>IF(LEN(V1812)&gt;=1,(IF(V1811=V1812,0,LARGE($U$1:U1811,1)+1)),0)</f>
        <v>0</v>
      </c>
      <c r="V1812" s="2" t="s">
        <v>1125</v>
      </c>
      <c r="W1812" s="7" t="s">
        <v>1826</v>
      </c>
      <c r="X1812" s="7" t="s">
        <v>1824</v>
      </c>
      <c r="Y1812" s="7" t="s">
        <v>1825</v>
      </c>
      <c r="Z1812" s="7" t="s">
        <v>1825</v>
      </c>
      <c r="AA1812" s="6" t="s">
        <v>1824</v>
      </c>
      <c r="AB1812" s="6" t="s">
        <v>1067</v>
      </c>
      <c r="AC1812" s="6" t="s">
        <v>1067</v>
      </c>
      <c r="AD1812" s="6" t="s">
        <v>1067</v>
      </c>
    </row>
    <row r="1813" spans="19:30" x14ac:dyDescent="0.25">
      <c r="S1813" s="2">
        <f>IF($AM$22=1,(IF(LEN($BZ$23)&gt;=1,(IF($BZ$23=V1813,LARGE($S$1:S1812,1)+1,0)),0)),0)</f>
        <v>0</v>
      </c>
      <c r="T1813" s="2">
        <f t="shared" si="95"/>
        <v>0</v>
      </c>
      <c r="U1813" s="2">
        <f>IF(LEN(V1813)&gt;=1,(IF(V1812=V1813,0,LARGE($U$1:U1812,1)+1)),0)</f>
        <v>0</v>
      </c>
      <c r="V1813" s="2" t="s">
        <v>1125</v>
      </c>
      <c r="W1813" s="9" t="s">
        <v>4343</v>
      </c>
      <c r="X1813" s="9" t="s">
        <v>3459</v>
      </c>
      <c r="Y1813" s="9" t="s">
        <v>3460</v>
      </c>
      <c r="Z1813" s="9" t="s">
        <v>3460</v>
      </c>
      <c r="AA1813" s="6" t="s">
        <v>3459</v>
      </c>
      <c r="AB1813" s="6" t="s">
        <v>1067</v>
      </c>
      <c r="AC1813" s="6" t="s">
        <v>1067</v>
      </c>
      <c r="AD1813" s="6" t="s">
        <v>1067</v>
      </c>
    </row>
    <row r="1814" spans="19:30" x14ac:dyDescent="0.25">
      <c r="S1814" s="2">
        <f>IF($AM$22=1,(IF(LEN($BZ$23)&gt;=1,(IF($BZ$23=V1814,LARGE($S$1:S1813,1)+1,0)),0)),0)</f>
        <v>0</v>
      </c>
      <c r="T1814" s="2">
        <f t="shared" si="95"/>
        <v>0</v>
      </c>
      <c r="U1814" s="2">
        <f>IF(LEN(V1814)&gt;=1,(IF(V1813=V1814,0,LARGE($U$1:U1813,1)+1)),0)</f>
        <v>0</v>
      </c>
      <c r="V1814" s="2" t="s">
        <v>1125</v>
      </c>
      <c r="W1814" s="4" t="s">
        <v>4071</v>
      </c>
      <c r="X1814" s="4" t="s">
        <v>484</v>
      </c>
      <c r="Y1814" s="5" t="s">
        <v>1246</v>
      </c>
      <c r="Z1814" s="5" t="s">
        <v>1246</v>
      </c>
      <c r="AA1814" s="6" t="s">
        <v>484</v>
      </c>
      <c r="AB1814" s="6" t="s">
        <v>1053</v>
      </c>
      <c r="AC1814" s="6" t="s">
        <v>1067</v>
      </c>
      <c r="AD1814" s="6" t="s">
        <v>1067</v>
      </c>
    </row>
    <row r="1815" spans="19:30" x14ac:dyDescent="0.25">
      <c r="S1815" s="2">
        <f>IF($AM$22=1,(IF(LEN($BZ$23)&gt;=1,(IF($BZ$23=V1815,LARGE($S$1:S1814,1)+1,0)),0)),0)</f>
        <v>0</v>
      </c>
      <c r="T1815" s="2">
        <f t="shared" si="95"/>
        <v>0</v>
      </c>
      <c r="U1815" s="2">
        <f>IF(LEN(V1815)&gt;=1,(IF(V1814=V1815,0,LARGE($U$1:U1814,1)+1)),0)</f>
        <v>0</v>
      </c>
      <c r="V1815" s="2" t="s">
        <v>1125</v>
      </c>
      <c r="W1815" s="4" t="s">
        <v>4752</v>
      </c>
      <c r="X1815" s="4" t="s">
        <v>666</v>
      </c>
      <c r="Y1815" s="5" t="s">
        <v>1387</v>
      </c>
      <c r="Z1815" s="5" t="s">
        <v>1387</v>
      </c>
      <c r="AA1815" s="6" t="s">
        <v>666</v>
      </c>
      <c r="AB1815" s="6" t="s">
        <v>1067</v>
      </c>
      <c r="AC1815" s="6" t="s">
        <v>1067</v>
      </c>
      <c r="AD1815" s="6" t="s">
        <v>1067</v>
      </c>
    </row>
    <row r="1816" spans="19:30" ht="30" x14ac:dyDescent="0.25">
      <c r="S1816" s="2">
        <f>IF($AM$22=1,(IF(LEN($BZ$23)&gt;=1,(IF($BZ$23=V1816,LARGE($S$1:S1815,1)+1,0)),0)),0)</f>
        <v>0</v>
      </c>
      <c r="T1816" s="2">
        <f t="shared" si="95"/>
        <v>0</v>
      </c>
      <c r="U1816" s="2">
        <f>IF(LEN(V1816)&gt;=1,(IF(V1815=V1816,0,LARGE($U$1:U1815,1)+1)),0)</f>
        <v>0</v>
      </c>
      <c r="V1816" s="2" t="s">
        <v>1125</v>
      </c>
      <c r="W1816" s="21" t="s">
        <v>4189</v>
      </c>
      <c r="X1816" s="21" t="s">
        <v>585</v>
      </c>
      <c r="Y1816" s="21" t="s">
        <v>2362</v>
      </c>
      <c r="Z1816" s="21" t="s">
        <v>2362</v>
      </c>
      <c r="AA1816" s="6" t="s">
        <v>585</v>
      </c>
      <c r="AB1816" s="6" t="s">
        <v>1067</v>
      </c>
      <c r="AC1816" s="6" t="s">
        <v>1067</v>
      </c>
      <c r="AD1816" s="6" t="s">
        <v>1067</v>
      </c>
    </row>
    <row r="1817" spans="19:30" x14ac:dyDescent="0.25">
      <c r="S1817" s="2">
        <f>IF($AM$22=1,(IF(LEN($BZ$23)&gt;=1,(IF($BZ$23=V1817,LARGE($S$1:S1816,1)+1,0)),0)),0)</f>
        <v>0</v>
      </c>
      <c r="T1817" s="2">
        <f t="shared" si="95"/>
        <v>0</v>
      </c>
      <c r="U1817" s="2">
        <f>IF(LEN(V1817)&gt;=1,(IF(V1816=V1817,0,LARGE($U$1:U1816,1)+1)),0)</f>
        <v>0</v>
      </c>
      <c r="V1817" s="2" t="s">
        <v>1125</v>
      </c>
      <c r="W1817" s="9" t="s">
        <v>5034</v>
      </c>
      <c r="X1817" s="9" t="s">
        <v>3180</v>
      </c>
      <c r="Y1817" s="9" t="s">
        <v>3181</v>
      </c>
      <c r="Z1817" s="9" t="s">
        <v>3181</v>
      </c>
      <c r="AA1817" s="6" t="s">
        <v>3180</v>
      </c>
      <c r="AB1817" s="6" t="s">
        <v>1067</v>
      </c>
      <c r="AC1817" s="6" t="s">
        <v>1067</v>
      </c>
      <c r="AD1817" s="6" t="s">
        <v>1067</v>
      </c>
    </row>
    <row r="1818" spans="19:30" x14ac:dyDescent="0.25">
      <c r="S1818" s="2">
        <f>IF($AM$22=1,(IF(LEN($BZ$23)&gt;=1,(IF($BZ$23=V1818,LARGE($S$1:S1817,1)+1,0)),0)),0)</f>
        <v>0</v>
      </c>
      <c r="T1818" s="2">
        <f t="shared" si="95"/>
        <v>0</v>
      </c>
      <c r="U1818" s="2">
        <f>IF(LEN(V1818)&gt;=1,(IF(V1817=V1818,0,LARGE($U$1:U1817,1)+1)),0)</f>
        <v>0</v>
      </c>
      <c r="V1818" s="2" t="s">
        <v>1125</v>
      </c>
      <c r="W1818" s="4" t="s">
        <v>1147</v>
      </c>
      <c r="X1818" s="4" t="s">
        <v>340</v>
      </c>
      <c r="Y1818" s="5" t="s">
        <v>341</v>
      </c>
      <c r="Z1818" s="5" t="s">
        <v>341</v>
      </c>
      <c r="AA1818" s="6" t="s">
        <v>340</v>
      </c>
      <c r="AB1818" s="6" t="s">
        <v>1067</v>
      </c>
      <c r="AC1818" s="6" t="s">
        <v>1067</v>
      </c>
      <c r="AD1818" s="6" t="s">
        <v>1067</v>
      </c>
    </row>
    <row r="1819" spans="19:30" ht="30" x14ac:dyDescent="0.25">
      <c r="S1819" s="2">
        <f>IF($AM$22=1,(IF(LEN($BZ$23)&gt;=1,(IF($BZ$23=V1819,LARGE($S$1:S1818,1)+1,0)),0)),0)</f>
        <v>0</v>
      </c>
      <c r="T1819" s="2">
        <f t="shared" si="95"/>
        <v>0</v>
      </c>
      <c r="U1819" s="2">
        <f>IF(LEN(V1819)&gt;=1,(IF(V1818=V1819,0,LARGE($U$1:U1818,1)+1)),0)</f>
        <v>0</v>
      </c>
      <c r="V1819" s="2" t="s">
        <v>1125</v>
      </c>
      <c r="W1819" s="11" t="s">
        <v>3923</v>
      </c>
      <c r="X1819" s="11" t="s">
        <v>1060</v>
      </c>
      <c r="Y1819" s="11" t="s">
        <v>3922</v>
      </c>
      <c r="Z1819" s="11" t="s">
        <v>3922</v>
      </c>
      <c r="AA1819" s="6" t="s">
        <v>1060</v>
      </c>
      <c r="AB1819" s="6" t="s">
        <v>1067</v>
      </c>
      <c r="AC1819" s="6" t="s">
        <v>1067</v>
      </c>
      <c r="AD1819" s="6" t="s">
        <v>1067</v>
      </c>
    </row>
    <row r="1820" spans="19:30" ht="60" x14ac:dyDescent="0.25">
      <c r="S1820" s="2">
        <f>IF($AM$22=1,(IF(LEN($BZ$23)&gt;=1,(IF($BZ$23=V1820,LARGE($S$1:S1819,1)+1,0)),0)),0)</f>
        <v>0</v>
      </c>
      <c r="T1820" s="2">
        <f t="shared" si="95"/>
        <v>0</v>
      </c>
      <c r="U1820" s="2">
        <f>IF(LEN(V1820)&gt;=1,(IF(V1819=V1820,0,LARGE($U$1:U1819,1)+1)),0)</f>
        <v>0</v>
      </c>
      <c r="V1820" s="2" t="s">
        <v>1125</v>
      </c>
      <c r="W1820" s="21" t="s">
        <v>2064</v>
      </c>
      <c r="X1820" s="21" t="s">
        <v>2062</v>
      </c>
      <c r="Y1820" s="21" t="s">
        <v>2063</v>
      </c>
      <c r="Z1820" s="21" t="s">
        <v>2063</v>
      </c>
      <c r="AA1820" s="6" t="s">
        <v>2062</v>
      </c>
      <c r="AB1820" s="6" t="s">
        <v>1067</v>
      </c>
      <c r="AC1820" s="6" t="s">
        <v>1067</v>
      </c>
      <c r="AD1820" s="6" t="s">
        <v>1067</v>
      </c>
    </row>
    <row r="1821" spans="19:30" ht="30" x14ac:dyDescent="0.25">
      <c r="S1821" s="2">
        <f>IF($AM$22=1,(IF(LEN($BZ$23)&gt;=1,(IF($BZ$23=V1821,LARGE($S$1:S1820,1)+1,0)),0)),0)</f>
        <v>0</v>
      </c>
      <c r="T1821" s="2">
        <f t="shared" si="95"/>
        <v>0</v>
      </c>
      <c r="U1821" s="2">
        <f>IF(LEN(V1821)&gt;=1,(IF(V1820=V1821,0,LARGE($U$1:U1820,1)+1)),0)</f>
        <v>0</v>
      </c>
      <c r="V1821" s="2" t="s">
        <v>1125</v>
      </c>
      <c r="W1821" s="21" t="s">
        <v>2024</v>
      </c>
      <c r="X1821" s="4" t="s">
        <v>476</v>
      </c>
      <c r="Y1821" s="5" t="s">
        <v>1239</v>
      </c>
      <c r="Z1821" s="5" t="s">
        <v>1239</v>
      </c>
      <c r="AA1821" s="6" t="s">
        <v>476</v>
      </c>
      <c r="AB1821" s="6" t="s">
        <v>1067</v>
      </c>
      <c r="AC1821" s="6" t="s">
        <v>1067</v>
      </c>
      <c r="AD1821" s="6" t="s">
        <v>1067</v>
      </c>
    </row>
    <row r="1822" spans="19:30" x14ac:dyDescent="0.25">
      <c r="S1822" s="2">
        <f>IF($AM$22=1,(IF(LEN($BZ$23)&gt;=1,(IF($BZ$23=V1822,LARGE($S$1:S1821,1)+1,0)),0)),0)</f>
        <v>0</v>
      </c>
      <c r="T1822" s="2">
        <f t="shared" si="95"/>
        <v>0</v>
      </c>
      <c r="U1822" s="2">
        <f>IF(LEN(V1822)&gt;=1,(IF(V1821=V1822,0,LARGE($U$1:U1821,1)+1)),0)</f>
        <v>0</v>
      </c>
      <c r="V1822" s="2" t="s">
        <v>1125</v>
      </c>
      <c r="W1822" s="4" t="s">
        <v>4086</v>
      </c>
      <c r="X1822" s="7" t="s">
        <v>492</v>
      </c>
      <c r="Y1822" s="7" t="s">
        <v>1254</v>
      </c>
      <c r="Z1822" s="7" t="s">
        <v>1254</v>
      </c>
      <c r="AA1822" s="6" t="s">
        <v>492</v>
      </c>
      <c r="AB1822" s="6" t="s">
        <v>1067</v>
      </c>
      <c r="AC1822" s="6" t="s">
        <v>1067</v>
      </c>
      <c r="AD1822" s="6" t="s">
        <v>1067</v>
      </c>
    </row>
    <row r="1823" spans="19:30" x14ac:dyDescent="0.25">
      <c r="S1823" s="2">
        <f>IF($AM$22=1,(IF(LEN($BZ$23)&gt;=1,(IF($BZ$23=V1823,LARGE($S$1:S1822,1)+1,0)),0)),0)</f>
        <v>0</v>
      </c>
      <c r="T1823" s="2">
        <f t="shared" si="95"/>
        <v>0</v>
      </c>
      <c r="U1823" s="2">
        <f>IF(LEN(V1823)&gt;=1,(IF(V1822=V1823,0,LARGE($U$1:U1822,1)+1)),0)</f>
        <v>0</v>
      </c>
      <c r="V1823" s="2" t="s">
        <v>1125</v>
      </c>
      <c r="W1823" s="4" t="s">
        <v>4224</v>
      </c>
      <c r="X1823" s="4" t="s">
        <v>498</v>
      </c>
      <c r="Y1823" s="5" t="s">
        <v>1259</v>
      </c>
      <c r="Z1823" s="5" t="s">
        <v>1259</v>
      </c>
      <c r="AA1823" s="6" t="s">
        <v>498</v>
      </c>
      <c r="AB1823" s="6" t="s">
        <v>1067</v>
      </c>
      <c r="AC1823" s="6" t="s">
        <v>1067</v>
      </c>
      <c r="AD1823" s="6" t="s">
        <v>1067</v>
      </c>
    </row>
    <row r="1824" spans="19:30" ht="30" x14ac:dyDescent="0.25">
      <c r="S1824" s="2">
        <f>IF($AM$22=1,(IF(LEN($BZ$23)&gt;=1,(IF($BZ$23=V1824,LARGE($S$1:S1823,1)+1,0)),0)),0)</f>
        <v>0</v>
      </c>
      <c r="T1824" s="2">
        <f t="shared" si="95"/>
        <v>0</v>
      </c>
      <c r="U1824" s="2">
        <f>IF(LEN(V1824)&gt;=1,(IF(V1823=V1824,0,LARGE($U$1:U1823,1)+1)),0)</f>
        <v>0</v>
      </c>
      <c r="V1824" s="2" t="s">
        <v>1125</v>
      </c>
      <c r="W1824" s="4" t="s">
        <v>3672</v>
      </c>
      <c r="X1824" s="7" t="s">
        <v>830</v>
      </c>
      <c r="Y1824" s="7" t="s">
        <v>1512</v>
      </c>
      <c r="Z1824" s="7" t="s">
        <v>1512</v>
      </c>
      <c r="AA1824" s="6" t="s">
        <v>830</v>
      </c>
      <c r="AB1824" s="6" t="s">
        <v>991</v>
      </c>
      <c r="AC1824" s="6" t="s">
        <v>3670</v>
      </c>
      <c r="AD1824" s="6" t="s">
        <v>1067</v>
      </c>
    </row>
    <row r="1825" spans="19:30" x14ac:dyDescent="0.25">
      <c r="S1825" s="2">
        <f>IF($AM$22=1,(IF(LEN($BZ$23)&gt;=1,(IF($BZ$23=V1825,LARGE($S$1:S1824,1)+1,0)),0)),0)</f>
        <v>0</v>
      </c>
      <c r="T1825" s="2">
        <f t="shared" si="95"/>
        <v>0</v>
      </c>
      <c r="U1825" s="2">
        <f>IF(LEN(V1825)&gt;=1,(IF(V1824=V1825,0,LARGE($U$1:U1824,1)+1)),0)</f>
        <v>0</v>
      </c>
      <c r="V1825" s="2" t="s">
        <v>1125</v>
      </c>
      <c r="W1825" s="4" t="s">
        <v>1162</v>
      </c>
      <c r="X1825" s="4" t="s">
        <v>362</v>
      </c>
      <c r="Y1825" s="5" t="s">
        <v>363</v>
      </c>
      <c r="Z1825" s="5" t="s">
        <v>363</v>
      </c>
      <c r="AA1825" s="6" t="s">
        <v>362</v>
      </c>
      <c r="AB1825" s="6" t="s">
        <v>1067</v>
      </c>
      <c r="AC1825" s="6" t="s">
        <v>1067</v>
      </c>
      <c r="AD1825" s="6" t="s">
        <v>1067</v>
      </c>
    </row>
    <row r="1826" spans="19:30" x14ac:dyDescent="0.25">
      <c r="S1826" s="2">
        <f>IF($AM$22=1,(IF(LEN($BZ$23)&gt;=1,(IF($BZ$23=V1826,LARGE($S$1:S1825,1)+1,0)),0)),0)</f>
        <v>0</v>
      </c>
      <c r="T1826" s="2">
        <f t="shared" si="95"/>
        <v>0</v>
      </c>
      <c r="U1826" s="2">
        <f>IF(LEN(V1826)&gt;=1,(IF(V1825=V1826,0,LARGE($U$1:U1825,1)+1)),0)</f>
        <v>0</v>
      </c>
      <c r="V1826" s="2" t="s">
        <v>1125</v>
      </c>
      <c r="W1826" s="4" t="s">
        <v>4696</v>
      </c>
      <c r="X1826" s="4" t="s">
        <v>778</v>
      </c>
      <c r="Y1826" s="5" t="s">
        <v>1470</v>
      </c>
      <c r="Z1826" s="5" t="s">
        <v>1470</v>
      </c>
      <c r="AA1826" s="6" t="s">
        <v>778</v>
      </c>
      <c r="AB1826" s="6" t="s">
        <v>1067</v>
      </c>
      <c r="AC1826" s="6" t="s">
        <v>1067</v>
      </c>
      <c r="AD1826" s="6" t="s">
        <v>1067</v>
      </c>
    </row>
    <row r="1827" spans="19:30" x14ac:dyDescent="0.25">
      <c r="S1827" s="2">
        <f>IF($AM$22=1,(IF(LEN($BZ$23)&gt;=1,(IF($BZ$23=V1827,LARGE($S$1:S1826,1)+1,0)),0)),0)</f>
        <v>0</v>
      </c>
      <c r="T1827" s="2">
        <f t="shared" si="95"/>
        <v>0</v>
      </c>
      <c r="U1827" s="2">
        <f>IF(LEN(V1827)&gt;=1,(IF(V1826=V1827,0,LARGE($U$1:U1826,1)+1)),0)</f>
        <v>0</v>
      </c>
      <c r="V1827" s="2" t="s">
        <v>1125</v>
      </c>
      <c r="W1827" s="9" t="s">
        <v>2997</v>
      </c>
      <c r="X1827" s="9" t="s">
        <v>243</v>
      </c>
      <c r="Y1827" s="9" t="s">
        <v>244</v>
      </c>
      <c r="Z1827" s="9" t="s">
        <v>244</v>
      </c>
      <c r="AA1827" s="6" t="s">
        <v>243</v>
      </c>
      <c r="AB1827" s="6" t="s">
        <v>1067</v>
      </c>
      <c r="AC1827" s="6" t="s">
        <v>1067</v>
      </c>
      <c r="AD1827" s="6" t="s">
        <v>1067</v>
      </c>
    </row>
    <row r="1828" spans="19:30" x14ac:dyDescent="0.25">
      <c r="S1828" s="2">
        <f>IF($AM$22=1,(IF(LEN($BZ$23)&gt;=1,(IF($BZ$23=V1828,LARGE($S$1:S1827,1)+1,0)),0)),0)</f>
        <v>0</v>
      </c>
      <c r="T1828" s="2">
        <f t="shared" si="95"/>
        <v>0</v>
      </c>
      <c r="U1828" s="2">
        <f>IF(LEN(V1828)&gt;=1,(IF(V1827=V1828,0,LARGE($U$1:U1827,1)+1)),0)</f>
        <v>0</v>
      </c>
      <c r="V1828" s="2" t="s">
        <v>1125</v>
      </c>
      <c r="W1828" s="9" t="s">
        <v>4778</v>
      </c>
      <c r="X1828" s="9" t="s">
        <v>2643</v>
      </c>
      <c r="Y1828" s="9" t="s">
        <v>2644</v>
      </c>
      <c r="Z1828" s="9" t="s">
        <v>2644</v>
      </c>
      <c r="AA1828" s="6" t="s">
        <v>2643</v>
      </c>
      <c r="AB1828" s="6" t="s">
        <v>1067</v>
      </c>
      <c r="AC1828" s="6" t="s">
        <v>1067</v>
      </c>
      <c r="AD1828" s="6" t="s">
        <v>1067</v>
      </c>
    </row>
    <row r="1829" spans="19:30" x14ac:dyDescent="0.25">
      <c r="S1829" s="2">
        <f>IF($AM$22=1,(IF(LEN($BZ$23)&gt;=1,(IF($BZ$23=V1829,LARGE($S$1:S1828,1)+1,0)),0)),0)</f>
        <v>0</v>
      </c>
      <c r="T1829" s="2">
        <f t="shared" si="95"/>
        <v>0</v>
      </c>
      <c r="U1829" s="2">
        <f>IF(LEN(V1829)&gt;=1,(IF(V1828=V1829,0,LARGE($U$1:U1828,1)+1)),0)</f>
        <v>0</v>
      </c>
      <c r="V1829" s="2" t="s">
        <v>1125</v>
      </c>
      <c r="W1829" s="9" t="s">
        <v>4350</v>
      </c>
      <c r="X1829" s="9" t="s">
        <v>3485</v>
      </c>
      <c r="Y1829" s="9" t="s">
        <v>3486</v>
      </c>
      <c r="Z1829" s="9" t="s">
        <v>3486</v>
      </c>
      <c r="AA1829" s="6" t="s">
        <v>3485</v>
      </c>
      <c r="AB1829" s="6" t="s">
        <v>1067</v>
      </c>
      <c r="AC1829" s="6" t="s">
        <v>1067</v>
      </c>
      <c r="AD1829" s="6" t="s">
        <v>1067</v>
      </c>
    </row>
    <row r="1830" spans="19:30" x14ac:dyDescent="0.25">
      <c r="S1830" s="2">
        <f>IF($AM$22=1,(IF(LEN($BZ$23)&gt;=1,(IF($BZ$23=V1830,LARGE($S$1:S1829,1)+1,0)),0)),0)</f>
        <v>0</v>
      </c>
      <c r="T1830" s="2">
        <f t="shared" si="95"/>
        <v>0</v>
      </c>
      <c r="U1830" s="2">
        <f>IF(LEN(V1830)&gt;=1,(IF(V1829=V1830,0,LARGE($U$1:U1829,1)+1)),0)</f>
        <v>0</v>
      </c>
      <c r="V1830" s="2" t="s">
        <v>1125</v>
      </c>
      <c r="W1830" s="9" t="s">
        <v>5128</v>
      </c>
      <c r="X1830" s="9" t="s">
        <v>3564</v>
      </c>
      <c r="Y1830" s="9" t="s">
        <v>3565</v>
      </c>
      <c r="Z1830" s="9" t="s">
        <v>3565</v>
      </c>
      <c r="AA1830" s="6" t="s">
        <v>3564</v>
      </c>
      <c r="AB1830" s="6" t="s">
        <v>1067</v>
      </c>
      <c r="AC1830" s="6" t="s">
        <v>1067</v>
      </c>
      <c r="AD1830" s="6" t="s">
        <v>1067</v>
      </c>
    </row>
    <row r="1831" spans="19:30" x14ac:dyDescent="0.25">
      <c r="S1831" s="2">
        <f>IF($AM$22=1,(IF(LEN($BZ$23)&gt;=1,(IF($BZ$23=V1831,LARGE($S$1:S1830,1)+1,0)),0)),0)</f>
        <v>0</v>
      </c>
      <c r="T1831" s="2">
        <f t="shared" si="95"/>
        <v>0</v>
      </c>
      <c r="U1831" s="2">
        <f>IF(LEN(V1831)&gt;=1,(IF(V1830=V1831,0,LARGE($U$1:U1830,1)+1)),0)</f>
        <v>0</v>
      </c>
      <c r="V1831" s="2" t="s">
        <v>1125</v>
      </c>
      <c r="W1831" s="9" t="s">
        <v>5107</v>
      </c>
      <c r="X1831" s="9" t="s">
        <v>991</v>
      </c>
      <c r="Y1831" s="9" t="s">
        <v>1631</v>
      </c>
      <c r="Z1831" s="9" t="s">
        <v>3539</v>
      </c>
      <c r="AA1831" s="6" t="s">
        <v>991</v>
      </c>
      <c r="AB1831" s="6" t="s">
        <v>1067</v>
      </c>
      <c r="AC1831" s="6" t="s">
        <v>1067</v>
      </c>
      <c r="AD1831" s="6" t="s">
        <v>1067</v>
      </c>
    </row>
    <row r="1832" spans="19:30" ht="30" x14ac:dyDescent="0.25">
      <c r="S1832" s="2">
        <f>IF($AM$22=1,(IF(LEN($BZ$23)&gt;=1,(IF($BZ$23=V1832,LARGE($S$1:S1831,1)+1,0)),0)),0)</f>
        <v>0</v>
      </c>
      <c r="T1832" s="2">
        <f t="shared" si="95"/>
        <v>0</v>
      </c>
      <c r="U1832" s="2">
        <f>IF(LEN(V1832)&gt;=1,(IF(V1831=V1832,0,LARGE($U$1:U1831,1)+1)),0)</f>
        <v>0</v>
      </c>
      <c r="V1832" s="2" t="s">
        <v>1125</v>
      </c>
      <c r="W1832" s="4" t="s">
        <v>4590</v>
      </c>
      <c r="X1832" s="7" t="s">
        <v>564</v>
      </c>
      <c r="Y1832" s="7" t="s">
        <v>1310</v>
      </c>
      <c r="Z1832" s="7" t="s">
        <v>1310</v>
      </c>
      <c r="AA1832" s="6" t="s">
        <v>564</v>
      </c>
      <c r="AB1832" s="6" t="s">
        <v>806</v>
      </c>
      <c r="AC1832" s="6" t="s">
        <v>1067</v>
      </c>
      <c r="AD1832" s="6" t="s">
        <v>1067</v>
      </c>
    </row>
    <row r="1833" spans="19:30" x14ac:dyDescent="0.25">
      <c r="S1833" s="2">
        <f>IF($AM$22=1,(IF(LEN($BZ$23)&gt;=1,(IF($BZ$23=V1833,LARGE($S$1:S1832,1)+1,0)),0)),0)</f>
        <v>0</v>
      </c>
      <c r="T1833" s="2">
        <f t="shared" si="95"/>
        <v>0</v>
      </c>
      <c r="U1833" s="2">
        <f>IF(LEN(V1833)&gt;=1,(IF(V1832=V1833,0,LARGE($U$1:U1832,1)+1)),0)</f>
        <v>0</v>
      </c>
      <c r="V1833" s="2" t="s">
        <v>1125</v>
      </c>
      <c r="W1833" s="5" t="s">
        <v>5106</v>
      </c>
      <c r="X1833" s="7" t="s">
        <v>991</v>
      </c>
      <c r="Y1833" s="7" t="s">
        <v>1631</v>
      </c>
      <c r="Z1833" s="7" t="s">
        <v>3539</v>
      </c>
      <c r="AA1833" s="6" t="s">
        <v>991</v>
      </c>
      <c r="AB1833" s="6" t="s">
        <v>1067</v>
      </c>
      <c r="AC1833" s="6" t="s">
        <v>1067</v>
      </c>
      <c r="AD1833" s="6" t="s">
        <v>1067</v>
      </c>
    </row>
    <row r="1834" spans="19:30" ht="30" x14ac:dyDescent="0.25">
      <c r="S1834" s="2">
        <f>IF($AM$22=1,(IF(LEN($BZ$23)&gt;=1,(IF($BZ$23=V1834,LARGE($S$1:S1833,1)+1,0)),0)),0)</f>
        <v>0</v>
      </c>
      <c r="T1834" s="2">
        <f t="shared" si="95"/>
        <v>0</v>
      </c>
      <c r="U1834" s="2">
        <f>IF(LEN(V1834)&gt;=1,(IF(V1833=V1834,0,LARGE($U$1:U1833,1)+1)),0)</f>
        <v>0</v>
      </c>
      <c r="V1834" s="2" t="s">
        <v>1125</v>
      </c>
      <c r="W1834" s="9" t="s">
        <v>2008</v>
      </c>
      <c r="X1834" s="9" t="s">
        <v>2006</v>
      </c>
      <c r="Y1834" s="9" t="s">
        <v>2007</v>
      </c>
      <c r="Z1834" s="9" t="s">
        <v>2007</v>
      </c>
      <c r="AA1834" s="6" t="s">
        <v>2006</v>
      </c>
      <c r="AB1834" s="6" t="s">
        <v>1067</v>
      </c>
      <c r="AC1834" s="6" t="s">
        <v>1067</v>
      </c>
      <c r="AD1834" s="6" t="s">
        <v>1067</v>
      </c>
    </row>
    <row r="1835" spans="19:30" x14ac:dyDescent="0.25">
      <c r="S1835" s="2">
        <f>IF($AM$22=1,(IF(LEN($BZ$23)&gt;=1,(IF($BZ$23=V1835,LARGE($S$1:S1834,1)+1,0)),0)),0)</f>
        <v>0</v>
      </c>
      <c r="T1835" s="2">
        <f t="shared" si="95"/>
        <v>0</v>
      </c>
      <c r="U1835" s="2">
        <f>IF(LEN(V1835)&gt;=1,(IF(V1834=V1835,0,LARGE($U$1:U1834,1)+1)),0)</f>
        <v>0</v>
      </c>
      <c r="V1835" s="2" t="s">
        <v>1125</v>
      </c>
      <c r="W1835" s="9" t="s">
        <v>2507</v>
      </c>
      <c r="X1835" s="9" t="s">
        <v>628</v>
      </c>
      <c r="Y1835" s="9" t="s">
        <v>2506</v>
      </c>
      <c r="Z1835" s="9" t="s">
        <v>2506</v>
      </c>
      <c r="AA1835" s="6" t="s">
        <v>628</v>
      </c>
      <c r="AB1835" s="6" t="s">
        <v>1067</v>
      </c>
      <c r="AC1835" s="6" t="s">
        <v>1067</v>
      </c>
      <c r="AD1835" s="6" t="s">
        <v>1067</v>
      </c>
    </row>
    <row r="1836" spans="19:30" x14ac:dyDescent="0.25">
      <c r="S1836" s="2">
        <f>IF($AM$22=1,(IF(LEN($BZ$23)&gt;=1,(IF($BZ$23=V1836,LARGE($S$1:S1835,1)+1,0)),0)),0)</f>
        <v>0</v>
      </c>
      <c r="T1836" s="2">
        <f t="shared" si="95"/>
        <v>0</v>
      </c>
      <c r="U1836" s="2">
        <f>IF(LEN(V1836)&gt;=1,(IF(V1835=V1836,0,LARGE($U$1:U1835,1)+1)),0)</f>
        <v>0</v>
      </c>
      <c r="V1836" s="2" t="s">
        <v>1125</v>
      </c>
      <c r="W1836" s="21" t="s">
        <v>3579</v>
      </c>
      <c r="X1836" s="21" t="s">
        <v>3577</v>
      </c>
      <c r="Y1836" s="21" t="s">
        <v>3578</v>
      </c>
      <c r="Z1836" s="21" t="s">
        <v>3578</v>
      </c>
      <c r="AA1836" s="6" t="s">
        <v>3577</v>
      </c>
      <c r="AB1836" s="6" t="s">
        <v>1067</v>
      </c>
      <c r="AC1836" s="6" t="s">
        <v>1067</v>
      </c>
      <c r="AD1836" s="6" t="s">
        <v>1067</v>
      </c>
    </row>
    <row r="1837" spans="19:30" ht="30" x14ac:dyDescent="0.25">
      <c r="S1837" s="2">
        <f>IF($AM$22=1,(IF(LEN($BZ$23)&gt;=1,(IF($BZ$23=V1837,LARGE($S$1:S1836,1)+1,0)),0)),0)</f>
        <v>0</v>
      </c>
      <c r="T1837" s="2">
        <f t="shared" si="95"/>
        <v>0</v>
      </c>
      <c r="U1837" s="2">
        <f>IF(LEN(V1837)&gt;=1,(IF(V1836=V1837,0,LARGE($U$1:U1836,1)+1)),0)</f>
        <v>0</v>
      </c>
      <c r="V1837" s="2" t="s">
        <v>1125</v>
      </c>
      <c r="W1837" s="11" t="s">
        <v>3278</v>
      </c>
      <c r="X1837" s="11" t="s">
        <v>956</v>
      </c>
      <c r="Y1837" s="11" t="s">
        <v>3277</v>
      </c>
      <c r="Z1837" s="11" t="s">
        <v>3277</v>
      </c>
      <c r="AA1837" s="6" t="s">
        <v>956</v>
      </c>
      <c r="AB1837" s="6" t="s">
        <v>973</v>
      </c>
      <c r="AC1837" s="6" t="s">
        <v>1067</v>
      </c>
      <c r="AD1837" s="6" t="s">
        <v>1067</v>
      </c>
    </row>
    <row r="1838" spans="19:30" x14ac:dyDescent="0.25">
      <c r="S1838" s="2">
        <f>IF($AM$22=1,(IF(LEN($BZ$23)&gt;=1,(IF($BZ$23=V1838,LARGE($S$1:S1837,1)+1,0)),0)),0)</f>
        <v>0</v>
      </c>
      <c r="T1838" s="2">
        <f t="shared" si="95"/>
        <v>0</v>
      </c>
      <c r="U1838" s="2">
        <f>IF(LEN(V1838)&gt;=1,(IF(V1837=V1838,0,LARGE($U$1:U1837,1)+1)),0)</f>
        <v>0</v>
      </c>
      <c r="V1838" s="2" t="s">
        <v>1125</v>
      </c>
      <c r="W1838" s="4" t="s">
        <v>5211</v>
      </c>
      <c r="X1838" s="4" t="s">
        <v>960</v>
      </c>
      <c r="Y1838" s="5" t="s">
        <v>1607</v>
      </c>
      <c r="Z1838" s="5" t="s">
        <v>1607</v>
      </c>
      <c r="AA1838" s="6" t="s">
        <v>960</v>
      </c>
      <c r="AB1838" s="6" t="s">
        <v>1067</v>
      </c>
      <c r="AC1838" s="6" t="s">
        <v>1067</v>
      </c>
      <c r="AD1838" s="6" t="s">
        <v>1067</v>
      </c>
    </row>
    <row r="1839" spans="19:30" x14ac:dyDescent="0.25">
      <c r="S1839" s="2">
        <f>IF($AM$22=1,(IF(LEN($BZ$23)&gt;=1,(IF($BZ$23=V1839,LARGE($S$1:S1838,1)+1,0)),0)),0)</f>
        <v>0</v>
      </c>
      <c r="T1839" s="2">
        <f t="shared" si="95"/>
        <v>0</v>
      </c>
      <c r="U1839" s="2">
        <f>IF(LEN(V1839)&gt;=1,(IF(V1838=V1839,0,LARGE($U$1:U1838,1)+1)),0)</f>
        <v>0</v>
      </c>
      <c r="V1839" s="2" t="s">
        <v>1125</v>
      </c>
      <c r="W1839" s="4" t="s">
        <v>4072</v>
      </c>
      <c r="X1839" s="4" t="s">
        <v>483</v>
      </c>
      <c r="Y1839" s="5" t="s">
        <v>1245</v>
      </c>
      <c r="Z1839" s="5" t="s">
        <v>1245</v>
      </c>
      <c r="AA1839" s="6" t="s">
        <v>483</v>
      </c>
      <c r="AB1839" s="6" t="s">
        <v>752</v>
      </c>
      <c r="AC1839" s="6" t="s">
        <v>830</v>
      </c>
      <c r="AD1839" s="6" t="s">
        <v>1067</v>
      </c>
    </row>
    <row r="1840" spans="19:30" x14ac:dyDescent="0.25">
      <c r="S1840" s="2">
        <f>IF($AM$22=1,(IF(LEN($BZ$23)&gt;=1,(IF($BZ$23=V1840,LARGE($S$1:S1839,1)+1,0)),0)),0)</f>
        <v>0</v>
      </c>
      <c r="T1840" s="2">
        <f t="shared" si="95"/>
        <v>0</v>
      </c>
      <c r="U1840" s="2">
        <f>IF(LEN(V1840)&gt;=1,(IF(V1839=V1840,0,LARGE($U$1:U1839,1)+1)),0)</f>
        <v>0</v>
      </c>
      <c r="V1840" s="2" t="s">
        <v>1125</v>
      </c>
      <c r="W1840" s="9" t="s">
        <v>4858</v>
      </c>
      <c r="X1840" s="9" t="s">
        <v>218</v>
      </c>
      <c r="Y1840" s="9" t="s">
        <v>219</v>
      </c>
      <c r="Z1840" s="9" t="s">
        <v>219</v>
      </c>
      <c r="AA1840" s="6" t="s">
        <v>218</v>
      </c>
      <c r="AB1840" s="6" t="s">
        <v>807</v>
      </c>
      <c r="AC1840" s="6" t="s">
        <v>1067</v>
      </c>
      <c r="AD1840" s="6" t="s">
        <v>1067</v>
      </c>
    </row>
    <row r="1841" spans="19:30" x14ac:dyDescent="0.25">
      <c r="S1841" s="2">
        <f>IF($AM$22=1,(IF(LEN($BZ$23)&gt;=1,(IF($BZ$23=V1841,LARGE($S$1:S1840,1)+1,0)),0)),0)</f>
        <v>0</v>
      </c>
      <c r="T1841" s="2">
        <f t="shared" si="95"/>
        <v>0</v>
      </c>
      <c r="U1841" s="2">
        <f>IF(LEN(V1841)&gt;=1,(IF(V1840=V1841,0,LARGE($U$1:U1840,1)+1)),0)</f>
        <v>0</v>
      </c>
      <c r="V1841" s="2" t="s">
        <v>1125</v>
      </c>
      <c r="W1841" s="5" t="s">
        <v>5200</v>
      </c>
      <c r="X1841" s="7" t="s">
        <v>951</v>
      </c>
      <c r="Y1841" s="7" t="s">
        <v>3265</v>
      </c>
      <c r="Z1841" s="7" t="s">
        <v>3265</v>
      </c>
      <c r="AA1841" s="6" t="s">
        <v>951</v>
      </c>
      <c r="AB1841" s="6" t="s">
        <v>1067</v>
      </c>
      <c r="AC1841" s="6" t="s">
        <v>1067</v>
      </c>
      <c r="AD1841" s="6" t="s">
        <v>1067</v>
      </c>
    </row>
    <row r="1842" spans="19:30" ht="30" x14ac:dyDescent="0.25">
      <c r="S1842" s="2">
        <f>IF($AM$22=1,(IF(LEN($BZ$23)&gt;=1,(IF($BZ$23=V1842,LARGE($S$1:S1841,1)+1,0)),0)),0)</f>
        <v>0</v>
      </c>
      <c r="T1842" s="2">
        <f t="shared" si="95"/>
        <v>0</v>
      </c>
      <c r="U1842" s="2">
        <f>IF(LEN(V1842)&gt;=1,(IF(V1841=V1842,0,LARGE($U$1:U1841,1)+1)),0)</f>
        <v>0</v>
      </c>
      <c r="V1842" s="2" t="s">
        <v>1125</v>
      </c>
      <c r="W1842" s="4" t="s">
        <v>4361</v>
      </c>
      <c r="X1842" s="4" t="s">
        <v>987</v>
      </c>
      <c r="Y1842" s="5" t="s">
        <v>1629</v>
      </c>
      <c r="Z1842" s="5" t="s">
        <v>1629</v>
      </c>
      <c r="AA1842" s="6" t="s">
        <v>987</v>
      </c>
      <c r="AB1842" s="6" t="s">
        <v>1067</v>
      </c>
      <c r="AC1842" s="6" t="s">
        <v>1067</v>
      </c>
      <c r="AD1842" s="6" t="s">
        <v>1067</v>
      </c>
    </row>
    <row r="1843" spans="19:30" ht="75" x14ac:dyDescent="0.25">
      <c r="S1843" s="2">
        <f>IF($AM$22=1,(IF(LEN($BZ$23)&gt;=1,(IF($BZ$23=V1843,LARGE($S$1:S1842,1)+1,0)),0)),0)</f>
        <v>0</v>
      </c>
      <c r="T1843" s="2">
        <f t="shared" si="95"/>
        <v>0</v>
      </c>
      <c r="U1843" s="2">
        <f>IF(LEN(V1843)&gt;=1,(IF(V1842=V1843,0,LARGE($U$1:U1842,1)+1)),0)</f>
        <v>0</v>
      </c>
      <c r="V1843" s="2" t="s">
        <v>1125</v>
      </c>
      <c r="W1843" s="21" t="s">
        <v>2048</v>
      </c>
      <c r="X1843" s="21" t="s">
        <v>2046</v>
      </c>
      <c r="Y1843" s="21" t="s">
        <v>2047</v>
      </c>
      <c r="Z1843" s="21" t="s">
        <v>2047</v>
      </c>
      <c r="AA1843" s="6" t="s">
        <v>2046</v>
      </c>
      <c r="AB1843" s="6" t="s">
        <v>1067</v>
      </c>
      <c r="AC1843" s="6" t="s">
        <v>1067</v>
      </c>
      <c r="AD1843" s="6" t="s">
        <v>1067</v>
      </c>
    </row>
    <row r="1844" spans="19:30" ht="30" x14ac:dyDescent="0.25">
      <c r="S1844" s="2">
        <f>IF($AM$22=1,(IF(LEN($BZ$23)&gt;=1,(IF($BZ$23=V1844,LARGE($S$1:S1843,1)+1,0)),0)),0)</f>
        <v>0</v>
      </c>
      <c r="T1844" s="2">
        <f t="shared" si="95"/>
        <v>0</v>
      </c>
      <c r="U1844" s="2">
        <f>IF(LEN(V1844)&gt;=1,(IF(V1843=V1844,0,LARGE($U$1:U1843,1)+1)),0)</f>
        <v>0</v>
      </c>
      <c r="V1844" s="2" t="s">
        <v>1125</v>
      </c>
      <c r="W1844" s="9" t="s">
        <v>2227</v>
      </c>
      <c r="X1844" s="9" t="s">
        <v>2225</v>
      </c>
      <c r="Y1844" s="9" t="s">
        <v>2226</v>
      </c>
      <c r="Z1844" s="9" t="s">
        <v>2226</v>
      </c>
      <c r="AA1844" s="6" t="s">
        <v>2225</v>
      </c>
      <c r="AB1844" s="6" t="s">
        <v>719</v>
      </c>
      <c r="AC1844" s="6" t="s">
        <v>1067</v>
      </c>
      <c r="AD1844" s="6" t="s">
        <v>1067</v>
      </c>
    </row>
    <row r="1845" spans="19:30" ht="30" x14ac:dyDescent="0.25">
      <c r="S1845" s="2">
        <f>IF($AM$22=1,(IF(LEN($BZ$23)&gt;=1,(IF($BZ$23=V1845,LARGE($S$1:S1844,1)+1,0)),0)),0)</f>
        <v>0</v>
      </c>
      <c r="T1845" s="2">
        <f t="shared" si="95"/>
        <v>0</v>
      </c>
      <c r="U1845" s="2">
        <f>IF(LEN(V1845)&gt;=1,(IF(V1844=V1845,0,LARGE($U$1:U1844,1)+1)),0)</f>
        <v>0</v>
      </c>
      <c r="V1845" s="2" t="s">
        <v>1125</v>
      </c>
      <c r="W1845" s="21" t="s">
        <v>3512</v>
      </c>
      <c r="X1845" s="21" t="s">
        <v>3511</v>
      </c>
      <c r="Y1845" s="21" t="s">
        <v>987</v>
      </c>
      <c r="Z1845" s="21" t="s">
        <v>987</v>
      </c>
      <c r="AA1845" s="6" t="s">
        <v>3511</v>
      </c>
      <c r="AB1845" s="6" t="s">
        <v>1067</v>
      </c>
      <c r="AC1845" s="6" t="s">
        <v>1067</v>
      </c>
      <c r="AD1845" s="6" t="s">
        <v>1067</v>
      </c>
    </row>
    <row r="1846" spans="19:30" x14ac:dyDescent="0.25">
      <c r="S1846" s="2">
        <f>IF($AM$22=1,(IF(LEN($BZ$23)&gt;=1,(IF($BZ$23=V1846,LARGE($S$1:S1845,1)+1,0)),0)),0)</f>
        <v>0</v>
      </c>
      <c r="T1846" s="2">
        <f t="shared" si="95"/>
        <v>0</v>
      </c>
      <c r="U1846" s="2">
        <f>IF(LEN(V1846)&gt;=1,(IF(V1845=V1846,0,LARGE($U$1:U1845,1)+1)),0)</f>
        <v>0</v>
      </c>
      <c r="V1846" s="2" t="s">
        <v>1125</v>
      </c>
      <c r="W1846" s="9" t="s">
        <v>4339</v>
      </c>
      <c r="X1846" s="7" t="s">
        <v>980</v>
      </c>
      <c r="Y1846" s="7" t="s">
        <v>3456</v>
      </c>
      <c r="Z1846" s="7" t="s">
        <v>3456</v>
      </c>
      <c r="AA1846" s="6" t="s">
        <v>980</v>
      </c>
      <c r="AB1846" s="6" t="s">
        <v>1067</v>
      </c>
      <c r="AC1846" s="6" t="s">
        <v>1067</v>
      </c>
      <c r="AD1846" s="6" t="s">
        <v>1067</v>
      </c>
    </row>
    <row r="1847" spans="19:30" x14ac:dyDescent="0.25">
      <c r="S1847" s="2">
        <f>IF($AM$22=1,(IF(LEN($BZ$23)&gt;=1,(IF($BZ$23=V1847,LARGE($S$1:S1846,1)+1,0)),0)),0)</f>
        <v>0</v>
      </c>
      <c r="T1847" s="2">
        <f t="shared" si="95"/>
        <v>0</v>
      </c>
      <c r="U1847" s="2">
        <f>IF(LEN(V1847)&gt;=1,(IF(V1846=V1847,0,LARGE($U$1:U1846,1)+1)),0)</f>
        <v>0</v>
      </c>
      <c r="V1847" s="2" t="s">
        <v>1125</v>
      </c>
      <c r="W1847" s="4" t="s">
        <v>1159</v>
      </c>
      <c r="X1847" s="7" t="s">
        <v>360</v>
      </c>
      <c r="Y1847" s="7" t="s">
        <v>361</v>
      </c>
      <c r="Z1847" s="7" t="s">
        <v>361</v>
      </c>
      <c r="AA1847" s="6" t="s">
        <v>360</v>
      </c>
      <c r="AB1847" s="6" t="s">
        <v>3622</v>
      </c>
      <c r="AC1847" s="6" t="s">
        <v>1067</v>
      </c>
      <c r="AD1847" s="6" t="s">
        <v>1067</v>
      </c>
    </row>
    <row r="1848" spans="19:30" x14ac:dyDescent="0.25">
      <c r="S1848" s="2">
        <f>IF($AM$22=1,(IF(LEN($BZ$23)&gt;=1,(IF($BZ$23=V1848,LARGE($S$1:S1847,1)+1,0)),0)),0)</f>
        <v>0</v>
      </c>
      <c r="T1848" s="2">
        <f t="shared" si="95"/>
        <v>0</v>
      </c>
      <c r="U1848" s="2">
        <f>IF(LEN(V1848)&gt;=1,(IF(V1847=V1848,0,LARGE($U$1:U1847,1)+1)),0)</f>
        <v>0</v>
      </c>
      <c r="V1848" s="2" t="s">
        <v>1125</v>
      </c>
      <c r="W1848" s="5" t="s">
        <v>4452</v>
      </c>
      <c r="X1848" s="7" t="s">
        <v>857</v>
      </c>
      <c r="Y1848" s="7" t="s">
        <v>3097</v>
      </c>
      <c r="Z1848" s="7" t="s">
        <v>3097</v>
      </c>
      <c r="AA1848" s="6" t="s">
        <v>857</v>
      </c>
      <c r="AB1848" s="6" t="s">
        <v>858</v>
      </c>
      <c r="AC1848" s="6" t="s">
        <v>976</v>
      </c>
      <c r="AD1848" s="6" t="s">
        <v>412</v>
      </c>
    </row>
    <row r="1849" spans="19:30" ht="30" x14ac:dyDescent="0.25">
      <c r="S1849" s="2">
        <f>IF($AM$22=1,(IF(LEN($BZ$23)&gt;=1,(IF($BZ$23=V1849,LARGE($S$1:S1848,1)+1,0)),0)),0)</f>
        <v>0</v>
      </c>
      <c r="T1849" s="2">
        <f t="shared" si="95"/>
        <v>0</v>
      </c>
      <c r="U1849" s="2">
        <f>IF(LEN(V1849)&gt;=1,(IF(V1848=V1849,0,LARGE($U$1:U1848,1)+1)),0)</f>
        <v>0</v>
      </c>
      <c r="V1849" s="2" t="s">
        <v>1125</v>
      </c>
      <c r="W1849" s="9" t="s">
        <v>1150</v>
      </c>
      <c r="X1849" s="9" t="s">
        <v>2550</v>
      </c>
      <c r="Y1849" s="9" t="s">
        <v>2551</v>
      </c>
      <c r="Z1849" s="9" t="s">
        <v>2551</v>
      </c>
      <c r="AA1849" s="6" t="s">
        <v>2550</v>
      </c>
      <c r="AB1849" s="6" t="s">
        <v>757</v>
      </c>
      <c r="AC1849" s="6" t="s">
        <v>858</v>
      </c>
      <c r="AD1849" s="6" t="s">
        <v>999</v>
      </c>
    </row>
    <row r="1850" spans="19:30" ht="45" x14ac:dyDescent="0.25">
      <c r="S1850" s="2">
        <f>IF($AM$22=1,(IF(LEN($BZ$23)&gt;=1,(IF($BZ$23=V1850,LARGE($S$1:S1849,1)+1,0)),0)),0)</f>
        <v>0</v>
      </c>
      <c r="T1850" s="2">
        <f t="shared" si="95"/>
        <v>0</v>
      </c>
      <c r="U1850" s="2">
        <f>IF(LEN(V1850)&gt;=1,(IF(V1849=V1850,0,LARGE($U$1:U1849,1)+1)),0)</f>
        <v>0</v>
      </c>
      <c r="V1850" s="2" t="s">
        <v>1125</v>
      </c>
      <c r="W1850" s="21" t="s">
        <v>2883</v>
      </c>
      <c r="X1850" s="21" t="s">
        <v>2881</v>
      </c>
      <c r="Y1850" s="21" t="s">
        <v>2882</v>
      </c>
      <c r="Z1850" s="21" t="s">
        <v>2882</v>
      </c>
      <c r="AA1850" s="6" t="s">
        <v>2881</v>
      </c>
      <c r="AB1850" s="6" t="s">
        <v>1067</v>
      </c>
      <c r="AC1850" s="6" t="s">
        <v>1067</v>
      </c>
      <c r="AD1850" s="6" t="s">
        <v>1067</v>
      </c>
    </row>
    <row r="1851" spans="19:30" x14ac:dyDescent="0.25">
      <c r="S1851" s="2">
        <f>IF($AM$22=1,(IF(LEN($BZ$23)&gt;=1,(IF($BZ$23=V1851,LARGE($S$1:S1850,1)+1,0)),0)),0)</f>
        <v>0</v>
      </c>
      <c r="T1851" s="2">
        <f t="shared" si="95"/>
        <v>0</v>
      </c>
      <c r="U1851" s="2">
        <f>IF(LEN(V1851)&gt;=1,(IF(V1850=V1851,0,LARGE($U$1:U1850,1)+1)),0)</f>
        <v>0</v>
      </c>
      <c r="V1851" s="2" t="s">
        <v>1125</v>
      </c>
      <c r="W1851" s="5" t="s">
        <v>5081</v>
      </c>
      <c r="X1851" s="7" t="s">
        <v>369</v>
      </c>
      <c r="Y1851" s="7" t="s">
        <v>370</v>
      </c>
      <c r="Z1851" s="7" t="s">
        <v>370</v>
      </c>
      <c r="AA1851" s="6" t="s">
        <v>369</v>
      </c>
      <c r="AB1851" s="6" t="s">
        <v>1067</v>
      </c>
      <c r="AC1851" s="6" t="s">
        <v>1067</v>
      </c>
      <c r="AD1851" s="6" t="s">
        <v>1067</v>
      </c>
    </row>
    <row r="1852" spans="19:30" x14ac:dyDescent="0.25">
      <c r="S1852" s="2">
        <f>IF($AM$22=1,(IF(LEN($BZ$23)&gt;=1,(IF($BZ$23=V1852,LARGE($S$1:S1851,1)+1,0)),0)),0)</f>
        <v>0</v>
      </c>
      <c r="T1852" s="2">
        <f t="shared" si="95"/>
        <v>0</v>
      </c>
      <c r="U1852" s="2">
        <f>IF(LEN(V1852)&gt;=1,(IF(V1851=V1852,0,LARGE($U$1:U1851,1)+1)),0)</f>
        <v>0</v>
      </c>
      <c r="V1852" s="2" t="s">
        <v>1125</v>
      </c>
      <c r="W1852" s="9" t="s">
        <v>4861</v>
      </c>
      <c r="X1852" s="7" t="s">
        <v>726</v>
      </c>
      <c r="Y1852" s="7" t="s">
        <v>1083</v>
      </c>
      <c r="Z1852" s="7" t="s">
        <v>1083</v>
      </c>
      <c r="AA1852" s="6" t="s">
        <v>726</v>
      </c>
      <c r="AB1852" s="6" t="s">
        <v>990</v>
      </c>
      <c r="AC1852" s="6" t="s">
        <v>1067</v>
      </c>
      <c r="AD1852" s="6" t="s">
        <v>1067</v>
      </c>
    </row>
    <row r="1853" spans="19:30" ht="30" x14ac:dyDescent="0.25">
      <c r="S1853" s="2">
        <f>IF($AM$22=1,(IF(LEN($BZ$23)&gt;=1,(IF($BZ$23=V1853,LARGE($S$1:S1852,1)+1,0)),0)),0)</f>
        <v>0</v>
      </c>
      <c r="T1853" s="2">
        <f t="shared" si="95"/>
        <v>0</v>
      </c>
      <c r="U1853" s="2">
        <f>IF(LEN(V1853)&gt;=1,(IF(V1852=V1853,0,LARGE($U$1:U1852,1)+1)),0)</f>
        <v>0</v>
      </c>
      <c r="V1853" s="2" t="s">
        <v>1125</v>
      </c>
      <c r="W1853" s="4" t="s">
        <v>4141</v>
      </c>
      <c r="X1853" s="4" t="s">
        <v>620</v>
      </c>
      <c r="Y1853" s="5" t="s">
        <v>1349</v>
      </c>
      <c r="Z1853" s="5" t="s">
        <v>1349</v>
      </c>
      <c r="AA1853" s="6" t="s">
        <v>620</v>
      </c>
      <c r="AB1853" s="6" t="s">
        <v>1067</v>
      </c>
      <c r="AC1853" s="6" t="s">
        <v>1067</v>
      </c>
      <c r="AD1853" s="6" t="s">
        <v>1067</v>
      </c>
    </row>
    <row r="1854" spans="19:30" x14ac:dyDescent="0.25">
      <c r="S1854" s="2">
        <f>IF($AM$22=1,(IF(LEN($BZ$23)&gt;=1,(IF($BZ$23=V1854,LARGE($S$1:S1853,1)+1,0)),0)),0)</f>
        <v>0</v>
      </c>
      <c r="T1854" s="2">
        <f t="shared" si="95"/>
        <v>0</v>
      </c>
      <c r="U1854" s="2">
        <f>IF(LEN(V1854)&gt;=1,(IF(V1853=V1854,0,LARGE($U$1:U1853,1)+1)),0)</f>
        <v>0</v>
      </c>
      <c r="V1854" s="2" t="s">
        <v>1125</v>
      </c>
      <c r="W1854" s="9" t="s">
        <v>5005</v>
      </c>
      <c r="X1854" s="9" t="s">
        <v>3367</v>
      </c>
      <c r="Y1854" s="9" t="s">
        <v>3368</v>
      </c>
      <c r="Z1854" s="9" t="s">
        <v>3368</v>
      </c>
      <c r="AA1854" s="6" t="s">
        <v>3367</v>
      </c>
      <c r="AB1854" s="6" t="s">
        <v>1067</v>
      </c>
      <c r="AC1854" s="6" t="s">
        <v>1067</v>
      </c>
      <c r="AD1854" s="6" t="s">
        <v>1067</v>
      </c>
    </row>
    <row r="1855" spans="19:30" x14ac:dyDescent="0.25">
      <c r="S1855" s="2">
        <f>IF($AM$22=1,(IF(LEN($BZ$23)&gt;=1,(IF($BZ$23=V1855,LARGE($S$1:S1854,1)+1,0)),0)),0)</f>
        <v>0</v>
      </c>
      <c r="T1855" s="2">
        <f t="shared" si="95"/>
        <v>0</v>
      </c>
      <c r="U1855" s="2">
        <f>IF(LEN(V1855)&gt;=1,(IF(V1854=V1855,0,LARGE($U$1:U1854,1)+1)),0)</f>
        <v>0</v>
      </c>
      <c r="V1855" s="2" t="s">
        <v>1125</v>
      </c>
      <c r="W1855" s="9" t="s">
        <v>4325</v>
      </c>
      <c r="X1855" s="9" t="s">
        <v>3416</v>
      </c>
      <c r="Y1855" s="9" t="s">
        <v>3417</v>
      </c>
      <c r="Z1855" s="9" t="s">
        <v>3417</v>
      </c>
      <c r="AA1855" s="6" t="s">
        <v>3416</v>
      </c>
      <c r="AB1855" s="6" t="s">
        <v>1067</v>
      </c>
      <c r="AC1855" s="6" t="s">
        <v>1067</v>
      </c>
      <c r="AD1855" s="6" t="s">
        <v>1067</v>
      </c>
    </row>
    <row r="1856" spans="19:30" x14ac:dyDescent="0.25">
      <c r="S1856" s="2">
        <f>IF($AM$22=1,(IF(LEN($BZ$23)&gt;=1,(IF($BZ$23=V1856,LARGE($S$1:S1855,1)+1,0)),0)),0)</f>
        <v>0</v>
      </c>
      <c r="T1856" s="2">
        <f t="shared" si="95"/>
        <v>0</v>
      </c>
      <c r="U1856" s="2">
        <f>IF(LEN(V1856)&gt;=1,(IF(V1855=V1856,0,LARGE($U$1:U1855,1)+1)),0)</f>
        <v>0</v>
      </c>
      <c r="V1856" s="2" t="s">
        <v>1125</v>
      </c>
      <c r="W1856" s="9" t="s">
        <v>4341</v>
      </c>
      <c r="X1856" s="9" t="s">
        <v>3454</v>
      </c>
      <c r="Y1856" s="9" t="s">
        <v>3455</v>
      </c>
      <c r="Z1856" s="9" t="s">
        <v>3455</v>
      </c>
      <c r="AA1856" s="6" t="s">
        <v>3454</v>
      </c>
      <c r="AB1856" s="6" t="s">
        <v>1067</v>
      </c>
      <c r="AC1856" s="6" t="s">
        <v>1067</v>
      </c>
      <c r="AD1856" s="6" t="s">
        <v>1067</v>
      </c>
    </row>
    <row r="1857" spans="19:30" x14ac:dyDescent="0.25">
      <c r="S1857" s="2">
        <f>IF($AM$22=1,(IF(LEN($BZ$23)&gt;=1,(IF($BZ$23=V1857,LARGE($S$1:S1856,1)+1,0)),0)),0)</f>
        <v>0</v>
      </c>
      <c r="T1857" s="2">
        <f t="shared" si="95"/>
        <v>0</v>
      </c>
      <c r="U1857" s="2">
        <f>IF(LEN(V1857)&gt;=1,(IF(V1856=V1857,0,LARGE($U$1:U1856,1)+1)),0)</f>
        <v>0</v>
      </c>
      <c r="V1857" s="2" t="s">
        <v>1125</v>
      </c>
      <c r="W1857" s="9" t="s">
        <v>1735</v>
      </c>
      <c r="X1857" s="9" t="s">
        <v>1733</v>
      </c>
      <c r="Y1857" s="9" t="s">
        <v>1734</v>
      </c>
      <c r="Z1857" s="9" t="s">
        <v>1734</v>
      </c>
      <c r="AA1857" s="6" t="s">
        <v>1733</v>
      </c>
      <c r="AB1857" s="6" t="s">
        <v>1067</v>
      </c>
      <c r="AC1857" s="6" t="s">
        <v>1067</v>
      </c>
      <c r="AD1857" s="6" t="s">
        <v>1067</v>
      </c>
    </row>
    <row r="1858" spans="19:30" ht="30" x14ac:dyDescent="0.25">
      <c r="S1858" s="2">
        <f>IF($AM$22=1,(IF(LEN($BZ$23)&gt;=1,(IF($BZ$23=V1858,LARGE($S$1:S1857,1)+1,0)),0)),0)</f>
        <v>0</v>
      </c>
      <c r="T1858" s="2">
        <f t="shared" ref="T1858:T1921" si="96">IFERROR(IF($AM$22=1,(IF(LEN($BF$23)&gt;=2,(IF(MATCH($BF$23,W1858,0)&gt;=1,COUNTIF(AA1858:AD1858,"*?*"),0)),0)),0),0)</f>
        <v>0</v>
      </c>
      <c r="U1858" s="2">
        <f>IF(LEN(V1858)&gt;=1,(IF(V1857=V1858,0,LARGE($U$1:U1857,1)+1)),0)</f>
        <v>0</v>
      </c>
      <c r="V1858" s="2" t="s">
        <v>1125</v>
      </c>
      <c r="W1858" s="4" t="s">
        <v>4067</v>
      </c>
      <c r="X1858" s="7" t="s">
        <v>480</v>
      </c>
      <c r="Y1858" s="7" t="s">
        <v>1242</v>
      </c>
      <c r="Z1858" s="7" t="s">
        <v>1242</v>
      </c>
      <c r="AA1858" s="6" t="s">
        <v>480</v>
      </c>
      <c r="AB1858" s="6" t="s">
        <v>569</v>
      </c>
      <c r="AC1858" s="6" t="s">
        <v>3191</v>
      </c>
      <c r="AD1858" s="6" t="s">
        <v>414</v>
      </c>
    </row>
    <row r="1859" spans="19:30" ht="30" x14ac:dyDescent="0.25">
      <c r="S1859" s="2">
        <f>IF($AM$22=1,(IF(LEN($BZ$23)&gt;=1,(IF($BZ$23=V1859,LARGE($S$1:S1858,1)+1,0)),0)),0)</f>
        <v>0</v>
      </c>
      <c r="T1859" s="2">
        <f t="shared" si="96"/>
        <v>0</v>
      </c>
      <c r="U1859" s="2">
        <f>IF(LEN(V1859)&gt;=1,(IF(V1858=V1859,0,LARGE($U$1:U1858,1)+1)),0)</f>
        <v>0</v>
      </c>
      <c r="V1859" s="2" t="s">
        <v>1125</v>
      </c>
      <c r="W1859" s="5" t="s">
        <v>4791</v>
      </c>
      <c r="X1859" s="7" t="s">
        <v>189</v>
      </c>
      <c r="Y1859" s="7" t="s">
        <v>190</v>
      </c>
      <c r="Z1859" s="7" t="s">
        <v>191</v>
      </c>
      <c r="AA1859" s="6" t="s">
        <v>189</v>
      </c>
      <c r="AB1859" s="6" t="s">
        <v>1067</v>
      </c>
      <c r="AC1859" s="6" t="s">
        <v>1067</v>
      </c>
      <c r="AD1859" s="6" t="s">
        <v>1067</v>
      </c>
    </row>
    <row r="1860" spans="19:30" x14ac:dyDescent="0.25">
      <c r="S1860" s="2">
        <f>IF($AM$22=1,(IF(LEN($BZ$23)&gt;=1,(IF($BZ$23=V1860,LARGE($S$1:S1859,1)+1,0)),0)),0)</f>
        <v>0</v>
      </c>
      <c r="T1860" s="2">
        <f t="shared" si="96"/>
        <v>0</v>
      </c>
      <c r="U1860" s="2">
        <f>IF(LEN(V1860)&gt;=1,(IF(V1859=V1860,0,LARGE($U$1:U1859,1)+1)),0)</f>
        <v>0</v>
      </c>
      <c r="V1860" s="2" t="s">
        <v>1125</v>
      </c>
      <c r="W1860" s="5" t="s">
        <v>1156</v>
      </c>
      <c r="X1860" s="7" t="s">
        <v>803</v>
      </c>
      <c r="Y1860" s="7" t="s">
        <v>235</v>
      </c>
      <c r="Z1860" s="7" t="s">
        <v>237</v>
      </c>
      <c r="AA1860" s="6" t="s">
        <v>803</v>
      </c>
      <c r="AB1860" s="6" t="s">
        <v>1001</v>
      </c>
      <c r="AC1860" s="6" t="s">
        <v>1067</v>
      </c>
      <c r="AD1860" s="6" t="s">
        <v>1067</v>
      </c>
    </row>
    <row r="1861" spans="19:30" ht="30" x14ac:dyDescent="0.25">
      <c r="S1861" s="2">
        <f>IF($AM$22=1,(IF(LEN($BZ$23)&gt;=1,(IF($BZ$23=V1861,LARGE($S$1:S1860,1)+1,0)),0)),0)</f>
        <v>0</v>
      </c>
      <c r="T1861" s="2">
        <f t="shared" si="96"/>
        <v>0</v>
      </c>
      <c r="U1861" s="2">
        <f>IF(LEN(V1861)&gt;=1,(IF(V1860=V1861,0,LARGE($U$1:U1860,1)+1)),0)</f>
        <v>0</v>
      </c>
      <c r="V1861" s="2" t="s">
        <v>1125</v>
      </c>
      <c r="W1861" s="9" t="s">
        <v>4184</v>
      </c>
      <c r="X1861" s="7" t="s">
        <v>142</v>
      </c>
      <c r="Y1861" s="7" t="s">
        <v>143</v>
      </c>
      <c r="Z1861" s="7" t="s">
        <v>143</v>
      </c>
      <c r="AA1861" s="6" t="s">
        <v>142</v>
      </c>
      <c r="AB1861" s="6" t="s">
        <v>852</v>
      </c>
      <c r="AC1861" s="6" t="s">
        <v>1067</v>
      </c>
      <c r="AD1861" s="6" t="s">
        <v>1067</v>
      </c>
    </row>
    <row r="1862" spans="19:30" x14ac:dyDescent="0.25">
      <c r="S1862" s="2">
        <f>IF($AM$22=1,(IF(LEN($BZ$23)&gt;=1,(IF($BZ$23=V1862,LARGE($S$1:S1861,1)+1,0)),0)),0)</f>
        <v>0</v>
      </c>
      <c r="T1862" s="2">
        <f t="shared" si="96"/>
        <v>0</v>
      </c>
      <c r="U1862" s="2">
        <f>IF(LEN(V1862)&gt;=1,(IF(V1861=V1862,0,LARGE($U$1:U1861,1)+1)),0)</f>
        <v>0</v>
      </c>
      <c r="V1862" s="2" t="s">
        <v>1125</v>
      </c>
      <c r="W1862" s="9" t="s">
        <v>3582</v>
      </c>
      <c r="X1862" s="9" t="s">
        <v>3580</v>
      </c>
      <c r="Y1862" s="9" t="s">
        <v>3581</v>
      </c>
      <c r="Z1862" s="9" t="s">
        <v>3581</v>
      </c>
      <c r="AA1862" s="6" t="s">
        <v>3580</v>
      </c>
      <c r="AB1862" s="6" t="s">
        <v>1067</v>
      </c>
      <c r="AC1862" s="6" t="s">
        <v>1067</v>
      </c>
      <c r="AD1862" s="6" t="s">
        <v>1067</v>
      </c>
    </row>
    <row r="1863" spans="19:30" x14ac:dyDescent="0.25">
      <c r="S1863" s="2">
        <f>IF($AM$22=1,(IF(LEN($BZ$23)&gt;=1,(IF($BZ$23=V1863,LARGE($S$1:S1862,1)+1,0)),0)),0)</f>
        <v>0</v>
      </c>
      <c r="T1863" s="2">
        <f t="shared" si="96"/>
        <v>0</v>
      </c>
      <c r="U1863" s="2">
        <f>IF(LEN(V1863)&gt;=1,(IF(V1862=V1863,0,LARGE($U$1:U1862,1)+1)),0)</f>
        <v>0</v>
      </c>
      <c r="V1863" s="2" t="s">
        <v>1125</v>
      </c>
      <c r="W1863" s="9" t="s">
        <v>4347</v>
      </c>
      <c r="X1863" s="9" t="s">
        <v>3474</v>
      </c>
      <c r="Y1863" s="9" t="s">
        <v>3475</v>
      </c>
      <c r="Z1863" s="9" t="s">
        <v>3475</v>
      </c>
      <c r="AA1863" s="6" t="s">
        <v>3474</v>
      </c>
      <c r="AB1863" s="6" t="s">
        <v>1067</v>
      </c>
      <c r="AC1863" s="6" t="s">
        <v>1067</v>
      </c>
      <c r="AD1863" s="6" t="s">
        <v>1067</v>
      </c>
    </row>
    <row r="1864" spans="19:30" ht="30" x14ac:dyDescent="0.25">
      <c r="S1864" s="2">
        <f>IF($AM$22=1,(IF(LEN($BZ$23)&gt;=1,(IF($BZ$23=V1864,LARGE($S$1:S1863,1)+1,0)),0)),0)</f>
        <v>0</v>
      </c>
      <c r="T1864" s="2">
        <f t="shared" si="96"/>
        <v>0</v>
      </c>
      <c r="U1864" s="2">
        <f>IF(LEN(V1864)&gt;=1,(IF(V1863=V1864,0,LARGE($U$1:U1863,1)+1)),0)</f>
        <v>0</v>
      </c>
      <c r="V1864" s="2" t="s">
        <v>1125</v>
      </c>
      <c r="W1864" s="7" t="s">
        <v>1830</v>
      </c>
      <c r="X1864" s="4" t="s">
        <v>15</v>
      </c>
      <c r="Y1864" s="5" t="s">
        <v>1180</v>
      </c>
      <c r="Z1864" s="5" t="s">
        <v>1180</v>
      </c>
      <c r="AA1864" s="6" t="s">
        <v>15</v>
      </c>
      <c r="AB1864" s="6" t="s">
        <v>144</v>
      </c>
      <c r="AC1864" s="6" t="s">
        <v>3195</v>
      </c>
      <c r="AD1864" s="6" t="s">
        <v>1067</v>
      </c>
    </row>
    <row r="1865" spans="19:30" ht="30" x14ac:dyDescent="0.25">
      <c r="S1865" s="2">
        <f>IF($AM$22=1,(IF(LEN($BZ$23)&gt;=1,(IF($BZ$23=V1865,LARGE($S$1:S1864,1)+1,0)),0)),0)</f>
        <v>0</v>
      </c>
      <c r="T1865" s="2">
        <f t="shared" si="96"/>
        <v>0</v>
      </c>
      <c r="U1865" s="2">
        <f>IF(LEN(V1865)&gt;=1,(IF(V1864=V1865,0,LARGE($U$1:U1864,1)+1)),0)</f>
        <v>0</v>
      </c>
      <c r="V1865" s="2" t="s">
        <v>1125</v>
      </c>
      <c r="W1865" s="5" t="s">
        <v>4366</v>
      </c>
      <c r="X1865" s="7" t="s">
        <v>1042</v>
      </c>
      <c r="Y1865" s="7" t="s">
        <v>3802</v>
      </c>
      <c r="Z1865" s="7" t="s">
        <v>3802</v>
      </c>
      <c r="AA1865" s="6" t="s">
        <v>1042</v>
      </c>
      <c r="AB1865" s="6" t="s">
        <v>1067</v>
      </c>
      <c r="AC1865" s="6" t="s">
        <v>1067</v>
      </c>
      <c r="AD1865" s="6" t="s">
        <v>1067</v>
      </c>
    </row>
    <row r="1866" spans="19:30" ht="30" x14ac:dyDescent="0.25">
      <c r="S1866" s="2">
        <f>IF($AM$22=1,(IF(LEN($BZ$23)&gt;=1,(IF($BZ$23=V1866,LARGE($S$1:S1865,1)+1,0)),0)),0)</f>
        <v>0</v>
      </c>
      <c r="T1866" s="2">
        <f t="shared" si="96"/>
        <v>0</v>
      </c>
      <c r="U1866" s="2">
        <f>IF(LEN(V1866)&gt;=1,(IF(V1865=V1866,0,LARGE($U$1:U1865,1)+1)),0)</f>
        <v>0</v>
      </c>
      <c r="V1866" s="2" t="s">
        <v>1125</v>
      </c>
      <c r="W1866" s="7" t="s">
        <v>2570</v>
      </c>
      <c r="X1866" s="7" t="s">
        <v>654</v>
      </c>
      <c r="Y1866" s="7" t="s">
        <v>1377</v>
      </c>
      <c r="Z1866" s="7" t="s">
        <v>1377</v>
      </c>
      <c r="AA1866" s="6" t="s">
        <v>654</v>
      </c>
      <c r="AB1866" s="6" t="s">
        <v>692</v>
      </c>
      <c r="AC1866" s="6" t="s">
        <v>898</v>
      </c>
      <c r="AD1866" s="6" t="s">
        <v>1067</v>
      </c>
    </row>
    <row r="1867" spans="19:30" x14ac:dyDescent="0.25">
      <c r="S1867" s="2">
        <f>IF($AM$22=1,(IF(LEN($BZ$23)&gt;=1,(IF($BZ$23=V1867,LARGE($S$1:S1866,1)+1,0)),0)),0)</f>
        <v>0</v>
      </c>
      <c r="T1867" s="2">
        <f t="shared" si="96"/>
        <v>0</v>
      </c>
      <c r="U1867" s="2">
        <f>IF(LEN(V1867)&gt;=1,(IF(V1866=V1867,0,LARGE($U$1:U1866,1)+1)),0)</f>
        <v>0</v>
      </c>
      <c r="V1867" s="2" t="s">
        <v>1125</v>
      </c>
      <c r="W1867" s="5" t="s">
        <v>4797</v>
      </c>
      <c r="X1867" s="7" t="s">
        <v>198</v>
      </c>
      <c r="Y1867" s="7" t="s">
        <v>199</v>
      </c>
      <c r="Z1867" s="7" t="s">
        <v>200</v>
      </c>
      <c r="AA1867" s="6" t="s">
        <v>198</v>
      </c>
      <c r="AB1867" s="6" t="s">
        <v>1067</v>
      </c>
      <c r="AC1867" s="6" t="s">
        <v>1067</v>
      </c>
      <c r="AD1867" s="6" t="s">
        <v>1067</v>
      </c>
    </row>
    <row r="1868" spans="19:30" ht="30" x14ac:dyDescent="0.25">
      <c r="S1868" s="2">
        <f>IF($AM$22=1,(IF(LEN($BZ$23)&gt;=1,(IF($BZ$23=V1868,LARGE($S$1:S1867,1)+1,0)),0)),0)</f>
        <v>0</v>
      </c>
      <c r="T1868" s="2">
        <f t="shared" si="96"/>
        <v>0</v>
      </c>
      <c r="U1868" s="2">
        <f>IF(LEN(V1868)&gt;=1,(IF(V1867=V1868,0,LARGE($U$1:U1867,1)+1)),0)</f>
        <v>0</v>
      </c>
      <c r="V1868" s="2" t="s">
        <v>1125</v>
      </c>
      <c r="W1868" s="7" t="s">
        <v>3535</v>
      </c>
      <c r="X1868" s="7" t="s">
        <v>3533</v>
      </c>
      <c r="Y1868" s="7" t="s">
        <v>3534</v>
      </c>
      <c r="Z1868" s="7" t="s">
        <v>3534</v>
      </c>
      <c r="AA1868" s="6" t="s">
        <v>3533</v>
      </c>
      <c r="AB1868" s="6" t="s">
        <v>376</v>
      </c>
      <c r="AC1868" s="6" t="s">
        <v>1067</v>
      </c>
      <c r="AD1868" s="6" t="s">
        <v>1067</v>
      </c>
    </row>
    <row r="1869" spans="19:30" x14ac:dyDescent="0.25">
      <c r="S1869" s="2">
        <f>IF($AM$22=1,(IF(LEN($BZ$23)&gt;=1,(IF($BZ$23=V1869,LARGE($S$1:S1868,1)+1,0)),0)),0)</f>
        <v>0</v>
      </c>
      <c r="T1869" s="2">
        <f t="shared" si="96"/>
        <v>0</v>
      </c>
      <c r="U1869" s="2">
        <f>IF(LEN(V1869)&gt;=1,(IF(V1868=V1869,0,LARGE($U$1:U1868,1)+1)),0)</f>
        <v>0</v>
      </c>
      <c r="V1869" s="2" t="s">
        <v>1125</v>
      </c>
      <c r="W1869" s="4" t="s">
        <v>4046</v>
      </c>
      <c r="X1869" s="4" t="s">
        <v>473</v>
      </c>
      <c r="Y1869" s="5" t="s">
        <v>1236</v>
      </c>
      <c r="Z1869" s="5" t="s">
        <v>1236</v>
      </c>
      <c r="AA1869" s="6" t="s">
        <v>473</v>
      </c>
      <c r="AB1869" s="6" t="s">
        <v>1067</v>
      </c>
      <c r="AC1869" s="6" t="s">
        <v>1067</v>
      </c>
      <c r="AD1869" s="6" t="s">
        <v>1067</v>
      </c>
    </row>
    <row r="1870" spans="19:30" ht="30" x14ac:dyDescent="0.25">
      <c r="S1870" s="2">
        <f>IF($AM$22=1,(IF(LEN($BZ$23)&gt;=1,(IF($BZ$23=V1870,LARGE($S$1:S1869,1)+1,0)),0)),0)</f>
        <v>0</v>
      </c>
      <c r="T1870" s="2">
        <f t="shared" si="96"/>
        <v>0</v>
      </c>
      <c r="U1870" s="2">
        <f>IF(LEN(V1870)&gt;=1,(IF(V1869=V1870,0,LARGE($U$1:U1869,1)+1)),0)</f>
        <v>0</v>
      </c>
      <c r="V1870" s="2" t="s">
        <v>1125</v>
      </c>
      <c r="W1870" s="7" t="s">
        <v>3798</v>
      </c>
      <c r="X1870" s="7" t="s">
        <v>3796</v>
      </c>
      <c r="Y1870" s="7" t="s">
        <v>3797</v>
      </c>
      <c r="Z1870" s="7" t="s">
        <v>3797</v>
      </c>
      <c r="AA1870" s="6" t="s">
        <v>3796</v>
      </c>
      <c r="AB1870" s="6" t="s">
        <v>1067</v>
      </c>
      <c r="AC1870" s="6" t="s">
        <v>1067</v>
      </c>
      <c r="AD1870" s="6" t="s">
        <v>1067</v>
      </c>
    </row>
    <row r="1871" spans="19:30" ht="30" x14ac:dyDescent="0.25">
      <c r="S1871" s="2">
        <f>IF($AM$22=1,(IF(LEN($BZ$23)&gt;=1,(IF($BZ$23=V1871,LARGE($S$1:S1870,1)+1,0)),0)),0)</f>
        <v>0</v>
      </c>
      <c r="T1871" s="2">
        <f t="shared" si="96"/>
        <v>0</v>
      </c>
      <c r="U1871" s="2">
        <f>IF(LEN(V1871)&gt;=1,(IF(V1870=V1871,0,LARGE($U$1:U1870,1)+1)),0)</f>
        <v>0</v>
      </c>
      <c r="V1871" s="2" t="s">
        <v>1125</v>
      </c>
      <c r="W1871" s="11" t="s">
        <v>2172</v>
      </c>
      <c r="X1871" s="11" t="s">
        <v>523</v>
      </c>
      <c r="Y1871" s="11" t="s">
        <v>2171</v>
      </c>
      <c r="Z1871" s="11" t="s">
        <v>2171</v>
      </c>
      <c r="AA1871" s="6" t="s">
        <v>523</v>
      </c>
      <c r="AB1871" s="6" t="s">
        <v>744</v>
      </c>
      <c r="AC1871" s="6" t="s">
        <v>2804</v>
      </c>
      <c r="AD1871" s="6" t="s">
        <v>1067</v>
      </c>
    </row>
    <row r="1872" spans="19:30" ht="30" x14ac:dyDescent="0.25">
      <c r="S1872" s="2">
        <f>IF($AM$22=1,(IF(LEN($BZ$23)&gt;=1,(IF($BZ$23=V1872,LARGE($S$1:S1871,1)+1,0)),0)),0)</f>
        <v>0</v>
      </c>
      <c r="T1872" s="2">
        <f t="shared" si="96"/>
        <v>0</v>
      </c>
      <c r="U1872" s="2">
        <f>IF(LEN(V1872)&gt;=1,(IF(V1871=V1872,0,LARGE($U$1:U1871,1)+1)),0)</f>
        <v>0</v>
      </c>
      <c r="V1872" s="2" t="s">
        <v>1125</v>
      </c>
      <c r="W1872" s="9" t="s">
        <v>3273</v>
      </c>
      <c r="X1872" s="9" t="s">
        <v>3271</v>
      </c>
      <c r="Y1872" s="9" t="s">
        <v>3272</v>
      </c>
      <c r="Z1872" s="9" t="s">
        <v>3272</v>
      </c>
      <c r="AA1872" s="6" t="s">
        <v>3271</v>
      </c>
      <c r="AB1872" s="6" t="s">
        <v>1067</v>
      </c>
      <c r="AC1872" s="6" t="s">
        <v>1067</v>
      </c>
      <c r="AD1872" s="6" t="s">
        <v>1067</v>
      </c>
    </row>
    <row r="1873" spans="19:30" x14ac:dyDescent="0.25">
      <c r="S1873" s="2">
        <f>IF($AM$22=1,(IF(LEN($BZ$23)&gt;=1,(IF($BZ$23=V1873,LARGE($S$1:S1872,1)+1,0)),0)),0)</f>
        <v>0</v>
      </c>
      <c r="T1873" s="2">
        <f t="shared" si="96"/>
        <v>0</v>
      </c>
      <c r="U1873" s="2">
        <f>IF(LEN(V1873)&gt;=1,(IF(V1872=V1873,0,LARGE($U$1:U1872,1)+1)),0)</f>
        <v>0</v>
      </c>
      <c r="V1873" s="2" t="s">
        <v>1125</v>
      </c>
      <c r="W1873" s="9" t="s">
        <v>3588</v>
      </c>
      <c r="X1873" s="9" t="s">
        <v>3586</v>
      </c>
      <c r="Y1873" s="9" t="s">
        <v>3587</v>
      </c>
      <c r="Z1873" s="9" t="s">
        <v>3587</v>
      </c>
      <c r="AA1873" s="6" t="s">
        <v>3586</v>
      </c>
      <c r="AB1873" s="6" t="s">
        <v>1067</v>
      </c>
      <c r="AC1873" s="6" t="s">
        <v>1067</v>
      </c>
      <c r="AD1873" s="6" t="s">
        <v>1067</v>
      </c>
    </row>
    <row r="1874" spans="19:30" x14ac:dyDescent="0.25">
      <c r="S1874" s="2">
        <f>IF($AM$22=1,(IF(LEN($BZ$23)&gt;=1,(IF($BZ$23=V1874,LARGE($S$1:S1873,1)+1,0)),0)),0)</f>
        <v>0</v>
      </c>
      <c r="T1874" s="2">
        <f t="shared" si="96"/>
        <v>0</v>
      </c>
      <c r="U1874" s="2">
        <f>IF(LEN(V1874)&gt;=1,(IF(V1873=V1874,0,LARGE($U$1:U1873,1)+1)),0)</f>
        <v>0</v>
      </c>
      <c r="V1874" s="2" t="s">
        <v>1125</v>
      </c>
      <c r="W1874" s="9" t="s">
        <v>2500</v>
      </c>
      <c r="X1874" s="9" t="s">
        <v>156</v>
      </c>
      <c r="Y1874" s="9" t="s">
        <v>2499</v>
      </c>
      <c r="Z1874" s="9" t="s">
        <v>2499</v>
      </c>
      <c r="AA1874" s="6" t="s">
        <v>156</v>
      </c>
      <c r="AB1874" s="6" t="s">
        <v>1067</v>
      </c>
      <c r="AC1874" s="6" t="s">
        <v>1067</v>
      </c>
      <c r="AD1874" s="6" t="s">
        <v>1067</v>
      </c>
    </row>
    <row r="1875" spans="19:30" ht="30" x14ac:dyDescent="0.25">
      <c r="S1875" s="2">
        <f>IF($AM$22=1,(IF(LEN($BZ$23)&gt;=1,(IF($BZ$23=V1875,LARGE($S$1:S1874,1)+1,0)),0)),0)</f>
        <v>0</v>
      </c>
      <c r="T1875" s="2">
        <f t="shared" si="96"/>
        <v>0</v>
      </c>
      <c r="U1875" s="2">
        <f>IF(LEN(V1875)&gt;=1,(IF(V1874=V1875,0,LARGE($U$1:U1874,1)+1)),0)</f>
        <v>0</v>
      </c>
      <c r="V1875" s="2" t="s">
        <v>1125</v>
      </c>
      <c r="W1875" s="5" t="s">
        <v>4301</v>
      </c>
      <c r="X1875" s="7" t="s">
        <v>710</v>
      </c>
      <c r="Y1875" s="7" t="s">
        <v>1421</v>
      </c>
      <c r="Z1875" s="7" t="s">
        <v>1421</v>
      </c>
      <c r="AA1875" s="6" t="s">
        <v>710</v>
      </c>
      <c r="AB1875" s="6" t="s">
        <v>950</v>
      </c>
      <c r="AC1875" s="6" t="s">
        <v>3915</v>
      </c>
      <c r="AD1875" s="6" t="s">
        <v>1067</v>
      </c>
    </row>
    <row r="1876" spans="19:30" ht="30" x14ac:dyDescent="0.25">
      <c r="S1876" s="2">
        <f>IF($AM$22=1,(IF(LEN($BZ$23)&gt;=1,(IF($BZ$23=V1876,LARGE($S$1:S1875,1)+1,0)),0)),0)</f>
        <v>0</v>
      </c>
      <c r="T1876" s="2">
        <f t="shared" si="96"/>
        <v>0</v>
      </c>
      <c r="U1876" s="2">
        <f>IF(LEN(V1876)&gt;=1,(IF(V1875=V1876,0,LARGE($U$1:U1875,1)+1)),0)</f>
        <v>0</v>
      </c>
      <c r="V1876" s="2" t="s">
        <v>1125</v>
      </c>
      <c r="W1876" s="21" t="s">
        <v>4447</v>
      </c>
      <c r="X1876" s="21" t="s">
        <v>3757</v>
      </c>
      <c r="Y1876" s="21" t="s">
        <v>3758</v>
      </c>
      <c r="Z1876" s="21" t="s">
        <v>3758</v>
      </c>
      <c r="AA1876" s="6" t="s">
        <v>3757</v>
      </c>
      <c r="AB1876" s="6" t="s">
        <v>1067</v>
      </c>
      <c r="AC1876" s="6" t="s">
        <v>1067</v>
      </c>
      <c r="AD1876" s="6" t="s">
        <v>1067</v>
      </c>
    </row>
    <row r="1877" spans="19:30" x14ac:dyDescent="0.25">
      <c r="S1877" s="2">
        <f>IF($AM$22=1,(IF(LEN($BZ$23)&gt;=1,(IF($BZ$23=V1877,LARGE($S$1:S1876,1)+1,0)),0)),0)</f>
        <v>0</v>
      </c>
      <c r="T1877" s="2">
        <f t="shared" si="96"/>
        <v>0</v>
      </c>
      <c r="U1877" s="2">
        <f>IF(LEN(V1877)&gt;=1,(IF(V1876=V1877,0,LARGE($U$1:U1876,1)+1)),0)</f>
        <v>0</v>
      </c>
      <c r="V1877" s="2" t="s">
        <v>1125</v>
      </c>
      <c r="W1877" s="9" t="s">
        <v>4342</v>
      </c>
      <c r="X1877" s="9" t="s">
        <v>3457</v>
      </c>
      <c r="Y1877" s="9" t="s">
        <v>3458</v>
      </c>
      <c r="Z1877" s="9" t="s">
        <v>3458</v>
      </c>
      <c r="AA1877" s="6" t="s">
        <v>3457</v>
      </c>
      <c r="AB1877" s="6" t="s">
        <v>1067</v>
      </c>
      <c r="AC1877" s="6" t="s">
        <v>1067</v>
      </c>
      <c r="AD1877" s="6" t="s">
        <v>1067</v>
      </c>
    </row>
    <row r="1878" spans="19:30" ht="30" x14ac:dyDescent="0.25">
      <c r="S1878" s="2">
        <f>IF($AM$22=1,(IF(LEN($BZ$23)&gt;=1,(IF($BZ$23=V1878,LARGE($S$1:S1877,1)+1,0)),0)),0)</f>
        <v>0</v>
      </c>
      <c r="T1878" s="2">
        <f t="shared" si="96"/>
        <v>0</v>
      </c>
      <c r="U1878" s="2">
        <f>IF(LEN(V1878)&gt;=1,(IF(V1877=V1878,0,LARGE($U$1:U1877,1)+1)),0)</f>
        <v>0</v>
      </c>
      <c r="V1878" s="2" t="s">
        <v>1125</v>
      </c>
      <c r="W1878" s="21" t="s">
        <v>3952</v>
      </c>
      <c r="X1878" s="21" t="s">
        <v>3950</v>
      </c>
      <c r="Y1878" s="21" t="s">
        <v>3951</v>
      </c>
      <c r="Z1878" s="21" t="s">
        <v>3951</v>
      </c>
      <c r="AA1878" s="6" t="s">
        <v>3950</v>
      </c>
      <c r="AB1878" s="6" t="s">
        <v>1067</v>
      </c>
      <c r="AC1878" s="6" t="s">
        <v>1067</v>
      </c>
      <c r="AD1878" s="6" t="s">
        <v>1067</v>
      </c>
    </row>
    <row r="1879" spans="19:30" ht="30" x14ac:dyDescent="0.25">
      <c r="S1879" s="2">
        <f>IF($AM$22=1,(IF(LEN($BZ$23)&gt;=1,(IF($BZ$23=V1879,LARGE($S$1:S1878,1)+1,0)),0)),0)</f>
        <v>0</v>
      </c>
      <c r="T1879" s="2">
        <f t="shared" si="96"/>
        <v>0</v>
      </c>
      <c r="U1879" s="2">
        <f>IF(LEN(V1879)&gt;=1,(IF(V1878=V1879,0,LARGE($U$1:U1878,1)+1)),0)</f>
        <v>0</v>
      </c>
      <c r="V1879" s="2" t="s">
        <v>1125</v>
      </c>
      <c r="W1879" s="7" t="s">
        <v>1796</v>
      </c>
      <c r="X1879" s="7" t="s">
        <v>1794</v>
      </c>
      <c r="Y1879" s="7" t="s">
        <v>1795</v>
      </c>
      <c r="Z1879" s="7" t="s">
        <v>1795</v>
      </c>
      <c r="AA1879" s="6" t="s">
        <v>1794</v>
      </c>
      <c r="AB1879" s="6" t="s">
        <v>18</v>
      </c>
      <c r="AC1879" s="6" t="s">
        <v>23</v>
      </c>
      <c r="AD1879" s="6" t="s">
        <v>1067</v>
      </c>
    </row>
    <row r="1880" spans="19:30" x14ac:dyDescent="0.25">
      <c r="S1880" s="2">
        <f>IF($AM$22=1,(IF(LEN($BZ$23)&gt;=1,(IF($BZ$23=V1880,LARGE($S$1:S1879,1)+1,0)),0)),0)</f>
        <v>0</v>
      </c>
      <c r="T1880" s="2">
        <f t="shared" si="96"/>
        <v>0</v>
      </c>
      <c r="U1880" s="2">
        <f>IF(LEN(V1880)&gt;=1,(IF(V1879=V1880,0,LARGE($U$1:U1879,1)+1)),0)</f>
        <v>0</v>
      </c>
      <c r="V1880" s="2" t="s">
        <v>1125</v>
      </c>
      <c r="W1880" s="5" t="s">
        <v>5230</v>
      </c>
      <c r="X1880" s="7" t="s">
        <v>404</v>
      </c>
      <c r="Y1880" s="7" t="s">
        <v>405</v>
      </c>
      <c r="Z1880" s="7" t="s">
        <v>406</v>
      </c>
      <c r="AA1880" s="6" t="s">
        <v>404</v>
      </c>
      <c r="AB1880" s="6" t="s">
        <v>1067</v>
      </c>
      <c r="AC1880" s="6" t="s">
        <v>1067</v>
      </c>
      <c r="AD1880" s="6" t="s">
        <v>1067</v>
      </c>
    </row>
    <row r="1881" spans="19:30" ht="30" x14ac:dyDescent="0.25">
      <c r="S1881" s="2">
        <f>IF($AM$22=1,(IF(LEN($BZ$23)&gt;=1,(IF($BZ$23=V1881,LARGE($S$1:S1880,1)+1,0)),0)),0)</f>
        <v>0</v>
      </c>
      <c r="T1881" s="2">
        <f t="shared" si="96"/>
        <v>0</v>
      </c>
      <c r="U1881" s="2">
        <f>IF(LEN(V1881)&gt;=1,(IF(V1880=V1881,0,LARGE($U$1:U1880,1)+1)),0)</f>
        <v>0</v>
      </c>
      <c r="V1881" s="2" t="s">
        <v>1125</v>
      </c>
      <c r="W1881" s="9" t="s">
        <v>1743</v>
      </c>
      <c r="X1881" s="4" t="s">
        <v>7</v>
      </c>
      <c r="Y1881" s="5" t="s">
        <v>1173</v>
      </c>
      <c r="Z1881" s="5" t="s">
        <v>1173</v>
      </c>
      <c r="AA1881" s="6" t="s">
        <v>7</v>
      </c>
      <c r="AB1881" s="6" t="s">
        <v>706</v>
      </c>
      <c r="AC1881" s="6" t="s">
        <v>425</v>
      </c>
      <c r="AD1881" s="6" t="s">
        <v>1067</v>
      </c>
    </row>
    <row r="1882" spans="19:30" ht="30" x14ac:dyDescent="0.25">
      <c r="S1882" s="2">
        <f>IF($AM$22=1,(IF(LEN($BZ$23)&gt;=1,(IF($BZ$23=V1882,LARGE($S$1:S1881,1)+1,0)),0)),0)</f>
        <v>0</v>
      </c>
      <c r="T1882" s="2">
        <f t="shared" si="96"/>
        <v>0</v>
      </c>
      <c r="U1882" s="2">
        <f>IF(LEN(V1882)&gt;=1,(IF(V1881=V1882,0,LARGE($U$1:U1881,1)+1)),0)</f>
        <v>0</v>
      </c>
      <c r="V1882" s="2" t="s">
        <v>1125</v>
      </c>
      <c r="W1882" s="9" t="s">
        <v>5196</v>
      </c>
      <c r="X1882" s="9" t="s">
        <v>950</v>
      </c>
      <c r="Y1882" s="9" t="s">
        <v>3261</v>
      </c>
      <c r="Z1882" s="9" t="s">
        <v>3261</v>
      </c>
      <c r="AA1882" s="6" t="s">
        <v>950</v>
      </c>
      <c r="AB1882" s="6" t="s">
        <v>1067</v>
      </c>
      <c r="AC1882" s="6" t="s">
        <v>1067</v>
      </c>
      <c r="AD1882" s="6" t="s">
        <v>1067</v>
      </c>
    </row>
    <row r="1883" spans="19:30" ht="30" x14ac:dyDescent="0.25">
      <c r="S1883" s="2">
        <f>IF($AM$22=1,(IF(LEN($BZ$23)&gt;=1,(IF($BZ$23=V1883,LARGE($S$1:S1882,1)+1,0)),0)),0)</f>
        <v>0</v>
      </c>
      <c r="T1883" s="2">
        <f t="shared" si="96"/>
        <v>0</v>
      </c>
      <c r="U1883" s="2">
        <f>IF(LEN(V1883)&gt;=1,(IF(V1882=V1883,0,LARGE($U$1:U1882,1)+1)),0)</f>
        <v>0</v>
      </c>
      <c r="V1883" s="2" t="s">
        <v>1125</v>
      </c>
      <c r="W1883" s="4" t="s">
        <v>4007</v>
      </c>
      <c r="X1883" s="4" t="s">
        <v>39</v>
      </c>
      <c r="Y1883" s="5" t="s">
        <v>1203</v>
      </c>
      <c r="Z1883" s="5" t="s">
        <v>1203</v>
      </c>
      <c r="AA1883" s="6" t="s">
        <v>39</v>
      </c>
      <c r="AB1883" s="6" t="s">
        <v>1067</v>
      </c>
      <c r="AC1883" s="6" t="s">
        <v>1067</v>
      </c>
      <c r="AD1883" s="6" t="s">
        <v>1067</v>
      </c>
    </row>
    <row r="1884" spans="19:30" ht="30" x14ac:dyDescent="0.25">
      <c r="S1884" s="2">
        <f>IF($AM$22=1,(IF(LEN($BZ$23)&gt;=1,(IF($BZ$23=V1884,LARGE($S$1:S1883,1)+1,0)),0)),0)</f>
        <v>0</v>
      </c>
      <c r="T1884" s="2">
        <f t="shared" si="96"/>
        <v>0</v>
      </c>
      <c r="U1884" s="2">
        <f>IF(LEN(V1884)&gt;=1,(IF(V1883=V1884,0,LARGE($U$1:U1883,1)+1)),0)</f>
        <v>44</v>
      </c>
      <c r="V1884" s="2" t="s">
        <v>1128</v>
      </c>
      <c r="W1884" s="21" t="s">
        <v>2993</v>
      </c>
      <c r="X1884" s="21" t="s">
        <v>799</v>
      </c>
      <c r="Y1884" s="21" t="s">
        <v>1486</v>
      </c>
      <c r="Z1884" s="21" t="s">
        <v>1486</v>
      </c>
      <c r="AA1884" s="6" t="s">
        <v>799</v>
      </c>
      <c r="AB1884" s="6" t="s">
        <v>1067</v>
      </c>
      <c r="AC1884" s="6" t="s">
        <v>1067</v>
      </c>
      <c r="AD1884" s="6" t="s">
        <v>1067</v>
      </c>
    </row>
    <row r="1885" spans="19:30" x14ac:dyDescent="0.25">
      <c r="S1885" s="2">
        <f>IF($AM$22=1,(IF(LEN($BZ$23)&gt;=1,(IF($BZ$23=V1885,LARGE($S$1:S1884,1)+1,0)),0)),0)</f>
        <v>0</v>
      </c>
      <c r="T1885" s="2">
        <f t="shared" si="96"/>
        <v>0</v>
      </c>
      <c r="U1885" s="2">
        <f>IF(LEN(V1885)&gt;=1,(IF(V1884=V1885,0,LARGE($U$1:U1884,1)+1)),0)</f>
        <v>0</v>
      </c>
      <c r="V1885" s="2" t="s">
        <v>1128</v>
      </c>
      <c r="W1885" s="4" t="s">
        <v>4698</v>
      </c>
      <c r="X1885" s="4" t="s">
        <v>780</v>
      </c>
      <c r="Y1885" s="5" t="s">
        <v>1472</v>
      </c>
      <c r="Z1885" s="5" t="s">
        <v>1472</v>
      </c>
      <c r="AA1885" s="6" t="s">
        <v>780</v>
      </c>
      <c r="AB1885" s="6" t="s">
        <v>1067</v>
      </c>
      <c r="AC1885" s="6" t="s">
        <v>1067</v>
      </c>
      <c r="AD1885" s="6" t="s">
        <v>1067</v>
      </c>
    </row>
    <row r="1886" spans="19:30" x14ac:dyDescent="0.25">
      <c r="S1886" s="2">
        <f>IF($AM$22=1,(IF(LEN($BZ$23)&gt;=1,(IF($BZ$23=V1886,LARGE($S$1:S1885,1)+1,0)),0)),0)</f>
        <v>0</v>
      </c>
      <c r="T1886" s="2">
        <f t="shared" si="96"/>
        <v>0</v>
      </c>
      <c r="U1886" s="2">
        <f>IF(LEN(V1886)&gt;=1,(IF(V1885=V1886,0,LARGE($U$1:U1885,1)+1)),0)</f>
        <v>0</v>
      </c>
      <c r="V1886" s="2" t="s">
        <v>1128</v>
      </c>
      <c r="W1886" s="9" t="s">
        <v>2965</v>
      </c>
      <c r="X1886" s="9" t="s">
        <v>2963</v>
      </c>
      <c r="Y1886" s="9" t="s">
        <v>2964</v>
      </c>
      <c r="Z1886" s="9" t="s">
        <v>2964</v>
      </c>
      <c r="AA1886" s="6" t="s">
        <v>2963</v>
      </c>
      <c r="AB1886" s="6" t="s">
        <v>1067</v>
      </c>
      <c r="AC1886" s="6" t="s">
        <v>1067</v>
      </c>
      <c r="AD1886" s="6" t="s">
        <v>1067</v>
      </c>
    </row>
    <row r="1887" spans="19:30" ht="30" x14ac:dyDescent="0.25">
      <c r="S1887" s="2">
        <f>IF($AM$22=1,(IF(LEN($BZ$23)&gt;=1,(IF($BZ$23=V1887,LARGE($S$1:S1886,1)+1,0)),0)),0)</f>
        <v>0</v>
      </c>
      <c r="T1887" s="2">
        <f t="shared" si="96"/>
        <v>0</v>
      </c>
      <c r="U1887" s="2">
        <f>IF(LEN(V1887)&gt;=1,(IF(V1886=V1887,0,LARGE($U$1:U1886,1)+1)),0)</f>
        <v>0</v>
      </c>
      <c r="V1887" s="2" t="s">
        <v>1128</v>
      </c>
      <c r="W1887" s="7" t="s">
        <v>1713</v>
      </c>
      <c r="X1887" s="7" t="s">
        <v>1711</v>
      </c>
      <c r="Y1887" s="7" t="s">
        <v>1712</v>
      </c>
      <c r="Z1887" s="7" t="s">
        <v>1712</v>
      </c>
      <c r="AA1887" s="6" t="s">
        <v>1711</v>
      </c>
      <c r="AB1887" s="6" t="s">
        <v>462</v>
      </c>
      <c r="AC1887" s="6" t="s">
        <v>2396</v>
      </c>
      <c r="AD1887" s="6" t="s">
        <v>844</v>
      </c>
    </row>
    <row r="1888" spans="19:30" ht="30" x14ac:dyDescent="0.25">
      <c r="S1888" s="2">
        <f>IF($AM$22=1,(IF(LEN($BZ$23)&gt;=1,(IF($BZ$23=V1888,LARGE($S$1:S1887,1)+1,0)),0)),0)</f>
        <v>0</v>
      </c>
      <c r="T1888" s="2">
        <f t="shared" si="96"/>
        <v>0</v>
      </c>
      <c r="U1888" s="2">
        <f>IF(LEN(V1888)&gt;=1,(IF(V1887=V1888,0,LARGE($U$1:U1887,1)+1)),0)</f>
        <v>0</v>
      </c>
      <c r="V1888" s="2" t="s">
        <v>1128</v>
      </c>
      <c r="W1888" s="4" t="s">
        <v>5014</v>
      </c>
      <c r="X1888" s="7" t="s">
        <v>891</v>
      </c>
      <c r="Y1888" s="7" t="s">
        <v>1556</v>
      </c>
      <c r="Z1888" s="7" t="s">
        <v>1556</v>
      </c>
      <c r="AA1888" s="6" t="s">
        <v>891</v>
      </c>
      <c r="AB1888" s="6" t="s">
        <v>1067</v>
      </c>
      <c r="AC1888" s="6" t="s">
        <v>1067</v>
      </c>
      <c r="AD1888" s="6" t="s">
        <v>1067</v>
      </c>
    </row>
    <row r="1889" spans="19:30" x14ac:dyDescent="0.25">
      <c r="S1889" s="2">
        <f>IF($AM$22=1,(IF(LEN($BZ$23)&gt;=1,(IF($BZ$23=V1889,LARGE($S$1:S1888,1)+1,0)),0)),0)</f>
        <v>0</v>
      </c>
      <c r="T1889" s="2">
        <f t="shared" si="96"/>
        <v>0</v>
      </c>
      <c r="U1889" s="2">
        <f>IF(LEN(V1889)&gt;=1,(IF(V1888=V1889,0,LARGE($U$1:U1888,1)+1)),0)</f>
        <v>0</v>
      </c>
      <c r="V1889" s="2" t="s">
        <v>1128</v>
      </c>
      <c r="W1889" s="9" t="s">
        <v>4502</v>
      </c>
      <c r="X1889" s="9" t="s">
        <v>389</v>
      </c>
      <c r="Y1889" s="9" t="s">
        <v>390</v>
      </c>
      <c r="Z1889" s="9" t="s">
        <v>390</v>
      </c>
      <c r="AA1889" s="6" t="s">
        <v>389</v>
      </c>
      <c r="AB1889" s="6" t="s">
        <v>1067</v>
      </c>
      <c r="AC1889" s="6" t="s">
        <v>1067</v>
      </c>
      <c r="AD1889" s="6" t="s">
        <v>1067</v>
      </c>
    </row>
    <row r="1890" spans="19:30" ht="30" x14ac:dyDescent="0.25">
      <c r="S1890" s="2">
        <f>IF($AM$22=1,(IF(LEN($BZ$23)&gt;=1,(IF($BZ$23=V1890,LARGE($S$1:S1889,1)+1,0)),0)),0)</f>
        <v>0</v>
      </c>
      <c r="T1890" s="2">
        <f t="shared" si="96"/>
        <v>0</v>
      </c>
      <c r="U1890" s="2">
        <f>IF(LEN(V1890)&gt;=1,(IF(V1889=V1890,0,LARGE($U$1:U1889,1)+1)),0)</f>
        <v>0</v>
      </c>
      <c r="V1890" s="2" t="s">
        <v>1128</v>
      </c>
      <c r="W1890" s="4" t="s">
        <v>4149</v>
      </c>
      <c r="X1890" s="4" t="s">
        <v>617</v>
      </c>
      <c r="Y1890" s="5" t="s">
        <v>1346</v>
      </c>
      <c r="Z1890" s="5" t="s">
        <v>1346</v>
      </c>
      <c r="AA1890" s="6" t="s">
        <v>617</v>
      </c>
      <c r="AB1890" s="6" t="s">
        <v>1067</v>
      </c>
      <c r="AC1890" s="6" t="s">
        <v>1067</v>
      </c>
      <c r="AD1890" s="6" t="s">
        <v>1067</v>
      </c>
    </row>
    <row r="1891" spans="19:30" x14ac:dyDescent="0.25">
      <c r="S1891" s="2">
        <f>IF($AM$22=1,(IF(LEN($BZ$23)&gt;=1,(IF($BZ$23=V1891,LARGE($S$1:S1890,1)+1,0)),0)),0)</f>
        <v>0</v>
      </c>
      <c r="T1891" s="2">
        <f t="shared" si="96"/>
        <v>0</v>
      </c>
      <c r="U1891" s="2">
        <f>IF(LEN(V1891)&gt;=1,(IF(V1890=V1891,0,LARGE($U$1:U1890,1)+1)),0)</f>
        <v>0</v>
      </c>
      <c r="V1891" s="2" t="s">
        <v>1128</v>
      </c>
      <c r="W1891" s="4" t="s">
        <v>4223</v>
      </c>
      <c r="X1891" s="4" t="s">
        <v>497</v>
      </c>
      <c r="Y1891" s="5" t="s">
        <v>1258</v>
      </c>
      <c r="Z1891" s="5" t="s">
        <v>1258</v>
      </c>
      <c r="AA1891" s="6" t="s">
        <v>497</v>
      </c>
      <c r="AB1891" s="6" t="s">
        <v>846</v>
      </c>
      <c r="AC1891" s="6" t="s">
        <v>353</v>
      </c>
      <c r="AD1891" s="6" t="s">
        <v>1067</v>
      </c>
    </row>
    <row r="1892" spans="19:30" ht="45" x14ac:dyDescent="0.25">
      <c r="S1892" s="2">
        <f>IF($AM$22=1,(IF(LEN($BZ$23)&gt;=1,(IF($BZ$23=V1892,LARGE($S$1:S1891,1)+1,0)),0)),0)</f>
        <v>0</v>
      </c>
      <c r="T1892" s="2">
        <f t="shared" si="96"/>
        <v>0</v>
      </c>
      <c r="U1892" s="2">
        <f>IF(LEN(V1892)&gt;=1,(IF(V1891=V1892,0,LARGE($U$1:U1891,1)+1)),0)</f>
        <v>0</v>
      </c>
      <c r="V1892" s="2" t="s">
        <v>1128</v>
      </c>
      <c r="W1892" s="21" t="s">
        <v>4846</v>
      </c>
      <c r="X1892" s="21" t="s">
        <v>2728</v>
      </c>
      <c r="Y1892" s="21" t="s">
        <v>2729</v>
      </c>
      <c r="Z1892" s="21" t="s">
        <v>2729</v>
      </c>
      <c r="AA1892" s="6" t="s">
        <v>2728</v>
      </c>
      <c r="AB1892" s="6" t="s">
        <v>1067</v>
      </c>
      <c r="AC1892" s="6" t="s">
        <v>1067</v>
      </c>
      <c r="AD1892" s="6" t="s">
        <v>1067</v>
      </c>
    </row>
    <row r="1893" spans="19:30" ht="30" x14ac:dyDescent="0.25">
      <c r="S1893" s="2">
        <f>IF($AM$22=1,(IF(LEN($BZ$23)&gt;=1,(IF($BZ$23=V1893,LARGE($S$1:S1892,1)+1,0)),0)),0)</f>
        <v>0</v>
      </c>
      <c r="T1893" s="2">
        <f t="shared" si="96"/>
        <v>0</v>
      </c>
      <c r="U1893" s="2">
        <f>IF(LEN(V1893)&gt;=1,(IF(V1892=V1893,0,LARGE($U$1:U1892,1)+1)),0)</f>
        <v>0</v>
      </c>
      <c r="V1893" s="2" t="s">
        <v>1128</v>
      </c>
      <c r="W1893" s="9" t="s">
        <v>2893</v>
      </c>
      <c r="X1893" s="7" t="s">
        <v>55</v>
      </c>
      <c r="Y1893" s="7" t="s">
        <v>1218</v>
      </c>
      <c r="Z1893" s="7" t="s">
        <v>1218</v>
      </c>
      <c r="AA1893" s="6" t="s">
        <v>55</v>
      </c>
      <c r="AB1893" s="6" t="s">
        <v>2891</v>
      </c>
      <c r="AC1893" s="6" t="s">
        <v>1067</v>
      </c>
      <c r="AD1893" s="6" t="s">
        <v>1067</v>
      </c>
    </row>
    <row r="1894" spans="19:30" x14ac:dyDescent="0.25">
      <c r="S1894" s="2">
        <f>IF($AM$22=1,(IF(LEN($BZ$23)&gt;=1,(IF($BZ$23=V1894,LARGE($S$1:S1893,1)+1,0)),0)),0)</f>
        <v>0</v>
      </c>
      <c r="T1894" s="2">
        <f t="shared" si="96"/>
        <v>0</v>
      </c>
      <c r="U1894" s="2">
        <f>IF(LEN(V1894)&gt;=1,(IF(V1893=V1894,0,LARGE($U$1:U1893,1)+1)),0)</f>
        <v>0</v>
      </c>
      <c r="V1894" s="2" t="s">
        <v>1128</v>
      </c>
      <c r="W1894" s="5" t="s">
        <v>5071</v>
      </c>
      <c r="X1894" s="7" t="s">
        <v>373</v>
      </c>
      <c r="Y1894" s="7" t="s">
        <v>374</v>
      </c>
      <c r="Z1894" s="7" t="s">
        <v>375</v>
      </c>
      <c r="AA1894" s="6" t="s">
        <v>373</v>
      </c>
      <c r="AB1894" s="6" t="s">
        <v>1067</v>
      </c>
      <c r="AC1894" s="6" t="s">
        <v>1067</v>
      </c>
      <c r="AD1894" s="6" t="s">
        <v>1067</v>
      </c>
    </row>
    <row r="1895" spans="19:30" x14ac:dyDescent="0.25">
      <c r="S1895" s="2">
        <f>IF($AM$22=1,(IF(LEN($BZ$23)&gt;=1,(IF($BZ$23=V1895,LARGE($S$1:S1894,1)+1,0)),0)),0)</f>
        <v>0</v>
      </c>
      <c r="T1895" s="2">
        <f t="shared" si="96"/>
        <v>0</v>
      </c>
      <c r="U1895" s="2">
        <f>IF(LEN(V1895)&gt;=1,(IF(V1894=V1895,0,LARGE($U$1:U1894,1)+1)),0)</f>
        <v>0</v>
      </c>
      <c r="V1895" s="2" t="s">
        <v>1128</v>
      </c>
      <c r="W1895" s="9" t="s">
        <v>2003</v>
      </c>
      <c r="X1895" s="7" t="s">
        <v>77</v>
      </c>
      <c r="Y1895" s="7" t="s">
        <v>77</v>
      </c>
      <c r="Z1895" s="7" t="s">
        <v>78</v>
      </c>
      <c r="AA1895" s="6" t="s">
        <v>77</v>
      </c>
      <c r="AB1895" s="6" t="s">
        <v>596</v>
      </c>
      <c r="AC1895" s="6" t="s">
        <v>3608</v>
      </c>
      <c r="AD1895" s="6" t="s">
        <v>1067</v>
      </c>
    </row>
    <row r="1896" spans="19:30" x14ac:dyDescent="0.25">
      <c r="S1896" s="2">
        <f>IF($AM$22=1,(IF(LEN($BZ$23)&gt;=1,(IF($BZ$23=V1896,LARGE($S$1:S1895,1)+1,0)),0)),0)</f>
        <v>0</v>
      </c>
      <c r="T1896" s="2">
        <f t="shared" si="96"/>
        <v>0</v>
      </c>
      <c r="U1896" s="2">
        <f>IF(LEN(V1896)&gt;=1,(IF(V1895=V1896,0,LARGE($U$1:U1895,1)+1)),0)</f>
        <v>0</v>
      </c>
      <c r="V1896" s="2" t="s">
        <v>1128</v>
      </c>
      <c r="W1896" s="4" t="s">
        <v>5032</v>
      </c>
      <c r="X1896" s="4" t="s">
        <v>901</v>
      </c>
      <c r="Y1896" s="5" t="s">
        <v>1563</v>
      </c>
      <c r="Z1896" s="5" t="s">
        <v>1563</v>
      </c>
      <c r="AA1896" s="6" t="s">
        <v>901</v>
      </c>
      <c r="AB1896" s="6" t="s">
        <v>1067</v>
      </c>
      <c r="AC1896" s="6" t="s">
        <v>1067</v>
      </c>
      <c r="AD1896" s="6" t="s">
        <v>1067</v>
      </c>
    </row>
    <row r="1897" spans="19:30" x14ac:dyDescent="0.25">
      <c r="S1897" s="2">
        <f>IF($AM$22=1,(IF(LEN($BZ$23)&gt;=1,(IF($BZ$23=V1897,LARGE($S$1:S1896,1)+1,0)),0)),0)</f>
        <v>0</v>
      </c>
      <c r="T1897" s="2">
        <f t="shared" si="96"/>
        <v>0</v>
      </c>
      <c r="U1897" s="2">
        <f>IF(LEN(V1897)&gt;=1,(IF(V1896=V1897,0,LARGE($U$1:U1896,1)+1)),0)</f>
        <v>0</v>
      </c>
      <c r="V1897" s="2" t="s">
        <v>1128</v>
      </c>
      <c r="W1897" s="9" t="s">
        <v>4513</v>
      </c>
      <c r="X1897" s="9" t="s">
        <v>3668</v>
      </c>
      <c r="Y1897" s="9" t="s">
        <v>3669</v>
      </c>
      <c r="Z1897" s="9" t="s">
        <v>3669</v>
      </c>
      <c r="AA1897" s="6" t="s">
        <v>3668</v>
      </c>
      <c r="AB1897" s="6" t="s">
        <v>1067</v>
      </c>
      <c r="AC1897" s="6" t="s">
        <v>1067</v>
      </c>
      <c r="AD1897" s="6" t="s">
        <v>1067</v>
      </c>
    </row>
    <row r="1898" spans="19:30" ht="45" x14ac:dyDescent="0.25">
      <c r="S1898" s="2">
        <f>IF($AM$22=1,(IF(LEN($BZ$23)&gt;=1,(IF($BZ$23=V1898,LARGE($S$1:S1897,1)+1,0)),0)),0)</f>
        <v>0</v>
      </c>
      <c r="T1898" s="2">
        <f t="shared" si="96"/>
        <v>0</v>
      </c>
      <c r="U1898" s="2">
        <f>IF(LEN(V1898)&gt;=1,(IF(V1897=V1898,0,LARGE($U$1:U1897,1)+1)),0)</f>
        <v>0</v>
      </c>
      <c r="V1898" s="2" t="s">
        <v>1128</v>
      </c>
      <c r="W1898" s="21" t="s">
        <v>2390</v>
      </c>
      <c r="X1898" s="21" t="s">
        <v>2388</v>
      </c>
      <c r="Y1898" s="21" t="s">
        <v>2389</v>
      </c>
      <c r="Z1898" s="21" t="s">
        <v>2389</v>
      </c>
      <c r="AA1898" s="6" t="s">
        <v>2388</v>
      </c>
      <c r="AB1898" s="6" t="s">
        <v>1067</v>
      </c>
      <c r="AC1898" s="6" t="s">
        <v>1067</v>
      </c>
      <c r="AD1898" s="6" t="s">
        <v>1067</v>
      </c>
    </row>
    <row r="1899" spans="19:30" x14ac:dyDescent="0.25">
      <c r="S1899" s="2">
        <f>IF($AM$22=1,(IF(LEN($BZ$23)&gt;=1,(IF($BZ$23=V1899,LARGE($S$1:S1898,1)+1,0)),0)),0)</f>
        <v>0</v>
      </c>
      <c r="T1899" s="2">
        <f t="shared" si="96"/>
        <v>0</v>
      </c>
      <c r="U1899" s="2">
        <f>IF(LEN(V1899)&gt;=1,(IF(V1898=V1899,0,LARGE($U$1:U1898,1)+1)),0)</f>
        <v>0</v>
      </c>
      <c r="V1899" s="2" t="s">
        <v>1128</v>
      </c>
      <c r="W1899" s="5" t="s">
        <v>4650</v>
      </c>
      <c r="X1899" s="7" t="s">
        <v>2897</v>
      </c>
      <c r="Y1899" s="7" t="s">
        <v>2898</v>
      </c>
      <c r="Z1899" s="7" t="s">
        <v>2898</v>
      </c>
      <c r="AA1899" s="6" t="s">
        <v>2897</v>
      </c>
      <c r="AB1899" s="6" t="s">
        <v>1067</v>
      </c>
      <c r="AC1899" s="6" t="s">
        <v>1067</v>
      </c>
      <c r="AD1899" s="6" t="s">
        <v>1067</v>
      </c>
    </row>
    <row r="1900" spans="19:30" x14ac:dyDescent="0.25">
      <c r="S1900" s="2">
        <f>IF($AM$22=1,(IF(LEN($BZ$23)&gt;=1,(IF($BZ$23=V1900,LARGE($S$1:S1899,1)+1,0)),0)),0)</f>
        <v>0</v>
      </c>
      <c r="T1900" s="2">
        <f t="shared" si="96"/>
        <v>0</v>
      </c>
      <c r="U1900" s="2">
        <f>IF(LEN(V1900)&gt;=1,(IF(V1899=V1900,0,LARGE($U$1:U1899,1)+1)),0)</f>
        <v>0</v>
      </c>
      <c r="V1900" s="2" t="s">
        <v>1128</v>
      </c>
      <c r="W1900" s="9" t="s">
        <v>4078</v>
      </c>
      <c r="X1900" s="7" t="s">
        <v>104</v>
      </c>
      <c r="Y1900" s="7" t="s">
        <v>105</v>
      </c>
      <c r="Z1900" s="7" t="s">
        <v>106</v>
      </c>
      <c r="AA1900" s="6" t="s">
        <v>104</v>
      </c>
      <c r="AB1900" s="6" t="s">
        <v>1067</v>
      </c>
      <c r="AC1900" s="6" t="s">
        <v>1067</v>
      </c>
      <c r="AD1900" s="6" t="s">
        <v>1067</v>
      </c>
    </row>
    <row r="1901" spans="19:30" ht="30" x14ac:dyDescent="0.25">
      <c r="S1901" s="2">
        <f>IF($AM$22=1,(IF(LEN($BZ$23)&gt;=1,(IF($BZ$23=V1901,LARGE($S$1:S1900,1)+1,0)),0)),0)</f>
        <v>0</v>
      </c>
      <c r="T1901" s="2">
        <f t="shared" si="96"/>
        <v>0</v>
      </c>
      <c r="U1901" s="2">
        <f>IF(LEN(V1901)&gt;=1,(IF(V1900=V1901,0,LARGE($U$1:U1900,1)+1)),0)</f>
        <v>0</v>
      </c>
      <c r="V1901" s="2" t="s">
        <v>1128</v>
      </c>
      <c r="W1901" s="7" t="s">
        <v>3984</v>
      </c>
      <c r="X1901" s="7" t="s">
        <v>1854</v>
      </c>
      <c r="Y1901" s="7" t="s">
        <v>1855</v>
      </c>
      <c r="Z1901" s="7" t="s">
        <v>1855</v>
      </c>
      <c r="AA1901" s="6" t="s">
        <v>1854</v>
      </c>
      <c r="AB1901" s="6" t="s">
        <v>1067</v>
      </c>
      <c r="AC1901" s="6" t="s">
        <v>1067</v>
      </c>
      <c r="AD1901" s="6" t="s">
        <v>1067</v>
      </c>
    </row>
    <row r="1902" spans="19:30" x14ac:dyDescent="0.25">
      <c r="S1902" s="2">
        <f>IF($AM$22=1,(IF(LEN($BZ$23)&gt;=1,(IF($BZ$23=V1902,LARGE($S$1:S1901,1)+1,0)),0)),0)</f>
        <v>0</v>
      </c>
      <c r="T1902" s="2">
        <f t="shared" si="96"/>
        <v>0</v>
      </c>
      <c r="U1902" s="2">
        <f>IF(LEN(V1902)&gt;=1,(IF(V1901=V1902,0,LARGE($U$1:U1901,1)+1)),0)</f>
        <v>0</v>
      </c>
      <c r="V1902" s="2" t="s">
        <v>1128</v>
      </c>
      <c r="W1902" s="4" t="s">
        <v>3991</v>
      </c>
      <c r="X1902" s="4" t="s">
        <v>27</v>
      </c>
      <c r="Y1902" s="5" t="s">
        <v>1191</v>
      </c>
      <c r="Z1902" s="5" t="s">
        <v>1191</v>
      </c>
      <c r="AA1902" s="6" t="s">
        <v>27</v>
      </c>
      <c r="AB1902" s="6" t="s">
        <v>1067</v>
      </c>
      <c r="AC1902" s="6" t="s">
        <v>1067</v>
      </c>
      <c r="AD1902" s="6" t="s">
        <v>1067</v>
      </c>
    </row>
    <row r="1903" spans="19:30" ht="30" x14ac:dyDescent="0.25">
      <c r="S1903" s="2">
        <f>IF($AM$22=1,(IF(LEN($BZ$23)&gt;=1,(IF($BZ$23=V1903,LARGE($S$1:S1902,1)+1,0)),0)),0)</f>
        <v>0</v>
      </c>
      <c r="T1903" s="2">
        <f t="shared" si="96"/>
        <v>0</v>
      </c>
      <c r="U1903" s="2">
        <f>IF(LEN(V1903)&gt;=1,(IF(V1902=V1903,0,LARGE($U$1:U1902,1)+1)),0)</f>
        <v>0</v>
      </c>
      <c r="V1903" s="2" t="s">
        <v>1128</v>
      </c>
      <c r="W1903" s="4" t="s">
        <v>4681</v>
      </c>
      <c r="X1903" s="4" t="s">
        <v>770</v>
      </c>
      <c r="Y1903" s="5" t="s">
        <v>1463</v>
      </c>
      <c r="Z1903" s="5" t="s">
        <v>1463</v>
      </c>
      <c r="AA1903" s="6" t="s">
        <v>770</v>
      </c>
      <c r="AB1903" s="6" t="s">
        <v>1067</v>
      </c>
      <c r="AC1903" s="6" t="s">
        <v>1067</v>
      </c>
      <c r="AD1903" s="6" t="s">
        <v>1067</v>
      </c>
    </row>
    <row r="1904" spans="19:30" x14ac:dyDescent="0.25">
      <c r="S1904" s="2">
        <f>IF($AM$22=1,(IF(LEN($BZ$23)&gt;=1,(IF($BZ$23=V1904,LARGE($S$1:S1903,1)+1,0)),0)),0)</f>
        <v>0</v>
      </c>
      <c r="T1904" s="2">
        <f t="shared" si="96"/>
        <v>0</v>
      </c>
      <c r="U1904" s="2">
        <f>IF(LEN(V1904)&gt;=1,(IF(V1903=V1904,0,LARGE($U$1:U1903,1)+1)),0)</f>
        <v>0</v>
      </c>
      <c r="V1904" s="2" t="s">
        <v>1128</v>
      </c>
      <c r="W1904" s="4" t="s">
        <v>1149</v>
      </c>
      <c r="X1904" s="4" t="s">
        <v>998</v>
      </c>
      <c r="Y1904" s="5" t="s">
        <v>1637</v>
      </c>
      <c r="Z1904" s="5" t="s">
        <v>1637</v>
      </c>
      <c r="AA1904" s="6" t="s">
        <v>998</v>
      </c>
      <c r="AB1904" s="6" t="s">
        <v>1067</v>
      </c>
      <c r="AC1904" s="6" t="s">
        <v>1067</v>
      </c>
      <c r="AD1904" s="6" t="s">
        <v>1067</v>
      </c>
    </row>
    <row r="1905" spans="19:30" x14ac:dyDescent="0.25">
      <c r="S1905" s="2">
        <f>IF($AM$22=1,(IF(LEN($BZ$23)&gt;=1,(IF($BZ$23=V1905,LARGE($S$1:S1904,1)+1,0)),0)),0)</f>
        <v>0</v>
      </c>
      <c r="T1905" s="2">
        <f t="shared" si="96"/>
        <v>0</v>
      </c>
      <c r="U1905" s="2">
        <f>IF(LEN(V1905)&gt;=1,(IF(V1904=V1905,0,LARGE($U$1:U1904,1)+1)),0)</f>
        <v>0</v>
      </c>
      <c r="V1905" s="2" t="s">
        <v>1128</v>
      </c>
      <c r="W1905" s="4" t="s">
        <v>4125</v>
      </c>
      <c r="X1905" s="4" t="s">
        <v>160</v>
      </c>
      <c r="Y1905" s="5" t="s">
        <v>161</v>
      </c>
      <c r="Z1905" s="5" t="s">
        <v>162</v>
      </c>
      <c r="AA1905" s="6" t="s">
        <v>160</v>
      </c>
      <c r="AB1905" s="6" t="s">
        <v>1067</v>
      </c>
      <c r="AC1905" s="6" t="s">
        <v>1067</v>
      </c>
      <c r="AD1905" s="6" t="s">
        <v>1067</v>
      </c>
    </row>
    <row r="1906" spans="19:30" ht="45" x14ac:dyDescent="0.25">
      <c r="S1906" s="2">
        <f>IF($AM$22=1,(IF(LEN($BZ$23)&gt;=1,(IF($BZ$23=V1906,LARGE($S$1:S1905,1)+1,0)),0)),0)</f>
        <v>0</v>
      </c>
      <c r="T1906" s="2">
        <f t="shared" si="96"/>
        <v>0</v>
      </c>
      <c r="U1906" s="2">
        <f>IF(LEN(V1906)&gt;=1,(IF(V1905=V1906,0,LARGE($U$1:U1905,1)+1)),0)</f>
        <v>0</v>
      </c>
      <c r="V1906" s="2" t="s">
        <v>1128</v>
      </c>
      <c r="W1906" s="21" t="s">
        <v>2738</v>
      </c>
      <c r="X1906" s="21" t="s">
        <v>2736</v>
      </c>
      <c r="Y1906" s="21" t="s">
        <v>2737</v>
      </c>
      <c r="Z1906" s="21" t="s">
        <v>2737</v>
      </c>
      <c r="AA1906" s="6" t="s">
        <v>2736</v>
      </c>
      <c r="AB1906" s="6" t="s">
        <v>1067</v>
      </c>
      <c r="AC1906" s="6" t="s">
        <v>1067</v>
      </c>
      <c r="AD1906" s="6" t="s">
        <v>1067</v>
      </c>
    </row>
    <row r="1907" spans="19:30" ht="45" x14ac:dyDescent="0.25">
      <c r="S1907" s="2">
        <f>IF($AM$22=1,(IF(LEN($BZ$23)&gt;=1,(IF($BZ$23=V1907,LARGE($S$1:S1906,1)+1,0)),0)),0)</f>
        <v>0</v>
      </c>
      <c r="T1907" s="2">
        <f t="shared" si="96"/>
        <v>0</v>
      </c>
      <c r="U1907" s="2">
        <f>IF(LEN(V1907)&gt;=1,(IF(V1906=V1907,0,LARGE($U$1:U1906,1)+1)),0)</f>
        <v>0</v>
      </c>
      <c r="V1907" s="2" t="s">
        <v>1128</v>
      </c>
      <c r="W1907" s="21" t="s">
        <v>2744</v>
      </c>
      <c r="X1907" s="21" t="s">
        <v>2741</v>
      </c>
      <c r="Y1907" s="21" t="s">
        <v>2742</v>
      </c>
      <c r="Z1907" s="21" t="s">
        <v>2743</v>
      </c>
      <c r="AA1907" s="6" t="s">
        <v>2741</v>
      </c>
      <c r="AB1907" s="6" t="s">
        <v>1067</v>
      </c>
      <c r="AC1907" s="6" t="s">
        <v>1067</v>
      </c>
      <c r="AD1907" s="6" t="s">
        <v>1067</v>
      </c>
    </row>
    <row r="1908" spans="19:30" x14ac:dyDescent="0.25">
      <c r="S1908" s="2">
        <f>IF($AM$22=1,(IF(LEN($BZ$23)&gt;=1,(IF($BZ$23=V1908,LARGE($S$1:S1907,1)+1,0)),0)),0)</f>
        <v>0</v>
      </c>
      <c r="T1908" s="2">
        <f t="shared" si="96"/>
        <v>0</v>
      </c>
      <c r="U1908" s="2">
        <f>IF(LEN(V1908)&gt;=1,(IF(V1907=V1908,0,LARGE($U$1:U1907,1)+1)),0)</f>
        <v>0</v>
      </c>
      <c r="V1908" s="2" t="s">
        <v>1128</v>
      </c>
      <c r="W1908" s="5" t="s">
        <v>4384</v>
      </c>
      <c r="X1908" s="7" t="s">
        <v>3898</v>
      </c>
      <c r="Y1908" s="7" t="s">
        <v>3899</v>
      </c>
      <c r="Z1908" s="7" t="s">
        <v>3899</v>
      </c>
      <c r="AA1908" s="6" t="s">
        <v>3898</v>
      </c>
      <c r="AB1908" s="6" t="s">
        <v>1067</v>
      </c>
      <c r="AC1908" s="6" t="s">
        <v>1067</v>
      </c>
      <c r="AD1908" s="6" t="s">
        <v>1067</v>
      </c>
    </row>
    <row r="1909" spans="19:30" x14ac:dyDescent="0.25">
      <c r="S1909" s="2">
        <f>IF($AM$22=1,(IF(LEN($BZ$23)&gt;=1,(IF($BZ$23=V1909,LARGE($S$1:S1908,1)+1,0)),0)),0)</f>
        <v>0</v>
      </c>
      <c r="T1909" s="2">
        <f t="shared" si="96"/>
        <v>0</v>
      </c>
      <c r="U1909" s="2">
        <f>IF(LEN(V1909)&gt;=1,(IF(V1908=V1909,0,LARGE($U$1:U1908,1)+1)),0)</f>
        <v>0</v>
      </c>
      <c r="V1909" s="2" t="s">
        <v>1128</v>
      </c>
      <c r="W1909" s="5" t="s">
        <v>4662</v>
      </c>
      <c r="X1909" s="7" t="s">
        <v>760</v>
      </c>
      <c r="Y1909" s="7" t="s">
        <v>2917</v>
      </c>
      <c r="Z1909" s="7" t="s">
        <v>2917</v>
      </c>
      <c r="AA1909" s="6" t="s">
        <v>760</v>
      </c>
      <c r="AB1909" s="6" t="s">
        <v>1067</v>
      </c>
      <c r="AC1909" s="6" t="s">
        <v>1067</v>
      </c>
      <c r="AD1909" s="6" t="s">
        <v>1067</v>
      </c>
    </row>
    <row r="1910" spans="19:30" x14ac:dyDescent="0.25">
      <c r="S1910" s="2">
        <f>IF($AM$22=1,(IF(LEN($BZ$23)&gt;=1,(IF($BZ$23=V1910,LARGE($S$1:S1909,1)+1,0)),0)),0)</f>
        <v>0</v>
      </c>
      <c r="T1910" s="2">
        <f t="shared" si="96"/>
        <v>0</v>
      </c>
      <c r="U1910" s="2">
        <f>IF(LEN(V1910)&gt;=1,(IF(V1909=V1910,0,LARGE($U$1:U1909,1)+1)),0)</f>
        <v>0</v>
      </c>
      <c r="V1910" s="2" t="s">
        <v>1128</v>
      </c>
      <c r="W1910" s="9" t="s">
        <v>4803</v>
      </c>
      <c r="X1910" s="9" t="s">
        <v>694</v>
      </c>
      <c r="Y1910" s="9" t="s">
        <v>1407</v>
      </c>
      <c r="Z1910" s="9" t="s">
        <v>1407</v>
      </c>
      <c r="AA1910" s="6" t="s">
        <v>694</v>
      </c>
      <c r="AB1910" s="6" t="s">
        <v>1067</v>
      </c>
      <c r="AC1910" s="6" t="s">
        <v>1067</v>
      </c>
      <c r="AD1910" s="6" t="s">
        <v>1067</v>
      </c>
    </row>
    <row r="1911" spans="19:30" ht="30" x14ac:dyDescent="0.25">
      <c r="S1911" s="2">
        <f>IF($AM$22=1,(IF(LEN($BZ$23)&gt;=1,(IF($BZ$23=V1911,LARGE($S$1:S1910,1)+1,0)),0)),0)</f>
        <v>0</v>
      </c>
      <c r="T1911" s="2">
        <f t="shared" si="96"/>
        <v>0</v>
      </c>
      <c r="U1911" s="2">
        <f>IF(LEN(V1911)&gt;=1,(IF(V1910=V1911,0,LARGE($U$1:U1910,1)+1)),0)</f>
        <v>0</v>
      </c>
      <c r="V1911" s="2" t="s">
        <v>1128</v>
      </c>
      <c r="W1911" s="4" t="s">
        <v>4863</v>
      </c>
      <c r="X1911" s="4" t="s">
        <v>727</v>
      </c>
      <c r="Y1911" s="5" t="s">
        <v>1436</v>
      </c>
      <c r="Z1911" s="5" t="s">
        <v>1436</v>
      </c>
      <c r="AA1911" s="6" t="s">
        <v>727</v>
      </c>
      <c r="AB1911" s="6" t="s">
        <v>1067</v>
      </c>
      <c r="AC1911" s="6" t="s">
        <v>1067</v>
      </c>
      <c r="AD1911" s="6" t="s">
        <v>1067</v>
      </c>
    </row>
    <row r="1912" spans="19:30" x14ac:dyDescent="0.25">
      <c r="S1912" s="2">
        <f>IF($AM$22=1,(IF(LEN($BZ$23)&gt;=1,(IF($BZ$23=V1912,LARGE($S$1:S1911,1)+1,0)),0)),0)</f>
        <v>0</v>
      </c>
      <c r="T1912" s="2">
        <f t="shared" si="96"/>
        <v>0</v>
      </c>
      <c r="U1912" s="2">
        <f>IF(LEN(V1912)&gt;=1,(IF(V1911=V1912,0,LARGE($U$1:U1911,1)+1)),0)</f>
        <v>0</v>
      </c>
      <c r="V1912" s="2" t="s">
        <v>1128</v>
      </c>
      <c r="W1912" s="4" t="s">
        <v>4933</v>
      </c>
      <c r="X1912" s="4" t="s">
        <v>853</v>
      </c>
      <c r="Y1912" s="5" t="s">
        <v>1532</v>
      </c>
      <c r="Z1912" s="5" t="s">
        <v>1532</v>
      </c>
      <c r="AA1912" s="6" t="s">
        <v>853</v>
      </c>
      <c r="AB1912" s="6" t="s">
        <v>1067</v>
      </c>
      <c r="AC1912" s="6" t="s">
        <v>1067</v>
      </c>
      <c r="AD1912" s="6" t="s">
        <v>1067</v>
      </c>
    </row>
    <row r="1913" spans="19:30" x14ac:dyDescent="0.25">
      <c r="S1913" s="2">
        <f>IF($AM$22=1,(IF(LEN($BZ$23)&gt;=1,(IF($BZ$23=V1913,LARGE($S$1:S1912,1)+1,0)),0)),0)</f>
        <v>0</v>
      </c>
      <c r="T1913" s="2">
        <f t="shared" si="96"/>
        <v>0</v>
      </c>
      <c r="U1913" s="2">
        <f>IF(LEN(V1913)&gt;=1,(IF(V1912=V1913,0,LARGE($U$1:U1912,1)+1)),0)</f>
        <v>0</v>
      </c>
      <c r="V1913" s="2" t="s">
        <v>1128</v>
      </c>
      <c r="W1913" s="5" t="s">
        <v>4187</v>
      </c>
      <c r="X1913" s="7" t="s">
        <v>585</v>
      </c>
      <c r="Y1913" s="7" t="s">
        <v>2362</v>
      </c>
      <c r="Z1913" s="7" t="s">
        <v>2362</v>
      </c>
      <c r="AA1913" s="6" t="s">
        <v>585</v>
      </c>
      <c r="AB1913" s="6" t="s">
        <v>1067</v>
      </c>
      <c r="AC1913" s="6" t="s">
        <v>1067</v>
      </c>
      <c r="AD1913" s="6" t="s">
        <v>1067</v>
      </c>
    </row>
    <row r="1914" spans="19:30" ht="30" x14ac:dyDescent="0.25">
      <c r="S1914" s="2">
        <f>IF($AM$22=1,(IF(LEN($BZ$23)&gt;=1,(IF($BZ$23=V1914,LARGE($S$1:S1913,1)+1,0)),0)),0)</f>
        <v>0</v>
      </c>
      <c r="T1914" s="2">
        <f t="shared" si="96"/>
        <v>0</v>
      </c>
      <c r="U1914" s="2">
        <f>IF(LEN(V1914)&gt;=1,(IF(V1913=V1914,0,LARGE($U$1:U1913,1)+1)),0)</f>
        <v>0</v>
      </c>
      <c r="V1914" s="2" t="s">
        <v>1128</v>
      </c>
      <c r="W1914" s="4" t="s">
        <v>5190</v>
      </c>
      <c r="X1914" s="4" t="s">
        <v>970</v>
      </c>
      <c r="Y1914" s="5" t="s">
        <v>1615</v>
      </c>
      <c r="Z1914" s="5" t="s">
        <v>1615</v>
      </c>
      <c r="AA1914" s="6" t="s">
        <v>970</v>
      </c>
      <c r="AB1914" s="6" t="s">
        <v>1067</v>
      </c>
      <c r="AC1914" s="6" t="s">
        <v>1067</v>
      </c>
      <c r="AD1914" s="6" t="s">
        <v>1067</v>
      </c>
    </row>
    <row r="1915" spans="19:30" x14ac:dyDescent="0.25">
      <c r="S1915" s="2">
        <f>IF($AM$22=1,(IF(LEN($BZ$23)&gt;=1,(IF($BZ$23=V1915,LARGE($S$1:S1914,1)+1,0)),0)),0)</f>
        <v>0</v>
      </c>
      <c r="T1915" s="2">
        <f t="shared" si="96"/>
        <v>0</v>
      </c>
      <c r="U1915" s="2">
        <f>IF(LEN(V1915)&gt;=1,(IF(V1914=V1915,0,LARGE($U$1:U1914,1)+1)),0)</f>
        <v>0</v>
      </c>
      <c r="V1915" s="2" t="s">
        <v>1128</v>
      </c>
      <c r="W1915" s="4" t="s">
        <v>4949</v>
      </c>
      <c r="X1915" s="7" t="s">
        <v>844</v>
      </c>
      <c r="Y1915" s="7" t="s">
        <v>1525</v>
      </c>
      <c r="Z1915" s="7" t="s">
        <v>1525</v>
      </c>
      <c r="AA1915" s="6" t="s">
        <v>844</v>
      </c>
      <c r="AB1915" s="6" t="s">
        <v>1067</v>
      </c>
      <c r="AC1915" s="6" t="s">
        <v>1067</v>
      </c>
      <c r="AD1915" s="6" t="s">
        <v>1067</v>
      </c>
    </row>
    <row r="1916" spans="19:30" x14ac:dyDescent="0.25">
      <c r="S1916" s="2">
        <f>IF($AM$22=1,(IF(LEN($BZ$23)&gt;=1,(IF($BZ$23=V1916,LARGE($S$1:S1915,1)+1,0)),0)),0)</f>
        <v>0</v>
      </c>
      <c r="T1916" s="2">
        <f t="shared" si="96"/>
        <v>0</v>
      </c>
      <c r="U1916" s="2">
        <f>IF(LEN(V1916)&gt;=1,(IF(V1915=V1916,0,LARGE($U$1:U1915,1)+1)),0)</f>
        <v>0</v>
      </c>
      <c r="V1916" s="2" t="s">
        <v>1128</v>
      </c>
      <c r="W1916" s="9" t="s">
        <v>4385</v>
      </c>
      <c r="X1916" s="9" t="s">
        <v>333</v>
      </c>
      <c r="Y1916" s="9" t="s">
        <v>334</v>
      </c>
      <c r="Z1916" s="9" t="s">
        <v>335</v>
      </c>
      <c r="AA1916" s="6" t="s">
        <v>333</v>
      </c>
      <c r="AB1916" s="6" t="s">
        <v>402</v>
      </c>
      <c r="AC1916" s="6" t="s">
        <v>3898</v>
      </c>
      <c r="AD1916" s="6" t="s">
        <v>1067</v>
      </c>
    </row>
    <row r="1917" spans="19:30" ht="30" x14ac:dyDescent="0.25">
      <c r="S1917" s="2">
        <f>IF($AM$22=1,(IF(LEN($BZ$23)&gt;=1,(IF($BZ$23=V1917,LARGE($S$1:S1916,1)+1,0)),0)),0)</f>
        <v>0</v>
      </c>
      <c r="T1917" s="2">
        <f t="shared" si="96"/>
        <v>0</v>
      </c>
      <c r="U1917" s="2">
        <f>IF(LEN(V1917)&gt;=1,(IF(V1916=V1917,0,LARGE($U$1:U1916,1)+1)),0)</f>
        <v>0</v>
      </c>
      <c r="V1917" s="2" t="s">
        <v>1128</v>
      </c>
      <c r="W1917" s="21" t="s">
        <v>2109</v>
      </c>
      <c r="X1917" s="21" t="s">
        <v>500</v>
      </c>
      <c r="Y1917" s="21" t="s">
        <v>2108</v>
      </c>
      <c r="Z1917" s="21" t="s">
        <v>2108</v>
      </c>
      <c r="AA1917" s="6" t="s">
        <v>500</v>
      </c>
      <c r="AB1917" s="6" t="s">
        <v>1067</v>
      </c>
      <c r="AC1917" s="6" t="s">
        <v>1067</v>
      </c>
      <c r="AD1917" s="6" t="s">
        <v>1067</v>
      </c>
    </row>
    <row r="1918" spans="19:30" ht="30" x14ac:dyDescent="0.25">
      <c r="S1918" s="2">
        <f>IF($AM$22=1,(IF(LEN($BZ$23)&gt;=1,(IF($BZ$23=V1918,LARGE($S$1:S1917,1)+1,0)),0)),0)</f>
        <v>0</v>
      </c>
      <c r="T1918" s="2">
        <f t="shared" si="96"/>
        <v>0</v>
      </c>
      <c r="U1918" s="2">
        <f>IF(LEN(V1918)&gt;=1,(IF(V1917=V1918,0,LARGE($U$1:U1917,1)+1)),0)</f>
        <v>0</v>
      </c>
      <c r="V1918" s="2" t="s">
        <v>1128</v>
      </c>
      <c r="W1918" s="4" t="s">
        <v>4569</v>
      </c>
      <c r="X1918" s="4" t="s">
        <v>552</v>
      </c>
      <c r="Y1918" s="5" t="s">
        <v>1299</v>
      </c>
      <c r="Z1918" s="5" t="s">
        <v>1299</v>
      </c>
      <c r="AA1918" s="6" t="s">
        <v>552</v>
      </c>
      <c r="AB1918" s="6" t="s">
        <v>1067</v>
      </c>
      <c r="AC1918" s="6" t="s">
        <v>1067</v>
      </c>
      <c r="AD1918" s="6" t="s">
        <v>1067</v>
      </c>
    </row>
    <row r="1919" spans="19:30" x14ac:dyDescent="0.25">
      <c r="S1919" s="2">
        <f>IF($AM$22=1,(IF(LEN($BZ$23)&gt;=1,(IF($BZ$23=V1919,LARGE($S$1:S1918,1)+1,0)),0)),0)</f>
        <v>0</v>
      </c>
      <c r="T1919" s="2">
        <f t="shared" si="96"/>
        <v>0</v>
      </c>
      <c r="U1919" s="2">
        <f>IF(LEN(V1919)&gt;=1,(IF(V1918=V1919,0,LARGE($U$1:U1918,1)+1)),0)</f>
        <v>0</v>
      </c>
      <c r="V1919" s="2" t="s">
        <v>1128</v>
      </c>
      <c r="W1919" s="4" t="s">
        <v>4028</v>
      </c>
      <c r="X1919" s="4" t="s">
        <v>67</v>
      </c>
      <c r="Y1919" s="5" t="s">
        <v>68</v>
      </c>
      <c r="Z1919" s="5" t="s">
        <v>68</v>
      </c>
      <c r="AA1919" s="6" t="s">
        <v>67</v>
      </c>
      <c r="AB1919" s="6" t="s">
        <v>1067</v>
      </c>
      <c r="AC1919" s="6" t="s">
        <v>1067</v>
      </c>
      <c r="AD1919" s="6" t="s">
        <v>1067</v>
      </c>
    </row>
    <row r="1920" spans="19:30" ht="30" x14ac:dyDescent="0.25">
      <c r="S1920" s="2">
        <f>IF($AM$22=1,(IF(LEN($BZ$23)&gt;=1,(IF($BZ$23=V1920,LARGE($S$1:S1919,1)+1,0)),0)),0)</f>
        <v>0</v>
      </c>
      <c r="T1920" s="2">
        <f t="shared" si="96"/>
        <v>0</v>
      </c>
      <c r="U1920" s="2">
        <f>IF(LEN(V1920)&gt;=1,(IF(V1919=V1920,0,LARGE($U$1:U1919,1)+1)),0)</f>
        <v>0</v>
      </c>
      <c r="V1920" s="2" t="s">
        <v>1128</v>
      </c>
      <c r="W1920" s="11" t="s">
        <v>3544</v>
      </c>
      <c r="X1920" s="11" t="s">
        <v>3542</v>
      </c>
      <c r="Y1920" s="11" t="s">
        <v>3543</v>
      </c>
      <c r="Z1920" s="11" t="s">
        <v>3543</v>
      </c>
      <c r="AA1920" s="6" t="s">
        <v>3542</v>
      </c>
      <c r="AB1920" s="6" t="s">
        <v>1067</v>
      </c>
      <c r="AC1920" s="6" t="s">
        <v>1067</v>
      </c>
      <c r="AD1920" s="6" t="s">
        <v>1067</v>
      </c>
    </row>
    <row r="1921" spans="19:30" ht="30" x14ac:dyDescent="0.25">
      <c r="S1921" s="2">
        <f>IF($AM$22=1,(IF(LEN($BZ$23)&gt;=1,(IF($BZ$23=V1921,LARGE($S$1:S1920,1)+1,0)),0)),0)</f>
        <v>0</v>
      </c>
      <c r="T1921" s="2">
        <f t="shared" si="96"/>
        <v>0</v>
      </c>
      <c r="U1921" s="2">
        <f>IF(LEN(V1921)&gt;=1,(IF(V1920=V1921,0,LARGE($U$1:U1920,1)+1)),0)</f>
        <v>0</v>
      </c>
      <c r="V1921" s="2" t="s">
        <v>1128</v>
      </c>
      <c r="W1921" s="5" t="s">
        <v>4630</v>
      </c>
      <c r="X1921" s="7" t="s">
        <v>874</v>
      </c>
      <c r="Y1921" s="7" t="s">
        <v>1543</v>
      </c>
      <c r="Z1921" s="7" t="s">
        <v>1543</v>
      </c>
      <c r="AA1921" s="6" t="s">
        <v>874</v>
      </c>
      <c r="AB1921" s="6" t="s">
        <v>1067</v>
      </c>
      <c r="AC1921" s="6" t="s">
        <v>1067</v>
      </c>
      <c r="AD1921" s="6" t="s">
        <v>1067</v>
      </c>
    </row>
    <row r="1922" spans="19:30" ht="30" x14ac:dyDescent="0.25">
      <c r="S1922" s="2">
        <f>IF($AM$22=1,(IF(LEN($BZ$23)&gt;=1,(IF($BZ$23=V1922,LARGE($S$1:S1921,1)+1,0)),0)),0)</f>
        <v>0</v>
      </c>
      <c r="T1922" s="2">
        <f t="shared" ref="T1922:T1926" si="97">IFERROR(IF($AM$22=1,(IF(LEN($BF$23)&gt;=2,(IF(MATCH($BF$23,W1922,0)&gt;=1,COUNTIF(AA1922:AD1922,"*?*"),0)),0)),0),0)</f>
        <v>0</v>
      </c>
      <c r="U1922" s="2">
        <f>IF(LEN(V1922)&gt;=1,(IF(V1921=V1922,0,LARGE($U$1:U1921,1)+1)),0)</f>
        <v>0</v>
      </c>
      <c r="V1922" s="2" t="s">
        <v>1128</v>
      </c>
      <c r="W1922" s="4" t="s">
        <v>2188</v>
      </c>
      <c r="X1922" s="7" t="s">
        <v>542</v>
      </c>
      <c r="Y1922" s="7" t="s">
        <v>1290</v>
      </c>
      <c r="Z1922" s="7" t="s">
        <v>1290</v>
      </c>
      <c r="AA1922" s="6" t="s">
        <v>542</v>
      </c>
      <c r="AB1922" s="6" t="s">
        <v>1067</v>
      </c>
      <c r="AC1922" s="6" t="s">
        <v>1067</v>
      </c>
      <c r="AD1922" s="6" t="s">
        <v>1067</v>
      </c>
    </row>
    <row r="1923" spans="19:30" x14ac:dyDescent="0.25">
      <c r="S1923" s="2">
        <f>IF($AM$22=1,(IF(LEN($BZ$23)&gt;=1,(IF($BZ$23=V1923,LARGE($S$1:S1922,1)+1,0)),0)),0)</f>
        <v>0</v>
      </c>
      <c r="T1923" s="2">
        <f t="shared" si="97"/>
        <v>0</v>
      </c>
      <c r="U1923" s="2">
        <f>IF(LEN(V1923)&gt;=1,(IF(V1922=V1923,0,LARGE($U$1:U1922,1)+1)),0)</f>
        <v>0</v>
      </c>
      <c r="V1923" s="2" t="s">
        <v>1128</v>
      </c>
      <c r="W1923" s="9" t="s">
        <v>3875</v>
      </c>
      <c r="X1923" s="9" t="s">
        <v>3873</v>
      </c>
      <c r="Y1923" s="9" t="s">
        <v>3874</v>
      </c>
      <c r="Z1923" s="9" t="s">
        <v>3874</v>
      </c>
      <c r="AA1923" s="6" t="s">
        <v>3873</v>
      </c>
      <c r="AB1923" s="6" t="s">
        <v>1067</v>
      </c>
      <c r="AC1923" s="6" t="s">
        <v>1067</v>
      </c>
      <c r="AD1923" s="6" t="s">
        <v>1067</v>
      </c>
    </row>
    <row r="1924" spans="19:30" x14ac:dyDescent="0.25">
      <c r="S1924" s="2">
        <f>IF($AM$22=1,(IF(LEN($BZ$23)&gt;=1,(IF($BZ$23=V1924,LARGE($S$1:S1923,1)+1,0)),0)),0)</f>
        <v>0</v>
      </c>
      <c r="T1924" s="2">
        <f t="shared" si="97"/>
        <v>0</v>
      </c>
      <c r="U1924" s="2">
        <f>IF(LEN(V1924)&gt;=1,(IF(V1923=V1924,0,LARGE($U$1:U1923,1)+1)),0)</f>
        <v>0</v>
      </c>
      <c r="V1924" s="2" t="s">
        <v>1128</v>
      </c>
      <c r="W1924" s="9" t="s">
        <v>2250</v>
      </c>
      <c r="X1924" s="9" t="s">
        <v>2248</v>
      </c>
      <c r="Y1924" s="9" t="s">
        <v>2249</v>
      </c>
      <c r="Z1924" s="9" t="s">
        <v>2249</v>
      </c>
      <c r="AA1924" s="6" t="s">
        <v>2248</v>
      </c>
      <c r="AB1924" s="6" t="s">
        <v>1067</v>
      </c>
      <c r="AC1924" s="6" t="s">
        <v>1067</v>
      </c>
      <c r="AD1924" s="6" t="s">
        <v>1067</v>
      </c>
    </row>
    <row r="1925" spans="19:30" ht="30" x14ac:dyDescent="0.25">
      <c r="S1925" s="2">
        <f>IF($AM$22=1,(IF(LEN($BZ$23)&gt;=1,(IF($BZ$23=V1925,LARGE($S$1:S1924,1)+1,0)),0)),0)</f>
        <v>0</v>
      </c>
      <c r="T1925" s="2">
        <f t="shared" si="97"/>
        <v>0</v>
      </c>
      <c r="U1925" s="2">
        <f>IF(LEN(V1925)&gt;=1,(IF(V1924=V1925,0,LARGE($U$1:U1924,1)+1)),0)</f>
        <v>0</v>
      </c>
      <c r="V1925" s="2" t="s">
        <v>1128</v>
      </c>
      <c r="W1925" s="9" t="s">
        <v>1993</v>
      </c>
      <c r="X1925" s="4" t="s">
        <v>71</v>
      </c>
      <c r="Y1925" s="5" t="s">
        <v>72</v>
      </c>
      <c r="Z1925" s="5" t="s">
        <v>73</v>
      </c>
      <c r="AA1925" s="6" t="s">
        <v>71</v>
      </c>
      <c r="AB1925" s="6" t="s">
        <v>79</v>
      </c>
      <c r="AC1925" s="6" t="s">
        <v>2746</v>
      </c>
      <c r="AD1925" s="6" t="s">
        <v>1067</v>
      </c>
    </row>
    <row r="1926" spans="19:30" x14ac:dyDescent="0.25">
      <c r="S1926" s="2">
        <f>IF($AM$22=1,(IF(LEN($BZ$23)&gt;=1,(IF($BZ$23=V1926,LARGE($S$1:S1925,1)+1,0)),0)),0)</f>
        <v>0</v>
      </c>
      <c r="T1926" s="2">
        <f t="shared" si="97"/>
        <v>0</v>
      </c>
      <c r="U1926" s="2">
        <f>IF(LEN(V1926)&gt;=1,(IF(V1925=V1926,0,LARGE($U$1:U1925,1)+1)),0)</f>
        <v>0</v>
      </c>
      <c r="V1926" s="2" t="s">
        <v>1128</v>
      </c>
      <c r="W1926" s="5" t="s">
        <v>5219</v>
      </c>
      <c r="X1926" s="7" t="s">
        <v>346</v>
      </c>
      <c r="Y1926" s="7" t="s">
        <v>347</v>
      </c>
      <c r="Z1926" s="7" t="s">
        <v>348</v>
      </c>
      <c r="AA1926" s="6" t="s">
        <v>346</v>
      </c>
      <c r="AB1926" s="6" t="s">
        <v>1067</v>
      </c>
      <c r="AC1926" s="6" t="s">
        <v>1067</v>
      </c>
      <c r="AD1926" s="6" t="s">
        <v>1067</v>
      </c>
    </row>
  </sheetData>
  <sheetProtection password="C947" sheet="1" objects="1" scenarios="1"/>
  <sortState ref="V1:AD1926">
    <sortCondition ref="W1:W1926"/>
  </sortState>
  <mergeCells count="1441">
    <mergeCell ref="BX238:CD238"/>
    <mergeCell ref="CE238:CK238"/>
    <mergeCell ref="AO238:AU238"/>
    <mergeCell ref="AV238:BB238"/>
    <mergeCell ref="BC238:BI238"/>
    <mergeCell ref="BJ238:BP238"/>
    <mergeCell ref="BQ238:BW238"/>
    <mergeCell ref="BX236:CD236"/>
    <mergeCell ref="CE236:CK236"/>
    <mergeCell ref="AO237:AU237"/>
    <mergeCell ref="AV237:BB237"/>
    <mergeCell ref="BC237:BI237"/>
    <mergeCell ref="BJ237:BP237"/>
    <mergeCell ref="BQ237:BW237"/>
    <mergeCell ref="BX237:CD237"/>
    <mergeCell ref="CE237:CK237"/>
    <mergeCell ref="AO236:AU236"/>
    <mergeCell ref="AV236:BB236"/>
    <mergeCell ref="BC236:BI236"/>
    <mergeCell ref="BJ236:BP236"/>
    <mergeCell ref="BQ236:BW236"/>
    <mergeCell ref="BX234:CD234"/>
    <mergeCell ref="CE234:CK234"/>
    <mergeCell ref="AO235:AU235"/>
    <mergeCell ref="AV235:BB235"/>
    <mergeCell ref="BC235:BI235"/>
    <mergeCell ref="BJ235:BP235"/>
    <mergeCell ref="BQ235:BW235"/>
    <mergeCell ref="BX235:CD235"/>
    <mergeCell ref="CE235:CK235"/>
    <mergeCell ref="AO234:AU234"/>
    <mergeCell ref="AV234:BB234"/>
    <mergeCell ref="BC234:BI234"/>
    <mergeCell ref="BJ234:BP234"/>
    <mergeCell ref="BQ234:BW234"/>
    <mergeCell ref="BX232:CD232"/>
    <mergeCell ref="CE232:CK232"/>
    <mergeCell ref="AO233:AU233"/>
    <mergeCell ref="AV233:BB233"/>
    <mergeCell ref="BC233:BI233"/>
    <mergeCell ref="BJ233:BP233"/>
    <mergeCell ref="BQ233:BW233"/>
    <mergeCell ref="BX233:CD233"/>
    <mergeCell ref="CE233:CK233"/>
    <mergeCell ref="AO232:AU232"/>
    <mergeCell ref="AV232:BB232"/>
    <mergeCell ref="BC232:BI232"/>
    <mergeCell ref="BJ232:BP232"/>
    <mergeCell ref="BQ232:BW232"/>
    <mergeCell ref="BX230:CD230"/>
    <mergeCell ref="CE230:CK230"/>
    <mergeCell ref="AO231:AU231"/>
    <mergeCell ref="AV231:BB231"/>
    <mergeCell ref="BC231:BI231"/>
    <mergeCell ref="BJ231:BP231"/>
    <mergeCell ref="BQ231:BW231"/>
    <mergeCell ref="BX231:CD231"/>
    <mergeCell ref="CE231:CK231"/>
    <mergeCell ref="AO230:AU230"/>
    <mergeCell ref="AV230:BB230"/>
    <mergeCell ref="BC230:BI230"/>
    <mergeCell ref="BJ230:BP230"/>
    <mergeCell ref="BQ230:BW230"/>
    <mergeCell ref="BX228:CD228"/>
    <mergeCell ref="CE228:CK228"/>
    <mergeCell ref="AO229:AU229"/>
    <mergeCell ref="AV229:BB229"/>
    <mergeCell ref="BC229:BI229"/>
    <mergeCell ref="BJ229:BP229"/>
    <mergeCell ref="BQ229:BW229"/>
    <mergeCell ref="BX229:CD229"/>
    <mergeCell ref="CE229:CK229"/>
    <mergeCell ref="AO228:AU228"/>
    <mergeCell ref="AV228:BB228"/>
    <mergeCell ref="BC228:BI228"/>
    <mergeCell ref="BJ228:BP228"/>
    <mergeCell ref="BQ228:BW228"/>
    <mergeCell ref="BX226:CD226"/>
    <mergeCell ref="CE226:CK226"/>
    <mergeCell ref="AO227:AU227"/>
    <mergeCell ref="AV227:BB227"/>
    <mergeCell ref="BC227:BI227"/>
    <mergeCell ref="BJ227:BP227"/>
    <mergeCell ref="BQ227:BW227"/>
    <mergeCell ref="BX227:CD227"/>
    <mergeCell ref="CE227:CK227"/>
    <mergeCell ref="AO226:AU226"/>
    <mergeCell ref="AV226:BB226"/>
    <mergeCell ref="BC226:BI226"/>
    <mergeCell ref="BJ226:BP226"/>
    <mergeCell ref="BQ226:BW226"/>
    <mergeCell ref="BX224:CD224"/>
    <mergeCell ref="CE224:CK224"/>
    <mergeCell ref="AO225:AU225"/>
    <mergeCell ref="AV225:BB225"/>
    <mergeCell ref="BC225:BI225"/>
    <mergeCell ref="BJ225:BP225"/>
    <mergeCell ref="BQ225:BW225"/>
    <mergeCell ref="BX225:CD225"/>
    <mergeCell ref="CE225:CK225"/>
    <mergeCell ref="AO224:AU224"/>
    <mergeCell ref="AV224:BB224"/>
    <mergeCell ref="BC224:BI224"/>
    <mergeCell ref="BJ224:BP224"/>
    <mergeCell ref="BQ224:BW224"/>
    <mergeCell ref="BX222:CD222"/>
    <mergeCell ref="CE222:CK222"/>
    <mergeCell ref="AO223:AU223"/>
    <mergeCell ref="AV223:BB223"/>
    <mergeCell ref="BC223:BI223"/>
    <mergeCell ref="BJ223:BP223"/>
    <mergeCell ref="BQ223:BW223"/>
    <mergeCell ref="BX223:CD223"/>
    <mergeCell ref="CE223:CK223"/>
    <mergeCell ref="AO222:AU222"/>
    <mergeCell ref="AV222:BB222"/>
    <mergeCell ref="BC222:BI222"/>
    <mergeCell ref="BJ222:BP222"/>
    <mergeCell ref="BQ222:BW222"/>
    <mergeCell ref="BX220:CD220"/>
    <mergeCell ref="CE220:CK220"/>
    <mergeCell ref="AO221:AU221"/>
    <mergeCell ref="AV221:BB221"/>
    <mergeCell ref="BC221:BI221"/>
    <mergeCell ref="BJ221:BP221"/>
    <mergeCell ref="BQ221:BW221"/>
    <mergeCell ref="BX221:CD221"/>
    <mergeCell ref="CE221:CK221"/>
    <mergeCell ref="AO220:AU220"/>
    <mergeCell ref="AV220:BB220"/>
    <mergeCell ref="BC220:BI220"/>
    <mergeCell ref="BJ220:BP220"/>
    <mergeCell ref="BQ220:BW220"/>
    <mergeCell ref="BX218:CD218"/>
    <mergeCell ref="CE218:CK218"/>
    <mergeCell ref="AO219:AU219"/>
    <mergeCell ref="AV219:BB219"/>
    <mergeCell ref="BC219:BI219"/>
    <mergeCell ref="BJ219:BP219"/>
    <mergeCell ref="BQ219:BW219"/>
    <mergeCell ref="BX219:CD219"/>
    <mergeCell ref="CE219:CK219"/>
    <mergeCell ref="AO218:AU218"/>
    <mergeCell ref="AV218:BB218"/>
    <mergeCell ref="BC218:BI218"/>
    <mergeCell ref="BJ218:BP218"/>
    <mergeCell ref="BQ218:BW218"/>
    <mergeCell ref="BX216:CD216"/>
    <mergeCell ref="CE216:CK216"/>
    <mergeCell ref="AO217:AU217"/>
    <mergeCell ref="AV217:BB217"/>
    <mergeCell ref="BC217:BI217"/>
    <mergeCell ref="BJ217:BP217"/>
    <mergeCell ref="BQ217:BW217"/>
    <mergeCell ref="BX217:CD217"/>
    <mergeCell ref="CE217:CK217"/>
    <mergeCell ref="AO216:AU216"/>
    <mergeCell ref="AV216:BB216"/>
    <mergeCell ref="BC216:BI216"/>
    <mergeCell ref="BJ216:BP216"/>
    <mergeCell ref="BQ216:BW216"/>
    <mergeCell ref="BX214:CD214"/>
    <mergeCell ref="CE214:CK214"/>
    <mergeCell ref="AO215:AU215"/>
    <mergeCell ref="AV215:BB215"/>
    <mergeCell ref="BC215:BI215"/>
    <mergeCell ref="BJ215:BP215"/>
    <mergeCell ref="BQ215:BW215"/>
    <mergeCell ref="BX215:CD215"/>
    <mergeCell ref="CE215:CK215"/>
    <mergeCell ref="AO214:AU214"/>
    <mergeCell ref="AV214:BB214"/>
    <mergeCell ref="BC214:BI214"/>
    <mergeCell ref="BJ214:BP214"/>
    <mergeCell ref="BQ214:BW214"/>
    <mergeCell ref="BX212:CD212"/>
    <mergeCell ref="CE212:CK212"/>
    <mergeCell ref="AO213:AU213"/>
    <mergeCell ref="AV213:BB213"/>
    <mergeCell ref="BC213:BI213"/>
    <mergeCell ref="BJ213:BP213"/>
    <mergeCell ref="BQ213:BW213"/>
    <mergeCell ref="BX213:CD213"/>
    <mergeCell ref="CE213:CK213"/>
    <mergeCell ref="AO212:AU212"/>
    <mergeCell ref="AV212:BB212"/>
    <mergeCell ref="BC212:BI212"/>
    <mergeCell ref="BJ212:BP212"/>
    <mergeCell ref="BQ212:BW212"/>
    <mergeCell ref="BX210:CD210"/>
    <mergeCell ref="CE210:CK210"/>
    <mergeCell ref="AO211:AU211"/>
    <mergeCell ref="AV211:BB211"/>
    <mergeCell ref="BC211:BI211"/>
    <mergeCell ref="BJ211:BP211"/>
    <mergeCell ref="BQ211:BW211"/>
    <mergeCell ref="BX211:CD211"/>
    <mergeCell ref="CE211:CK211"/>
    <mergeCell ref="AO210:AU210"/>
    <mergeCell ref="AV210:BB210"/>
    <mergeCell ref="BC210:BI210"/>
    <mergeCell ref="BJ210:BP210"/>
    <mergeCell ref="BQ210:BW210"/>
    <mergeCell ref="BX208:CD208"/>
    <mergeCell ref="CE208:CK208"/>
    <mergeCell ref="AO209:AU209"/>
    <mergeCell ref="AV209:BB209"/>
    <mergeCell ref="BC209:BI209"/>
    <mergeCell ref="BJ209:BP209"/>
    <mergeCell ref="BQ209:BW209"/>
    <mergeCell ref="BX209:CD209"/>
    <mergeCell ref="CE209:CK209"/>
    <mergeCell ref="AO208:AU208"/>
    <mergeCell ref="AV208:BB208"/>
    <mergeCell ref="BC208:BI208"/>
    <mergeCell ref="BJ208:BP208"/>
    <mergeCell ref="BQ208:BW208"/>
    <mergeCell ref="BX206:CD206"/>
    <mergeCell ref="CE206:CK206"/>
    <mergeCell ref="AO207:AU207"/>
    <mergeCell ref="AV207:BB207"/>
    <mergeCell ref="BC207:BI207"/>
    <mergeCell ref="BJ207:BP207"/>
    <mergeCell ref="BQ207:BW207"/>
    <mergeCell ref="BX207:CD207"/>
    <mergeCell ref="CE207:CK207"/>
    <mergeCell ref="AO206:AU206"/>
    <mergeCell ref="AV206:BB206"/>
    <mergeCell ref="BC206:BI206"/>
    <mergeCell ref="BJ206:BP206"/>
    <mergeCell ref="BQ206:BW206"/>
    <mergeCell ref="BX204:CD204"/>
    <mergeCell ref="CE204:CK204"/>
    <mergeCell ref="AO205:AU205"/>
    <mergeCell ref="AV205:BB205"/>
    <mergeCell ref="BC205:BI205"/>
    <mergeCell ref="BJ205:BP205"/>
    <mergeCell ref="BQ205:BW205"/>
    <mergeCell ref="BX205:CD205"/>
    <mergeCell ref="CE205:CK205"/>
    <mergeCell ref="AO204:AU204"/>
    <mergeCell ref="AV204:BB204"/>
    <mergeCell ref="BC204:BI204"/>
    <mergeCell ref="BJ204:BP204"/>
    <mergeCell ref="BQ204:BW204"/>
    <mergeCell ref="BX202:CD202"/>
    <mergeCell ref="CE202:CK202"/>
    <mergeCell ref="AO203:AU203"/>
    <mergeCell ref="AV203:BB203"/>
    <mergeCell ref="BC203:BI203"/>
    <mergeCell ref="BJ203:BP203"/>
    <mergeCell ref="BQ203:BW203"/>
    <mergeCell ref="BX203:CD203"/>
    <mergeCell ref="CE203:CK203"/>
    <mergeCell ref="AO202:AU202"/>
    <mergeCell ref="AV202:BB202"/>
    <mergeCell ref="BC202:BI202"/>
    <mergeCell ref="BJ202:BP202"/>
    <mergeCell ref="BQ202:BW202"/>
    <mergeCell ref="BX200:CD200"/>
    <mergeCell ref="CE200:CK200"/>
    <mergeCell ref="AO201:AU201"/>
    <mergeCell ref="AV201:BB201"/>
    <mergeCell ref="BC201:BI201"/>
    <mergeCell ref="BJ201:BP201"/>
    <mergeCell ref="BQ201:BW201"/>
    <mergeCell ref="BX201:CD201"/>
    <mergeCell ref="CE201:CK201"/>
    <mergeCell ref="AO200:AU200"/>
    <mergeCell ref="AV200:BB200"/>
    <mergeCell ref="BC200:BI200"/>
    <mergeCell ref="BJ200:BP200"/>
    <mergeCell ref="BQ200:BW200"/>
    <mergeCell ref="BX198:CD198"/>
    <mergeCell ref="CE198:CK198"/>
    <mergeCell ref="AO199:AU199"/>
    <mergeCell ref="AV199:BB199"/>
    <mergeCell ref="BC199:BI199"/>
    <mergeCell ref="BJ199:BP199"/>
    <mergeCell ref="BQ199:BW199"/>
    <mergeCell ref="BX199:CD199"/>
    <mergeCell ref="CE199:CK199"/>
    <mergeCell ref="AO198:AU198"/>
    <mergeCell ref="AV198:BB198"/>
    <mergeCell ref="BC198:BI198"/>
    <mergeCell ref="BJ198:BP198"/>
    <mergeCell ref="BQ198:BW198"/>
    <mergeCell ref="BX196:CD196"/>
    <mergeCell ref="CE196:CK196"/>
    <mergeCell ref="AO197:AU197"/>
    <mergeCell ref="AV197:BB197"/>
    <mergeCell ref="BC197:BI197"/>
    <mergeCell ref="BJ197:BP197"/>
    <mergeCell ref="BQ197:BW197"/>
    <mergeCell ref="BX197:CD197"/>
    <mergeCell ref="CE197:CK197"/>
    <mergeCell ref="AO196:AU196"/>
    <mergeCell ref="AV196:BB196"/>
    <mergeCell ref="BC196:BI196"/>
    <mergeCell ref="BJ196:BP196"/>
    <mergeCell ref="BQ196:BW196"/>
    <mergeCell ref="BX194:CD194"/>
    <mergeCell ref="CE194:CK194"/>
    <mergeCell ref="AO195:AU195"/>
    <mergeCell ref="AV195:BB195"/>
    <mergeCell ref="BC195:BI195"/>
    <mergeCell ref="BJ195:BP195"/>
    <mergeCell ref="BQ195:BW195"/>
    <mergeCell ref="BX195:CD195"/>
    <mergeCell ref="CE195:CK195"/>
    <mergeCell ref="AO194:AU194"/>
    <mergeCell ref="AV194:BB194"/>
    <mergeCell ref="BC194:BI194"/>
    <mergeCell ref="BJ194:BP194"/>
    <mergeCell ref="BQ194:BW194"/>
    <mergeCell ref="BX192:CD192"/>
    <mergeCell ref="CE192:CK192"/>
    <mergeCell ref="AO193:AU193"/>
    <mergeCell ref="AV193:BB193"/>
    <mergeCell ref="BC193:BI193"/>
    <mergeCell ref="BJ193:BP193"/>
    <mergeCell ref="BQ193:BW193"/>
    <mergeCell ref="BX193:CD193"/>
    <mergeCell ref="CE193:CK193"/>
    <mergeCell ref="AO192:AU192"/>
    <mergeCell ref="AV192:BB192"/>
    <mergeCell ref="BC192:BI192"/>
    <mergeCell ref="BJ192:BP192"/>
    <mergeCell ref="BQ192:BW192"/>
    <mergeCell ref="BX190:CD190"/>
    <mergeCell ref="CE190:CK190"/>
    <mergeCell ref="AO191:AU191"/>
    <mergeCell ref="AV191:BB191"/>
    <mergeCell ref="BC191:BI191"/>
    <mergeCell ref="BJ191:BP191"/>
    <mergeCell ref="BQ191:BW191"/>
    <mergeCell ref="BX191:CD191"/>
    <mergeCell ref="CE191:CK191"/>
    <mergeCell ref="AO190:AU190"/>
    <mergeCell ref="AV190:BB190"/>
    <mergeCell ref="BC190:BI190"/>
    <mergeCell ref="BJ190:BP190"/>
    <mergeCell ref="BQ190:BW190"/>
    <mergeCell ref="BX188:CD188"/>
    <mergeCell ref="CE188:CK188"/>
    <mergeCell ref="AO189:AU189"/>
    <mergeCell ref="AV189:BB189"/>
    <mergeCell ref="BC189:BI189"/>
    <mergeCell ref="BJ189:BP189"/>
    <mergeCell ref="BQ189:BW189"/>
    <mergeCell ref="BX189:CD189"/>
    <mergeCell ref="CE189:CK189"/>
    <mergeCell ref="AO188:AU188"/>
    <mergeCell ref="AV188:BB188"/>
    <mergeCell ref="BC188:BI188"/>
    <mergeCell ref="BJ188:BP188"/>
    <mergeCell ref="BQ188:BW188"/>
    <mergeCell ref="BX186:CD186"/>
    <mergeCell ref="CE186:CK186"/>
    <mergeCell ref="AO187:AU187"/>
    <mergeCell ref="AV187:BB187"/>
    <mergeCell ref="BC187:BI187"/>
    <mergeCell ref="BJ187:BP187"/>
    <mergeCell ref="BQ187:BW187"/>
    <mergeCell ref="BX187:CD187"/>
    <mergeCell ref="CE187:CK187"/>
    <mergeCell ref="AO186:AU186"/>
    <mergeCell ref="AV186:BB186"/>
    <mergeCell ref="BC186:BI186"/>
    <mergeCell ref="BJ186:BP186"/>
    <mergeCell ref="BQ186:BW186"/>
    <mergeCell ref="BX184:CD184"/>
    <mergeCell ref="CE184:CK184"/>
    <mergeCell ref="AO185:AU185"/>
    <mergeCell ref="AV185:BB185"/>
    <mergeCell ref="BC185:BI185"/>
    <mergeCell ref="BJ185:BP185"/>
    <mergeCell ref="BQ185:BW185"/>
    <mergeCell ref="BX185:CD185"/>
    <mergeCell ref="CE185:CK185"/>
    <mergeCell ref="AO184:AU184"/>
    <mergeCell ref="AV184:BB184"/>
    <mergeCell ref="BC184:BI184"/>
    <mergeCell ref="BJ184:BP184"/>
    <mergeCell ref="BQ184:BW184"/>
    <mergeCell ref="BX182:CD182"/>
    <mergeCell ref="CE182:CK182"/>
    <mergeCell ref="AO183:AU183"/>
    <mergeCell ref="AV183:BB183"/>
    <mergeCell ref="BC183:BI183"/>
    <mergeCell ref="BJ183:BP183"/>
    <mergeCell ref="BQ183:BW183"/>
    <mergeCell ref="BX183:CD183"/>
    <mergeCell ref="CE183:CK183"/>
    <mergeCell ref="AO182:AU182"/>
    <mergeCell ref="AV182:BB182"/>
    <mergeCell ref="BC182:BI182"/>
    <mergeCell ref="BJ182:BP182"/>
    <mergeCell ref="BQ182:BW182"/>
    <mergeCell ref="BX180:CD180"/>
    <mergeCell ref="CE180:CK180"/>
    <mergeCell ref="AO181:AU181"/>
    <mergeCell ref="AV181:BB181"/>
    <mergeCell ref="BC181:BI181"/>
    <mergeCell ref="BJ181:BP181"/>
    <mergeCell ref="BQ181:BW181"/>
    <mergeCell ref="BX181:CD181"/>
    <mergeCell ref="CE181:CK181"/>
    <mergeCell ref="AO180:AU180"/>
    <mergeCell ref="AV180:BB180"/>
    <mergeCell ref="BC180:BI180"/>
    <mergeCell ref="BJ180:BP180"/>
    <mergeCell ref="BQ180:BW180"/>
    <mergeCell ref="BX178:CD178"/>
    <mergeCell ref="CE178:CK178"/>
    <mergeCell ref="AO179:AU179"/>
    <mergeCell ref="AV179:BB179"/>
    <mergeCell ref="BC179:BI179"/>
    <mergeCell ref="BJ179:BP179"/>
    <mergeCell ref="BQ179:BW179"/>
    <mergeCell ref="BX179:CD179"/>
    <mergeCell ref="CE179:CK179"/>
    <mergeCell ref="AO178:AU178"/>
    <mergeCell ref="AV178:BB178"/>
    <mergeCell ref="BC178:BI178"/>
    <mergeCell ref="BJ178:BP178"/>
    <mergeCell ref="BQ178:BW178"/>
    <mergeCell ref="BX176:CD176"/>
    <mergeCell ref="CE176:CK176"/>
    <mergeCell ref="AO177:AU177"/>
    <mergeCell ref="AV177:BB177"/>
    <mergeCell ref="BC177:BI177"/>
    <mergeCell ref="BJ177:BP177"/>
    <mergeCell ref="BQ177:BW177"/>
    <mergeCell ref="BX177:CD177"/>
    <mergeCell ref="CE177:CK177"/>
    <mergeCell ref="AO176:AU176"/>
    <mergeCell ref="AV176:BB176"/>
    <mergeCell ref="BC176:BI176"/>
    <mergeCell ref="BJ176:BP176"/>
    <mergeCell ref="BQ176:BW176"/>
    <mergeCell ref="BX174:CD174"/>
    <mergeCell ref="CE174:CK174"/>
    <mergeCell ref="AO175:AU175"/>
    <mergeCell ref="AV175:BB175"/>
    <mergeCell ref="BC175:BI175"/>
    <mergeCell ref="BJ175:BP175"/>
    <mergeCell ref="BQ175:BW175"/>
    <mergeCell ref="BX175:CD175"/>
    <mergeCell ref="CE175:CK175"/>
    <mergeCell ref="AO174:AU174"/>
    <mergeCell ref="AV174:BB174"/>
    <mergeCell ref="BC174:BI174"/>
    <mergeCell ref="BJ174:BP174"/>
    <mergeCell ref="BQ174:BW174"/>
    <mergeCell ref="BX172:CD172"/>
    <mergeCell ref="CE172:CK172"/>
    <mergeCell ref="AO173:AU173"/>
    <mergeCell ref="AV173:BB173"/>
    <mergeCell ref="BC173:BI173"/>
    <mergeCell ref="BJ173:BP173"/>
    <mergeCell ref="BQ173:BW173"/>
    <mergeCell ref="BX173:CD173"/>
    <mergeCell ref="CE173:CK173"/>
    <mergeCell ref="AO172:AU172"/>
    <mergeCell ref="AV172:BB172"/>
    <mergeCell ref="BC172:BI172"/>
    <mergeCell ref="BJ172:BP172"/>
    <mergeCell ref="BQ172:BW172"/>
    <mergeCell ref="BX170:CD170"/>
    <mergeCell ref="CE170:CK170"/>
    <mergeCell ref="AO171:AU171"/>
    <mergeCell ref="AV171:BB171"/>
    <mergeCell ref="BC171:BI171"/>
    <mergeCell ref="BJ171:BP171"/>
    <mergeCell ref="BQ171:BW171"/>
    <mergeCell ref="BX171:CD171"/>
    <mergeCell ref="CE171:CK171"/>
    <mergeCell ref="AO170:AU170"/>
    <mergeCell ref="AV170:BB170"/>
    <mergeCell ref="BC170:BI170"/>
    <mergeCell ref="BJ170:BP170"/>
    <mergeCell ref="BQ170:BW170"/>
    <mergeCell ref="BX168:CD168"/>
    <mergeCell ref="CE168:CK168"/>
    <mergeCell ref="AO169:AU169"/>
    <mergeCell ref="AV169:BB169"/>
    <mergeCell ref="BC169:BI169"/>
    <mergeCell ref="BJ169:BP169"/>
    <mergeCell ref="BQ169:BW169"/>
    <mergeCell ref="BX169:CD169"/>
    <mergeCell ref="CE169:CK169"/>
    <mergeCell ref="AO168:AU168"/>
    <mergeCell ref="AV168:BB168"/>
    <mergeCell ref="BC168:BI168"/>
    <mergeCell ref="BJ168:BP168"/>
    <mergeCell ref="BQ168:BW168"/>
    <mergeCell ref="BX166:CD166"/>
    <mergeCell ref="CE166:CK166"/>
    <mergeCell ref="AO167:AU167"/>
    <mergeCell ref="AV167:BB167"/>
    <mergeCell ref="BC167:BI167"/>
    <mergeCell ref="BJ167:BP167"/>
    <mergeCell ref="BQ167:BW167"/>
    <mergeCell ref="BX167:CD167"/>
    <mergeCell ref="CE167:CK167"/>
    <mergeCell ref="AO166:AU166"/>
    <mergeCell ref="AV166:BB166"/>
    <mergeCell ref="BC166:BI166"/>
    <mergeCell ref="BJ166:BP166"/>
    <mergeCell ref="BQ166:BW166"/>
    <mergeCell ref="BX164:CD164"/>
    <mergeCell ref="CE164:CK164"/>
    <mergeCell ref="AO165:AU165"/>
    <mergeCell ref="AV165:BB165"/>
    <mergeCell ref="BC165:BI165"/>
    <mergeCell ref="BJ165:BP165"/>
    <mergeCell ref="BQ165:BW165"/>
    <mergeCell ref="BX165:CD165"/>
    <mergeCell ref="CE165:CK165"/>
    <mergeCell ref="AO164:AU164"/>
    <mergeCell ref="AV164:BB164"/>
    <mergeCell ref="BC164:BI164"/>
    <mergeCell ref="BJ164:BP164"/>
    <mergeCell ref="BQ164:BW164"/>
    <mergeCell ref="BX162:CD162"/>
    <mergeCell ref="CE162:CK162"/>
    <mergeCell ref="AO163:AU163"/>
    <mergeCell ref="AV163:BB163"/>
    <mergeCell ref="BC163:BI163"/>
    <mergeCell ref="BJ163:BP163"/>
    <mergeCell ref="BQ163:BW163"/>
    <mergeCell ref="BX163:CD163"/>
    <mergeCell ref="CE163:CK163"/>
    <mergeCell ref="AO162:AU162"/>
    <mergeCell ref="AV162:BB162"/>
    <mergeCell ref="BC162:BI162"/>
    <mergeCell ref="BJ162:BP162"/>
    <mergeCell ref="BQ162:BW162"/>
    <mergeCell ref="BX160:CD160"/>
    <mergeCell ref="CE160:CK160"/>
    <mergeCell ref="AO161:AU161"/>
    <mergeCell ref="AV161:BB161"/>
    <mergeCell ref="BC161:BI161"/>
    <mergeCell ref="BJ161:BP161"/>
    <mergeCell ref="BQ161:BW161"/>
    <mergeCell ref="BX161:CD161"/>
    <mergeCell ref="CE161:CK161"/>
    <mergeCell ref="AO160:AU160"/>
    <mergeCell ref="AV160:BB160"/>
    <mergeCell ref="BC160:BI160"/>
    <mergeCell ref="BJ160:BP160"/>
    <mergeCell ref="BQ160:BW160"/>
    <mergeCell ref="BX158:CD158"/>
    <mergeCell ref="CE158:CK158"/>
    <mergeCell ref="AO159:AU159"/>
    <mergeCell ref="AV159:BB159"/>
    <mergeCell ref="BC159:BI159"/>
    <mergeCell ref="BJ159:BP159"/>
    <mergeCell ref="BQ159:BW159"/>
    <mergeCell ref="BX159:CD159"/>
    <mergeCell ref="CE159:CK159"/>
    <mergeCell ref="AO158:AU158"/>
    <mergeCell ref="AV158:BB158"/>
    <mergeCell ref="BC158:BI158"/>
    <mergeCell ref="BJ158:BP158"/>
    <mergeCell ref="BQ158:BW158"/>
    <mergeCell ref="BX156:CD156"/>
    <mergeCell ref="CE156:CK156"/>
    <mergeCell ref="AO157:AU157"/>
    <mergeCell ref="AV157:BB157"/>
    <mergeCell ref="BC157:BI157"/>
    <mergeCell ref="BJ157:BP157"/>
    <mergeCell ref="BQ157:BW157"/>
    <mergeCell ref="BX157:CD157"/>
    <mergeCell ref="CE157:CK157"/>
    <mergeCell ref="AO156:AU156"/>
    <mergeCell ref="AV156:BB156"/>
    <mergeCell ref="BC156:BI156"/>
    <mergeCell ref="BJ156:BP156"/>
    <mergeCell ref="BQ156:BW156"/>
    <mergeCell ref="BX154:CD154"/>
    <mergeCell ref="CE154:CK154"/>
    <mergeCell ref="AO155:AU155"/>
    <mergeCell ref="AV155:BB155"/>
    <mergeCell ref="BC155:BI155"/>
    <mergeCell ref="BJ155:BP155"/>
    <mergeCell ref="BQ155:BW155"/>
    <mergeCell ref="BX155:CD155"/>
    <mergeCell ref="CE155:CK155"/>
    <mergeCell ref="AO154:AU154"/>
    <mergeCell ref="AV154:BB154"/>
    <mergeCell ref="BC154:BI154"/>
    <mergeCell ref="BJ154:BP154"/>
    <mergeCell ref="BQ154:BW154"/>
    <mergeCell ref="BX152:CD152"/>
    <mergeCell ref="CE152:CK152"/>
    <mergeCell ref="AO153:AU153"/>
    <mergeCell ref="AV153:BB153"/>
    <mergeCell ref="BC153:BI153"/>
    <mergeCell ref="BJ153:BP153"/>
    <mergeCell ref="BQ153:BW153"/>
    <mergeCell ref="BX153:CD153"/>
    <mergeCell ref="CE153:CK153"/>
    <mergeCell ref="AO152:AU152"/>
    <mergeCell ref="AV152:BB152"/>
    <mergeCell ref="BC152:BI152"/>
    <mergeCell ref="BJ152:BP152"/>
    <mergeCell ref="BQ152:BW152"/>
    <mergeCell ref="BX150:CD150"/>
    <mergeCell ref="CE150:CK150"/>
    <mergeCell ref="AO151:AU151"/>
    <mergeCell ref="AV151:BB151"/>
    <mergeCell ref="BC151:BI151"/>
    <mergeCell ref="BJ151:BP151"/>
    <mergeCell ref="BQ151:BW151"/>
    <mergeCell ref="BX151:CD151"/>
    <mergeCell ref="CE151:CK151"/>
    <mergeCell ref="AO150:AU150"/>
    <mergeCell ref="AV150:BB150"/>
    <mergeCell ref="BC150:BI150"/>
    <mergeCell ref="BJ150:BP150"/>
    <mergeCell ref="BQ150:BW150"/>
    <mergeCell ref="BX148:CD148"/>
    <mergeCell ref="CE148:CK148"/>
    <mergeCell ref="AO149:AU149"/>
    <mergeCell ref="AV149:BB149"/>
    <mergeCell ref="BC149:BI149"/>
    <mergeCell ref="BJ149:BP149"/>
    <mergeCell ref="BQ149:BW149"/>
    <mergeCell ref="BX149:CD149"/>
    <mergeCell ref="CE149:CK149"/>
    <mergeCell ref="AO148:AU148"/>
    <mergeCell ref="AV148:BB148"/>
    <mergeCell ref="BC148:BI148"/>
    <mergeCell ref="BJ148:BP148"/>
    <mergeCell ref="BQ148:BW148"/>
    <mergeCell ref="BX146:CD146"/>
    <mergeCell ref="CE146:CK146"/>
    <mergeCell ref="AO147:AU147"/>
    <mergeCell ref="AV147:BB147"/>
    <mergeCell ref="BC147:BI147"/>
    <mergeCell ref="BJ147:BP147"/>
    <mergeCell ref="BQ147:BW147"/>
    <mergeCell ref="BX147:CD147"/>
    <mergeCell ref="CE147:CK147"/>
    <mergeCell ref="AO146:AU146"/>
    <mergeCell ref="AV146:BB146"/>
    <mergeCell ref="BC146:BI146"/>
    <mergeCell ref="BJ146:BP146"/>
    <mergeCell ref="BQ146:BW146"/>
    <mergeCell ref="BX144:CD144"/>
    <mergeCell ref="CE144:CK144"/>
    <mergeCell ref="AO145:AU145"/>
    <mergeCell ref="AV145:BB145"/>
    <mergeCell ref="BC145:BI145"/>
    <mergeCell ref="BJ145:BP145"/>
    <mergeCell ref="BQ145:BW145"/>
    <mergeCell ref="BX145:CD145"/>
    <mergeCell ref="CE145:CK145"/>
    <mergeCell ref="AO144:AU144"/>
    <mergeCell ref="AV144:BB144"/>
    <mergeCell ref="BC144:BI144"/>
    <mergeCell ref="BJ144:BP144"/>
    <mergeCell ref="BQ144:BW144"/>
    <mergeCell ref="BX142:CD142"/>
    <mergeCell ref="CE142:CK142"/>
    <mergeCell ref="AO143:AU143"/>
    <mergeCell ref="AV143:BB143"/>
    <mergeCell ref="BC143:BI143"/>
    <mergeCell ref="BJ143:BP143"/>
    <mergeCell ref="BQ143:BW143"/>
    <mergeCell ref="BX143:CD143"/>
    <mergeCell ref="CE143:CK143"/>
    <mergeCell ref="AO142:AU142"/>
    <mergeCell ref="AV142:BB142"/>
    <mergeCell ref="BC142:BI142"/>
    <mergeCell ref="BJ142:BP142"/>
    <mergeCell ref="BQ142:BW142"/>
    <mergeCell ref="BX140:CD140"/>
    <mergeCell ref="CE140:CK140"/>
    <mergeCell ref="AO141:AU141"/>
    <mergeCell ref="AV141:BB141"/>
    <mergeCell ref="BC141:BI141"/>
    <mergeCell ref="BJ141:BP141"/>
    <mergeCell ref="BQ141:BW141"/>
    <mergeCell ref="BX141:CD141"/>
    <mergeCell ref="CE141:CK141"/>
    <mergeCell ref="AO140:AU140"/>
    <mergeCell ref="AV140:BB140"/>
    <mergeCell ref="BC140:BI140"/>
    <mergeCell ref="BJ140:BP140"/>
    <mergeCell ref="BQ140:BW140"/>
    <mergeCell ref="BX138:CD138"/>
    <mergeCell ref="CE138:CK138"/>
    <mergeCell ref="AO139:AU139"/>
    <mergeCell ref="AV139:BB139"/>
    <mergeCell ref="BC139:BI139"/>
    <mergeCell ref="BJ139:BP139"/>
    <mergeCell ref="BQ139:BW139"/>
    <mergeCell ref="BX139:CD139"/>
    <mergeCell ref="CE139:CK139"/>
    <mergeCell ref="AO138:AU138"/>
    <mergeCell ref="AV138:BB138"/>
    <mergeCell ref="BC138:BI138"/>
    <mergeCell ref="BJ138:BP138"/>
    <mergeCell ref="BQ138:BW138"/>
    <mergeCell ref="BX136:CD136"/>
    <mergeCell ref="CE136:CK136"/>
    <mergeCell ref="AO137:AU137"/>
    <mergeCell ref="AV137:BB137"/>
    <mergeCell ref="BC137:BI137"/>
    <mergeCell ref="BJ137:BP137"/>
    <mergeCell ref="BQ137:BW137"/>
    <mergeCell ref="BX137:CD137"/>
    <mergeCell ref="CE137:CK137"/>
    <mergeCell ref="AO136:AU136"/>
    <mergeCell ref="AV136:BB136"/>
    <mergeCell ref="BC136:BI136"/>
    <mergeCell ref="BJ136:BP136"/>
    <mergeCell ref="BQ136:BW136"/>
    <mergeCell ref="BX134:CD134"/>
    <mergeCell ref="CE134:CK134"/>
    <mergeCell ref="AO135:AU135"/>
    <mergeCell ref="AV135:BB135"/>
    <mergeCell ref="BC135:BI135"/>
    <mergeCell ref="BJ135:BP135"/>
    <mergeCell ref="BQ135:BW135"/>
    <mergeCell ref="BX135:CD135"/>
    <mergeCell ref="CE135:CK135"/>
    <mergeCell ref="AO134:AU134"/>
    <mergeCell ref="AV134:BB134"/>
    <mergeCell ref="BC134:BI134"/>
    <mergeCell ref="BJ134:BP134"/>
    <mergeCell ref="BQ134:BW134"/>
    <mergeCell ref="BX132:CD132"/>
    <mergeCell ref="CE132:CK132"/>
    <mergeCell ref="AO133:AU133"/>
    <mergeCell ref="AV133:BB133"/>
    <mergeCell ref="BC133:BI133"/>
    <mergeCell ref="BJ133:BP133"/>
    <mergeCell ref="BQ133:BW133"/>
    <mergeCell ref="BX133:CD133"/>
    <mergeCell ref="CE133:CK133"/>
    <mergeCell ref="AO132:AU132"/>
    <mergeCell ref="AV132:BB132"/>
    <mergeCell ref="BC132:BI132"/>
    <mergeCell ref="BJ132:BP132"/>
    <mergeCell ref="BQ132:BW132"/>
    <mergeCell ref="BX130:CD130"/>
    <mergeCell ref="CE130:CK130"/>
    <mergeCell ref="AO131:AU131"/>
    <mergeCell ref="AV131:BB131"/>
    <mergeCell ref="BC131:BI131"/>
    <mergeCell ref="BJ131:BP131"/>
    <mergeCell ref="BQ131:BW131"/>
    <mergeCell ref="BX131:CD131"/>
    <mergeCell ref="CE131:CK131"/>
    <mergeCell ref="AO130:AU130"/>
    <mergeCell ref="AV130:BB130"/>
    <mergeCell ref="BC130:BI130"/>
    <mergeCell ref="BJ130:BP130"/>
    <mergeCell ref="BQ130:BW130"/>
    <mergeCell ref="BX128:CD128"/>
    <mergeCell ref="CE128:CK128"/>
    <mergeCell ref="AO129:AU129"/>
    <mergeCell ref="AV129:BB129"/>
    <mergeCell ref="BC129:BI129"/>
    <mergeCell ref="BJ129:BP129"/>
    <mergeCell ref="BQ129:BW129"/>
    <mergeCell ref="BX129:CD129"/>
    <mergeCell ref="CE129:CK129"/>
    <mergeCell ref="AO128:AU128"/>
    <mergeCell ref="AV128:BB128"/>
    <mergeCell ref="BC128:BI128"/>
    <mergeCell ref="BJ128:BP128"/>
    <mergeCell ref="BQ128:BW128"/>
    <mergeCell ref="BX126:CD126"/>
    <mergeCell ref="CE126:CK126"/>
    <mergeCell ref="AO127:AU127"/>
    <mergeCell ref="AV127:BB127"/>
    <mergeCell ref="BC127:BI127"/>
    <mergeCell ref="BJ127:BP127"/>
    <mergeCell ref="BQ127:BW127"/>
    <mergeCell ref="BX127:CD127"/>
    <mergeCell ref="CE127:CK127"/>
    <mergeCell ref="AO126:AU126"/>
    <mergeCell ref="AV126:BB126"/>
    <mergeCell ref="BC126:BI126"/>
    <mergeCell ref="BJ126:BP126"/>
    <mergeCell ref="BQ126:BW126"/>
    <mergeCell ref="BX124:CD124"/>
    <mergeCell ref="CE124:CK124"/>
    <mergeCell ref="AO125:AU125"/>
    <mergeCell ref="AV125:BB125"/>
    <mergeCell ref="BC125:BI125"/>
    <mergeCell ref="BJ125:BP125"/>
    <mergeCell ref="BQ125:BW125"/>
    <mergeCell ref="BX125:CD125"/>
    <mergeCell ref="CE125:CK125"/>
    <mergeCell ref="AO124:AU124"/>
    <mergeCell ref="AV124:BB124"/>
    <mergeCell ref="BC124:BI124"/>
    <mergeCell ref="BJ124:BP124"/>
    <mergeCell ref="BQ124:BW124"/>
    <mergeCell ref="BX122:CD122"/>
    <mergeCell ref="CE122:CK122"/>
    <mergeCell ref="AO123:AU123"/>
    <mergeCell ref="AV123:BB123"/>
    <mergeCell ref="BC123:BI123"/>
    <mergeCell ref="BJ123:BP123"/>
    <mergeCell ref="BQ123:BW123"/>
    <mergeCell ref="BX123:CD123"/>
    <mergeCell ref="CE123:CK123"/>
    <mergeCell ref="AO122:AU122"/>
    <mergeCell ref="AV122:BB122"/>
    <mergeCell ref="BC122:BI122"/>
    <mergeCell ref="BJ122:BP122"/>
    <mergeCell ref="BQ122:BW122"/>
    <mergeCell ref="BX120:CD120"/>
    <mergeCell ref="CE120:CK120"/>
    <mergeCell ref="AO121:AU121"/>
    <mergeCell ref="AV121:BB121"/>
    <mergeCell ref="BC121:BI121"/>
    <mergeCell ref="BJ121:BP121"/>
    <mergeCell ref="BQ121:BW121"/>
    <mergeCell ref="BX121:CD121"/>
    <mergeCell ref="CE121:CK121"/>
    <mergeCell ref="AO120:AU120"/>
    <mergeCell ref="AV120:BB120"/>
    <mergeCell ref="BC120:BI120"/>
    <mergeCell ref="BJ120:BP120"/>
    <mergeCell ref="BQ120:BW120"/>
    <mergeCell ref="BX118:CD118"/>
    <mergeCell ref="CE118:CK118"/>
    <mergeCell ref="AO119:AU119"/>
    <mergeCell ref="AV119:BB119"/>
    <mergeCell ref="BC119:BI119"/>
    <mergeCell ref="BJ119:BP119"/>
    <mergeCell ref="BQ119:BW119"/>
    <mergeCell ref="BX119:CD119"/>
    <mergeCell ref="CE119:CK119"/>
    <mergeCell ref="AO118:AU118"/>
    <mergeCell ref="AV118:BB118"/>
    <mergeCell ref="BC118:BI118"/>
    <mergeCell ref="BJ118:BP118"/>
    <mergeCell ref="BQ118:BW118"/>
    <mergeCell ref="BX116:CD116"/>
    <mergeCell ref="CE116:CK116"/>
    <mergeCell ref="AO117:AU117"/>
    <mergeCell ref="AV117:BB117"/>
    <mergeCell ref="BC117:BI117"/>
    <mergeCell ref="BJ117:BP117"/>
    <mergeCell ref="BQ117:BW117"/>
    <mergeCell ref="BX117:CD117"/>
    <mergeCell ref="CE117:CK117"/>
    <mergeCell ref="AO116:AU116"/>
    <mergeCell ref="AV116:BB116"/>
    <mergeCell ref="BC116:BI116"/>
    <mergeCell ref="BJ116:BP116"/>
    <mergeCell ref="BQ116:BW116"/>
    <mergeCell ref="BX114:CD114"/>
    <mergeCell ref="CE114:CK114"/>
    <mergeCell ref="AO115:AU115"/>
    <mergeCell ref="AV115:BB115"/>
    <mergeCell ref="BC115:BI115"/>
    <mergeCell ref="BJ115:BP115"/>
    <mergeCell ref="BQ115:BW115"/>
    <mergeCell ref="BX115:CD115"/>
    <mergeCell ref="CE115:CK115"/>
    <mergeCell ref="AO114:AU114"/>
    <mergeCell ref="AV114:BB114"/>
    <mergeCell ref="BC114:BI114"/>
    <mergeCell ref="BJ114:BP114"/>
    <mergeCell ref="BQ114:BW114"/>
    <mergeCell ref="BX112:CD112"/>
    <mergeCell ref="CE112:CK112"/>
    <mergeCell ref="AO113:AU113"/>
    <mergeCell ref="AV113:BB113"/>
    <mergeCell ref="BC113:BI113"/>
    <mergeCell ref="BJ113:BP113"/>
    <mergeCell ref="BQ113:BW113"/>
    <mergeCell ref="BX113:CD113"/>
    <mergeCell ref="CE113:CK113"/>
    <mergeCell ref="AO112:AU112"/>
    <mergeCell ref="AV112:BB112"/>
    <mergeCell ref="BC112:BI112"/>
    <mergeCell ref="BJ112:BP112"/>
    <mergeCell ref="BQ112:BW112"/>
    <mergeCell ref="BX110:CD110"/>
    <mergeCell ref="CE110:CK110"/>
    <mergeCell ref="AO111:AU111"/>
    <mergeCell ref="AV111:BB111"/>
    <mergeCell ref="BC111:BI111"/>
    <mergeCell ref="BJ111:BP111"/>
    <mergeCell ref="BQ111:BW111"/>
    <mergeCell ref="BX111:CD111"/>
    <mergeCell ref="CE111:CK111"/>
    <mergeCell ref="AO110:AU110"/>
    <mergeCell ref="AV110:BB110"/>
    <mergeCell ref="BC110:BI110"/>
    <mergeCell ref="BJ110:BP110"/>
    <mergeCell ref="BQ110:BW110"/>
    <mergeCell ref="BX108:CD108"/>
    <mergeCell ref="CE108:CK108"/>
    <mergeCell ref="AO109:AU109"/>
    <mergeCell ref="AV109:BB109"/>
    <mergeCell ref="BC109:BI109"/>
    <mergeCell ref="BJ109:BP109"/>
    <mergeCell ref="BQ109:BW109"/>
    <mergeCell ref="BX109:CD109"/>
    <mergeCell ref="CE109:CK109"/>
    <mergeCell ref="AO108:AU108"/>
    <mergeCell ref="AV108:BB108"/>
    <mergeCell ref="BC108:BI108"/>
    <mergeCell ref="BJ108:BP108"/>
    <mergeCell ref="BQ108:BW108"/>
    <mergeCell ref="BX106:CD106"/>
    <mergeCell ref="CE106:CK106"/>
    <mergeCell ref="AO107:AU107"/>
    <mergeCell ref="AV107:BB107"/>
    <mergeCell ref="BC107:BI107"/>
    <mergeCell ref="BJ107:BP107"/>
    <mergeCell ref="BQ107:BW107"/>
    <mergeCell ref="BX107:CD107"/>
    <mergeCell ref="CE107:CK107"/>
    <mergeCell ref="AO106:AU106"/>
    <mergeCell ref="AV106:BB106"/>
    <mergeCell ref="BC106:BI106"/>
    <mergeCell ref="BJ106:BP106"/>
    <mergeCell ref="BQ106:BW106"/>
    <mergeCell ref="BX104:CD104"/>
    <mergeCell ref="CE104:CK104"/>
    <mergeCell ref="AO105:AU105"/>
    <mergeCell ref="AV105:BB105"/>
    <mergeCell ref="BC105:BI105"/>
    <mergeCell ref="BJ105:BP105"/>
    <mergeCell ref="BQ105:BW105"/>
    <mergeCell ref="BX105:CD105"/>
    <mergeCell ref="CE105:CK105"/>
    <mergeCell ref="AO104:AU104"/>
    <mergeCell ref="AV104:BB104"/>
    <mergeCell ref="BC104:BI104"/>
    <mergeCell ref="BJ104:BP104"/>
    <mergeCell ref="BQ104:BW104"/>
    <mergeCell ref="BX102:CD102"/>
    <mergeCell ref="CE102:CK102"/>
    <mergeCell ref="AO103:AU103"/>
    <mergeCell ref="AV103:BB103"/>
    <mergeCell ref="BC103:BI103"/>
    <mergeCell ref="BJ103:BP103"/>
    <mergeCell ref="BQ103:BW103"/>
    <mergeCell ref="BX103:CD103"/>
    <mergeCell ref="CE103:CK103"/>
    <mergeCell ref="AO102:AU102"/>
    <mergeCell ref="AV102:BB102"/>
    <mergeCell ref="BC102:BI102"/>
    <mergeCell ref="BJ102:BP102"/>
    <mergeCell ref="BQ102:BW102"/>
    <mergeCell ref="BX100:CD100"/>
    <mergeCell ref="CE100:CK100"/>
    <mergeCell ref="AO101:AU101"/>
    <mergeCell ref="AV101:BB101"/>
    <mergeCell ref="BC101:BI101"/>
    <mergeCell ref="BJ101:BP101"/>
    <mergeCell ref="BQ101:BW101"/>
    <mergeCell ref="BX101:CD101"/>
    <mergeCell ref="CE101:CK101"/>
    <mergeCell ref="AO100:AU100"/>
    <mergeCell ref="AV100:BB100"/>
    <mergeCell ref="BC100:BI100"/>
    <mergeCell ref="BJ100:BP100"/>
    <mergeCell ref="BQ100:BW100"/>
    <mergeCell ref="BX98:CD98"/>
    <mergeCell ref="CE98:CK98"/>
    <mergeCell ref="AO99:AU99"/>
    <mergeCell ref="AV99:BB99"/>
    <mergeCell ref="BC99:BI99"/>
    <mergeCell ref="BJ99:BP99"/>
    <mergeCell ref="BQ99:BW99"/>
    <mergeCell ref="BX99:CD99"/>
    <mergeCell ref="CE99:CK99"/>
    <mergeCell ref="AO98:AU98"/>
    <mergeCell ref="AV98:BB98"/>
    <mergeCell ref="BC98:BI98"/>
    <mergeCell ref="BJ98:BP98"/>
    <mergeCell ref="BQ98:BW98"/>
    <mergeCell ref="BX96:CD96"/>
    <mergeCell ref="CE96:CK96"/>
    <mergeCell ref="AO97:AU97"/>
    <mergeCell ref="AV97:BB97"/>
    <mergeCell ref="BC97:BI97"/>
    <mergeCell ref="BJ97:BP97"/>
    <mergeCell ref="BQ97:BW97"/>
    <mergeCell ref="BX97:CD97"/>
    <mergeCell ref="CE97:CK97"/>
    <mergeCell ref="AO96:AU96"/>
    <mergeCell ref="AV96:BB96"/>
    <mergeCell ref="BC96:BI96"/>
    <mergeCell ref="BJ96:BP96"/>
    <mergeCell ref="BQ96:BW96"/>
    <mergeCell ref="BX94:CD94"/>
    <mergeCell ref="CE94:CK94"/>
    <mergeCell ref="AO95:AU95"/>
    <mergeCell ref="AV95:BB95"/>
    <mergeCell ref="BC95:BI95"/>
    <mergeCell ref="BJ95:BP95"/>
    <mergeCell ref="BQ95:BW95"/>
    <mergeCell ref="BX95:CD95"/>
    <mergeCell ref="CE95:CK95"/>
    <mergeCell ref="AO94:AU94"/>
    <mergeCell ref="AV94:BB94"/>
    <mergeCell ref="BC94:BI94"/>
    <mergeCell ref="BJ94:BP94"/>
    <mergeCell ref="BQ94:BW94"/>
    <mergeCell ref="BX92:CD92"/>
    <mergeCell ref="CE92:CK92"/>
    <mergeCell ref="AO93:AU93"/>
    <mergeCell ref="AV93:BB93"/>
    <mergeCell ref="BC93:BI93"/>
    <mergeCell ref="BJ93:BP93"/>
    <mergeCell ref="BQ93:BW93"/>
    <mergeCell ref="BX93:CD93"/>
    <mergeCell ref="CE93:CK93"/>
    <mergeCell ref="AO92:AU92"/>
    <mergeCell ref="AV92:BB92"/>
    <mergeCell ref="BC92:BI92"/>
    <mergeCell ref="BJ92:BP92"/>
    <mergeCell ref="BQ92:BW92"/>
    <mergeCell ref="BX90:CD90"/>
    <mergeCell ref="CE90:CK90"/>
    <mergeCell ref="AO91:AU91"/>
    <mergeCell ref="AV91:BB91"/>
    <mergeCell ref="BC91:BI91"/>
    <mergeCell ref="BJ91:BP91"/>
    <mergeCell ref="BQ91:BW91"/>
    <mergeCell ref="BX91:CD91"/>
    <mergeCell ref="CE91:CK91"/>
    <mergeCell ref="AO90:AU90"/>
    <mergeCell ref="AV90:BB90"/>
    <mergeCell ref="BC90:BI90"/>
    <mergeCell ref="BJ90:BP90"/>
    <mergeCell ref="BQ90:BW90"/>
    <mergeCell ref="BX88:CD88"/>
    <mergeCell ref="CE88:CK88"/>
    <mergeCell ref="AO89:AU89"/>
    <mergeCell ref="AV89:BB89"/>
    <mergeCell ref="BC89:BI89"/>
    <mergeCell ref="BJ89:BP89"/>
    <mergeCell ref="BQ89:BW89"/>
    <mergeCell ref="BX89:CD89"/>
    <mergeCell ref="CE89:CK89"/>
    <mergeCell ref="AO88:AU88"/>
    <mergeCell ref="AV88:BB88"/>
    <mergeCell ref="BC88:BI88"/>
    <mergeCell ref="BJ88:BP88"/>
    <mergeCell ref="BQ88:BW88"/>
    <mergeCell ref="BX86:CD86"/>
    <mergeCell ref="CE86:CK86"/>
    <mergeCell ref="AO87:AU87"/>
    <mergeCell ref="AV87:BB87"/>
    <mergeCell ref="BC87:BI87"/>
    <mergeCell ref="BJ87:BP87"/>
    <mergeCell ref="BQ87:BW87"/>
    <mergeCell ref="BX87:CD87"/>
    <mergeCell ref="CE87:CK87"/>
    <mergeCell ref="AO86:AU86"/>
    <mergeCell ref="AV86:BB86"/>
    <mergeCell ref="BC86:BI86"/>
    <mergeCell ref="BJ86:BP86"/>
    <mergeCell ref="BQ86:BW86"/>
    <mergeCell ref="BX84:CD84"/>
    <mergeCell ref="CE84:CK84"/>
    <mergeCell ref="AO85:AU85"/>
    <mergeCell ref="AV85:BB85"/>
    <mergeCell ref="BC85:BI85"/>
    <mergeCell ref="BJ85:BP85"/>
    <mergeCell ref="BQ85:BW85"/>
    <mergeCell ref="BX85:CD85"/>
    <mergeCell ref="CE85:CK85"/>
    <mergeCell ref="AO84:AU84"/>
    <mergeCell ref="AV84:BB84"/>
    <mergeCell ref="BC84:BI84"/>
    <mergeCell ref="BJ84:BP84"/>
    <mergeCell ref="BQ84:BW84"/>
    <mergeCell ref="BX82:CD82"/>
    <mergeCell ref="CE82:CK82"/>
    <mergeCell ref="AO83:AU83"/>
    <mergeCell ref="AV83:BB83"/>
    <mergeCell ref="BC83:BI83"/>
    <mergeCell ref="BJ83:BP83"/>
    <mergeCell ref="BQ83:BW83"/>
    <mergeCell ref="BX83:CD83"/>
    <mergeCell ref="CE83:CK83"/>
    <mergeCell ref="AO82:AU82"/>
    <mergeCell ref="AV82:BB82"/>
    <mergeCell ref="BC82:BI82"/>
    <mergeCell ref="BJ82:BP82"/>
    <mergeCell ref="BQ82:BW82"/>
    <mergeCell ref="BX80:CD80"/>
    <mergeCell ref="CE80:CK80"/>
    <mergeCell ref="AO81:AU81"/>
    <mergeCell ref="AV81:BB81"/>
    <mergeCell ref="BC81:BI81"/>
    <mergeCell ref="BJ81:BP81"/>
    <mergeCell ref="BQ81:BW81"/>
    <mergeCell ref="BX81:CD81"/>
    <mergeCell ref="CE81:CK81"/>
    <mergeCell ref="AO80:AU80"/>
    <mergeCell ref="AV80:BB80"/>
    <mergeCell ref="BC80:BI80"/>
    <mergeCell ref="BJ80:BP80"/>
    <mergeCell ref="BQ80:BW80"/>
    <mergeCell ref="BX78:CD78"/>
    <mergeCell ref="CE78:CK78"/>
    <mergeCell ref="AO79:AU79"/>
    <mergeCell ref="AV79:BB79"/>
    <mergeCell ref="BC79:BI79"/>
    <mergeCell ref="BJ79:BP79"/>
    <mergeCell ref="BQ79:BW79"/>
    <mergeCell ref="BX79:CD79"/>
    <mergeCell ref="CE79:CK79"/>
    <mergeCell ref="AO78:AU78"/>
    <mergeCell ref="AV78:BB78"/>
    <mergeCell ref="BC78:BI78"/>
    <mergeCell ref="BJ78:BP78"/>
    <mergeCell ref="BQ78:BW78"/>
    <mergeCell ref="BX76:CD76"/>
    <mergeCell ref="CE76:CK76"/>
    <mergeCell ref="AO77:AU77"/>
    <mergeCell ref="AV77:BB77"/>
    <mergeCell ref="BC77:BI77"/>
    <mergeCell ref="BJ77:BP77"/>
    <mergeCell ref="BQ77:BW77"/>
    <mergeCell ref="BX77:CD77"/>
    <mergeCell ref="CE77:CK77"/>
    <mergeCell ref="AO76:AU76"/>
    <mergeCell ref="AV76:BB76"/>
    <mergeCell ref="BC76:BI76"/>
    <mergeCell ref="BJ76:BP76"/>
    <mergeCell ref="BQ76:BW76"/>
    <mergeCell ref="BX74:CD74"/>
    <mergeCell ref="CE74:CK74"/>
    <mergeCell ref="AO75:AU75"/>
    <mergeCell ref="AV75:BB75"/>
    <mergeCell ref="BC75:BI75"/>
    <mergeCell ref="BJ75:BP75"/>
    <mergeCell ref="BQ75:BW75"/>
    <mergeCell ref="BX75:CD75"/>
    <mergeCell ref="CE75:CK75"/>
    <mergeCell ref="AO74:AU74"/>
    <mergeCell ref="AV74:BB74"/>
    <mergeCell ref="BC74:BI74"/>
    <mergeCell ref="BJ74:BP74"/>
    <mergeCell ref="BQ74:BW74"/>
    <mergeCell ref="BX72:CD72"/>
    <mergeCell ref="CE72:CK72"/>
    <mergeCell ref="AO73:AU73"/>
    <mergeCell ref="AV73:BB73"/>
    <mergeCell ref="BC73:BI73"/>
    <mergeCell ref="BJ73:BP73"/>
    <mergeCell ref="BQ73:BW73"/>
    <mergeCell ref="BX73:CD73"/>
    <mergeCell ref="CE73:CK73"/>
    <mergeCell ref="AO72:AU72"/>
    <mergeCell ref="AV72:BB72"/>
    <mergeCell ref="BC72:BI72"/>
    <mergeCell ref="BJ72:BP72"/>
    <mergeCell ref="BQ72:BW72"/>
    <mergeCell ref="BX70:CD70"/>
    <mergeCell ref="CE70:CK70"/>
    <mergeCell ref="AO71:AU71"/>
    <mergeCell ref="AV71:BB71"/>
    <mergeCell ref="BC71:BI71"/>
    <mergeCell ref="BJ71:BP71"/>
    <mergeCell ref="BQ71:BW71"/>
    <mergeCell ref="BX71:CD71"/>
    <mergeCell ref="CE71:CK71"/>
    <mergeCell ref="AO70:AU70"/>
    <mergeCell ref="AV70:BB70"/>
    <mergeCell ref="BC70:BI70"/>
    <mergeCell ref="BJ70:BP70"/>
    <mergeCell ref="BQ70:BW70"/>
    <mergeCell ref="BX68:CD68"/>
    <mergeCell ref="CE68:CK68"/>
    <mergeCell ref="AO69:AU69"/>
    <mergeCell ref="AV69:BB69"/>
    <mergeCell ref="BC69:BI69"/>
    <mergeCell ref="BJ69:BP69"/>
    <mergeCell ref="BQ69:BW69"/>
    <mergeCell ref="BX69:CD69"/>
    <mergeCell ref="CE69:CK69"/>
    <mergeCell ref="AO68:AU68"/>
    <mergeCell ref="AV68:BB68"/>
    <mergeCell ref="BC68:BI68"/>
    <mergeCell ref="BJ68:BP68"/>
    <mergeCell ref="BQ68:BW68"/>
    <mergeCell ref="BX66:CD66"/>
    <mergeCell ref="CE66:CK66"/>
    <mergeCell ref="AO67:AU67"/>
    <mergeCell ref="AV67:BB67"/>
    <mergeCell ref="BC67:BI67"/>
    <mergeCell ref="BJ67:BP67"/>
    <mergeCell ref="BQ67:BW67"/>
    <mergeCell ref="BX67:CD67"/>
    <mergeCell ref="CE67:CK67"/>
    <mergeCell ref="AO66:AU66"/>
    <mergeCell ref="AV66:BB66"/>
    <mergeCell ref="BC66:BI66"/>
    <mergeCell ref="BJ66:BP66"/>
    <mergeCell ref="BQ66:BW66"/>
    <mergeCell ref="BX64:CD64"/>
    <mergeCell ref="CE64:CK64"/>
    <mergeCell ref="AO65:AU65"/>
    <mergeCell ref="AV65:BB65"/>
    <mergeCell ref="BC65:BI65"/>
    <mergeCell ref="BJ65:BP65"/>
    <mergeCell ref="BQ65:BW65"/>
    <mergeCell ref="BX65:CD65"/>
    <mergeCell ref="CE65:CK65"/>
    <mergeCell ref="AO64:AU64"/>
    <mergeCell ref="AV64:BB64"/>
    <mergeCell ref="BC64:BI64"/>
    <mergeCell ref="BJ64:BP64"/>
    <mergeCell ref="BQ64:BW64"/>
    <mergeCell ref="BX62:CD62"/>
    <mergeCell ref="CE62:CK62"/>
    <mergeCell ref="AO63:AU63"/>
    <mergeCell ref="AV63:BB63"/>
    <mergeCell ref="BC63:BI63"/>
    <mergeCell ref="BJ63:BP63"/>
    <mergeCell ref="BQ63:BW63"/>
    <mergeCell ref="BX63:CD63"/>
    <mergeCell ref="CE63:CK63"/>
    <mergeCell ref="AO62:AU62"/>
    <mergeCell ref="AV62:BB62"/>
    <mergeCell ref="BC62:BI62"/>
    <mergeCell ref="BJ62:BP62"/>
    <mergeCell ref="BQ62:BW62"/>
    <mergeCell ref="BX60:CD60"/>
    <mergeCell ref="CE60:CK60"/>
    <mergeCell ref="AO61:AU61"/>
    <mergeCell ref="AV61:BB61"/>
    <mergeCell ref="BC61:BI61"/>
    <mergeCell ref="BJ61:BP61"/>
    <mergeCell ref="BQ61:BW61"/>
    <mergeCell ref="BX61:CD61"/>
    <mergeCell ref="CE61:CK61"/>
    <mergeCell ref="AO60:AU60"/>
    <mergeCell ref="AV60:BB60"/>
    <mergeCell ref="BC60:BI60"/>
    <mergeCell ref="BJ60:BP60"/>
    <mergeCell ref="BQ60:BW60"/>
    <mergeCell ref="BX58:CD58"/>
    <mergeCell ref="CE58:CK58"/>
    <mergeCell ref="AO59:AU59"/>
    <mergeCell ref="AV59:BB59"/>
    <mergeCell ref="BC59:BI59"/>
    <mergeCell ref="BJ59:BP59"/>
    <mergeCell ref="BQ59:BW59"/>
    <mergeCell ref="BX59:CD59"/>
    <mergeCell ref="CE59:CK59"/>
    <mergeCell ref="AO58:AU58"/>
    <mergeCell ref="AV58:BB58"/>
    <mergeCell ref="BC58:BI58"/>
    <mergeCell ref="BJ58:BP58"/>
    <mergeCell ref="BQ58:BW58"/>
    <mergeCell ref="BX56:CD56"/>
    <mergeCell ref="CE56:CK56"/>
    <mergeCell ref="AO57:AU57"/>
    <mergeCell ref="AV57:BB57"/>
    <mergeCell ref="BC57:BI57"/>
    <mergeCell ref="BJ57:BP57"/>
    <mergeCell ref="BQ57:BW57"/>
    <mergeCell ref="BX57:CD57"/>
    <mergeCell ref="CE57:CK57"/>
    <mergeCell ref="AO56:AU56"/>
    <mergeCell ref="AV56:BB56"/>
    <mergeCell ref="BC56:BI56"/>
    <mergeCell ref="BJ56:BP56"/>
    <mergeCell ref="BQ56:BW56"/>
    <mergeCell ref="BX54:CD54"/>
    <mergeCell ref="CE54:CK54"/>
    <mergeCell ref="AO55:AU55"/>
    <mergeCell ref="AV55:BB55"/>
    <mergeCell ref="BC55:BI55"/>
    <mergeCell ref="BJ55:BP55"/>
    <mergeCell ref="BQ55:BW55"/>
    <mergeCell ref="BX55:CD55"/>
    <mergeCell ref="CE55:CK55"/>
    <mergeCell ref="AO54:AU54"/>
    <mergeCell ref="AV54:BB54"/>
    <mergeCell ref="BC54:BI54"/>
    <mergeCell ref="BJ54:BP54"/>
    <mergeCell ref="BQ54:BW54"/>
    <mergeCell ref="BX52:CD52"/>
    <mergeCell ref="CE52:CK52"/>
    <mergeCell ref="AO53:AU53"/>
    <mergeCell ref="AV53:BB53"/>
    <mergeCell ref="BC53:BI53"/>
    <mergeCell ref="BJ53:BP53"/>
    <mergeCell ref="BQ53:BW53"/>
    <mergeCell ref="BX53:CD53"/>
    <mergeCell ref="CE53:CK53"/>
    <mergeCell ref="AO52:AU52"/>
    <mergeCell ref="AV52:BB52"/>
    <mergeCell ref="BC52:BI52"/>
    <mergeCell ref="BJ52:BP52"/>
    <mergeCell ref="BQ52:BW52"/>
    <mergeCell ref="BX50:CD50"/>
    <mergeCell ref="CE50:CK50"/>
    <mergeCell ref="AO51:AU51"/>
    <mergeCell ref="AV51:BB51"/>
    <mergeCell ref="BC51:BI51"/>
    <mergeCell ref="BJ51:BP51"/>
    <mergeCell ref="BQ51:BW51"/>
    <mergeCell ref="BX51:CD51"/>
    <mergeCell ref="CE51:CK51"/>
    <mergeCell ref="AO50:AU50"/>
    <mergeCell ref="AV50:BB50"/>
    <mergeCell ref="BC50:BI50"/>
    <mergeCell ref="BJ50:BP50"/>
    <mergeCell ref="BQ50:BW50"/>
    <mergeCell ref="BX48:CD48"/>
    <mergeCell ref="CE48:CK48"/>
    <mergeCell ref="AO49:AU49"/>
    <mergeCell ref="AV49:BB49"/>
    <mergeCell ref="BC49:BI49"/>
    <mergeCell ref="BJ49:BP49"/>
    <mergeCell ref="BQ49:BW49"/>
    <mergeCell ref="BX49:CD49"/>
    <mergeCell ref="CE49:CK49"/>
    <mergeCell ref="AO48:AU48"/>
    <mergeCell ref="AV48:BB48"/>
    <mergeCell ref="BC48:BI48"/>
    <mergeCell ref="BJ48:BP48"/>
    <mergeCell ref="BQ48:BW48"/>
    <mergeCell ref="BX46:CD46"/>
    <mergeCell ref="CE46:CK46"/>
    <mergeCell ref="AO47:AU47"/>
    <mergeCell ref="AV47:BB47"/>
    <mergeCell ref="BC47:BI47"/>
    <mergeCell ref="BJ47:BP47"/>
    <mergeCell ref="BQ47:BW47"/>
    <mergeCell ref="BX47:CD47"/>
    <mergeCell ref="CE47:CK47"/>
    <mergeCell ref="AO46:AU46"/>
    <mergeCell ref="AV46:BB46"/>
    <mergeCell ref="BC46:BI46"/>
    <mergeCell ref="BJ46:BP46"/>
    <mergeCell ref="BQ46:BW46"/>
    <mergeCell ref="BX44:CD44"/>
    <mergeCell ref="CE44:CK44"/>
    <mergeCell ref="AO45:AU45"/>
    <mergeCell ref="AV45:BB45"/>
    <mergeCell ref="BC45:BI45"/>
    <mergeCell ref="BJ45:BP45"/>
    <mergeCell ref="BQ45:BW45"/>
    <mergeCell ref="BX45:CD45"/>
    <mergeCell ref="CE45:CK45"/>
    <mergeCell ref="AO44:AU44"/>
    <mergeCell ref="AV44:BB44"/>
    <mergeCell ref="BC44:BI44"/>
    <mergeCell ref="BJ44:BP44"/>
    <mergeCell ref="BQ44:BW44"/>
    <mergeCell ref="BX42:CD42"/>
    <mergeCell ref="CE42:CK42"/>
    <mergeCell ref="AO43:AU43"/>
    <mergeCell ref="AV43:BB43"/>
    <mergeCell ref="BC43:BI43"/>
    <mergeCell ref="BJ43:BP43"/>
    <mergeCell ref="BQ43:BW43"/>
    <mergeCell ref="BX43:CD43"/>
    <mergeCell ref="CE43:CK43"/>
    <mergeCell ref="AO42:AU42"/>
    <mergeCell ref="AV42:BB42"/>
    <mergeCell ref="BC42:BI42"/>
    <mergeCell ref="BJ42:BP42"/>
    <mergeCell ref="BQ42:BW42"/>
    <mergeCell ref="BJ40:BP40"/>
    <mergeCell ref="BQ40:BW40"/>
    <mergeCell ref="BX40:CD40"/>
    <mergeCell ref="CE40:CK40"/>
    <mergeCell ref="AO41:AU41"/>
    <mergeCell ref="AV41:BB41"/>
    <mergeCell ref="BC41:BI41"/>
    <mergeCell ref="BJ41:BP41"/>
    <mergeCell ref="BQ41:BW41"/>
    <mergeCell ref="BX41:CD41"/>
    <mergeCell ref="CE41:CK41"/>
    <mergeCell ref="AO39:AU39"/>
    <mergeCell ref="AV39:BB39"/>
    <mergeCell ref="BC39:BI39"/>
    <mergeCell ref="AO40:AU40"/>
    <mergeCell ref="AV40:BB40"/>
    <mergeCell ref="BC40:BI40"/>
    <mergeCell ref="BJ38:CK38"/>
    <mergeCell ref="BJ39:BP39"/>
    <mergeCell ref="BQ39:BW39"/>
    <mergeCell ref="BX39:CD39"/>
    <mergeCell ref="CE39:CK39"/>
    <mergeCell ref="AO38:AU38"/>
    <mergeCell ref="AV38:BB38"/>
    <mergeCell ref="BC38:BI38"/>
    <mergeCell ref="AO34:BL36"/>
    <mergeCell ref="BN34:CK36"/>
    <mergeCell ref="CC30:CE30"/>
    <mergeCell ref="AU29:CE29"/>
    <mergeCell ref="AP32:BB32"/>
    <mergeCell ref="BG32:BS32"/>
    <mergeCell ref="BX32:CJ32"/>
    <mergeCell ref="AO31:BC31"/>
    <mergeCell ref="BF31:BT31"/>
    <mergeCell ref="BW31:CK31"/>
    <mergeCell ref="AU30:AW30"/>
    <mergeCell ref="BL30:BN30"/>
    <mergeCell ref="AV27:AW27"/>
    <mergeCell ref="BG27:BH27"/>
    <mergeCell ref="BR27:BS27"/>
    <mergeCell ref="CC27:CD27"/>
    <mergeCell ref="AR26:BA26"/>
    <mergeCell ref="BC26:BL26"/>
    <mergeCell ref="BN26:BW26"/>
    <mergeCell ref="BY26:CH26"/>
    <mergeCell ref="AN21:CL21"/>
    <mergeCell ref="AR25:BM25"/>
    <mergeCell ref="BN25:BW25"/>
    <mergeCell ref="BX25:CH25"/>
    <mergeCell ref="BD5:BV5"/>
    <mergeCell ref="AO6:BC6"/>
    <mergeCell ref="BW6:CK6"/>
    <mergeCell ref="BE6:BU6"/>
    <mergeCell ref="AU22:BB22"/>
    <mergeCell ref="AW23:AZ23"/>
    <mergeCell ref="BX22:CE22"/>
    <mergeCell ref="BZ23:CC23"/>
    <mergeCell ref="BI22:BQ22"/>
    <mergeCell ref="BF23:BT23"/>
    <mergeCell ref="AV3:CD4"/>
    <mergeCell ref="AO3:AU4"/>
    <mergeCell ref="CE3:CK4"/>
  </mergeCells>
  <conditionalFormatting sqref="BX25:CH27">
    <cfRule type="expression" dxfId="9" priority="10">
      <formula>$BX$25=0</formula>
    </cfRule>
  </conditionalFormatting>
  <conditionalFormatting sqref="BN25:BW27">
    <cfRule type="expression" dxfId="8" priority="9">
      <formula>$BN$25=0</formula>
    </cfRule>
  </conditionalFormatting>
  <conditionalFormatting sqref="AR25:BM25 AR26:BA26 AV27:AW27 BM24">
    <cfRule type="expression" dxfId="7" priority="8">
      <formula>$BM$24=0</formula>
    </cfRule>
  </conditionalFormatting>
  <conditionalFormatting sqref="BC26:BL27">
    <cfRule type="expression" dxfId="6" priority="7">
      <formula>$AM$25=0</formula>
    </cfRule>
  </conditionalFormatting>
  <conditionalFormatting sqref="AO29:CK36">
    <cfRule type="expression" dxfId="5" priority="6">
      <formula>$AL$22=0</formula>
    </cfRule>
  </conditionalFormatting>
  <conditionalFormatting sqref="BF22:CE23">
    <cfRule type="expression" dxfId="4" priority="5">
      <formula>$AM$22=0</formula>
    </cfRule>
  </conditionalFormatting>
  <conditionalFormatting sqref="BF22:BT23">
    <cfRule type="expression" dxfId="3" priority="4">
      <formula>$AL$23=0</formula>
    </cfRule>
  </conditionalFormatting>
  <conditionalFormatting sqref="AO39:CK238">
    <cfRule type="expression" dxfId="2" priority="3">
      <formula>$AL39=1</formula>
    </cfRule>
  </conditionalFormatting>
  <conditionalFormatting sqref="AN39:CL238">
    <cfRule type="expression" dxfId="1" priority="2">
      <formula>$AM39=0</formula>
    </cfRule>
  </conditionalFormatting>
  <conditionalFormatting sqref="AN38:CK38">
    <cfRule type="expression" dxfId="0" priority="1">
      <formula>$AM$39=0</formula>
    </cfRule>
  </conditionalFormatting>
  <dataValidations count="3">
    <dataValidation type="list" allowBlank="1" showInputMessage="1" showErrorMessage="1" sqref="AW23">
      <formula1>$AL$1:$AL$3</formula1>
    </dataValidation>
    <dataValidation type="list" allowBlank="1" showInputMessage="1" showErrorMessage="1" sqref="BZ23:CC23">
      <formula1>OFFSET(वर्ण,,,COUNTIF(वर्ण,"*?*"))</formula1>
    </dataValidation>
    <dataValidation type="list" allowBlank="1" showInputMessage="1" showErrorMessage="1" sqref="BF23">
      <formula1>OFFSET(VERB,,,COUNTIF(VERB,"*?*"))</formula1>
    </dataValidation>
  </dataValidations>
  <pageMargins left="0" right="0" top="0" bottom="0" header="0" footer="0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Option Button 5">
              <controlPr defaultSize="0" autoFill="0" autoLine="0" autoPict="0">
                <anchor moveWithCells="1">
                  <from>
                    <xdr:col>47</xdr:col>
                    <xdr:colOff>133350</xdr:colOff>
                    <xdr:row>26</xdr:row>
                    <xdr:rowOff>0</xdr:rowOff>
                  </from>
                  <to>
                    <xdr:col>48</xdr:col>
                    <xdr:colOff>123825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Option Button 6">
              <controlPr defaultSize="0" autoFill="0" autoLine="0" autoPict="0">
                <anchor moveWithCells="1">
                  <from>
                    <xdr:col>58</xdr:col>
                    <xdr:colOff>133350</xdr:colOff>
                    <xdr:row>25</xdr:row>
                    <xdr:rowOff>390525</xdr:rowOff>
                  </from>
                  <to>
                    <xdr:col>59</xdr:col>
                    <xdr:colOff>123825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Option Button 7">
              <controlPr defaultSize="0" autoFill="0" autoLine="0" autoPict="0">
                <anchor moveWithCells="1">
                  <from>
                    <xdr:col>69</xdr:col>
                    <xdr:colOff>133350</xdr:colOff>
                    <xdr:row>25</xdr:row>
                    <xdr:rowOff>381000</xdr:rowOff>
                  </from>
                  <to>
                    <xdr:col>70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Option Button 8">
              <controlPr defaultSize="0" autoFill="0" autoLine="0" autoPict="0">
                <anchor moveWithCells="1">
                  <from>
                    <xdr:col>80</xdr:col>
                    <xdr:colOff>123825</xdr:colOff>
                    <xdr:row>25</xdr:row>
                    <xdr:rowOff>390525</xdr:rowOff>
                  </from>
                  <to>
                    <xdr:col>81</xdr:col>
                    <xdr:colOff>114300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VERB</vt:lpstr>
      <vt:lpstr>VERB</vt:lpstr>
      <vt:lpstr>वर्ण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 RAM GWALA</dc:creator>
  <cp:lastModifiedBy>Kushalram</cp:lastModifiedBy>
  <cp:lastPrinted>2020-01-07T01:23:34Z</cp:lastPrinted>
  <dcterms:created xsi:type="dcterms:W3CDTF">2007-12-31T18:34:14Z</dcterms:created>
  <dcterms:modified xsi:type="dcterms:W3CDTF">2020-02-21T04:58:58Z</dcterms:modified>
</cp:coreProperties>
</file>