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195"/>
  </bookViews>
  <sheets>
    <sheet name="info" sheetId="3" r:id="rId1"/>
    <sheet name="SD DATA" sheetId="4" r:id="rId2"/>
    <sheet name="Teacher Data" sheetId="1" r:id="rId3"/>
    <sheet name="icard" sheetId="2" r:id="rId4"/>
  </sheets>
  <definedNames>
    <definedName name="_xlnm._FilterDatabase" localSheetId="1" hidden="1">'SD DATA'!$A$29:$M$130</definedName>
    <definedName name="_xlnm._FilterDatabase" localSheetId="2" hidden="1">'Teacher Data'!$C$1:$O$43</definedName>
    <definedName name="aaa">'SD DATA'!$A$1:$M$50</definedName>
    <definedName name="_xlnm.Criteria" localSheetId="2">'Teacher Data'!$C$1:$O$1</definedName>
    <definedName name="_xlnm.Extract" localSheetId="2">'Teacher Data'!$C$2:$O$2</definedName>
    <definedName name="jaypic">INDEX('Teacher Data'!$B$3:$B$33,MATCH(icard!$C$6,'Teacher Data'!$A$3:$A$33,0))</definedName>
    <definedName name="jaypic2">INDEX('Teacher Data'!$B$3:$B$33,MATCH(icard!$J$6,'Teacher Data'!$A$3:$A$33,0))</definedName>
    <definedName name="jaypic3">INDEX('Teacher Data'!$B$3:$B$33,MATCH(icard!$C$24,'Teacher Data'!$A$3:$A$33,0))</definedName>
    <definedName name="jaypic4">INDEX('Teacher Data'!$B$3:$B$33,MATCH(icard!$J$24,'Teacher Data'!$A$3:$A$33,0))</definedName>
    <definedName name="sno">'Teacher Data'!$A$3:$A$101</definedName>
  </definedNames>
  <calcPr calcId="124519"/>
</workbook>
</file>

<file path=xl/calcChain.xml><?xml version="1.0" encoding="utf-8"?>
<calcChain xmlns="http://schemas.openxmlformats.org/spreadsheetml/2006/main">
  <c r="C3" i="1"/>
  <c r="D3"/>
  <c r="C4"/>
  <c r="D4"/>
  <c r="E4"/>
  <c r="F4"/>
  <c r="G4"/>
  <c r="H4"/>
  <c r="I4"/>
  <c r="J4"/>
  <c r="K4"/>
  <c r="L4"/>
  <c r="M4"/>
  <c r="N4"/>
  <c r="O4"/>
  <c r="C5"/>
  <c r="D5"/>
  <c r="E5"/>
  <c r="F5"/>
  <c r="G5"/>
  <c r="H5"/>
  <c r="I5"/>
  <c r="J5"/>
  <c r="K5"/>
  <c r="L5"/>
  <c r="M5"/>
  <c r="N5"/>
  <c r="O5"/>
  <c r="C6"/>
  <c r="D6"/>
  <c r="E6"/>
  <c r="F6"/>
  <c r="G6"/>
  <c r="H6"/>
  <c r="I6"/>
  <c r="J6"/>
  <c r="K6"/>
  <c r="L6"/>
  <c r="M6"/>
  <c r="N6"/>
  <c r="O6"/>
  <c r="C7"/>
  <c r="D7"/>
  <c r="E7"/>
  <c r="F7"/>
  <c r="G7"/>
  <c r="H7"/>
  <c r="I7"/>
  <c r="J7"/>
  <c r="K7"/>
  <c r="L7"/>
  <c r="M7"/>
  <c r="N7"/>
  <c r="O7"/>
  <c r="C8"/>
  <c r="D8"/>
  <c r="E8"/>
  <c r="F8"/>
  <c r="G8"/>
  <c r="H8"/>
  <c r="I8"/>
  <c r="J8"/>
  <c r="K8"/>
  <c r="L8"/>
  <c r="M8"/>
  <c r="N8"/>
  <c r="O8"/>
  <c r="C9"/>
  <c r="D9"/>
  <c r="E9"/>
  <c r="F9"/>
  <c r="G9"/>
  <c r="H9"/>
  <c r="I9"/>
  <c r="J9"/>
  <c r="K9"/>
  <c r="L9"/>
  <c r="M9"/>
  <c r="N9"/>
  <c r="O9"/>
  <c r="C10"/>
  <c r="D10"/>
  <c r="E10"/>
  <c r="F10"/>
  <c r="G10"/>
  <c r="H10"/>
  <c r="I10"/>
  <c r="J10"/>
  <c r="K10"/>
  <c r="L10"/>
  <c r="M10"/>
  <c r="N10"/>
  <c r="O10"/>
  <c r="C11"/>
  <c r="D11"/>
  <c r="E11"/>
  <c r="F11"/>
  <c r="G11"/>
  <c r="H11"/>
  <c r="I11"/>
  <c r="J11"/>
  <c r="K11"/>
  <c r="L11"/>
  <c r="M11"/>
  <c r="N11"/>
  <c r="O11"/>
  <c r="C12"/>
  <c r="D12"/>
  <c r="E12"/>
  <c r="F12"/>
  <c r="G12"/>
  <c r="H12"/>
  <c r="I12"/>
  <c r="J12"/>
  <c r="K12"/>
  <c r="L12"/>
  <c r="M12"/>
  <c r="N12"/>
  <c r="O12"/>
  <c r="C13"/>
  <c r="D13"/>
  <c r="E13"/>
  <c r="F13"/>
  <c r="G13"/>
  <c r="H13"/>
  <c r="I13"/>
  <c r="J13"/>
  <c r="K13"/>
  <c r="L13"/>
  <c r="M13"/>
  <c r="N13"/>
  <c r="O13"/>
  <c r="C14"/>
  <c r="D14"/>
  <c r="E14"/>
  <c r="F14"/>
  <c r="G14"/>
  <c r="H14"/>
  <c r="I14"/>
  <c r="J14"/>
  <c r="K14"/>
  <c r="L14"/>
  <c r="M14"/>
  <c r="N14"/>
  <c r="O14"/>
  <c r="C15"/>
  <c r="D15"/>
  <c r="E15"/>
  <c r="F15"/>
  <c r="G15"/>
  <c r="H15"/>
  <c r="I15"/>
  <c r="J15"/>
  <c r="K15"/>
  <c r="L15"/>
  <c r="M15"/>
  <c r="N15"/>
  <c r="O15"/>
  <c r="C16"/>
  <c r="D16"/>
  <c r="E16"/>
  <c r="F16"/>
  <c r="G16"/>
  <c r="H16"/>
  <c r="I16"/>
  <c r="J16"/>
  <c r="K16"/>
  <c r="L16"/>
  <c r="M16"/>
  <c r="N16"/>
  <c r="O16"/>
  <c r="C17"/>
  <c r="D17"/>
  <c r="E17"/>
  <c r="F17"/>
  <c r="G17"/>
  <c r="H17"/>
  <c r="I17"/>
  <c r="J17"/>
  <c r="K17"/>
  <c r="L17"/>
  <c r="M17"/>
  <c r="N17"/>
  <c r="O17"/>
  <c r="C18"/>
  <c r="D18"/>
  <c r="E18"/>
  <c r="F18"/>
  <c r="G18"/>
  <c r="H18"/>
  <c r="I18"/>
  <c r="J18"/>
  <c r="K18"/>
  <c r="L18"/>
  <c r="M18"/>
  <c r="N18"/>
  <c r="O18"/>
  <c r="C19"/>
  <c r="D19"/>
  <c r="E19"/>
  <c r="F19"/>
  <c r="G19"/>
  <c r="H19"/>
  <c r="I19"/>
  <c r="J19"/>
  <c r="K19"/>
  <c r="L19"/>
  <c r="M19"/>
  <c r="N19"/>
  <c r="O19"/>
  <c r="C20"/>
  <c r="D20"/>
  <c r="E20"/>
  <c r="F20"/>
  <c r="G20"/>
  <c r="H20"/>
  <c r="I20"/>
  <c r="J20"/>
  <c r="K20"/>
  <c r="L20"/>
  <c r="M20"/>
  <c r="N20"/>
  <c r="O20"/>
  <c r="C21"/>
  <c r="D21"/>
  <c r="E21"/>
  <c r="F21"/>
  <c r="G21"/>
  <c r="H21"/>
  <c r="I21"/>
  <c r="J21"/>
  <c r="K21"/>
  <c r="L21"/>
  <c r="M21"/>
  <c r="N21"/>
  <c r="O21"/>
  <c r="C22"/>
  <c r="D22"/>
  <c r="E22"/>
  <c r="F22"/>
  <c r="G22"/>
  <c r="H22"/>
  <c r="I22"/>
  <c r="J22"/>
  <c r="K22"/>
  <c r="L22"/>
  <c r="M22"/>
  <c r="N22"/>
  <c r="O22"/>
  <c r="C23"/>
  <c r="D23"/>
  <c r="E23"/>
  <c r="F23"/>
  <c r="G23"/>
  <c r="H23"/>
  <c r="I23"/>
  <c r="J23"/>
  <c r="K23"/>
  <c r="L23"/>
  <c r="M23"/>
  <c r="N23"/>
  <c r="O23"/>
  <c r="C24"/>
  <c r="D24"/>
  <c r="E24"/>
  <c r="F24"/>
  <c r="G24"/>
  <c r="H24"/>
  <c r="I24"/>
  <c r="J24"/>
  <c r="K24"/>
  <c r="L24"/>
  <c r="M24"/>
  <c r="N24"/>
  <c r="O24"/>
  <c r="C25"/>
  <c r="D25"/>
  <c r="E25"/>
  <c r="F25"/>
  <c r="G25"/>
  <c r="H25"/>
  <c r="I25"/>
  <c r="J25"/>
  <c r="K25"/>
  <c r="L25"/>
  <c r="M25"/>
  <c r="N25"/>
  <c r="O25"/>
  <c r="C26"/>
  <c r="D26"/>
  <c r="E26"/>
  <c r="F26"/>
  <c r="G26"/>
  <c r="H26"/>
  <c r="I26"/>
  <c r="J26"/>
  <c r="K26"/>
  <c r="L26"/>
  <c r="M26"/>
  <c r="N26"/>
  <c r="O26"/>
  <c r="C27"/>
  <c r="D27"/>
  <c r="E27"/>
  <c r="F27"/>
  <c r="G27"/>
  <c r="H27"/>
  <c r="I27"/>
  <c r="J27"/>
  <c r="K27"/>
  <c r="L27"/>
  <c r="M27"/>
  <c r="N27"/>
  <c r="O27"/>
  <c r="C28"/>
  <c r="D28"/>
  <c r="E28"/>
  <c r="F28"/>
  <c r="G28"/>
  <c r="H28"/>
  <c r="I28"/>
  <c r="J28"/>
  <c r="K28"/>
  <c r="L28"/>
  <c r="M28"/>
  <c r="N28"/>
  <c r="O28"/>
  <c r="C29"/>
  <c r="D29"/>
  <c r="E29"/>
  <c r="F29"/>
  <c r="G29"/>
  <c r="H29"/>
  <c r="I29"/>
  <c r="J29"/>
  <c r="K29"/>
  <c r="L29"/>
  <c r="M29"/>
  <c r="N29"/>
  <c r="O29"/>
  <c r="C30"/>
  <c r="D30"/>
  <c r="E30"/>
  <c r="F30"/>
  <c r="G30"/>
  <c r="H30"/>
  <c r="I30"/>
  <c r="J30"/>
  <c r="K30"/>
  <c r="L30"/>
  <c r="M30"/>
  <c r="N30"/>
  <c r="O30"/>
  <c r="C31"/>
  <c r="D31"/>
  <c r="E31"/>
  <c r="F31"/>
  <c r="G31"/>
  <c r="H31"/>
  <c r="I31"/>
  <c r="J31"/>
  <c r="K31"/>
  <c r="L31"/>
  <c r="M31"/>
  <c r="N31"/>
  <c r="O31"/>
  <c r="C32"/>
  <c r="D32"/>
  <c r="E32"/>
  <c r="F32"/>
  <c r="G32"/>
  <c r="H32"/>
  <c r="I32"/>
  <c r="J32"/>
  <c r="K32"/>
  <c r="L32"/>
  <c r="M32"/>
  <c r="N32"/>
  <c r="O32"/>
  <c r="C33"/>
  <c r="D33"/>
  <c r="E33"/>
  <c r="F33"/>
  <c r="G33"/>
  <c r="H33"/>
  <c r="I33"/>
  <c r="J33"/>
  <c r="K33"/>
  <c r="L33"/>
  <c r="M33"/>
  <c r="N33"/>
  <c r="O33"/>
  <c r="C34"/>
  <c r="D34"/>
  <c r="E34"/>
  <c r="F34"/>
  <c r="G34"/>
  <c r="H34"/>
  <c r="I34"/>
  <c r="J34"/>
  <c r="K34"/>
  <c r="L34"/>
  <c r="M34"/>
  <c r="N34"/>
  <c r="O34"/>
  <c r="C35"/>
  <c r="D35"/>
  <c r="E35"/>
  <c r="F35"/>
  <c r="G35"/>
  <c r="H35"/>
  <c r="I35"/>
  <c r="J35"/>
  <c r="K35"/>
  <c r="L35"/>
  <c r="M35"/>
  <c r="N35"/>
  <c r="O35"/>
  <c r="C36"/>
  <c r="D36"/>
  <c r="E36"/>
  <c r="F36"/>
  <c r="G36"/>
  <c r="H36"/>
  <c r="I36"/>
  <c r="J36"/>
  <c r="K36"/>
  <c r="L36"/>
  <c r="M36"/>
  <c r="N36"/>
  <c r="O36"/>
  <c r="C37"/>
  <c r="D37"/>
  <c r="E37"/>
  <c r="F37"/>
  <c r="G37"/>
  <c r="H37"/>
  <c r="I37"/>
  <c r="J37"/>
  <c r="K37"/>
  <c r="L37"/>
  <c r="M37"/>
  <c r="N37"/>
  <c r="O37"/>
  <c r="C38"/>
  <c r="D38"/>
  <c r="E38"/>
  <c r="F38"/>
  <c r="G38"/>
  <c r="H38"/>
  <c r="I38"/>
  <c r="J38"/>
  <c r="K38"/>
  <c r="L38"/>
  <c r="M38"/>
  <c r="N38"/>
  <c r="O38"/>
  <c r="C39"/>
  <c r="D39"/>
  <c r="E39"/>
  <c r="F39"/>
  <c r="G39"/>
  <c r="H39"/>
  <c r="I39"/>
  <c r="J39"/>
  <c r="K39"/>
  <c r="L39"/>
  <c r="M39"/>
  <c r="N39"/>
  <c r="O39"/>
  <c r="C40"/>
  <c r="D40"/>
  <c r="E40"/>
  <c r="F40"/>
  <c r="G40"/>
  <c r="H40"/>
  <c r="I40"/>
  <c r="J40"/>
  <c r="K40"/>
  <c r="L40"/>
  <c r="M40"/>
  <c r="N40"/>
  <c r="O40"/>
  <c r="C41"/>
  <c r="D41"/>
  <c r="E41"/>
  <c r="F41"/>
  <c r="G41"/>
  <c r="H41"/>
  <c r="I41"/>
  <c r="J41"/>
  <c r="K41"/>
  <c r="L41"/>
  <c r="M41"/>
  <c r="N41"/>
  <c r="O41"/>
  <c r="C42"/>
  <c r="D42"/>
  <c r="E42"/>
  <c r="F42"/>
  <c r="G42"/>
  <c r="H42"/>
  <c r="I42"/>
  <c r="J42"/>
  <c r="K42"/>
  <c r="L42"/>
  <c r="M42"/>
  <c r="N42"/>
  <c r="O42"/>
  <c r="C43"/>
  <c r="D43"/>
  <c r="E43"/>
  <c r="F43"/>
  <c r="G43"/>
  <c r="H43"/>
  <c r="I43"/>
  <c r="J43"/>
  <c r="K43"/>
  <c r="L43"/>
  <c r="M43"/>
  <c r="N43"/>
  <c r="O43"/>
  <c r="O3"/>
  <c r="N3"/>
  <c r="M3"/>
  <c r="L3"/>
  <c r="K3"/>
  <c r="J3"/>
  <c r="I3"/>
  <c r="H3"/>
  <c r="G3"/>
  <c r="F3"/>
  <c r="E3"/>
  <c r="B2" i="2"/>
  <c r="I2" s="1"/>
  <c r="L33"/>
  <c r="E33"/>
  <c r="L15"/>
  <c r="C9" l="1"/>
  <c r="I20"/>
  <c r="B20"/>
  <c r="J7"/>
  <c r="J34" l="1"/>
  <c r="C34"/>
  <c r="J33"/>
  <c r="C33"/>
  <c r="J30"/>
  <c r="C30"/>
  <c r="J29"/>
  <c r="C29"/>
  <c r="J28"/>
  <c r="C28"/>
  <c r="J27"/>
  <c r="C27"/>
  <c r="J26"/>
  <c r="C26"/>
  <c r="M25"/>
  <c r="J25"/>
  <c r="F25"/>
  <c r="C25"/>
  <c r="N24"/>
  <c r="G24"/>
  <c r="J16"/>
  <c r="C16"/>
  <c r="J15"/>
  <c r="C15"/>
  <c r="J12"/>
  <c r="C12"/>
  <c r="J11"/>
  <c r="C11"/>
  <c r="J10"/>
  <c r="C10"/>
  <c r="J9"/>
  <c r="J8"/>
  <c r="C8"/>
  <c r="M7"/>
  <c r="C7"/>
  <c r="N6"/>
  <c r="G6"/>
</calcChain>
</file>

<file path=xl/sharedStrings.xml><?xml version="1.0" encoding="utf-8"?>
<sst xmlns="http://schemas.openxmlformats.org/spreadsheetml/2006/main" count="428" uniqueCount="179">
  <si>
    <t>Name</t>
  </si>
  <si>
    <t>EmployeeID</t>
  </si>
  <si>
    <t>FatherName</t>
  </si>
  <si>
    <t>Gender</t>
  </si>
  <si>
    <t>DOB</t>
  </si>
  <si>
    <t>Post</t>
  </si>
  <si>
    <t>Subject</t>
  </si>
  <si>
    <t>Date Of Joining</t>
  </si>
  <si>
    <t>Address</t>
  </si>
  <si>
    <t>Aadhar No</t>
  </si>
  <si>
    <t>PAN No</t>
  </si>
  <si>
    <t>Mobile No</t>
  </si>
  <si>
    <t>Blood Group</t>
  </si>
  <si>
    <t>M</t>
  </si>
  <si>
    <t>Teacher (III Gr.) Level 2</t>
  </si>
  <si>
    <t>Teacher (III Gr.) Level 1</t>
  </si>
  <si>
    <t>O+</t>
  </si>
  <si>
    <t>VIJAY KUMAR PRAJAPAT</t>
  </si>
  <si>
    <t>RAMSUKH PRAJAPAT</t>
  </si>
  <si>
    <t>English</t>
  </si>
  <si>
    <t>XXXXXXXX3673</t>
  </si>
  <si>
    <t>Teacher (III Gr.) Level 3</t>
  </si>
  <si>
    <t>SNO</t>
  </si>
  <si>
    <t>PHOTO</t>
  </si>
  <si>
    <t>l= 2020&amp;21</t>
  </si>
  <si>
    <t>vuqdzekad</t>
  </si>
  <si>
    <t>firk dk uke</t>
  </si>
  <si>
    <t>irk</t>
  </si>
  <si>
    <t>eksckbZy</t>
  </si>
  <si>
    <t>deZpkjh vkbZMh</t>
  </si>
  <si>
    <t>uke dEkZpkjh</t>
  </si>
  <si>
    <t>in</t>
  </si>
  <si>
    <t>tUefnukad</t>
  </si>
  <si>
    <t>isu UkEcj</t>
  </si>
  <si>
    <t>CyM xzqi</t>
  </si>
  <si>
    <r>
      <rPr>
        <sz val="16"/>
        <color theme="1"/>
        <rFont val="DevLys 010 "/>
      </rPr>
      <t xml:space="preserve">;g izksxzke fo|ky; ds v/;kidks ds igpku i= ds fy;s cuk;k x;k gSAtks izR;sd fo|ky; ds fy;s mi;ksxh lkfcr gksxk blh vk'kk ds lkFk vkidk Lusg ,ao I;kj feyrk jgS             </t>
    </r>
    <r>
      <rPr>
        <sz val="11"/>
        <color theme="1"/>
        <rFont val="DevLys 010 "/>
      </rPr>
      <t xml:space="preserve">                       vkidk </t>
    </r>
    <r>
      <rPr>
        <sz val="22"/>
        <color theme="1"/>
        <rFont val="DevLys 010 "/>
      </rPr>
      <t xml:space="preserve">fot; dqekj iztkir </t>
    </r>
    <r>
      <rPr>
        <sz val="16"/>
        <color theme="1"/>
        <rFont val="DevLys 010 "/>
      </rPr>
      <t>v/;kid jkmekfo vkyfu;kokl ftyk ukxkSj eksckbZy uEcj 9828120697</t>
    </r>
  </si>
  <si>
    <t>Teacher (III Gr.) Level 4</t>
  </si>
  <si>
    <t>Teacher (III Gr.) Level 5</t>
  </si>
  <si>
    <t>Teacher (III Gr.) Level 6</t>
  </si>
  <si>
    <t>Teacher (III Gr.) Level 24</t>
  </si>
  <si>
    <t>Teacher (III Gr.) Level 23</t>
  </si>
  <si>
    <t>Teacher (III Gr.) Level 22</t>
  </si>
  <si>
    <t>Teacher (III Gr.) Level 21</t>
  </si>
  <si>
    <t>Teacher (III Gr.) Level 20</t>
  </si>
  <si>
    <t>Teacher (III Gr.) Level 19</t>
  </si>
  <si>
    <t>Teacher (III Gr.) Level 18</t>
  </si>
  <si>
    <t>Teacher (III Gr.) Level 17</t>
  </si>
  <si>
    <t>Teacher (III Gr.) Level 16</t>
  </si>
  <si>
    <t>Teacher (III Gr.) Level 15</t>
  </si>
  <si>
    <t>Teacher (III Gr.) Level 14</t>
  </si>
  <si>
    <t>Teacher (III Gr.) Level 13</t>
  </si>
  <si>
    <t>Teacher (III Gr.) Level 12</t>
  </si>
  <si>
    <t>Teacher (III Gr.) Level 11</t>
  </si>
  <si>
    <t>Teacher (III Gr.) Level 10</t>
  </si>
  <si>
    <t>Teacher (III Gr.) Level 9</t>
  </si>
  <si>
    <t>Teacher (III Gr.) Level 8</t>
  </si>
  <si>
    <t>Teacher (III Gr.) Level 7</t>
  </si>
  <si>
    <t>dqN dj.kh; dk;Z</t>
  </si>
  <si>
    <r>
      <t xml:space="preserve">OLD TAX REGIME  sheet </t>
    </r>
    <r>
      <rPr>
        <sz val="14"/>
        <color theme="1"/>
        <rFont val="DevLys 010"/>
      </rPr>
      <t xml:space="preserve"> esa gkml yksu C;kt ,ao vU; vk; rFkk </t>
    </r>
    <r>
      <rPr>
        <sz val="14"/>
        <color theme="1"/>
        <rFont val="Calibri"/>
        <family val="2"/>
      </rPr>
      <t xml:space="preserve">Chapter VI A Deduction </t>
    </r>
    <r>
      <rPr>
        <sz val="14"/>
        <color theme="1"/>
        <rFont val="DevLys 010"/>
      </rPr>
      <t>dh jkf'k dk bUnzkt djs tks lsy vuykWd gSA</t>
    </r>
  </si>
  <si>
    <r>
      <t xml:space="preserve">OLD TAX  REGIME sheet </t>
    </r>
    <r>
      <rPr>
        <sz val="14"/>
        <color theme="1"/>
        <rFont val="DevLys 010"/>
      </rPr>
      <t xml:space="preserve"> esa dsoy vuykWd 'khV esa gh bUnzkt djs vU; osru ls dVus okyh jkf'k Lor vk tk,xh A</t>
    </r>
  </si>
  <si>
    <r>
      <t xml:space="preserve">bl 'khV esa </t>
    </r>
    <r>
      <rPr>
        <sz val="14"/>
        <color theme="1"/>
        <rFont val="Calibri"/>
        <family val="2"/>
        <scheme val="minor"/>
      </rPr>
      <t xml:space="preserve">Refundable amount (+) </t>
    </r>
    <r>
      <rPr>
        <sz val="14"/>
        <color theme="1"/>
        <rFont val="DevLys 010"/>
      </rPr>
      <t xml:space="preserve">esa gS rks vkidks jkf'k okil feysxh vU;Fkk vkidk VSDl cdk;k gSA </t>
    </r>
  </si>
  <si>
    <t>INSTRUCTION FOR NEW TAX REGIME</t>
  </si>
  <si>
    <r>
      <t xml:space="preserve">NEW TAX REGIME  sheet </t>
    </r>
    <r>
      <rPr>
        <sz val="14"/>
        <color theme="1"/>
        <rFont val="DevLys 010"/>
      </rPr>
      <t xml:space="preserve"> esa 70 izdkj dh dVksfr ls oafpr gksuk iMsXkk dsoy </t>
    </r>
    <r>
      <rPr>
        <sz val="14"/>
        <color theme="1"/>
        <rFont val="Calibri"/>
        <family val="2"/>
      </rPr>
      <t xml:space="preserve">NPS  </t>
    </r>
    <r>
      <rPr>
        <sz val="14"/>
        <color theme="1"/>
        <rFont val="DevLys 010"/>
      </rPr>
      <t>dh DVkSfr vf/kdre 50000 dh NwV ns; gS vU; lsy ykWd gSA</t>
    </r>
  </si>
  <si>
    <t>INSTRUCTION FOR PAY SLIP SHEET</t>
  </si>
  <si>
    <r>
      <t xml:space="preserve">"PAY SLIP  sheet" </t>
    </r>
    <r>
      <rPr>
        <sz val="14"/>
        <color theme="1"/>
        <rFont val="DevLys 010"/>
      </rPr>
      <t xml:space="preserve"> esa vki ftl ekg dh is Lyhi ysuh gks ml ekg dk p;u djs vki dh is Lyhi rS;kj gS ckdh  lsy ykWd gSA </t>
    </r>
    <r>
      <rPr>
        <sz val="14"/>
        <color theme="1"/>
        <rFont val="Calibri"/>
        <family val="2"/>
      </rPr>
      <t>A4 page size ( margin full page)</t>
    </r>
  </si>
  <si>
    <t>INSTRUCTION FOR PRINT</t>
  </si>
  <si>
    <r>
      <t xml:space="preserve">lHkh 'khV </t>
    </r>
    <r>
      <rPr>
        <sz val="14"/>
        <color theme="1"/>
        <rFont val="Calibri"/>
        <family val="2"/>
      </rPr>
      <t xml:space="preserve">A4 page size </t>
    </r>
    <r>
      <rPr>
        <sz val="14"/>
        <color theme="1"/>
        <rFont val="DevLys 010"/>
      </rPr>
      <t xml:space="preserve">ij </t>
    </r>
    <r>
      <rPr>
        <sz val="14"/>
        <color theme="1"/>
        <rFont val="Calibri"/>
        <family val="2"/>
      </rPr>
      <t>Margin full page</t>
    </r>
    <r>
      <rPr>
        <sz val="14"/>
        <color theme="1"/>
        <rFont val="DevLys 010"/>
      </rPr>
      <t xml:space="preserve"> esa lsV fd;k gqvk gS vki fizV ys ldrs gsA </t>
    </r>
    <r>
      <rPr>
        <sz val="14"/>
        <color theme="1"/>
        <rFont val="Calibri"/>
        <family val="2"/>
        <scheme val="minor"/>
      </rPr>
      <t xml:space="preserve">7pay matrix chart sheet legal page </t>
    </r>
    <r>
      <rPr>
        <sz val="14"/>
        <color theme="1"/>
        <rFont val="DevLys 010"/>
      </rPr>
      <t xml:space="preserve">ls </t>
    </r>
    <r>
      <rPr>
        <sz val="14"/>
        <color theme="1"/>
        <rFont val="Calibri"/>
        <family val="2"/>
        <scheme val="minor"/>
      </rPr>
      <t xml:space="preserve"> print  </t>
    </r>
    <r>
      <rPr>
        <sz val="14"/>
        <color theme="1"/>
        <rFont val="DevLys 010"/>
      </rPr>
      <t>fudky ldrs gSA</t>
    </r>
  </si>
  <si>
    <t>bl odZcqd dks jktLFkku ds f'k{kk foHkkx ds deZpkfj;ksa dh lqfo/kk ds fy, rS;kj fd;k gqvk gS A blesa lHkh x.kuk ,ao ladyu dks iw.kZ lko/kkuh ds lkFk iz;ksx  fd;k gSa exj fdlh izdkj dh =qfV ,ao pwd ds fy;s rS;kjdRrkZ ftEesnkj ugha gksxkA vk;dj foHkkx ds vkns'kkuqlkj x.kuk ,ao fu;e gh ekU; gksxs A</t>
  </si>
  <si>
    <r>
      <rPr>
        <b/>
        <sz val="48"/>
        <color rgb="FF002060"/>
        <rFont val="DevLys 010"/>
      </rPr>
      <t>jk/kkLokeh</t>
    </r>
    <r>
      <rPr>
        <sz val="48"/>
        <color rgb="FF002060"/>
        <rFont val="KBC_38"/>
      </rPr>
      <t xml:space="preserve"> </t>
    </r>
  </si>
  <si>
    <r>
      <rPr>
        <i/>
        <sz val="24"/>
        <color theme="1"/>
        <rFont val="Calibri"/>
        <family val="2"/>
      </rPr>
      <t xml:space="preserve">TEACHER ICARD SOFTWARE </t>
    </r>
    <r>
      <rPr>
        <i/>
        <sz val="24"/>
        <color theme="1"/>
        <rFont val="DevLys 010"/>
      </rPr>
      <t>esa vkidk Lokxr gS A</t>
    </r>
  </si>
  <si>
    <t>INSTRUCTION FOR TEACHER ICARD</t>
  </si>
  <si>
    <t>VP-ALNIYAWAS BLOCK- BHERUNDA TEH-RIYAN BARI</t>
  </si>
  <si>
    <t>XXXXXX0697</t>
  </si>
  <si>
    <t>NAME</t>
  </si>
  <si>
    <t>laLFkk iz/kku</t>
  </si>
  <si>
    <t>Teacher (III Gr.) Level 25</t>
  </si>
  <si>
    <r>
      <t>;g</t>
    </r>
    <r>
      <rPr>
        <sz val="14"/>
        <color theme="1"/>
        <rFont val="Candara"/>
        <family val="2"/>
      </rPr>
      <t xml:space="preserve"> SOFTWARE</t>
    </r>
    <r>
      <rPr>
        <sz val="14"/>
        <color theme="1"/>
        <rFont val="DevLys 010"/>
      </rPr>
      <t xml:space="preserve"> fo|ky; esa dk;Zjr deZpkfj;ksa ds ifjp; i= ds fy;s cuk;k gS</t>
    </r>
  </si>
  <si>
    <r>
      <t>bl izksxzke esa loZizFke 'kkykniZ.k esa ykWfxu ds ckn</t>
    </r>
    <r>
      <rPr>
        <sz val="14"/>
        <color theme="1"/>
        <rFont val="Candara"/>
        <family val="2"/>
      </rPr>
      <t xml:space="preserve"> download tab </t>
    </r>
    <r>
      <rPr>
        <sz val="14"/>
        <color theme="1"/>
        <rFont val="DevLys 010"/>
      </rPr>
      <t xml:space="preserve">esa </t>
    </r>
    <r>
      <rPr>
        <sz val="14"/>
        <color theme="1"/>
        <rFont val="Candara"/>
        <family val="2"/>
      </rPr>
      <t>teacher detail dowonload</t>
    </r>
    <r>
      <rPr>
        <sz val="14"/>
        <color theme="1"/>
        <rFont val="DevLys 010"/>
      </rPr>
      <t xml:space="preserve"> djsa A</t>
    </r>
  </si>
  <si>
    <r>
      <t xml:space="preserve">blds ckn </t>
    </r>
    <r>
      <rPr>
        <sz val="14"/>
        <color theme="1"/>
        <rFont val="Candara"/>
        <family val="2"/>
      </rPr>
      <t>teacher data lock</t>
    </r>
    <r>
      <rPr>
        <sz val="14"/>
        <color theme="1"/>
        <rFont val="DevLys 010"/>
      </rPr>
      <t xml:space="preserve"> esa tk;s vkSj </t>
    </r>
    <r>
      <rPr>
        <sz val="14"/>
        <color theme="1"/>
        <rFont val="Candara"/>
        <family val="2"/>
      </rPr>
      <t>insert tab</t>
    </r>
    <r>
      <rPr>
        <sz val="14"/>
        <color theme="1"/>
        <rFont val="DevLys 010"/>
      </rPr>
      <t xml:space="preserve"> esa ls </t>
    </r>
    <r>
      <rPr>
        <sz val="14"/>
        <color theme="1"/>
        <rFont val="Candara"/>
        <family val="2"/>
      </rPr>
      <t>picture select</t>
    </r>
    <r>
      <rPr>
        <sz val="14"/>
        <color theme="1"/>
        <rFont val="DevLys 010"/>
      </rPr>
      <t xml:space="preserve"> djs vkSj mldks </t>
    </r>
    <r>
      <rPr>
        <sz val="14"/>
        <color theme="1"/>
        <rFont val="Candara"/>
        <family val="2"/>
      </rPr>
      <t>resize</t>
    </r>
    <r>
      <rPr>
        <sz val="14"/>
        <color theme="1"/>
        <rFont val="DevLys 010"/>
      </rPr>
      <t xml:space="preserve"> djsA</t>
    </r>
  </si>
  <si>
    <r>
      <t xml:space="preserve">vc vkidks </t>
    </r>
    <r>
      <rPr>
        <sz val="14"/>
        <color theme="1"/>
        <rFont val="Candara"/>
        <family val="2"/>
      </rPr>
      <t>icard sheet</t>
    </r>
    <r>
      <rPr>
        <sz val="14"/>
        <color theme="1"/>
        <rFont val="DevLys 010"/>
      </rPr>
      <t xml:space="preserve"> esa ftl depkjh dk ifjp; i= </t>
    </r>
    <r>
      <rPr>
        <sz val="14"/>
        <color theme="1"/>
        <rFont val="Candara"/>
        <family val="2"/>
      </rPr>
      <t>print</t>
    </r>
    <r>
      <rPr>
        <sz val="14"/>
        <color theme="1"/>
        <rFont val="DevLys 010"/>
      </rPr>
      <t xml:space="preserve"> ysuk gS mldk dzekad cnys vkbZ dkMZ rS;kj ---------------</t>
    </r>
  </si>
  <si>
    <t>http://www.shalasugam.com</t>
  </si>
  <si>
    <t>http://www.ashwinikumar.com</t>
  </si>
  <si>
    <t>http://www.rajsevak.com</t>
  </si>
  <si>
    <t>;g izksxzke vkidks dSls yxk A</t>
  </si>
  <si>
    <t xml:space="preserve">vkidk Lusg feyrk jgs </t>
  </si>
  <si>
    <r>
      <t>bl izkxzke esa fdlh izdkj ds lq/kkj ;k lq&gt;ko gsrq lEidZ djs esjh esy vkbZ Mh &amp;&amp;</t>
    </r>
    <r>
      <rPr>
        <sz val="11"/>
        <color rgb="FF7030A0"/>
        <rFont val="Candara"/>
        <family val="2"/>
      </rPr>
      <t xml:space="preserve"> gupskalani@gmail.com</t>
    </r>
  </si>
  <si>
    <r>
      <rPr>
        <sz val="18"/>
        <color theme="1" tint="4.9989318521683403E-2"/>
        <rFont val="DevLys 010"/>
      </rPr>
      <t xml:space="preserve">fot; dqekj iztkir </t>
    </r>
    <r>
      <rPr>
        <sz val="11"/>
        <color theme="1" tint="4.9989318521683403E-2"/>
        <rFont val="DevLys 010"/>
      </rPr>
      <t xml:space="preserve">      v/;kid         jktdh; mPp ek/;fed fo|ky; vkyfu;kokl iapk;r lfesfr fj;kacMh ftyk &amp;ukXkkSj </t>
    </r>
  </si>
  <si>
    <r>
      <t xml:space="preserve">Like subscribe </t>
    </r>
    <r>
      <rPr>
        <b/>
        <sz val="12"/>
        <color theme="1"/>
        <rFont val="DevLys 010"/>
      </rPr>
      <t>t#j djs</t>
    </r>
  </si>
  <si>
    <t>XXXXXX0670</t>
  </si>
  <si>
    <t>XXXXXXXX3647</t>
  </si>
  <si>
    <t>XXXXXX0671</t>
  </si>
  <si>
    <t>XXXXXXXX3648</t>
  </si>
  <si>
    <t>XXXXXX0672</t>
  </si>
  <si>
    <t>XXXXXXXX3649</t>
  </si>
  <si>
    <t>XXXXXX0673</t>
  </si>
  <si>
    <t>XXXXXXXX3650</t>
  </si>
  <si>
    <t>XXXXXX0674</t>
  </si>
  <si>
    <t>XXXXXXXX3651</t>
  </si>
  <si>
    <t>XXXXXX0675</t>
  </si>
  <si>
    <t>XXXXXXXX3652</t>
  </si>
  <si>
    <t>XXXXXX0676</t>
  </si>
  <si>
    <t>XXXXXXXX3653</t>
  </si>
  <si>
    <t>XXXXXX0677</t>
  </si>
  <si>
    <t>XXXXXXXX3654</t>
  </si>
  <si>
    <t>XXXXXX0678</t>
  </si>
  <si>
    <t>XXXXXXXX3655</t>
  </si>
  <si>
    <t>XXXXXX0679</t>
  </si>
  <si>
    <t>XXXXXXXX3656</t>
  </si>
  <si>
    <t>XXXXXX0680</t>
  </si>
  <si>
    <t>XXXXXXXX3657</t>
  </si>
  <si>
    <t>XXXXXX0681</t>
  </si>
  <si>
    <t>XXXXXXXX3658</t>
  </si>
  <si>
    <t>XXXXXX0682</t>
  </si>
  <si>
    <t>XXXXXXXX3659</t>
  </si>
  <si>
    <t>XXXXXX0683</t>
  </si>
  <si>
    <t>XXXXXXXX3660</t>
  </si>
  <si>
    <t>XXXXXX0684</t>
  </si>
  <si>
    <t>XXXXXXXX3661</t>
  </si>
  <si>
    <t>XXXXXX0685</t>
  </si>
  <si>
    <t>XXXXXXXX3662</t>
  </si>
  <si>
    <t>XXXXXX0686</t>
  </si>
  <si>
    <t>XXXXXXXX3663</t>
  </si>
  <si>
    <t>XXXXXX0687</t>
  </si>
  <si>
    <t>XXXXXXXX3664</t>
  </si>
  <si>
    <t>XXXXXX0688</t>
  </si>
  <si>
    <t>XXXXXXXX3665</t>
  </si>
  <si>
    <t>XXXXXX0689</t>
  </si>
  <si>
    <t>XXXXXXXX3666</t>
  </si>
  <si>
    <t>XXXXXX0690</t>
  </si>
  <si>
    <t>XXXXXXXX3667</t>
  </si>
  <si>
    <t>XXXXXX0691</t>
  </si>
  <si>
    <t>XXXXXXXX3668</t>
  </si>
  <si>
    <t>XXXXXX0692</t>
  </si>
  <si>
    <t>XXXXXXXX3669</t>
  </si>
  <si>
    <t>XXXXXX0693</t>
  </si>
  <si>
    <t>XXXXXXXX3670</t>
  </si>
  <si>
    <t>XXXXXX0694</t>
  </si>
  <si>
    <t>Teacher (III Gr.) Level 0</t>
  </si>
  <si>
    <t>XXXXXXXX3671</t>
  </si>
  <si>
    <t>XXXXXX0695</t>
  </si>
  <si>
    <t>XXXXXXXX3672</t>
  </si>
  <si>
    <t>XXXXXX0696</t>
  </si>
  <si>
    <t>00000000000</t>
  </si>
  <si>
    <t>RJNA00000000000</t>
  </si>
  <si>
    <t>RJNA00000000001</t>
  </si>
  <si>
    <t>RJNA00000000002</t>
  </si>
  <si>
    <t>RJNA00000000003</t>
  </si>
  <si>
    <t>RJNA00000000004</t>
  </si>
  <si>
    <t>RJNA00000000005</t>
  </si>
  <si>
    <t>RJNA00000000006</t>
  </si>
  <si>
    <t>RJNA00000000007</t>
  </si>
  <si>
    <t>RJNA00000000008</t>
  </si>
  <si>
    <t>RJNA00000000009</t>
  </si>
  <si>
    <t>RJNA00000000010</t>
  </si>
  <si>
    <t>RJNA00000000011</t>
  </si>
  <si>
    <t>RJNA00000000012</t>
  </si>
  <si>
    <t>RJNA00000000013</t>
  </si>
  <si>
    <t>RJNA00000000014</t>
  </si>
  <si>
    <t>RJNA00000000015</t>
  </si>
  <si>
    <t>RJNA00000000016</t>
  </si>
  <si>
    <t>RJNA00000000017</t>
  </si>
  <si>
    <t>RJNA00000000018</t>
  </si>
  <si>
    <t>RJNA00000000019</t>
  </si>
  <si>
    <t>RJNA00000000020</t>
  </si>
  <si>
    <t>RJNA00000000021</t>
  </si>
  <si>
    <t>RJNA00000000022</t>
  </si>
  <si>
    <t>RJNA00000000023</t>
  </si>
  <si>
    <t>RJNA00000000024</t>
  </si>
  <si>
    <t>RJNA00000000025</t>
  </si>
  <si>
    <t>RJNA00000000026</t>
  </si>
  <si>
    <t>RJNA00000000027</t>
  </si>
  <si>
    <r>
      <t xml:space="preserve">blds ckn </t>
    </r>
    <r>
      <rPr>
        <sz val="14"/>
        <color theme="1"/>
        <rFont val="Candara"/>
        <family val="2"/>
      </rPr>
      <t>teacher detail</t>
    </r>
    <r>
      <rPr>
        <sz val="14"/>
        <color theme="1"/>
        <rFont val="DevLys 010"/>
      </rPr>
      <t xml:space="preserve"> dh lEiw.kZ 'khV dks</t>
    </r>
    <r>
      <rPr>
        <sz val="14"/>
        <color theme="1"/>
        <rFont val="Candara"/>
        <family val="2"/>
      </rPr>
      <t xml:space="preserve"> select </t>
    </r>
    <r>
      <rPr>
        <sz val="14"/>
        <color theme="1"/>
        <rFont val="DevLys 010"/>
      </rPr>
      <t xml:space="preserve">djds </t>
    </r>
    <r>
      <rPr>
        <sz val="14"/>
        <color theme="1"/>
        <rFont val="Candara"/>
        <family val="2"/>
      </rPr>
      <t xml:space="preserve">copy </t>
    </r>
    <r>
      <rPr>
        <sz val="14"/>
        <color theme="1"/>
        <rFont val="DevLys 010"/>
      </rPr>
      <t>djs vkSj bl</t>
    </r>
    <r>
      <rPr>
        <sz val="14"/>
        <color theme="1"/>
        <rFont val="Candara"/>
        <family val="2"/>
      </rPr>
      <t xml:space="preserve"> software</t>
    </r>
    <r>
      <rPr>
        <sz val="14"/>
        <color theme="1"/>
        <rFont val="DevLys 010"/>
      </rPr>
      <t xml:space="preserve"> ds </t>
    </r>
    <r>
      <rPr>
        <sz val="14"/>
        <color theme="1"/>
        <rFont val="Candara"/>
        <family val="2"/>
      </rPr>
      <t xml:space="preserve">SD data </t>
    </r>
    <r>
      <rPr>
        <sz val="14"/>
        <color theme="1"/>
        <rFont val="DevLys 010"/>
      </rPr>
      <t xml:space="preserve"> esa </t>
    </r>
    <r>
      <rPr>
        <sz val="14"/>
        <color theme="1"/>
        <rFont val="Candara"/>
        <family val="2"/>
      </rPr>
      <t>paste</t>
    </r>
    <r>
      <rPr>
        <sz val="14"/>
        <color theme="1"/>
        <rFont val="DevLys 010"/>
      </rPr>
      <t xml:space="preserve"> djsaA</t>
    </r>
  </si>
  <si>
    <r>
      <t xml:space="preserve">;kn jgs ! vkidks fdlh Hkh deZpkjh dh tkudkjh esa cnyko djuk gS rks </t>
    </r>
    <r>
      <rPr>
        <sz val="14"/>
        <color theme="1"/>
        <rFont val="Candara"/>
        <family val="2"/>
      </rPr>
      <t xml:space="preserve">SD data </t>
    </r>
    <r>
      <rPr>
        <sz val="14"/>
        <color theme="1"/>
        <rFont val="DevLys 010"/>
      </rPr>
      <t xml:space="preserve"> esa gh djs A</t>
    </r>
  </si>
  <si>
    <t>FOR MORE MY EXCEL SOFTWARE &amp; EDU.NEWS ---</t>
  </si>
  <si>
    <t>vkids fo|ky; dk uke ;gkWa fy[ks  &amp;&amp;&amp;</t>
  </si>
  <si>
    <t xml:space="preserve">nksLrks vf/kd tkudkjh gsrq esjk ;wV;wc psuy ns[ks vkSj ykbd vkSj lCldzkbc t#j djs rkfd vkus okyk izksxke vki rd igWqp ldsA </t>
  </si>
  <si>
    <t>XXXXP0000J</t>
  </si>
  <si>
    <t xml:space="preserve"> jktdh; mPp ek/;fed fo|ky; vkyfu;kokl ftyk &amp;ukXkkSj</t>
  </si>
  <si>
    <t>https://youtu.be/3yHQVnwH1W0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</si>
</sst>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DevLys 010"/>
    </font>
    <font>
      <b/>
      <sz val="14"/>
      <color theme="1"/>
      <name val="DevLys 010"/>
    </font>
    <font>
      <b/>
      <sz val="11"/>
      <color theme="1"/>
      <name val="KBC_26"/>
    </font>
    <font>
      <b/>
      <sz val="16"/>
      <color theme="1"/>
      <name val="KBC_26"/>
    </font>
    <font>
      <b/>
      <sz val="12"/>
      <color theme="1"/>
      <name val="DevLys 010"/>
    </font>
    <font>
      <sz val="11"/>
      <color theme="1"/>
      <name val="Arial"/>
      <family val="2"/>
    </font>
    <font>
      <b/>
      <sz val="12"/>
      <color theme="1"/>
      <name val="Copperplate Gothic Light"/>
      <family val="2"/>
    </font>
    <font>
      <sz val="11"/>
      <color theme="1"/>
      <name val="Calibri"/>
      <family val="2"/>
    </font>
    <font>
      <sz val="14"/>
      <color theme="1"/>
      <name val="DevLys 010"/>
    </font>
    <font>
      <b/>
      <sz val="11"/>
      <color theme="1"/>
      <name val="Calibri"/>
      <family val="2"/>
    </font>
    <font>
      <sz val="11"/>
      <color theme="1"/>
      <name val="DevLys 010 "/>
    </font>
    <font>
      <sz val="16"/>
      <color theme="1"/>
      <name val="DevLys 010 "/>
    </font>
    <font>
      <sz val="22"/>
      <color theme="1"/>
      <name val="DevLys 010 "/>
    </font>
    <font>
      <sz val="20"/>
      <color theme="1"/>
      <name val="Calibri"/>
      <family val="2"/>
      <scheme val="minor"/>
    </font>
    <font>
      <i/>
      <sz val="24"/>
      <color theme="1"/>
      <name val="KBC_12"/>
    </font>
    <font>
      <i/>
      <sz val="24"/>
      <color theme="1"/>
      <name val="Calibri"/>
      <family val="2"/>
    </font>
    <font>
      <i/>
      <sz val="24"/>
      <color theme="1"/>
      <name val="DevLys 010"/>
    </font>
    <font>
      <sz val="24"/>
      <color theme="1"/>
      <name val="KBC_12"/>
    </font>
    <font>
      <sz val="48"/>
      <color rgb="FF002060"/>
      <name val="KBC_38"/>
    </font>
    <font>
      <sz val="22"/>
      <color rgb="FFFF0000"/>
      <name val="DevLys 010"/>
    </font>
    <font>
      <b/>
      <i/>
      <sz val="20"/>
      <color theme="1"/>
      <name val="Calibri"/>
      <family val="2"/>
    </font>
    <font>
      <b/>
      <i/>
      <sz val="11"/>
      <color theme="1"/>
      <name val="Calibri"/>
      <family val="2"/>
    </font>
    <font>
      <sz val="14"/>
      <color theme="1"/>
      <name val="Candara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DevLys 010"/>
    </font>
    <font>
      <sz val="14"/>
      <color theme="1"/>
      <name val="Calibri"/>
      <family val="2"/>
      <scheme val="minor"/>
    </font>
    <font>
      <sz val="12"/>
      <color theme="1"/>
      <name val="DevLys 010"/>
    </font>
    <font>
      <sz val="28"/>
      <color theme="1"/>
      <name val="Calibri"/>
      <family val="2"/>
    </font>
    <font>
      <sz val="28"/>
      <color theme="1"/>
      <name val="DevLys 010"/>
    </font>
    <font>
      <sz val="16"/>
      <color theme="1"/>
      <name val="DevLys 010"/>
    </font>
    <font>
      <sz val="24"/>
      <color theme="1"/>
      <name val="DevLys 010"/>
    </font>
    <font>
      <b/>
      <sz val="48"/>
      <color rgb="FF002060"/>
      <name val="DevLys 010"/>
    </font>
    <font>
      <u/>
      <sz val="11"/>
      <color theme="10"/>
      <name val="Calibri"/>
      <family val="2"/>
    </font>
    <font>
      <sz val="11"/>
      <color rgb="FFFF0000"/>
      <name val="DevLys 010"/>
    </font>
    <font>
      <sz val="11"/>
      <color theme="4" tint="-0.499984740745262"/>
      <name val="DevLys 010"/>
    </font>
    <font>
      <sz val="11"/>
      <color rgb="FF7030A0"/>
      <name val="DevLys 010"/>
    </font>
    <font>
      <sz val="11"/>
      <color rgb="FF7030A0"/>
      <name val="Candara"/>
      <family val="2"/>
    </font>
    <font>
      <sz val="11"/>
      <color theme="1" tint="4.9989318521683403E-2"/>
      <name val="DevLys 010"/>
    </font>
    <font>
      <sz val="18"/>
      <color theme="1" tint="4.9989318521683403E-2"/>
      <name val="DevLys 010"/>
    </font>
    <font>
      <b/>
      <sz val="12"/>
      <color theme="1"/>
      <name val="Candara"/>
      <family val="2"/>
    </font>
    <font>
      <b/>
      <sz val="12"/>
      <color theme="1"/>
      <name val="Kruti Dev 011"/>
    </font>
    <font>
      <sz val="12"/>
      <color theme="1"/>
      <name val="Kruti Dev 011"/>
    </font>
    <font>
      <b/>
      <sz val="12"/>
      <name val="Kruti Dev 011"/>
    </font>
    <font>
      <b/>
      <sz val="11"/>
      <color theme="1"/>
      <name val="Kruti Dev 011"/>
    </font>
    <font>
      <sz val="8"/>
      <color theme="1"/>
      <name val="DevLys 010"/>
    </font>
    <font>
      <sz val="20"/>
      <color theme="1"/>
      <name val="DevLys 010"/>
    </font>
    <font>
      <sz val="12"/>
      <color theme="1"/>
      <name val="Kruti Dev 160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auto="1"/>
      </pattern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11" xfId="0" applyBorder="1"/>
    <xf numFmtId="0" fontId="18" fillId="0" borderId="0" xfId="0" applyFont="1"/>
    <xf numFmtId="0" fontId="31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8" fillId="35" borderId="11" xfId="0" applyFont="1" applyFill="1" applyBorder="1"/>
    <xf numFmtId="0" fontId="18" fillId="37" borderId="11" xfId="0" applyFont="1" applyFill="1" applyBorder="1"/>
    <xf numFmtId="0" fontId="26" fillId="38" borderId="11" xfId="0" applyFont="1" applyFill="1" applyBorder="1" applyAlignment="1">
      <alignment horizontal="center" vertical="center"/>
    </xf>
    <xf numFmtId="0" fontId="18" fillId="0" borderId="0" xfId="0" applyFont="1" applyAlignment="1"/>
    <xf numFmtId="0" fontId="19" fillId="38" borderId="11" xfId="0" applyFont="1" applyFill="1" applyBorder="1" applyAlignment="1">
      <alignment horizontal="center" vertical="center"/>
    </xf>
    <xf numFmtId="0" fontId="45" fillId="38" borderId="11" xfId="0" applyFont="1" applyFill="1" applyBorder="1" applyAlignment="1">
      <alignment horizontal="center" vertical="center"/>
    </xf>
    <xf numFmtId="0" fontId="0" fillId="41" borderId="11" xfId="0" applyFill="1" applyBorder="1" applyAlignment="1">
      <alignment horizontal="center" vertical="center"/>
    </xf>
    <xf numFmtId="0" fontId="0" fillId="0" borderId="37" xfId="0" applyBorder="1" applyProtection="1">
      <protection locked="0"/>
    </xf>
    <xf numFmtId="0" fontId="0" fillId="0" borderId="11" xfId="0" applyBorder="1" applyProtection="1">
      <protection locked="0"/>
    </xf>
    <xf numFmtId="0" fontId="49" fillId="0" borderId="37" xfId="0" applyFont="1" applyBorder="1" applyAlignment="1">
      <alignment vertical="center"/>
    </xf>
    <xf numFmtId="0" fontId="49" fillId="0" borderId="38" xfId="0" applyFont="1" applyBorder="1" applyAlignment="1">
      <alignment vertical="center"/>
    </xf>
    <xf numFmtId="0" fontId="0" fillId="44" borderId="47" xfId="0" applyFill="1" applyBorder="1" applyAlignment="1"/>
    <xf numFmtId="0" fontId="0" fillId="44" borderId="48" xfId="0" applyFill="1" applyBorder="1" applyAlignment="1"/>
    <xf numFmtId="0" fontId="43" fillId="33" borderId="38" xfId="0" applyFont="1" applyFill="1" applyBorder="1" applyAlignment="1">
      <alignment vertical="center"/>
    </xf>
    <xf numFmtId="0" fontId="0" fillId="0" borderId="10" xfId="0" quotePrefix="1" applyBorder="1" applyAlignment="1">
      <alignment wrapText="1"/>
    </xf>
    <xf numFmtId="0" fontId="0" fillId="41" borderId="37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6" fillId="0" borderId="43" xfId="0" applyFont="1" applyBorder="1" applyAlignment="1" applyProtection="1">
      <alignment horizontal="center" vertical="center" wrapText="1"/>
      <protection hidden="1"/>
    </xf>
    <xf numFmtId="0" fontId="16" fillId="0" borderId="44" xfId="0" applyFont="1" applyBorder="1" applyAlignment="1" applyProtection="1">
      <alignment horizontal="center" vertical="center" wrapText="1"/>
      <protection hidden="1"/>
    </xf>
    <xf numFmtId="0" fontId="16" fillId="0" borderId="1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vertical="center" wrapText="1"/>
      <protection hidden="1"/>
    </xf>
    <xf numFmtId="14" fontId="0" fillId="0" borderId="10" xfId="0" applyNumberForma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42" fillId="33" borderId="37" xfId="0" applyFont="1" applyFill="1" applyBorder="1" applyAlignment="1">
      <alignment vertical="center"/>
    </xf>
    <xf numFmtId="0" fontId="42" fillId="33" borderId="38" xfId="0" applyFont="1" applyFill="1" applyBorder="1" applyAlignment="1">
      <alignment vertical="center"/>
    </xf>
    <xf numFmtId="0" fontId="18" fillId="0" borderId="0" xfId="0" applyFont="1" applyProtection="1">
      <protection hidden="1"/>
    </xf>
    <xf numFmtId="0" fontId="18" fillId="0" borderId="27" xfId="0" applyFont="1" applyBorder="1" applyProtection="1">
      <protection hidden="1"/>
    </xf>
    <xf numFmtId="0" fontId="18" fillId="0" borderId="28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59" fillId="0" borderId="29" xfId="0" applyFont="1" applyBorder="1" applyProtection="1">
      <protection hidden="1"/>
    </xf>
    <xf numFmtId="0" fontId="23" fillId="0" borderId="12" xfId="0" applyNumberFormat="1" applyFont="1" applyBorder="1" applyAlignment="1" applyProtection="1">
      <alignment horizontal="center"/>
      <protection hidden="1"/>
    </xf>
    <xf numFmtId="0" fontId="22" fillId="0" borderId="13" xfId="0" applyFont="1" applyBorder="1" applyProtection="1">
      <protection hidden="1"/>
    </xf>
    <xf numFmtId="0" fontId="24" fillId="0" borderId="30" xfId="0" applyFont="1" applyBorder="1" applyProtection="1">
      <protection hidden="1"/>
    </xf>
    <xf numFmtId="0" fontId="62" fillId="0" borderId="31" xfId="0" applyFont="1" applyBorder="1" applyProtection="1">
      <protection hidden="1"/>
    </xf>
    <xf numFmtId="0" fontId="26" fillId="0" borderId="31" xfId="0" applyFont="1" applyBorder="1" applyAlignment="1" applyProtection="1">
      <protection hidden="1"/>
    </xf>
    <xf numFmtId="0" fontId="26" fillId="0" borderId="32" xfId="0" applyFont="1" applyBorder="1" applyAlignment="1" applyProtection="1">
      <protection hidden="1"/>
    </xf>
    <xf numFmtId="0" fontId="41" fillId="39" borderId="11" xfId="0" applyFont="1" applyFill="1" applyBorder="1" applyAlignment="1">
      <alignment horizontal="left"/>
    </xf>
    <xf numFmtId="0" fontId="32" fillId="35" borderId="37" xfId="0" applyFont="1" applyFill="1" applyBorder="1" applyAlignment="1">
      <alignment horizontal="center"/>
    </xf>
    <xf numFmtId="0" fontId="35" fillId="35" borderId="38" xfId="0" applyFont="1" applyFill="1" applyBorder="1" applyAlignment="1">
      <alignment horizontal="center"/>
    </xf>
    <xf numFmtId="0" fontId="35" fillId="35" borderId="39" xfId="0" applyFont="1" applyFill="1" applyBorder="1" applyAlignment="1">
      <alignment horizontal="center"/>
    </xf>
    <xf numFmtId="0" fontId="36" fillId="36" borderId="25" xfId="0" applyFont="1" applyFill="1" applyBorder="1" applyAlignment="1">
      <alignment horizontal="center" wrapText="1"/>
    </xf>
    <xf numFmtId="0" fontId="36" fillId="36" borderId="26" xfId="0" applyFont="1" applyFill="1" applyBorder="1" applyAlignment="1">
      <alignment horizontal="center" wrapText="1"/>
    </xf>
    <xf numFmtId="0" fontId="36" fillId="36" borderId="0" xfId="0" applyFont="1" applyFill="1" applyBorder="1" applyAlignment="1">
      <alignment horizontal="center" wrapText="1"/>
    </xf>
    <xf numFmtId="0" fontId="36" fillId="36" borderId="28" xfId="0" applyFont="1" applyFill="1" applyBorder="1" applyAlignment="1">
      <alignment horizontal="center" wrapText="1"/>
    </xf>
    <xf numFmtId="0" fontId="36" fillId="36" borderId="35" xfId="0" applyFont="1" applyFill="1" applyBorder="1" applyAlignment="1">
      <alignment horizontal="center" wrapText="1"/>
    </xf>
    <xf numFmtId="0" fontId="36" fillId="36" borderId="36" xfId="0" applyFont="1" applyFill="1" applyBorder="1" applyAlignment="1">
      <alignment horizontal="center" wrapText="1"/>
    </xf>
    <xf numFmtId="0" fontId="37" fillId="37" borderId="11" xfId="0" applyFont="1" applyFill="1" applyBorder="1" applyAlignment="1">
      <alignment horizontal="center"/>
    </xf>
    <xf numFmtId="0" fontId="38" fillId="33" borderId="11" xfId="0" applyFont="1" applyFill="1" applyBorder="1" applyAlignment="1">
      <alignment horizontal="center"/>
    </xf>
    <xf numFmtId="0" fontId="39" fillId="33" borderId="11" xfId="0" applyFont="1" applyFill="1" applyBorder="1" applyAlignment="1">
      <alignment horizontal="center"/>
    </xf>
    <xf numFmtId="0" fontId="26" fillId="39" borderId="11" xfId="0" applyFont="1" applyFill="1" applyBorder="1" applyAlignment="1">
      <alignment horizontal="left" vertical="center" wrapText="1"/>
    </xf>
    <xf numFmtId="0" fontId="26" fillId="39" borderId="37" xfId="0" applyFont="1" applyFill="1" applyBorder="1" applyAlignment="1">
      <alignment horizontal="left" vertical="center" wrapText="1"/>
    </xf>
    <xf numFmtId="0" fontId="26" fillId="39" borderId="38" xfId="0" applyFont="1" applyFill="1" applyBorder="1" applyAlignment="1">
      <alignment horizontal="left" vertical="center" wrapText="1"/>
    </xf>
    <xf numFmtId="0" fontId="26" fillId="39" borderId="39" xfId="0" applyFont="1" applyFill="1" applyBorder="1" applyAlignment="1">
      <alignment horizontal="left" vertical="center" wrapText="1"/>
    </xf>
    <xf numFmtId="0" fontId="26" fillId="39" borderId="11" xfId="0" applyFont="1" applyFill="1" applyBorder="1" applyAlignment="1">
      <alignment horizontal="left" vertical="center"/>
    </xf>
    <xf numFmtId="0" fontId="26" fillId="39" borderId="11" xfId="0" applyFont="1" applyFill="1" applyBorder="1" applyAlignment="1">
      <alignment horizontal="left" wrapText="1"/>
    </xf>
    <xf numFmtId="0" fontId="46" fillId="41" borderId="41" xfId="0" applyFont="1" applyFill="1" applyBorder="1" applyAlignment="1">
      <alignment horizontal="center" wrapText="1"/>
    </xf>
    <xf numFmtId="0" fontId="47" fillId="41" borderId="25" xfId="0" applyFont="1" applyFill="1" applyBorder="1" applyAlignment="1">
      <alignment horizontal="center" wrapText="1"/>
    </xf>
    <xf numFmtId="0" fontId="47" fillId="41" borderId="42" xfId="0" applyFont="1" applyFill="1" applyBorder="1" applyAlignment="1">
      <alignment horizontal="center" wrapText="1"/>
    </xf>
    <xf numFmtId="0" fontId="47" fillId="41" borderId="0" xfId="0" applyFont="1" applyFill="1" applyAlignment="1">
      <alignment horizontal="center" wrapText="1"/>
    </xf>
    <xf numFmtId="0" fontId="48" fillId="42" borderId="11" xfId="0" applyFont="1" applyFill="1" applyBorder="1" applyAlignment="1">
      <alignment horizontal="center" wrapText="1"/>
    </xf>
    <xf numFmtId="0" fontId="26" fillId="39" borderId="37" xfId="0" applyFont="1" applyFill="1" applyBorder="1" applyAlignment="1">
      <alignment horizontal="left" vertical="center"/>
    </xf>
    <xf numFmtId="0" fontId="18" fillId="33" borderId="24" xfId="0" applyFont="1" applyFill="1" applyBorder="1" applyAlignment="1">
      <alignment horizontal="center" vertical="top" wrapText="1"/>
    </xf>
    <xf numFmtId="0" fontId="18" fillId="33" borderId="25" xfId="0" applyFont="1" applyFill="1" applyBorder="1" applyAlignment="1">
      <alignment horizontal="center" vertical="top" wrapText="1"/>
    </xf>
    <xf numFmtId="0" fontId="18" fillId="33" borderId="26" xfId="0" applyFont="1" applyFill="1" applyBorder="1" applyAlignment="1">
      <alignment horizontal="center" vertical="top" wrapText="1"/>
    </xf>
    <xf numFmtId="0" fontId="18" fillId="33" borderId="27" xfId="0" applyFont="1" applyFill="1" applyBorder="1" applyAlignment="1">
      <alignment horizontal="center" vertical="top" wrapText="1"/>
    </xf>
    <xf numFmtId="0" fontId="18" fillId="33" borderId="0" xfId="0" applyFont="1" applyFill="1" applyBorder="1" applyAlignment="1">
      <alignment horizontal="center" vertical="top" wrapText="1"/>
    </xf>
    <xf numFmtId="0" fontId="18" fillId="33" borderId="28" xfId="0" applyFont="1" applyFill="1" applyBorder="1" applyAlignment="1">
      <alignment horizontal="center" vertical="top" wrapText="1"/>
    </xf>
    <xf numFmtId="0" fontId="18" fillId="33" borderId="40" xfId="0" applyFont="1" applyFill="1" applyBorder="1" applyAlignment="1">
      <alignment horizontal="center" vertical="top" wrapText="1"/>
    </xf>
    <xf numFmtId="0" fontId="18" fillId="33" borderId="35" xfId="0" applyFont="1" applyFill="1" applyBorder="1" applyAlignment="1">
      <alignment horizontal="center" vertical="top" wrapText="1"/>
    </xf>
    <xf numFmtId="0" fontId="18" fillId="33" borderId="36" xfId="0" applyFont="1" applyFill="1" applyBorder="1" applyAlignment="1">
      <alignment horizontal="center" vertical="top" wrapText="1"/>
    </xf>
    <xf numFmtId="0" fontId="41" fillId="39" borderId="11" xfId="0" applyFont="1" applyFill="1" applyBorder="1" applyAlignment="1">
      <alignment horizontal="center" wrapText="1"/>
    </xf>
    <xf numFmtId="0" fontId="41" fillId="39" borderId="37" xfId="0" applyFont="1" applyFill="1" applyBorder="1" applyAlignment="1">
      <alignment horizontal="center" wrapText="1"/>
    </xf>
    <xf numFmtId="0" fontId="41" fillId="40" borderId="11" xfId="0" applyFont="1" applyFill="1" applyBorder="1" applyAlignment="1">
      <alignment horizontal="left" vertical="center" wrapText="1"/>
    </xf>
    <xf numFmtId="0" fontId="41" fillId="40" borderId="37" xfId="0" applyFont="1" applyFill="1" applyBorder="1" applyAlignment="1">
      <alignment horizontal="left" vertical="center" wrapText="1"/>
    </xf>
    <xf numFmtId="0" fontId="26" fillId="40" borderId="11" xfId="0" applyFont="1" applyFill="1" applyBorder="1" applyAlignment="1">
      <alignment horizontal="left" vertical="center" wrapText="1"/>
    </xf>
    <xf numFmtId="0" fontId="26" fillId="40" borderId="37" xfId="0" applyFont="1" applyFill="1" applyBorder="1" applyAlignment="1">
      <alignment horizontal="left" vertical="center" wrapText="1"/>
    </xf>
    <xf numFmtId="0" fontId="42" fillId="33" borderId="11" xfId="0" applyFont="1" applyFill="1" applyBorder="1" applyAlignment="1">
      <alignment horizontal="center" vertical="center"/>
    </xf>
    <xf numFmtId="0" fontId="43" fillId="33" borderId="11" xfId="0" applyFont="1" applyFill="1" applyBorder="1" applyAlignment="1">
      <alignment horizontal="center" vertical="center"/>
    </xf>
    <xf numFmtId="0" fontId="43" fillId="33" borderId="37" xfId="0" applyFont="1" applyFill="1" applyBorder="1" applyAlignment="1">
      <alignment horizontal="center" vertical="center"/>
    </xf>
    <xf numFmtId="0" fontId="42" fillId="33" borderId="38" xfId="0" applyFont="1" applyFill="1" applyBorder="1" applyAlignment="1">
      <alignment horizontal="center" vertical="center"/>
    </xf>
    <xf numFmtId="0" fontId="65" fillId="35" borderId="38" xfId="0" applyFont="1" applyFill="1" applyBorder="1" applyAlignment="1">
      <alignment horizontal="center" vertical="center" wrapText="1"/>
    </xf>
    <xf numFmtId="0" fontId="64" fillId="43" borderId="51" xfId="0" applyFont="1" applyFill="1" applyBorder="1" applyAlignment="1" applyProtection="1">
      <alignment horizontal="left" vertical="center"/>
      <protection locked="0"/>
    </xf>
    <xf numFmtId="0" fontId="64" fillId="43" borderId="52" xfId="0" applyFont="1" applyFill="1" applyBorder="1" applyAlignment="1" applyProtection="1">
      <alignment horizontal="left" vertical="center"/>
      <protection locked="0"/>
    </xf>
    <xf numFmtId="0" fontId="63" fillId="42" borderId="47" xfId="0" applyFont="1" applyFill="1" applyBorder="1" applyAlignment="1">
      <alignment horizontal="center" vertical="center" wrapText="1"/>
    </xf>
    <xf numFmtId="0" fontId="58" fillId="33" borderId="38" xfId="0" applyFont="1" applyFill="1" applyBorder="1" applyAlignment="1">
      <alignment horizontal="center"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49" xfId="0" applyFont="1" applyFill="1" applyBorder="1" applyAlignment="1">
      <alignment horizontal="center" vertical="center" wrapText="1"/>
    </xf>
    <xf numFmtId="0" fontId="51" fillId="33" borderId="38" xfId="42" applyFill="1" applyBorder="1" applyAlignment="1" applyProtection="1">
      <alignment horizontal="center" vertical="center"/>
    </xf>
    <xf numFmtId="0" fontId="51" fillId="41" borderId="47" xfId="42" applyFill="1" applyBorder="1" applyAlignment="1" applyProtection="1">
      <alignment horizontal="center" vertical="center"/>
    </xf>
    <xf numFmtId="0" fontId="51" fillId="33" borderId="47" xfId="42" applyFill="1" applyBorder="1" applyAlignment="1" applyProtection="1">
      <alignment horizontal="center" vertical="center"/>
    </xf>
    <xf numFmtId="0" fontId="51" fillId="43" borderId="47" xfId="42" applyFill="1" applyBorder="1" applyAlignment="1" applyProtection="1">
      <alignment horizontal="center" vertical="center"/>
    </xf>
    <xf numFmtId="0" fontId="48" fillId="33" borderId="50" xfId="0" applyFont="1" applyFill="1" applyBorder="1" applyAlignment="1">
      <alignment horizontal="right" vertical="center"/>
    </xf>
    <xf numFmtId="0" fontId="48" fillId="33" borderId="51" xfId="0" applyFont="1" applyFill="1" applyBorder="1" applyAlignment="1">
      <alignment horizontal="right" vertical="center"/>
    </xf>
    <xf numFmtId="0" fontId="52" fillId="37" borderId="0" xfId="0" applyFont="1" applyFill="1" applyAlignment="1">
      <alignment horizontal="center"/>
    </xf>
    <xf numFmtId="0" fontId="53" fillId="37" borderId="0" xfId="0" applyFont="1" applyFill="1" applyAlignment="1">
      <alignment horizontal="center"/>
    </xf>
    <xf numFmtId="0" fontId="56" fillId="37" borderId="0" xfId="0" applyFont="1" applyFill="1" applyAlignment="1">
      <alignment horizontal="center"/>
    </xf>
    <xf numFmtId="0" fontId="54" fillId="37" borderId="0" xfId="0" applyFont="1" applyFill="1" applyAlignment="1">
      <alignment horizontal="center"/>
    </xf>
    <xf numFmtId="0" fontId="61" fillId="0" borderId="24" xfId="0" applyFont="1" applyBorder="1" applyAlignment="1" applyProtection="1">
      <alignment horizontal="center" vertical="center"/>
      <protection hidden="1"/>
    </xf>
    <xf numFmtId="0" fontId="61" fillId="0" borderId="25" xfId="0" applyFont="1" applyBorder="1" applyAlignment="1" applyProtection="1">
      <alignment horizontal="center" vertical="center"/>
      <protection hidden="1"/>
    </xf>
    <xf numFmtId="0" fontId="61" fillId="0" borderId="26" xfId="0" applyFont="1" applyBorder="1" applyAlignment="1" applyProtection="1">
      <alignment horizontal="center" vertical="center"/>
      <protection hidden="1"/>
    </xf>
    <xf numFmtId="0" fontId="60" fillId="0" borderId="24" xfId="0" applyFont="1" applyBorder="1" applyAlignment="1" applyProtection="1">
      <alignment horizontal="center" vertical="center"/>
      <protection hidden="1"/>
    </xf>
    <xf numFmtId="0" fontId="60" fillId="0" borderId="25" xfId="0" applyFont="1" applyBorder="1" applyAlignment="1" applyProtection="1">
      <alignment horizontal="center" vertical="center"/>
      <protection hidden="1"/>
    </xf>
    <xf numFmtId="0" fontId="60" fillId="0" borderId="26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/>
      <protection hidden="1"/>
    </xf>
    <xf numFmtId="2" fontId="18" fillId="34" borderId="13" xfId="0" applyNumberFormat="1" applyFont="1" applyFill="1" applyBorder="1" applyAlignment="1" applyProtection="1">
      <alignment horizontal="center"/>
      <protection hidden="1"/>
    </xf>
    <xf numFmtId="0" fontId="18" fillId="34" borderId="30" xfId="0" applyNumberFormat="1" applyFont="1" applyFill="1" applyBorder="1" applyAlignment="1" applyProtection="1">
      <alignment horizontal="center"/>
      <protection hidden="1"/>
    </xf>
    <xf numFmtId="0" fontId="18" fillId="34" borderId="13" xfId="0" applyNumberFormat="1" applyFont="1" applyFill="1" applyBorder="1" applyAlignment="1" applyProtection="1">
      <alignment horizontal="center"/>
      <protection hidden="1"/>
    </xf>
    <xf numFmtId="2" fontId="18" fillId="34" borderId="14" xfId="0" applyNumberFormat="1" applyFont="1" applyFill="1" applyBorder="1" applyAlignment="1" applyProtection="1">
      <alignment horizontal="center" vertical="center"/>
      <protection hidden="1"/>
    </xf>
    <xf numFmtId="0" fontId="18" fillId="34" borderId="45" xfId="0" applyNumberFormat="1" applyFont="1" applyFill="1" applyBorder="1" applyAlignment="1" applyProtection="1">
      <alignment horizontal="center" vertical="center"/>
      <protection hidden="1"/>
    </xf>
    <xf numFmtId="0" fontId="18" fillId="34" borderId="19" xfId="0" applyNumberFormat="1" applyFont="1" applyFill="1" applyBorder="1" applyAlignment="1" applyProtection="1">
      <alignment horizontal="center" vertical="center"/>
      <protection hidden="1"/>
    </xf>
    <xf numFmtId="0" fontId="18" fillId="34" borderId="28" xfId="0" applyNumberFormat="1" applyFont="1" applyFill="1" applyBorder="1" applyAlignment="1" applyProtection="1">
      <alignment horizontal="center" vertical="center"/>
      <protection hidden="1"/>
    </xf>
    <xf numFmtId="0" fontId="18" fillId="34" borderId="21" xfId="0" applyNumberFormat="1" applyFont="1" applyFill="1" applyBorder="1" applyAlignment="1" applyProtection="1">
      <alignment horizontal="center" vertical="center"/>
      <protection hidden="1"/>
    </xf>
    <xf numFmtId="0" fontId="18" fillId="34" borderId="46" xfId="0" applyNumberFormat="1" applyFont="1" applyFill="1" applyBorder="1" applyAlignment="1" applyProtection="1">
      <alignment horizontal="center" vertical="center"/>
      <protection hidden="1"/>
    </xf>
    <xf numFmtId="164" fontId="25" fillId="0" borderId="13" xfId="0" applyNumberFormat="1" applyFont="1" applyBorder="1" applyAlignment="1" applyProtection="1">
      <alignment horizontal="center"/>
      <protection hidden="1"/>
    </xf>
    <xf numFmtId="0" fontId="28" fillId="33" borderId="0" xfId="0" applyFont="1" applyFill="1" applyAlignment="1">
      <alignment horizontal="center" wrapText="1"/>
    </xf>
    <xf numFmtId="0" fontId="25" fillId="0" borderId="14" xfId="0" applyFont="1" applyBorder="1" applyAlignment="1" applyProtection="1">
      <alignment horizontal="center" wrapText="1"/>
      <protection hidden="1"/>
    </xf>
    <xf numFmtId="0" fontId="25" fillId="0" borderId="18" xfId="0" applyFont="1" applyBorder="1" applyAlignment="1" applyProtection="1">
      <alignment horizontal="center" wrapText="1"/>
      <protection hidden="1"/>
    </xf>
    <xf numFmtId="0" fontId="25" fillId="0" borderId="15" xfId="0" applyFont="1" applyBorder="1" applyAlignment="1" applyProtection="1">
      <alignment horizontal="center" wrapText="1"/>
      <protection hidden="1"/>
    </xf>
    <xf numFmtId="0" fontId="25" fillId="0" borderId="19" xfId="0" applyFont="1" applyBorder="1" applyAlignment="1" applyProtection="1">
      <alignment horizontal="center" wrapText="1"/>
      <protection hidden="1"/>
    </xf>
    <xf numFmtId="0" fontId="25" fillId="0" borderId="0" xfId="0" applyFont="1" applyBorder="1" applyAlignment="1" applyProtection="1">
      <alignment horizontal="center" wrapText="1"/>
      <protection hidden="1"/>
    </xf>
    <xf numFmtId="0" fontId="25" fillId="0" borderId="20" xfId="0" applyFont="1" applyBorder="1" applyAlignment="1" applyProtection="1">
      <alignment horizontal="center" wrapText="1"/>
      <protection hidden="1"/>
    </xf>
    <xf numFmtId="0" fontId="25" fillId="0" borderId="21" xfId="0" applyFont="1" applyBorder="1" applyAlignment="1" applyProtection="1">
      <alignment horizontal="center" wrapText="1"/>
      <protection hidden="1"/>
    </xf>
    <xf numFmtId="0" fontId="25" fillId="0" borderId="22" xfId="0" applyFont="1" applyBorder="1" applyAlignment="1" applyProtection="1">
      <alignment horizontal="center" wrapText="1"/>
      <protection hidden="1"/>
    </xf>
    <xf numFmtId="0" fontId="25" fillId="0" borderId="23" xfId="0" applyFont="1" applyBorder="1" applyAlignment="1" applyProtection="1">
      <alignment horizontal="center" wrapText="1"/>
      <protection hidden="1"/>
    </xf>
    <xf numFmtId="0" fontId="27" fillId="0" borderId="33" xfId="0" applyFont="1" applyBorder="1" applyAlignment="1" applyProtection="1">
      <alignment horizontal="center"/>
      <protection hidden="1"/>
    </xf>
    <xf numFmtId="0" fontId="27" fillId="0" borderId="34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27" fillId="0" borderId="17" xfId="0" applyFont="1" applyBorder="1" applyAlignment="1" applyProtection="1">
      <alignment horizontal="center"/>
      <protection hidden="1"/>
    </xf>
    <xf numFmtId="0" fontId="27" fillId="0" borderId="14" xfId="0" applyFont="1" applyBorder="1" applyAlignment="1" applyProtection="1">
      <alignment horizontal="center"/>
      <protection hidden="1"/>
    </xf>
    <xf numFmtId="0" fontId="27" fillId="0" borderId="15" xfId="0" applyFont="1" applyBorder="1" applyAlignment="1" applyProtection="1">
      <alignment horizontal="center"/>
      <protection hidden="1"/>
    </xf>
    <xf numFmtId="0" fontId="18" fillId="0" borderId="31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28" xfId="0" applyFont="1" applyBorder="1" applyAlignment="1" applyProtection="1">
      <alignment horizontal="center"/>
      <protection hidden="1"/>
    </xf>
    <xf numFmtId="0" fontId="18" fillId="0" borderId="35" xfId="0" applyFont="1" applyBorder="1" applyAlignment="1" applyProtection="1">
      <alignment horizontal="center"/>
      <protection hidden="1"/>
    </xf>
    <xf numFmtId="0" fontId="18" fillId="0" borderId="36" xfId="0" applyFont="1" applyBorder="1" applyAlignment="1" applyProtection="1">
      <alignment horizontal="center"/>
      <protection hidden="1"/>
    </xf>
    <xf numFmtId="0" fontId="59" fillId="0" borderId="24" xfId="0" applyFont="1" applyBorder="1" applyAlignment="1" applyProtection="1">
      <alignment horizontal="center"/>
      <protection hidden="1"/>
    </xf>
    <xf numFmtId="0" fontId="59" fillId="0" borderId="25" xfId="0" applyFont="1" applyBorder="1" applyAlignment="1" applyProtection="1">
      <alignment horizontal="center"/>
      <protection hidden="1"/>
    </xf>
    <xf numFmtId="0" fontId="59" fillId="0" borderId="26" xfId="0" applyFont="1" applyBorder="1" applyAlignment="1" applyProtection="1">
      <alignment horizont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border outline="0">
        <top style="thin">
          <color rgb="FF000000"/>
        </top>
      </border>
    </dxf>
    <dxf>
      <border outline="0">
        <left style="thin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top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wholeTable" dxfId="18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jpeg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247651</xdr:colOff>
      <xdr:row>5</xdr:row>
      <xdr:rowOff>26671</xdr:rowOff>
    </xdr:from>
    <xdr:to>
      <xdr:col>32</xdr:col>
      <xdr:colOff>266701</xdr:colOff>
      <xdr:row>29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276" y="1645921"/>
          <a:ext cx="3295650" cy="2878454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oneCellAnchor>
    <xdr:from>
      <xdr:col>24</xdr:col>
      <xdr:colOff>60960</xdr:colOff>
      <xdr:row>0</xdr:row>
      <xdr:rowOff>38101</xdr:rowOff>
    </xdr:from>
    <xdr:ext cx="3368040" cy="647699"/>
    <xdr:sp macro="" textlink="">
      <xdr:nvSpPr>
        <xdr:cNvPr id="3" name="Rectangle 2"/>
        <xdr:cNvSpPr/>
      </xdr:nvSpPr>
      <xdr:spPr>
        <a:xfrm>
          <a:off x="10776585" y="38101"/>
          <a:ext cx="3368040" cy="647699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en-US" sz="36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RADHASWOAMI</a:t>
          </a:r>
        </a:p>
      </xdr:txBody>
    </xdr:sp>
    <xdr:clientData/>
  </xdr:oneCellAnchor>
  <xdr:twoCellAnchor editAs="oneCell">
    <xdr:from>
      <xdr:col>0</xdr:col>
      <xdr:colOff>31750</xdr:colOff>
      <xdr:row>14</xdr:row>
      <xdr:rowOff>0</xdr:rowOff>
    </xdr:from>
    <xdr:to>
      <xdr:col>1</xdr:col>
      <xdr:colOff>550334</xdr:colOff>
      <xdr:row>28</xdr:row>
      <xdr:rowOff>127000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291417"/>
          <a:ext cx="814917" cy="114300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twoCellAnchor>
    <xdr:from>
      <xdr:col>29</xdr:col>
      <xdr:colOff>85725</xdr:colOff>
      <xdr:row>11</xdr:row>
      <xdr:rowOff>133350</xdr:rowOff>
    </xdr:from>
    <xdr:to>
      <xdr:col>31</xdr:col>
      <xdr:colOff>76200</xdr:colOff>
      <xdr:row>12</xdr:row>
      <xdr:rowOff>114300</xdr:rowOff>
    </xdr:to>
    <xdr:sp macro="" textlink="">
      <xdr:nvSpPr>
        <xdr:cNvPr id="5" name="Right Arrow 4"/>
        <xdr:cNvSpPr/>
      </xdr:nvSpPr>
      <xdr:spPr>
        <a:xfrm>
          <a:off x="12849225" y="3267075"/>
          <a:ext cx="809625" cy="21907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0</xdr:colOff>
      <xdr:row>13</xdr:row>
      <xdr:rowOff>162984</xdr:rowOff>
    </xdr:from>
    <xdr:to>
      <xdr:col>1</xdr:col>
      <xdr:colOff>552185</xdr:colOff>
      <xdr:row>13</xdr:row>
      <xdr:rowOff>553509</xdr:rowOff>
    </xdr:to>
    <xdr:pic>
      <xdr:nvPicPr>
        <xdr:cNvPr id="6" name="Picture 5" descr="WHATSAPP LOGO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9984"/>
          <a:ext cx="848518" cy="39052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297656</xdr:colOff>
      <xdr:row>13</xdr:row>
      <xdr:rowOff>95249</xdr:rowOff>
    </xdr:from>
    <xdr:to>
      <xdr:col>14</xdr:col>
      <xdr:colOff>345282</xdr:colOff>
      <xdr:row>13</xdr:row>
      <xdr:rowOff>557196</xdr:rowOff>
    </xdr:to>
    <xdr:pic>
      <xdr:nvPicPr>
        <xdr:cNvPr id="7" name="Picture 6" descr="YOUTUBE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3375" y="2738437"/>
          <a:ext cx="1524000" cy="461947"/>
        </a:xfrm>
        <a:prstGeom prst="rect">
          <a:avLst/>
        </a:prstGeom>
      </xdr:spPr>
    </xdr:pic>
    <xdr:clientData/>
  </xdr:twoCellAnchor>
  <xdr:twoCellAnchor>
    <xdr:from>
      <xdr:col>1</xdr:col>
      <xdr:colOff>402167</xdr:colOff>
      <xdr:row>1</xdr:row>
      <xdr:rowOff>0</xdr:rowOff>
    </xdr:from>
    <xdr:to>
      <xdr:col>22</xdr:col>
      <xdr:colOff>306916</xdr:colOff>
      <xdr:row>2</xdr:row>
      <xdr:rowOff>84667</xdr:rowOff>
    </xdr:to>
    <xdr:sp macro="" textlink="">
      <xdr:nvSpPr>
        <xdr:cNvPr id="8" name="Curved Down Ribbon 7"/>
        <xdr:cNvSpPr/>
      </xdr:nvSpPr>
      <xdr:spPr>
        <a:xfrm>
          <a:off x="698500" y="402167"/>
          <a:ext cx="9535583" cy="433917"/>
        </a:xfrm>
        <a:prstGeom prst="ellipseRibbon">
          <a:avLst/>
        </a:prstGeom>
        <a:solidFill>
          <a:schemeClr val="accent2">
            <a:lumMod val="40000"/>
            <a:lumOff val="60000"/>
          </a:schemeClr>
        </a:solidFill>
        <a:ln w="38100">
          <a:solidFill>
            <a:schemeClr val="accent2">
              <a:lumMod val="75000"/>
            </a:schemeClr>
          </a:solidFill>
        </a:ln>
        <a:effectLst>
          <a:glow rad="228600">
            <a:schemeClr val="accent2">
              <a:satMod val="175000"/>
              <a:alpha val="40000"/>
            </a:schemeClr>
          </a:glow>
          <a:outerShdw blurRad="673100" dist="558800" dir="5760000" sx="63000" sy="63000" algn="ctr" rotWithShape="0">
            <a:srgbClr val="FF0000"/>
          </a:outerShdw>
          <a:reflection blurRad="6350" stA="50000" endA="300" endPos="55500" dist="50800" dir="5400000" sy="-100000" algn="bl" rotWithShape="0"/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>
              <a:solidFill>
                <a:srgbClr val="FF0000"/>
              </a:solidFill>
              <a:latin typeface="Kruti Dev 111" pitchFamily="2" charset="0"/>
            </a:rPr>
            <a:t>dqN dj.kh; dk;Z</a:t>
          </a:r>
        </a:p>
      </xdr:txBody>
    </xdr:sp>
    <xdr:clientData/>
  </xdr:twoCellAnchor>
  <xdr:oneCellAnchor>
    <xdr:from>
      <xdr:col>14</xdr:col>
      <xdr:colOff>249279</xdr:colOff>
      <xdr:row>2</xdr:row>
      <xdr:rowOff>110606</xdr:rowOff>
    </xdr:from>
    <xdr:ext cx="184731" cy="937629"/>
    <xdr:sp macro="" textlink="">
      <xdr:nvSpPr>
        <xdr:cNvPr id="9" name="Rectangle 8"/>
        <xdr:cNvSpPr/>
      </xdr:nvSpPr>
      <xdr:spPr>
        <a:xfrm>
          <a:off x="7213112" y="8620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en-US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5</xdr:row>
      <xdr:rowOff>66674</xdr:rowOff>
    </xdr:from>
    <xdr:to>
      <xdr:col>1</xdr:col>
      <xdr:colOff>1116947</xdr:colOff>
      <xdr:row>5</xdr:row>
      <xdr:rowOff>990599</xdr:rowOff>
    </xdr:to>
    <xdr:pic>
      <xdr:nvPicPr>
        <xdr:cNvPr id="22" name="Picture 21" descr="IMG_20200917_16072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6" y="3648074"/>
          <a:ext cx="1059796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47625</xdr:rowOff>
    </xdr:from>
    <xdr:to>
      <xdr:col>1</xdr:col>
      <xdr:colOff>1190625</xdr:colOff>
      <xdr:row>2</xdr:row>
      <xdr:rowOff>1019175</xdr:rowOff>
    </xdr:to>
    <xdr:pic>
      <xdr:nvPicPr>
        <xdr:cNvPr id="23" name="Picture 22" descr="IMG_20200917_16072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5325" y="428625"/>
          <a:ext cx="1114425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30</xdr:row>
      <xdr:rowOff>38100</xdr:rowOff>
    </xdr:from>
    <xdr:to>
      <xdr:col>1</xdr:col>
      <xdr:colOff>1162050</xdr:colOff>
      <xdr:row>30</xdr:row>
      <xdr:rowOff>1009650</xdr:rowOff>
    </xdr:to>
    <xdr:pic>
      <xdr:nvPicPr>
        <xdr:cNvPr id="4" name="Picture 3" descr="IMG_20200917_16072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" y="30051375"/>
          <a:ext cx="1114425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</xdr:row>
      <xdr:rowOff>123826</xdr:rowOff>
    </xdr:from>
    <xdr:to>
      <xdr:col>1</xdr:col>
      <xdr:colOff>1116946</xdr:colOff>
      <xdr:row>3</xdr:row>
      <xdr:rowOff>981320</xdr:rowOff>
    </xdr:to>
    <xdr:pic>
      <xdr:nvPicPr>
        <xdr:cNvPr id="7" name="Picture 6" descr="IMG_20200917_16072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3875" y="1571626"/>
          <a:ext cx="983596" cy="85749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4</xdr:row>
      <xdr:rowOff>104774</xdr:rowOff>
    </xdr:from>
    <xdr:to>
      <xdr:col>1</xdr:col>
      <xdr:colOff>1143000</xdr:colOff>
      <xdr:row>4</xdr:row>
      <xdr:rowOff>990599</xdr:rowOff>
    </xdr:to>
    <xdr:pic>
      <xdr:nvPicPr>
        <xdr:cNvPr id="6" name="Picture 5" descr="basir photo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609849"/>
          <a:ext cx="1009650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180975</xdr:rowOff>
    </xdr:from>
    <xdr:to>
      <xdr:col>2</xdr:col>
      <xdr:colOff>95250</xdr:colOff>
      <xdr:row>4</xdr:row>
      <xdr:rowOff>128588</xdr:rowOff>
    </xdr:to>
    <xdr:pic>
      <xdr:nvPicPr>
        <xdr:cNvPr id="12" name="Picture 11" descr="5-2-saraswati-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381000"/>
          <a:ext cx="952500" cy="63817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</xdr:row>
      <xdr:rowOff>9525</xdr:rowOff>
    </xdr:from>
    <xdr:to>
      <xdr:col>9</xdr:col>
      <xdr:colOff>73819</xdr:colOff>
      <xdr:row>5</xdr:row>
      <xdr:rowOff>38100</xdr:rowOff>
    </xdr:to>
    <xdr:pic>
      <xdr:nvPicPr>
        <xdr:cNvPr id="14" name="Picture 13" descr="5-2-saraswati-pn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9600" y="409575"/>
          <a:ext cx="952500" cy="63817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20</xdr:row>
      <xdr:rowOff>9525</xdr:rowOff>
    </xdr:from>
    <xdr:to>
      <xdr:col>2</xdr:col>
      <xdr:colOff>85725</xdr:colOff>
      <xdr:row>22</xdr:row>
      <xdr:rowOff>142875</xdr:rowOff>
    </xdr:to>
    <xdr:pic>
      <xdr:nvPicPr>
        <xdr:cNvPr id="15" name="Picture 14" descr="5-2-saraswati-png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6700" y="3590925"/>
          <a:ext cx="952500" cy="5619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20</xdr:row>
      <xdr:rowOff>28575</xdr:rowOff>
    </xdr:from>
    <xdr:to>
      <xdr:col>9</xdr:col>
      <xdr:colOff>64294</xdr:colOff>
      <xdr:row>23</xdr:row>
      <xdr:rowOff>0</xdr:rowOff>
    </xdr:to>
    <xdr:pic>
      <xdr:nvPicPr>
        <xdr:cNvPr id="18" name="Picture 17" descr="5-2-saraswati-png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10075" y="3609975"/>
          <a:ext cx="952500" cy="5810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209549</xdr:colOff>
      <xdr:row>2</xdr:row>
      <xdr:rowOff>19050</xdr:rowOff>
    </xdr:from>
    <xdr:to>
      <xdr:col>6</xdr:col>
      <xdr:colOff>647700</xdr:colOff>
      <xdr:row>4</xdr:row>
      <xdr:rowOff>133351</xdr:rowOff>
    </xdr:to>
    <xdr:pic>
      <xdr:nvPicPr>
        <xdr:cNvPr id="19" name="Picture 18" descr="rmsa_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71799" y="419100"/>
          <a:ext cx="1028701" cy="542926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123825</xdr:colOff>
      <xdr:row>2</xdr:row>
      <xdr:rowOff>38100</xdr:rowOff>
    </xdr:from>
    <xdr:to>
      <xdr:col>13</xdr:col>
      <xdr:colOff>561976</xdr:colOff>
      <xdr:row>4</xdr:row>
      <xdr:rowOff>152401</xdr:rowOff>
    </xdr:to>
    <xdr:pic>
      <xdr:nvPicPr>
        <xdr:cNvPr id="21" name="Picture 20" descr="rmsa_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38975" y="438150"/>
          <a:ext cx="1028701" cy="54292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20</xdr:row>
      <xdr:rowOff>28575</xdr:rowOff>
    </xdr:from>
    <xdr:to>
      <xdr:col>6</xdr:col>
      <xdr:colOff>657226</xdr:colOff>
      <xdr:row>22</xdr:row>
      <xdr:rowOff>142876</xdr:rowOff>
    </xdr:to>
    <xdr:pic>
      <xdr:nvPicPr>
        <xdr:cNvPr id="23" name="Picture 22" descr="rmsa_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81325" y="3609975"/>
          <a:ext cx="1028701" cy="542926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123825</xdr:colOff>
      <xdr:row>20</xdr:row>
      <xdr:rowOff>28575</xdr:rowOff>
    </xdr:from>
    <xdr:to>
      <xdr:col>13</xdr:col>
      <xdr:colOff>561976</xdr:colOff>
      <xdr:row>22</xdr:row>
      <xdr:rowOff>142876</xdr:rowOff>
    </xdr:to>
    <xdr:pic>
      <xdr:nvPicPr>
        <xdr:cNvPr id="25" name="Picture 24" descr="rmsa_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38975" y="3609975"/>
          <a:ext cx="1028701" cy="542926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3</xdr:row>
      <xdr:rowOff>123826</xdr:rowOff>
    </xdr:from>
    <xdr:to>
      <xdr:col>5</xdr:col>
      <xdr:colOff>66675</xdr:colOff>
      <xdr:row>5</xdr:row>
      <xdr:rowOff>190501</xdr:rowOff>
    </xdr:to>
    <xdr:sp macro="" textlink="">
      <xdr:nvSpPr>
        <xdr:cNvPr id="26" name="Oval 25"/>
        <xdr:cNvSpPr/>
      </xdr:nvSpPr>
      <xdr:spPr>
        <a:xfrm>
          <a:off x="1638300" y="762001"/>
          <a:ext cx="1190625" cy="438150"/>
        </a:xfrm>
        <a:prstGeom prst="ellipse">
          <a:avLst/>
        </a:prstGeom>
        <a:solidFill>
          <a:srgbClr val="FFFF00"/>
        </a:solidFill>
        <a:ln>
          <a:solidFill>
            <a:srgbClr val="92D05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 baseline="0">
              <a:solidFill>
                <a:schemeClr val="tx1"/>
              </a:solidFill>
              <a:latin typeface="DevLys 010" pitchFamily="2" charset="0"/>
            </a:rPr>
            <a:t>ifjp; i=</a:t>
          </a:r>
        </a:p>
      </xdr:txBody>
    </xdr:sp>
    <xdr:clientData/>
  </xdr:twoCellAnchor>
  <xdr:twoCellAnchor>
    <xdr:from>
      <xdr:col>2</xdr:col>
      <xdr:colOff>504825</xdr:colOff>
      <xdr:row>21</xdr:row>
      <xdr:rowOff>85726</xdr:rowOff>
    </xdr:from>
    <xdr:to>
      <xdr:col>5</xdr:col>
      <xdr:colOff>66675</xdr:colOff>
      <xdr:row>23</xdr:row>
      <xdr:rowOff>152401</xdr:rowOff>
    </xdr:to>
    <xdr:sp macro="" textlink="">
      <xdr:nvSpPr>
        <xdr:cNvPr id="29" name="Oval 28"/>
        <xdr:cNvSpPr/>
      </xdr:nvSpPr>
      <xdr:spPr>
        <a:xfrm>
          <a:off x="1638300" y="3905251"/>
          <a:ext cx="1190625" cy="438150"/>
        </a:xfrm>
        <a:prstGeom prst="ellipse">
          <a:avLst/>
        </a:prstGeom>
        <a:solidFill>
          <a:srgbClr val="FFFF00"/>
        </a:solidFill>
        <a:ln>
          <a:solidFill>
            <a:srgbClr val="92D05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 baseline="0">
              <a:solidFill>
                <a:schemeClr val="tx1"/>
              </a:solidFill>
              <a:latin typeface="DevLys 010" pitchFamily="2" charset="0"/>
            </a:rPr>
            <a:t>ifjp; i=</a:t>
          </a:r>
        </a:p>
      </xdr:txBody>
    </xdr:sp>
    <xdr:clientData/>
  </xdr:twoCellAnchor>
  <xdr:twoCellAnchor>
    <xdr:from>
      <xdr:col>10</xdr:col>
      <xdr:colOff>19050</xdr:colOff>
      <xdr:row>3</xdr:row>
      <xdr:rowOff>152401</xdr:rowOff>
    </xdr:from>
    <xdr:to>
      <xdr:col>12</xdr:col>
      <xdr:colOff>28575</xdr:colOff>
      <xdr:row>6</xdr:row>
      <xdr:rowOff>1</xdr:rowOff>
    </xdr:to>
    <xdr:sp macro="" textlink="">
      <xdr:nvSpPr>
        <xdr:cNvPr id="30" name="Oval 29"/>
        <xdr:cNvSpPr/>
      </xdr:nvSpPr>
      <xdr:spPr>
        <a:xfrm>
          <a:off x="5753100" y="790576"/>
          <a:ext cx="1190625" cy="438150"/>
        </a:xfrm>
        <a:prstGeom prst="ellipse">
          <a:avLst/>
        </a:prstGeom>
        <a:solidFill>
          <a:srgbClr val="FFFF00"/>
        </a:solidFill>
        <a:ln>
          <a:solidFill>
            <a:srgbClr val="92D05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 baseline="0">
              <a:solidFill>
                <a:schemeClr val="tx1"/>
              </a:solidFill>
              <a:latin typeface="DevLys 010" pitchFamily="2" charset="0"/>
            </a:rPr>
            <a:t>ifjp; i=</a:t>
          </a:r>
        </a:p>
      </xdr:txBody>
    </xdr:sp>
    <xdr:clientData/>
  </xdr:twoCellAnchor>
  <xdr:twoCellAnchor>
    <xdr:from>
      <xdr:col>10</xdr:col>
      <xdr:colOff>0</xdr:colOff>
      <xdr:row>21</xdr:row>
      <xdr:rowOff>85726</xdr:rowOff>
    </xdr:from>
    <xdr:to>
      <xdr:col>12</xdr:col>
      <xdr:colOff>9525</xdr:colOff>
      <xdr:row>23</xdr:row>
      <xdr:rowOff>152401</xdr:rowOff>
    </xdr:to>
    <xdr:sp macro="" textlink="">
      <xdr:nvSpPr>
        <xdr:cNvPr id="31" name="Oval 30"/>
        <xdr:cNvSpPr/>
      </xdr:nvSpPr>
      <xdr:spPr>
        <a:xfrm>
          <a:off x="5734050" y="3905251"/>
          <a:ext cx="1190625" cy="438150"/>
        </a:xfrm>
        <a:prstGeom prst="ellipse">
          <a:avLst/>
        </a:prstGeom>
        <a:solidFill>
          <a:srgbClr val="FFFF00"/>
        </a:solidFill>
        <a:ln>
          <a:solidFill>
            <a:srgbClr val="92D05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 baseline="0">
              <a:solidFill>
                <a:schemeClr val="tx1"/>
              </a:solidFill>
              <a:latin typeface="DevLys 010" pitchFamily="2" charset="0"/>
            </a:rPr>
            <a:t>ifjp; i=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C1:O43" insertRowShift="1" totalsRowShown="0" headerRowDxfId="17" dataDxfId="15" headerRowBorderDxfId="16" tableBorderDxfId="14" totalsRowBorderDxfId="13">
  <tableColumns count="13">
    <tableColumn id="1" name="Name" dataDxfId="12"/>
    <tableColumn id="2" name="EmployeeID" dataDxfId="11"/>
    <tableColumn id="3" name="FatherName" dataDxfId="10"/>
    <tableColumn id="4" name="Gender" dataDxfId="9"/>
    <tableColumn id="5" name="DOB" dataDxfId="8"/>
    <tableColumn id="6" name="Post" dataDxfId="7"/>
    <tableColumn id="7" name="Subject" dataDxfId="6"/>
    <tableColumn id="8" name="Date Of Joining" dataDxfId="5"/>
    <tableColumn id="9" name="Address" dataDxfId="4"/>
    <tableColumn id="10" name="Aadhar No" dataDxfId="3"/>
    <tableColumn id="11" name="PAN No" dataDxfId="2"/>
    <tableColumn id="12" name="Mobile No" dataDxfId="1"/>
    <tableColumn id="13" name="Blood Group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jsevak.com/" TargetMode="External"/><Relationship Id="rId2" Type="http://schemas.openxmlformats.org/officeDocument/2006/relationships/hyperlink" Target="http://www.ashwinikumar.com/" TargetMode="External"/><Relationship Id="rId1" Type="http://schemas.openxmlformats.org/officeDocument/2006/relationships/hyperlink" Target="http://www.shalasugam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outu.be/3yHQVnwH1W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1"/>
  <sheetViews>
    <sheetView tabSelected="1" view="pageBreakPreview" zoomScale="90" zoomScaleNormal="80" zoomScaleSheetLayoutView="90" workbookViewId="0">
      <selection activeCell="P14" sqref="P14:U14"/>
    </sheetView>
  </sheetViews>
  <sheetFormatPr defaultColWidth="8.85546875" defaultRowHeight="15"/>
  <cols>
    <col min="1" max="1" width="4.42578125" style="5" customWidth="1"/>
    <col min="2" max="2" width="8.85546875" style="5"/>
    <col min="3" max="7" width="8.28515625" style="5" customWidth="1"/>
    <col min="8" max="10" width="9.140625" style="5" customWidth="1"/>
    <col min="11" max="24" width="5.5703125" style="5" customWidth="1"/>
    <col min="25" max="33" width="6.140625" style="5" customWidth="1"/>
    <col min="34" max="16384" width="8.85546875" style="5"/>
  </cols>
  <sheetData>
    <row r="1" spans="1:33" ht="31.5">
      <c r="A1" s="8"/>
      <c r="B1" s="46" t="s">
        <v>69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8"/>
      <c r="Y1" s="49" t="s">
        <v>68</v>
      </c>
      <c r="Z1" s="49"/>
      <c r="AA1" s="49"/>
      <c r="AB1" s="49"/>
      <c r="AC1" s="49"/>
      <c r="AD1" s="49"/>
      <c r="AE1" s="49"/>
      <c r="AF1" s="49"/>
      <c r="AG1" s="50"/>
    </row>
    <row r="2" spans="1:33" ht="27.75">
      <c r="A2" s="9"/>
      <c r="B2" s="55" t="s">
        <v>57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1"/>
      <c r="Z2" s="51"/>
      <c r="AA2" s="51"/>
      <c r="AB2" s="51"/>
      <c r="AC2" s="51"/>
      <c r="AD2" s="51"/>
      <c r="AE2" s="51"/>
      <c r="AF2" s="51"/>
      <c r="AG2" s="52"/>
    </row>
    <row r="3" spans="1:33" ht="26.25">
      <c r="A3" s="56" t="s">
        <v>70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1"/>
      <c r="Z3" s="51"/>
      <c r="AA3" s="51"/>
      <c r="AB3" s="51"/>
      <c r="AC3" s="51"/>
      <c r="AD3" s="51"/>
      <c r="AE3" s="51"/>
      <c r="AF3" s="51"/>
      <c r="AG3" s="52"/>
    </row>
    <row r="4" spans="1:33" ht="21" customHeight="1">
      <c r="A4" s="10">
        <v>1</v>
      </c>
      <c r="B4" s="58" t="s">
        <v>76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1"/>
      <c r="Z4" s="51"/>
      <c r="AA4" s="51"/>
      <c r="AB4" s="51"/>
      <c r="AC4" s="51"/>
      <c r="AD4" s="51"/>
      <c r="AE4" s="51"/>
      <c r="AF4" s="51"/>
      <c r="AG4" s="52"/>
    </row>
    <row r="5" spans="1:33" ht="21" customHeight="1" thickBot="1">
      <c r="A5" s="10">
        <v>2</v>
      </c>
      <c r="B5" s="58" t="s">
        <v>77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3"/>
      <c r="Z5" s="53"/>
      <c r="AA5" s="53"/>
      <c r="AB5" s="53"/>
      <c r="AC5" s="53"/>
      <c r="AD5" s="53"/>
      <c r="AE5" s="53"/>
      <c r="AF5" s="53"/>
      <c r="AG5" s="54"/>
    </row>
    <row r="6" spans="1:33" ht="24.75" customHeight="1">
      <c r="A6" s="10">
        <v>3</v>
      </c>
      <c r="B6" s="59" t="s">
        <v>171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1"/>
      <c r="Y6" s="11"/>
    </row>
    <row r="7" spans="1:33" ht="18.75" customHeight="1">
      <c r="A7" s="10">
        <v>4</v>
      </c>
      <c r="B7" s="58" t="s">
        <v>78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</row>
    <row r="8" spans="1:33" ht="18.75">
      <c r="A8" s="10">
        <v>5</v>
      </c>
      <c r="B8" s="62" t="s">
        <v>172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11"/>
    </row>
    <row r="9" spans="1:33" ht="18.75">
      <c r="A9" s="10">
        <v>6</v>
      </c>
      <c r="B9" s="59" t="s">
        <v>79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1"/>
      <c r="Y9" s="11"/>
    </row>
    <row r="10" spans="1:33" ht="18.75" hidden="1">
      <c r="A10" s="10">
        <v>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11"/>
    </row>
    <row r="11" spans="1:33" ht="19.5" hidden="1" thickBot="1">
      <c r="A11" s="10">
        <v>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11"/>
    </row>
    <row r="12" spans="1:33" ht="18.75" hidden="1">
      <c r="A12" s="10">
        <v>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9"/>
      <c r="Y12" s="70"/>
      <c r="Z12" s="71"/>
      <c r="AA12" s="71"/>
      <c r="AB12" s="71"/>
      <c r="AC12" s="71"/>
      <c r="AD12" s="71"/>
      <c r="AE12" s="71"/>
      <c r="AF12" s="71"/>
      <c r="AG12" s="72"/>
    </row>
    <row r="13" spans="1:33" ht="18.75" hidden="1">
      <c r="A13" s="10">
        <v>10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3"/>
      <c r="Z13" s="74"/>
      <c r="AA13" s="74"/>
      <c r="AB13" s="74"/>
      <c r="AC13" s="74"/>
      <c r="AD13" s="74"/>
      <c r="AE13" s="74"/>
      <c r="AF13" s="74"/>
      <c r="AG13" s="75"/>
    </row>
    <row r="14" spans="1:33" ht="48.75" customHeight="1">
      <c r="A14" s="31">
        <v>9828120697</v>
      </c>
      <c r="B14" s="32"/>
      <c r="C14" s="88">
        <v>9828120697</v>
      </c>
      <c r="D14" s="88"/>
      <c r="E14" s="88"/>
      <c r="F14" s="89" t="s">
        <v>175</v>
      </c>
      <c r="G14" s="89"/>
      <c r="H14" s="89"/>
      <c r="I14" s="89"/>
      <c r="J14" s="89"/>
      <c r="K14" s="21"/>
      <c r="L14" s="21"/>
      <c r="M14" s="21"/>
      <c r="N14" s="21"/>
      <c r="O14" s="21"/>
      <c r="P14" s="96" t="s">
        <v>178</v>
      </c>
      <c r="Q14" s="96"/>
      <c r="R14" s="96"/>
      <c r="S14" s="96"/>
      <c r="T14" s="96"/>
      <c r="U14" s="96"/>
      <c r="V14" s="93" t="s">
        <v>87</v>
      </c>
      <c r="W14" s="94"/>
      <c r="X14" s="95"/>
      <c r="Y14" s="73"/>
      <c r="Z14" s="74"/>
      <c r="AA14" s="74"/>
      <c r="AB14" s="74"/>
      <c r="AC14" s="74"/>
      <c r="AD14" s="74"/>
      <c r="AE14" s="74"/>
      <c r="AF14" s="74"/>
      <c r="AG14" s="75"/>
    </row>
    <row r="15" spans="1:33" ht="18.75" hidden="1">
      <c r="A15" s="12">
        <v>1</v>
      </c>
      <c r="B15" s="81" t="s">
        <v>58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2"/>
      <c r="Y15" s="73"/>
      <c r="Z15" s="74"/>
      <c r="AA15" s="74"/>
      <c r="AB15" s="74"/>
      <c r="AC15" s="74"/>
      <c r="AD15" s="74"/>
      <c r="AE15" s="74"/>
      <c r="AF15" s="74"/>
      <c r="AG15" s="75"/>
    </row>
    <row r="16" spans="1:33" ht="18.75" hidden="1">
      <c r="A16" s="12">
        <v>2</v>
      </c>
      <c r="B16" s="81" t="s">
        <v>59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2"/>
      <c r="Y16" s="73"/>
      <c r="Z16" s="74"/>
      <c r="AA16" s="74"/>
      <c r="AB16" s="74"/>
      <c r="AC16" s="74"/>
      <c r="AD16" s="74"/>
      <c r="AE16" s="74"/>
      <c r="AF16" s="74"/>
      <c r="AG16" s="75"/>
    </row>
    <row r="17" spans="1:33" ht="18.75" hidden="1">
      <c r="A17" s="12">
        <v>3</v>
      </c>
      <c r="B17" s="83" t="s">
        <v>60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4"/>
      <c r="Y17" s="73"/>
      <c r="Z17" s="74"/>
      <c r="AA17" s="74"/>
      <c r="AB17" s="74"/>
      <c r="AC17" s="74"/>
      <c r="AD17" s="74"/>
      <c r="AE17" s="74"/>
      <c r="AF17" s="74"/>
      <c r="AG17" s="75"/>
    </row>
    <row r="18" spans="1:33" ht="21" hidden="1">
      <c r="A18" s="85" t="s">
        <v>61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73"/>
      <c r="Z18" s="74"/>
      <c r="AA18" s="74"/>
      <c r="AB18" s="74"/>
      <c r="AC18" s="74"/>
      <c r="AD18" s="74"/>
      <c r="AE18" s="74"/>
      <c r="AF18" s="74"/>
      <c r="AG18" s="75"/>
    </row>
    <row r="19" spans="1:33" ht="18.75" hidden="1">
      <c r="A19" s="10">
        <v>1</v>
      </c>
      <c r="B19" s="81" t="s">
        <v>62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  <c r="Y19" s="73"/>
      <c r="Z19" s="74"/>
      <c r="AA19" s="74"/>
      <c r="AB19" s="74"/>
      <c r="AC19" s="74"/>
      <c r="AD19" s="74"/>
      <c r="AE19" s="74"/>
      <c r="AF19" s="74"/>
      <c r="AG19" s="75"/>
    </row>
    <row r="20" spans="1:33" ht="21" hidden="1">
      <c r="A20" s="85" t="s">
        <v>63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7"/>
      <c r="Y20" s="73"/>
      <c r="Z20" s="74"/>
      <c r="AA20" s="74"/>
      <c r="AB20" s="74"/>
      <c r="AC20" s="74"/>
      <c r="AD20" s="74"/>
      <c r="AE20" s="74"/>
      <c r="AF20" s="74"/>
      <c r="AG20" s="75"/>
    </row>
    <row r="21" spans="1:33" ht="18.75" hidden="1">
      <c r="A21" s="13">
        <v>1</v>
      </c>
      <c r="B21" s="81" t="s">
        <v>64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2"/>
      <c r="Y21" s="73"/>
      <c r="Z21" s="74"/>
      <c r="AA21" s="74"/>
      <c r="AB21" s="74"/>
      <c r="AC21" s="74"/>
      <c r="AD21" s="74"/>
      <c r="AE21" s="74"/>
      <c r="AF21" s="74"/>
      <c r="AG21" s="75"/>
    </row>
    <row r="22" spans="1:33" ht="21.75" hidden="1" thickBot="1">
      <c r="A22" s="85" t="s">
        <v>65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76"/>
      <c r="Z22" s="77"/>
      <c r="AA22" s="77"/>
      <c r="AB22" s="77"/>
      <c r="AC22" s="77"/>
      <c r="AD22" s="77"/>
      <c r="AE22" s="77"/>
      <c r="AF22" s="77"/>
      <c r="AG22" s="78"/>
    </row>
    <row r="23" spans="1:33" ht="18.75" hidden="1">
      <c r="A23" s="10">
        <v>1</v>
      </c>
      <c r="B23" s="83" t="s">
        <v>66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64"/>
      <c r="Z23" s="65"/>
      <c r="AA23" s="65"/>
      <c r="AB23" s="65"/>
      <c r="AC23" s="65"/>
      <c r="AD23" s="65"/>
      <c r="AE23" s="65"/>
      <c r="AF23" s="65"/>
      <c r="AG23" s="65"/>
    </row>
    <row r="24" spans="1:33" ht="20.25" hidden="1">
      <c r="A24" s="68" t="s">
        <v>67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6"/>
      <c r="Z24" s="67"/>
      <c r="AA24" s="67"/>
      <c r="AB24" s="67"/>
      <c r="AC24" s="67"/>
      <c r="AD24" s="67"/>
      <c r="AE24" s="67"/>
      <c r="AF24" s="67"/>
      <c r="AG24" s="67"/>
    </row>
    <row r="25" spans="1:33" ht="27" customHeight="1">
      <c r="A25" s="17">
        <v>10</v>
      </c>
      <c r="B25" s="18"/>
      <c r="C25" s="92" t="s">
        <v>173</v>
      </c>
      <c r="D25" s="92"/>
      <c r="E25" s="92"/>
      <c r="F25" s="92"/>
      <c r="G25" s="92"/>
      <c r="H25" s="97" t="s">
        <v>80</v>
      </c>
      <c r="I25" s="97"/>
      <c r="J25" s="97"/>
      <c r="K25" s="98" t="s">
        <v>81</v>
      </c>
      <c r="L25" s="98"/>
      <c r="M25" s="98"/>
      <c r="N25" s="98"/>
      <c r="O25" s="98"/>
      <c r="P25" s="98"/>
      <c r="Q25" s="99" t="s">
        <v>82</v>
      </c>
      <c r="R25" s="99"/>
      <c r="S25" s="99"/>
      <c r="T25" s="99"/>
      <c r="U25" s="99"/>
      <c r="V25" s="19"/>
      <c r="W25" s="19"/>
      <c r="X25" s="20"/>
      <c r="Y25" s="66"/>
      <c r="Z25" s="67"/>
      <c r="AA25" s="67"/>
      <c r="AB25" s="67"/>
      <c r="AC25" s="67"/>
      <c r="AD25" s="67"/>
      <c r="AE25" s="67"/>
      <c r="AF25" s="67"/>
      <c r="AG25" s="67"/>
    </row>
    <row r="26" spans="1:33">
      <c r="B26" s="102" t="s">
        <v>83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</row>
    <row r="27" spans="1:33">
      <c r="B27" s="103" t="s">
        <v>84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</row>
    <row r="28" spans="1:33" ht="23.25">
      <c r="B28" s="104" t="s">
        <v>86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</row>
    <row r="29" spans="1:33" ht="15.75" thickBot="1">
      <c r="B29" s="105" t="s">
        <v>85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</row>
    <row r="30" spans="1:33" ht="35.25" customHeight="1" thickBot="1">
      <c r="B30" s="100" t="s">
        <v>174</v>
      </c>
      <c r="C30" s="101"/>
      <c r="D30" s="101"/>
      <c r="E30" s="101"/>
      <c r="F30" s="101"/>
      <c r="G30" s="90" t="s">
        <v>177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spans="1:33">
      <c r="J31"/>
    </row>
  </sheetData>
  <mergeCells count="40">
    <mergeCell ref="G30:X30"/>
    <mergeCell ref="C25:G25"/>
    <mergeCell ref="V14:X14"/>
    <mergeCell ref="P14:U14"/>
    <mergeCell ref="H25:J25"/>
    <mergeCell ref="K25:P25"/>
    <mergeCell ref="Q25:U25"/>
    <mergeCell ref="B30:F30"/>
    <mergeCell ref="B26:X26"/>
    <mergeCell ref="B27:X27"/>
    <mergeCell ref="B28:X28"/>
    <mergeCell ref="B29:X29"/>
    <mergeCell ref="B21:X21"/>
    <mergeCell ref="A22:X22"/>
    <mergeCell ref="B23:X23"/>
    <mergeCell ref="Y23:AG25"/>
    <mergeCell ref="A24:X24"/>
    <mergeCell ref="B12:X12"/>
    <mergeCell ref="Y12:AG22"/>
    <mergeCell ref="B13:X13"/>
    <mergeCell ref="B15:X15"/>
    <mergeCell ref="B16:X16"/>
    <mergeCell ref="B17:X17"/>
    <mergeCell ref="A18:X18"/>
    <mergeCell ref="B19:X19"/>
    <mergeCell ref="A20:X20"/>
    <mergeCell ref="C14:E14"/>
    <mergeCell ref="F14:J14"/>
    <mergeCell ref="B11:X11"/>
    <mergeCell ref="B1:X1"/>
    <mergeCell ref="Y1:AG5"/>
    <mergeCell ref="B2:X2"/>
    <mergeCell ref="A3:X3"/>
    <mergeCell ref="B4:X4"/>
    <mergeCell ref="B5:X5"/>
    <mergeCell ref="B6:X6"/>
    <mergeCell ref="B7:X7"/>
    <mergeCell ref="B8:X8"/>
    <mergeCell ref="B9:X9"/>
    <mergeCell ref="B10:X10"/>
  </mergeCells>
  <conditionalFormatting sqref="Y1:AG5">
    <cfRule type="dataBar" priority="1">
      <dataBar>
        <cfvo type="min" val="0"/>
        <cfvo type="max" val="0"/>
        <color rgb="FFFF555A"/>
      </dataBar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H25" r:id="rId1"/>
    <hyperlink ref="K25" r:id="rId2"/>
    <hyperlink ref="Q25" r:id="rId3"/>
    <hyperlink ref="P14" r:id="rId4"/>
  </hyperlinks>
  <pageMargins left="0.7" right="0.7" top="0.75" bottom="0.75" header="0.3" footer="0.3"/>
  <pageSetup orientation="portrait" horizontalDpi="0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0"/>
  <sheetViews>
    <sheetView workbookViewId="0">
      <selection sqref="A1:XFD1048576"/>
    </sheetView>
  </sheetViews>
  <sheetFormatPr defaultRowHeight="15"/>
  <cols>
    <col min="1" max="1" width="25.5703125" bestFit="1" customWidth="1"/>
    <col min="2" max="2" width="17.85546875" bestFit="1" customWidth="1"/>
    <col min="3" max="3" width="27.28515625" bestFit="1" customWidth="1"/>
    <col min="4" max="4" width="7.7109375" bestFit="1" customWidth="1"/>
    <col min="5" max="5" width="10.7109375" bestFit="1" customWidth="1"/>
    <col min="6" max="6" width="29.85546875" bestFit="1" customWidth="1"/>
    <col min="7" max="7" width="25.85546875" bestFit="1" customWidth="1"/>
    <col min="8" max="8" width="14.5703125" bestFit="1" customWidth="1"/>
    <col min="9" max="9" width="36.5703125" bestFit="1" customWidth="1"/>
    <col min="10" max="10" width="14.28515625" bestFit="1" customWidth="1"/>
    <col min="11" max="11" width="12.42578125" bestFit="1" customWidth="1"/>
    <col min="12" max="12" width="11.85546875" bestFit="1" customWidth="1"/>
    <col min="13" max="13" width="12.140625" bestFit="1" customWidth="1"/>
  </cols>
  <sheetData>
    <row r="1" spans="1:13">
      <c r="A1" s="1" t="s">
        <v>73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30">
      <c r="A2" s="2" t="s">
        <v>17</v>
      </c>
      <c r="B2" s="2" t="s">
        <v>143</v>
      </c>
      <c r="C2" s="2" t="s">
        <v>18</v>
      </c>
      <c r="D2" s="2" t="s">
        <v>13</v>
      </c>
      <c r="E2" s="3">
        <v>28584</v>
      </c>
      <c r="F2" s="2" t="s">
        <v>75</v>
      </c>
      <c r="G2" s="2" t="s">
        <v>19</v>
      </c>
      <c r="H2" s="3">
        <v>42505</v>
      </c>
      <c r="I2" s="2" t="s">
        <v>71</v>
      </c>
      <c r="J2" s="22" t="s">
        <v>142</v>
      </c>
      <c r="K2" s="2" t="s">
        <v>176</v>
      </c>
      <c r="L2" s="2" t="s">
        <v>88</v>
      </c>
      <c r="M2" s="2" t="s">
        <v>16</v>
      </c>
    </row>
    <row r="3" spans="1:13" ht="30">
      <c r="A3" s="2" t="s">
        <v>17</v>
      </c>
      <c r="B3" s="2" t="s">
        <v>144</v>
      </c>
      <c r="C3" s="2" t="s">
        <v>18</v>
      </c>
      <c r="D3" s="2" t="s">
        <v>13</v>
      </c>
      <c r="E3" s="3">
        <v>28585</v>
      </c>
      <c r="F3" s="2" t="s">
        <v>39</v>
      </c>
      <c r="G3" s="2" t="s">
        <v>19</v>
      </c>
      <c r="H3" s="3">
        <v>42506</v>
      </c>
      <c r="I3" s="2" t="s">
        <v>71</v>
      </c>
      <c r="J3" s="2" t="s">
        <v>89</v>
      </c>
      <c r="K3" s="2" t="s">
        <v>176</v>
      </c>
      <c r="L3" s="2" t="s">
        <v>90</v>
      </c>
      <c r="M3" s="2" t="s">
        <v>16</v>
      </c>
    </row>
    <row r="4" spans="1:13" ht="30">
      <c r="A4" s="2" t="s">
        <v>17</v>
      </c>
      <c r="B4" s="2" t="s">
        <v>145</v>
      </c>
      <c r="C4" s="2" t="s">
        <v>18</v>
      </c>
      <c r="D4" s="2" t="s">
        <v>13</v>
      </c>
      <c r="E4" s="3">
        <v>28586</v>
      </c>
      <c r="F4" s="2" t="s">
        <v>40</v>
      </c>
      <c r="G4" s="2" t="s">
        <v>19</v>
      </c>
      <c r="H4" s="3">
        <v>42507</v>
      </c>
      <c r="I4" s="2" t="s">
        <v>71</v>
      </c>
      <c r="J4" s="2" t="s">
        <v>91</v>
      </c>
      <c r="K4" s="2" t="s">
        <v>176</v>
      </c>
      <c r="L4" s="2" t="s">
        <v>92</v>
      </c>
      <c r="M4" s="2" t="s">
        <v>16</v>
      </c>
    </row>
    <row r="5" spans="1:13" ht="30">
      <c r="A5" s="2" t="s">
        <v>17</v>
      </c>
      <c r="B5" s="2" t="s">
        <v>146</v>
      </c>
      <c r="C5" s="2" t="s">
        <v>18</v>
      </c>
      <c r="D5" s="2" t="s">
        <v>13</v>
      </c>
      <c r="E5" s="3">
        <v>28587</v>
      </c>
      <c r="F5" s="2" t="s">
        <v>41</v>
      </c>
      <c r="G5" s="2" t="s">
        <v>19</v>
      </c>
      <c r="H5" s="3">
        <v>42508</v>
      </c>
      <c r="I5" s="2" t="s">
        <v>71</v>
      </c>
      <c r="J5" s="2" t="s">
        <v>93</v>
      </c>
      <c r="K5" s="2" t="s">
        <v>176</v>
      </c>
      <c r="L5" s="2" t="s">
        <v>94</v>
      </c>
      <c r="M5" s="2" t="s">
        <v>16</v>
      </c>
    </row>
    <row r="6" spans="1:13" ht="30">
      <c r="A6" s="2" t="s">
        <v>17</v>
      </c>
      <c r="B6" s="2" t="s">
        <v>147</v>
      </c>
      <c r="C6" s="2" t="s">
        <v>18</v>
      </c>
      <c r="D6" s="2" t="s">
        <v>13</v>
      </c>
      <c r="E6" s="3">
        <v>28588</v>
      </c>
      <c r="F6" s="2" t="s">
        <v>42</v>
      </c>
      <c r="G6" s="2" t="s">
        <v>19</v>
      </c>
      <c r="H6" s="3">
        <v>42509</v>
      </c>
      <c r="I6" s="2" t="s">
        <v>71</v>
      </c>
      <c r="J6" s="2" t="s">
        <v>95</v>
      </c>
      <c r="K6" s="2" t="s">
        <v>176</v>
      </c>
      <c r="L6" s="2" t="s">
        <v>96</v>
      </c>
      <c r="M6" s="2" t="s">
        <v>16</v>
      </c>
    </row>
    <row r="7" spans="1:13" ht="30">
      <c r="A7" s="2" t="s">
        <v>17</v>
      </c>
      <c r="B7" s="2" t="s">
        <v>148</v>
      </c>
      <c r="C7" s="2" t="s">
        <v>18</v>
      </c>
      <c r="D7" s="2" t="s">
        <v>13</v>
      </c>
      <c r="E7" s="3">
        <v>28589</v>
      </c>
      <c r="F7" s="2" t="s">
        <v>43</v>
      </c>
      <c r="G7" s="2" t="s">
        <v>19</v>
      </c>
      <c r="H7" s="3">
        <v>42510</v>
      </c>
      <c r="I7" s="2" t="s">
        <v>71</v>
      </c>
      <c r="J7" s="2" t="s">
        <v>97</v>
      </c>
      <c r="K7" s="2" t="s">
        <v>176</v>
      </c>
      <c r="L7" s="2" t="s">
        <v>98</v>
      </c>
      <c r="M7" s="2" t="s">
        <v>16</v>
      </c>
    </row>
    <row r="8" spans="1:13" ht="30">
      <c r="A8" s="2" t="s">
        <v>17</v>
      </c>
      <c r="B8" s="2" t="s">
        <v>149</v>
      </c>
      <c r="C8" s="2" t="s">
        <v>18</v>
      </c>
      <c r="D8" s="2" t="s">
        <v>13</v>
      </c>
      <c r="E8" s="3">
        <v>28590</v>
      </c>
      <c r="F8" s="2" t="s">
        <v>44</v>
      </c>
      <c r="G8" s="2" t="s">
        <v>19</v>
      </c>
      <c r="H8" s="3">
        <v>42511</v>
      </c>
      <c r="I8" s="2" t="s">
        <v>71</v>
      </c>
      <c r="J8" s="2" t="s">
        <v>99</v>
      </c>
      <c r="K8" s="2" t="s">
        <v>176</v>
      </c>
      <c r="L8" s="2" t="s">
        <v>100</v>
      </c>
      <c r="M8" s="2" t="s">
        <v>16</v>
      </c>
    </row>
    <row r="9" spans="1:13" ht="30">
      <c r="A9" s="2" t="s">
        <v>17</v>
      </c>
      <c r="B9" s="2" t="s">
        <v>150</v>
      </c>
      <c r="C9" s="2" t="s">
        <v>18</v>
      </c>
      <c r="D9" s="2" t="s">
        <v>13</v>
      </c>
      <c r="E9" s="3">
        <v>28591</v>
      </c>
      <c r="F9" s="2" t="s">
        <v>45</v>
      </c>
      <c r="G9" s="2" t="s">
        <v>19</v>
      </c>
      <c r="H9" s="3">
        <v>42512</v>
      </c>
      <c r="I9" s="2" t="s">
        <v>71</v>
      </c>
      <c r="J9" s="2" t="s">
        <v>101</v>
      </c>
      <c r="K9" s="2" t="s">
        <v>176</v>
      </c>
      <c r="L9" s="2" t="s">
        <v>102</v>
      </c>
      <c r="M9" s="2" t="s">
        <v>16</v>
      </c>
    </row>
    <row r="10" spans="1:13" ht="30">
      <c r="A10" s="2" t="s">
        <v>17</v>
      </c>
      <c r="B10" s="2" t="s">
        <v>151</v>
      </c>
      <c r="C10" s="2" t="s">
        <v>18</v>
      </c>
      <c r="D10" s="2" t="s">
        <v>13</v>
      </c>
      <c r="E10" s="3">
        <v>28592</v>
      </c>
      <c r="F10" s="2" t="s">
        <v>46</v>
      </c>
      <c r="G10" s="2" t="s">
        <v>19</v>
      </c>
      <c r="H10" s="3">
        <v>42513</v>
      </c>
      <c r="I10" s="2" t="s">
        <v>71</v>
      </c>
      <c r="J10" s="2" t="s">
        <v>103</v>
      </c>
      <c r="K10" s="2" t="s">
        <v>176</v>
      </c>
      <c r="L10" s="2" t="s">
        <v>104</v>
      </c>
      <c r="M10" s="2" t="s">
        <v>16</v>
      </c>
    </row>
    <row r="11" spans="1:13" ht="30">
      <c r="A11" s="2" t="s">
        <v>17</v>
      </c>
      <c r="B11" s="2" t="s">
        <v>152</v>
      </c>
      <c r="C11" s="2" t="s">
        <v>18</v>
      </c>
      <c r="D11" s="2" t="s">
        <v>13</v>
      </c>
      <c r="E11" s="3">
        <v>28593</v>
      </c>
      <c r="F11" s="2" t="s">
        <v>47</v>
      </c>
      <c r="G11" s="2" t="s">
        <v>19</v>
      </c>
      <c r="H11" s="3">
        <v>42514</v>
      </c>
      <c r="I11" s="2" t="s">
        <v>71</v>
      </c>
      <c r="J11" s="2" t="s">
        <v>105</v>
      </c>
      <c r="K11" s="2" t="s">
        <v>176</v>
      </c>
      <c r="L11" s="2" t="s">
        <v>106</v>
      </c>
      <c r="M11" s="2" t="s">
        <v>16</v>
      </c>
    </row>
    <row r="12" spans="1:13" ht="30">
      <c r="A12" s="2" t="s">
        <v>17</v>
      </c>
      <c r="B12" s="2" t="s">
        <v>153</v>
      </c>
      <c r="C12" s="2" t="s">
        <v>18</v>
      </c>
      <c r="D12" s="2" t="s">
        <v>13</v>
      </c>
      <c r="E12" s="3">
        <v>28594</v>
      </c>
      <c r="F12" s="2" t="s">
        <v>48</v>
      </c>
      <c r="G12" s="2" t="s">
        <v>19</v>
      </c>
      <c r="H12" s="3">
        <v>42515</v>
      </c>
      <c r="I12" s="2" t="s">
        <v>71</v>
      </c>
      <c r="J12" s="2" t="s">
        <v>107</v>
      </c>
      <c r="K12" s="2" t="s">
        <v>176</v>
      </c>
      <c r="L12" s="2" t="s">
        <v>108</v>
      </c>
      <c r="M12" s="2" t="s">
        <v>16</v>
      </c>
    </row>
    <row r="13" spans="1:13" ht="30">
      <c r="A13" s="2" t="s">
        <v>17</v>
      </c>
      <c r="B13" s="2" t="s">
        <v>154</v>
      </c>
      <c r="C13" s="2" t="s">
        <v>18</v>
      </c>
      <c r="D13" s="2" t="s">
        <v>13</v>
      </c>
      <c r="E13" s="3">
        <v>28595</v>
      </c>
      <c r="F13" s="2" t="s">
        <v>49</v>
      </c>
      <c r="G13" s="2" t="s">
        <v>19</v>
      </c>
      <c r="H13" s="3">
        <v>42516</v>
      </c>
      <c r="I13" s="2" t="s">
        <v>71</v>
      </c>
      <c r="J13" s="2" t="s">
        <v>109</v>
      </c>
      <c r="K13" s="2" t="s">
        <v>176</v>
      </c>
      <c r="L13" s="2" t="s">
        <v>110</v>
      </c>
      <c r="M13" s="2" t="s">
        <v>16</v>
      </c>
    </row>
    <row r="14" spans="1:13" ht="30">
      <c r="A14" s="2" t="s">
        <v>17</v>
      </c>
      <c r="B14" s="2" t="s">
        <v>155</v>
      </c>
      <c r="C14" s="2" t="s">
        <v>18</v>
      </c>
      <c r="D14" s="2" t="s">
        <v>13</v>
      </c>
      <c r="E14" s="3">
        <v>28596</v>
      </c>
      <c r="F14" s="2" t="s">
        <v>50</v>
      </c>
      <c r="G14" s="2" t="s">
        <v>19</v>
      </c>
      <c r="H14" s="3">
        <v>42517</v>
      </c>
      <c r="I14" s="2" t="s">
        <v>71</v>
      </c>
      <c r="J14" s="2" t="s">
        <v>111</v>
      </c>
      <c r="K14" s="2" t="s">
        <v>176</v>
      </c>
      <c r="L14" s="2" t="s">
        <v>112</v>
      </c>
      <c r="M14" s="2" t="s">
        <v>16</v>
      </c>
    </row>
    <row r="15" spans="1:13" ht="30">
      <c r="A15" s="2" t="s">
        <v>17</v>
      </c>
      <c r="B15" s="2" t="s">
        <v>156</v>
      </c>
      <c r="C15" s="2" t="s">
        <v>18</v>
      </c>
      <c r="D15" s="2" t="s">
        <v>13</v>
      </c>
      <c r="E15" s="3">
        <v>28597</v>
      </c>
      <c r="F15" s="2" t="s">
        <v>51</v>
      </c>
      <c r="G15" s="2" t="s">
        <v>19</v>
      </c>
      <c r="H15" s="3">
        <v>42518</v>
      </c>
      <c r="I15" s="2" t="s">
        <v>71</v>
      </c>
      <c r="J15" s="2" t="s">
        <v>113</v>
      </c>
      <c r="K15" s="2" t="s">
        <v>176</v>
      </c>
      <c r="L15" s="2" t="s">
        <v>114</v>
      </c>
      <c r="M15" s="2" t="s">
        <v>16</v>
      </c>
    </row>
    <row r="16" spans="1:13" ht="30">
      <c r="A16" s="2" t="s">
        <v>17</v>
      </c>
      <c r="B16" s="2" t="s">
        <v>157</v>
      </c>
      <c r="C16" s="2" t="s">
        <v>18</v>
      </c>
      <c r="D16" s="2" t="s">
        <v>13</v>
      </c>
      <c r="E16" s="3">
        <v>28598</v>
      </c>
      <c r="F16" s="2" t="s">
        <v>52</v>
      </c>
      <c r="G16" s="2" t="s">
        <v>19</v>
      </c>
      <c r="H16" s="3">
        <v>42519</v>
      </c>
      <c r="I16" s="2" t="s">
        <v>71</v>
      </c>
      <c r="J16" s="2" t="s">
        <v>115</v>
      </c>
      <c r="K16" s="2" t="s">
        <v>176</v>
      </c>
      <c r="L16" s="2" t="s">
        <v>116</v>
      </c>
      <c r="M16" s="2" t="s">
        <v>16</v>
      </c>
    </row>
    <row r="17" spans="1:13" ht="30">
      <c r="A17" s="2" t="s">
        <v>17</v>
      </c>
      <c r="B17" s="2" t="s">
        <v>158</v>
      </c>
      <c r="C17" s="2" t="s">
        <v>18</v>
      </c>
      <c r="D17" s="2" t="s">
        <v>13</v>
      </c>
      <c r="E17" s="3">
        <v>28599</v>
      </c>
      <c r="F17" s="2" t="s">
        <v>53</v>
      </c>
      <c r="G17" s="2" t="s">
        <v>19</v>
      </c>
      <c r="H17" s="3">
        <v>42520</v>
      </c>
      <c r="I17" s="2" t="s">
        <v>71</v>
      </c>
      <c r="J17" s="2" t="s">
        <v>117</v>
      </c>
      <c r="K17" s="2" t="s">
        <v>176</v>
      </c>
      <c r="L17" s="2" t="s">
        <v>118</v>
      </c>
      <c r="M17" s="2" t="s">
        <v>16</v>
      </c>
    </row>
    <row r="18" spans="1:13" ht="30">
      <c r="A18" s="2" t="s">
        <v>17</v>
      </c>
      <c r="B18" s="2" t="s">
        <v>159</v>
      </c>
      <c r="C18" s="2" t="s">
        <v>18</v>
      </c>
      <c r="D18" s="2" t="s">
        <v>13</v>
      </c>
      <c r="E18" s="3">
        <v>28600</v>
      </c>
      <c r="F18" s="2" t="s">
        <v>54</v>
      </c>
      <c r="G18" s="2" t="s">
        <v>19</v>
      </c>
      <c r="H18" s="3">
        <v>42521</v>
      </c>
      <c r="I18" s="2" t="s">
        <v>71</v>
      </c>
      <c r="J18" s="2" t="s">
        <v>119</v>
      </c>
      <c r="K18" s="2" t="s">
        <v>176</v>
      </c>
      <c r="L18" s="2" t="s">
        <v>120</v>
      </c>
      <c r="M18" s="2" t="s">
        <v>16</v>
      </c>
    </row>
    <row r="19" spans="1:13" ht="30">
      <c r="A19" s="2" t="s">
        <v>17</v>
      </c>
      <c r="B19" s="2" t="s">
        <v>160</v>
      </c>
      <c r="C19" s="2" t="s">
        <v>18</v>
      </c>
      <c r="D19" s="2" t="s">
        <v>13</v>
      </c>
      <c r="E19" s="3">
        <v>28601</v>
      </c>
      <c r="F19" s="2" t="s">
        <v>55</v>
      </c>
      <c r="G19" s="2" t="s">
        <v>19</v>
      </c>
      <c r="H19" s="3">
        <v>42522</v>
      </c>
      <c r="I19" s="2" t="s">
        <v>71</v>
      </c>
      <c r="J19" s="2" t="s">
        <v>121</v>
      </c>
      <c r="K19" s="2" t="s">
        <v>176</v>
      </c>
      <c r="L19" s="2" t="s">
        <v>122</v>
      </c>
      <c r="M19" s="2" t="s">
        <v>16</v>
      </c>
    </row>
    <row r="20" spans="1:13" ht="30">
      <c r="A20" s="2" t="s">
        <v>17</v>
      </c>
      <c r="B20" s="2" t="s">
        <v>161</v>
      </c>
      <c r="C20" s="2" t="s">
        <v>18</v>
      </c>
      <c r="D20" s="2" t="s">
        <v>13</v>
      </c>
      <c r="E20" s="3">
        <v>28602</v>
      </c>
      <c r="F20" s="2" t="s">
        <v>56</v>
      </c>
      <c r="G20" s="2" t="s">
        <v>19</v>
      </c>
      <c r="H20" s="3">
        <v>42523</v>
      </c>
      <c r="I20" s="2" t="s">
        <v>71</v>
      </c>
      <c r="J20" s="2" t="s">
        <v>123</v>
      </c>
      <c r="K20" s="2" t="s">
        <v>176</v>
      </c>
      <c r="L20" s="2" t="s">
        <v>124</v>
      </c>
      <c r="M20" s="2" t="s">
        <v>16</v>
      </c>
    </row>
    <row r="21" spans="1:13" ht="30">
      <c r="A21" s="2" t="s">
        <v>17</v>
      </c>
      <c r="B21" s="2" t="s">
        <v>162</v>
      </c>
      <c r="C21" s="2" t="s">
        <v>18</v>
      </c>
      <c r="D21" s="2" t="s">
        <v>13</v>
      </c>
      <c r="E21" s="3">
        <v>28603</v>
      </c>
      <c r="F21" s="2" t="s">
        <v>38</v>
      </c>
      <c r="G21" s="2" t="s">
        <v>19</v>
      </c>
      <c r="H21" s="3">
        <v>42524</v>
      </c>
      <c r="I21" s="2" t="s">
        <v>71</v>
      </c>
      <c r="J21" s="2" t="s">
        <v>125</v>
      </c>
      <c r="K21" s="2" t="s">
        <v>176</v>
      </c>
      <c r="L21" s="2" t="s">
        <v>126</v>
      </c>
      <c r="M21" s="2" t="s">
        <v>16</v>
      </c>
    </row>
    <row r="22" spans="1:13" ht="30">
      <c r="A22" s="2" t="s">
        <v>17</v>
      </c>
      <c r="B22" s="2" t="s">
        <v>163</v>
      </c>
      <c r="C22" s="2" t="s">
        <v>18</v>
      </c>
      <c r="D22" s="2" t="s">
        <v>13</v>
      </c>
      <c r="E22" s="3">
        <v>28604</v>
      </c>
      <c r="F22" s="2" t="s">
        <v>37</v>
      </c>
      <c r="G22" s="2" t="s">
        <v>19</v>
      </c>
      <c r="H22" s="3">
        <v>42525</v>
      </c>
      <c r="I22" s="2" t="s">
        <v>71</v>
      </c>
      <c r="J22" s="2" t="s">
        <v>127</v>
      </c>
      <c r="K22" s="2" t="s">
        <v>176</v>
      </c>
      <c r="L22" s="2" t="s">
        <v>128</v>
      </c>
      <c r="M22" s="2" t="s">
        <v>16</v>
      </c>
    </row>
    <row r="23" spans="1:13" ht="30">
      <c r="A23" s="2" t="s">
        <v>17</v>
      </c>
      <c r="B23" s="2" t="s">
        <v>164</v>
      </c>
      <c r="C23" s="2" t="s">
        <v>18</v>
      </c>
      <c r="D23" s="2" t="s">
        <v>13</v>
      </c>
      <c r="E23" s="3">
        <v>28605</v>
      </c>
      <c r="F23" s="2" t="s">
        <v>36</v>
      </c>
      <c r="G23" s="2" t="s">
        <v>19</v>
      </c>
      <c r="H23" s="3">
        <v>42526</v>
      </c>
      <c r="I23" s="2" t="s">
        <v>71</v>
      </c>
      <c r="J23" s="2" t="s">
        <v>129</v>
      </c>
      <c r="K23" s="2" t="s">
        <v>176</v>
      </c>
      <c r="L23" s="2" t="s">
        <v>130</v>
      </c>
      <c r="M23" s="2" t="s">
        <v>16</v>
      </c>
    </row>
    <row r="24" spans="1:13" ht="30">
      <c r="A24" s="2" t="s">
        <v>17</v>
      </c>
      <c r="B24" s="2" t="s">
        <v>165</v>
      </c>
      <c r="C24" s="2" t="s">
        <v>18</v>
      </c>
      <c r="D24" s="2" t="s">
        <v>13</v>
      </c>
      <c r="E24" s="3">
        <v>28606</v>
      </c>
      <c r="F24" s="2" t="s">
        <v>21</v>
      </c>
      <c r="G24" s="2" t="s">
        <v>19</v>
      </c>
      <c r="H24" s="3">
        <v>42527</v>
      </c>
      <c r="I24" s="2" t="s">
        <v>71</v>
      </c>
      <c r="J24" s="2" t="s">
        <v>131</v>
      </c>
      <c r="K24" s="2" t="s">
        <v>176</v>
      </c>
      <c r="L24" s="2" t="s">
        <v>132</v>
      </c>
      <c r="M24" s="2" t="s">
        <v>16</v>
      </c>
    </row>
    <row r="25" spans="1:13" ht="30">
      <c r="A25" s="2" t="s">
        <v>17</v>
      </c>
      <c r="B25" s="2" t="s">
        <v>166</v>
      </c>
      <c r="C25" s="2" t="s">
        <v>18</v>
      </c>
      <c r="D25" s="2" t="s">
        <v>13</v>
      </c>
      <c r="E25" s="3">
        <v>28607</v>
      </c>
      <c r="F25" s="2" t="s">
        <v>14</v>
      </c>
      <c r="G25" s="2" t="s">
        <v>19</v>
      </c>
      <c r="H25" s="3">
        <v>42528</v>
      </c>
      <c r="I25" s="2" t="s">
        <v>71</v>
      </c>
      <c r="J25" s="2" t="s">
        <v>133</v>
      </c>
      <c r="K25" s="2" t="s">
        <v>176</v>
      </c>
      <c r="L25" s="2" t="s">
        <v>134</v>
      </c>
      <c r="M25" s="2" t="s">
        <v>16</v>
      </c>
    </row>
    <row r="26" spans="1:13" ht="30">
      <c r="A26" s="2" t="s">
        <v>17</v>
      </c>
      <c r="B26" s="2" t="s">
        <v>167</v>
      </c>
      <c r="C26" s="2" t="s">
        <v>18</v>
      </c>
      <c r="D26" s="2" t="s">
        <v>13</v>
      </c>
      <c r="E26" s="3">
        <v>28608</v>
      </c>
      <c r="F26" s="2" t="s">
        <v>15</v>
      </c>
      <c r="G26" s="2" t="s">
        <v>19</v>
      </c>
      <c r="H26" s="3">
        <v>42529</v>
      </c>
      <c r="I26" s="2" t="s">
        <v>71</v>
      </c>
      <c r="J26" s="2" t="s">
        <v>135</v>
      </c>
      <c r="K26" s="2" t="s">
        <v>176</v>
      </c>
      <c r="L26" s="2" t="s">
        <v>136</v>
      </c>
      <c r="M26" s="2" t="s">
        <v>16</v>
      </c>
    </row>
    <row r="27" spans="1:13" ht="30">
      <c r="A27" s="2" t="s">
        <v>17</v>
      </c>
      <c r="B27" s="2" t="s">
        <v>168</v>
      </c>
      <c r="C27" s="2" t="s">
        <v>18</v>
      </c>
      <c r="D27" s="2" t="s">
        <v>13</v>
      </c>
      <c r="E27" s="3">
        <v>28609</v>
      </c>
      <c r="F27" s="2" t="s">
        <v>137</v>
      </c>
      <c r="G27" s="2" t="s">
        <v>19</v>
      </c>
      <c r="H27" s="3">
        <v>42530</v>
      </c>
      <c r="I27" s="2" t="s">
        <v>71</v>
      </c>
      <c r="J27" s="2" t="s">
        <v>138</v>
      </c>
      <c r="K27" s="2" t="s">
        <v>176</v>
      </c>
      <c r="L27" s="2" t="s">
        <v>139</v>
      </c>
      <c r="M27" s="2" t="s">
        <v>16</v>
      </c>
    </row>
    <row r="28" spans="1:13" ht="30">
      <c r="A28" s="2" t="s">
        <v>17</v>
      </c>
      <c r="B28" s="2" t="s">
        <v>169</v>
      </c>
      <c r="C28" s="2" t="s">
        <v>18</v>
      </c>
      <c r="D28" s="2" t="s">
        <v>13</v>
      </c>
      <c r="E28" s="3">
        <v>28610</v>
      </c>
      <c r="F28" s="2" t="s">
        <v>15</v>
      </c>
      <c r="G28" s="2" t="s">
        <v>19</v>
      </c>
      <c r="H28" s="3">
        <v>42531</v>
      </c>
      <c r="I28" s="2" t="s">
        <v>71</v>
      </c>
      <c r="J28" s="2" t="s">
        <v>140</v>
      </c>
      <c r="K28" s="2" t="s">
        <v>176</v>
      </c>
      <c r="L28" s="2" t="s">
        <v>141</v>
      </c>
      <c r="M28" s="2" t="s">
        <v>16</v>
      </c>
    </row>
    <row r="29" spans="1:13" ht="30">
      <c r="A29" s="2" t="s">
        <v>17</v>
      </c>
      <c r="B29" s="2" t="s">
        <v>170</v>
      </c>
      <c r="C29" s="2" t="s">
        <v>18</v>
      </c>
      <c r="D29" s="2" t="s">
        <v>13</v>
      </c>
      <c r="E29" s="3">
        <v>28611</v>
      </c>
      <c r="F29" s="2" t="s">
        <v>14</v>
      </c>
      <c r="G29" s="2" t="s">
        <v>19</v>
      </c>
      <c r="H29" s="3">
        <v>42532</v>
      </c>
      <c r="I29" s="2" t="s">
        <v>71</v>
      </c>
      <c r="J29" s="2" t="s">
        <v>20</v>
      </c>
      <c r="K29" s="2" t="s">
        <v>176</v>
      </c>
      <c r="L29" s="2" t="s">
        <v>72</v>
      </c>
      <c r="M29" s="2" t="s">
        <v>16</v>
      </c>
    </row>
    <row r="30" spans="1:13">
      <c r="A30" s="2"/>
      <c r="B30" s="2"/>
      <c r="C30" s="2"/>
      <c r="D30" s="2"/>
      <c r="E30" s="3"/>
      <c r="F30" s="2"/>
      <c r="G30" s="2"/>
      <c r="H30" s="3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3"/>
      <c r="F31" s="2"/>
      <c r="G31" s="2"/>
      <c r="H31" s="3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3"/>
      <c r="F32" s="2"/>
      <c r="G32" s="2"/>
      <c r="H32" s="3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3"/>
      <c r="F33" s="2"/>
      <c r="G33" s="2"/>
      <c r="H33" s="3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3"/>
      <c r="F34" s="2"/>
      <c r="G34" s="2"/>
      <c r="H34" s="3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3"/>
      <c r="F35" s="2"/>
      <c r="G35" s="2"/>
      <c r="H35" s="3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E36" s="3"/>
      <c r="F36" s="2"/>
      <c r="G36" s="2"/>
      <c r="H36" s="3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3"/>
      <c r="F37" s="2"/>
      <c r="G37" s="2"/>
      <c r="H37" s="3"/>
      <c r="I37" s="2"/>
      <c r="J37" s="2"/>
      <c r="K37" s="2"/>
      <c r="L37" s="2"/>
      <c r="M37" s="2"/>
    </row>
    <row r="38" spans="1:13">
      <c r="A38" s="2"/>
      <c r="B38" s="2"/>
      <c r="C38" s="2"/>
      <c r="D38" s="2"/>
      <c r="E38" s="3"/>
      <c r="F38" s="2"/>
      <c r="G38" s="2"/>
      <c r="H38" s="3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3"/>
      <c r="F39" s="2"/>
      <c r="G39" s="2"/>
      <c r="H39" s="3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3"/>
      <c r="F40" s="2"/>
      <c r="G40" s="2"/>
      <c r="H40" s="3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3"/>
      <c r="F41" s="2"/>
      <c r="G41" s="2"/>
      <c r="H41" s="3"/>
      <c r="I41" s="2"/>
      <c r="J41" s="2"/>
      <c r="K41" s="2"/>
      <c r="L41" s="2"/>
      <c r="M41" s="2"/>
    </row>
    <row r="42" spans="1:13">
      <c r="A42" s="2"/>
      <c r="B42" s="2"/>
      <c r="C42" s="2"/>
      <c r="D42" s="2"/>
      <c r="E42" s="3"/>
      <c r="F42" s="2"/>
      <c r="G42" s="2"/>
      <c r="H42" s="3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3"/>
      <c r="F43" s="2"/>
      <c r="G43" s="2"/>
      <c r="H43" s="3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3"/>
      <c r="F44" s="2"/>
      <c r="G44" s="2"/>
      <c r="H44" s="3"/>
      <c r="I44" s="2"/>
      <c r="J44" s="2"/>
      <c r="K44" s="2"/>
      <c r="L44" s="2"/>
      <c r="M44" s="2"/>
    </row>
    <row r="45" spans="1:13">
      <c r="A45" s="2"/>
      <c r="B45" s="2"/>
      <c r="C45" s="2"/>
      <c r="D45" s="2"/>
      <c r="E45" s="3"/>
      <c r="F45" s="2"/>
      <c r="G45" s="2"/>
      <c r="H45" s="3"/>
      <c r="I45" s="2"/>
      <c r="J45" s="2"/>
      <c r="K45" s="2"/>
      <c r="L45" s="2"/>
      <c r="M45" s="2"/>
    </row>
    <row r="46" spans="1:13">
      <c r="A46" s="2"/>
      <c r="B46" s="2"/>
      <c r="C46" s="2"/>
      <c r="D46" s="2"/>
      <c r="E46" s="3"/>
      <c r="F46" s="2"/>
      <c r="G46" s="2"/>
      <c r="H46" s="3"/>
      <c r="I46" s="2"/>
      <c r="J46" s="2"/>
      <c r="K46" s="2"/>
      <c r="L46" s="2"/>
      <c r="M46" s="2"/>
    </row>
    <row r="47" spans="1:13">
      <c r="A47" s="2"/>
      <c r="B47" s="2"/>
      <c r="C47" s="2"/>
      <c r="D47" s="2"/>
      <c r="E47" s="3"/>
      <c r="F47" s="2"/>
      <c r="G47" s="2"/>
      <c r="H47" s="3"/>
      <c r="I47" s="2"/>
      <c r="J47" s="2"/>
      <c r="K47" s="2"/>
      <c r="L47" s="2"/>
      <c r="M47" s="2"/>
    </row>
    <row r="48" spans="1:13">
      <c r="A48" s="2"/>
      <c r="B48" s="2"/>
      <c r="C48" s="2"/>
      <c r="D48" s="2"/>
      <c r="E48" s="3"/>
      <c r="F48" s="2"/>
      <c r="G48" s="2"/>
      <c r="H48" s="3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3"/>
      <c r="F49" s="2"/>
      <c r="G49" s="2"/>
      <c r="H49" s="3"/>
      <c r="I49" s="2"/>
      <c r="J49" s="2"/>
      <c r="K49" s="2"/>
      <c r="L49" s="2"/>
      <c r="M49" s="2"/>
    </row>
    <row r="50" spans="1:13">
      <c r="A50" s="2"/>
      <c r="B50" s="2"/>
      <c r="C50" s="2"/>
      <c r="D50" s="2"/>
      <c r="E50" s="3"/>
      <c r="F50" s="2"/>
      <c r="G50" s="2"/>
      <c r="H50" s="3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 s="3"/>
      <c r="F51" s="2"/>
      <c r="G51" s="2"/>
      <c r="H51" s="3"/>
      <c r="I51" s="2"/>
      <c r="J51" s="2"/>
      <c r="K51" s="2"/>
      <c r="L51" s="2"/>
      <c r="M51" s="2"/>
    </row>
    <row r="52" spans="1:13">
      <c r="A52" s="2"/>
      <c r="B52" s="2"/>
      <c r="C52" s="2"/>
      <c r="D52" s="2"/>
      <c r="E52" s="3"/>
      <c r="F52" s="2"/>
      <c r="G52" s="2"/>
      <c r="H52" s="3"/>
      <c r="I52" s="2"/>
      <c r="J52" s="2"/>
      <c r="K52" s="2"/>
      <c r="L52" s="2"/>
      <c r="M52" s="2"/>
    </row>
    <row r="53" spans="1:13">
      <c r="A53" s="2"/>
      <c r="B53" s="2"/>
      <c r="C53" s="2"/>
      <c r="D53" s="2"/>
      <c r="E53" s="3"/>
      <c r="F53" s="2"/>
      <c r="G53" s="2"/>
      <c r="H53" s="3"/>
      <c r="I53" s="2"/>
      <c r="J53" s="2"/>
      <c r="K53" s="2"/>
      <c r="L53" s="2"/>
      <c r="M53" s="2"/>
    </row>
    <row r="54" spans="1:13">
      <c r="A54" s="2"/>
      <c r="B54" s="2"/>
      <c r="C54" s="2"/>
      <c r="D54" s="2"/>
      <c r="E54" s="3"/>
      <c r="F54" s="2"/>
      <c r="G54" s="2"/>
      <c r="H54" s="3"/>
      <c r="I54" s="2"/>
      <c r="J54" s="2"/>
      <c r="K54" s="2"/>
      <c r="L54" s="2"/>
      <c r="M54" s="2"/>
    </row>
    <row r="55" spans="1:13">
      <c r="A55" s="2"/>
      <c r="B55" s="2"/>
      <c r="C55" s="2"/>
      <c r="D55" s="2"/>
      <c r="E55" s="3"/>
      <c r="F55" s="2"/>
      <c r="G55" s="2"/>
      <c r="H55" s="3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3"/>
      <c r="F56" s="2"/>
      <c r="G56" s="2"/>
      <c r="H56" s="3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3"/>
      <c r="F57" s="2"/>
      <c r="G57" s="2"/>
      <c r="H57" s="3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3"/>
      <c r="F58" s="2"/>
      <c r="G58" s="2"/>
      <c r="H58" s="3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3"/>
      <c r="F59" s="2"/>
      <c r="G59" s="2"/>
      <c r="H59" s="3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3"/>
      <c r="F60" s="2"/>
      <c r="G60" s="2"/>
      <c r="H60" s="3"/>
      <c r="I60" s="2"/>
      <c r="J60" s="2"/>
      <c r="K60" s="2"/>
      <c r="L60" s="2"/>
      <c r="M60" s="2"/>
    </row>
    <row r="61" spans="1:13">
      <c r="A61" s="2"/>
      <c r="B61" s="2"/>
      <c r="C61" s="2"/>
      <c r="D61" s="2"/>
      <c r="E61" s="3"/>
      <c r="F61" s="2"/>
      <c r="G61" s="2"/>
      <c r="H61" s="3"/>
      <c r="I61" s="2"/>
      <c r="J61" s="2"/>
      <c r="K61" s="2"/>
      <c r="L61" s="2"/>
      <c r="M61" s="2"/>
    </row>
    <row r="62" spans="1:13">
      <c r="A62" s="2"/>
      <c r="B62" s="2"/>
      <c r="C62" s="2"/>
      <c r="D62" s="2"/>
      <c r="E62" s="3"/>
      <c r="F62" s="2"/>
      <c r="G62" s="2"/>
      <c r="H62" s="3"/>
      <c r="I62" s="2"/>
      <c r="J62" s="2"/>
      <c r="K62" s="2"/>
      <c r="L62" s="2"/>
      <c r="M62" s="2"/>
    </row>
    <row r="63" spans="1:13">
      <c r="A63" s="2"/>
      <c r="B63" s="2"/>
      <c r="C63" s="2"/>
      <c r="D63" s="2"/>
      <c r="E63" s="3"/>
      <c r="F63" s="2"/>
      <c r="G63" s="2"/>
      <c r="H63" s="3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3"/>
      <c r="F64" s="2"/>
      <c r="G64" s="2"/>
      <c r="H64" s="3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3"/>
      <c r="F65" s="2"/>
      <c r="G65" s="2"/>
      <c r="H65" s="3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3"/>
      <c r="F66" s="2"/>
      <c r="G66" s="2"/>
      <c r="H66" s="3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3"/>
      <c r="F67" s="2"/>
      <c r="G67" s="2"/>
      <c r="H67" s="3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3"/>
      <c r="F68" s="2"/>
      <c r="G68" s="2"/>
      <c r="H68" s="3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3"/>
      <c r="F69" s="2"/>
      <c r="G69" s="2"/>
      <c r="H69" s="3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3"/>
      <c r="F70" s="2"/>
      <c r="G70" s="2"/>
      <c r="H70" s="3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3"/>
      <c r="F71" s="2"/>
      <c r="G71" s="2"/>
      <c r="H71" s="3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3"/>
      <c r="F72" s="2"/>
      <c r="G72" s="2"/>
      <c r="H72" s="3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3"/>
      <c r="F73" s="2"/>
      <c r="G73" s="2"/>
      <c r="H73" s="3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3"/>
      <c r="F74" s="2"/>
      <c r="G74" s="2"/>
      <c r="H74" s="3"/>
      <c r="I74" s="2"/>
      <c r="J74" s="2"/>
      <c r="K74" s="2"/>
      <c r="L74" s="2"/>
      <c r="M74" s="2"/>
    </row>
    <row r="75" spans="1:13">
      <c r="A75" s="2"/>
      <c r="B75" s="2"/>
      <c r="C75" s="2"/>
      <c r="D75" s="2"/>
      <c r="E75" s="3"/>
      <c r="F75" s="2"/>
      <c r="G75" s="2"/>
      <c r="H75" s="3"/>
      <c r="I75" s="2"/>
      <c r="J75" s="2"/>
      <c r="K75" s="2"/>
      <c r="L75" s="2"/>
      <c r="M75" s="2"/>
    </row>
    <row r="76" spans="1:13">
      <c r="A76" s="2"/>
      <c r="B76" s="2"/>
      <c r="C76" s="2"/>
      <c r="D76" s="2"/>
      <c r="E76" s="3"/>
      <c r="F76" s="2"/>
      <c r="G76" s="2"/>
      <c r="H76" s="3"/>
      <c r="I76" s="2"/>
      <c r="J76" s="2"/>
      <c r="K76" s="2"/>
      <c r="L76" s="2"/>
      <c r="M76" s="2"/>
    </row>
    <row r="77" spans="1:13">
      <c r="A77" s="2"/>
      <c r="B77" s="2"/>
      <c r="C77" s="2"/>
      <c r="D77" s="2"/>
      <c r="E77" s="3"/>
      <c r="F77" s="2"/>
      <c r="G77" s="2"/>
      <c r="H77" s="3"/>
      <c r="I77" s="2"/>
      <c r="J77" s="2"/>
      <c r="K77" s="2"/>
      <c r="L77" s="2"/>
      <c r="M77" s="2"/>
    </row>
    <row r="78" spans="1:13">
      <c r="A78" s="2"/>
      <c r="B78" s="2"/>
      <c r="C78" s="2"/>
      <c r="D78" s="2"/>
      <c r="E78" s="3"/>
      <c r="F78" s="2"/>
      <c r="G78" s="2"/>
      <c r="H78" s="3"/>
      <c r="I78" s="2"/>
      <c r="J78" s="2"/>
      <c r="K78" s="2"/>
      <c r="L78" s="2"/>
      <c r="M78" s="2"/>
    </row>
    <row r="79" spans="1:13">
      <c r="A79" s="2"/>
      <c r="B79" s="2"/>
      <c r="C79" s="2"/>
      <c r="D79" s="2"/>
      <c r="E79" s="3"/>
      <c r="F79" s="2"/>
      <c r="G79" s="2"/>
      <c r="H79" s="3"/>
      <c r="I79" s="2"/>
      <c r="J79" s="2"/>
      <c r="K79" s="2"/>
      <c r="L79" s="2"/>
      <c r="M79" s="2"/>
    </row>
    <row r="80" spans="1:13">
      <c r="A80" s="2"/>
      <c r="B80" s="2"/>
      <c r="C80" s="2"/>
      <c r="D80" s="2"/>
      <c r="E80" s="3"/>
      <c r="F80" s="2"/>
      <c r="G80" s="2"/>
      <c r="H80" s="3"/>
      <c r="I80" s="2"/>
      <c r="J80" s="2"/>
      <c r="K80" s="2"/>
      <c r="L80" s="2"/>
      <c r="M80" s="2"/>
    </row>
    <row r="81" spans="1:13">
      <c r="A81" s="2"/>
      <c r="B81" s="2"/>
      <c r="C81" s="2"/>
      <c r="D81" s="2"/>
      <c r="E81" s="3"/>
      <c r="F81" s="2"/>
      <c r="G81" s="2"/>
      <c r="H81" s="3"/>
      <c r="I81" s="2"/>
      <c r="J81" s="2"/>
      <c r="K81" s="2"/>
      <c r="L81" s="2"/>
      <c r="M81" s="2"/>
    </row>
    <row r="82" spans="1:13">
      <c r="A82" s="2"/>
      <c r="B82" s="2"/>
      <c r="C82" s="2"/>
      <c r="D82" s="2"/>
      <c r="E82" s="3"/>
      <c r="F82" s="2"/>
      <c r="G82" s="2"/>
      <c r="H82" s="3"/>
      <c r="I82" s="2"/>
      <c r="J82" s="2"/>
      <c r="K82" s="2"/>
      <c r="L82" s="2"/>
      <c r="M82" s="2"/>
    </row>
    <row r="83" spans="1:13">
      <c r="A83" s="2"/>
      <c r="B83" s="2"/>
      <c r="C83" s="2"/>
      <c r="D83" s="2"/>
      <c r="E83" s="3"/>
      <c r="F83" s="2"/>
      <c r="G83" s="2"/>
      <c r="H83" s="3"/>
      <c r="I83" s="2"/>
      <c r="J83" s="2"/>
      <c r="K83" s="2"/>
      <c r="L83" s="2"/>
      <c r="M83" s="2"/>
    </row>
    <row r="84" spans="1:13">
      <c r="A84" s="2"/>
      <c r="B84" s="2"/>
      <c r="C84" s="2"/>
      <c r="D84" s="2"/>
      <c r="E84" s="3"/>
      <c r="F84" s="2"/>
      <c r="G84" s="2"/>
      <c r="H84" s="3"/>
      <c r="I84" s="2"/>
      <c r="J84" s="2"/>
      <c r="K84" s="2"/>
      <c r="L84" s="2"/>
      <c r="M84" s="2"/>
    </row>
    <row r="85" spans="1:13">
      <c r="A85" s="2"/>
      <c r="B85" s="2"/>
      <c r="C85" s="2"/>
      <c r="D85" s="2"/>
      <c r="E85" s="3"/>
      <c r="F85" s="2"/>
      <c r="G85" s="2"/>
      <c r="H85" s="3"/>
      <c r="I85" s="2"/>
      <c r="J85" s="2"/>
      <c r="K85" s="2"/>
      <c r="L85" s="2"/>
      <c r="M85" s="2"/>
    </row>
    <row r="86" spans="1:13">
      <c r="A86" s="2"/>
      <c r="B86" s="2"/>
      <c r="C86" s="2"/>
      <c r="D86" s="2"/>
      <c r="E86" s="3"/>
      <c r="F86" s="2"/>
      <c r="G86" s="2"/>
      <c r="H86" s="3"/>
      <c r="I86" s="2"/>
      <c r="J86" s="2"/>
      <c r="K86" s="2"/>
      <c r="L86" s="2"/>
      <c r="M86" s="2"/>
    </row>
    <row r="87" spans="1:13">
      <c r="A87" s="2"/>
      <c r="B87" s="2"/>
      <c r="C87" s="2"/>
      <c r="D87" s="2"/>
      <c r="E87" s="3"/>
      <c r="F87" s="2"/>
      <c r="G87" s="2"/>
      <c r="H87" s="3"/>
      <c r="I87" s="2"/>
      <c r="J87" s="2"/>
      <c r="K87" s="2"/>
      <c r="L87" s="2"/>
      <c r="M87" s="2"/>
    </row>
    <row r="88" spans="1:13">
      <c r="A88" s="2"/>
      <c r="B88" s="2"/>
      <c r="C88" s="2"/>
      <c r="D88" s="2"/>
      <c r="E88" s="3"/>
      <c r="F88" s="2"/>
      <c r="G88" s="2"/>
      <c r="H88" s="3"/>
      <c r="I88" s="2"/>
      <c r="J88" s="2"/>
      <c r="K88" s="2"/>
      <c r="L88" s="2"/>
      <c r="M88" s="2"/>
    </row>
    <row r="89" spans="1:13">
      <c r="A89" s="2"/>
      <c r="B89" s="2"/>
      <c r="C89" s="2"/>
      <c r="D89" s="2"/>
      <c r="E89" s="3"/>
      <c r="F89" s="2"/>
      <c r="G89" s="2"/>
      <c r="H89" s="3"/>
      <c r="I89" s="2"/>
      <c r="J89" s="2"/>
      <c r="K89" s="2"/>
      <c r="L89" s="2"/>
      <c r="M89" s="2"/>
    </row>
    <row r="90" spans="1:13">
      <c r="A90" s="2"/>
      <c r="B90" s="2"/>
      <c r="C90" s="2"/>
      <c r="D90" s="2"/>
      <c r="E90" s="3"/>
      <c r="F90" s="2"/>
      <c r="G90" s="2"/>
      <c r="H90" s="3"/>
      <c r="I90" s="2"/>
      <c r="J90" s="2"/>
      <c r="K90" s="2"/>
      <c r="L90" s="2"/>
      <c r="M90" s="2"/>
    </row>
    <row r="91" spans="1:13">
      <c r="A91" s="2"/>
      <c r="B91" s="2"/>
      <c r="C91" s="2"/>
      <c r="D91" s="2"/>
      <c r="E91" s="3"/>
      <c r="F91" s="2"/>
      <c r="G91" s="2"/>
      <c r="H91" s="3"/>
      <c r="I91" s="2"/>
      <c r="J91" s="2"/>
      <c r="K91" s="2"/>
      <c r="L91" s="2"/>
      <c r="M91" s="2"/>
    </row>
    <row r="92" spans="1:13">
      <c r="A92" s="2"/>
      <c r="B92" s="2"/>
      <c r="C92" s="2"/>
      <c r="D92" s="2"/>
      <c r="E92" s="3"/>
      <c r="F92" s="2"/>
      <c r="G92" s="2"/>
      <c r="H92" s="3"/>
      <c r="I92" s="2"/>
      <c r="J92" s="2"/>
      <c r="K92" s="2"/>
      <c r="L92" s="2"/>
      <c r="M92" s="2"/>
    </row>
    <row r="93" spans="1:13">
      <c r="A93" s="2"/>
      <c r="B93" s="2"/>
      <c r="C93" s="2"/>
      <c r="D93" s="2"/>
      <c r="E93" s="3"/>
      <c r="F93" s="2"/>
      <c r="G93" s="2"/>
      <c r="H93" s="3"/>
      <c r="I93" s="2"/>
      <c r="J93" s="2"/>
      <c r="K93" s="2"/>
      <c r="L93" s="2"/>
      <c r="M93" s="2"/>
    </row>
    <row r="94" spans="1:13">
      <c r="A94" s="2"/>
      <c r="B94" s="2"/>
      <c r="C94" s="2"/>
      <c r="D94" s="2"/>
      <c r="E94" s="3"/>
      <c r="F94" s="2"/>
      <c r="G94" s="2"/>
      <c r="H94" s="3"/>
      <c r="I94" s="2"/>
      <c r="J94" s="2"/>
      <c r="K94" s="2"/>
      <c r="L94" s="2"/>
      <c r="M94" s="2"/>
    </row>
    <row r="95" spans="1:13">
      <c r="A95" s="2"/>
      <c r="B95" s="2"/>
      <c r="C95" s="2"/>
      <c r="D95" s="2"/>
      <c r="E95" s="3"/>
      <c r="F95" s="2"/>
      <c r="G95" s="2"/>
      <c r="H95" s="3"/>
      <c r="I95" s="2"/>
      <c r="J95" s="2"/>
      <c r="K95" s="2"/>
      <c r="L95" s="2"/>
      <c r="M95" s="2"/>
    </row>
    <row r="96" spans="1:13">
      <c r="A96" s="2"/>
      <c r="B96" s="2"/>
      <c r="C96" s="2"/>
      <c r="D96" s="2"/>
      <c r="E96" s="3"/>
      <c r="F96" s="2"/>
      <c r="G96" s="2"/>
      <c r="H96" s="3"/>
      <c r="I96" s="2"/>
      <c r="J96" s="2"/>
      <c r="K96" s="2"/>
      <c r="L96" s="2"/>
      <c r="M96" s="2"/>
    </row>
    <row r="97" spans="1:13">
      <c r="A97" s="2"/>
      <c r="B97" s="2"/>
      <c r="C97" s="2"/>
      <c r="D97" s="2"/>
      <c r="E97" s="3"/>
      <c r="F97" s="2"/>
      <c r="G97" s="2"/>
      <c r="H97" s="3"/>
      <c r="I97" s="2"/>
      <c r="J97" s="2"/>
      <c r="K97" s="2"/>
      <c r="L97" s="2"/>
      <c r="M97" s="2"/>
    </row>
    <row r="98" spans="1:13">
      <c r="A98" s="2"/>
      <c r="B98" s="2"/>
      <c r="C98" s="2"/>
      <c r="D98" s="2"/>
      <c r="E98" s="3"/>
      <c r="F98" s="2"/>
      <c r="G98" s="2"/>
      <c r="H98" s="3"/>
      <c r="I98" s="2"/>
      <c r="J98" s="2"/>
      <c r="K98" s="2"/>
      <c r="L98" s="2"/>
      <c r="M98" s="2"/>
    </row>
    <row r="99" spans="1:13">
      <c r="A99" s="2"/>
      <c r="B99" s="2"/>
      <c r="C99" s="2"/>
      <c r="D99" s="2"/>
      <c r="E99" s="3"/>
      <c r="F99" s="2"/>
      <c r="G99" s="2"/>
      <c r="H99" s="3"/>
      <c r="I99" s="2"/>
      <c r="J99" s="2"/>
      <c r="K99" s="2"/>
      <c r="L99" s="2"/>
      <c r="M99" s="2"/>
    </row>
    <row r="100" spans="1:13">
      <c r="A100" s="2"/>
      <c r="B100" s="2"/>
      <c r="C100" s="2"/>
      <c r="D100" s="2"/>
      <c r="E100" s="3"/>
      <c r="F100" s="2"/>
      <c r="G100" s="2"/>
      <c r="H100" s="3"/>
      <c r="I100" s="2"/>
      <c r="J100" s="2"/>
      <c r="K100" s="2"/>
      <c r="L100" s="2"/>
      <c r="M100" s="2"/>
    </row>
    <row r="101" spans="1:13">
      <c r="A101" s="2"/>
      <c r="B101" s="2"/>
      <c r="C101" s="2"/>
      <c r="D101" s="2"/>
      <c r="E101" s="3"/>
      <c r="F101" s="2"/>
      <c r="G101" s="2"/>
      <c r="H101" s="3"/>
      <c r="I101" s="2"/>
      <c r="J101" s="2"/>
      <c r="K101" s="2"/>
      <c r="L101" s="2"/>
      <c r="M101" s="2"/>
    </row>
    <row r="102" spans="1:13">
      <c r="A102" s="2"/>
      <c r="B102" s="2"/>
      <c r="C102" s="2"/>
      <c r="D102" s="2"/>
      <c r="E102" s="3"/>
      <c r="F102" s="2"/>
      <c r="G102" s="2"/>
      <c r="H102" s="3"/>
      <c r="I102" s="2"/>
      <c r="J102" s="2"/>
      <c r="K102" s="2"/>
      <c r="L102" s="2"/>
      <c r="M102" s="2"/>
    </row>
    <row r="103" spans="1:13">
      <c r="A103" s="2"/>
      <c r="B103" s="2"/>
      <c r="C103" s="2"/>
      <c r="D103" s="2"/>
      <c r="E103" s="3"/>
      <c r="F103" s="2"/>
      <c r="G103" s="2"/>
      <c r="H103" s="3"/>
      <c r="I103" s="2"/>
      <c r="J103" s="2"/>
      <c r="K103" s="2"/>
      <c r="L103" s="2"/>
      <c r="M103" s="2"/>
    </row>
    <row r="104" spans="1:13">
      <c r="A104" s="2"/>
      <c r="B104" s="2"/>
      <c r="C104" s="2"/>
      <c r="D104" s="2"/>
      <c r="E104" s="3"/>
      <c r="F104" s="2"/>
      <c r="G104" s="2"/>
      <c r="H104" s="3"/>
      <c r="I104" s="2"/>
      <c r="J104" s="2"/>
      <c r="K104" s="2"/>
      <c r="L104" s="2"/>
      <c r="M104" s="2"/>
    </row>
    <row r="105" spans="1:13">
      <c r="A105" s="2"/>
      <c r="B105" s="2"/>
      <c r="C105" s="2"/>
      <c r="D105" s="2"/>
      <c r="E105" s="3"/>
      <c r="F105" s="2"/>
      <c r="G105" s="2"/>
      <c r="H105" s="3"/>
      <c r="I105" s="2"/>
      <c r="J105" s="2"/>
      <c r="K105" s="2"/>
      <c r="L105" s="2"/>
      <c r="M105" s="2"/>
    </row>
    <row r="106" spans="1:13">
      <c r="A106" s="2"/>
      <c r="B106" s="2"/>
      <c r="C106" s="2"/>
      <c r="D106" s="2"/>
      <c r="E106" s="3"/>
      <c r="F106" s="2"/>
      <c r="G106" s="2"/>
      <c r="H106" s="3"/>
      <c r="I106" s="2"/>
      <c r="J106" s="2"/>
      <c r="K106" s="2"/>
      <c r="L106" s="2"/>
      <c r="M106" s="2"/>
    </row>
    <row r="107" spans="1:13">
      <c r="A107" s="2"/>
      <c r="B107" s="2"/>
      <c r="C107" s="2"/>
      <c r="D107" s="2"/>
      <c r="E107" s="3"/>
      <c r="F107" s="2"/>
      <c r="G107" s="2"/>
      <c r="H107" s="3"/>
      <c r="I107" s="2"/>
      <c r="J107" s="2"/>
      <c r="K107" s="2"/>
      <c r="L107" s="2"/>
      <c r="M107" s="2"/>
    </row>
    <row r="108" spans="1:13">
      <c r="A108" s="2"/>
      <c r="B108" s="2"/>
      <c r="C108" s="2"/>
      <c r="D108" s="2"/>
      <c r="E108" s="3"/>
      <c r="F108" s="2"/>
      <c r="G108" s="2"/>
      <c r="H108" s="3"/>
      <c r="I108" s="2"/>
      <c r="J108" s="2"/>
      <c r="K108" s="2"/>
      <c r="L108" s="2"/>
      <c r="M108" s="2"/>
    </row>
    <row r="109" spans="1:13">
      <c r="A109" s="2"/>
      <c r="B109" s="2"/>
      <c r="C109" s="2"/>
      <c r="D109" s="2"/>
      <c r="E109" s="3"/>
      <c r="F109" s="2"/>
      <c r="G109" s="2"/>
      <c r="H109" s="3"/>
      <c r="I109" s="2"/>
      <c r="J109" s="2"/>
      <c r="K109" s="2"/>
      <c r="L109" s="2"/>
      <c r="M109" s="2"/>
    </row>
    <row r="110" spans="1:13">
      <c r="A110" s="2"/>
      <c r="B110" s="2"/>
      <c r="C110" s="2"/>
      <c r="D110" s="2"/>
      <c r="E110" s="3"/>
      <c r="F110" s="2"/>
      <c r="G110" s="2"/>
      <c r="H110" s="3"/>
      <c r="I110" s="2"/>
      <c r="J110" s="2"/>
      <c r="K110" s="2"/>
      <c r="L110" s="2"/>
      <c r="M110" s="2"/>
    </row>
    <row r="111" spans="1:13">
      <c r="A111" s="2"/>
      <c r="B111" s="2"/>
      <c r="C111" s="2"/>
      <c r="D111" s="2"/>
      <c r="E111" s="3"/>
      <c r="F111" s="2"/>
      <c r="G111" s="2"/>
      <c r="H111" s="3"/>
      <c r="I111" s="2"/>
      <c r="J111" s="2"/>
      <c r="K111" s="2"/>
      <c r="L111" s="2"/>
      <c r="M111" s="2"/>
    </row>
    <row r="112" spans="1:13">
      <c r="A112" s="2"/>
      <c r="B112" s="2"/>
      <c r="C112" s="2"/>
      <c r="D112" s="2"/>
      <c r="E112" s="3"/>
      <c r="F112" s="2"/>
      <c r="G112" s="2"/>
      <c r="H112" s="3"/>
      <c r="I112" s="2"/>
      <c r="J112" s="2"/>
      <c r="K112" s="2"/>
      <c r="L112" s="2"/>
      <c r="M112" s="2"/>
    </row>
    <row r="113" spans="1:13">
      <c r="A113" s="2"/>
      <c r="B113" s="2"/>
      <c r="C113" s="2"/>
      <c r="D113" s="2"/>
      <c r="E113" s="3"/>
      <c r="F113" s="2"/>
      <c r="G113" s="2"/>
      <c r="H113" s="3"/>
      <c r="I113" s="2"/>
      <c r="J113" s="2"/>
      <c r="K113" s="2"/>
      <c r="L113" s="2"/>
      <c r="M113" s="2"/>
    </row>
    <row r="114" spans="1:13">
      <c r="A114" s="2"/>
      <c r="B114" s="2"/>
      <c r="C114" s="2"/>
      <c r="D114" s="2"/>
      <c r="E114" s="3"/>
      <c r="F114" s="2"/>
      <c r="G114" s="2"/>
      <c r="H114" s="3"/>
      <c r="I114" s="2"/>
      <c r="J114" s="2"/>
      <c r="K114" s="2"/>
      <c r="L114" s="2"/>
      <c r="M114" s="2"/>
    </row>
    <row r="115" spans="1:13">
      <c r="A115" s="2"/>
      <c r="B115" s="2"/>
      <c r="C115" s="2"/>
      <c r="D115" s="2"/>
      <c r="E115" s="3"/>
      <c r="F115" s="2"/>
      <c r="G115" s="2"/>
      <c r="H115" s="3"/>
      <c r="I115" s="2"/>
      <c r="J115" s="2"/>
      <c r="K115" s="2"/>
      <c r="L115" s="2"/>
      <c r="M115" s="2"/>
    </row>
    <row r="116" spans="1:13">
      <c r="A116" s="2"/>
      <c r="B116" s="2"/>
      <c r="C116" s="2"/>
      <c r="D116" s="2"/>
      <c r="E116" s="3"/>
      <c r="F116" s="2"/>
      <c r="G116" s="2"/>
      <c r="H116" s="3"/>
      <c r="I116" s="2"/>
      <c r="J116" s="2"/>
      <c r="K116" s="2"/>
      <c r="L116" s="2"/>
      <c r="M116" s="2"/>
    </row>
    <row r="117" spans="1:13">
      <c r="A117" s="2"/>
      <c r="B117" s="2"/>
      <c r="C117" s="2"/>
      <c r="D117" s="2"/>
      <c r="E117" s="3"/>
      <c r="F117" s="2"/>
      <c r="G117" s="2"/>
      <c r="H117" s="3"/>
      <c r="I117" s="2"/>
      <c r="J117" s="2"/>
      <c r="K117" s="2"/>
      <c r="L117" s="2"/>
      <c r="M117" s="2"/>
    </row>
    <row r="118" spans="1:13">
      <c r="A118" s="2"/>
      <c r="B118" s="2"/>
      <c r="C118" s="2"/>
      <c r="D118" s="2"/>
      <c r="E118" s="3"/>
      <c r="F118" s="2"/>
      <c r="G118" s="2"/>
      <c r="H118" s="3"/>
      <c r="I118" s="2"/>
      <c r="J118" s="2"/>
      <c r="K118" s="2"/>
      <c r="L118" s="2"/>
      <c r="M118" s="2"/>
    </row>
    <row r="119" spans="1:13">
      <c r="A119" s="2"/>
      <c r="B119" s="2"/>
      <c r="C119" s="2"/>
      <c r="D119" s="2"/>
      <c r="E119" s="3"/>
      <c r="F119" s="2"/>
      <c r="G119" s="2"/>
      <c r="H119" s="3"/>
      <c r="I119" s="2"/>
      <c r="J119" s="2"/>
      <c r="K119" s="2"/>
      <c r="L119" s="2"/>
      <c r="M119" s="2"/>
    </row>
    <row r="120" spans="1:13">
      <c r="A120" s="2"/>
      <c r="B120" s="2"/>
      <c r="C120" s="2"/>
      <c r="D120" s="2"/>
      <c r="E120" s="3"/>
      <c r="F120" s="2"/>
      <c r="G120" s="2"/>
      <c r="H120" s="3"/>
      <c r="I120" s="2"/>
      <c r="J120" s="2"/>
      <c r="K120" s="2"/>
      <c r="L120" s="2"/>
      <c r="M120" s="2"/>
    </row>
    <row r="121" spans="1:13">
      <c r="A121" s="2"/>
      <c r="B121" s="2"/>
      <c r="C121" s="2"/>
      <c r="D121" s="2"/>
      <c r="E121" s="3"/>
      <c r="F121" s="2"/>
      <c r="G121" s="2"/>
      <c r="H121" s="3"/>
      <c r="I121" s="2"/>
      <c r="J121" s="2"/>
      <c r="K121" s="2"/>
      <c r="L121" s="2"/>
      <c r="M121" s="2"/>
    </row>
    <row r="122" spans="1:13">
      <c r="A122" s="2"/>
      <c r="B122" s="2"/>
      <c r="C122" s="2"/>
      <c r="D122" s="2"/>
      <c r="E122" s="3"/>
      <c r="F122" s="2"/>
      <c r="G122" s="2"/>
      <c r="H122" s="3"/>
      <c r="I122" s="2"/>
      <c r="J122" s="2"/>
      <c r="K122" s="2"/>
      <c r="L122" s="2"/>
      <c r="M122" s="2"/>
    </row>
    <row r="123" spans="1:13">
      <c r="A123" s="2"/>
      <c r="B123" s="2"/>
      <c r="C123" s="2"/>
      <c r="D123" s="2"/>
      <c r="E123" s="3"/>
      <c r="F123" s="2"/>
      <c r="G123" s="2"/>
      <c r="H123" s="3"/>
      <c r="I123" s="2"/>
      <c r="J123" s="2"/>
      <c r="K123" s="2"/>
      <c r="L123" s="2"/>
      <c r="M123" s="2"/>
    </row>
    <row r="124" spans="1:13">
      <c r="A124" s="2"/>
      <c r="B124" s="2"/>
      <c r="C124" s="2"/>
      <c r="D124" s="2"/>
      <c r="E124" s="3"/>
      <c r="F124" s="2"/>
      <c r="G124" s="2"/>
      <c r="H124" s="3"/>
      <c r="I124" s="2"/>
      <c r="J124" s="2"/>
      <c r="K124" s="2"/>
      <c r="L124" s="2"/>
      <c r="M124" s="2"/>
    </row>
    <row r="125" spans="1:13">
      <c r="A125" s="2"/>
      <c r="B125" s="2"/>
      <c r="C125" s="2"/>
      <c r="D125" s="2"/>
      <c r="E125" s="3"/>
      <c r="F125" s="2"/>
      <c r="G125" s="2"/>
      <c r="H125" s="3"/>
      <c r="I125" s="2"/>
      <c r="J125" s="2"/>
      <c r="K125" s="2"/>
      <c r="L125" s="2"/>
      <c r="M125" s="2"/>
    </row>
    <row r="126" spans="1:13">
      <c r="A126" s="2"/>
      <c r="B126" s="2"/>
      <c r="C126" s="2"/>
      <c r="D126" s="2"/>
      <c r="E126" s="3"/>
      <c r="F126" s="2"/>
      <c r="G126" s="2"/>
      <c r="H126" s="3"/>
      <c r="I126" s="2"/>
      <c r="J126" s="2"/>
      <c r="K126" s="2"/>
      <c r="L126" s="2"/>
      <c r="M126" s="2"/>
    </row>
    <row r="127" spans="1:13">
      <c r="A127" s="2"/>
      <c r="B127" s="2"/>
      <c r="C127" s="2"/>
      <c r="D127" s="2"/>
      <c r="E127" s="3"/>
      <c r="F127" s="2"/>
      <c r="G127" s="2"/>
      <c r="H127" s="3"/>
      <c r="I127" s="2"/>
      <c r="J127" s="2"/>
      <c r="K127" s="2"/>
      <c r="L127" s="2"/>
      <c r="M127" s="2"/>
    </row>
    <row r="128" spans="1:13">
      <c r="A128" s="2"/>
      <c r="B128" s="2"/>
      <c r="C128" s="2"/>
      <c r="D128" s="2"/>
      <c r="E128" s="3"/>
      <c r="F128" s="2"/>
      <c r="G128" s="2"/>
      <c r="H128" s="3"/>
      <c r="I128" s="2"/>
      <c r="J128" s="2"/>
      <c r="K128" s="2"/>
      <c r="L128" s="2"/>
      <c r="M128" s="2"/>
    </row>
    <row r="129" spans="1:13">
      <c r="A129" s="2"/>
      <c r="B129" s="2"/>
      <c r="C129" s="2"/>
      <c r="D129" s="2"/>
      <c r="E129" s="3"/>
      <c r="F129" s="2"/>
      <c r="G129" s="2"/>
      <c r="H129" s="3"/>
      <c r="I129" s="2"/>
      <c r="J129" s="2"/>
      <c r="K129" s="2"/>
      <c r="L129" s="2"/>
      <c r="M129" s="2"/>
    </row>
    <row r="130" spans="1:13">
      <c r="A130" s="2"/>
      <c r="B130" s="2"/>
      <c r="C130" s="2"/>
      <c r="D130" s="2"/>
      <c r="E130" s="3"/>
      <c r="F130" s="2"/>
      <c r="G130" s="2"/>
      <c r="H130" s="3"/>
      <c r="I130" s="2"/>
      <c r="J130" s="2"/>
      <c r="K130" s="2"/>
      <c r="L130" s="2"/>
      <c r="M13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1"/>
  <sheetViews>
    <sheetView showGridLines="0" workbookViewId="0">
      <selection activeCell="D5" sqref="D5"/>
    </sheetView>
  </sheetViews>
  <sheetFormatPr defaultRowHeight="15"/>
  <cols>
    <col min="1" max="1" width="5.85546875" customWidth="1"/>
    <col min="2" max="2" width="18" style="24" customWidth="1"/>
    <col min="3" max="3" width="24" style="30" bestFit="1" customWidth="1"/>
    <col min="4" max="4" width="17.42578125" style="30" bestFit="1" customWidth="1"/>
    <col min="5" max="5" width="20.42578125" style="30" customWidth="1"/>
    <col min="6" max="6" width="5.140625" style="30" customWidth="1"/>
    <col min="7" max="7" width="11.140625" style="30" customWidth="1"/>
    <col min="8" max="8" width="23.5703125" style="30" customWidth="1"/>
    <col min="9" max="9" width="9.140625" style="30" customWidth="1"/>
    <col min="10" max="10" width="15.28515625" style="30" customWidth="1"/>
    <col min="11" max="11" width="35.5703125" style="30" bestFit="1" customWidth="1"/>
    <col min="12" max="12" width="13.140625" style="30" bestFit="1" customWidth="1"/>
    <col min="13" max="13" width="11.7109375" style="30" bestFit="1" customWidth="1"/>
    <col min="14" max="14" width="14" style="30" customWidth="1"/>
    <col min="15" max="15" width="7.42578125" style="30" customWidth="1"/>
  </cols>
  <sheetData>
    <row r="1" spans="1:15" ht="28.5" customHeight="1">
      <c r="A1" s="14" t="s">
        <v>22</v>
      </c>
      <c r="B1" s="23" t="s">
        <v>23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6" t="s">
        <v>12</v>
      </c>
    </row>
    <row r="2" spans="1:15" ht="30" hidden="1">
      <c r="A2" s="4"/>
      <c r="B2" s="15"/>
      <c r="C2" s="27" t="s">
        <v>73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5</v>
      </c>
      <c r="I2" s="27" t="s">
        <v>6</v>
      </c>
      <c r="J2" s="27" t="s">
        <v>7</v>
      </c>
      <c r="K2" s="27" t="s">
        <v>8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85.9" customHeight="1">
      <c r="A3" s="6">
        <v>1</v>
      </c>
      <c r="B3" s="15"/>
      <c r="C3" s="28" t="str">
        <f>'SD DATA'!A2</f>
        <v>VIJAY KUMAR PRAJAPAT</v>
      </c>
      <c r="D3" s="28" t="str">
        <f>'SD DATA'!B2</f>
        <v>RJNA00000000000</v>
      </c>
      <c r="E3" s="28" t="str">
        <f>'SD DATA'!C2</f>
        <v>RAMSUKH PRAJAPAT</v>
      </c>
      <c r="F3" s="28" t="str">
        <f>'SD DATA'!D2</f>
        <v>M</v>
      </c>
      <c r="G3" s="29">
        <f>'SD DATA'!E2</f>
        <v>28584</v>
      </c>
      <c r="H3" s="28" t="str">
        <f>'SD DATA'!F2</f>
        <v>Teacher (III Gr.) Level 25</v>
      </c>
      <c r="I3" s="28" t="str">
        <f>'SD DATA'!G2</f>
        <v>English</v>
      </c>
      <c r="J3" s="29">
        <f>'SD DATA'!H2</f>
        <v>42505</v>
      </c>
      <c r="K3" s="28" t="str">
        <f>'SD DATA'!I2</f>
        <v>VP-ALNIYAWAS BLOCK- BHERUNDA TEH-RIYAN BARI</v>
      </c>
      <c r="L3" s="28" t="str">
        <f>'SD DATA'!J2</f>
        <v>00000000000</v>
      </c>
      <c r="M3" s="28" t="str">
        <f>'SD DATA'!K2</f>
        <v>XXXXP0000J</v>
      </c>
      <c r="N3" s="28" t="str">
        <f>'SD DATA'!L2</f>
        <v>XXXXXX0670</v>
      </c>
      <c r="O3" s="28" t="str">
        <f>'SD DATA'!M2</f>
        <v>O+</v>
      </c>
    </row>
    <row r="4" spans="1:15" ht="83.45" customHeight="1">
      <c r="A4" s="6">
        <v>2</v>
      </c>
      <c r="B4" s="16"/>
      <c r="C4" s="28" t="str">
        <f>'SD DATA'!A3</f>
        <v>VIJAY KUMAR PRAJAPAT</v>
      </c>
      <c r="D4" s="28" t="str">
        <f>'SD DATA'!B3</f>
        <v>RJNA00000000001</v>
      </c>
      <c r="E4" s="28" t="str">
        <f>'SD DATA'!C3</f>
        <v>RAMSUKH PRAJAPAT</v>
      </c>
      <c r="F4" s="28" t="str">
        <f>'SD DATA'!D3</f>
        <v>M</v>
      </c>
      <c r="G4" s="29">
        <f>'SD DATA'!E3</f>
        <v>28585</v>
      </c>
      <c r="H4" s="28" t="str">
        <f>'SD DATA'!F3</f>
        <v>Teacher (III Gr.) Level 24</v>
      </c>
      <c r="I4" s="28" t="str">
        <f>'SD DATA'!G3</f>
        <v>English</v>
      </c>
      <c r="J4" s="29">
        <f>'SD DATA'!H3</f>
        <v>42506</v>
      </c>
      <c r="K4" s="28" t="str">
        <f>'SD DATA'!I3</f>
        <v>VP-ALNIYAWAS BLOCK- BHERUNDA TEH-RIYAN BARI</v>
      </c>
      <c r="L4" s="28" t="str">
        <f>'SD DATA'!J3</f>
        <v>XXXXXXXX3647</v>
      </c>
      <c r="M4" s="28" t="str">
        <f>'SD DATA'!K3</f>
        <v>XXXXP0000J</v>
      </c>
      <c r="N4" s="28" t="str">
        <f>'SD DATA'!L3</f>
        <v>XXXXXX0671</v>
      </c>
      <c r="O4" s="28" t="str">
        <f>'SD DATA'!M3</f>
        <v>O+</v>
      </c>
    </row>
    <row r="5" spans="1:15" ht="83.45" customHeight="1">
      <c r="A5" s="6">
        <v>3</v>
      </c>
      <c r="B5" s="16"/>
      <c r="C5" s="28" t="str">
        <f>'SD DATA'!A4</f>
        <v>VIJAY KUMAR PRAJAPAT</v>
      </c>
      <c r="D5" s="28" t="str">
        <f>'SD DATA'!B4</f>
        <v>RJNA00000000002</v>
      </c>
      <c r="E5" s="28" t="str">
        <f>'SD DATA'!C4</f>
        <v>RAMSUKH PRAJAPAT</v>
      </c>
      <c r="F5" s="28" t="str">
        <f>'SD DATA'!D4</f>
        <v>M</v>
      </c>
      <c r="G5" s="29">
        <f>'SD DATA'!E4</f>
        <v>28586</v>
      </c>
      <c r="H5" s="28" t="str">
        <f>'SD DATA'!F4</f>
        <v>Teacher (III Gr.) Level 23</v>
      </c>
      <c r="I5" s="28" t="str">
        <f>'SD DATA'!G4</f>
        <v>English</v>
      </c>
      <c r="J5" s="29">
        <f>'SD DATA'!H4</f>
        <v>42507</v>
      </c>
      <c r="K5" s="28" t="str">
        <f>'SD DATA'!I4</f>
        <v>VP-ALNIYAWAS BLOCK- BHERUNDA TEH-RIYAN BARI</v>
      </c>
      <c r="L5" s="28" t="str">
        <f>'SD DATA'!J4</f>
        <v>XXXXXXXX3648</v>
      </c>
      <c r="M5" s="28" t="str">
        <f>'SD DATA'!K4</f>
        <v>XXXXP0000J</v>
      </c>
      <c r="N5" s="28" t="str">
        <f>'SD DATA'!L4</f>
        <v>XXXXXX0672</v>
      </c>
      <c r="O5" s="28" t="str">
        <f>'SD DATA'!M4</f>
        <v>O+</v>
      </c>
    </row>
    <row r="6" spans="1:15" ht="83.45" customHeight="1">
      <c r="A6" s="6">
        <v>4</v>
      </c>
      <c r="B6" s="16"/>
      <c r="C6" s="28" t="str">
        <f>'SD DATA'!A5</f>
        <v>VIJAY KUMAR PRAJAPAT</v>
      </c>
      <c r="D6" s="28" t="str">
        <f>'SD DATA'!B5</f>
        <v>RJNA00000000003</v>
      </c>
      <c r="E6" s="28" t="str">
        <f>'SD DATA'!C5</f>
        <v>RAMSUKH PRAJAPAT</v>
      </c>
      <c r="F6" s="28" t="str">
        <f>'SD DATA'!D5</f>
        <v>M</v>
      </c>
      <c r="G6" s="29">
        <f>'SD DATA'!E5</f>
        <v>28587</v>
      </c>
      <c r="H6" s="28" t="str">
        <f>'SD DATA'!F5</f>
        <v>Teacher (III Gr.) Level 22</v>
      </c>
      <c r="I6" s="28" t="str">
        <f>'SD DATA'!G5</f>
        <v>English</v>
      </c>
      <c r="J6" s="29">
        <f>'SD DATA'!H5</f>
        <v>42508</v>
      </c>
      <c r="K6" s="28" t="str">
        <f>'SD DATA'!I5</f>
        <v>VP-ALNIYAWAS BLOCK- BHERUNDA TEH-RIYAN BARI</v>
      </c>
      <c r="L6" s="28" t="str">
        <f>'SD DATA'!J5</f>
        <v>XXXXXXXX3649</v>
      </c>
      <c r="M6" s="28" t="str">
        <f>'SD DATA'!K5</f>
        <v>XXXXP0000J</v>
      </c>
      <c r="N6" s="28" t="str">
        <f>'SD DATA'!L5</f>
        <v>XXXXXX0673</v>
      </c>
      <c r="O6" s="28" t="str">
        <f>'SD DATA'!M5</f>
        <v>O+</v>
      </c>
    </row>
    <row r="7" spans="1:15" ht="83.45" customHeight="1">
      <c r="A7" s="6">
        <v>5</v>
      </c>
      <c r="B7" s="16"/>
      <c r="C7" s="28" t="str">
        <f>'SD DATA'!A6</f>
        <v>VIJAY KUMAR PRAJAPAT</v>
      </c>
      <c r="D7" s="28" t="str">
        <f>'SD DATA'!B6</f>
        <v>RJNA00000000004</v>
      </c>
      <c r="E7" s="28" t="str">
        <f>'SD DATA'!C6</f>
        <v>RAMSUKH PRAJAPAT</v>
      </c>
      <c r="F7" s="28" t="str">
        <f>'SD DATA'!D6</f>
        <v>M</v>
      </c>
      <c r="G7" s="29">
        <f>'SD DATA'!E6</f>
        <v>28588</v>
      </c>
      <c r="H7" s="28" t="str">
        <f>'SD DATA'!F6</f>
        <v>Teacher (III Gr.) Level 21</v>
      </c>
      <c r="I7" s="28" t="str">
        <f>'SD DATA'!G6</f>
        <v>English</v>
      </c>
      <c r="J7" s="29">
        <f>'SD DATA'!H6</f>
        <v>42509</v>
      </c>
      <c r="K7" s="28" t="str">
        <f>'SD DATA'!I6</f>
        <v>VP-ALNIYAWAS BLOCK- BHERUNDA TEH-RIYAN BARI</v>
      </c>
      <c r="L7" s="28" t="str">
        <f>'SD DATA'!J6</f>
        <v>XXXXXXXX3650</v>
      </c>
      <c r="M7" s="28" t="str">
        <f>'SD DATA'!K6</f>
        <v>XXXXP0000J</v>
      </c>
      <c r="N7" s="28" t="str">
        <f>'SD DATA'!L6</f>
        <v>XXXXXX0674</v>
      </c>
      <c r="O7" s="28" t="str">
        <f>'SD DATA'!M6</f>
        <v>O+</v>
      </c>
    </row>
    <row r="8" spans="1:15" ht="83.45" customHeight="1">
      <c r="A8" s="6">
        <v>6</v>
      </c>
      <c r="B8" s="16"/>
      <c r="C8" s="28" t="str">
        <f>'SD DATA'!A7</f>
        <v>VIJAY KUMAR PRAJAPAT</v>
      </c>
      <c r="D8" s="28" t="str">
        <f>'SD DATA'!B7</f>
        <v>RJNA00000000005</v>
      </c>
      <c r="E8" s="28" t="str">
        <f>'SD DATA'!C7</f>
        <v>RAMSUKH PRAJAPAT</v>
      </c>
      <c r="F8" s="28" t="str">
        <f>'SD DATA'!D7</f>
        <v>M</v>
      </c>
      <c r="G8" s="29">
        <f>'SD DATA'!E7</f>
        <v>28589</v>
      </c>
      <c r="H8" s="28" t="str">
        <f>'SD DATA'!F7</f>
        <v>Teacher (III Gr.) Level 20</v>
      </c>
      <c r="I8" s="28" t="str">
        <f>'SD DATA'!G7</f>
        <v>English</v>
      </c>
      <c r="J8" s="29">
        <f>'SD DATA'!H7</f>
        <v>42510</v>
      </c>
      <c r="K8" s="28" t="str">
        <f>'SD DATA'!I7</f>
        <v>VP-ALNIYAWAS BLOCK- BHERUNDA TEH-RIYAN BARI</v>
      </c>
      <c r="L8" s="28" t="str">
        <f>'SD DATA'!J7</f>
        <v>XXXXXXXX3651</v>
      </c>
      <c r="M8" s="28" t="str">
        <f>'SD DATA'!K7</f>
        <v>XXXXP0000J</v>
      </c>
      <c r="N8" s="28" t="str">
        <f>'SD DATA'!L7</f>
        <v>XXXXXX0675</v>
      </c>
      <c r="O8" s="28" t="str">
        <f>'SD DATA'!M7</f>
        <v>O+</v>
      </c>
    </row>
    <row r="9" spans="1:15" ht="83.45" customHeight="1">
      <c r="A9" s="6">
        <v>7</v>
      </c>
      <c r="B9" s="16"/>
      <c r="C9" s="28" t="str">
        <f>'SD DATA'!A8</f>
        <v>VIJAY KUMAR PRAJAPAT</v>
      </c>
      <c r="D9" s="28" t="str">
        <f>'SD DATA'!B8</f>
        <v>RJNA00000000006</v>
      </c>
      <c r="E9" s="28" t="str">
        <f>'SD DATA'!C8</f>
        <v>RAMSUKH PRAJAPAT</v>
      </c>
      <c r="F9" s="28" t="str">
        <f>'SD DATA'!D8</f>
        <v>M</v>
      </c>
      <c r="G9" s="29">
        <f>'SD DATA'!E8</f>
        <v>28590</v>
      </c>
      <c r="H9" s="28" t="str">
        <f>'SD DATA'!F8</f>
        <v>Teacher (III Gr.) Level 19</v>
      </c>
      <c r="I9" s="28" t="str">
        <f>'SD DATA'!G8</f>
        <v>English</v>
      </c>
      <c r="J9" s="29">
        <f>'SD DATA'!H8</f>
        <v>42511</v>
      </c>
      <c r="K9" s="28" t="str">
        <f>'SD DATA'!I8</f>
        <v>VP-ALNIYAWAS BLOCK- BHERUNDA TEH-RIYAN BARI</v>
      </c>
      <c r="L9" s="28" t="str">
        <f>'SD DATA'!J8</f>
        <v>XXXXXXXX3652</v>
      </c>
      <c r="M9" s="28" t="str">
        <f>'SD DATA'!K8</f>
        <v>XXXXP0000J</v>
      </c>
      <c r="N9" s="28" t="str">
        <f>'SD DATA'!L8</f>
        <v>XXXXXX0676</v>
      </c>
      <c r="O9" s="28" t="str">
        <f>'SD DATA'!M8</f>
        <v>O+</v>
      </c>
    </row>
    <row r="10" spans="1:15" ht="83.45" customHeight="1">
      <c r="A10" s="6">
        <v>8</v>
      </c>
      <c r="B10" s="16"/>
      <c r="C10" s="28" t="str">
        <f>'SD DATA'!A9</f>
        <v>VIJAY KUMAR PRAJAPAT</v>
      </c>
      <c r="D10" s="28" t="str">
        <f>'SD DATA'!B9</f>
        <v>RJNA00000000007</v>
      </c>
      <c r="E10" s="28" t="str">
        <f>'SD DATA'!C9</f>
        <v>RAMSUKH PRAJAPAT</v>
      </c>
      <c r="F10" s="28" t="str">
        <f>'SD DATA'!D9</f>
        <v>M</v>
      </c>
      <c r="G10" s="29">
        <f>'SD DATA'!E9</f>
        <v>28591</v>
      </c>
      <c r="H10" s="28" t="str">
        <f>'SD DATA'!F9</f>
        <v>Teacher (III Gr.) Level 18</v>
      </c>
      <c r="I10" s="28" t="str">
        <f>'SD DATA'!G9</f>
        <v>English</v>
      </c>
      <c r="J10" s="29">
        <f>'SD DATA'!H9</f>
        <v>42512</v>
      </c>
      <c r="K10" s="28" t="str">
        <f>'SD DATA'!I9</f>
        <v>VP-ALNIYAWAS BLOCK- BHERUNDA TEH-RIYAN BARI</v>
      </c>
      <c r="L10" s="28" t="str">
        <f>'SD DATA'!J9</f>
        <v>XXXXXXXX3653</v>
      </c>
      <c r="M10" s="28" t="str">
        <f>'SD DATA'!K9</f>
        <v>XXXXP0000J</v>
      </c>
      <c r="N10" s="28" t="str">
        <f>'SD DATA'!L9</f>
        <v>XXXXXX0677</v>
      </c>
      <c r="O10" s="28" t="str">
        <f>'SD DATA'!M9</f>
        <v>O+</v>
      </c>
    </row>
    <row r="11" spans="1:15" ht="83.45" customHeight="1">
      <c r="A11" s="6">
        <v>9</v>
      </c>
      <c r="B11" s="16"/>
      <c r="C11" s="28" t="str">
        <f>'SD DATA'!A10</f>
        <v>VIJAY KUMAR PRAJAPAT</v>
      </c>
      <c r="D11" s="28" t="str">
        <f>'SD DATA'!B10</f>
        <v>RJNA00000000008</v>
      </c>
      <c r="E11" s="28" t="str">
        <f>'SD DATA'!C10</f>
        <v>RAMSUKH PRAJAPAT</v>
      </c>
      <c r="F11" s="28" t="str">
        <f>'SD DATA'!D10</f>
        <v>M</v>
      </c>
      <c r="G11" s="29">
        <f>'SD DATA'!E10</f>
        <v>28592</v>
      </c>
      <c r="H11" s="28" t="str">
        <f>'SD DATA'!F10</f>
        <v>Teacher (III Gr.) Level 17</v>
      </c>
      <c r="I11" s="28" t="str">
        <f>'SD DATA'!G10</f>
        <v>English</v>
      </c>
      <c r="J11" s="29">
        <f>'SD DATA'!H10</f>
        <v>42513</v>
      </c>
      <c r="K11" s="28" t="str">
        <f>'SD DATA'!I10</f>
        <v>VP-ALNIYAWAS BLOCK- BHERUNDA TEH-RIYAN BARI</v>
      </c>
      <c r="L11" s="28" t="str">
        <f>'SD DATA'!J10</f>
        <v>XXXXXXXX3654</v>
      </c>
      <c r="M11" s="28" t="str">
        <f>'SD DATA'!K10</f>
        <v>XXXXP0000J</v>
      </c>
      <c r="N11" s="28" t="str">
        <f>'SD DATA'!L10</f>
        <v>XXXXXX0678</v>
      </c>
      <c r="O11" s="28" t="str">
        <f>'SD DATA'!M10</f>
        <v>O+</v>
      </c>
    </row>
    <row r="12" spans="1:15" ht="83.45" customHeight="1">
      <c r="A12" s="6">
        <v>10</v>
      </c>
      <c r="B12" s="16"/>
      <c r="C12" s="28" t="str">
        <f>'SD DATA'!A11</f>
        <v>VIJAY KUMAR PRAJAPAT</v>
      </c>
      <c r="D12" s="28" t="str">
        <f>'SD DATA'!B11</f>
        <v>RJNA00000000009</v>
      </c>
      <c r="E12" s="28" t="str">
        <f>'SD DATA'!C11</f>
        <v>RAMSUKH PRAJAPAT</v>
      </c>
      <c r="F12" s="28" t="str">
        <f>'SD DATA'!D11</f>
        <v>M</v>
      </c>
      <c r="G12" s="29">
        <f>'SD DATA'!E11</f>
        <v>28593</v>
      </c>
      <c r="H12" s="28" t="str">
        <f>'SD DATA'!F11</f>
        <v>Teacher (III Gr.) Level 16</v>
      </c>
      <c r="I12" s="28" t="str">
        <f>'SD DATA'!G11</f>
        <v>English</v>
      </c>
      <c r="J12" s="29">
        <f>'SD DATA'!H11</f>
        <v>42514</v>
      </c>
      <c r="K12" s="28" t="str">
        <f>'SD DATA'!I11</f>
        <v>VP-ALNIYAWAS BLOCK- BHERUNDA TEH-RIYAN BARI</v>
      </c>
      <c r="L12" s="28" t="str">
        <f>'SD DATA'!J11</f>
        <v>XXXXXXXX3655</v>
      </c>
      <c r="M12" s="28" t="str">
        <f>'SD DATA'!K11</f>
        <v>XXXXP0000J</v>
      </c>
      <c r="N12" s="28" t="str">
        <f>'SD DATA'!L11</f>
        <v>XXXXXX0679</v>
      </c>
      <c r="O12" s="28" t="str">
        <f>'SD DATA'!M11</f>
        <v>O+</v>
      </c>
    </row>
    <row r="13" spans="1:15" ht="83.45" customHeight="1">
      <c r="A13" s="6">
        <v>11</v>
      </c>
      <c r="B13" s="16"/>
      <c r="C13" s="28" t="str">
        <f>'SD DATA'!A12</f>
        <v>VIJAY KUMAR PRAJAPAT</v>
      </c>
      <c r="D13" s="28" t="str">
        <f>'SD DATA'!B12</f>
        <v>RJNA00000000010</v>
      </c>
      <c r="E13" s="28" t="str">
        <f>'SD DATA'!C12</f>
        <v>RAMSUKH PRAJAPAT</v>
      </c>
      <c r="F13" s="28" t="str">
        <f>'SD DATA'!D12</f>
        <v>M</v>
      </c>
      <c r="G13" s="29">
        <f>'SD DATA'!E12</f>
        <v>28594</v>
      </c>
      <c r="H13" s="28" t="str">
        <f>'SD DATA'!F12</f>
        <v>Teacher (III Gr.) Level 15</v>
      </c>
      <c r="I13" s="28" t="str">
        <f>'SD DATA'!G12</f>
        <v>English</v>
      </c>
      <c r="J13" s="29">
        <f>'SD DATA'!H12</f>
        <v>42515</v>
      </c>
      <c r="K13" s="28" t="str">
        <f>'SD DATA'!I12</f>
        <v>VP-ALNIYAWAS BLOCK- BHERUNDA TEH-RIYAN BARI</v>
      </c>
      <c r="L13" s="28" t="str">
        <f>'SD DATA'!J12</f>
        <v>XXXXXXXX3656</v>
      </c>
      <c r="M13" s="28" t="str">
        <f>'SD DATA'!K12</f>
        <v>XXXXP0000J</v>
      </c>
      <c r="N13" s="28" t="str">
        <f>'SD DATA'!L12</f>
        <v>XXXXXX0680</v>
      </c>
      <c r="O13" s="28" t="str">
        <f>'SD DATA'!M12</f>
        <v>O+</v>
      </c>
    </row>
    <row r="14" spans="1:15" ht="83.45" customHeight="1">
      <c r="A14" s="6">
        <v>12</v>
      </c>
      <c r="B14" s="16"/>
      <c r="C14" s="28" t="str">
        <f>'SD DATA'!A13</f>
        <v>VIJAY KUMAR PRAJAPAT</v>
      </c>
      <c r="D14" s="28" t="str">
        <f>'SD DATA'!B13</f>
        <v>RJNA00000000011</v>
      </c>
      <c r="E14" s="28" t="str">
        <f>'SD DATA'!C13</f>
        <v>RAMSUKH PRAJAPAT</v>
      </c>
      <c r="F14" s="28" t="str">
        <f>'SD DATA'!D13</f>
        <v>M</v>
      </c>
      <c r="G14" s="29">
        <f>'SD DATA'!E13</f>
        <v>28595</v>
      </c>
      <c r="H14" s="28" t="str">
        <f>'SD DATA'!F13</f>
        <v>Teacher (III Gr.) Level 14</v>
      </c>
      <c r="I14" s="28" t="str">
        <f>'SD DATA'!G13</f>
        <v>English</v>
      </c>
      <c r="J14" s="29">
        <f>'SD DATA'!H13</f>
        <v>42516</v>
      </c>
      <c r="K14" s="28" t="str">
        <f>'SD DATA'!I13</f>
        <v>VP-ALNIYAWAS BLOCK- BHERUNDA TEH-RIYAN BARI</v>
      </c>
      <c r="L14" s="28" t="str">
        <f>'SD DATA'!J13</f>
        <v>XXXXXXXX3657</v>
      </c>
      <c r="M14" s="28" t="str">
        <f>'SD DATA'!K13</f>
        <v>XXXXP0000J</v>
      </c>
      <c r="N14" s="28" t="str">
        <f>'SD DATA'!L13</f>
        <v>XXXXXX0681</v>
      </c>
      <c r="O14" s="28" t="str">
        <f>'SD DATA'!M13</f>
        <v>O+</v>
      </c>
    </row>
    <row r="15" spans="1:15" ht="83.45" customHeight="1">
      <c r="A15" s="6">
        <v>13</v>
      </c>
      <c r="B15" s="16"/>
      <c r="C15" s="28" t="str">
        <f>'SD DATA'!A14</f>
        <v>VIJAY KUMAR PRAJAPAT</v>
      </c>
      <c r="D15" s="28" t="str">
        <f>'SD DATA'!B14</f>
        <v>RJNA00000000012</v>
      </c>
      <c r="E15" s="28" t="str">
        <f>'SD DATA'!C14</f>
        <v>RAMSUKH PRAJAPAT</v>
      </c>
      <c r="F15" s="28" t="str">
        <f>'SD DATA'!D14</f>
        <v>M</v>
      </c>
      <c r="G15" s="29">
        <f>'SD DATA'!E14</f>
        <v>28596</v>
      </c>
      <c r="H15" s="28" t="str">
        <f>'SD DATA'!F14</f>
        <v>Teacher (III Gr.) Level 13</v>
      </c>
      <c r="I15" s="28" t="str">
        <f>'SD DATA'!G14</f>
        <v>English</v>
      </c>
      <c r="J15" s="29">
        <f>'SD DATA'!H14</f>
        <v>42517</v>
      </c>
      <c r="K15" s="28" t="str">
        <f>'SD DATA'!I14</f>
        <v>VP-ALNIYAWAS BLOCK- BHERUNDA TEH-RIYAN BARI</v>
      </c>
      <c r="L15" s="28" t="str">
        <f>'SD DATA'!J14</f>
        <v>XXXXXXXX3658</v>
      </c>
      <c r="M15" s="28" t="str">
        <f>'SD DATA'!K14</f>
        <v>XXXXP0000J</v>
      </c>
      <c r="N15" s="28" t="str">
        <f>'SD DATA'!L14</f>
        <v>XXXXXX0682</v>
      </c>
      <c r="O15" s="28" t="str">
        <f>'SD DATA'!M14</f>
        <v>O+</v>
      </c>
    </row>
    <row r="16" spans="1:15" ht="83.45" customHeight="1">
      <c r="A16" s="6">
        <v>14</v>
      </c>
      <c r="B16" s="16"/>
      <c r="C16" s="28" t="str">
        <f>'SD DATA'!A15</f>
        <v>VIJAY KUMAR PRAJAPAT</v>
      </c>
      <c r="D16" s="28" t="str">
        <f>'SD DATA'!B15</f>
        <v>RJNA00000000013</v>
      </c>
      <c r="E16" s="28" t="str">
        <f>'SD DATA'!C15</f>
        <v>RAMSUKH PRAJAPAT</v>
      </c>
      <c r="F16" s="28" t="str">
        <f>'SD DATA'!D15</f>
        <v>M</v>
      </c>
      <c r="G16" s="29">
        <f>'SD DATA'!E15</f>
        <v>28597</v>
      </c>
      <c r="H16" s="28" t="str">
        <f>'SD DATA'!F15</f>
        <v>Teacher (III Gr.) Level 12</v>
      </c>
      <c r="I16" s="28" t="str">
        <f>'SD DATA'!G15</f>
        <v>English</v>
      </c>
      <c r="J16" s="29">
        <f>'SD DATA'!H15</f>
        <v>42518</v>
      </c>
      <c r="K16" s="28" t="str">
        <f>'SD DATA'!I15</f>
        <v>VP-ALNIYAWAS BLOCK- BHERUNDA TEH-RIYAN BARI</v>
      </c>
      <c r="L16" s="28" t="str">
        <f>'SD DATA'!J15</f>
        <v>XXXXXXXX3659</v>
      </c>
      <c r="M16" s="28" t="str">
        <f>'SD DATA'!K15</f>
        <v>XXXXP0000J</v>
      </c>
      <c r="N16" s="28" t="str">
        <f>'SD DATA'!L15</f>
        <v>XXXXXX0683</v>
      </c>
      <c r="O16" s="28" t="str">
        <f>'SD DATA'!M15</f>
        <v>O+</v>
      </c>
    </row>
    <row r="17" spans="1:15" ht="83.45" customHeight="1">
      <c r="A17" s="6">
        <v>15</v>
      </c>
      <c r="B17" s="16"/>
      <c r="C17" s="28" t="str">
        <f>'SD DATA'!A16</f>
        <v>VIJAY KUMAR PRAJAPAT</v>
      </c>
      <c r="D17" s="28" t="str">
        <f>'SD DATA'!B16</f>
        <v>RJNA00000000014</v>
      </c>
      <c r="E17" s="28" t="str">
        <f>'SD DATA'!C16</f>
        <v>RAMSUKH PRAJAPAT</v>
      </c>
      <c r="F17" s="28" t="str">
        <f>'SD DATA'!D16</f>
        <v>M</v>
      </c>
      <c r="G17" s="29">
        <f>'SD DATA'!E16</f>
        <v>28598</v>
      </c>
      <c r="H17" s="28" t="str">
        <f>'SD DATA'!F16</f>
        <v>Teacher (III Gr.) Level 11</v>
      </c>
      <c r="I17" s="28" t="str">
        <f>'SD DATA'!G16</f>
        <v>English</v>
      </c>
      <c r="J17" s="29">
        <f>'SD DATA'!H16</f>
        <v>42519</v>
      </c>
      <c r="K17" s="28" t="str">
        <f>'SD DATA'!I16</f>
        <v>VP-ALNIYAWAS BLOCK- BHERUNDA TEH-RIYAN BARI</v>
      </c>
      <c r="L17" s="28" t="str">
        <f>'SD DATA'!J16</f>
        <v>XXXXXXXX3660</v>
      </c>
      <c r="M17" s="28" t="str">
        <f>'SD DATA'!K16</f>
        <v>XXXXP0000J</v>
      </c>
      <c r="N17" s="28" t="str">
        <f>'SD DATA'!L16</f>
        <v>XXXXXX0684</v>
      </c>
      <c r="O17" s="28" t="str">
        <f>'SD DATA'!M16</f>
        <v>O+</v>
      </c>
    </row>
    <row r="18" spans="1:15" ht="83.45" customHeight="1">
      <c r="A18" s="6">
        <v>16</v>
      </c>
      <c r="B18" s="16"/>
      <c r="C18" s="28" t="str">
        <f>'SD DATA'!A17</f>
        <v>VIJAY KUMAR PRAJAPAT</v>
      </c>
      <c r="D18" s="28" t="str">
        <f>'SD DATA'!B17</f>
        <v>RJNA00000000015</v>
      </c>
      <c r="E18" s="28" t="str">
        <f>'SD DATA'!C17</f>
        <v>RAMSUKH PRAJAPAT</v>
      </c>
      <c r="F18" s="28" t="str">
        <f>'SD DATA'!D17</f>
        <v>M</v>
      </c>
      <c r="G18" s="29">
        <f>'SD DATA'!E17</f>
        <v>28599</v>
      </c>
      <c r="H18" s="28" t="str">
        <f>'SD DATA'!F17</f>
        <v>Teacher (III Gr.) Level 10</v>
      </c>
      <c r="I18" s="28" t="str">
        <f>'SD DATA'!G17</f>
        <v>English</v>
      </c>
      <c r="J18" s="29">
        <f>'SD DATA'!H17</f>
        <v>42520</v>
      </c>
      <c r="K18" s="28" t="str">
        <f>'SD DATA'!I17</f>
        <v>VP-ALNIYAWAS BLOCK- BHERUNDA TEH-RIYAN BARI</v>
      </c>
      <c r="L18" s="28" t="str">
        <f>'SD DATA'!J17</f>
        <v>XXXXXXXX3661</v>
      </c>
      <c r="M18" s="28" t="str">
        <f>'SD DATA'!K17</f>
        <v>XXXXP0000J</v>
      </c>
      <c r="N18" s="28" t="str">
        <f>'SD DATA'!L17</f>
        <v>XXXXXX0685</v>
      </c>
      <c r="O18" s="28" t="str">
        <f>'SD DATA'!M17</f>
        <v>O+</v>
      </c>
    </row>
    <row r="19" spans="1:15" ht="83.45" customHeight="1">
      <c r="A19" s="6">
        <v>17</v>
      </c>
      <c r="B19" s="16"/>
      <c r="C19" s="28" t="str">
        <f>'SD DATA'!A18</f>
        <v>VIJAY KUMAR PRAJAPAT</v>
      </c>
      <c r="D19" s="28" t="str">
        <f>'SD DATA'!B18</f>
        <v>RJNA00000000016</v>
      </c>
      <c r="E19" s="28" t="str">
        <f>'SD DATA'!C18</f>
        <v>RAMSUKH PRAJAPAT</v>
      </c>
      <c r="F19" s="28" t="str">
        <f>'SD DATA'!D18</f>
        <v>M</v>
      </c>
      <c r="G19" s="29">
        <f>'SD DATA'!E18</f>
        <v>28600</v>
      </c>
      <c r="H19" s="28" t="str">
        <f>'SD DATA'!F18</f>
        <v>Teacher (III Gr.) Level 9</v>
      </c>
      <c r="I19" s="28" t="str">
        <f>'SD DATA'!G18</f>
        <v>English</v>
      </c>
      <c r="J19" s="29">
        <f>'SD DATA'!H18</f>
        <v>42521</v>
      </c>
      <c r="K19" s="28" t="str">
        <f>'SD DATA'!I18</f>
        <v>VP-ALNIYAWAS BLOCK- BHERUNDA TEH-RIYAN BARI</v>
      </c>
      <c r="L19" s="28" t="str">
        <f>'SD DATA'!J18</f>
        <v>XXXXXXXX3662</v>
      </c>
      <c r="M19" s="28" t="str">
        <f>'SD DATA'!K18</f>
        <v>XXXXP0000J</v>
      </c>
      <c r="N19" s="28" t="str">
        <f>'SD DATA'!L18</f>
        <v>XXXXXX0686</v>
      </c>
      <c r="O19" s="28" t="str">
        <f>'SD DATA'!M18</f>
        <v>O+</v>
      </c>
    </row>
    <row r="20" spans="1:15" ht="83.45" customHeight="1">
      <c r="A20" s="6">
        <v>18</v>
      </c>
      <c r="B20" s="16"/>
      <c r="C20" s="28" t="str">
        <f>'SD DATA'!A19</f>
        <v>VIJAY KUMAR PRAJAPAT</v>
      </c>
      <c r="D20" s="28" t="str">
        <f>'SD DATA'!B19</f>
        <v>RJNA00000000017</v>
      </c>
      <c r="E20" s="28" t="str">
        <f>'SD DATA'!C19</f>
        <v>RAMSUKH PRAJAPAT</v>
      </c>
      <c r="F20" s="28" t="str">
        <f>'SD DATA'!D19</f>
        <v>M</v>
      </c>
      <c r="G20" s="29">
        <f>'SD DATA'!E19</f>
        <v>28601</v>
      </c>
      <c r="H20" s="28" t="str">
        <f>'SD DATA'!F19</f>
        <v>Teacher (III Gr.) Level 8</v>
      </c>
      <c r="I20" s="28" t="str">
        <f>'SD DATA'!G19</f>
        <v>English</v>
      </c>
      <c r="J20" s="29">
        <f>'SD DATA'!H19</f>
        <v>42522</v>
      </c>
      <c r="K20" s="28" t="str">
        <f>'SD DATA'!I19</f>
        <v>VP-ALNIYAWAS BLOCK- BHERUNDA TEH-RIYAN BARI</v>
      </c>
      <c r="L20" s="28" t="str">
        <f>'SD DATA'!J19</f>
        <v>XXXXXXXX3663</v>
      </c>
      <c r="M20" s="28" t="str">
        <f>'SD DATA'!K19</f>
        <v>XXXXP0000J</v>
      </c>
      <c r="N20" s="28" t="str">
        <f>'SD DATA'!L19</f>
        <v>XXXXXX0687</v>
      </c>
      <c r="O20" s="28" t="str">
        <f>'SD DATA'!M19</f>
        <v>O+</v>
      </c>
    </row>
    <row r="21" spans="1:15" ht="83.45" customHeight="1">
      <c r="A21" s="6">
        <v>19</v>
      </c>
      <c r="B21" s="16"/>
      <c r="C21" s="28" t="str">
        <f>'SD DATA'!A20</f>
        <v>VIJAY KUMAR PRAJAPAT</v>
      </c>
      <c r="D21" s="28" t="str">
        <f>'SD DATA'!B20</f>
        <v>RJNA00000000018</v>
      </c>
      <c r="E21" s="28" t="str">
        <f>'SD DATA'!C20</f>
        <v>RAMSUKH PRAJAPAT</v>
      </c>
      <c r="F21" s="28" t="str">
        <f>'SD DATA'!D20</f>
        <v>M</v>
      </c>
      <c r="G21" s="29">
        <f>'SD DATA'!E20</f>
        <v>28602</v>
      </c>
      <c r="H21" s="28" t="str">
        <f>'SD DATA'!F20</f>
        <v>Teacher (III Gr.) Level 7</v>
      </c>
      <c r="I21" s="28" t="str">
        <f>'SD DATA'!G20</f>
        <v>English</v>
      </c>
      <c r="J21" s="29">
        <f>'SD DATA'!H20</f>
        <v>42523</v>
      </c>
      <c r="K21" s="28" t="str">
        <f>'SD DATA'!I20</f>
        <v>VP-ALNIYAWAS BLOCK- BHERUNDA TEH-RIYAN BARI</v>
      </c>
      <c r="L21" s="28" t="str">
        <f>'SD DATA'!J20</f>
        <v>XXXXXXXX3664</v>
      </c>
      <c r="M21" s="28" t="str">
        <f>'SD DATA'!K20</f>
        <v>XXXXP0000J</v>
      </c>
      <c r="N21" s="28" t="str">
        <f>'SD DATA'!L20</f>
        <v>XXXXXX0688</v>
      </c>
      <c r="O21" s="28" t="str">
        <f>'SD DATA'!M20</f>
        <v>O+</v>
      </c>
    </row>
    <row r="22" spans="1:15" ht="83.45" customHeight="1">
      <c r="A22" s="6">
        <v>20</v>
      </c>
      <c r="B22" s="16"/>
      <c r="C22" s="28" t="str">
        <f>'SD DATA'!A21</f>
        <v>VIJAY KUMAR PRAJAPAT</v>
      </c>
      <c r="D22" s="28" t="str">
        <f>'SD DATA'!B21</f>
        <v>RJNA00000000019</v>
      </c>
      <c r="E22" s="28" t="str">
        <f>'SD DATA'!C21</f>
        <v>RAMSUKH PRAJAPAT</v>
      </c>
      <c r="F22" s="28" t="str">
        <f>'SD DATA'!D21</f>
        <v>M</v>
      </c>
      <c r="G22" s="29">
        <f>'SD DATA'!E21</f>
        <v>28603</v>
      </c>
      <c r="H22" s="28" t="str">
        <f>'SD DATA'!F21</f>
        <v>Teacher (III Gr.) Level 6</v>
      </c>
      <c r="I22" s="28" t="str">
        <f>'SD DATA'!G21</f>
        <v>English</v>
      </c>
      <c r="J22" s="29">
        <f>'SD DATA'!H21</f>
        <v>42524</v>
      </c>
      <c r="K22" s="28" t="str">
        <f>'SD DATA'!I21</f>
        <v>VP-ALNIYAWAS BLOCK- BHERUNDA TEH-RIYAN BARI</v>
      </c>
      <c r="L22" s="28" t="str">
        <f>'SD DATA'!J21</f>
        <v>XXXXXXXX3665</v>
      </c>
      <c r="M22" s="28" t="str">
        <f>'SD DATA'!K21</f>
        <v>XXXXP0000J</v>
      </c>
      <c r="N22" s="28" t="str">
        <f>'SD DATA'!L21</f>
        <v>XXXXXX0689</v>
      </c>
      <c r="O22" s="28" t="str">
        <f>'SD DATA'!M21</f>
        <v>O+</v>
      </c>
    </row>
    <row r="23" spans="1:15" ht="83.45" customHeight="1">
      <c r="A23" s="6">
        <v>21</v>
      </c>
      <c r="B23" s="16"/>
      <c r="C23" s="28" t="str">
        <f>'SD DATA'!A22</f>
        <v>VIJAY KUMAR PRAJAPAT</v>
      </c>
      <c r="D23" s="28" t="str">
        <f>'SD DATA'!B22</f>
        <v>RJNA00000000020</v>
      </c>
      <c r="E23" s="28" t="str">
        <f>'SD DATA'!C22</f>
        <v>RAMSUKH PRAJAPAT</v>
      </c>
      <c r="F23" s="28" t="str">
        <f>'SD DATA'!D22</f>
        <v>M</v>
      </c>
      <c r="G23" s="29">
        <f>'SD DATA'!E22</f>
        <v>28604</v>
      </c>
      <c r="H23" s="28" t="str">
        <f>'SD DATA'!F22</f>
        <v>Teacher (III Gr.) Level 5</v>
      </c>
      <c r="I23" s="28" t="str">
        <f>'SD DATA'!G22</f>
        <v>English</v>
      </c>
      <c r="J23" s="29">
        <f>'SD DATA'!H22</f>
        <v>42525</v>
      </c>
      <c r="K23" s="28" t="str">
        <f>'SD DATA'!I22</f>
        <v>VP-ALNIYAWAS BLOCK- BHERUNDA TEH-RIYAN BARI</v>
      </c>
      <c r="L23" s="28" t="str">
        <f>'SD DATA'!J22</f>
        <v>XXXXXXXX3666</v>
      </c>
      <c r="M23" s="28" t="str">
        <f>'SD DATA'!K22</f>
        <v>XXXXP0000J</v>
      </c>
      <c r="N23" s="28" t="str">
        <f>'SD DATA'!L22</f>
        <v>XXXXXX0690</v>
      </c>
      <c r="O23" s="28" t="str">
        <f>'SD DATA'!M22</f>
        <v>O+</v>
      </c>
    </row>
    <row r="24" spans="1:15" ht="83.45" customHeight="1">
      <c r="A24" s="6">
        <v>22</v>
      </c>
      <c r="B24" s="16"/>
      <c r="C24" s="28" t="str">
        <f>'SD DATA'!A23</f>
        <v>VIJAY KUMAR PRAJAPAT</v>
      </c>
      <c r="D24" s="28" t="str">
        <f>'SD DATA'!B23</f>
        <v>RJNA00000000021</v>
      </c>
      <c r="E24" s="28" t="str">
        <f>'SD DATA'!C23</f>
        <v>RAMSUKH PRAJAPAT</v>
      </c>
      <c r="F24" s="28" t="str">
        <f>'SD DATA'!D23</f>
        <v>M</v>
      </c>
      <c r="G24" s="29">
        <f>'SD DATA'!E23</f>
        <v>28605</v>
      </c>
      <c r="H24" s="28" t="str">
        <f>'SD DATA'!F23</f>
        <v>Teacher (III Gr.) Level 4</v>
      </c>
      <c r="I24" s="28" t="str">
        <f>'SD DATA'!G23</f>
        <v>English</v>
      </c>
      <c r="J24" s="29">
        <f>'SD DATA'!H23</f>
        <v>42526</v>
      </c>
      <c r="K24" s="28" t="str">
        <f>'SD DATA'!I23</f>
        <v>VP-ALNIYAWAS BLOCK- BHERUNDA TEH-RIYAN BARI</v>
      </c>
      <c r="L24" s="28" t="str">
        <f>'SD DATA'!J23</f>
        <v>XXXXXXXX3667</v>
      </c>
      <c r="M24" s="28" t="str">
        <f>'SD DATA'!K23</f>
        <v>XXXXP0000J</v>
      </c>
      <c r="N24" s="28" t="str">
        <f>'SD DATA'!L23</f>
        <v>XXXXXX0691</v>
      </c>
      <c r="O24" s="28" t="str">
        <f>'SD DATA'!M23</f>
        <v>O+</v>
      </c>
    </row>
    <row r="25" spans="1:15" ht="83.45" customHeight="1">
      <c r="A25" s="6">
        <v>23</v>
      </c>
      <c r="B25" s="16"/>
      <c r="C25" s="28" t="str">
        <f>'SD DATA'!A24</f>
        <v>VIJAY KUMAR PRAJAPAT</v>
      </c>
      <c r="D25" s="28" t="str">
        <f>'SD DATA'!B24</f>
        <v>RJNA00000000022</v>
      </c>
      <c r="E25" s="28" t="str">
        <f>'SD DATA'!C24</f>
        <v>RAMSUKH PRAJAPAT</v>
      </c>
      <c r="F25" s="28" t="str">
        <f>'SD DATA'!D24</f>
        <v>M</v>
      </c>
      <c r="G25" s="29">
        <f>'SD DATA'!E24</f>
        <v>28606</v>
      </c>
      <c r="H25" s="28" t="str">
        <f>'SD DATA'!F24</f>
        <v>Teacher (III Gr.) Level 3</v>
      </c>
      <c r="I25" s="28" t="str">
        <f>'SD DATA'!G24</f>
        <v>English</v>
      </c>
      <c r="J25" s="29">
        <f>'SD DATA'!H24</f>
        <v>42527</v>
      </c>
      <c r="K25" s="28" t="str">
        <f>'SD DATA'!I24</f>
        <v>VP-ALNIYAWAS BLOCK- BHERUNDA TEH-RIYAN BARI</v>
      </c>
      <c r="L25" s="28" t="str">
        <f>'SD DATA'!J24</f>
        <v>XXXXXXXX3668</v>
      </c>
      <c r="M25" s="28" t="str">
        <f>'SD DATA'!K24</f>
        <v>XXXXP0000J</v>
      </c>
      <c r="N25" s="28" t="str">
        <f>'SD DATA'!L24</f>
        <v>XXXXXX0692</v>
      </c>
      <c r="O25" s="28" t="str">
        <f>'SD DATA'!M24</f>
        <v>O+</v>
      </c>
    </row>
    <row r="26" spans="1:15" ht="83.45" customHeight="1">
      <c r="A26" s="6">
        <v>24</v>
      </c>
      <c r="B26" s="16"/>
      <c r="C26" s="28" t="str">
        <f>'SD DATA'!A25</f>
        <v>VIJAY KUMAR PRAJAPAT</v>
      </c>
      <c r="D26" s="28" t="str">
        <f>'SD DATA'!B25</f>
        <v>RJNA00000000023</v>
      </c>
      <c r="E26" s="28" t="str">
        <f>'SD DATA'!C25</f>
        <v>RAMSUKH PRAJAPAT</v>
      </c>
      <c r="F26" s="28" t="str">
        <f>'SD DATA'!D25</f>
        <v>M</v>
      </c>
      <c r="G26" s="29">
        <f>'SD DATA'!E25</f>
        <v>28607</v>
      </c>
      <c r="H26" s="28" t="str">
        <f>'SD DATA'!F25</f>
        <v>Teacher (III Gr.) Level 2</v>
      </c>
      <c r="I26" s="28" t="str">
        <f>'SD DATA'!G25</f>
        <v>English</v>
      </c>
      <c r="J26" s="29">
        <f>'SD DATA'!H25</f>
        <v>42528</v>
      </c>
      <c r="K26" s="28" t="str">
        <f>'SD DATA'!I25</f>
        <v>VP-ALNIYAWAS BLOCK- BHERUNDA TEH-RIYAN BARI</v>
      </c>
      <c r="L26" s="28" t="str">
        <f>'SD DATA'!J25</f>
        <v>XXXXXXXX3669</v>
      </c>
      <c r="M26" s="28" t="str">
        <f>'SD DATA'!K25</f>
        <v>XXXXP0000J</v>
      </c>
      <c r="N26" s="28" t="str">
        <f>'SD DATA'!L25</f>
        <v>XXXXXX0693</v>
      </c>
      <c r="O26" s="28" t="str">
        <f>'SD DATA'!M25</f>
        <v>O+</v>
      </c>
    </row>
    <row r="27" spans="1:15" ht="83.45" customHeight="1">
      <c r="A27" s="6">
        <v>25</v>
      </c>
      <c r="B27" s="16"/>
      <c r="C27" s="28" t="str">
        <f>'SD DATA'!A26</f>
        <v>VIJAY KUMAR PRAJAPAT</v>
      </c>
      <c r="D27" s="28" t="str">
        <f>'SD DATA'!B26</f>
        <v>RJNA00000000024</v>
      </c>
      <c r="E27" s="28" t="str">
        <f>'SD DATA'!C26</f>
        <v>RAMSUKH PRAJAPAT</v>
      </c>
      <c r="F27" s="28" t="str">
        <f>'SD DATA'!D26</f>
        <v>M</v>
      </c>
      <c r="G27" s="29">
        <f>'SD DATA'!E26</f>
        <v>28608</v>
      </c>
      <c r="H27" s="28" t="str">
        <f>'SD DATA'!F26</f>
        <v>Teacher (III Gr.) Level 1</v>
      </c>
      <c r="I27" s="28" t="str">
        <f>'SD DATA'!G26</f>
        <v>English</v>
      </c>
      <c r="J27" s="29">
        <f>'SD DATA'!H26</f>
        <v>42529</v>
      </c>
      <c r="K27" s="28" t="str">
        <f>'SD DATA'!I26</f>
        <v>VP-ALNIYAWAS BLOCK- BHERUNDA TEH-RIYAN BARI</v>
      </c>
      <c r="L27" s="28" t="str">
        <f>'SD DATA'!J26</f>
        <v>XXXXXXXX3670</v>
      </c>
      <c r="M27" s="28" t="str">
        <f>'SD DATA'!K26</f>
        <v>XXXXP0000J</v>
      </c>
      <c r="N27" s="28" t="str">
        <f>'SD DATA'!L26</f>
        <v>XXXXXX0694</v>
      </c>
      <c r="O27" s="28" t="str">
        <f>'SD DATA'!M26</f>
        <v>O+</v>
      </c>
    </row>
    <row r="28" spans="1:15" ht="83.45" customHeight="1">
      <c r="A28" s="6">
        <v>26</v>
      </c>
      <c r="B28" s="16"/>
      <c r="C28" s="28" t="str">
        <f>'SD DATA'!A27</f>
        <v>VIJAY KUMAR PRAJAPAT</v>
      </c>
      <c r="D28" s="28" t="str">
        <f>'SD DATA'!B27</f>
        <v>RJNA00000000025</v>
      </c>
      <c r="E28" s="28" t="str">
        <f>'SD DATA'!C27</f>
        <v>RAMSUKH PRAJAPAT</v>
      </c>
      <c r="F28" s="28" t="str">
        <f>'SD DATA'!D27</f>
        <v>M</v>
      </c>
      <c r="G28" s="29">
        <f>'SD DATA'!E27</f>
        <v>28609</v>
      </c>
      <c r="H28" s="28" t="str">
        <f>'SD DATA'!F27</f>
        <v>Teacher (III Gr.) Level 0</v>
      </c>
      <c r="I28" s="28" t="str">
        <f>'SD DATA'!G27</f>
        <v>English</v>
      </c>
      <c r="J28" s="29">
        <f>'SD DATA'!H27</f>
        <v>42530</v>
      </c>
      <c r="K28" s="28" t="str">
        <f>'SD DATA'!I27</f>
        <v>VP-ALNIYAWAS BLOCK- BHERUNDA TEH-RIYAN BARI</v>
      </c>
      <c r="L28" s="28" t="str">
        <f>'SD DATA'!J27</f>
        <v>XXXXXXXX3671</v>
      </c>
      <c r="M28" s="28" t="str">
        <f>'SD DATA'!K27</f>
        <v>XXXXP0000J</v>
      </c>
      <c r="N28" s="28" t="str">
        <f>'SD DATA'!L27</f>
        <v>XXXXXX0695</v>
      </c>
      <c r="O28" s="28" t="str">
        <f>'SD DATA'!M27</f>
        <v>O+</v>
      </c>
    </row>
    <row r="29" spans="1:15" ht="83.45" customHeight="1">
      <c r="A29" s="6">
        <v>27</v>
      </c>
      <c r="B29" s="16"/>
      <c r="C29" s="28" t="str">
        <f>'SD DATA'!A28</f>
        <v>VIJAY KUMAR PRAJAPAT</v>
      </c>
      <c r="D29" s="28" t="str">
        <f>'SD DATA'!B28</f>
        <v>RJNA00000000026</v>
      </c>
      <c r="E29" s="28" t="str">
        <f>'SD DATA'!C28</f>
        <v>RAMSUKH PRAJAPAT</v>
      </c>
      <c r="F29" s="28" t="str">
        <f>'SD DATA'!D28</f>
        <v>M</v>
      </c>
      <c r="G29" s="29">
        <f>'SD DATA'!E28</f>
        <v>28610</v>
      </c>
      <c r="H29" s="28" t="str">
        <f>'SD DATA'!F28</f>
        <v>Teacher (III Gr.) Level 1</v>
      </c>
      <c r="I29" s="28" t="str">
        <f>'SD DATA'!G28</f>
        <v>English</v>
      </c>
      <c r="J29" s="29">
        <f>'SD DATA'!H28</f>
        <v>42531</v>
      </c>
      <c r="K29" s="28" t="str">
        <f>'SD DATA'!I28</f>
        <v>VP-ALNIYAWAS BLOCK- BHERUNDA TEH-RIYAN BARI</v>
      </c>
      <c r="L29" s="28" t="str">
        <f>'SD DATA'!J28</f>
        <v>XXXXXXXX3672</v>
      </c>
      <c r="M29" s="28" t="str">
        <f>'SD DATA'!K28</f>
        <v>XXXXP0000J</v>
      </c>
      <c r="N29" s="28" t="str">
        <f>'SD DATA'!L28</f>
        <v>XXXXXX0696</v>
      </c>
      <c r="O29" s="28" t="str">
        <f>'SD DATA'!M28</f>
        <v>O+</v>
      </c>
    </row>
    <row r="30" spans="1:15" ht="83.45" customHeight="1">
      <c r="A30" s="6">
        <v>28</v>
      </c>
      <c r="B30" s="16"/>
      <c r="C30" s="28" t="str">
        <f>'SD DATA'!A29</f>
        <v>VIJAY KUMAR PRAJAPAT</v>
      </c>
      <c r="D30" s="28" t="str">
        <f>'SD DATA'!B29</f>
        <v>RJNA00000000027</v>
      </c>
      <c r="E30" s="28" t="str">
        <f>'SD DATA'!C29</f>
        <v>RAMSUKH PRAJAPAT</v>
      </c>
      <c r="F30" s="28" t="str">
        <f>'SD DATA'!D29</f>
        <v>M</v>
      </c>
      <c r="G30" s="29">
        <f>'SD DATA'!E29</f>
        <v>28611</v>
      </c>
      <c r="H30" s="28" t="str">
        <f>'SD DATA'!F29</f>
        <v>Teacher (III Gr.) Level 2</v>
      </c>
      <c r="I30" s="28" t="str">
        <f>'SD DATA'!G29</f>
        <v>English</v>
      </c>
      <c r="J30" s="29">
        <f>'SD DATA'!H29</f>
        <v>42532</v>
      </c>
      <c r="K30" s="28" t="str">
        <f>'SD DATA'!I29</f>
        <v>VP-ALNIYAWAS BLOCK- BHERUNDA TEH-RIYAN BARI</v>
      </c>
      <c r="L30" s="28" t="str">
        <f>'SD DATA'!J29</f>
        <v>XXXXXXXX3673</v>
      </c>
      <c r="M30" s="28" t="str">
        <f>'SD DATA'!K29</f>
        <v>XXXXP0000J</v>
      </c>
      <c r="N30" s="28" t="str">
        <f>'SD DATA'!L29</f>
        <v>XXXXXX0697</v>
      </c>
      <c r="O30" s="28" t="str">
        <f>'SD DATA'!M29</f>
        <v>O+</v>
      </c>
    </row>
    <row r="31" spans="1:15" ht="83.45" customHeight="1">
      <c r="A31" s="6">
        <v>29</v>
      </c>
      <c r="B31" s="16"/>
      <c r="C31" s="28">
        <f>'SD DATA'!A30</f>
        <v>0</v>
      </c>
      <c r="D31" s="28">
        <f>'SD DATA'!B30</f>
        <v>0</v>
      </c>
      <c r="E31" s="28">
        <f>'SD DATA'!C30</f>
        <v>0</v>
      </c>
      <c r="F31" s="28">
        <f>'SD DATA'!D30</f>
        <v>0</v>
      </c>
      <c r="G31" s="29">
        <f>'SD DATA'!E30</f>
        <v>0</v>
      </c>
      <c r="H31" s="28">
        <f>'SD DATA'!F30</f>
        <v>0</v>
      </c>
      <c r="I31" s="28">
        <f>'SD DATA'!G30</f>
        <v>0</v>
      </c>
      <c r="J31" s="29">
        <f>'SD DATA'!H30</f>
        <v>0</v>
      </c>
      <c r="K31" s="28">
        <f>'SD DATA'!I30</f>
        <v>0</v>
      </c>
      <c r="L31" s="28">
        <f>'SD DATA'!J30</f>
        <v>0</v>
      </c>
      <c r="M31" s="28">
        <f>'SD DATA'!K30</f>
        <v>0</v>
      </c>
      <c r="N31" s="28">
        <f>'SD DATA'!L30</f>
        <v>0</v>
      </c>
      <c r="O31" s="28">
        <f>'SD DATA'!M30</f>
        <v>0</v>
      </c>
    </row>
    <row r="32" spans="1:15" ht="83.45" customHeight="1">
      <c r="A32" s="6">
        <v>30</v>
      </c>
      <c r="B32" s="16"/>
      <c r="C32" s="28">
        <f>'SD DATA'!A31</f>
        <v>0</v>
      </c>
      <c r="D32" s="28">
        <f>'SD DATA'!B31</f>
        <v>0</v>
      </c>
      <c r="E32" s="28">
        <f>'SD DATA'!C31</f>
        <v>0</v>
      </c>
      <c r="F32" s="28">
        <f>'SD DATA'!D31</f>
        <v>0</v>
      </c>
      <c r="G32" s="29">
        <f>'SD DATA'!E31</f>
        <v>0</v>
      </c>
      <c r="H32" s="28">
        <f>'SD DATA'!F31</f>
        <v>0</v>
      </c>
      <c r="I32" s="28">
        <f>'SD DATA'!G31</f>
        <v>0</v>
      </c>
      <c r="J32" s="29">
        <f>'SD DATA'!H31</f>
        <v>0</v>
      </c>
      <c r="K32" s="28">
        <f>'SD DATA'!I31</f>
        <v>0</v>
      </c>
      <c r="L32" s="28">
        <f>'SD DATA'!J31</f>
        <v>0</v>
      </c>
      <c r="M32" s="28">
        <f>'SD DATA'!K31</f>
        <v>0</v>
      </c>
      <c r="N32" s="28">
        <f>'SD DATA'!L31</f>
        <v>0</v>
      </c>
      <c r="O32" s="28">
        <f>'SD DATA'!M31</f>
        <v>0</v>
      </c>
    </row>
    <row r="33" spans="1:15" ht="83.45" customHeight="1">
      <c r="A33" s="6">
        <v>31</v>
      </c>
      <c r="B33" s="16"/>
      <c r="C33" s="28">
        <f>'SD DATA'!A32</f>
        <v>0</v>
      </c>
      <c r="D33" s="28">
        <f>'SD DATA'!B32</f>
        <v>0</v>
      </c>
      <c r="E33" s="28">
        <f>'SD DATA'!C32</f>
        <v>0</v>
      </c>
      <c r="F33" s="28">
        <f>'SD DATA'!D32</f>
        <v>0</v>
      </c>
      <c r="G33" s="29">
        <f>'SD DATA'!E32</f>
        <v>0</v>
      </c>
      <c r="H33" s="28">
        <f>'SD DATA'!F32</f>
        <v>0</v>
      </c>
      <c r="I33" s="28">
        <f>'SD DATA'!G32</f>
        <v>0</v>
      </c>
      <c r="J33" s="29">
        <f>'SD DATA'!H32</f>
        <v>0</v>
      </c>
      <c r="K33" s="28">
        <f>'SD DATA'!I32</f>
        <v>0</v>
      </c>
      <c r="L33" s="28">
        <f>'SD DATA'!J32</f>
        <v>0</v>
      </c>
      <c r="M33" s="28">
        <f>'SD DATA'!K32</f>
        <v>0</v>
      </c>
      <c r="N33" s="28">
        <f>'SD DATA'!L32</f>
        <v>0</v>
      </c>
      <c r="O33" s="28">
        <f>'SD DATA'!M32</f>
        <v>0</v>
      </c>
    </row>
    <row r="34" spans="1:15" ht="91.5" customHeight="1">
      <c r="A34" s="6">
        <v>32</v>
      </c>
      <c r="B34" s="16"/>
      <c r="C34" s="28">
        <f>'SD DATA'!A33</f>
        <v>0</v>
      </c>
      <c r="D34" s="28">
        <f>'SD DATA'!B33</f>
        <v>0</v>
      </c>
      <c r="E34" s="28">
        <f>'SD DATA'!C33</f>
        <v>0</v>
      </c>
      <c r="F34" s="28">
        <f>'SD DATA'!D33</f>
        <v>0</v>
      </c>
      <c r="G34" s="29">
        <f>'SD DATA'!E33</f>
        <v>0</v>
      </c>
      <c r="H34" s="28">
        <f>'SD DATA'!F33</f>
        <v>0</v>
      </c>
      <c r="I34" s="28">
        <f>'SD DATA'!G33</f>
        <v>0</v>
      </c>
      <c r="J34" s="29">
        <f>'SD DATA'!H33</f>
        <v>0</v>
      </c>
      <c r="K34" s="28">
        <f>'SD DATA'!I33</f>
        <v>0</v>
      </c>
      <c r="L34" s="28">
        <f>'SD DATA'!J33</f>
        <v>0</v>
      </c>
      <c r="M34" s="28">
        <f>'SD DATA'!K33</f>
        <v>0</v>
      </c>
      <c r="N34" s="28">
        <f>'SD DATA'!L33</f>
        <v>0</v>
      </c>
      <c r="O34" s="28">
        <f>'SD DATA'!M33</f>
        <v>0</v>
      </c>
    </row>
    <row r="35" spans="1:15" ht="91.5" customHeight="1">
      <c r="A35" s="6">
        <v>33</v>
      </c>
      <c r="B35" s="16"/>
      <c r="C35" s="28">
        <f>'SD DATA'!A34</f>
        <v>0</v>
      </c>
      <c r="D35" s="28">
        <f>'SD DATA'!B34</f>
        <v>0</v>
      </c>
      <c r="E35" s="28">
        <f>'SD DATA'!C34</f>
        <v>0</v>
      </c>
      <c r="F35" s="28">
        <f>'SD DATA'!D34</f>
        <v>0</v>
      </c>
      <c r="G35" s="29">
        <f>'SD DATA'!E34</f>
        <v>0</v>
      </c>
      <c r="H35" s="28">
        <f>'SD DATA'!F34</f>
        <v>0</v>
      </c>
      <c r="I35" s="28">
        <f>'SD DATA'!G34</f>
        <v>0</v>
      </c>
      <c r="J35" s="29">
        <f>'SD DATA'!H34</f>
        <v>0</v>
      </c>
      <c r="K35" s="28">
        <f>'SD DATA'!I34</f>
        <v>0</v>
      </c>
      <c r="L35" s="28">
        <f>'SD DATA'!J34</f>
        <v>0</v>
      </c>
      <c r="M35" s="28">
        <f>'SD DATA'!K34</f>
        <v>0</v>
      </c>
      <c r="N35" s="28">
        <f>'SD DATA'!L34</f>
        <v>0</v>
      </c>
      <c r="O35" s="28">
        <f>'SD DATA'!M34</f>
        <v>0</v>
      </c>
    </row>
    <row r="36" spans="1:15" ht="86.25" customHeight="1">
      <c r="A36" s="6">
        <v>34</v>
      </c>
      <c r="B36" s="16"/>
      <c r="C36" s="28">
        <f>'SD DATA'!A35</f>
        <v>0</v>
      </c>
      <c r="D36" s="28">
        <f>'SD DATA'!B35</f>
        <v>0</v>
      </c>
      <c r="E36" s="28">
        <f>'SD DATA'!C35</f>
        <v>0</v>
      </c>
      <c r="F36" s="28">
        <f>'SD DATA'!D35</f>
        <v>0</v>
      </c>
      <c r="G36" s="29">
        <f>'SD DATA'!E35</f>
        <v>0</v>
      </c>
      <c r="H36" s="28">
        <f>'SD DATA'!F35</f>
        <v>0</v>
      </c>
      <c r="I36" s="28">
        <f>'SD DATA'!G35</f>
        <v>0</v>
      </c>
      <c r="J36" s="29">
        <f>'SD DATA'!H35</f>
        <v>0</v>
      </c>
      <c r="K36" s="28">
        <f>'SD DATA'!I35</f>
        <v>0</v>
      </c>
      <c r="L36" s="28">
        <f>'SD DATA'!J35</f>
        <v>0</v>
      </c>
      <c r="M36" s="28">
        <f>'SD DATA'!K35</f>
        <v>0</v>
      </c>
      <c r="N36" s="28">
        <f>'SD DATA'!L35</f>
        <v>0</v>
      </c>
      <c r="O36" s="28">
        <f>'SD DATA'!M35</f>
        <v>0</v>
      </c>
    </row>
    <row r="37" spans="1:15" ht="86.25" customHeight="1">
      <c r="A37" s="6">
        <v>35</v>
      </c>
      <c r="B37" s="16"/>
      <c r="C37" s="28">
        <f>'SD DATA'!A36</f>
        <v>0</v>
      </c>
      <c r="D37" s="28">
        <f>'SD DATA'!B36</f>
        <v>0</v>
      </c>
      <c r="E37" s="28">
        <f>'SD DATA'!C36</f>
        <v>0</v>
      </c>
      <c r="F37" s="28">
        <f>'SD DATA'!D36</f>
        <v>0</v>
      </c>
      <c r="G37" s="29">
        <f>'SD DATA'!E36</f>
        <v>0</v>
      </c>
      <c r="H37" s="28">
        <f>'SD DATA'!F36</f>
        <v>0</v>
      </c>
      <c r="I37" s="28">
        <f>'SD DATA'!G36</f>
        <v>0</v>
      </c>
      <c r="J37" s="29">
        <f>'SD DATA'!H36</f>
        <v>0</v>
      </c>
      <c r="K37" s="28">
        <f>'SD DATA'!I36</f>
        <v>0</v>
      </c>
      <c r="L37" s="28">
        <f>'SD DATA'!J36</f>
        <v>0</v>
      </c>
      <c r="M37" s="28">
        <f>'SD DATA'!K36</f>
        <v>0</v>
      </c>
      <c r="N37" s="28">
        <f>'SD DATA'!L36</f>
        <v>0</v>
      </c>
      <c r="O37" s="28">
        <f>'SD DATA'!M36</f>
        <v>0</v>
      </c>
    </row>
    <row r="38" spans="1:15" ht="86.25" customHeight="1">
      <c r="A38" s="6">
        <v>36</v>
      </c>
      <c r="B38" s="16"/>
      <c r="C38" s="28">
        <f>'SD DATA'!A37</f>
        <v>0</v>
      </c>
      <c r="D38" s="28">
        <f>'SD DATA'!B37</f>
        <v>0</v>
      </c>
      <c r="E38" s="28">
        <f>'SD DATA'!C37</f>
        <v>0</v>
      </c>
      <c r="F38" s="28">
        <f>'SD DATA'!D37</f>
        <v>0</v>
      </c>
      <c r="G38" s="29">
        <f>'SD DATA'!E37</f>
        <v>0</v>
      </c>
      <c r="H38" s="28">
        <f>'SD DATA'!F37</f>
        <v>0</v>
      </c>
      <c r="I38" s="28">
        <f>'SD DATA'!G37</f>
        <v>0</v>
      </c>
      <c r="J38" s="29">
        <f>'SD DATA'!H37</f>
        <v>0</v>
      </c>
      <c r="K38" s="28">
        <f>'SD DATA'!I37</f>
        <v>0</v>
      </c>
      <c r="L38" s="28">
        <f>'SD DATA'!J37</f>
        <v>0</v>
      </c>
      <c r="M38" s="28">
        <f>'SD DATA'!K37</f>
        <v>0</v>
      </c>
      <c r="N38" s="28">
        <f>'SD DATA'!L37</f>
        <v>0</v>
      </c>
      <c r="O38" s="28">
        <f>'SD DATA'!M37</f>
        <v>0</v>
      </c>
    </row>
    <row r="39" spans="1:15" ht="86.25" customHeight="1">
      <c r="A39" s="6">
        <v>37</v>
      </c>
      <c r="B39" s="16"/>
      <c r="C39" s="28">
        <f>'SD DATA'!A38</f>
        <v>0</v>
      </c>
      <c r="D39" s="28">
        <f>'SD DATA'!B38</f>
        <v>0</v>
      </c>
      <c r="E39" s="28">
        <f>'SD DATA'!C38</f>
        <v>0</v>
      </c>
      <c r="F39" s="28">
        <f>'SD DATA'!D38</f>
        <v>0</v>
      </c>
      <c r="G39" s="29">
        <f>'SD DATA'!E38</f>
        <v>0</v>
      </c>
      <c r="H39" s="28">
        <f>'SD DATA'!F38</f>
        <v>0</v>
      </c>
      <c r="I39" s="28">
        <f>'SD DATA'!G38</f>
        <v>0</v>
      </c>
      <c r="J39" s="29">
        <f>'SD DATA'!H38</f>
        <v>0</v>
      </c>
      <c r="K39" s="28">
        <f>'SD DATA'!I38</f>
        <v>0</v>
      </c>
      <c r="L39" s="28">
        <f>'SD DATA'!J38</f>
        <v>0</v>
      </c>
      <c r="M39" s="28">
        <f>'SD DATA'!K38</f>
        <v>0</v>
      </c>
      <c r="N39" s="28">
        <f>'SD DATA'!L38</f>
        <v>0</v>
      </c>
      <c r="O39" s="28">
        <f>'SD DATA'!M38</f>
        <v>0</v>
      </c>
    </row>
    <row r="40" spans="1:15" ht="86.25" customHeight="1">
      <c r="A40" s="6">
        <v>38</v>
      </c>
      <c r="B40" s="16"/>
      <c r="C40" s="28">
        <f>'SD DATA'!A39</f>
        <v>0</v>
      </c>
      <c r="D40" s="28">
        <f>'SD DATA'!B39</f>
        <v>0</v>
      </c>
      <c r="E40" s="28">
        <f>'SD DATA'!C39</f>
        <v>0</v>
      </c>
      <c r="F40" s="28">
        <f>'SD DATA'!D39</f>
        <v>0</v>
      </c>
      <c r="G40" s="29">
        <f>'SD DATA'!E39</f>
        <v>0</v>
      </c>
      <c r="H40" s="28">
        <f>'SD DATA'!F39</f>
        <v>0</v>
      </c>
      <c r="I40" s="28">
        <f>'SD DATA'!G39</f>
        <v>0</v>
      </c>
      <c r="J40" s="29">
        <f>'SD DATA'!H39</f>
        <v>0</v>
      </c>
      <c r="K40" s="28">
        <f>'SD DATA'!I39</f>
        <v>0</v>
      </c>
      <c r="L40" s="28">
        <f>'SD DATA'!J39</f>
        <v>0</v>
      </c>
      <c r="M40" s="28">
        <f>'SD DATA'!K39</f>
        <v>0</v>
      </c>
      <c r="N40" s="28">
        <f>'SD DATA'!L39</f>
        <v>0</v>
      </c>
      <c r="O40" s="28">
        <f>'SD DATA'!M39</f>
        <v>0</v>
      </c>
    </row>
    <row r="41" spans="1:15" ht="86.25" customHeight="1">
      <c r="A41" s="6">
        <v>39</v>
      </c>
      <c r="B41" s="16"/>
      <c r="C41" s="28">
        <f>'SD DATA'!A40</f>
        <v>0</v>
      </c>
      <c r="D41" s="28">
        <f>'SD DATA'!B40</f>
        <v>0</v>
      </c>
      <c r="E41" s="28">
        <f>'SD DATA'!C40</f>
        <v>0</v>
      </c>
      <c r="F41" s="28">
        <f>'SD DATA'!D40</f>
        <v>0</v>
      </c>
      <c r="G41" s="29">
        <f>'SD DATA'!E40</f>
        <v>0</v>
      </c>
      <c r="H41" s="28">
        <f>'SD DATA'!F40</f>
        <v>0</v>
      </c>
      <c r="I41" s="28">
        <f>'SD DATA'!G40</f>
        <v>0</v>
      </c>
      <c r="J41" s="29">
        <f>'SD DATA'!H40</f>
        <v>0</v>
      </c>
      <c r="K41" s="28">
        <f>'SD DATA'!I40</f>
        <v>0</v>
      </c>
      <c r="L41" s="28">
        <f>'SD DATA'!J40</f>
        <v>0</v>
      </c>
      <c r="M41" s="28">
        <f>'SD DATA'!K40</f>
        <v>0</v>
      </c>
      <c r="N41" s="28">
        <f>'SD DATA'!L40</f>
        <v>0</v>
      </c>
      <c r="O41" s="28">
        <f>'SD DATA'!M40</f>
        <v>0</v>
      </c>
    </row>
    <row r="42" spans="1:15" ht="86.25" customHeight="1">
      <c r="A42" s="6">
        <v>40</v>
      </c>
      <c r="B42" s="16"/>
      <c r="C42" s="28">
        <f>'SD DATA'!A41</f>
        <v>0</v>
      </c>
      <c r="D42" s="28">
        <f>'SD DATA'!B41</f>
        <v>0</v>
      </c>
      <c r="E42" s="28">
        <f>'SD DATA'!C41</f>
        <v>0</v>
      </c>
      <c r="F42" s="28">
        <f>'SD DATA'!D41</f>
        <v>0</v>
      </c>
      <c r="G42" s="29">
        <f>'SD DATA'!E41</f>
        <v>0</v>
      </c>
      <c r="H42" s="28">
        <f>'SD DATA'!F41</f>
        <v>0</v>
      </c>
      <c r="I42" s="28">
        <f>'SD DATA'!G41</f>
        <v>0</v>
      </c>
      <c r="J42" s="29">
        <f>'SD DATA'!H41</f>
        <v>0</v>
      </c>
      <c r="K42" s="28">
        <f>'SD DATA'!I41</f>
        <v>0</v>
      </c>
      <c r="L42" s="28">
        <f>'SD DATA'!J41</f>
        <v>0</v>
      </c>
      <c r="M42" s="28">
        <f>'SD DATA'!K41</f>
        <v>0</v>
      </c>
      <c r="N42" s="28">
        <f>'SD DATA'!L41</f>
        <v>0</v>
      </c>
      <c r="O42" s="28">
        <f>'SD DATA'!M41</f>
        <v>0</v>
      </c>
    </row>
    <row r="43" spans="1:15" ht="86.25" customHeight="1">
      <c r="A43" s="6">
        <v>41</v>
      </c>
      <c r="B43" s="16"/>
      <c r="C43" s="28">
        <f>'SD DATA'!A42</f>
        <v>0</v>
      </c>
      <c r="D43" s="28">
        <f>'SD DATA'!B42</f>
        <v>0</v>
      </c>
      <c r="E43" s="28">
        <f>'SD DATA'!C42</f>
        <v>0</v>
      </c>
      <c r="F43" s="28">
        <f>'SD DATA'!D42</f>
        <v>0</v>
      </c>
      <c r="G43" s="29">
        <f>'SD DATA'!E42</f>
        <v>0</v>
      </c>
      <c r="H43" s="28">
        <f>'SD DATA'!F42</f>
        <v>0</v>
      </c>
      <c r="I43" s="28">
        <f>'SD DATA'!G42</f>
        <v>0</v>
      </c>
      <c r="J43" s="29">
        <f>'SD DATA'!H42</f>
        <v>0</v>
      </c>
      <c r="K43" s="28">
        <f>'SD DATA'!I42</f>
        <v>0</v>
      </c>
      <c r="L43" s="28">
        <f>'SD DATA'!J42</f>
        <v>0</v>
      </c>
      <c r="M43" s="28">
        <f>'SD DATA'!K42</f>
        <v>0</v>
      </c>
      <c r="N43" s="28">
        <f>'SD DATA'!L42</f>
        <v>0</v>
      </c>
      <c r="O43" s="28">
        <f>'SD DATA'!M42</f>
        <v>0</v>
      </c>
    </row>
    <row r="44" spans="1:15" ht="26.25">
      <c r="A44" s="7"/>
    </row>
    <row r="45" spans="1:15" ht="26.25">
      <c r="A45" s="7"/>
    </row>
    <row r="46" spans="1:15" ht="26.25">
      <c r="A46" s="7"/>
    </row>
    <row r="47" spans="1:15" ht="26.25">
      <c r="A47" s="7"/>
    </row>
    <row r="48" spans="1:15" ht="26.25">
      <c r="A48" s="7"/>
    </row>
    <row r="49" spans="1:1" ht="26.25">
      <c r="A49" s="7"/>
    </row>
    <row r="50" spans="1:1" ht="26.25">
      <c r="A50" s="7"/>
    </row>
    <row r="51" spans="1:1" ht="26.25">
      <c r="A51" s="7"/>
    </row>
    <row r="52" spans="1:1" ht="26.25">
      <c r="A52" s="7"/>
    </row>
    <row r="53" spans="1:1" ht="26.25">
      <c r="A53" s="7"/>
    </row>
    <row r="54" spans="1:1" ht="26.25">
      <c r="A54" s="7"/>
    </row>
    <row r="55" spans="1:1" ht="26.25">
      <c r="A55" s="7"/>
    </row>
    <row r="56" spans="1:1" ht="26.25">
      <c r="A56" s="7"/>
    </row>
    <row r="57" spans="1:1" ht="26.25">
      <c r="A57" s="7"/>
    </row>
    <row r="58" spans="1:1" ht="26.25">
      <c r="A58" s="7"/>
    </row>
    <row r="59" spans="1:1" ht="26.25">
      <c r="A59" s="7"/>
    </row>
    <row r="60" spans="1:1" ht="26.25">
      <c r="A60" s="7"/>
    </row>
    <row r="61" spans="1:1" ht="26.25">
      <c r="A61" s="7"/>
    </row>
    <row r="62" spans="1:1" ht="26.25">
      <c r="A62" s="7"/>
    </row>
    <row r="63" spans="1:1" ht="26.25">
      <c r="A63" s="7"/>
    </row>
    <row r="64" spans="1:1" ht="26.25">
      <c r="A64" s="7"/>
    </row>
    <row r="65" spans="1:1" ht="26.25">
      <c r="A65" s="7"/>
    </row>
    <row r="66" spans="1:1" ht="26.25">
      <c r="A66" s="7"/>
    </row>
    <row r="67" spans="1:1" ht="26.25">
      <c r="A67" s="7"/>
    </row>
    <row r="68" spans="1:1" ht="26.25">
      <c r="A68" s="7"/>
    </row>
    <row r="69" spans="1:1" ht="26.25">
      <c r="A69" s="7"/>
    </row>
    <row r="70" spans="1:1" ht="26.25">
      <c r="A70" s="7"/>
    </row>
    <row r="71" spans="1:1" ht="26.25">
      <c r="A71" s="7"/>
    </row>
    <row r="72" spans="1:1" ht="26.25">
      <c r="A72" s="7"/>
    </row>
    <row r="73" spans="1:1" ht="26.25">
      <c r="A73" s="7"/>
    </row>
    <row r="74" spans="1:1" ht="26.25">
      <c r="A74" s="7"/>
    </row>
    <row r="75" spans="1:1" ht="26.25">
      <c r="A75" s="7"/>
    </row>
    <row r="76" spans="1:1" ht="26.25">
      <c r="A76" s="7"/>
    </row>
    <row r="77" spans="1:1" ht="26.25">
      <c r="A77" s="7"/>
    </row>
    <row r="78" spans="1:1" ht="26.25">
      <c r="A78" s="7"/>
    </row>
    <row r="79" spans="1:1" ht="26.25">
      <c r="A79" s="7"/>
    </row>
    <row r="80" spans="1:1" ht="26.25">
      <c r="A80" s="7"/>
    </row>
    <row r="81" spans="1:1" ht="26.25">
      <c r="A81" s="7"/>
    </row>
    <row r="82" spans="1:1" ht="26.25">
      <c r="A82" s="7"/>
    </row>
    <row r="83" spans="1:1" ht="26.25">
      <c r="A83" s="7"/>
    </row>
    <row r="84" spans="1:1" ht="26.25">
      <c r="A84" s="7"/>
    </row>
    <row r="85" spans="1:1" ht="26.25">
      <c r="A85" s="7"/>
    </row>
    <row r="86" spans="1:1" ht="26.25">
      <c r="A86" s="7"/>
    </row>
    <row r="87" spans="1:1" ht="26.25">
      <c r="A87" s="7"/>
    </row>
    <row r="88" spans="1:1" ht="26.25">
      <c r="A88" s="7"/>
    </row>
    <row r="89" spans="1:1" ht="26.25">
      <c r="A89" s="7"/>
    </row>
    <row r="90" spans="1:1" ht="26.25">
      <c r="A90" s="7"/>
    </row>
    <row r="91" spans="1:1" ht="26.25">
      <c r="A91" s="7"/>
    </row>
    <row r="92" spans="1:1" ht="26.25">
      <c r="A92" s="7"/>
    </row>
    <row r="93" spans="1:1" ht="26.25">
      <c r="A93" s="7"/>
    </row>
    <row r="94" spans="1:1" ht="26.25">
      <c r="A94" s="7"/>
    </row>
    <row r="95" spans="1:1" ht="26.25">
      <c r="A95" s="7"/>
    </row>
    <row r="96" spans="1:1" ht="26.25">
      <c r="A96" s="7"/>
    </row>
    <row r="97" spans="1:1" ht="26.25">
      <c r="A97" s="7"/>
    </row>
    <row r="98" spans="1:1" ht="26.25">
      <c r="A98" s="7"/>
    </row>
    <row r="99" spans="1:1" ht="26.25">
      <c r="A99" s="7"/>
    </row>
    <row r="100" spans="1:1" ht="26.25">
      <c r="A100" s="7"/>
    </row>
    <row r="101" spans="1:1" ht="26.25">
      <c r="A101" s="7"/>
    </row>
  </sheetData>
  <sheetProtection password="CFF7" sheet="1"/>
  <protectedRanges>
    <protectedRange password="CC88" sqref="B1:B1048576" name="Range1"/>
  </protectedRanges>
  <conditionalFormatting sqref="A3:O43">
    <cfRule type="colorScale" priority="2">
      <colorScale>
        <cfvo type="min" val="0"/>
        <cfvo type="percentile" val="50"/>
        <cfvo type="max" val="0"/>
        <color rgb="FFFFC000"/>
        <color rgb="FFFFEB84"/>
        <color rgb="FFFFFF00"/>
      </colorScale>
    </cfRule>
  </conditionalFormatting>
  <pageMargins left="0.75" right="0.75" top="1" bottom="1" header="0.5" footer="0.5"/>
  <pageSetup paperSize="9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B1:X34"/>
  <sheetViews>
    <sheetView zoomScale="80" zoomScaleNormal="80" workbookViewId="0">
      <selection activeCell="C6" sqref="C6"/>
    </sheetView>
  </sheetViews>
  <sheetFormatPr defaultColWidth="8.85546875" defaultRowHeight="15"/>
  <cols>
    <col min="1" max="1" width="3.7109375" style="5" customWidth="1"/>
    <col min="2" max="2" width="13.28515625" style="5" customWidth="1"/>
    <col min="3" max="4" width="8.85546875" style="5"/>
    <col min="5" max="5" width="6.7109375" style="5" customWidth="1"/>
    <col min="6" max="6" width="8.85546875" style="5"/>
    <col min="7" max="7" width="10.140625" style="5" customWidth="1"/>
    <col min="8" max="8" width="5.28515625" style="5" customWidth="1"/>
    <col min="9" max="9" width="13.7109375" style="5" customWidth="1"/>
    <col min="10" max="16384" width="8.85546875" style="5"/>
  </cols>
  <sheetData>
    <row r="1" spans="2:24" ht="15.75" thickBot="1"/>
    <row r="2" spans="2:24" ht="20.25" customHeight="1">
      <c r="B2" s="106" t="str">
        <f>info!G30</f>
        <v xml:space="preserve"> jktdh; mPp ek/;fed fo|ky; vkyfu;kokl ftyk &amp;ukXkkSj</v>
      </c>
      <c r="C2" s="107"/>
      <c r="D2" s="107"/>
      <c r="E2" s="107"/>
      <c r="F2" s="107"/>
      <c r="G2" s="108"/>
      <c r="H2" s="33"/>
      <c r="I2" s="109" t="str">
        <f>B2</f>
        <v xml:space="preserve"> jktdh; mPp ek/;fed fo|ky; vkyfu;kokl ftyk &amp;ukXkkSj</v>
      </c>
      <c r="J2" s="110"/>
      <c r="K2" s="110"/>
      <c r="L2" s="110"/>
      <c r="M2" s="110"/>
      <c r="N2" s="111"/>
    </row>
    <row r="3" spans="2:24" ht="18.75">
      <c r="B3" s="34"/>
      <c r="C3" s="112" t="s">
        <v>24</v>
      </c>
      <c r="D3" s="112"/>
      <c r="E3" s="112"/>
      <c r="F3" s="112"/>
      <c r="G3" s="35"/>
      <c r="H3" s="33"/>
      <c r="I3" s="34"/>
      <c r="J3" s="112" t="s">
        <v>24</v>
      </c>
      <c r="K3" s="112"/>
      <c r="L3" s="112"/>
      <c r="M3" s="112"/>
      <c r="N3" s="35"/>
    </row>
    <row r="4" spans="2:24">
      <c r="B4" s="34"/>
      <c r="C4" s="36"/>
      <c r="D4" s="36"/>
      <c r="E4" s="36"/>
      <c r="F4" s="36"/>
      <c r="G4" s="35"/>
      <c r="H4" s="33"/>
      <c r="I4" s="34"/>
      <c r="J4" s="36"/>
      <c r="K4" s="36"/>
      <c r="L4" s="36"/>
      <c r="M4" s="36"/>
      <c r="N4" s="35"/>
    </row>
    <row r="5" spans="2:24" ht="14.45" customHeight="1">
      <c r="B5" s="34"/>
      <c r="C5" s="37"/>
      <c r="D5" s="113"/>
      <c r="E5" s="113"/>
      <c r="F5" s="36"/>
      <c r="G5" s="35"/>
      <c r="H5" s="33"/>
      <c r="I5" s="34"/>
      <c r="J5" s="37"/>
      <c r="K5" s="113"/>
      <c r="L5" s="113"/>
      <c r="M5" s="36"/>
      <c r="N5" s="35"/>
    </row>
    <row r="6" spans="2:24" ht="17.45" customHeight="1">
      <c r="B6" s="38" t="s">
        <v>25</v>
      </c>
      <c r="C6" s="39">
        <v>3</v>
      </c>
      <c r="D6" s="113"/>
      <c r="E6" s="113"/>
      <c r="F6" s="40" t="s">
        <v>34</v>
      </c>
      <c r="G6" s="41" t="str">
        <f>VLOOKUP(C6,'Teacher Data'!$A$3:$O$33,15,0)</f>
        <v>O+</v>
      </c>
      <c r="H6" s="33"/>
      <c r="I6" s="38" t="s">
        <v>25</v>
      </c>
      <c r="J6" s="39">
        <v>1</v>
      </c>
      <c r="K6" s="113"/>
      <c r="L6" s="113"/>
      <c r="M6" s="40" t="s">
        <v>34</v>
      </c>
      <c r="N6" s="41" t="str">
        <f>VLOOKUP(J6,'Teacher Data'!$A$3:$O$33,15,0)</f>
        <v>O+</v>
      </c>
    </row>
    <row r="7" spans="2:24">
      <c r="B7" s="42" t="s">
        <v>29</v>
      </c>
      <c r="C7" s="114" t="str">
        <f>VLOOKUP(C$6,'Teacher Data'!A$1:O$33,4,0)</f>
        <v>RJNA00000000002</v>
      </c>
      <c r="D7" s="114"/>
      <c r="E7" s="114"/>
      <c r="F7" s="115"/>
      <c r="G7" s="116"/>
      <c r="H7" s="33"/>
      <c r="I7" s="42" t="s">
        <v>29</v>
      </c>
      <c r="J7" s="114" t="str">
        <f>VLOOKUP($J$6,'Teacher Data'!$A$3:$O$33,4,0)</f>
        <v>RJNA00000000000</v>
      </c>
      <c r="K7" s="114"/>
      <c r="L7" s="114"/>
      <c r="M7" s="118" t="e">
        <f>IF(J6,manjeet)</f>
        <v>#NAME?</v>
      </c>
      <c r="N7" s="119"/>
    </row>
    <row r="8" spans="2:24">
      <c r="B8" s="42" t="s">
        <v>30</v>
      </c>
      <c r="C8" s="114" t="str">
        <f>VLOOKUP(C$6,'Teacher Data'!A$1:O$33,3,0)</f>
        <v>VIJAY KUMAR PRAJAPAT</v>
      </c>
      <c r="D8" s="114"/>
      <c r="E8" s="114"/>
      <c r="F8" s="117"/>
      <c r="G8" s="116"/>
      <c r="H8" s="33"/>
      <c r="I8" s="42" t="s">
        <v>30</v>
      </c>
      <c r="J8" s="114" t="str">
        <f>VLOOKUP($J$6,'Teacher Data'!$A$3:$O$33,3,0)</f>
        <v>VIJAY KUMAR PRAJAPAT</v>
      </c>
      <c r="K8" s="114"/>
      <c r="L8" s="114"/>
      <c r="M8" s="120"/>
      <c r="N8" s="121"/>
      <c r="Q8" s="125" t="s">
        <v>35</v>
      </c>
      <c r="R8" s="125"/>
      <c r="S8" s="125"/>
      <c r="T8" s="125"/>
      <c r="U8" s="125"/>
      <c r="V8" s="125"/>
      <c r="W8" s="125"/>
      <c r="X8" s="125"/>
    </row>
    <row r="9" spans="2:24">
      <c r="B9" s="42" t="s">
        <v>26</v>
      </c>
      <c r="C9" s="114" t="str">
        <f>VLOOKUP(C$6,'Teacher Data'!A$1:O$33,5,0)</f>
        <v>RAMSUKH PRAJAPAT</v>
      </c>
      <c r="D9" s="114"/>
      <c r="E9" s="114"/>
      <c r="F9" s="117"/>
      <c r="G9" s="116"/>
      <c r="H9" s="33"/>
      <c r="I9" s="42" t="s">
        <v>26</v>
      </c>
      <c r="J9" s="114" t="str">
        <f>VLOOKUP($J$6,'Teacher Data'!$A$3:$O$33,5,0)</f>
        <v>RAMSUKH PRAJAPAT</v>
      </c>
      <c r="K9" s="114"/>
      <c r="L9" s="114"/>
      <c r="M9" s="120"/>
      <c r="N9" s="121"/>
      <c r="Q9" s="125"/>
      <c r="R9" s="125"/>
      <c r="S9" s="125"/>
      <c r="T9" s="125"/>
      <c r="U9" s="125"/>
      <c r="V9" s="125"/>
      <c r="W9" s="125"/>
      <c r="X9" s="125"/>
    </row>
    <row r="10" spans="2:24">
      <c r="B10" s="42" t="s">
        <v>31</v>
      </c>
      <c r="C10" s="114" t="str">
        <f>VLOOKUP(C$6,'Teacher Data'!A$1:O$33,8,0)</f>
        <v>Teacher (III Gr.) Level 23</v>
      </c>
      <c r="D10" s="114"/>
      <c r="E10" s="114"/>
      <c r="F10" s="117"/>
      <c r="G10" s="116"/>
      <c r="H10" s="33"/>
      <c r="I10" s="42" t="s">
        <v>31</v>
      </c>
      <c r="J10" s="114" t="str">
        <f>VLOOKUP($J$6,'Teacher Data'!$A$3:$O$33,8,0)</f>
        <v>Teacher (III Gr.) Level 25</v>
      </c>
      <c r="K10" s="114"/>
      <c r="L10" s="114"/>
      <c r="M10" s="120"/>
      <c r="N10" s="121"/>
      <c r="Q10" s="125"/>
      <c r="R10" s="125"/>
      <c r="S10" s="125"/>
      <c r="T10" s="125"/>
      <c r="U10" s="125"/>
      <c r="V10" s="125"/>
      <c r="W10" s="125"/>
      <c r="X10" s="125"/>
    </row>
    <row r="11" spans="2:24">
      <c r="B11" s="42" t="s">
        <v>32</v>
      </c>
      <c r="C11" s="124">
        <f>VLOOKUP(C$6,'Teacher Data'!A$1:O$33,7,0)</f>
        <v>28586</v>
      </c>
      <c r="D11" s="124"/>
      <c r="E11" s="124"/>
      <c r="F11" s="117"/>
      <c r="G11" s="116"/>
      <c r="H11" s="33"/>
      <c r="I11" s="42" t="s">
        <v>32</v>
      </c>
      <c r="J11" s="124">
        <f>VLOOKUP($J$6,'Teacher Data'!$A$3:$O$33,7,0)</f>
        <v>28584</v>
      </c>
      <c r="K11" s="124"/>
      <c r="L11" s="124"/>
      <c r="M11" s="120"/>
      <c r="N11" s="121"/>
      <c r="Q11" s="125"/>
      <c r="R11" s="125"/>
      <c r="S11" s="125"/>
      <c r="T11" s="125"/>
      <c r="U11" s="125"/>
      <c r="V11" s="125"/>
      <c r="W11" s="125"/>
      <c r="X11" s="125"/>
    </row>
    <row r="12" spans="2:24" ht="13.9" customHeight="1">
      <c r="B12" s="42" t="s">
        <v>27</v>
      </c>
      <c r="C12" s="126" t="str">
        <f>VLOOKUP(C$6,'Teacher Data'!A$1:O$33,11,0)</f>
        <v>VP-ALNIYAWAS BLOCK- BHERUNDA TEH-RIYAN BARI</v>
      </c>
      <c r="D12" s="127"/>
      <c r="E12" s="128"/>
      <c r="F12" s="117"/>
      <c r="G12" s="116"/>
      <c r="H12" s="33"/>
      <c r="I12" s="42" t="s">
        <v>27</v>
      </c>
      <c r="J12" s="126" t="str">
        <f>VLOOKUP($J$6,'Teacher Data'!$A$3:$O$33,11,0)</f>
        <v>VP-ALNIYAWAS BLOCK- BHERUNDA TEH-RIYAN BARI</v>
      </c>
      <c r="K12" s="127"/>
      <c r="L12" s="128"/>
      <c r="M12" s="120"/>
      <c r="N12" s="121"/>
      <c r="Q12" s="125"/>
      <c r="R12" s="125"/>
      <c r="S12" s="125"/>
      <c r="T12" s="125"/>
      <c r="U12" s="125"/>
      <c r="V12" s="125"/>
      <c r="W12" s="125"/>
      <c r="X12" s="125"/>
    </row>
    <row r="13" spans="2:24" ht="13.9" customHeight="1">
      <c r="B13" s="141"/>
      <c r="C13" s="129"/>
      <c r="D13" s="130"/>
      <c r="E13" s="131"/>
      <c r="F13" s="117"/>
      <c r="G13" s="116"/>
      <c r="H13" s="33"/>
      <c r="I13" s="141"/>
      <c r="J13" s="129"/>
      <c r="K13" s="130"/>
      <c r="L13" s="131"/>
      <c r="M13" s="120"/>
      <c r="N13" s="121"/>
      <c r="Q13" s="125"/>
      <c r="R13" s="125"/>
      <c r="S13" s="125"/>
      <c r="T13" s="125"/>
      <c r="U13" s="125"/>
      <c r="V13" s="125"/>
      <c r="W13" s="125"/>
      <c r="X13" s="125"/>
    </row>
    <row r="14" spans="2:24" ht="7.15" customHeight="1">
      <c r="B14" s="141"/>
      <c r="C14" s="132"/>
      <c r="D14" s="133"/>
      <c r="E14" s="134"/>
      <c r="F14" s="117"/>
      <c r="G14" s="116"/>
      <c r="H14" s="33"/>
      <c r="I14" s="141"/>
      <c r="J14" s="132"/>
      <c r="K14" s="133"/>
      <c r="L14" s="134"/>
      <c r="M14" s="122"/>
      <c r="N14" s="123"/>
      <c r="Q14" s="125"/>
      <c r="R14" s="125"/>
      <c r="S14" s="125"/>
      <c r="T14" s="125"/>
      <c r="U14" s="125"/>
      <c r="V14" s="125"/>
      <c r="W14" s="125"/>
      <c r="X14" s="125"/>
    </row>
    <row r="15" spans="2:24" ht="18" customHeight="1">
      <c r="B15" s="43" t="s">
        <v>28</v>
      </c>
      <c r="C15" s="137" t="str">
        <f>VLOOKUP($C$6,'Teacher Data'!$A$3:$O$33,14,0)</f>
        <v>XXXXXX0672</v>
      </c>
      <c r="D15" s="138"/>
      <c r="E15" s="142" t="s">
        <v>74</v>
      </c>
      <c r="F15" s="142"/>
      <c r="G15" s="143"/>
      <c r="H15" s="33"/>
      <c r="I15" s="43" t="s">
        <v>28</v>
      </c>
      <c r="J15" s="139" t="str">
        <f>VLOOKUP($J$6,'Teacher Data'!$A$3:$O$33,14,0)</f>
        <v>XXXXXX0670</v>
      </c>
      <c r="K15" s="140"/>
      <c r="L15" s="142" t="str">
        <f>E15</f>
        <v>laLFkk iz/kku</v>
      </c>
      <c r="M15" s="142"/>
      <c r="N15" s="143"/>
      <c r="Q15" s="125"/>
      <c r="R15" s="125"/>
      <c r="S15" s="125"/>
      <c r="T15" s="125"/>
      <c r="U15" s="125"/>
      <c r="V15" s="125"/>
      <c r="W15" s="125"/>
      <c r="X15" s="125"/>
    </row>
    <row r="16" spans="2:24" ht="15.6" customHeight="1" thickBot="1">
      <c r="B16" s="44" t="s">
        <v>33</v>
      </c>
      <c r="C16" s="135" t="str">
        <f>VLOOKUP($C$6,'Teacher Data'!$A$3:$O$33,13,0)</f>
        <v>XXXXP0000J</v>
      </c>
      <c r="D16" s="136"/>
      <c r="E16" s="144"/>
      <c r="F16" s="144"/>
      <c r="G16" s="145"/>
      <c r="H16" s="33"/>
      <c r="I16" s="44" t="s">
        <v>33</v>
      </c>
      <c r="J16" s="135" t="str">
        <f>VLOOKUP($J$6,'Teacher Data'!$A$3:$O$33,13,0)</f>
        <v>XXXXP0000J</v>
      </c>
      <c r="K16" s="136"/>
      <c r="L16" s="144"/>
      <c r="M16" s="144"/>
      <c r="N16" s="145"/>
      <c r="Q16" s="125"/>
      <c r="R16" s="125"/>
      <c r="S16" s="125"/>
      <c r="T16" s="125"/>
      <c r="U16" s="125"/>
      <c r="V16" s="125"/>
      <c r="W16" s="125"/>
      <c r="X16" s="125"/>
    </row>
    <row r="17" spans="2:24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Q17" s="125"/>
      <c r="R17" s="125"/>
      <c r="S17" s="125"/>
      <c r="T17" s="125"/>
      <c r="U17" s="125"/>
      <c r="V17" s="125"/>
      <c r="W17" s="125"/>
      <c r="X17" s="125"/>
    </row>
    <row r="18" spans="2:24" ht="13.15" customHeight="1" thickBot="1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2:24" ht="15.75" hidden="1" thickBot="1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2:24" ht="15.75">
      <c r="B20" s="146" t="str">
        <f>B2</f>
        <v xml:space="preserve"> jktdh; mPp ek/;fed fo|ky; vkyfu;kokl ftyk &amp;ukXkkSj</v>
      </c>
      <c r="C20" s="147"/>
      <c r="D20" s="147"/>
      <c r="E20" s="147"/>
      <c r="F20" s="147"/>
      <c r="G20" s="148"/>
      <c r="H20" s="33"/>
      <c r="I20" s="146" t="str">
        <f>B2</f>
        <v xml:space="preserve"> jktdh; mPp ek/;fed fo|ky; vkyfu;kokl ftyk &amp;ukXkkSj</v>
      </c>
      <c r="J20" s="147"/>
      <c r="K20" s="147"/>
      <c r="L20" s="147"/>
      <c r="M20" s="147"/>
      <c r="N20" s="148"/>
    </row>
    <row r="21" spans="2:24" ht="18.75">
      <c r="B21" s="34"/>
      <c r="C21" s="112" t="s">
        <v>24</v>
      </c>
      <c r="D21" s="112"/>
      <c r="E21" s="112"/>
      <c r="F21" s="112"/>
      <c r="G21" s="35"/>
      <c r="H21" s="33"/>
      <c r="I21" s="34"/>
      <c r="J21" s="112" t="s">
        <v>24</v>
      </c>
      <c r="K21" s="112"/>
      <c r="L21" s="112"/>
      <c r="M21" s="112"/>
      <c r="N21" s="35"/>
    </row>
    <row r="22" spans="2:24">
      <c r="B22" s="34"/>
      <c r="C22" s="36"/>
      <c r="D22" s="36"/>
      <c r="E22" s="36"/>
      <c r="F22" s="36"/>
      <c r="G22" s="35"/>
      <c r="H22" s="33"/>
      <c r="I22" s="34"/>
      <c r="J22" s="36"/>
      <c r="K22" s="36"/>
      <c r="L22" s="36"/>
      <c r="M22" s="36"/>
      <c r="N22" s="35"/>
    </row>
    <row r="23" spans="2:24" ht="14.45" customHeight="1">
      <c r="B23" s="34"/>
      <c r="C23" s="37"/>
      <c r="D23" s="113"/>
      <c r="E23" s="113"/>
      <c r="F23" s="36"/>
      <c r="G23" s="35"/>
      <c r="H23" s="33"/>
      <c r="I23" s="34"/>
      <c r="J23" s="37"/>
      <c r="K23" s="113"/>
      <c r="L23" s="113"/>
      <c r="M23" s="36"/>
      <c r="N23" s="35"/>
    </row>
    <row r="24" spans="2:24" ht="15.6" customHeight="1">
      <c r="B24" s="38" t="s">
        <v>25</v>
      </c>
      <c r="C24" s="39">
        <v>1</v>
      </c>
      <c r="D24" s="113"/>
      <c r="E24" s="113"/>
      <c r="F24" s="40" t="s">
        <v>34</v>
      </c>
      <c r="G24" s="41" t="str">
        <f>VLOOKUP(C24,'Teacher Data'!$A$3:$O$33,15,0)</f>
        <v>O+</v>
      </c>
      <c r="H24" s="33"/>
      <c r="I24" s="38" t="s">
        <v>25</v>
      </c>
      <c r="J24" s="39">
        <v>1</v>
      </c>
      <c r="K24" s="113"/>
      <c r="L24" s="113"/>
      <c r="M24" s="40" t="s">
        <v>34</v>
      </c>
      <c r="N24" s="41" t="str">
        <f>VLOOKUP(J24,'Teacher Data'!$A$3:$O$33,15,0)</f>
        <v>O+</v>
      </c>
    </row>
    <row r="25" spans="2:24">
      <c r="B25" s="42" t="s">
        <v>29</v>
      </c>
      <c r="C25" s="114" t="str">
        <f>VLOOKUP($C$24,'Teacher Data'!A$1:O$33,4,0)</f>
        <v>RJNA00000000000</v>
      </c>
      <c r="D25" s="114"/>
      <c r="E25" s="114"/>
      <c r="F25" s="118" t="e">
        <f>IF(C24,manjeet)</f>
        <v>#NAME?</v>
      </c>
      <c r="G25" s="119"/>
      <c r="H25" s="33"/>
      <c r="I25" s="42" t="s">
        <v>29</v>
      </c>
      <c r="J25" s="114" t="str">
        <f>VLOOKUP(J24,'Teacher Data'!$A$3:$O$33,4,0)</f>
        <v>RJNA00000000000</v>
      </c>
      <c r="K25" s="114"/>
      <c r="L25" s="114"/>
      <c r="M25" s="118" t="e">
        <f>IF(J24,manjeet)</f>
        <v>#NAME?</v>
      </c>
      <c r="N25" s="119"/>
    </row>
    <row r="26" spans="2:24">
      <c r="B26" s="42" t="s">
        <v>30</v>
      </c>
      <c r="C26" s="114" t="str">
        <f>VLOOKUP($C$24,'Teacher Data'!A$1:O$33,3,0)</f>
        <v>VIJAY KUMAR PRAJAPAT</v>
      </c>
      <c r="D26" s="114"/>
      <c r="E26" s="114"/>
      <c r="F26" s="120"/>
      <c r="G26" s="121"/>
      <c r="H26" s="33"/>
      <c r="I26" s="42" t="s">
        <v>30</v>
      </c>
      <c r="J26" s="114" t="str">
        <f>VLOOKUP(J24,'Teacher Data'!$A$3:$O$33,3,0)</f>
        <v>VIJAY KUMAR PRAJAPAT</v>
      </c>
      <c r="K26" s="114"/>
      <c r="L26" s="114"/>
      <c r="M26" s="120"/>
      <c r="N26" s="121"/>
    </row>
    <row r="27" spans="2:24">
      <c r="B27" s="42" t="s">
        <v>26</v>
      </c>
      <c r="C27" s="114" t="str">
        <f>VLOOKUP($C$24,'Teacher Data'!A$1:O$33,5,0)</f>
        <v>RAMSUKH PRAJAPAT</v>
      </c>
      <c r="D27" s="114"/>
      <c r="E27" s="114"/>
      <c r="F27" s="120"/>
      <c r="G27" s="121"/>
      <c r="H27" s="33"/>
      <c r="I27" s="42" t="s">
        <v>26</v>
      </c>
      <c r="J27" s="114" t="str">
        <f>VLOOKUP(J24,'Teacher Data'!$A$3:$O$33,5,0)</f>
        <v>RAMSUKH PRAJAPAT</v>
      </c>
      <c r="K27" s="114"/>
      <c r="L27" s="114"/>
      <c r="M27" s="120"/>
      <c r="N27" s="121"/>
    </row>
    <row r="28" spans="2:24">
      <c r="B28" s="42" t="s">
        <v>31</v>
      </c>
      <c r="C28" s="114" t="str">
        <f>VLOOKUP($C$24,'Teacher Data'!A$1:O$33,8,0)</f>
        <v>Teacher (III Gr.) Level 25</v>
      </c>
      <c r="D28" s="114"/>
      <c r="E28" s="114"/>
      <c r="F28" s="120"/>
      <c r="G28" s="121"/>
      <c r="H28" s="33"/>
      <c r="I28" s="42" t="s">
        <v>31</v>
      </c>
      <c r="J28" s="114" t="str">
        <f>VLOOKUP(J24,'Teacher Data'!$A$3:$O$33,8,0)</f>
        <v>Teacher (III Gr.) Level 25</v>
      </c>
      <c r="K28" s="114"/>
      <c r="L28" s="114"/>
      <c r="M28" s="120"/>
      <c r="N28" s="121"/>
    </row>
    <row r="29" spans="2:24">
      <c r="B29" s="42" t="s">
        <v>32</v>
      </c>
      <c r="C29" s="124">
        <f>VLOOKUP($C$24,'Teacher Data'!A$1:O$33,7,0)</f>
        <v>28584</v>
      </c>
      <c r="D29" s="124"/>
      <c r="E29" s="124"/>
      <c r="F29" s="120"/>
      <c r="G29" s="121"/>
      <c r="H29" s="33"/>
      <c r="I29" s="42" t="s">
        <v>32</v>
      </c>
      <c r="J29" s="124">
        <f>VLOOKUP(J24,'Teacher Data'!$A$3:$O$33,7,0)</f>
        <v>28584</v>
      </c>
      <c r="K29" s="124"/>
      <c r="L29" s="124"/>
      <c r="M29" s="120"/>
      <c r="N29" s="121"/>
    </row>
    <row r="30" spans="2:24" ht="13.9" customHeight="1">
      <c r="B30" s="42" t="s">
        <v>27</v>
      </c>
      <c r="C30" s="126" t="str">
        <f>VLOOKUP(C24,'Teacher Data'!A$1:O$33,11,0)</f>
        <v>VP-ALNIYAWAS BLOCK- BHERUNDA TEH-RIYAN BARI</v>
      </c>
      <c r="D30" s="127"/>
      <c r="E30" s="128"/>
      <c r="F30" s="120"/>
      <c r="G30" s="121"/>
      <c r="H30" s="33"/>
      <c r="I30" s="42" t="s">
        <v>27</v>
      </c>
      <c r="J30" s="126" t="str">
        <f>VLOOKUP(J24,'Teacher Data'!$A$3:$O$33,11,0)</f>
        <v>VP-ALNIYAWAS BLOCK- BHERUNDA TEH-RIYAN BARI</v>
      </c>
      <c r="K30" s="127"/>
      <c r="L30" s="128"/>
      <c r="M30" s="120"/>
      <c r="N30" s="121"/>
    </row>
    <row r="31" spans="2:24" ht="13.9" customHeight="1">
      <c r="B31" s="141"/>
      <c r="C31" s="129"/>
      <c r="D31" s="130"/>
      <c r="E31" s="131"/>
      <c r="F31" s="120"/>
      <c r="G31" s="121"/>
      <c r="H31" s="33"/>
      <c r="I31" s="141"/>
      <c r="J31" s="129"/>
      <c r="K31" s="130"/>
      <c r="L31" s="131"/>
      <c r="M31" s="120"/>
      <c r="N31" s="121"/>
    </row>
    <row r="32" spans="2:24" ht="7.15" customHeight="1">
      <c r="B32" s="141"/>
      <c r="C32" s="132"/>
      <c r="D32" s="133"/>
      <c r="E32" s="134"/>
      <c r="F32" s="122"/>
      <c r="G32" s="123"/>
      <c r="H32" s="33"/>
      <c r="I32" s="141"/>
      <c r="J32" s="132"/>
      <c r="K32" s="133"/>
      <c r="L32" s="134"/>
      <c r="M32" s="122"/>
      <c r="N32" s="123"/>
    </row>
    <row r="33" spans="2:14" ht="18" customHeight="1">
      <c r="B33" s="43" t="s">
        <v>28</v>
      </c>
      <c r="C33" s="137" t="str">
        <f>VLOOKUP(C24,'Teacher Data'!$A$3:$O$33,14,0)</f>
        <v>XXXXXX0670</v>
      </c>
      <c r="D33" s="138"/>
      <c r="E33" s="142" t="str">
        <f>E15</f>
        <v>laLFkk iz/kku</v>
      </c>
      <c r="F33" s="142"/>
      <c r="G33" s="143"/>
      <c r="H33" s="33"/>
      <c r="I33" s="43" t="s">
        <v>28</v>
      </c>
      <c r="J33" s="137" t="str">
        <f>VLOOKUP(J24,'Teacher Data'!$A$3:$O$33,14,0)</f>
        <v>XXXXXX0670</v>
      </c>
      <c r="K33" s="138"/>
      <c r="L33" s="142" t="str">
        <f>L15</f>
        <v>laLFkk iz/kku</v>
      </c>
      <c r="M33" s="142"/>
      <c r="N33" s="143"/>
    </row>
    <row r="34" spans="2:14" ht="18.75" customHeight="1" thickBot="1">
      <c r="B34" s="44" t="s">
        <v>33</v>
      </c>
      <c r="C34" s="135" t="str">
        <f>VLOOKUP(C24,'Teacher Data'!$A$3:$O$33,13,0)</f>
        <v>XXXXP0000J</v>
      </c>
      <c r="D34" s="136"/>
      <c r="E34" s="144"/>
      <c r="F34" s="144"/>
      <c r="G34" s="145"/>
      <c r="H34" s="33"/>
      <c r="I34" s="44" t="s">
        <v>33</v>
      </c>
      <c r="J34" s="135" t="str">
        <f>VLOOKUP(J24,'Teacher Data'!$A$3:$O$33,13,0)</f>
        <v>XXXXP0000J</v>
      </c>
      <c r="K34" s="136"/>
      <c r="L34" s="144"/>
      <c r="M34" s="144"/>
      <c r="N34" s="145"/>
    </row>
  </sheetData>
  <sheetProtection password="CFF7" sheet="1" objects="1" scenarios="1"/>
  <protectedRanges>
    <protectedRange sqref="C6" name="Range5"/>
    <protectedRange sqref="J6" name="Range4"/>
    <protectedRange sqref="J24" name="Range1"/>
    <protectedRange sqref="C24" name="Range2"/>
    <protectedRange sqref="H13" name="Range3"/>
  </protectedRanges>
  <mergeCells count="57">
    <mergeCell ref="C30:E32"/>
    <mergeCell ref="J30:L32"/>
    <mergeCell ref="B31:B32"/>
    <mergeCell ref="I31:I32"/>
    <mergeCell ref="E33:G34"/>
    <mergeCell ref="L33:N34"/>
    <mergeCell ref="C33:D33"/>
    <mergeCell ref="C34:D34"/>
    <mergeCell ref="J33:K33"/>
    <mergeCell ref="J34:K34"/>
    <mergeCell ref="C21:F21"/>
    <mergeCell ref="J21:M21"/>
    <mergeCell ref="D23:E24"/>
    <mergeCell ref="K23:L24"/>
    <mergeCell ref="C25:E25"/>
    <mergeCell ref="F25:G32"/>
    <mergeCell ref="J25:L25"/>
    <mergeCell ref="M25:N32"/>
    <mergeCell ref="C26:E26"/>
    <mergeCell ref="J26:L26"/>
    <mergeCell ref="C27:E27"/>
    <mergeCell ref="J27:L27"/>
    <mergeCell ref="C28:E28"/>
    <mergeCell ref="J28:L28"/>
    <mergeCell ref="C29:E29"/>
    <mergeCell ref="J29:L29"/>
    <mergeCell ref="B13:B14"/>
    <mergeCell ref="I13:I14"/>
    <mergeCell ref="E15:G16"/>
    <mergeCell ref="B20:G20"/>
    <mergeCell ref="I20:N20"/>
    <mergeCell ref="L15:N16"/>
    <mergeCell ref="Q8:X17"/>
    <mergeCell ref="C9:E9"/>
    <mergeCell ref="J9:L9"/>
    <mergeCell ref="C10:E10"/>
    <mergeCell ref="J10:L10"/>
    <mergeCell ref="C12:E14"/>
    <mergeCell ref="J12:L14"/>
    <mergeCell ref="C16:D16"/>
    <mergeCell ref="C15:D15"/>
    <mergeCell ref="J15:K15"/>
    <mergeCell ref="J16:K16"/>
    <mergeCell ref="C7:E7"/>
    <mergeCell ref="F7:G14"/>
    <mergeCell ref="J7:L7"/>
    <mergeCell ref="M7:N14"/>
    <mergeCell ref="C8:E8"/>
    <mergeCell ref="J8:L8"/>
    <mergeCell ref="C11:E11"/>
    <mergeCell ref="J11:L11"/>
    <mergeCell ref="B2:G2"/>
    <mergeCell ref="I2:N2"/>
    <mergeCell ref="C3:F3"/>
    <mergeCell ref="J3:M3"/>
    <mergeCell ref="D5:E6"/>
    <mergeCell ref="K5:L6"/>
  </mergeCells>
  <dataValidations count="1">
    <dataValidation type="list" allowBlank="1" showInputMessage="1" showErrorMessage="1" sqref="C6 J6 C24 J24">
      <formula1>sno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info</vt:lpstr>
      <vt:lpstr>SD DATA</vt:lpstr>
      <vt:lpstr>Teacher Data</vt:lpstr>
      <vt:lpstr>icard</vt:lpstr>
      <vt:lpstr>aaa</vt:lpstr>
      <vt:lpstr>'Teacher Data'!Criteria</vt:lpstr>
      <vt:lpstr>'Teacher Data'!Extract</vt:lpstr>
      <vt:lpstr>sno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Vijay</cp:lastModifiedBy>
  <cp:lastPrinted>2020-12-20T16:57:50Z</cp:lastPrinted>
  <dcterms:created xsi:type="dcterms:W3CDTF">2020-05-07T03:55:31Z</dcterms:created>
  <dcterms:modified xsi:type="dcterms:W3CDTF">2020-12-20T17:54:59Z</dcterms:modified>
</cp:coreProperties>
</file>