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20" yWindow="-120" windowWidth="19420" windowHeight="11020" activeTab="2"/>
  </bookViews>
  <sheets>
    <sheet name="Intro" sheetId="3" r:id="rId1"/>
    <sheet name="Master" sheetId="4" r:id="rId2"/>
    <sheet name=" Sanction Order with amount" sheetId="1" r:id="rId3"/>
    <sheet name=" Sanction Order without amount" sheetId="5" r:id="rId4"/>
  </sheets>
  <externalReferences>
    <externalReference r:id="rId5"/>
  </externalReferences>
  <definedNames>
    <definedName name="employee_data_SL">Master!$C$8:$K$27</definedName>
    <definedName name="employee_list">Master!$C$8:$C$27</definedName>
    <definedName name="pl_order">[1]!Table4[#All]</definedName>
    <definedName name="posts_at_school">[1]!Schools_post[[#All],[विद्यालय में पोस्ट का विवरण]]</definedName>
    <definedName name="_xlnm.Print_Area" localSheetId="2">' Sanction Order with amount'!$B$2:$M$48</definedName>
    <definedName name="_xlnm.Print_Area" localSheetId="3">' Sanction Order without amount'!$B$2:$K$46</definedName>
    <definedName name="teachers_name">[1]!Table4[[#All],[uke deZpkjh]]</definedName>
    <definedName name="under_peeo_schools">[1]!Table3[[#All],[पीईईओ अधीनस्थ विद्यालयों के नाम ]]</definedName>
  </definedNames>
  <calcPr calcId="145621"/>
</workbook>
</file>

<file path=xl/calcChain.xml><?xml version="1.0" encoding="utf-8"?>
<calcChain xmlns="http://schemas.openxmlformats.org/spreadsheetml/2006/main">
  <c r="H46" i="5" l="1"/>
  <c r="H45" i="5"/>
  <c r="H44" i="5"/>
  <c r="H38" i="5"/>
  <c r="H37" i="5"/>
  <c r="H36" i="5"/>
  <c r="I7" i="5"/>
  <c r="B2" i="5"/>
  <c r="H45" i="1" l="1"/>
  <c r="H46" i="1"/>
  <c r="H44" i="1"/>
  <c r="H37" i="1"/>
  <c r="H38" i="1"/>
  <c r="H36" i="1"/>
  <c r="B10" i="4" l="1"/>
  <c r="B11" i="4"/>
  <c r="B12" i="4"/>
  <c r="B14" i="4"/>
  <c r="B15" i="4"/>
  <c r="B16" i="4"/>
  <c r="B17" i="4"/>
  <c r="B18" i="4"/>
  <c r="B19" i="4"/>
  <c r="B20" i="4"/>
  <c r="B21" i="4"/>
  <c r="B22" i="4"/>
  <c r="B23" i="4"/>
  <c r="B24" i="4"/>
  <c r="B25" i="4"/>
  <c r="B26" i="4"/>
  <c r="B27" i="4"/>
  <c r="B9" i="4"/>
  <c r="AQ9" i="4"/>
  <c r="AQ12" i="4"/>
  <c r="AQ14" i="4"/>
  <c r="AQ15" i="4"/>
  <c r="AQ16" i="4"/>
  <c r="AQ17" i="4"/>
  <c r="AQ18" i="4"/>
  <c r="AQ19" i="4"/>
  <c r="AQ20" i="4"/>
  <c r="AQ21" i="4"/>
  <c r="AQ22" i="4"/>
  <c r="AQ23" i="4"/>
  <c r="AQ24" i="4"/>
  <c r="AQ25" i="4"/>
  <c r="AQ26" i="4"/>
  <c r="AQ27" i="4"/>
  <c r="AQ8" i="4"/>
  <c r="B13" i="4" l="1"/>
  <c r="AQ13" i="4" s="1"/>
  <c r="J26" i="4" l="1"/>
  <c r="J27" i="4"/>
  <c r="J12" i="4"/>
  <c r="J13" i="4"/>
  <c r="J14" i="4"/>
  <c r="J15" i="4"/>
  <c r="J16" i="4"/>
  <c r="J17" i="4"/>
  <c r="J18" i="4"/>
  <c r="J19" i="4"/>
  <c r="J20" i="4"/>
  <c r="J21" i="4"/>
  <c r="J22" i="4"/>
  <c r="J23" i="4"/>
  <c r="J24" i="4"/>
  <c r="J25" i="4"/>
  <c r="B2" i="1"/>
  <c r="K7" i="1"/>
  <c r="B8" i="4"/>
  <c r="AQ10" i="4" s="1"/>
  <c r="AQ11" i="4"/>
  <c r="J10" i="4"/>
  <c r="J11" i="4"/>
  <c r="J9" i="4"/>
  <c r="J8" i="4"/>
  <c r="AR6" i="4" l="1"/>
  <c r="AQ6" i="4"/>
  <c r="AS9" i="4" l="1"/>
  <c r="AT9" i="4" s="1"/>
  <c r="AS13" i="4"/>
  <c r="AT13" i="4" s="1"/>
  <c r="AS17" i="4"/>
  <c r="AT17" i="4" s="1"/>
  <c r="AS21" i="4"/>
  <c r="AT21" i="4" s="1"/>
  <c r="AS25" i="4"/>
  <c r="AT25" i="4" s="1"/>
  <c r="AS10" i="4"/>
  <c r="AT10" i="4" s="1"/>
  <c r="AS14" i="4"/>
  <c r="AT14" i="4" s="1"/>
  <c r="AS18" i="4"/>
  <c r="AT18" i="4" s="1"/>
  <c r="AS22" i="4"/>
  <c r="AT22" i="4" s="1"/>
  <c r="AS26" i="4"/>
  <c r="AT26" i="4" s="1"/>
  <c r="AS11" i="4"/>
  <c r="AT11" i="4" s="1"/>
  <c r="AS15" i="4"/>
  <c r="AT15" i="4" s="1"/>
  <c r="AS19" i="4"/>
  <c r="AT19" i="4" s="1"/>
  <c r="AS23" i="4"/>
  <c r="AT23" i="4" s="1"/>
  <c r="AS27" i="4"/>
  <c r="AT27" i="4" s="1"/>
  <c r="AS12" i="4"/>
  <c r="AT12" i="4" s="1"/>
  <c r="AS16" i="4"/>
  <c r="AT16" i="4" s="1"/>
  <c r="AS20" i="4"/>
  <c r="AT20" i="4" s="1"/>
  <c r="AS24" i="4"/>
  <c r="AT24" i="4" s="1"/>
  <c r="AS8" i="4"/>
  <c r="AT8" i="4" s="1"/>
  <c r="C22" i="1" l="1"/>
  <c r="B22" i="1" s="1"/>
  <c r="C22" i="5"/>
  <c r="C25" i="1"/>
  <c r="B25" i="1" s="1"/>
  <c r="C25" i="5"/>
  <c r="C28" i="1"/>
  <c r="B28" i="1" s="1"/>
  <c r="C28" i="5"/>
  <c r="C11" i="1"/>
  <c r="B11" i="1" s="1"/>
  <c r="C11" i="5"/>
  <c r="C15" i="1"/>
  <c r="B15" i="1" s="1"/>
  <c r="C15" i="5"/>
  <c r="C18" i="1"/>
  <c r="B18" i="1" s="1"/>
  <c r="C18" i="5"/>
  <c r="C21" i="1"/>
  <c r="B21" i="1" s="1"/>
  <c r="C21" i="5"/>
  <c r="C24" i="1"/>
  <c r="B24" i="1" s="1"/>
  <c r="C24" i="5"/>
  <c r="C27" i="1"/>
  <c r="B27" i="1" s="1"/>
  <c r="C27" i="5"/>
  <c r="C30" i="1"/>
  <c r="B30" i="1" s="1"/>
  <c r="C30" i="5"/>
  <c r="C14" i="1"/>
  <c r="B14" i="1" s="1"/>
  <c r="C14" i="5"/>
  <c r="C17" i="1"/>
  <c r="B17" i="1" s="1"/>
  <c r="C17" i="5"/>
  <c r="C20" i="1"/>
  <c r="B20" i="1" s="1"/>
  <c r="C20" i="5"/>
  <c r="C23" i="1"/>
  <c r="B23" i="1" s="1"/>
  <c r="C23" i="5"/>
  <c r="C26" i="1"/>
  <c r="B26" i="1" s="1"/>
  <c r="C26" i="5"/>
  <c r="C29" i="1"/>
  <c r="B29" i="1" s="1"/>
  <c r="C29" i="5"/>
  <c r="C13" i="1"/>
  <c r="B13" i="1" s="1"/>
  <c r="C13" i="5"/>
  <c r="C16" i="1"/>
  <c r="B16" i="1" s="1"/>
  <c r="C16" i="5"/>
  <c r="C19" i="1"/>
  <c r="B19" i="1" s="1"/>
  <c r="C19" i="5"/>
  <c r="C12" i="1"/>
  <c r="B12" i="1" s="1"/>
  <c r="C12" i="5"/>
  <c r="J11" i="1"/>
  <c r="I11" i="1"/>
  <c r="H11" i="1"/>
  <c r="G11" i="1"/>
  <c r="J18" i="1"/>
  <c r="D18" i="1"/>
  <c r="E18" i="1"/>
  <c r="D24" i="1"/>
  <c r="I24" i="1"/>
  <c r="J24" i="1"/>
  <c r="H24" i="1"/>
  <c r="I27" i="1"/>
  <c r="F30" i="1"/>
  <c r="K30" i="1" s="1"/>
  <c r="D30" i="1"/>
  <c r="J30" i="1"/>
  <c r="I30" i="1"/>
  <c r="J14" i="1"/>
  <c r="E14" i="1"/>
  <c r="I17" i="1"/>
  <c r="J17" i="1"/>
  <c r="D17" i="1"/>
  <c r="E20" i="1"/>
  <c r="G20" i="1"/>
  <c r="F21" i="1"/>
  <c r="K21" i="1" s="1"/>
  <c r="G21" i="1"/>
  <c r="G26" i="1"/>
  <c r="E26" i="1"/>
  <c r="F29" i="1"/>
  <c r="K29" i="1" s="1"/>
  <c r="G29" i="1"/>
  <c r="D29" i="1"/>
  <c r="E29" i="1"/>
  <c r="J13" i="1"/>
  <c r="D16" i="1"/>
  <c r="E16" i="1"/>
  <c r="F16" i="1"/>
  <c r="K16" i="1" s="1"/>
  <c r="G16" i="1"/>
  <c r="D15" i="1"/>
  <c r="E15" i="1"/>
  <c r="F15" i="1"/>
  <c r="K15" i="1" s="1"/>
  <c r="G23" i="1"/>
  <c r="H23" i="1"/>
  <c r="I23" i="1"/>
  <c r="J23" i="1"/>
  <c r="E19" i="1"/>
  <c r="G22" i="1"/>
  <c r="H22" i="1"/>
  <c r="E22" i="1"/>
  <c r="J22" i="1"/>
  <c r="F25" i="1"/>
  <c r="K25" i="1" s="1"/>
  <c r="G25" i="1"/>
  <c r="D25" i="1"/>
  <c r="D28" i="1"/>
  <c r="I28" i="1"/>
  <c r="J28" i="1"/>
  <c r="G28" i="1"/>
  <c r="H12" i="1"/>
  <c r="I12" i="1"/>
  <c r="J12" i="1"/>
  <c r="G12" i="1" l="1"/>
  <c r="E12" i="1"/>
  <c r="H28" i="1"/>
  <c r="E28" i="1"/>
  <c r="E25" i="1"/>
  <c r="I25" i="1"/>
  <c r="F22" i="1"/>
  <c r="K22" i="1" s="1"/>
  <c r="J19" i="1"/>
  <c r="F23" i="1"/>
  <c r="K23" i="1" s="1"/>
  <c r="D23" i="1"/>
  <c r="I15" i="1"/>
  <c r="G15" i="1"/>
  <c r="I16" i="1"/>
  <c r="H13" i="1"/>
  <c r="H29" i="1"/>
  <c r="J29" i="1"/>
  <c r="D26" i="1"/>
  <c r="J21" i="1"/>
  <c r="I20" i="1"/>
  <c r="G17" i="1"/>
  <c r="E17" i="1"/>
  <c r="F14" i="1"/>
  <c r="K14" i="1" s="1"/>
  <c r="H30" i="1"/>
  <c r="G27" i="1"/>
  <c r="G24" i="1"/>
  <c r="E24" i="1"/>
  <c r="H18" i="1"/>
  <c r="F18" i="1"/>
  <c r="K18" i="1" s="1"/>
  <c r="E11" i="1"/>
  <c r="F12" i="1"/>
  <c r="K12" i="1" s="1"/>
  <c r="D12" i="1"/>
  <c r="F28" i="1"/>
  <c r="K28" i="1" s="1"/>
  <c r="H25" i="1"/>
  <c r="J25" i="1"/>
  <c r="I22" i="1"/>
  <c r="D22" i="1"/>
  <c r="H19" i="1"/>
  <c r="E23" i="1"/>
  <c r="J15" i="1"/>
  <c r="H15" i="1"/>
  <c r="J16" i="1"/>
  <c r="H16" i="1"/>
  <c r="F13" i="1"/>
  <c r="K13" i="1" s="1"/>
  <c r="I29" i="1"/>
  <c r="I26" i="1"/>
  <c r="H21" i="1"/>
  <c r="E21" i="1"/>
  <c r="H17" i="1"/>
  <c r="F17" i="1"/>
  <c r="K17" i="1" s="1"/>
  <c r="H14" i="1"/>
  <c r="E30" i="1"/>
  <c r="G30" i="1"/>
  <c r="E27" i="1"/>
  <c r="F24" i="1"/>
  <c r="K24" i="1" s="1"/>
  <c r="I18" i="1"/>
  <c r="G18" i="1"/>
  <c r="D11" i="1"/>
  <c r="F11" i="1"/>
  <c r="K11" i="1" s="1"/>
  <c r="J12" i="5"/>
  <c r="H12" i="5"/>
  <c r="G12" i="5"/>
  <c r="E12" i="5"/>
  <c r="I12" i="5"/>
  <c r="B12" i="5"/>
  <c r="D12" i="5"/>
  <c r="F12" i="5"/>
  <c r="J23" i="5"/>
  <c r="I23" i="5"/>
  <c r="B23" i="5"/>
  <c r="F23" i="5"/>
  <c r="D23" i="5"/>
  <c r="G23" i="5"/>
  <c r="H23" i="5"/>
  <c r="E23" i="5"/>
  <c r="J24" i="5"/>
  <c r="H24" i="5"/>
  <c r="E24" i="5"/>
  <c r="I24" i="5"/>
  <c r="G24" i="5"/>
  <c r="B24" i="5"/>
  <c r="D24" i="5"/>
  <c r="F24" i="5"/>
  <c r="J11" i="5"/>
  <c r="G11" i="5"/>
  <c r="I11" i="5"/>
  <c r="B11" i="5"/>
  <c r="F11" i="5"/>
  <c r="D11" i="5"/>
  <c r="H11" i="5"/>
  <c r="E11" i="5"/>
  <c r="J25" i="5"/>
  <c r="I25" i="5"/>
  <c r="B25" i="5"/>
  <c r="D25" i="5"/>
  <c r="F25" i="5"/>
  <c r="H25" i="5"/>
  <c r="E25" i="5"/>
  <c r="G25" i="5"/>
  <c r="J29" i="5"/>
  <c r="I29" i="5"/>
  <c r="B29" i="5"/>
  <c r="D29" i="5"/>
  <c r="H29" i="5"/>
  <c r="E29" i="5"/>
  <c r="G29" i="5"/>
  <c r="F29" i="5"/>
  <c r="J17" i="5"/>
  <c r="I17" i="5"/>
  <c r="B17" i="5"/>
  <c r="F17" i="5"/>
  <c r="G17" i="5"/>
  <c r="D17" i="5"/>
  <c r="H17" i="5"/>
  <c r="E17" i="5"/>
  <c r="J18" i="5"/>
  <c r="H18" i="5"/>
  <c r="E18" i="5"/>
  <c r="G18" i="5"/>
  <c r="I18" i="5"/>
  <c r="B18" i="5"/>
  <c r="D18" i="5"/>
  <c r="F18" i="5"/>
  <c r="F19" i="1"/>
  <c r="K19" i="1" s="1"/>
  <c r="L19" i="1" s="1"/>
  <c r="D19" i="1"/>
  <c r="D13" i="1"/>
  <c r="I13" i="1"/>
  <c r="J26" i="1"/>
  <c r="J20" i="1"/>
  <c r="H20" i="1"/>
  <c r="D14" i="1"/>
  <c r="J27" i="1"/>
  <c r="H27" i="1"/>
  <c r="J16" i="5"/>
  <c r="H16" i="5"/>
  <c r="G16" i="5"/>
  <c r="E16" i="5"/>
  <c r="I16" i="5"/>
  <c r="B16" i="5"/>
  <c r="D16" i="5"/>
  <c r="F16" i="5"/>
  <c r="J30" i="5"/>
  <c r="H30" i="5"/>
  <c r="E30" i="5"/>
  <c r="G30" i="5"/>
  <c r="I30" i="5"/>
  <c r="D30" i="5"/>
  <c r="F30" i="5"/>
  <c r="B30" i="5"/>
  <c r="I19" i="1"/>
  <c r="G19" i="1"/>
  <c r="G13" i="1"/>
  <c r="E13" i="1"/>
  <c r="F26" i="1"/>
  <c r="K26" i="1" s="1"/>
  <c r="H26" i="1"/>
  <c r="D21" i="1"/>
  <c r="I21" i="1"/>
  <c r="F20" i="1"/>
  <c r="K20" i="1" s="1"/>
  <c r="D20" i="1"/>
  <c r="I14" i="1"/>
  <c r="G14" i="1"/>
  <c r="F27" i="1"/>
  <c r="K27" i="1" s="1"/>
  <c r="D27" i="1"/>
  <c r="J19" i="5"/>
  <c r="I19" i="5"/>
  <c r="B19" i="5"/>
  <c r="D19" i="5"/>
  <c r="H19" i="5"/>
  <c r="G19" i="5"/>
  <c r="E19" i="5"/>
  <c r="F19" i="5"/>
  <c r="J13" i="5"/>
  <c r="I13" i="5"/>
  <c r="B13" i="5"/>
  <c r="D13" i="5"/>
  <c r="H13" i="5"/>
  <c r="G13" i="5"/>
  <c r="E13" i="5"/>
  <c r="F13" i="5"/>
  <c r="J26" i="5"/>
  <c r="H26" i="5"/>
  <c r="G26" i="5"/>
  <c r="E26" i="5"/>
  <c r="B26" i="5"/>
  <c r="I26" i="5"/>
  <c r="D26" i="5"/>
  <c r="F26" i="5"/>
  <c r="J20" i="5"/>
  <c r="G20" i="5"/>
  <c r="H20" i="5"/>
  <c r="E20" i="5"/>
  <c r="I20" i="5"/>
  <c r="D20" i="5"/>
  <c r="F20" i="5"/>
  <c r="B20" i="5"/>
  <c r="J14" i="5"/>
  <c r="H14" i="5"/>
  <c r="E14" i="5"/>
  <c r="I14" i="5"/>
  <c r="B14" i="5"/>
  <c r="D14" i="5"/>
  <c r="G14" i="5"/>
  <c r="F14" i="5"/>
  <c r="J27" i="5"/>
  <c r="I27" i="5"/>
  <c r="B27" i="5"/>
  <c r="F27" i="5"/>
  <c r="D27" i="5"/>
  <c r="G27" i="5"/>
  <c r="H27" i="5"/>
  <c r="E27" i="5"/>
  <c r="J21" i="5"/>
  <c r="G21" i="5"/>
  <c r="I21" i="5"/>
  <c r="B21" i="5"/>
  <c r="D21" i="5"/>
  <c r="H21" i="5"/>
  <c r="E21" i="5"/>
  <c r="F21" i="5"/>
  <c r="J15" i="5"/>
  <c r="I15" i="5"/>
  <c r="B15" i="5"/>
  <c r="D15" i="5"/>
  <c r="F15" i="5"/>
  <c r="H15" i="5"/>
  <c r="G15" i="5"/>
  <c r="E15" i="5"/>
  <c r="J28" i="5"/>
  <c r="H28" i="5"/>
  <c r="B28" i="5"/>
  <c r="E28" i="5"/>
  <c r="I28" i="5"/>
  <c r="G28" i="5"/>
  <c r="D28" i="5"/>
  <c r="F28" i="5"/>
  <c r="J22" i="5"/>
  <c r="H22" i="5"/>
  <c r="B22" i="5"/>
  <c r="E22" i="5"/>
  <c r="I22" i="5"/>
  <c r="D22" i="5"/>
  <c r="F22" i="5"/>
  <c r="G22" i="5"/>
  <c r="L11" i="1"/>
  <c r="M11" i="1" s="1"/>
  <c r="L12" i="1"/>
  <c r="M12" i="1" s="1"/>
  <c r="M22" i="1"/>
  <c r="L22" i="1"/>
  <c r="L14" i="1"/>
  <c r="M14" i="1" s="1"/>
  <c r="L18" i="1"/>
  <c r="M18" i="1"/>
  <c r="M19" i="1"/>
  <c r="M29" i="1"/>
  <c r="L29" i="1"/>
  <c r="L21" i="1"/>
  <c r="M21" i="1"/>
  <c r="L23" i="1"/>
  <c r="M23" i="1"/>
  <c r="L13" i="1"/>
  <c r="M13" i="1" s="1"/>
  <c r="L28" i="1"/>
  <c r="M28" i="1"/>
  <c r="M26" i="1"/>
  <c r="L26" i="1"/>
  <c r="L20" i="1"/>
  <c r="M20" i="1"/>
  <c r="L27" i="1"/>
  <c r="M27" i="1"/>
  <c r="M24" i="1"/>
  <c r="L24" i="1"/>
  <c r="M25" i="1"/>
  <c r="L25" i="1"/>
  <c r="M15" i="1"/>
  <c r="L15" i="1"/>
  <c r="L16" i="1"/>
  <c r="M16" i="1"/>
  <c r="M17" i="1"/>
  <c r="L17" i="1"/>
  <c r="L30" i="1"/>
  <c r="M30" i="1"/>
</calcChain>
</file>

<file path=xl/sharedStrings.xml><?xml version="1.0" encoding="utf-8"?>
<sst xmlns="http://schemas.openxmlformats.org/spreadsheetml/2006/main" count="115" uniqueCount="71">
  <si>
    <t>izfrfyfi&amp;</t>
  </si>
  <si>
    <t>fnukad%&amp;</t>
  </si>
  <si>
    <t>Øekad%&amp;</t>
  </si>
  <si>
    <t>egaxkbZ HkRrk</t>
  </si>
  <si>
    <t>ewy osru</t>
  </si>
  <si>
    <t>in</t>
  </si>
  <si>
    <t>uke deZpkjh</t>
  </si>
  <si>
    <t>Ø-la-</t>
  </si>
  <si>
    <t>Hkqxrku ;ksX; jkf'k</t>
  </si>
  <si>
    <t>lefiZr vodk'k fooj.k</t>
  </si>
  <si>
    <t>leiZ.k</t>
  </si>
  <si>
    <t>;ksx</t>
  </si>
  <si>
    <t>vkosnu
fnukad</t>
  </si>
  <si>
    <t>jf{kr i=koyhA</t>
  </si>
  <si>
    <t>ys[kk 'kk[kkA</t>
  </si>
  <si>
    <t>O;fDrxr iaftdk ¼lacaf/kr dkfeZd½A</t>
  </si>
  <si>
    <t>midks"k dk;kZy; --------------------------------------A</t>
  </si>
  <si>
    <t>fofRr; o"kZ</t>
  </si>
  <si>
    <t>jkts'k dqekj</t>
  </si>
  <si>
    <t>lqjs'k dqekj</t>
  </si>
  <si>
    <t>o0v0</t>
  </si>
  <si>
    <t>v0</t>
  </si>
  <si>
    <t>2021-22</t>
  </si>
  <si>
    <t>dzekad %&amp;</t>
  </si>
  <si>
    <t>fnukad %&amp;</t>
  </si>
  <si>
    <t>dqy tek mikftZr vodk'k</t>
  </si>
  <si>
    <t>lefiZr vodk'k</t>
  </si>
  <si>
    <t>'ks"k mikftZr vodk'k</t>
  </si>
  <si>
    <t>eagxkbZ HkRrk nj</t>
  </si>
  <si>
    <t>YES</t>
  </si>
  <si>
    <t>dey</t>
  </si>
  <si>
    <r>
      <t xml:space="preserve">Lohd`fr vkns'k tkjh djus ds fy, </t>
    </r>
    <r>
      <rPr>
        <sz val="11"/>
        <color theme="1"/>
        <rFont val="Calibri"/>
        <family val="2"/>
        <scheme val="minor"/>
      </rPr>
      <t xml:space="preserve">"YES" </t>
    </r>
    <r>
      <rPr>
        <sz val="11"/>
        <color theme="1"/>
        <rFont val="DevLys 010"/>
      </rPr>
      <t>p;u djs</t>
    </r>
  </si>
  <si>
    <t>jktdqekj</t>
  </si>
  <si>
    <t>NO</t>
  </si>
  <si>
    <t>y[ku</t>
  </si>
  <si>
    <t>foey</t>
  </si>
  <si>
    <t>ftu dkfeZdksa dk lefiZr vodk'k dk Hkqxrku mBkus dh Lohd`fr vkns'k tkjh djuk gS dk fooj.k Hkjsa</t>
  </si>
  <si>
    <t>dk;kZy; eksgj ds fy,</t>
  </si>
  <si>
    <t>iz/kkukpk;Z</t>
  </si>
  <si>
    <t>jktdh; mPp ek/;fed fo|ky;</t>
  </si>
  <si>
    <t>13Mhvks,y</t>
  </si>
  <si>
    <t xml:space="preserve">HOW TO USE   </t>
  </si>
  <si>
    <t>install devlys010  font in your system</t>
  </si>
  <si>
    <t>1. MASTER :-</t>
  </si>
  <si>
    <t>Disclaimer: -</t>
  </si>
  <si>
    <t>All care has been taken to keep the information upto date and correct and is for educational purpose only. You are encouraged to consult your Accountant or Advisor before taking any decesion based on this calculator</t>
  </si>
  <si>
    <t xml:space="preserve">                                  सुधार हेतु सुझाव  आमंत्रित  है </t>
  </si>
  <si>
    <t xml:space="preserve">                                         joshihansraj72@gmail.com</t>
  </si>
  <si>
    <t>MASTER SHEET में कार्मिक के सेवा संबन्धित सूचनाएँ जैसे नाम, पदनाम, मूल वेतन  , सेवा पुस्तिका के अवकाश लेखा मे जमा उपार्जित अवकाश ,समर्पित अवकाश  संबन्धित विवरण   भरें। साथ ही जिन कार्मिको का स्वीकृति आदेश जारी करना है उसके लिए कॉलम L में "YES" का चयन करें।</t>
  </si>
  <si>
    <t>कार्मिक का जिस माह में स्वीकृति निकाली जा रही ततसमय लागू मंहगाई भत्ता की दर भरे</t>
  </si>
  <si>
    <t xml:space="preserve">dqy tek mikftZr vodk'k </t>
  </si>
  <si>
    <t>राजस्थान राज्य के कार्मिकों के  लिए   समर्पित अवकाश के नकद आहरण   बाबत इस UTILITY का प्रयोग किया जा सकता है । यह excel utility कर्मचारी साथियों के  सहायतार्थ तैयार की गई है ।यद्यपि इसे तैयार करने में पूर्ण सावधानी बरती गई है फिर भी किसी भूल चूक के लिए तैयार कर्ता उत्तरदायी नहीं है ।किसी प्रकार की तकनीकी कमी पाए जाने पर नीचे दिये गए EMAIL द्वारा अवगत कराने का श्रम करावे।(PLEASE USE LATEST VERSION OF MS office THAT IS  OFFICE 2010 AND ABOVE FOR BEST RESULT)</t>
  </si>
  <si>
    <t>समर्पित अवकाश के नकद आहरण  EXCEL UTILITY 2021</t>
  </si>
  <si>
    <r>
      <t xml:space="preserve">foÙk foHkkx] jktLFkku ljdkj ds vkns’k Øekad </t>
    </r>
    <r>
      <rPr>
        <sz val="14"/>
        <rFont val="Calibri"/>
        <family val="2"/>
        <scheme val="minor"/>
      </rPr>
      <t>F 1(12) FD/ Rules /2005</t>
    </r>
    <r>
      <rPr>
        <sz val="15"/>
        <rFont val="DevLys 010"/>
      </rPr>
      <t xml:space="preserve"> t;iqj] fnukad 06-02-2009 rFkk fnukad 18-06-2010 ds vuqlkj</t>
    </r>
  </si>
  <si>
    <t>&amp;%% dk;kZy; vkns'k %%&amp;</t>
  </si>
  <si>
    <t>izekf.kr fd;k tkrk gS fd %&amp;</t>
  </si>
  <si>
    <t>1 mDr Lohd`fr dk bUnzkt dkfeZd dh lsok iqfLrdk esa vodk'k ys[kk esa yky L;kgh ls dj fn;k x;k gSA</t>
  </si>
  <si>
    <t xml:space="preserve">2 mDr lHkh dkfeZdksa dh lsok avof/k ,d o"kZ ls vf/kd gSA </t>
  </si>
  <si>
    <t>ds fy, fuEukuqlkj</t>
  </si>
  <si>
    <t>bl dk;kZy; ds v/khu dk;Zjr fuEu vf/kdkfj;ksa @ deZpkfj;ksa dks muds Lo;a ds vkosnu fd;s tkus ij foÙkh; o"kZ</t>
  </si>
  <si>
    <r>
      <rPr>
        <sz val="12"/>
        <rFont val="Times New Roman"/>
        <family val="1"/>
      </rPr>
      <t xml:space="preserve"> RSR </t>
    </r>
    <r>
      <rPr>
        <sz val="15"/>
        <rFont val="DevLys 010"/>
      </rPr>
      <t>fu;e&amp;91¼,½ ds rgr mikftZr vodk’k leiZ.k ij udn Hkqxrku fd;s tkus dh Lohd`fr ,rn~ }kjk iznku dh tkrh gSaA</t>
    </r>
  </si>
  <si>
    <t>fofo</t>
  </si>
  <si>
    <t>lefiZr mikftZr vodk'k</t>
  </si>
  <si>
    <t>ds fy,</t>
  </si>
  <si>
    <t xml:space="preserve"> mikftZr vodk'k ys[kk fooj.k</t>
  </si>
  <si>
    <t>2 Sanction Order with amount</t>
  </si>
  <si>
    <t xml:space="preserve">शीट मे गणना ऑटोमैटिक होगी जिसमे भुगतान योग्य राशि सहित ऑर्डर  तैयार होगा </t>
  </si>
  <si>
    <t>2 Sanction Order without amount</t>
  </si>
  <si>
    <t xml:space="preserve">शीट मे गणना ऑटोमैटिक होगी जिसमे भुगतान योग्य राशि के बिना  ऑर्डर  तैयार होगा </t>
  </si>
  <si>
    <t>निम्न मे से किसी एक SANCTION ORDER का प्रिंट लेकर काम में ले सकते है</t>
  </si>
  <si>
    <t>dk;kZy; iz/kkukpk;Z] jktdh; mPp ek/;fed fo|ky;]13Mhvks,y Jhxaxkuxj</t>
  </si>
</sst>
</file>

<file path=xl/styles.xml><?xml version="1.0" encoding="utf-8"?>
<styleSheet xmlns="http://schemas.openxmlformats.org/spreadsheetml/2006/main" xmlns:mc="http://schemas.openxmlformats.org/markup-compatibility/2006" xmlns:x14ac="http://schemas.microsoft.com/office/spreadsheetml/2009/9/ac" mc:Ignorable="x14ac">
  <fonts count="44" x14ac:knownFonts="1">
    <font>
      <sz val="11"/>
      <color theme="1"/>
      <name val="Calibri"/>
      <family val="2"/>
      <scheme val="minor"/>
    </font>
    <font>
      <b/>
      <sz val="11"/>
      <color theme="1"/>
      <name val="Calibri"/>
      <family val="2"/>
      <scheme val="minor"/>
    </font>
    <font>
      <sz val="12"/>
      <color theme="1"/>
      <name val="DevLys 010"/>
    </font>
    <font>
      <sz val="14"/>
      <color theme="1"/>
      <name val="DevLys 010"/>
    </font>
    <font>
      <b/>
      <sz val="12"/>
      <color theme="1"/>
      <name val="Calibri"/>
      <family val="2"/>
      <scheme val="minor"/>
    </font>
    <font>
      <b/>
      <sz val="14"/>
      <color theme="1"/>
      <name val="DevLys 010"/>
    </font>
    <font>
      <sz val="14"/>
      <color theme="1"/>
      <name val="Calibri"/>
      <family val="2"/>
      <scheme val="minor"/>
    </font>
    <font>
      <sz val="16"/>
      <color theme="1"/>
      <name val="DevLys 010"/>
    </font>
    <font>
      <sz val="16"/>
      <color theme="1"/>
      <name val="Calibri"/>
      <family val="2"/>
      <scheme val="minor"/>
    </font>
    <font>
      <sz val="11"/>
      <color theme="0" tint="-0.34998626667073579"/>
      <name val="Calibri Light"/>
      <family val="2"/>
      <scheme val="major"/>
    </font>
    <font>
      <b/>
      <sz val="16"/>
      <color theme="1"/>
      <name val="DevLys 010"/>
    </font>
    <font>
      <b/>
      <sz val="15"/>
      <name val="DevLys 010"/>
    </font>
    <font>
      <b/>
      <sz val="15"/>
      <color theme="1"/>
      <name val="DevLys 010"/>
    </font>
    <font>
      <b/>
      <sz val="14"/>
      <color theme="1"/>
      <name val="Calibri"/>
      <family val="2"/>
      <scheme val="minor"/>
    </font>
    <font>
      <b/>
      <i/>
      <sz val="10"/>
      <color theme="0"/>
      <name val="Calibri"/>
      <family val="2"/>
      <scheme val="minor"/>
    </font>
    <font>
      <b/>
      <sz val="16"/>
      <color theme="1"/>
      <name val="Calibri"/>
      <family val="2"/>
      <scheme val="minor"/>
    </font>
    <font>
      <sz val="11"/>
      <name val="Calibri Light"/>
      <family val="2"/>
      <scheme val="major"/>
    </font>
    <font>
      <sz val="16"/>
      <name val="DevLys 010"/>
    </font>
    <font>
      <b/>
      <sz val="24"/>
      <name val="DevLys 010"/>
    </font>
    <font>
      <sz val="12"/>
      <name val="Calibri"/>
      <family val="2"/>
      <scheme val="minor"/>
    </font>
    <font>
      <sz val="15"/>
      <name val="DevLys 010"/>
    </font>
    <font>
      <sz val="11"/>
      <color theme="1"/>
      <name val="Calibri"/>
      <family val="2"/>
      <scheme val="minor"/>
    </font>
    <font>
      <b/>
      <sz val="22"/>
      <name val="DevLys 010"/>
    </font>
    <font>
      <sz val="11"/>
      <color theme="1"/>
      <name val="DevLys 010"/>
    </font>
    <font>
      <sz val="12"/>
      <color theme="1"/>
      <name val="Calibri"/>
      <family val="2"/>
      <scheme val="minor"/>
    </font>
    <font>
      <b/>
      <sz val="14"/>
      <name val="Calibri"/>
      <family val="2"/>
      <scheme val="minor"/>
    </font>
    <font>
      <b/>
      <sz val="16"/>
      <name val="DevLys 010"/>
    </font>
    <font>
      <sz val="14"/>
      <name val="DevLys 010"/>
    </font>
    <font>
      <sz val="11"/>
      <color theme="1"/>
      <name val="Calibri"/>
      <family val="2"/>
    </font>
    <font>
      <sz val="15"/>
      <name val="Calibri"/>
      <family val="2"/>
      <scheme val="minor"/>
    </font>
    <font>
      <sz val="11"/>
      <name val="Calibri"/>
      <family val="2"/>
      <scheme val="minor"/>
    </font>
    <font>
      <sz val="14"/>
      <color rgb="FFFF0000"/>
      <name val="DevLys 010"/>
    </font>
    <font>
      <sz val="14"/>
      <color theme="0"/>
      <name val="DevLys 010"/>
    </font>
    <font>
      <b/>
      <i/>
      <sz val="22"/>
      <name val="Times New Roman"/>
      <family val="1"/>
    </font>
    <font>
      <b/>
      <sz val="14"/>
      <name val="Times New Roman"/>
      <family val="1"/>
    </font>
    <font>
      <sz val="11"/>
      <color rgb="FF000000"/>
      <name val="Arial"/>
      <family val="2"/>
    </font>
    <font>
      <sz val="16"/>
      <color rgb="FFFF0000"/>
      <name val="Calibri"/>
      <family val="2"/>
    </font>
    <font>
      <sz val="10"/>
      <color rgb="FF000000"/>
      <name val="Arial"/>
      <family val="2"/>
    </font>
    <font>
      <sz val="10"/>
      <color theme="0"/>
      <name val="Arial"/>
      <family val="2"/>
    </font>
    <font>
      <sz val="11"/>
      <color theme="0"/>
      <name val="Arial"/>
      <family val="2"/>
    </font>
    <font>
      <sz val="14"/>
      <name val="Calibri"/>
      <family val="2"/>
      <scheme val="minor"/>
    </font>
    <font>
      <b/>
      <u val="double"/>
      <sz val="22"/>
      <name val="DevLys 010"/>
    </font>
    <font>
      <sz val="12"/>
      <name val="Times New Roman"/>
      <family val="1"/>
    </font>
    <font>
      <sz val="9"/>
      <color rgb="FF000000"/>
      <name val="Arial"/>
      <family val="2"/>
    </font>
  </fonts>
  <fills count="1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
      <gradientFill degree="90">
        <stop position="0">
          <color theme="0"/>
        </stop>
        <stop position="1">
          <color theme="5" tint="0.59999389629810485"/>
        </stop>
      </gradientFill>
    </fill>
    <fill>
      <patternFill patternType="solid">
        <fgColor theme="1" tint="0.34998626667073579"/>
        <bgColor indexed="64"/>
      </patternFill>
    </fill>
    <fill>
      <patternFill patternType="solid">
        <fgColor theme="9" tint="0.39997558519241921"/>
        <bgColor indexed="64"/>
      </patternFill>
    </fill>
    <fill>
      <gradientFill degree="90">
        <stop position="0">
          <color theme="0"/>
        </stop>
        <stop position="1">
          <color theme="7" tint="0.59999389629810485"/>
        </stop>
      </gradientFill>
    </fill>
    <fill>
      <patternFill patternType="solid">
        <fgColor rgb="FF99FFCC"/>
        <bgColor rgb="FF000000"/>
      </patternFill>
    </fill>
    <fill>
      <gradientFill type="path" left="0.5" right="0.5" top="0.5" bottom="0.5">
        <stop position="0">
          <color rgb="FFFFFFFF"/>
        </stop>
        <stop position="1">
          <color rgb="FFFF0000"/>
        </stop>
      </gradientFill>
    </fill>
    <fill>
      <patternFill patternType="solid">
        <fgColor rgb="FFFFFFCC"/>
        <bgColor rgb="FF000000"/>
      </patternFill>
    </fill>
    <fill>
      <patternFill patternType="solid">
        <fgColor rgb="FFFCD5B4"/>
        <bgColor rgb="FF000000"/>
      </patternFill>
    </fill>
    <fill>
      <gradientFill type="path" left="0.5" right="0.5" top="0.5" bottom="0.5">
        <stop position="0">
          <color rgb="FFFFFFFF"/>
        </stop>
        <stop position="1">
          <color rgb="FFFFFF00"/>
        </stop>
      </gradientFill>
    </fill>
    <fill>
      <patternFill patternType="solid">
        <fgColor rgb="FF00FF99"/>
        <bgColor rgb="FF000000"/>
      </patternFill>
    </fill>
    <fill>
      <patternFill patternType="solid">
        <fgColor theme="1"/>
        <bgColor indexed="64"/>
      </patternFill>
    </fill>
    <fill>
      <patternFill patternType="solid">
        <fgColor rgb="FFFFCC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top/>
      <bottom style="thin">
        <color theme="9"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E36C09"/>
      </left>
      <right/>
      <top style="double">
        <color rgb="FFE36C09"/>
      </top>
      <bottom/>
      <diagonal/>
    </border>
    <border>
      <left/>
      <right/>
      <top style="double">
        <color rgb="FFE36C09"/>
      </top>
      <bottom/>
      <diagonal/>
    </border>
    <border>
      <left style="double">
        <color rgb="FFFF0000"/>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9" fontId="21" fillId="0" borderId="0" applyFont="0" applyFill="0" applyBorder="0" applyAlignment="0" applyProtection="0"/>
  </cellStyleXfs>
  <cellXfs count="102">
    <xf numFmtId="0" fontId="0" fillId="0" borderId="0" xfId="0"/>
    <xf numFmtId="0" fontId="0" fillId="0" borderId="0" xfId="0" applyProtection="1">
      <protection locked="0"/>
    </xf>
    <xf numFmtId="0" fontId="0" fillId="0" borderId="0" xfId="0" applyAlignment="1" applyProtection="1">
      <alignment horizontal="center"/>
      <protection locked="0"/>
    </xf>
    <xf numFmtId="0" fontId="6" fillId="0" borderId="0" xfId="0" applyFont="1" applyProtection="1">
      <protection locked="0"/>
    </xf>
    <xf numFmtId="0" fontId="6" fillId="0" borderId="0" xfId="0" applyFont="1" applyAlignment="1" applyProtection="1">
      <alignment horizontal="center"/>
      <protection locked="0"/>
    </xf>
    <xf numFmtId="0" fontId="3" fillId="0" borderId="0" xfId="0" applyFont="1" applyAlignment="1" applyProtection="1">
      <alignment vertical="center" wrapText="1"/>
      <protection hidden="1"/>
    </xf>
    <xf numFmtId="0" fontId="3" fillId="0" borderId="0" xfId="0" applyFont="1" applyAlignment="1" applyProtection="1">
      <alignment horizontal="left" vertical="top" wrapText="1"/>
      <protection locked="0"/>
    </xf>
    <xf numFmtId="0" fontId="8" fillId="0" borderId="0" xfId="0" applyFont="1" applyProtection="1">
      <protection locked="0"/>
    </xf>
    <xf numFmtId="0" fontId="8" fillId="0" borderId="0" xfId="0" applyFont="1" applyAlignment="1" applyProtection="1">
      <alignment horizontal="center"/>
      <protection locked="0"/>
    </xf>
    <xf numFmtId="0" fontId="7" fillId="0" borderId="0" xfId="0" applyFont="1" applyAlignment="1" applyProtection="1">
      <alignment horizontal="left" indent="1"/>
      <protection locked="0"/>
    </xf>
    <xf numFmtId="0" fontId="9" fillId="0" borderId="0" xfId="0" applyFont="1" applyAlignment="1" applyProtection="1">
      <alignment vertical="center"/>
      <protection hidden="1"/>
    </xf>
    <xf numFmtId="0" fontId="2" fillId="0" borderId="0" xfId="0" applyFont="1" applyAlignment="1" applyProtection="1">
      <alignment vertical="center" wrapText="1"/>
      <protection locked="0" hidden="1"/>
    </xf>
    <xf numFmtId="0" fontId="3" fillId="0" borderId="0" xfId="0" applyFont="1" applyAlignment="1" applyProtection="1">
      <alignment vertical="center" wrapText="1"/>
      <protection locked="0" hidden="1"/>
    </xf>
    <xf numFmtId="0" fontId="14" fillId="0" borderId="0" xfId="0" applyFont="1" applyAlignment="1" applyProtection="1">
      <alignment horizontal="left"/>
      <protection locked="0"/>
    </xf>
    <xf numFmtId="0" fontId="1" fillId="0" borderId="0" xfId="0" applyFont="1" applyBorder="1" applyAlignment="1" applyProtection="1">
      <alignment horizontal="center" vertical="center"/>
      <protection locked="0" hidden="1"/>
    </xf>
    <xf numFmtId="0" fontId="5" fillId="0" borderId="0" xfId="0" applyFont="1" applyBorder="1" applyAlignment="1" applyProtection="1">
      <alignment horizontal="left" vertical="center"/>
      <protection locked="0" hidden="1"/>
    </xf>
    <xf numFmtId="0" fontId="12" fillId="0" borderId="0" xfId="0" applyFont="1" applyBorder="1" applyAlignment="1" applyProtection="1">
      <alignment horizontal="left" vertical="center"/>
      <protection locked="0" hidden="1"/>
    </xf>
    <xf numFmtId="14" fontId="4" fillId="0" borderId="0" xfId="0" applyNumberFormat="1" applyFont="1" applyBorder="1" applyAlignment="1" applyProtection="1">
      <alignment horizontal="center" vertical="center"/>
      <protection locked="0" hidden="1"/>
    </xf>
    <xf numFmtId="0" fontId="4" fillId="0" borderId="0" xfId="0" applyFont="1" applyBorder="1" applyAlignment="1" applyProtection="1">
      <alignment horizontal="center" vertical="center"/>
      <protection locked="0" hidden="1"/>
    </xf>
    <xf numFmtId="0" fontId="10" fillId="0" borderId="0" xfId="0" applyFont="1" applyAlignment="1" applyProtection="1">
      <alignment horizontal="left"/>
      <protection locked="0"/>
    </xf>
    <xf numFmtId="0" fontId="15" fillId="0" borderId="0" xfId="0" applyFont="1" applyProtection="1">
      <protection locked="0"/>
    </xf>
    <xf numFmtId="0" fontId="10" fillId="0" borderId="0" xfId="0" applyFont="1" applyAlignment="1" applyProtection="1">
      <alignment horizontal="left" indent="1"/>
      <protection locked="0"/>
    </xf>
    <xf numFmtId="0" fontId="13" fillId="0" borderId="0" xfId="0" applyFont="1" applyAlignment="1" applyProtection="1">
      <alignment horizontal="center"/>
      <protection locked="0"/>
    </xf>
    <xf numFmtId="0" fontId="11" fillId="0" borderId="0" xfId="0" applyFont="1" applyBorder="1" applyAlignment="1" applyProtection="1">
      <alignment horizontal="left" vertical="center" wrapText="1"/>
      <protection locked="0"/>
    </xf>
    <xf numFmtId="0" fontId="17" fillId="0" borderId="0" xfId="0" applyFont="1" applyAlignment="1" applyProtection="1">
      <alignment horizontal="left" vertical="top" wrapText="1"/>
      <protection locked="0"/>
    </xf>
    <xf numFmtId="0" fontId="19" fillId="2" borderId="1" xfId="0" applyFont="1" applyFill="1" applyBorder="1" applyAlignment="1" applyProtection="1">
      <alignment horizontal="center" vertical="center"/>
      <protection locked="0" hidden="1"/>
    </xf>
    <xf numFmtId="0" fontId="20" fillId="2" borderId="1" xfId="0" applyFont="1" applyFill="1" applyBorder="1" applyAlignment="1" applyProtection="1">
      <alignment horizontal="left" vertical="center"/>
      <protection locked="0" hidden="1"/>
    </xf>
    <xf numFmtId="0" fontId="19" fillId="2" borderId="1" xfId="0" applyFont="1" applyFill="1" applyBorder="1" applyAlignment="1" applyProtection="1">
      <alignment horizontal="center" vertical="center"/>
      <protection hidden="1"/>
    </xf>
    <xf numFmtId="0" fontId="17" fillId="2" borderId="1" xfId="0" applyFont="1" applyFill="1" applyBorder="1" applyAlignment="1" applyProtection="1">
      <alignment horizontal="center" vertical="center" wrapText="1"/>
    </xf>
    <xf numFmtId="0" fontId="17" fillId="2" borderId="1" xfId="0" quotePrefix="1" applyFont="1" applyFill="1" applyBorder="1" applyAlignment="1" applyProtection="1">
      <alignment horizontal="center" vertical="center" wrapText="1"/>
    </xf>
    <xf numFmtId="0" fontId="26" fillId="2" borderId="0" xfId="0" applyFont="1" applyFill="1" applyAlignment="1" applyProtection="1">
      <alignment horizontal="center" vertical="center"/>
      <protection locked="0" hidden="1"/>
    </xf>
    <xf numFmtId="0" fontId="0" fillId="4" borderId="0" xfId="0" applyFill="1" applyProtection="1">
      <protection locked="0"/>
    </xf>
    <xf numFmtId="0" fontId="27" fillId="2" borderId="1" xfId="0" applyFont="1" applyFill="1" applyBorder="1" applyAlignment="1" applyProtection="1">
      <alignment horizontal="center" vertical="center" wrapText="1"/>
    </xf>
    <xf numFmtId="0" fontId="27" fillId="2" borderId="1" xfId="0" quotePrefix="1" applyFont="1" applyFill="1" applyBorder="1" applyAlignment="1" applyProtection="1">
      <alignment horizontal="center" vertical="center" wrapText="1"/>
    </xf>
    <xf numFmtId="0" fontId="0" fillId="0" borderId="0" xfId="0" applyAlignment="1">
      <alignment horizontal="center"/>
    </xf>
    <xf numFmtId="0" fontId="23" fillId="0" borderId="0" xfId="0" applyFont="1"/>
    <xf numFmtId="0" fontId="20" fillId="2" borderId="1" xfId="0" applyFont="1" applyFill="1" applyBorder="1" applyAlignment="1" applyProtection="1">
      <alignment horizontal="center" vertical="center"/>
      <protection locked="0" hidden="1"/>
    </xf>
    <xf numFmtId="14" fontId="19" fillId="2" borderId="1" xfId="0" applyNumberFormat="1" applyFont="1" applyFill="1" applyBorder="1" applyAlignment="1" applyProtection="1">
      <alignment horizontal="center" vertical="center"/>
      <protection locked="0" hidden="1"/>
    </xf>
    <xf numFmtId="0" fontId="29" fillId="2" borderId="1" xfId="0" applyFont="1" applyFill="1" applyBorder="1" applyAlignment="1" applyProtection="1">
      <alignment horizontal="center" vertical="center"/>
      <protection locked="0" hidden="1"/>
    </xf>
    <xf numFmtId="0" fontId="27" fillId="6" borderId="3" xfId="0" applyFont="1" applyFill="1" applyBorder="1" applyAlignment="1" applyProtection="1">
      <alignment horizontal="center" vertical="center" wrapText="1"/>
    </xf>
    <xf numFmtId="0" fontId="27" fillId="6" borderId="3" xfId="0" quotePrefix="1" applyFont="1" applyFill="1" applyBorder="1" applyAlignment="1" applyProtection="1">
      <alignment horizontal="center" vertical="center" wrapText="1"/>
    </xf>
    <xf numFmtId="0" fontId="0" fillId="0" borderId="3" xfId="0" applyBorder="1"/>
    <xf numFmtId="0" fontId="6" fillId="0" borderId="3" xfId="0" applyFont="1" applyBorder="1" applyAlignment="1">
      <alignment horizontal="center" vertical="center"/>
    </xf>
    <xf numFmtId="0" fontId="0" fillId="8" borderId="0" xfId="0" applyFill="1"/>
    <xf numFmtId="0" fontId="16" fillId="0" borderId="0" xfId="0" applyFont="1" applyAlignment="1" applyProtection="1">
      <alignment vertical="center"/>
      <protection locked="0" hidden="1"/>
    </xf>
    <xf numFmtId="0" fontId="5" fillId="0" borderId="0" xfId="0" applyFont="1" applyAlignment="1" applyProtection="1">
      <alignment horizontal="left"/>
      <protection locked="0"/>
    </xf>
    <xf numFmtId="0" fontId="5" fillId="0" borderId="0" xfId="0" applyFont="1" applyProtection="1">
      <protection locked="0"/>
    </xf>
    <xf numFmtId="0" fontId="17" fillId="2" borderId="1" xfId="0" applyFont="1" applyFill="1" applyBorder="1" applyAlignment="1" applyProtection="1">
      <alignment horizontal="center" vertical="center"/>
    </xf>
    <xf numFmtId="0" fontId="28" fillId="0" borderId="0" xfId="0" applyFont="1" applyFill="1" applyBorder="1"/>
    <xf numFmtId="0" fontId="35" fillId="13" borderId="0" xfId="0" applyFont="1" applyFill="1" applyBorder="1" applyAlignment="1" applyProtection="1">
      <alignment vertical="top" wrapText="1"/>
      <protection hidden="1"/>
    </xf>
    <xf numFmtId="0" fontId="37" fillId="15" borderId="12" xfId="0" applyFont="1" applyFill="1" applyBorder="1" applyAlignment="1" applyProtection="1">
      <alignment vertical="center"/>
      <protection hidden="1"/>
    </xf>
    <xf numFmtId="0" fontId="35" fillId="0" borderId="13" xfId="0" applyFont="1" applyFill="1" applyBorder="1" applyAlignment="1" applyProtection="1">
      <alignment wrapText="1"/>
      <protection hidden="1"/>
    </xf>
    <xf numFmtId="0" fontId="37" fillId="15" borderId="1" xfId="0" applyFont="1" applyFill="1" applyBorder="1" applyAlignment="1" applyProtection="1">
      <alignment vertical="center"/>
      <protection hidden="1"/>
    </xf>
    <xf numFmtId="0" fontId="37" fillId="0" borderId="5" xfId="0" applyFont="1" applyFill="1" applyBorder="1" applyAlignment="1" applyProtection="1">
      <alignment vertical="top" wrapText="1"/>
      <protection hidden="1"/>
    </xf>
    <xf numFmtId="0" fontId="38" fillId="16" borderId="0" xfId="0" applyFont="1" applyFill="1" applyBorder="1" applyAlignment="1" applyProtection="1">
      <alignment horizontal="center" vertical="top"/>
      <protection hidden="1"/>
    </xf>
    <xf numFmtId="0" fontId="39" fillId="16" borderId="14" xfId="0" applyFont="1" applyFill="1" applyBorder="1" applyAlignment="1" applyProtection="1">
      <alignment vertical="top" wrapText="1"/>
      <protection hidden="1"/>
    </xf>
    <xf numFmtId="0" fontId="30" fillId="17" borderId="0" xfId="0" applyFont="1" applyFill="1" applyAlignment="1"/>
    <xf numFmtId="0" fontId="30" fillId="17" borderId="0" xfId="0" applyFont="1" applyFill="1"/>
    <xf numFmtId="0" fontId="3" fillId="0" borderId="3" xfId="0" applyFont="1" applyBorder="1" applyProtection="1">
      <protection locked="0"/>
    </xf>
    <xf numFmtId="0" fontId="3" fillId="0" borderId="3"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14" fontId="24" fillId="0" borderId="3" xfId="0" applyNumberFormat="1" applyFont="1" applyBorder="1" applyAlignment="1" applyProtection="1">
      <alignment horizontal="center" vertical="center"/>
      <protection locked="0"/>
    </xf>
    <xf numFmtId="14" fontId="0" fillId="0" borderId="3" xfId="0" applyNumberFormat="1" applyBorder="1" applyAlignment="1" applyProtection="1">
      <alignment horizontal="center" vertical="center"/>
      <protection locked="0"/>
    </xf>
    <xf numFmtId="9" fontId="0" fillId="0" borderId="3" xfId="1" applyNumberFormat="1" applyFont="1" applyBorder="1" applyAlignment="1" applyProtection="1">
      <alignment horizontal="center" vertical="center"/>
      <protection locked="0"/>
    </xf>
    <xf numFmtId="0" fontId="0" fillId="0" borderId="3" xfId="0" applyBorder="1" applyAlignment="1" applyProtection="1">
      <alignment horizontal="center"/>
      <protection locked="0"/>
    </xf>
    <xf numFmtId="0" fontId="26" fillId="2" borderId="0" xfId="0" applyFont="1" applyFill="1" applyAlignment="1" applyProtection="1">
      <alignment horizontal="center" vertical="center"/>
      <protection locked="0" hidden="1"/>
    </xf>
    <xf numFmtId="0" fontId="17" fillId="2" borderId="1" xfId="0" applyFont="1" applyFill="1" applyBorder="1" applyAlignment="1" applyProtection="1">
      <alignment horizontal="center" vertical="center"/>
    </xf>
    <xf numFmtId="0" fontId="11" fillId="2" borderId="6" xfId="0" applyFont="1" applyFill="1" applyBorder="1" applyAlignment="1" applyProtection="1">
      <alignment vertical="center" wrapText="1"/>
      <protection locked="0"/>
    </xf>
    <xf numFmtId="0" fontId="20" fillId="0" borderId="2" xfId="0" applyFont="1" applyBorder="1" applyAlignment="1" applyProtection="1">
      <alignment vertical="center"/>
      <protection locked="0"/>
    </xf>
    <xf numFmtId="0" fontId="20" fillId="0" borderId="0" xfId="0" applyFont="1" applyBorder="1" applyAlignment="1" applyProtection="1">
      <alignment vertical="center"/>
      <protection locked="0"/>
    </xf>
    <xf numFmtId="0" fontId="25" fillId="0" borderId="0" xfId="0" applyFont="1" applyBorder="1" applyAlignment="1" applyProtection="1">
      <alignment horizontal="center" vertical="center" wrapText="1"/>
      <protection locked="0"/>
    </xf>
    <xf numFmtId="0" fontId="7" fillId="0" borderId="0" xfId="0" applyFont="1" applyProtection="1">
      <protection locked="0"/>
    </xf>
    <xf numFmtId="0" fontId="43" fillId="15" borderId="1" xfId="0" applyFont="1" applyFill="1" applyBorder="1" applyAlignment="1" applyProtection="1">
      <alignment vertical="center"/>
      <protection hidden="1"/>
    </xf>
    <xf numFmtId="0" fontId="28" fillId="10" borderId="0" xfId="0" applyFont="1" applyFill="1" applyBorder="1" applyAlignment="1">
      <alignment horizontal="center"/>
    </xf>
    <xf numFmtId="0" fontId="33" fillId="11" borderId="8" xfId="0" applyFont="1" applyFill="1" applyBorder="1" applyAlignment="1" applyProtection="1">
      <alignment horizontal="center" vertical="center"/>
      <protection hidden="1"/>
    </xf>
    <xf numFmtId="0" fontId="33" fillId="11" borderId="9" xfId="0" applyFont="1" applyFill="1" applyBorder="1" applyAlignment="1" applyProtection="1">
      <alignment horizontal="center" vertical="center"/>
      <protection hidden="1"/>
    </xf>
    <xf numFmtId="0" fontId="34" fillId="12" borderId="0" xfId="0" applyFont="1" applyFill="1" applyBorder="1" applyAlignment="1" applyProtection="1">
      <alignment horizontal="center"/>
      <protection hidden="1"/>
    </xf>
    <xf numFmtId="0" fontId="36" fillId="14" borderId="10" xfId="0" applyFont="1" applyFill="1" applyBorder="1" applyAlignment="1">
      <alignment horizontal="center" vertical="center"/>
    </xf>
    <xf numFmtId="0" fontId="28" fillId="14" borderId="11" xfId="0" applyFont="1" applyFill="1" applyBorder="1" applyAlignment="1">
      <alignment horizontal="center" vertical="center"/>
    </xf>
    <xf numFmtId="0" fontId="30" fillId="17" borderId="0" xfId="0" applyFont="1" applyFill="1" applyAlignment="1">
      <alignment horizontal="center"/>
    </xf>
    <xf numFmtId="0" fontId="3" fillId="5" borderId="5" xfId="0" applyFont="1" applyFill="1" applyBorder="1" applyAlignment="1" applyProtection="1">
      <alignment horizontal="center"/>
      <protection locked="0"/>
    </xf>
    <xf numFmtId="0" fontId="3" fillId="5" borderId="6" xfId="0" applyFont="1" applyFill="1" applyBorder="1" applyAlignment="1" applyProtection="1">
      <alignment horizontal="center"/>
      <protection locked="0"/>
    </xf>
    <xf numFmtId="0" fontId="3" fillId="5" borderId="7" xfId="0" applyFont="1" applyFill="1" applyBorder="1" applyAlignment="1" applyProtection="1">
      <alignment horizontal="center"/>
      <protection locked="0"/>
    </xf>
    <xf numFmtId="0" fontId="17" fillId="6" borderId="3" xfId="0" applyFont="1" applyFill="1" applyBorder="1" applyAlignment="1" applyProtection="1">
      <alignment horizontal="center" vertical="center" wrapText="1"/>
    </xf>
    <xf numFmtId="0" fontId="17" fillId="6" borderId="3" xfId="0" applyFont="1" applyFill="1" applyBorder="1" applyAlignment="1" applyProtection="1">
      <alignment horizontal="center" vertical="center"/>
    </xf>
    <xf numFmtId="0" fontId="3" fillId="6" borderId="3" xfId="0" applyFont="1" applyFill="1" applyBorder="1" applyAlignment="1">
      <alignment horizontal="center" vertical="center" wrapText="1"/>
    </xf>
    <xf numFmtId="0" fontId="23" fillId="6" borderId="3" xfId="0" applyFont="1" applyFill="1" applyBorder="1" applyAlignment="1">
      <alignment horizontal="center" wrapText="1"/>
    </xf>
    <xf numFmtId="0" fontId="22" fillId="3" borderId="0" xfId="0" applyFont="1" applyFill="1" applyAlignment="1" applyProtection="1">
      <alignment horizontal="center" vertical="center"/>
      <protection locked="0" hidden="1"/>
    </xf>
    <xf numFmtId="0" fontId="31" fillId="9" borderId="4" xfId="0" applyFont="1" applyFill="1" applyBorder="1" applyAlignment="1">
      <alignment horizontal="center"/>
    </xf>
    <xf numFmtId="0" fontId="32" fillId="7" borderId="5" xfId="0" applyFont="1" applyFill="1" applyBorder="1" applyAlignment="1">
      <alignment horizontal="center"/>
    </xf>
    <xf numFmtId="0" fontId="32" fillId="7" borderId="6" xfId="0" applyFont="1" applyFill="1" applyBorder="1" applyAlignment="1">
      <alignment horizontal="center"/>
    </xf>
    <xf numFmtId="0" fontId="32" fillId="7" borderId="7" xfId="0" applyFont="1" applyFill="1" applyBorder="1" applyAlignment="1">
      <alignment horizontal="center"/>
    </xf>
    <xf numFmtId="0" fontId="3" fillId="0" borderId="0" xfId="0" applyFont="1" applyAlignment="1" applyProtection="1">
      <alignment horizontal="center" vertical="center" wrapText="1"/>
      <protection locked="0"/>
    </xf>
    <xf numFmtId="0" fontId="17" fillId="2" borderId="1" xfId="0" applyFont="1" applyFill="1" applyBorder="1" applyAlignment="1" applyProtection="1">
      <alignment horizontal="center" vertical="center" wrapText="1"/>
    </xf>
    <xf numFmtId="0" fontId="18" fillId="2" borderId="0" xfId="0" applyFont="1" applyFill="1" applyAlignment="1" applyProtection="1">
      <alignment horizontal="center" vertical="center"/>
      <protection locked="0" hidden="1"/>
    </xf>
    <xf numFmtId="0" fontId="41" fillId="0" borderId="0" xfId="0" applyFont="1" applyAlignment="1" applyProtection="1">
      <alignment horizontal="center" vertical="center"/>
    </xf>
    <xf numFmtId="0" fontId="20" fillId="0" borderId="0" xfId="0" applyFont="1" applyBorder="1" applyAlignment="1" applyProtection="1">
      <alignment horizontal="right" vertical="center"/>
      <protection locked="0"/>
    </xf>
    <xf numFmtId="0" fontId="26" fillId="2" borderId="0" xfId="0" applyFont="1" applyFill="1" applyAlignment="1" applyProtection="1">
      <alignment horizontal="center" vertical="center"/>
      <protection locked="0" hidden="1"/>
    </xf>
    <xf numFmtId="0" fontId="20" fillId="0" borderId="0" xfId="0" applyFont="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26" fillId="2" borderId="0" xfId="0" applyFont="1" applyFill="1" applyAlignment="1" applyProtection="1">
      <alignment horizontal="center" vertical="center"/>
      <protection hidden="1"/>
    </xf>
    <xf numFmtId="0" fontId="26" fillId="2" borderId="0" xfId="0" applyFont="1" applyFill="1" applyAlignment="1" applyProtection="1">
      <alignment horizontal="center" vertical="center"/>
      <protection hidden="1"/>
    </xf>
  </cellXfs>
  <cellStyles count="2">
    <cellStyle name="Normal" xfId="0" builtinId="0"/>
    <cellStyle name="Percent" xfId="1" builtinId="5"/>
  </cellStyles>
  <dxfs count="0"/>
  <tableStyles count="0" defaultTableStyle="TableStyleMedium2" defaultPivotStyle="PivotStyleLight16"/>
  <colors>
    <mruColors>
      <color rgb="FFFFFF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mailto:JOSHIHANSRAJ72@GMAIL.COM" TargetMode="External"/><Relationship Id="rId1" Type="http://schemas.openxmlformats.org/officeDocument/2006/relationships/image" Target="../media/image1.jpeg"/><Relationship Id="rId4" Type="http://schemas.openxmlformats.org/officeDocument/2006/relationships/hyperlink" Target="#MASTER!A1"/></Relationships>
</file>

<file path=xl/drawings/drawing1.xml><?xml version="1.0" encoding="utf-8"?>
<xdr:wsDr xmlns:xdr="http://schemas.openxmlformats.org/drawingml/2006/spreadsheetDrawing" xmlns:a="http://schemas.openxmlformats.org/drawingml/2006/main">
  <xdr:twoCellAnchor editAs="oneCell">
    <xdr:from>
      <xdr:col>2</xdr:col>
      <xdr:colOff>7854950</xdr:colOff>
      <xdr:row>16</xdr:row>
      <xdr:rowOff>12700</xdr:rowOff>
    </xdr:from>
    <xdr:to>
      <xdr:col>2</xdr:col>
      <xdr:colOff>9029700</xdr:colOff>
      <xdr:row>22</xdr:row>
      <xdr:rowOff>94314</xdr:rowOff>
    </xdr:to>
    <xdr:pic>
      <xdr:nvPicPr>
        <xdr:cNvPr id="8" name="Picture 7">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15500" y="3981450"/>
          <a:ext cx="1174750" cy="1186514"/>
        </a:xfrm>
        <a:prstGeom prst="rect">
          <a:avLst/>
        </a:prstGeom>
      </xdr:spPr>
    </xdr:pic>
    <xdr:clientData/>
  </xdr:twoCellAnchor>
  <xdr:twoCellAnchor editAs="oneCell">
    <xdr:from>
      <xdr:col>2</xdr:col>
      <xdr:colOff>1790700</xdr:colOff>
      <xdr:row>17</xdr:row>
      <xdr:rowOff>63500</xdr:rowOff>
    </xdr:from>
    <xdr:to>
      <xdr:col>2</xdr:col>
      <xdr:colOff>2514600</xdr:colOff>
      <xdr:row>21</xdr:row>
      <xdr:rowOff>76200</xdr:rowOff>
    </xdr:to>
    <xdr:pic>
      <xdr:nvPicPr>
        <xdr:cNvPr id="9" name="Picture 8">
          <a:hlinkClick xmlns:r="http://schemas.openxmlformats.org/officeDocument/2006/relationships" r:id="rId2"/>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51250" y="4216400"/>
          <a:ext cx="723900" cy="749300"/>
        </a:xfrm>
        <a:prstGeom prst="rect">
          <a:avLst/>
        </a:prstGeom>
      </xdr:spPr>
    </xdr:pic>
    <xdr:clientData/>
  </xdr:twoCellAnchor>
  <xdr:twoCellAnchor>
    <xdr:from>
      <xdr:col>2</xdr:col>
      <xdr:colOff>5822950</xdr:colOff>
      <xdr:row>16</xdr:row>
      <xdr:rowOff>82550</xdr:rowOff>
    </xdr:from>
    <xdr:to>
      <xdr:col>2</xdr:col>
      <xdr:colOff>7454900</xdr:colOff>
      <xdr:row>17</xdr:row>
      <xdr:rowOff>152400</xdr:rowOff>
    </xdr:to>
    <xdr:sp macro="" textlink="">
      <xdr:nvSpPr>
        <xdr:cNvPr id="10" name="Rounded Rectangle 9">
          <a:extLst>
            <a:ext uri="{FF2B5EF4-FFF2-40B4-BE49-F238E27FC236}">
              <a16:creationId xmlns:a16="http://schemas.microsoft.com/office/drawing/2014/main" xmlns="" id="{00000000-0008-0000-0100-000006000000}"/>
            </a:ext>
          </a:extLst>
        </xdr:cNvPr>
        <xdr:cNvSpPr/>
      </xdr:nvSpPr>
      <xdr:spPr>
        <a:xfrm>
          <a:off x="7683500" y="4051300"/>
          <a:ext cx="1631950" cy="25400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100">
              <a:solidFill>
                <a:schemeClr val="lt1"/>
              </a:solidFill>
              <a:latin typeface="+mn-lt"/>
              <a:ea typeface="+mn-ea"/>
              <a:cs typeface="+mn-cs"/>
            </a:rPr>
            <a:t>HANS</a:t>
          </a:r>
          <a:r>
            <a:rPr lang="en-GB" sz="1100"/>
            <a:t> RAJ JOSHI</a:t>
          </a:r>
        </a:p>
      </xdr:txBody>
    </xdr:sp>
    <xdr:clientData/>
  </xdr:twoCellAnchor>
  <xdr:twoCellAnchor>
    <xdr:from>
      <xdr:col>2</xdr:col>
      <xdr:colOff>5619750</xdr:colOff>
      <xdr:row>17</xdr:row>
      <xdr:rowOff>171450</xdr:rowOff>
    </xdr:from>
    <xdr:to>
      <xdr:col>2</xdr:col>
      <xdr:colOff>7696200</xdr:colOff>
      <xdr:row>22</xdr:row>
      <xdr:rowOff>133350</xdr:rowOff>
    </xdr:to>
    <xdr:sp macro="" textlink="">
      <xdr:nvSpPr>
        <xdr:cNvPr id="11" name="Rounded Rectangle 10">
          <a:extLst>
            <a:ext uri="{FF2B5EF4-FFF2-40B4-BE49-F238E27FC236}">
              <a16:creationId xmlns:a16="http://schemas.microsoft.com/office/drawing/2014/main" xmlns="" id="{00000000-0008-0000-0100-000007000000}"/>
            </a:ext>
          </a:extLst>
        </xdr:cNvPr>
        <xdr:cNvSpPr/>
      </xdr:nvSpPr>
      <xdr:spPr>
        <a:xfrm>
          <a:off x="7480300" y="4324350"/>
          <a:ext cx="2076450" cy="88265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GB" sz="1100"/>
            <a:t>PRINCIPAL GOVT.SR.SECONDARY</a:t>
          </a:r>
          <a:r>
            <a:rPr lang="en-GB" sz="1100" baseline="0"/>
            <a:t> SCHOOL 13DOL(GHARSANA), SRIGANGANAGAR</a:t>
          </a:r>
          <a:endParaRPr lang="en-GB" sz="1100"/>
        </a:p>
      </xdr:txBody>
    </xdr:sp>
    <xdr:clientData/>
  </xdr:twoCellAnchor>
  <xdr:twoCellAnchor>
    <xdr:from>
      <xdr:col>2</xdr:col>
      <xdr:colOff>7785100</xdr:colOff>
      <xdr:row>15</xdr:row>
      <xdr:rowOff>31750</xdr:rowOff>
    </xdr:from>
    <xdr:to>
      <xdr:col>2</xdr:col>
      <xdr:colOff>9131300</xdr:colOff>
      <xdr:row>22</xdr:row>
      <xdr:rowOff>158750</xdr:rowOff>
    </xdr:to>
    <xdr:sp macro="" textlink="">
      <xdr:nvSpPr>
        <xdr:cNvPr id="12" name="Frame 11">
          <a:extLst>
            <a:ext uri="{FF2B5EF4-FFF2-40B4-BE49-F238E27FC236}">
              <a16:creationId xmlns:a16="http://schemas.microsoft.com/office/drawing/2014/main" xmlns="" id="{00000000-0008-0000-0100-000008000000}"/>
            </a:ext>
          </a:extLst>
        </xdr:cNvPr>
        <xdr:cNvSpPr/>
      </xdr:nvSpPr>
      <xdr:spPr>
        <a:xfrm>
          <a:off x="9645650" y="3816350"/>
          <a:ext cx="1346200" cy="1416050"/>
        </a:xfrm>
        <a:prstGeom prst="frame">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xdr:from>
      <xdr:col>1</xdr:col>
      <xdr:colOff>368300</xdr:colOff>
      <xdr:row>3</xdr:row>
      <xdr:rowOff>120650</xdr:rowOff>
    </xdr:from>
    <xdr:to>
      <xdr:col>1</xdr:col>
      <xdr:colOff>1028700</xdr:colOff>
      <xdr:row>3</xdr:row>
      <xdr:rowOff>552450</xdr:rowOff>
    </xdr:to>
    <xdr:sp macro="" textlink="">
      <xdr:nvSpPr>
        <xdr:cNvPr id="13" name="Right Arrow 12">
          <a:hlinkClick xmlns:r="http://schemas.openxmlformats.org/officeDocument/2006/relationships" r:id="rId4"/>
          <a:extLst>
            <a:ext uri="{FF2B5EF4-FFF2-40B4-BE49-F238E27FC236}">
              <a16:creationId xmlns:a16="http://schemas.microsoft.com/office/drawing/2014/main" xmlns="" id="{00000000-0008-0000-0100-000003000000}"/>
            </a:ext>
          </a:extLst>
        </xdr:cNvPr>
        <xdr:cNvSpPr/>
      </xdr:nvSpPr>
      <xdr:spPr>
        <a:xfrm>
          <a:off x="590550" y="889000"/>
          <a:ext cx="660400" cy="431800"/>
        </a:xfrm>
        <a:prstGeom prst="rightArrow">
          <a:avLst/>
        </a:prstGeom>
        <a:effectLst>
          <a:glow>
            <a:schemeClr val="accent2">
              <a:satMod val="175000"/>
              <a:alpha val="68000"/>
            </a:schemeClr>
          </a:glow>
          <a:outerShdw blurRad="57150" dist="19050" dir="5400000" algn="ctr" rotWithShape="0">
            <a:srgbClr val="000000">
              <a:alpha val="63000"/>
            </a:srgbClr>
          </a:outerShdw>
          <a:reflection endPos="0" dir="5400000" sy="-100000" algn="bl" rotWithShape="0"/>
          <a:softEdge rad="0"/>
        </a:effectLst>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100" b="1" i="1">
              <a:solidFill>
                <a:sysClr val="windowText" lastClr="000000"/>
              </a:solidFill>
            </a:rPr>
            <a:t>NEXT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1352550</xdr:colOff>
      <xdr:row>2</xdr:row>
      <xdr:rowOff>69850</xdr:rowOff>
    </xdr:from>
    <xdr:to>
      <xdr:col>9</xdr:col>
      <xdr:colOff>203200</xdr:colOff>
      <xdr:row>4</xdr:row>
      <xdr:rowOff>69850</xdr:rowOff>
    </xdr:to>
    <xdr:sp macro="" textlink="">
      <xdr:nvSpPr>
        <xdr:cNvPr id="2" name="Curved Down Ribbon 1"/>
        <xdr:cNvSpPr/>
      </xdr:nvSpPr>
      <xdr:spPr>
        <a:xfrm>
          <a:off x="2000250" y="609600"/>
          <a:ext cx="6337300" cy="368300"/>
        </a:xfrm>
        <a:prstGeom prst="ellipseRibbon">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en-GB" sz="1600" b="1">
              <a:solidFill>
                <a:schemeClr val="bg1"/>
              </a:solidFill>
            </a:rPr>
            <a:t>MASTER DATA</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ownloads/Surrender%20Order%20DevLys%20010%20Fo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School Information"/>
      <sheetName val="PL Section Order"/>
      <sheetName val="PL Form"/>
      <sheetName val="Surrender Order DevLys 010 Font"/>
    </sheetNames>
    <sheetDataSet>
      <sheetData sheetId="0"/>
      <sheetData sheetId="1">
        <row r="2">
          <cell r="A2" t="str">
            <v>iz/kkukpk;Z jktdh; mPp ek/;fed fo|ky;] :iiqjk</v>
          </cell>
        </row>
      </sheetData>
      <sheetData sheetId="2"/>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4"/>
  <sheetViews>
    <sheetView workbookViewId="0">
      <selection activeCell="C11" sqref="C11"/>
    </sheetView>
  </sheetViews>
  <sheetFormatPr defaultRowHeight="14.5" x14ac:dyDescent="0.35"/>
  <cols>
    <col min="1" max="1" width="3.1796875" customWidth="1"/>
    <col min="2" max="2" width="23.453125" customWidth="1"/>
    <col min="3" max="3" width="140.1796875" customWidth="1"/>
    <col min="4" max="4" width="3.1796875" customWidth="1"/>
  </cols>
  <sheetData>
    <row r="1" spans="1:4" ht="15" thickBot="1" x14ac:dyDescent="0.4">
      <c r="A1" s="73"/>
      <c r="B1" s="73"/>
      <c r="C1" s="73"/>
      <c r="D1" s="73"/>
    </row>
    <row r="2" spans="1:4" ht="28" thickTop="1" x14ac:dyDescent="0.35">
      <c r="A2" s="73"/>
      <c r="B2" s="74" t="s">
        <v>52</v>
      </c>
      <c r="C2" s="75"/>
      <c r="D2" s="73"/>
    </row>
    <row r="3" spans="1:4" ht="17.5" x14ac:dyDescent="0.35">
      <c r="A3" s="73"/>
      <c r="B3" s="76" t="s">
        <v>41</v>
      </c>
      <c r="C3" s="76"/>
      <c r="D3" s="73"/>
    </row>
    <row r="4" spans="1:4" ht="56.5" thickBot="1" x14ac:dyDescent="0.4">
      <c r="A4" s="73"/>
      <c r="B4" s="48"/>
      <c r="C4" s="49" t="s">
        <v>51</v>
      </c>
      <c r="D4" s="73"/>
    </row>
    <row r="5" spans="1:4" ht="22" thickTop="1" thickBot="1" x14ac:dyDescent="0.4">
      <c r="A5" s="73"/>
      <c r="B5" s="77" t="s">
        <v>42</v>
      </c>
      <c r="C5" s="78"/>
      <c r="D5" s="73"/>
    </row>
    <row r="6" spans="1:4" ht="29" thickTop="1" x14ac:dyDescent="0.35">
      <c r="A6" s="73"/>
      <c r="B6" s="50" t="s">
        <v>43</v>
      </c>
      <c r="C6" s="51" t="s">
        <v>48</v>
      </c>
      <c r="D6" s="73"/>
    </row>
    <row r="7" spans="1:4" x14ac:dyDescent="0.35">
      <c r="A7" s="73"/>
      <c r="B7" s="52"/>
      <c r="C7" s="53" t="s">
        <v>49</v>
      </c>
      <c r="D7" s="73"/>
    </row>
    <row r="8" spans="1:4" x14ac:dyDescent="0.35">
      <c r="A8" s="73"/>
      <c r="B8" s="52"/>
      <c r="C8" s="53" t="s">
        <v>69</v>
      </c>
      <c r="D8" s="73"/>
    </row>
    <row r="9" spans="1:4" x14ac:dyDescent="0.35">
      <c r="A9" s="73"/>
      <c r="B9" s="72" t="s">
        <v>65</v>
      </c>
      <c r="C9" s="53" t="s">
        <v>66</v>
      </c>
      <c r="D9" s="73"/>
    </row>
    <row r="10" spans="1:4" x14ac:dyDescent="0.35">
      <c r="A10" s="73"/>
      <c r="B10" s="72" t="s">
        <v>67</v>
      </c>
      <c r="C10" s="53" t="s">
        <v>68</v>
      </c>
      <c r="D10" s="73"/>
    </row>
    <row r="11" spans="1:4" x14ac:dyDescent="0.35">
      <c r="A11" s="73"/>
      <c r="B11" s="52"/>
      <c r="D11" s="73"/>
    </row>
    <row r="12" spans="1:4" x14ac:dyDescent="0.35">
      <c r="A12" s="73"/>
      <c r="B12" s="52"/>
      <c r="C12" s="53"/>
      <c r="D12" s="73"/>
    </row>
    <row r="13" spans="1:4" x14ac:dyDescent="0.35">
      <c r="A13" s="73"/>
      <c r="B13" s="52"/>
      <c r="C13" s="53"/>
      <c r="D13" s="73"/>
    </row>
    <row r="14" spans="1:4" x14ac:dyDescent="0.35">
      <c r="A14" s="73"/>
      <c r="B14" s="52"/>
      <c r="C14" s="53"/>
      <c r="D14" s="73"/>
    </row>
    <row r="15" spans="1:4" ht="28" x14ac:dyDescent="0.35">
      <c r="A15" s="73"/>
      <c r="B15" s="54" t="s">
        <v>44</v>
      </c>
      <c r="C15" s="55" t="s">
        <v>45</v>
      </c>
      <c r="D15" s="73"/>
    </row>
    <row r="16" spans="1:4" x14ac:dyDescent="0.35">
      <c r="A16" s="73"/>
      <c r="B16" s="56"/>
      <c r="C16" s="57"/>
      <c r="D16" s="73"/>
    </row>
    <row r="17" spans="1:4" x14ac:dyDescent="0.35">
      <c r="A17" s="73"/>
      <c r="B17" s="56"/>
      <c r="C17" s="56" t="s">
        <v>46</v>
      </c>
      <c r="D17" s="73"/>
    </row>
    <row r="18" spans="1:4" x14ac:dyDescent="0.35">
      <c r="A18" s="73"/>
      <c r="B18" s="56"/>
      <c r="C18" s="79"/>
      <c r="D18" s="73"/>
    </row>
    <row r="19" spans="1:4" x14ac:dyDescent="0.35">
      <c r="A19" s="73"/>
      <c r="B19" s="56"/>
      <c r="C19" s="79"/>
      <c r="D19" s="73"/>
    </row>
    <row r="20" spans="1:4" x14ac:dyDescent="0.35">
      <c r="A20" s="73"/>
      <c r="B20" s="56"/>
      <c r="C20" s="79"/>
      <c r="D20" s="73"/>
    </row>
    <row r="21" spans="1:4" x14ac:dyDescent="0.35">
      <c r="A21" s="73"/>
      <c r="B21" s="56"/>
      <c r="C21" s="79"/>
      <c r="D21" s="73"/>
    </row>
    <row r="22" spans="1:4" x14ac:dyDescent="0.35">
      <c r="A22" s="73"/>
      <c r="B22" s="56"/>
      <c r="C22" s="79"/>
      <c r="D22" s="73"/>
    </row>
    <row r="23" spans="1:4" x14ac:dyDescent="0.35">
      <c r="A23" s="73"/>
      <c r="B23" s="56"/>
      <c r="C23" s="56" t="s">
        <v>47</v>
      </c>
      <c r="D23" s="73"/>
    </row>
    <row r="24" spans="1:4" x14ac:dyDescent="0.35">
      <c r="A24" s="73"/>
      <c r="B24" s="73"/>
      <c r="C24" s="73"/>
      <c r="D24" s="73"/>
    </row>
  </sheetData>
  <sheetProtection password="CE20" sheet="1" objects="1" scenarios="1"/>
  <mergeCells count="8">
    <mergeCell ref="A1:A23"/>
    <mergeCell ref="B1:D1"/>
    <mergeCell ref="B2:C2"/>
    <mergeCell ref="D2:D24"/>
    <mergeCell ref="B3:C3"/>
    <mergeCell ref="B5:C5"/>
    <mergeCell ref="C18:C22"/>
    <mergeCell ref="A24:C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T28"/>
  <sheetViews>
    <sheetView showGridLines="0" workbookViewId="0">
      <selection activeCell="N9" sqref="N9"/>
    </sheetView>
  </sheetViews>
  <sheetFormatPr defaultRowHeight="14.5" x14ac:dyDescent="0.35"/>
  <cols>
    <col min="1" max="1" width="3.36328125" customWidth="1"/>
    <col min="2" max="2" width="5.90625" customWidth="1"/>
    <col min="3" max="3" width="22.36328125" customWidth="1"/>
    <col min="4" max="5" width="16.6328125" customWidth="1"/>
    <col min="6" max="6" width="12.7265625" customWidth="1"/>
    <col min="7" max="7" width="11.7265625" customWidth="1"/>
    <col min="8" max="8" width="15.6328125" customWidth="1"/>
    <col min="9" max="9" width="11.453125" customWidth="1"/>
    <col min="10" max="10" width="11.1796875" customWidth="1"/>
    <col min="12" max="12" width="10" style="34" customWidth="1"/>
    <col min="13" max="13" width="3.08984375" customWidth="1"/>
    <col min="16" max="16" width="15.90625" customWidth="1"/>
    <col min="43" max="46" width="0" hidden="1" customWidth="1"/>
  </cols>
  <sheetData>
    <row r="1" spans="1:46" x14ac:dyDescent="0.35">
      <c r="A1" s="43"/>
      <c r="B1" s="43"/>
      <c r="C1" s="43"/>
      <c r="D1" s="43"/>
      <c r="E1" s="43"/>
      <c r="F1" s="43"/>
      <c r="G1" s="43"/>
      <c r="H1" s="43"/>
      <c r="I1" s="43"/>
      <c r="J1" s="43"/>
      <c r="K1" s="43"/>
      <c r="L1" s="43"/>
      <c r="M1" s="43"/>
    </row>
    <row r="2" spans="1:46" ht="28" x14ac:dyDescent="0.35">
      <c r="A2" s="43"/>
      <c r="B2" s="87" t="s">
        <v>70</v>
      </c>
      <c r="C2" s="87"/>
      <c r="D2" s="87"/>
      <c r="E2" s="87"/>
      <c r="F2" s="87"/>
      <c r="G2" s="87"/>
      <c r="H2" s="87"/>
      <c r="I2" s="87"/>
      <c r="J2" s="87"/>
      <c r="K2" s="87"/>
      <c r="L2" s="87"/>
      <c r="M2" s="43"/>
    </row>
    <row r="3" spans="1:46" ht="18" x14ac:dyDescent="0.4">
      <c r="A3" s="43"/>
      <c r="M3" s="43"/>
      <c r="O3" s="89" t="s">
        <v>37</v>
      </c>
      <c r="P3" s="90"/>
      <c r="Q3" s="90"/>
      <c r="R3" s="91"/>
    </row>
    <row r="4" spans="1:46" ht="17" customHeight="1" x14ac:dyDescent="0.4">
      <c r="A4" s="43"/>
      <c r="M4" s="43"/>
      <c r="O4" s="80" t="s">
        <v>38</v>
      </c>
      <c r="P4" s="81"/>
      <c r="Q4" s="81"/>
      <c r="R4" s="82"/>
    </row>
    <row r="5" spans="1:46" ht="22" customHeight="1" x14ac:dyDescent="0.4">
      <c r="A5" s="43"/>
      <c r="B5" s="88" t="s">
        <v>36</v>
      </c>
      <c r="C5" s="88"/>
      <c r="D5" s="88"/>
      <c r="E5" s="88"/>
      <c r="F5" s="88"/>
      <c r="G5" s="88"/>
      <c r="H5" s="88"/>
      <c r="I5" s="88"/>
      <c r="J5" s="88"/>
      <c r="K5" s="88"/>
      <c r="L5" s="88"/>
      <c r="M5" s="43"/>
      <c r="O5" s="80" t="s">
        <v>39</v>
      </c>
      <c r="P5" s="81"/>
      <c r="Q5" s="81"/>
      <c r="R5" s="82"/>
    </row>
    <row r="6" spans="1:46" ht="20.5" x14ac:dyDescent="0.4">
      <c r="A6" s="43"/>
      <c r="B6" s="83" t="s">
        <v>7</v>
      </c>
      <c r="C6" s="83" t="s">
        <v>6</v>
      </c>
      <c r="D6" s="83" t="s">
        <v>5</v>
      </c>
      <c r="E6" s="83" t="s">
        <v>17</v>
      </c>
      <c r="F6" s="83" t="s">
        <v>12</v>
      </c>
      <c r="G6" s="83" t="s">
        <v>4</v>
      </c>
      <c r="H6" s="84" t="s">
        <v>9</v>
      </c>
      <c r="I6" s="84"/>
      <c r="J6" s="84"/>
      <c r="K6" s="85" t="s">
        <v>28</v>
      </c>
      <c r="L6" s="86" t="s">
        <v>31</v>
      </c>
      <c r="M6" s="43"/>
      <c r="O6" s="80" t="s">
        <v>40</v>
      </c>
      <c r="P6" s="81"/>
      <c r="Q6" s="81"/>
      <c r="R6" s="82"/>
      <c r="AQ6">
        <f>COUNTIF(AQ8:AQ27,"&gt;0")</f>
        <v>4</v>
      </c>
      <c r="AR6">
        <f>COUNTIF(AQ8:AQ27,0)</f>
        <v>16</v>
      </c>
    </row>
    <row r="7" spans="1:46" ht="50" customHeight="1" x14ac:dyDescent="0.35">
      <c r="A7" s="43"/>
      <c r="B7" s="83"/>
      <c r="C7" s="83"/>
      <c r="D7" s="83"/>
      <c r="E7" s="83"/>
      <c r="F7" s="83"/>
      <c r="G7" s="83"/>
      <c r="H7" s="39" t="s">
        <v>25</v>
      </c>
      <c r="I7" s="39" t="s">
        <v>26</v>
      </c>
      <c r="J7" s="40" t="s">
        <v>27</v>
      </c>
      <c r="K7" s="85"/>
      <c r="L7" s="86"/>
      <c r="M7" s="43"/>
    </row>
    <row r="8" spans="1:46" ht="24" customHeight="1" x14ac:dyDescent="0.4">
      <c r="A8" s="43"/>
      <c r="B8" s="41">
        <f>IF(C8="","",1)</f>
        <v>1</v>
      </c>
      <c r="C8" s="58" t="s">
        <v>18</v>
      </c>
      <c r="D8" s="59" t="s">
        <v>20</v>
      </c>
      <c r="E8" s="60" t="s">
        <v>22</v>
      </c>
      <c r="F8" s="61">
        <v>44343</v>
      </c>
      <c r="G8" s="60">
        <v>78000</v>
      </c>
      <c r="H8" s="60">
        <v>90</v>
      </c>
      <c r="I8" s="60">
        <v>15</v>
      </c>
      <c r="J8" s="42">
        <f>IF(H8="","",H8-I8)</f>
        <v>75</v>
      </c>
      <c r="K8" s="63">
        <v>0.17</v>
      </c>
      <c r="L8" s="64" t="s">
        <v>29</v>
      </c>
      <c r="M8" s="43"/>
      <c r="AQ8">
        <f t="shared" ref="AQ8:AQ27" si="0">IF(L8="YES",B8,0)</f>
        <v>1</v>
      </c>
      <c r="AR8">
        <v>1</v>
      </c>
      <c r="AS8">
        <f t="shared" ref="AS8:AS27" si="1">IF($AQ$6&gt;=AR8,SMALL($AQ$8:$AQ$27,$AR$6+AR8),0)</f>
        <v>1</v>
      </c>
      <c r="AT8" s="35" t="str">
        <f t="shared" ref="AT8:AT27" si="2">IFERROR(VLOOKUP(AS8,B8:J27,2,0),"")</f>
        <v>jkts'k dqekj</v>
      </c>
    </row>
    <row r="9" spans="1:46" ht="24" customHeight="1" x14ac:dyDescent="0.4">
      <c r="A9" s="43"/>
      <c r="B9" s="41">
        <f>IF(C9="","",MAX($B$8:B8)+1)</f>
        <v>2</v>
      </c>
      <c r="C9" s="58" t="s">
        <v>19</v>
      </c>
      <c r="D9" s="59" t="s">
        <v>21</v>
      </c>
      <c r="E9" s="60" t="s">
        <v>22</v>
      </c>
      <c r="F9" s="61">
        <v>44343</v>
      </c>
      <c r="G9" s="60">
        <v>59500</v>
      </c>
      <c r="H9" s="60">
        <v>120</v>
      </c>
      <c r="I9" s="60">
        <v>15</v>
      </c>
      <c r="J9" s="42">
        <f>IF(H9="","",H9-I9)</f>
        <v>105</v>
      </c>
      <c r="K9" s="63">
        <v>0.17</v>
      </c>
      <c r="L9" s="64" t="s">
        <v>29</v>
      </c>
      <c r="M9" s="43"/>
      <c r="AQ9">
        <f t="shared" si="0"/>
        <v>2</v>
      </c>
      <c r="AR9">
        <v>2</v>
      </c>
      <c r="AS9">
        <f t="shared" si="1"/>
        <v>2</v>
      </c>
      <c r="AT9" s="35" t="str">
        <f t="shared" si="2"/>
        <v>lqjs'k dqekj</v>
      </c>
    </row>
    <row r="10" spans="1:46" ht="24" customHeight="1" x14ac:dyDescent="0.4">
      <c r="A10" s="43"/>
      <c r="B10" s="41">
        <f>IF(C10="","",MAX($B$8:B9)+1)</f>
        <v>3</v>
      </c>
      <c r="C10" s="58" t="s">
        <v>34</v>
      </c>
      <c r="D10" s="59" t="s">
        <v>20</v>
      </c>
      <c r="E10" s="60" t="s">
        <v>22</v>
      </c>
      <c r="F10" s="61">
        <v>44343</v>
      </c>
      <c r="G10" s="60">
        <v>47800</v>
      </c>
      <c r="H10" s="60">
        <v>25</v>
      </c>
      <c r="I10" s="60">
        <v>15</v>
      </c>
      <c r="J10" s="42">
        <f t="shared" ref="J10:J11" si="3">IF(H10="","",H10-I10)</f>
        <v>10</v>
      </c>
      <c r="K10" s="63">
        <v>0.17</v>
      </c>
      <c r="L10" s="64" t="s">
        <v>33</v>
      </c>
      <c r="M10" s="43"/>
      <c r="AQ10">
        <f t="shared" si="0"/>
        <v>0</v>
      </c>
      <c r="AR10">
        <v>3</v>
      </c>
      <c r="AS10">
        <f t="shared" si="1"/>
        <v>4</v>
      </c>
      <c r="AT10" s="35" t="str">
        <f t="shared" si="2"/>
        <v>dey</v>
      </c>
    </row>
    <row r="11" spans="1:46" ht="24" customHeight="1" x14ac:dyDescent="0.4">
      <c r="A11" s="43"/>
      <c r="B11" s="41">
        <f>IF(C11="","",MAX($B$8:B10)+1)</f>
        <v>4</v>
      </c>
      <c r="C11" s="58" t="s">
        <v>30</v>
      </c>
      <c r="D11" s="59" t="s">
        <v>20</v>
      </c>
      <c r="E11" s="60" t="s">
        <v>22</v>
      </c>
      <c r="F11" s="61">
        <v>44343</v>
      </c>
      <c r="G11" s="60">
        <v>51300</v>
      </c>
      <c r="H11" s="60">
        <v>78</v>
      </c>
      <c r="I11" s="60">
        <v>15</v>
      </c>
      <c r="J11" s="42">
        <f t="shared" si="3"/>
        <v>63</v>
      </c>
      <c r="K11" s="63">
        <v>0.17</v>
      </c>
      <c r="L11" s="64" t="s">
        <v>29</v>
      </c>
      <c r="M11" s="43"/>
      <c r="AQ11">
        <f t="shared" si="0"/>
        <v>4</v>
      </c>
      <c r="AR11">
        <v>4</v>
      </c>
      <c r="AS11">
        <f t="shared" si="1"/>
        <v>6</v>
      </c>
      <c r="AT11" s="35" t="str">
        <f t="shared" si="2"/>
        <v>jktdqekj</v>
      </c>
    </row>
    <row r="12" spans="1:46" ht="24" customHeight="1" x14ac:dyDescent="0.4">
      <c r="A12" s="43"/>
      <c r="B12" s="41">
        <f>IF(C12="","",MAX($B$8:B11)+1)</f>
        <v>5</v>
      </c>
      <c r="C12" s="58" t="s">
        <v>35</v>
      </c>
      <c r="D12" s="59" t="s">
        <v>20</v>
      </c>
      <c r="E12" s="60" t="s">
        <v>22</v>
      </c>
      <c r="F12" s="61">
        <v>44343</v>
      </c>
      <c r="G12" s="60">
        <v>47000</v>
      </c>
      <c r="H12" s="60">
        <v>115</v>
      </c>
      <c r="I12" s="60">
        <v>15</v>
      </c>
      <c r="J12" s="42">
        <f t="shared" ref="J12:J25" si="4">IF(H12="","",H12-I12)</f>
        <v>100</v>
      </c>
      <c r="K12" s="63">
        <v>0.17</v>
      </c>
      <c r="L12" s="64" t="s">
        <v>33</v>
      </c>
      <c r="M12" s="43"/>
      <c r="AQ12">
        <f t="shared" si="0"/>
        <v>0</v>
      </c>
      <c r="AR12">
        <v>5</v>
      </c>
      <c r="AS12">
        <f t="shared" si="1"/>
        <v>0</v>
      </c>
      <c r="AT12" s="35" t="str">
        <f t="shared" si="2"/>
        <v/>
      </c>
    </row>
    <row r="13" spans="1:46" ht="24" customHeight="1" x14ac:dyDescent="0.4">
      <c r="A13" s="43"/>
      <c r="B13" s="41">
        <f>IF(C13="","",MAX($B$8:B12)+1)</f>
        <v>6</v>
      </c>
      <c r="C13" s="58" t="s">
        <v>32</v>
      </c>
      <c r="D13" s="59" t="s">
        <v>20</v>
      </c>
      <c r="E13" s="60" t="s">
        <v>22</v>
      </c>
      <c r="F13" s="61">
        <v>44343</v>
      </c>
      <c r="G13" s="60">
        <v>50800</v>
      </c>
      <c r="H13" s="60">
        <v>157</v>
      </c>
      <c r="I13" s="60">
        <v>15</v>
      </c>
      <c r="J13" s="42">
        <f t="shared" si="4"/>
        <v>142</v>
      </c>
      <c r="K13" s="63">
        <v>0.17</v>
      </c>
      <c r="L13" s="64" t="s">
        <v>29</v>
      </c>
      <c r="M13" s="43"/>
      <c r="AQ13">
        <f t="shared" si="0"/>
        <v>6</v>
      </c>
      <c r="AR13">
        <v>6</v>
      </c>
      <c r="AS13">
        <f t="shared" si="1"/>
        <v>0</v>
      </c>
      <c r="AT13" s="35" t="str">
        <f t="shared" si="2"/>
        <v/>
      </c>
    </row>
    <row r="14" spans="1:46" ht="24" customHeight="1" x14ac:dyDescent="0.4">
      <c r="A14" s="43"/>
      <c r="B14" s="41" t="str">
        <f>IF(C14="","",MAX($B$8:B13)+1)</f>
        <v/>
      </c>
      <c r="C14" s="58"/>
      <c r="D14" s="59"/>
      <c r="E14" s="60"/>
      <c r="F14" s="62"/>
      <c r="G14" s="60"/>
      <c r="H14" s="60"/>
      <c r="I14" s="60"/>
      <c r="J14" s="42" t="str">
        <f t="shared" si="4"/>
        <v/>
      </c>
      <c r="K14" s="63"/>
      <c r="L14" s="64"/>
      <c r="M14" s="43"/>
      <c r="AQ14">
        <f t="shared" si="0"/>
        <v>0</v>
      </c>
      <c r="AR14">
        <v>7</v>
      </c>
      <c r="AS14">
        <f t="shared" si="1"/>
        <v>0</v>
      </c>
      <c r="AT14" s="35" t="str">
        <f t="shared" si="2"/>
        <v/>
      </c>
    </row>
    <row r="15" spans="1:46" ht="24" customHeight="1" x14ac:dyDescent="0.4">
      <c r="A15" s="43"/>
      <c r="B15" s="41" t="str">
        <f>IF(C15="","",MAX($B$8:B14)+1)</f>
        <v/>
      </c>
      <c r="C15" s="58"/>
      <c r="D15" s="59"/>
      <c r="E15" s="60"/>
      <c r="F15" s="62"/>
      <c r="G15" s="60"/>
      <c r="H15" s="60"/>
      <c r="I15" s="60"/>
      <c r="J15" s="42" t="str">
        <f t="shared" si="4"/>
        <v/>
      </c>
      <c r="K15" s="63"/>
      <c r="L15" s="64"/>
      <c r="M15" s="43"/>
      <c r="AQ15">
        <f t="shared" si="0"/>
        <v>0</v>
      </c>
      <c r="AR15">
        <v>8</v>
      </c>
      <c r="AS15">
        <f t="shared" si="1"/>
        <v>0</v>
      </c>
      <c r="AT15" s="35" t="str">
        <f t="shared" si="2"/>
        <v/>
      </c>
    </row>
    <row r="16" spans="1:46" ht="24" customHeight="1" x14ac:dyDescent="0.4">
      <c r="A16" s="43"/>
      <c r="B16" s="41" t="str">
        <f>IF(C16="","",MAX($B$8:B15)+1)</f>
        <v/>
      </c>
      <c r="C16" s="58"/>
      <c r="D16" s="59"/>
      <c r="E16" s="60"/>
      <c r="F16" s="62"/>
      <c r="G16" s="60"/>
      <c r="H16" s="60"/>
      <c r="I16" s="60"/>
      <c r="J16" s="42" t="str">
        <f t="shared" si="4"/>
        <v/>
      </c>
      <c r="K16" s="63"/>
      <c r="L16" s="64"/>
      <c r="M16" s="43"/>
      <c r="AQ16">
        <f t="shared" si="0"/>
        <v>0</v>
      </c>
      <c r="AR16">
        <v>9</v>
      </c>
      <c r="AS16">
        <f t="shared" si="1"/>
        <v>0</v>
      </c>
      <c r="AT16" s="35" t="str">
        <f t="shared" si="2"/>
        <v/>
      </c>
    </row>
    <row r="17" spans="1:46" ht="24" customHeight="1" x14ac:dyDescent="0.4">
      <c r="A17" s="43"/>
      <c r="B17" s="41" t="str">
        <f>IF(C17="","",MAX($B$8:B16)+1)</f>
        <v/>
      </c>
      <c r="C17" s="58"/>
      <c r="D17" s="59"/>
      <c r="E17" s="60"/>
      <c r="F17" s="62"/>
      <c r="G17" s="60"/>
      <c r="H17" s="60"/>
      <c r="I17" s="60"/>
      <c r="J17" s="42" t="str">
        <f t="shared" si="4"/>
        <v/>
      </c>
      <c r="K17" s="63"/>
      <c r="L17" s="64"/>
      <c r="M17" s="43"/>
      <c r="AQ17">
        <f t="shared" si="0"/>
        <v>0</v>
      </c>
      <c r="AR17">
        <v>10</v>
      </c>
      <c r="AS17">
        <f t="shared" si="1"/>
        <v>0</v>
      </c>
      <c r="AT17" s="35" t="str">
        <f t="shared" si="2"/>
        <v/>
      </c>
    </row>
    <row r="18" spans="1:46" ht="25" customHeight="1" x14ac:dyDescent="0.4">
      <c r="A18" s="43"/>
      <c r="B18" s="41" t="str">
        <f>IF(C18="","",MAX($B$8:B17)+1)</f>
        <v/>
      </c>
      <c r="C18" s="58"/>
      <c r="D18" s="59"/>
      <c r="E18" s="60"/>
      <c r="F18" s="62"/>
      <c r="G18" s="60"/>
      <c r="H18" s="60"/>
      <c r="I18" s="60"/>
      <c r="J18" s="42" t="str">
        <f t="shared" si="4"/>
        <v/>
      </c>
      <c r="K18" s="63"/>
      <c r="L18" s="64"/>
      <c r="M18" s="43"/>
      <c r="AQ18">
        <f t="shared" si="0"/>
        <v>0</v>
      </c>
      <c r="AR18">
        <v>11</v>
      </c>
      <c r="AS18">
        <f t="shared" si="1"/>
        <v>0</v>
      </c>
      <c r="AT18" s="35" t="str">
        <f t="shared" si="2"/>
        <v/>
      </c>
    </row>
    <row r="19" spans="1:46" ht="25" customHeight="1" x14ac:dyDescent="0.4">
      <c r="A19" s="43"/>
      <c r="B19" s="41" t="str">
        <f>IF(C19="","",MAX($B$8:B18)+1)</f>
        <v/>
      </c>
      <c r="C19" s="58"/>
      <c r="D19" s="59"/>
      <c r="E19" s="60"/>
      <c r="F19" s="62"/>
      <c r="G19" s="60"/>
      <c r="H19" s="60"/>
      <c r="I19" s="60"/>
      <c r="J19" s="42" t="str">
        <f t="shared" si="4"/>
        <v/>
      </c>
      <c r="K19" s="63"/>
      <c r="L19" s="64"/>
      <c r="M19" s="43"/>
      <c r="AQ19">
        <f t="shared" si="0"/>
        <v>0</v>
      </c>
      <c r="AR19">
        <v>12</v>
      </c>
      <c r="AS19">
        <f t="shared" si="1"/>
        <v>0</v>
      </c>
      <c r="AT19" s="35" t="str">
        <f t="shared" si="2"/>
        <v/>
      </c>
    </row>
    <row r="20" spans="1:46" ht="25" customHeight="1" x14ac:dyDescent="0.4">
      <c r="A20" s="43"/>
      <c r="B20" s="41" t="str">
        <f>IF(C20="","",MAX($B$8:B19)+1)</f>
        <v/>
      </c>
      <c r="C20" s="58"/>
      <c r="D20" s="59"/>
      <c r="E20" s="60"/>
      <c r="F20" s="62"/>
      <c r="G20" s="60"/>
      <c r="H20" s="60"/>
      <c r="I20" s="60"/>
      <c r="J20" s="42" t="str">
        <f t="shared" si="4"/>
        <v/>
      </c>
      <c r="K20" s="63"/>
      <c r="L20" s="64"/>
      <c r="M20" s="43"/>
      <c r="AQ20">
        <f t="shared" si="0"/>
        <v>0</v>
      </c>
      <c r="AR20">
        <v>13</v>
      </c>
      <c r="AS20">
        <f t="shared" si="1"/>
        <v>0</v>
      </c>
      <c r="AT20" s="35" t="str">
        <f t="shared" si="2"/>
        <v/>
      </c>
    </row>
    <row r="21" spans="1:46" ht="25" customHeight="1" x14ac:dyDescent="0.4">
      <c r="A21" s="43"/>
      <c r="B21" s="41" t="str">
        <f>IF(C21="","",MAX($B$8:B20)+1)</f>
        <v/>
      </c>
      <c r="C21" s="58"/>
      <c r="D21" s="59"/>
      <c r="E21" s="60"/>
      <c r="F21" s="62"/>
      <c r="G21" s="60"/>
      <c r="H21" s="60"/>
      <c r="I21" s="60"/>
      <c r="J21" s="42" t="str">
        <f t="shared" si="4"/>
        <v/>
      </c>
      <c r="K21" s="63"/>
      <c r="L21" s="64"/>
      <c r="M21" s="43"/>
      <c r="AQ21">
        <f t="shared" si="0"/>
        <v>0</v>
      </c>
      <c r="AR21">
        <v>14</v>
      </c>
      <c r="AS21">
        <f t="shared" si="1"/>
        <v>0</v>
      </c>
      <c r="AT21" s="35" t="str">
        <f t="shared" si="2"/>
        <v/>
      </c>
    </row>
    <row r="22" spans="1:46" ht="25" customHeight="1" x14ac:dyDescent="0.4">
      <c r="A22" s="43"/>
      <c r="B22" s="41" t="str">
        <f>IF(C22="","",MAX($B$8:B21)+1)</f>
        <v/>
      </c>
      <c r="C22" s="58"/>
      <c r="D22" s="59"/>
      <c r="E22" s="60"/>
      <c r="F22" s="62"/>
      <c r="G22" s="60"/>
      <c r="H22" s="60"/>
      <c r="I22" s="60"/>
      <c r="J22" s="42" t="str">
        <f t="shared" si="4"/>
        <v/>
      </c>
      <c r="K22" s="63"/>
      <c r="L22" s="64"/>
      <c r="M22" s="43"/>
      <c r="AQ22">
        <f t="shared" si="0"/>
        <v>0</v>
      </c>
      <c r="AR22">
        <v>15</v>
      </c>
      <c r="AS22">
        <f t="shared" si="1"/>
        <v>0</v>
      </c>
      <c r="AT22" s="35" t="str">
        <f t="shared" si="2"/>
        <v/>
      </c>
    </row>
    <row r="23" spans="1:46" ht="25" customHeight="1" x14ac:dyDescent="0.4">
      <c r="A23" s="43"/>
      <c r="B23" s="41" t="str">
        <f>IF(C23="","",MAX($B$8:B22)+1)</f>
        <v/>
      </c>
      <c r="C23" s="58"/>
      <c r="D23" s="59"/>
      <c r="E23" s="60"/>
      <c r="F23" s="62"/>
      <c r="G23" s="60"/>
      <c r="H23" s="60"/>
      <c r="I23" s="60"/>
      <c r="J23" s="42" t="str">
        <f t="shared" si="4"/>
        <v/>
      </c>
      <c r="K23" s="63"/>
      <c r="L23" s="64"/>
      <c r="M23" s="43"/>
      <c r="AQ23">
        <f t="shared" si="0"/>
        <v>0</v>
      </c>
      <c r="AR23">
        <v>16</v>
      </c>
      <c r="AS23">
        <f t="shared" si="1"/>
        <v>0</v>
      </c>
      <c r="AT23" s="35" t="str">
        <f t="shared" si="2"/>
        <v/>
      </c>
    </row>
    <row r="24" spans="1:46" ht="25" customHeight="1" x14ac:dyDescent="0.4">
      <c r="A24" s="43"/>
      <c r="B24" s="41" t="str">
        <f>IF(C24="","",MAX($B$8:B23)+1)</f>
        <v/>
      </c>
      <c r="C24" s="58"/>
      <c r="D24" s="59"/>
      <c r="E24" s="60"/>
      <c r="F24" s="62"/>
      <c r="G24" s="60"/>
      <c r="H24" s="60"/>
      <c r="I24" s="60"/>
      <c r="J24" s="42" t="str">
        <f t="shared" si="4"/>
        <v/>
      </c>
      <c r="K24" s="63"/>
      <c r="L24" s="64"/>
      <c r="M24" s="43"/>
      <c r="AQ24">
        <f t="shared" si="0"/>
        <v>0</v>
      </c>
      <c r="AR24">
        <v>17</v>
      </c>
      <c r="AS24">
        <f t="shared" si="1"/>
        <v>0</v>
      </c>
      <c r="AT24" s="35" t="str">
        <f t="shared" si="2"/>
        <v/>
      </c>
    </row>
    <row r="25" spans="1:46" ht="25" customHeight="1" x14ac:dyDescent="0.4">
      <c r="A25" s="43"/>
      <c r="B25" s="41" t="str">
        <f>IF(C25="","",MAX($B$8:B24)+1)</f>
        <v/>
      </c>
      <c r="C25" s="58"/>
      <c r="D25" s="59"/>
      <c r="E25" s="60"/>
      <c r="F25" s="62"/>
      <c r="G25" s="60"/>
      <c r="H25" s="60"/>
      <c r="I25" s="60"/>
      <c r="J25" s="42" t="str">
        <f t="shared" si="4"/>
        <v/>
      </c>
      <c r="K25" s="63"/>
      <c r="L25" s="64"/>
      <c r="M25" s="43"/>
      <c r="AQ25">
        <f t="shared" si="0"/>
        <v>0</v>
      </c>
      <c r="AR25">
        <v>18</v>
      </c>
      <c r="AS25">
        <f t="shared" si="1"/>
        <v>0</v>
      </c>
      <c r="AT25" s="35" t="str">
        <f t="shared" si="2"/>
        <v/>
      </c>
    </row>
    <row r="26" spans="1:46" ht="25" customHeight="1" x14ac:dyDescent="0.4">
      <c r="A26" s="43"/>
      <c r="B26" s="41" t="str">
        <f>IF(C26="","",MAX($B$8:B25)+1)</f>
        <v/>
      </c>
      <c r="C26" s="58"/>
      <c r="D26" s="59"/>
      <c r="E26" s="60"/>
      <c r="F26" s="62"/>
      <c r="G26" s="60"/>
      <c r="H26" s="60"/>
      <c r="I26" s="60"/>
      <c r="J26" s="42" t="str">
        <f t="shared" ref="J26:J27" si="5">IF(H26="","",H26-I26)</f>
        <v/>
      </c>
      <c r="K26" s="63"/>
      <c r="L26" s="64"/>
      <c r="M26" s="43"/>
      <c r="AQ26">
        <f t="shared" si="0"/>
        <v>0</v>
      </c>
      <c r="AR26">
        <v>19</v>
      </c>
      <c r="AS26">
        <f t="shared" si="1"/>
        <v>0</v>
      </c>
      <c r="AT26" s="35" t="str">
        <f t="shared" si="2"/>
        <v/>
      </c>
    </row>
    <row r="27" spans="1:46" ht="25" customHeight="1" x14ac:dyDescent="0.4">
      <c r="A27" s="43"/>
      <c r="B27" s="41" t="str">
        <f>IF(C27="","",MAX($B$8:B26)+1)</f>
        <v/>
      </c>
      <c r="C27" s="58"/>
      <c r="D27" s="59"/>
      <c r="E27" s="60"/>
      <c r="F27" s="62"/>
      <c r="G27" s="60"/>
      <c r="H27" s="60"/>
      <c r="I27" s="60"/>
      <c r="J27" s="42" t="str">
        <f t="shared" si="5"/>
        <v/>
      </c>
      <c r="K27" s="63"/>
      <c r="L27" s="64"/>
      <c r="M27" s="43"/>
      <c r="AQ27">
        <f t="shared" si="0"/>
        <v>0</v>
      </c>
      <c r="AR27">
        <v>20</v>
      </c>
      <c r="AS27">
        <f t="shared" si="1"/>
        <v>0</v>
      </c>
      <c r="AT27" s="35" t="str">
        <f t="shared" si="2"/>
        <v/>
      </c>
    </row>
    <row r="28" spans="1:46" x14ac:dyDescent="0.35">
      <c r="A28" s="43"/>
      <c r="B28" s="43"/>
      <c r="C28" s="43"/>
      <c r="D28" s="43"/>
      <c r="E28" s="43"/>
      <c r="F28" s="43"/>
      <c r="G28" s="43"/>
      <c r="H28" s="43"/>
      <c r="I28" s="43"/>
      <c r="J28" s="43"/>
      <c r="K28" s="43"/>
      <c r="L28" s="43"/>
      <c r="M28" s="43"/>
    </row>
  </sheetData>
  <sheetProtection password="CE71" sheet="1" objects="1" scenarios="1" formatColumns="0" formatRows="0" insertColumns="0" insertRows="0"/>
  <mergeCells count="15">
    <mergeCell ref="B2:L2"/>
    <mergeCell ref="B5:L5"/>
    <mergeCell ref="O3:R3"/>
    <mergeCell ref="O4:R4"/>
    <mergeCell ref="O5:R5"/>
    <mergeCell ref="O6:R6"/>
    <mergeCell ref="B6:B7"/>
    <mergeCell ref="C6:C7"/>
    <mergeCell ref="D6:D7"/>
    <mergeCell ref="F6:F7"/>
    <mergeCell ref="G6:G7"/>
    <mergeCell ref="H6:J6"/>
    <mergeCell ref="E6:E7"/>
    <mergeCell ref="K6:K7"/>
    <mergeCell ref="L6:L7"/>
  </mergeCells>
  <dataValidations count="2">
    <dataValidation type="list" allowBlank="1" showInputMessage="1" showErrorMessage="1" sqref="L8:L27">
      <formula1>"YES,NO"</formula1>
    </dataValidation>
    <dataValidation type="whole" allowBlank="1" showInputMessage="1" showErrorMessage="1" sqref="I8:I27">
      <formula1>0</formula1>
      <formula2>15</formula2>
    </dataValidation>
  </dataValidation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N48"/>
  <sheetViews>
    <sheetView showGridLines="0" tabSelected="1" zoomScaleNormal="100" zoomScaleSheetLayoutView="100" workbookViewId="0">
      <selection activeCell="Q9" sqref="Q9"/>
    </sheetView>
  </sheetViews>
  <sheetFormatPr defaultColWidth="9.1796875" defaultRowHeight="14.5" x14ac:dyDescent="0.35"/>
  <cols>
    <col min="1" max="1" width="3.26953125" style="1" customWidth="1"/>
    <col min="2" max="2" width="4.26953125" style="2" customWidth="1"/>
    <col min="3" max="3" width="25.1796875" style="1" customWidth="1"/>
    <col min="4" max="4" width="14.54296875" style="1" bestFit="1" customWidth="1"/>
    <col min="5" max="5" width="13.26953125" style="1" customWidth="1"/>
    <col min="6" max="6" width="9.54296875" style="1" customWidth="1"/>
    <col min="7" max="7" width="9.7265625" style="1" customWidth="1"/>
    <col min="8" max="8" width="10.1796875" style="1" customWidth="1"/>
    <col min="9" max="9" width="12.81640625" style="1" customWidth="1"/>
    <col min="10" max="10" width="10.453125" style="1" hidden="1" customWidth="1"/>
    <col min="11" max="11" width="10.90625" style="1" customWidth="1"/>
    <col min="12" max="12" width="9.36328125" style="1" customWidth="1"/>
    <col min="13" max="13" width="8.54296875" style="1" customWidth="1"/>
    <col min="14" max="14" width="4.453125" style="1" customWidth="1"/>
    <col min="15" max="16384" width="9.1796875" style="1"/>
  </cols>
  <sheetData>
    <row r="1" spans="1:14" x14ac:dyDescent="0.35">
      <c r="A1" s="31"/>
      <c r="B1" s="31"/>
      <c r="C1" s="31"/>
      <c r="D1" s="31"/>
      <c r="E1" s="31"/>
      <c r="F1" s="31"/>
      <c r="G1" s="31"/>
      <c r="H1" s="31"/>
      <c r="I1" s="31"/>
      <c r="J1" s="31"/>
      <c r="K1" s="31"/>
      <c r="L1" s="31"/>
      <c r="M1" s="31"/>
      <c r="N1" s="31"/>
    </row>
    <row r="2" spans="1:14" ht="33.75" customHeight="1" x14ac:dyDescent="0.35">
      <c r="A2" s="31"/>
      <c r="B2" s="94" t="str">
        <f>IF(Master!B2="","",Master!B2)</f>
        <v>dk;kZy; iz/kkukpk;Z] jktdh; mPp ek/;fed fo|ky;]13Mhvks,y Jhxaxkuxj</v>
      </c>
      <c r="C2" s="94"/>
      <c r="D2" s="94"/>
      <c r="E2" s="94"/>
      <c r="F2" s="94"/>
      <c r="G2" s="94"/>
      <c r="H2" s="94"/>
      <c r="I2" s="94"/>
      <c r="J2" s="94"/>
      <c r="K2" s="94"/>
      <c r="L2" s="94"/>
      <c r="M2" s="94"/>
      <c r="N2" s="31"/>
    </row>
    <row r="3" spans="1:14" ht="16" customHeight="1" x14ac:dyDescent="0.35">
      <c r="A3" s="31"/>
      <c r="B3" s="101" t="s">
        <v>23</v>
      </c>
      <c r="C3" s="101"/>
      <c r="D3" s="30"/>
      <c r="E3" s="30"/>
      <c r="F3" s="30"/>
      <c r="G3" s="30"/>
      <c r="H3" s="30"/>
      <c r="I3" s="30"/>
      <c r="J3" s="30"/>
      <c r="K3" s="100" t="s">
        <v>24</v>
      </c>
      <c r="L3" s="30"/>
      <c r="M3" s="30"/>
      <c r="N3" s="31"/>
    </row>
    <row r="4" spans="1:14" ht="30.5" customHeight="1" x14ac:dyDescent="0.35">
      <c r="A4" s="31"/>
      <c r="B4" s="95" t="s">
        <v>54</v>
      </c>
      <c r="C4" s="95"/>
      <c r="D4" s="95"/>
      <c r="E4" s="95"/>
      <c r="F4" s="95"/>
      <c r="G4" s="95"/>
      <c r="H4" s="95"/>
      <c r="I4" s="95"/>
      <c r="J4" s="95"/>
      <c r="K4" s="95"/>
      <c r="L4" s="95"/>
      <c r="M4" s="95"/>
      <c r="N4" s="31"/>
    </row>
    <row r="5" spans="1:14" ht="11.25" hidden="1" customHeight="1" x14ac:dyDescent="0.35">
      <c r="A5" s="31"/>
      <c r="B5" s="23"/>
      <c r="C5" s="23"/>
      <c r="D5" s="23"/>
      <c r="E5" s="23"/>
      <c r="F5" s="23"/>
      <c r="G5" s="23"/>
      <c r="H5" s="23"/>
      <c r="I5" s="23"/>
      <c r="J5" s="23"/>
      <c r="K5" s="23"/>
      <c r="L5" s="23"/>
      <c r="M5" s="23"/>
      <c r="N5" s="31"/>
    </row>
    <row r="6" spans="1:14" ht="18.5" customHeight="1" x14ac:dyDescent="0.35">
      <c r="A6" s="31"/>
      <c r="B6" s="96" t="s">
        <v>53</v>
      </c>
      <c r="C6" s="96"/>
      <c r="D6" s="96"/>
      <c r="E6" s="96"/>
      <c r="F6" s="96"/>
      <c r="G6" s="96"/>
      <c r="H6" s="96"/>
      <c r="I6" s="96"/>
      <c r="J6" s="96"/>
      <c r="K6" s="96"/>
      <c r="L6" s="96"/>
      <c r="M6" s="96"/>
      <c r="N6" s="31"/>
    </row>
    <row r="7" spans="1:14" ht="17.5" customHeight="1" x14ac:dyDescent="0.35">
      <c r="A7" s="31"/>
      <c r="B7" s="98" t="s">
        <v>59</v>
      </c>
      <c r="C7" s="98"/>
      <c r="D7" s="98"/>
      <c r="E7" s="98"/>
      <c r="F7" s="98"/>
      <c r="G7" s="98"/>
      <c r="H7" s="98"/>
      <c r="I7" s="98"/>
      <c r="J7" s="69"/>
      <c r="K7" s="70" t="str">
        <f>Master!E8</f>
        <v>2021-22</v>
      </c>
      <c r="L7" s="98" t="s">
        <v>58</v>
      </c>
      <c r="M7" s="98"/>
      <c r="N7" s="31"/>
    </row>
    <row r="8" spans="1:14" ht="21.5" customHeight="1" x14ac:dyDescent="0.35">
      <c r="A8" s="31"/>
      <c r="B8" s="68" t="s">
        <v>60</v>
      </c>
      <c r="C8" s="68"/>
      <c r="D8" s="68"/>
      <c r="E8" s="68"/>
      <c r="F8" s="23"/>
      <c r="G8" s="23"/>
      <c r="H8" s="23"/>
      <c r="I8" s="23"/>
      <c r="J8" s="67"/>
      <c r="K8" s="23"/>
      <c r="L8" s="23"/>
      <c r="M8" s="23"/>
      <c r="N8" s="31"/>
    </row>
    <row r="9" spans="1:14" ht="22" customHeight="1" x14ac:dyDescent="0.35">
      <c r="A9" s="31"/>
      <c r="B9" s="93" t="s">
        <v>7</v>
      </c>
      <c r="C9" s="93" t="s">
        <v>6</v>
      </c>
      <c r="D9" s="93" t="s">
        <v>5</v>
      </c>
      <c r="E9" s="93" t="s">
        <v>12</v>
      </c>
      <c r="F9" s="93" t="s">
        <v>4</v>
      </c>
      <c r="G9" s="99" t="s">
        <v>9</v>
      </c>
      <c r="H9" s="99"/>
      <c r="I9" s="99"/>
      <c r="J9" s="47"/>
      <c r="K9" s="93" t="s">
        <v>8</v>
      </c>
      <c r="L9" s="93"/>
      <c r="M9" s="93"/>
      <c r="N9" s="31"/>
    </row>
    <row r="10" spans="1:14" ht="52" customHeight="1" x14ac:dyDescent="0.35">
      <c r="A10" s="31"/>
      <c r="B10" s="93"/>
      <c r="C10" s="93"/>
      <c r="D10" s="93"/>
      <c r="E10" s="93"/>
      <c r="F10" s="93"/>
      <c r="G10" s="32" t="s">
        <v>50</v>
      </c>
      <c r="H10" s="28" t="s">
        <v>10</v>
      </c>
      <c r="I10" s="33" t="s">
        <v>27</v>
      </c>
      <c r="J10" s="29"/>
      <c r="K10" s="28" t="s">
        <v>4</v>
      </c>
      <c r="L10" s="28" t="s">
        <v>3</v>
      </c>
      <c r="M10" s="28" t="s">
        <v>11</v>
      </c>
      <c r="N10" s="31"/>
    </row>
    <row r="11" spans="1:14" ht="25" customHeight="1" x14ac:dyDescent="0.35">
      <c r="A11" s="31"/>
      <c r="B11" s="25">
        <f>IF(C11="","",ROWS($C$11:C11))</f>
        <v>1</v>
      </c>
      <c r="C11" s="26" t="str">
        <f>Master!AT8</f>
        <v>jkts'k dqekj</v>
      </c>
      <c r="D11" s="36" t="str">
        <f t="shared" ref="D11:D30" si="0">IFERROR(VLOOKUP($C11,employee_data_SL,2,0),"")</f>
        <v>o0v0</v>
      </c>
      <c r="E11" s="37">
        <f t="shared" ref="E11:E30" si="1">IFERROR(VLOOKUP($C11,employee_data_SL,4,0),"")</f>
        <v>44343</v>
      </c>
      <c r="F11" s="27">
        <f t="shared" ref="F11:F30" si="2">IFERROR(VLOOKUP($C11,employee_data_SL,5,0),"")</f>
        <v>78000</v>
      </c>
      <c r="G11" s="25">
        <f t="shared" ref="G11:G30" si="3">IFERROR(VLOOKUP($C11,employee_data_SL,6,0),"")</f>
        <v>90</v>
      </c>
      <c r="H11" s="25">
        <f t="shared" ref="H11:H30" si="4">IFERROR(VLOOKUP($C11,employee_data_SL,7,0),"")</f>
        <v>15</v>
      </c>
      <c r="I11" s="25">
        <f t="shared" ref="I11:I30" si="5">IFERROR(VLOOKUP($C11,employee_data_SL,8,0),"")</f>
        <v>75</v>
      </c>
      <c r="J11" s="38">
        <f t="shared" ref="J11:J30" si="6">IFERROR(VLOOKUP($C11,employee_data_SL,9,0),"")</f>
        <v>0.17</v>
      </c>
      <c r="K11" s="27">
        <f>IFERROR(IF(F11="","",F11/2),"")</f>
        <v>39000</v>
      </c>
      <c r="L11" s="27">
        <f>IFERROR(IF(K11="","",ROUND(K11*J11,0)),"")</f>
        <v>6630</v>
      </c>
      <c r="M11" s="27">
        <f>IFERROR(IF(K11="","",SUM(K11:L11)),"")</f>
        <v>45630</v>
      </c>
      <c r="N11" s="31"/>
    </row>
    <row r="12" spans="1:14" ht="25" customHeight="1" x14ac:dyDescent="0.35">
      <c r="A12" s="31"/>
      <c r="B12" s="25">
        <f>IF(C12="","",ROWS($C$11:C12))</f>
        <v>2</v>
      </c>
      <c r="C12" s="26" t="str">
        <f>Master!AT9</f>
        <v>lqjs'k dqekj</v>
      </c>
      <c r="D12" s="36" t="str">
        <f t="shared" si="0"/>
        <v>v0</v>
      </c>
      <c r="E12" s="37">
        <f t="shared" si="1"/>
        <v>44343</v>
      </c>
      <c r="F12" s="27">
        <f t="shared" si="2"/>
        <v>59500</v>
      </c>
      <c r="G12" s="25">
        <f t="shared" si="3"/>
        <v>120</v>
      </c>
      <c r="H12" s="25">
        <f t="shared" si="4"/>
        <v>15</v>
      </c>
      <c r="I12" s="25">
        <f t="shared" si="5"/>
        <v>105</v>
      </c>
      <c r="J12" s="38">
        <f t="shared" si="6"/>
        <v>0.17</v>
      </c>
      <c r="K12" s="27">
        <f t="shared" ref="K12:K30" si="7">IFERROR(IF(F12="","",F12/2),"")</f>
        <v>29750</v>
      </c>
      <c r="L12" s="27">
        <f t="shared" ref="L12:L30" si="8">IFERROR(IF(K12="","",ROUND(K12*J12,0)),"")</f>
        <v>5058</v>
      </c>
      <c r="M12" s="27">
        <f t="shared" ref="M12:M30" si="9">IFERROR(IF(K12="","",SUM(K12:L12)),"")</f>
        <v>34808</v>
      </c>
      <c r="N12" s="31"/>
    </row>
    <row r="13" spans="1:14" ht="25" customHeight="1" x14ac:dyDescent="0.35">
      <c r="A13" s="31"/>
      <c r="B13" s="25">
        <f>IF(C13="","",ROWS($C$11:C13))</f>
        <v>3</v>
      </c>
      <c r="C13" s="26" t="str">
        <f>Master!AT10</f>
        <v>dey</v>
      </c>
      <c r="D13" s="36" t="str">
        <f t="shared" si="0"/>
        <v>o0v0</v>
      </c>
      <c r="E13" s="37">
        <f t="shared" si="1"/>
        <v>44343</v>
      </c>
      <c r="F13" s="27">
        <f t="shared" si="2"/>
        <v>51300</v>
      </c>
      <c r="G13" s="25">
        <f t="shared" si="3"/>
        <v>78</v>
      </c>
      <c r="H13" s="25">
        <f t="shared" si="4"/>
        <v>15</v>
      </c>
      <c r="I13" s="25">
        <f t="shared" si="5"/>
        <v>63</v>
      </c>
      <c r="J13" s="38">
        <f t="shared" si="6"/>
        <v>0.17</v>
      </c>
      <c r="K13" s="27">
        <f t="shared" si="7"/>
        <v>25650</v>
      </c>
      <c r="L13" s="27">
        <f t="shared" si="8"/>
        <v>4361</v>
      </c>
      <c r="M13" s="27">
        <f t="shared" si="9"/>
        <v>30011</v>
      </c>
      <c r="N13" s="31"/>
    </row>
    <row r="14" spans="1:14" ht="25" customHeight="1" x14ac:dyDescent="0.35">
      <c r="A14" s="31"/>
      <c r="B14" s="25">
        <f>IF(C14="","",ROWS($C$11:C14))</f>
        <v>4</v>
      </c>
      <c r="C14" s="26" t="str">
        <f>Master!AT11</f>
        <v>jktdqekj</v>
      </c>
      <c r="D14" s="36" t="str">
        <f t="shared" si="0"/>
        <v>o0v0</v>
      </c>
      <c r="E14" s="37">
        <f t="shared" si="1"/>
        <v>44343</v>
      </c>
      <c r="F14" s="27">
        <f t="shared" si="2"/>
        <v>50800</v>
      </c>
      <c r="G14" s="25">
        <f t="shared" si="3"/>
        <v>157</v>
      </c>
      <c r="H14" s="25">
        <f t="shared" si="4"/>
        <v>15</v>
      </c>
      <c r="I14" s="25">
        <f t="shared" si="5"/>
        <v>142</v>
      </c>
      <c r="J14" s="38">
        <f t="shared" si="6"/>
        <v>0.17</v>
      </c>
      <c r="K14" s="27">
        <f t="shared" si="7"/>
        <v>25400</v>
      </c>
      <c r="L14" s="27">
        <f t="shared" si="8"/>
        <v>4318</v>
      </c>
      <c r="M14" s="27">
        <f t="shared" si="9"/>
        <v>29718</v>
      </c>
      <c r="N14" s="31"/>
    </row>
    <row r="15" spans="1:14" ht="25" customHeight="1" x14ac:dyDescent="0.35">
      <c r="A15" s="31"/>
      <c r="B15" s="25" t="str">
        <f>IF(C15="","",ROWS($C$11:C15))</f>
        <v/>
      </c>
      <c r="C15" s="26" t="str">
        <f>Master!AT12</f>
        <v/>
      </c>
      <c r="D15" s="36" t="str">
        <f t="shared" si="0"/>
        <v/>
      </c>
      <c r="E15" s="37" t="str">
        <f t="shared" si="1"/>
        <v/>
      </c>
      <c r="F15" s="27" t="str">
        <f t="shared" si="2"/>
        <v/>
      </c>
      <c r="G15" s="25" t="str">
        <f t="shared" si="3"/>
        <v/>
      </c>
      <c r="H15" s="25" t="str">
        <f t="shared" si="4"/>
        <v/>
      </c>
      <c r="I15" s="25" t="str">
        <f t="shared" si="5"/>
        <v/>
      </c>
      <c r="J15" s="38" t="str">
        <f t="shared" si="6"/>
        <v/>
      </c>
      <c r="K15" s="27" t="str">
        <f t="shared" si="7"/>
        <v/>
      </c>
      <c r="L15" s="27" t="str">
        <f t="shared" si="8"/>
        <v/>
      </c>
      <c r="M15" s="27" t="str">
        <f t="shared" si="9"/>
        <v/>
      </c>
      <c r="N15" s="31"/>
    </row>
    <row r="16" spans="1:14" ht="25" customHeight="1" x14ac:dyDescent="0.35">
      <c r="A16" s="31"/>
      <c r="B16" s="25" t="str">
        <f>IF(C16="","",ROWS($C$11:C16))</f>
        <v/>
      </c>
      <c r="C16" s="26" t="str">
        <f>Master!AT13</f>
        <v/>
      </c>
      <c r="D16" s="36" t="str">
        <f t="shared" si="0"/>
        <v/>
      </c>
      <c r="E16" s="37" t="str">
        <f t="shared" si="1"/>
        <v/>
      </c>
      <c r="F16" s="27" t="str">
        <f t="shared" si="2"/>
        <v/>
      </c>
      <c r="G16" s="25" t="str">
        <f t="shared" si="3"/>
        <v/>
      </c>
      <c r="H16" s="25" t="str">
        <f t="shared" si="4"/>
        <v/>
      </c>
      <c r="I16" s="25" t="str">
        <f t="shared" si="5"/>
        <v/>
      </c>
      <c r="J16" s="38" t="str">
        <f t="shared" si="6"/>
        <v/>
      </c>
      <c r="K16" s="27" t="str">
        <f t="shared" si="7"/>
        <v/>
      </c>
      <c r="L16" s="27" t="str">
        <f t="shared" si="8"/>
        <v/>
      </c>
      <c r="M16" s="27" t="str">
        <f t="shared" si="9"/>
        <v/>
      </c>
      <c r="N16" s="31"/>
    </row>
    <row r="17" spans="1:14" ht="25" customHeight="1" x14ac:dyDescent="0.35">
      <c r="A17" s="31"/>
      <c r="B17" s="25" t="str">
        <f>IF(C17="","",ROWS($C$11:C17))</f>
        <v/>
      </c>
      <c r="C17" s="26" t="str">
        <f>Master!AT14</f>
        <v/>
      </c>
      <c r="D17" s="36" t="str">
        <f t="shared" si="0"/>
        <v/>
      </c>
      <c r="E17" s="37" t="str">
        <f t="shared" si="1"/>
        <v/>
      </c>
      <c r="F17" s="27" t="str">
        <f t="shared" si="2"/>
        <v/>
      </c>
      <c r="G17" s="25" t="str">
        <f t="shared" si="3"/>
        <v/>
      </c>
      <c r="H17" s="25" t="str">
        <f t="shared" si="4"/>
        <v/>
      </c>
      <c r="I17" s="25" t="str">
        <f t="shared" si="5"/>
        <v/>
      </c>
      <c r="J17" s="38" t="str">
        <f t="shared" si="6"/>
        <v/>
      </c>
      <c r="K17" s="27" t="str">
        <f t="shared" si="7"/>
        <v/>
      </c>
      <c r="L17" s="27" t="str">
        <f t="shared" si="8"/>
        <v/>
      </c>
      <c r="M17" s="27" t="str">
        <f t="shared" si="9"/>
        <v/>
      </c>
      <c r="N17" s="31"/>
    </row>
    <row r="18" spans="1:14" ht="25" customHeight="1" x14ac:dyDescent="0.35">
      <c r="A18" s="31"/>
      <c r="B18" s="25" t="str">
        <f>IF(C18="","",ROWS($C$11:C18))</f>
        <v/>
      </c>
      <c r="C18" s="26" t="str">
        <f>Master!AT15</f>
        <v/>
      </c>
      <c r="D18" s="36" t="str">
        <f t="shared" si="0"/>
        <v/>
      </c>
      <c r="E18" s="37" t="str">
        <f t="shared" si="1"/>
        <v/>
      </c>
      <c r="F18" s="27" t="str">
        <f t="shared" si="2"/>
        <v/>
      </c>
      <c r="G18" s="25" t="str">
        <f t="shared" si="3"/>
        <v/>
      </c>
      <c r="H18" s="25" t="str">
        <f t="shared" si="4"/>
        <v/>
      </c>
      <c r="I18" s="25" t="str">
        <f t="shared" si="5"/>
        <v/>
      </c>
      <c r="J18" s="38" t="str">
        <f t="shared" si="6"/>
        <v/>
      </c>
      <c r="K18" s="27" t="str">
        <f t="shared" si="7"/>
        <v/>
      </c>
      <c r="L18" s="27" t="str">
        <f t="shared" si="8"/>
        <v/>
      </c>
      <c r="M18" s="27" t="str">
        <f t="shared" si="9"/>
        <v/>
      </c>
      <c r="N18" s="31"/>
    </row>
    <row r="19" spans="1:14" ht="25" customHeight="1" x14ac:dyDescent="0.35">
      <c r="A19" s="31"/>
      <c r="B19" s="25" t="str">
        <f>IF(C19="","",ROWS($C$11:C19))</f>
        <v/>
      </c>
      <c r="C19" s="26" t="str">
        <f>Master!AT16</f>
        <v/>
      </c>
      <c r="D19" s="36" t="str">
        <f t="shared" si="0"/>
        <v/>
      </c>
      <c r="E19" s="37" t="str">
        <f t="shared" si="1"/>
        <v/>
      </c>
      <c r="F19" s="27" t="str">
        <f t="shared" si="2"/>
        <v/>
      </c>
      <c r="G19" s="25" t="str">
        <f t="shared" si="3"/>
        <v/>
      </c>
      <c r="H19" s="25" t="str">
        <f t="shared" si="4"/>
        <v/>
      </c>
      <c r="I19" s="25" t="str">
        <f t="shared" si="5"/>
        <v/>
      </c>
      <c r="J19" s="38" t="str">
        <f t="shared" si="6"/>
        <v/>
      </c>
      <c r="K19" s="27" t="str">
        <f t="shared" si="7"/>
        <v/>
      </c>
      <c r="L19" s="27" t="str">
        <f t="shared" si="8"/>
        <v/>
      </c>
      <c r="M19" s="27" t="str">
        <f t="shared" si="9"/>
        <v/>
      </c>
      <c r="N19" s="31"/>
    </row>
    <row r="20" spans="1:14" ht="25" customHeight="1" x14ac:dyDescent="0.35">
      <c r="A20" s="31"/>
      <c r="B20" s="25" t="str">
        <f>IF(C20="","",ROWS($C$11:C20))</f>
        <v/>
      </c>
      <c r="C20" s="26" t="str">
        <f>Master!AT17</f>
        <v/>
      </c>
      <c r="D20" s="36" t="str">
        <f t="shared" si="0"/>
        <v/>
      </c>
      <c r="E20" s="37" t="str">
        <f t="shared" si="1"/>
        <v/>
      </c>
      <c r="F20" s="27" t="str">
        <f t="shared" si="2"/>
        <v/>
      </c>
      <c r="G20" s="25" t="str">
        <f t="shared" si="3"/>
        <v/>
      </c>
      <c r="H20" s="25" t="str">
        <f t="shared" si="4"/>
        <v/>
      </c>
      <c r="I20" s="25" t="str">
        <f t="shared" si="5"/>
        <v/>
      </c>
      <c r="J20" s="38" t="str">
        <f t="shared" si="6"/>
        <v/>
      </c>
      <c r="K20" s="27" t="str">
        <f t="shared" si="7"/>
        <v/>
      </c>
      <c r="L20" s="27" t="str">
        <f t="shared" si="8"/>
        <v/>
      </c>
      <c r="M20" s="27" t="str">
        <f t="shared" si="9"/>
        <v/>
      </c>
      <c r="N20" s="31"/>
    </row>
    <row r="21" spans="1:14" ht="25" customHeight="1" x14ac:dyDescent="0.35">
      <c r="A21" s="31"/>
      <c r="B21" s="25" t="str">
        <f>IF(C21="","",ROWS($C$11:C21))</f>
        <v/>
      </c>
      <c r="C21" s="26" t="str">
        <f>Master!AT18</f>
        <v/>
      </c>
      <c r="D21" s="36" t="str">
        <f t="shared" si="0"/>
        <v/>
      </c>
      <c r="E21" s="37" t="str">
        <f t="shared" si="1"/>
        <v/>
      </c>
      <c r="F21" s="27" t="str">
        <f t="shared" si="2"/>
        <v/>
      </c>
      <c r="G21" s="25" t="str">
        <f t="shared" si="3"/>
        <v/>
      </c>
      <c r="H21" s="25" t="str">
        <f t="shared" si="4"/>
        <v/>
      </c>
      <c r="I21" s="25" t="str">
        <f t="shared" si="5"/>
        <v/>
      </c>
      <c r="J21" s="38" t="str">
        <f t="shared" si="6"/>
        <v/>
      </c>
      <c r="K21" s="27" t="str">
        <f t="shared" si="7"/>
        <v/>
      </c>
      <c r="L21" s="27" t="str">
        <f t="shared" si="8"/>
        <v/>
      </c>
      <c r="M21" s="27" t="str">
        <f t="shared" si="9"/>
        <v/>
      </c>
      <c r="N21" s="31"/>
    </row>
    <row r="22" spans="1:14" ht="25" customHeight="1" x14ac:dyDescent="0.35">
      <c r="A22" s="31"/>
      <c r="B22" s="25" t="str">
        <f>IF(C22="","",ROWS($C$11:C22))</f>
        <v/>
      </c>
      <c r="C22" s="26" t="str">
        <f>Master!AT19</f>
        <v/>
      </c>
      <c r="D22" s="36" t="str">
        <f t="shared" si="0"/>
        <v/>
      </c>
      <c r="E22" s="37" t="str">
        <f t="shared" si="1"/>
        <v/>
      </c>
      <c r="F22" s="27" t="str">
        <f t="shared" si="2"/>
        <v/>
      </c>
      <c r="G22" s="25" t="str">
        <f t="shared" si="3"/>
        <v/>
      </c>
      <c r="H22" s="25" t="str">
        <f t="shared" si="4"/>
        <v/>
      </c>
      <c r="I22" s="25" t="str">
        <f t="shared" si="5"/>
        <v/>
      </c>
      <c r="J22" s="38" t="str">
        <f t="shared" si="6"/>
        <v/>
      </c>
      <c r="K22" s="27" t="str">
        <f t="shared" si="7"/>
        <v/>
      </c>
      <c r="L22" s="27" t="str">
        <f t="shared" si="8"/>
        <v/>
      </c>
      <c r="M22" s="27" t="str">
        <f t="shared" si="9"/>
        <v/>
      </c>
      <c r="N22" s="31"/>
    </row>
    <row r="23" spans="1:14" ht="25" customHeight="1" x14ac:dyDescent="0.35">
      <c r="A23" s="31"/>
      <c r="B23" s="25" t="str">
        <f>IF(C23="","",ROWS($C$11:C23))</f>
        <v/>
      </c>
      <c r="C23" s="26" t="str">
        <f>Master!AT20</f>
        <v/>
      </c>
      <c r="D23" s="36" t="str">
        <f t="shared" si="0"/>
        <v/>
      </c>
      <c r="E23" s="37" t="str">
        <f t="shared" si="1"/>
        <v/>
      </c>
      <c r="F23" s="27" t="str">
        <f t="shared" si="2"/>
        <v/>
      </c>
      <c r="G23" s="25" t="str">
        <f t="shared" si="3"/>
        <v/>
      </c>
      <c r="H23" s="25" t="str">
        <f t="shared" si="4"/>
        <v/>
      </c>
      <c r="I23" s="25" t="str">
        <f t="shared" si="5"/>
        <v/>
      </c>
      <c r="J23" s="38" t="str">
        <f t="shared" si="6"/>
        <v/>
      </c>
      <c r="K23" s="27" t="str">
        <f t="shared" si="7"/>
        <v/>
      </c>
      <c r="L23" s="27" t="str">
        <f t="shared" si="8"/>
        <v/>
      </c>
      <c r="M23" s="27" t="str">
        <f t="shared" si="9"/>
        <v/>
      </c>
      <c r="N23" s="31"/>
    </row>
    <row r="24" spans="1:14" ht="25" customHeight="1" x14ac:dyDescent="0.35">
      <c r="A24" s="31"/>
      <c r="B24" s="25" t="str">
        <f>IF(C24="","",ROWS($C$11:C24))</f>
        <v/>
      </c>
      <c r="C24" s="26" t="str">
        <f>Master!AT21</f>
        <v/>
      </c>
      <c r="D24" s="36" t="str">
        <f t="shared" si="0"/>
        <v/>
      </c>
      <c r="E24" s="37" t="str">
        <f t="shared" si="1"/>
        <v/>
      </c>
      <c r="F24" s="27" t="str">
        <f t="shared" si="2"/>
        <v/>
      </c>
      <c r="G24" s="25" t="str">
        <f t="shared" si="3"/>
        <v/>
      </c>
      <c r="H24" s="25" t="str">
        <f t="shared" si="4"/>
        <v/>
      </c>
      <c r="I24" s="25" t="str">
        <f t="shared" si="5"/>
        <v/>
      </c>
      <c r="J24" s="38" t="str">
        <f t="shared" si="6"/>
        <v/>
      </c>
      <c r="K24" s="27" t="str">
        <f t="shared" si="7"/>
        <v/>
      </c>
      <c r="L24" s="27" t="str">
        <f t="shared" si="8"/>
        <v/>
      </c>
      <c r="M24" s="27" t="str">
        <f t="shared" si="9"/>
        <v/>
      </c>
      <c r="N24" s="31"/>
    </row>
    <row r="25" spans="1:14" ht="25" customHeight="1" x14ac:dyDescent="0.35">
      <c r="A25" s="31"/>
      <c r="B25" s="25" t="str">
        <f>IF(C25="","",ROWS($C$11:C25))</f>
        <v/>
      </c>
      <c r="C25" s="26" t="str">
        <f>Master!AT22</f>
        <v/>
      </c>
      <c r="D25" s="36" t="str">
        <f t="shared" si="0"/>
        <v/>
      </c>
      <c r="E25" s="37" t="str">
        <f t="shared" si="1"/>
        <v/>
      </c>
      <c r="F25" s="27" t="str">
        <f t="shared" si="2"/>
        <v/>
      </c>
      <c r="G25" s="25" t="str">
        <f t="shared" si="3"/>
        <v/>
      </c>
      <c r="H25" s="25" t="str">
        <f t="shared" si="4"/>
        <v/>
      </c>
      <c r="I25" s="25" t="str">
        <f t="shared" si="5"/>
        <v/>
      </c>
      <c r="J25" s="38" t="str">
        <f t="shared" si="6"/>
        <v/>
      </c>
      <c r="K25" s="27" t="str">
        <f t="shared" si="7"/>
        <v/>
      </c>
      <c r="L25" s="27" t="str">
        <f t="shared" si="8"/>
        <v/>
      </c>
      <c r="M25" s="27" t="str">
        <f t="shared" si="9"/>
        <v/>
      </c>
      <c r="N25" s="31"/>
    </row>
    <row r="26" spans="1:14" ht="25" customHeight="1" x14ac:dyDescent="0.35">
      <c r="A26" s="31"/>
      <c r="B26" s="25" t="str">
        <f>IF(C26="","",ROWS($C$11:C26))</f>
        <v/>
      </c>
      <c r="C26" s="26" t="str">
        <f>Master!AT23</f>
        <v/>
      </c>
      <c r="D26" s="36" t="str">
        <f t="shared" si="0"/>
        <v/>
      </c>
      <c r="E26" s="37" t="str">
        <f t="shared" si="1"/>
        <v/>
      </c>
      <c r="F26" s="27" t="str">
        <f t="shared" si="2"/>
        <v/>
      </c>
      <c r="G26" s="25" t="str">
        <f t="shared" si="3"/>
        <v/>
      </c>
      <c r="H26" s="25" t="str">
        <f t="shared" si="4"/>
        <v/>
      </c>
      <c r="I26" s="25" t="str">
        <f t="shared" si="5"/>
        <v/>
      </c>
      <c r="J26" s="38" t="str">
        <f t="shared" si="6"/>
        <v/>
      </c>
      <c r="K26" s="27" t="str">
        <f t="shared" si="7"/>
        <v/>
      </c>
      <c r="L26" s="27" t="str">
        <f t="shared" si="8"/>
        <v/>
      </c>
      <c r="M26" s="27" t="str">
        <f t="shared" si="9"/>
        <v/>
      </c>
      <c r="N26" s="31"/>
    </row>
    <row r="27" spans="1:14" ht="25" customHeight="1" x14ac:dyDescent="0.35">
      <c r="A27" s="31"/>
      <c r="B27" s="25" t="str">
        <f>IF(C27="","",ROWS($C$11:C27))</f>
        <v/>
      </c>
      <c r="C27" s="26" t="str">
        <f>Master!AT24</f>
        <v/>
      </c>
      <c r="D27" s="36" t="str">
        <f t="shared" si="0"/>
        <v/>
      </c>
      <c r="E27" s="37" t="str">
        <f t="shared" si="1"/>
        <v/>
      </c>
      <c r="F27" s="27" t="str">
        <f t="shared" si="2"/>
        <v/>
      </c>
      <c r="G27" s="25" t="str">
        <f t="shared" si="3"/>
        <v/>
      </c>
      <c r="H27" s="25" t="str">
        <f t="shared" si="4"/>
        <v/>
      </c>
      <c r="I27" s="25" t="str">
        <f t="shared" si="5"/>
        <v/>
      </c>
      <c r="J27" s="38" t="str">
        <f t="shared" si="6"/>
        <v/>
      </c>
      <c r="K27" s="27" t="str">
        <f t="shared" si="7"/>
        <v/>
      </c>
      <c r="L27" s="27" t="str">
        <f t="shared" si="8"/>
        <v/>
      </c>
      <c r="M27" s="27" t="str">
        <f t="shared" si="9"/>
        <v/>
      </c>
      <c r="N27" s="31"/>
    </row>
    <row r="28" spans="1:14" ht="25" customHeight="1" x14ac:dyDescent="0.35">
      <c r="A28" s="31"/>
      <c r="B28" s="25" t="str">
        <f>IF(C28="","",ROWS($C$11:C28))</f>
        <v/>
      </c>
      <c r="C28" s="26" t="str">
        <f>Master!AT25</f>
        <v/>
      </c>
      <c r="D28" s="36" t="str">
        <f t="shared" si="0"/>
        <v/>
      </c>
      <c r="E28" s="37" t="str">
        <f t="shared" si="1"/>
        <v/>
      </c>
      <c r="F28" s="27" t="str">
        <f t="shared" si="2"/>
        <v/>
      </c>
      <c r="G28" s="25" t="str">
        <f t="shared" si="3"/>
        <v/>
      </c>
      <c r="H28" s="25" t="str">
        <f t="shared" si="4"/>
        <v/>
      </c>
      <c r="I28" s="25" t="str">
        <f t="shared" si="5"/>
        <v/>
      </c>
      <c r="J28" s="38" t="str">
        <f t="shared" si="6"/>
        <v/>
      </c>
      <c r="K28" s="27" t="str">
        <f t="shared" si="7"/>
        <v/>
      </c>
      <c r="L28" s="27" t="str">
        <f t="shared" si="8"/>
        <v/>
      </c>
      <c r="M28" s="27" t="str">
        <f t="shared" si="9"/>
        <v/>
      </c>
      <c r="N28" s="31"/>
    </row>
    <row r="29" spans="1:14" ht="25" customHeight="1" x14ac:dyDescent="0.35">
      <c r="A29" s="31"/>
      <c r="B29" s="25" t="str">
        <f>IF(C29="","",ROWS($C$11:C29))</f>
        <v/>
      </c>
      <c r="C29" s="26" t="str">
        <f>Master!AT26</f>
        <v/>
      </c>
      <c r="D29" s="36" t="str">
        <f t="shared" si="0"/>
        <v/>
      </c>
      <c r="E29" s="37" t="str">
        <f t="shared" si="1"/>
        <v/>
      </c>
      <c r="F29" s="27" t="str">
        <f t="shared" si="2"/>
        <v/>
      </c>
      <c r="G29" s="25" t="str">
        <f t="shared" si="3"/>
        <v/>
      </c>
      <c r="H29" s="25" t="str">
        <f t="shared" si="4"/>
        <v/>
      </c>
      <c r="I29" s="25" t="str">
        <f t="shared" si="5"/>
        <v/>
      </c>
      <c r="J29" s="38" t="str">
        <f t="shared" si="6"/>
        <v/>
      </c>
      <c r="K29" s="27" t="str">
        <f t="shared" si="7"/>
        <v/>
      </c>
      <c r="L29" s="27" t="str">
        <f t="shared" si="8"/>
        <v/>
      </c>
      <c r="M29" s="27" t="str">
        <f t="shared" si="9"/>
        <v/>
      </c>
      <c r="N29" s="31"/>
    </row>
    <row r="30" spans="1:14" ht="25" customHeight="1" x14ac:dyDescent="0.35">
      <c r="A30" s="31"/>
      <c r="B30" s="25" t="str">
        <f>IF(C30="","",ROWS($C$11:C30))</f>
        <v/>
      </c>
      <c r="C30" s="26" t="str">
        <f>Master!AT27</f>
        <v/>
      </c>
      <c r="D30" s="36" t="str">
        <f t="shared" si="0"/>
        <v/>
      </c>
      <c r="E30" s="37" t="str">
        <f t="shared" si="1"/>
        <v/>
      </c>
      <c r="F30" s="27" t="str">
        <f t="shared" si="2"/>
        <v/>
      </c>
      <c r="G30" s="25" t="str">
        <f t="shared" si="3"/>
        <v/>
      </c>
      <c r="H30" s="25" t="str">
        <f t="shared" si="4"/>
        <v/>
      </c>
      <c r="I30" s="25" t="str">
        <f t="shared" si="5"/>
        <v/>
      </c>
      <c r="J30" s="38" t="str">
        <f t="shared" si="6"/>
        <v/>
      </c>
      <c r="K30" s="27" t="str">
        <f t="shared" si="7"/>
        <v/>
      </c>
      <c r="L30" s="27" t="str">
        <f t="shared" si="8"/>
        <v/>
      </c>
      <c r="M30" s="27" t="str">
        <f t="shared" si="9"/>
        <v/>
      </c>
      <c r="N30" s="31"/>
    </row>
    <row r="31" spans="1:14" ht="11.25" customHeight="1" x14ac:dyDescent="0.35">
      <c r="A31" s="31"/>
      <c r="B31" s="14"/>
      <c r="C31" s="15"/>
      <c r="D31" s="16"/>
      <c r="E31" s="17"/>
      <c r="F31" s="18"/>
      <c r="G31" s="18"/>
      <c r="H31" s="18"/>
      <c r="I31" s="18"/>
      <c r="J31" s="18"/>
      <c r="K31" s="18"/>
      <c r="L31" s="18"/>
      <c r="M31" s="18"/>
      <c r="N31" s="31"/>
    </row>
    <row r="32" spans="1:14" ht="15.5" customHeight="1" x14ac:dyDescent="0.35">
      <c r="A32" s="31"/>
      <c r="B32" s="14"/>
      <c r="C32" s="15" t="s">
        <v>55</v>
      </c>
      <c r="D32" s="16"/>
      <c r="E32" s="17"/>
      <c r="F32" s="18"/>
      <c r="G32" s="18"/>
      <c r="H32" s="18"/>
      <c r="I32" s="18"/>
      <c r="J32" s="18"/>
      <c r="K32" s="18"/>
      <c r="L32" s="18"/>
      <c r="M32" s="18"/>
      <c r="N32" s="31"/>
    </row>
    <row r="33" spans="1:14" ht="17.5" customHeight="1" x14ac:dyDescent="0.35">
      <c r="A33" s="31"/>
      <c r="B33" s="14"/>
      <c r="C33" s="15" t="s">
        <v>56</v>
      </c>
      <c r="D33" s="16"/>
      <c r="E33" s="17"/>
      <c r="F33" s="18"/>
      <c r="G33" s="18"/>
      <c r="H33" s="18"/>
      <c r="I33" s="18"/>
      <c r="J33" s="18"/>
      <c r="K33" s="18"/>
      <c r="L33" s="18"/>
      <c r="M33" s="18"/>
      <c r="N33" s="31"/>
    </row>
    <row r="34" spans="1:14" ht="18" customHeight="1" x14ac:dyDescent="0.35">
      <c r="A34" s="31"/>
      <c r="B34" s="14"/>
      <c r="C34" s="15" t="s">
        <v>57</v>
      </c>
      <c r="D34" s="16"/>
      <c r="E34" s="17"/>
      <c r="F34" s="18"/>
      <c r="G34" s="18"/>
      <c r="H34" s="18"/>
      <c r="I34" s="18"/>
      <c r="J34" s="18"/>
      <c r="K34" s="18"/>
      <c r="L34" s="18"/>
      <c r="M34" s="18"/>
      <c r="N34" s="31"/>
    </row>
    <row r="35" spans="1:14" ht="14.5" customHeight="1" x14ac:dyDescent="0.35">
      <c r="A35" s="31"/>
      <c r="B35" s="24"/>
      <c r="C35" s="24"/>
      <c r="D35" s="24"/>
      <c r="E35" s="24"/>
      <c r="F35" s="24"/>
      <c r="G35" s="24"/>
      <c r="H35" s="24"/>
      <c r="I35" s="24"/>
      <c r="J35" s="24"/>
      <c r="K35" s="24"/>
      <c r="L35" s="24"/>
      <c r="M35" s="24"/>
      <c r="N35" s="31"/>
    </row>
    <row r="36" spans="1:14" ht="18" x14ac:dyDescent="0.35">
      <c r="A36" s="31"/>
      <c r="B36" s="6"/>
      <c r="C36" s="6"/>
      <c r="D36" s="6"/>
      <c r="E36" s="6"/>
      <c r="F36" s="6"/>
      <c r="G36" s="6"/>
      <c r="H36" s="92" t="str">
        <f>Master!O4</f>
        <v>iz/kkukpk;Z</v>
      </c>
      <c r="I36" s="92"/>
      <c r="J36" s="92"/>
      <c r="K36" s="92"/>
      <c r="L36" s="6"/>
      <c r="M36" s="6"/>
      <c r="N36" s="31"/>
    </row>
    <row r="37" spans="1:14" ht="18" customHeight="1" x14ac:dyDescent="0.35">
      <c r="A37" s="31"/>
      <c r="G37" s="11"/>
      <c r="H37" s="92" t="str">
        <f>Master!O5</f>
        <v>jktdh; mPp ek/;fed fo|ky;</v>
      </c>
      <c r="I37" s="92"/>
      <c r="J37" s="92"/>
      <c r="K37" s="92"/>
      <c r="L37" s="44"/>
      <c r="N37" s="31"/>
    </row>
    <row r="38" spans="1:14" ht="17.5" customHeight="1" x14ac:dyDescent="0.35">
      <c r="A38" s="31"/>
      <c r="G38" s="11"/>
      <c r="H38" s="92" t="str">
        <f>Master!O6</f>
        <v>13Mhvks,y</v>
      </c>
      <c r="I38" s="92"/>
      <c r="J38" s="92"/>
      <c r="K38" s="92"/>
      <c r="N38" s="31"/>
    </row>
    <row r="39" spans="1:14" s="7" customFormat="1" ht="21" x14ac:dyDescent="0.5">
      <c r="A39" s="31"/>
      <c r="B39" s="45" t="s">
        <v>2</v>
      </c>
      <c r="C39" s="20"/>
      <c r="D39" s="20"/>
      <c r="E39" s="20"/>
      <c r="F39" s="20"/>
      <c r="I39" s="46" t="s">
        <v>1</v>
      </c>
      <c r="N39" s="31"/>
    </row>
    <row r="40" spans="1:14" s="7" customFormat="1" ht="21" x14ac:dyDescent="0.5">
      <c r="A40" s="31"/>
      <c r="B40" s="19" t="s">
        <v>0</v>
      </c>
      <c r="C40" s="20"/>
      <c r="D40" s="20"/>
      <c r="E40" s="20"/>
      <c r="F40" s="20"/>
      <c r="G40" s="20"/>
      <c r="N40" s="31"/>
    </row>
    <row r="41" spans="1:14" s="7" customFormat="1" ht="21" x14ac:dyDescent="0.5">
      <c r="A41" s="31"/>
      <c r="B41" s="22">
        <v>1</v>
      </c>
      <c r="C41" s="21" t="s">
        <v>16</v>
      </c>
      <c r="D41" s="20"/>
      <c r="E41" s="20"/>
      <c r="F41" s="20"/>
      <c r="G41" s="20"/>
      <c r="N41" s="31"/>
    </row>
    <row r="42" spans="1:14" s="7" customFormat="1" ht="21" x14ac:dyDescent="0.5">
      <c r="A42" s="31"/>
      <c r="B42" s="22">
        <v>2</v>
      </c>
      <c r="C42" s="21" t="s">
        <v>14</v>
      </c>
      <c r="D42" s="20"/>
      <c r="E42" s="20"/>
      <c r="F42" s="20"/>
      <c r="G42" s="20"/>
      <c r="N42" s="31"/>
    </row>
    <row r="43" spans="1:14" s="7" customFormat="1" ht="21" x14ac:dyDescent="0.5">
      <c r="A43" s="31"/>
      <c r="B43" s="22">
        <v>3</v>
      </c>
      <c r="C43" s="21" t="s">
        <v>15</v>
      </c>
      <c r="D43" s="20"/>
      <c r="E43" s="20"/>
      <c r="F43" s="20"/>
      <c r="G43" s="20"/>
      <c r="N43" s="31"/>
    </row>
    <row r="44" spans="1:14" s="7" customFormat="1" ht="21" x14ac:dyDescent="0.5">
      <c r="A44" s="31"/>
      <c r="B44" s="22">
        <v>4</v>
      </c>
      <c r="C44" s="21" t="s">
        <v>13</v>
      </c>
      <c r="D44" s="20"/>
      <c r="E44" s="20"/>
      <c r="F44" s="20"/>
      <c r="G44" s="20"/>
      <c r="H44" s="92" t="str">
        <f>Master!O4</f>
        <v>iz/kkukpk;Z</v>
      </c>
      <c r="I44" s="92"/>
      <c r="J44" s="92"/>
      <c r="K44" s="92"/>
      <c r="N44" s="31"/>
    </row>
    <row r="45" spans="1:14" s="7" customFormat="1" ht="21" x14ac:dyDescent="0.5">
      <c r="A45" s="31"/>
      <c r="B45" s="8"/>
      <c r="C45" s="9"/>
      <c r="H45" s="92" t="str">
        <f>Master!O5</f>
        <v>jktdh; mPp ek/;fed fo|ky;</v>
      </c>
      <c r="I45" s="92"/>
      <c r="J45" s="92"/>
      <c r="K45" s="92"/>
      <c r="N45" s="31"/>
    </row>
    <row r="46" spans="1:14" ht="18.5" x14ac:dyDescent="0.45">
      <c r="A46" s="31"/>
      <c r="B46" s="4"/>
      <c r="C46" s="3"/>
      <c r="D46" s="3"/>
      <c r="E46" s="3"/>
      <c r="F46" s="3"/>
      <c r="G46" s="12"/>
      <c r="H46" s="92" t="str">
        <f>Master!O6</f>
        <v>13Mhvks,y</v>
      </c>
      <c r="I46" s="92"/>
      <c r="J46" s="92"/>
      <c r="K46" s="92"/>
      <c r="L46" s="44"/>
      <c r="N46" s="31"/>
    </row>
    <row r="47" spans="1:14" x14ac:dyDescent="0.35">
      <c r="A47" s="31"/>
      <c r="B47" s="31"/>
      <c r="C47" s="31"/>
      <c r="D47" s="31"/>
      <c r="E47" s="31"/>
      <c r="F47" s="31"/>
      <c r="G47" s="31"/>
      <c r="H47" s="31"/>
      <c r="I47" s="31"/>
      <c r="J47" s="31"/>
      <c r="K47" s="31"/>
      <c r="L47" s="31"/>
      <c r="M47" s="31"/>
      <c r="N47" s="31"/>
    </row>
    <row r="48" spans="1:14" ht="18.5" x14ac:dyDescent="0.45">
      <c r="B48" s="13"/>
      <c r="C48" s="3"/>
      <c r="D48" s="3"/>
      <c r="E48" s="3"/>
      <c r="F48" s="3"/>
      <c r="G48" s="5"/>
      <c r="H48" s="5"/>
      <c r="I48" s="5"/>
      <c r="J48" s="5"/>
      <c r="K48" s="10"/>
    </row>
  </sheetData>
  <sheetProtection password="CE71" sheet="1" objects="1" scenarios="1" formatCells="0" formatColumns="0" formatRows="0" insertColumns="0" insertRows="0"/>
  <mergeCells count="19">
    <mergeCell ref="H37:K37"/>
    <mergeCell ref="H38:K38"/>
    <mergeCell ref="G9:I9"/>
    <mergeCell ref="H44:K44"/>
    <mergeCell ref="H45:K45"/>
    <mergeCell ref="H46:K46"/>
    <mergeCell ref="E9:E10"/>
    <mergeCell ref="B2:M2"/>
    <mergeCell ref="B4:M4"/>
    <mergeCell ref="K9:M9"/>
    <mergeCell ref="B9:B10"/>
    <mergeCell ref="C9:C10"/>
    <mergeCell ref="B6:M6"/>
    <mergeCell ref="B3:C3"/>
    <mergeCell ref="D9:D10"/>
    <mergeCell ref="F9:F10"/>
    <mergeCell ref="B7:I7"/>
    <mergeCell ref="L7:M7"/>
    <mergeCell ref="H36:K36"/>
  </mergeCells>
  <printOptions horizontalCentered="1"/>
  <pageMargins left="0.39370078740157483" right="0.19685039370078741" top="0.47244094488188981" bottom="0.47244094488188981" header="0" footer="0"/>
  <pageSetup paperSize="9" scale="74"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L48"/>
  <sheetViews>
    <sheetView showGridLines="0" zoomScaleNormal="100" zoomScaleSheetLayoutView="100" workbookViewId="0">
      <selection activeCell="N13" sqref="N13"/>
    </sheetView>
  </sheetViews>
  <sheetFormatPr defaultColWidth="9.1796875" defaultRowHeight="14.5" x14ac:dyDescent="0.35"/>
  <cols>
    <col min="1" max="1" width="3.26953125" style="1" customWidth="1"/>
    <col min="2" max="2" width="4.26953125" style="2" customWidth="1"/>
    <col min="3" max="3" width="24.08984375" style="1" customWidth="1"/>
    <col min="4" max="4" width="15.90625" style="1" customWidth="1"/>
    <col min="5" max="5" width="13.36328125" style="1" customWidth="1"/>
    <col min="6" max="6" width="12.1796875" style="1" customWidth="1"/>
    <col min="7" max="7" width="14.90625" style="1" customWidth="1"/>
    <col min="8" max="8" width="15.54296875" style="1" customWidth="1"/>
    <col min="9" max="9" width="13" style="1" customWidth="1"/>
    <col min="10" max="10" width="10.453125" style="1" hidden="1" customWidth="1"/>
    <col min="11" max="11" width="11.1796875" style="1" customWidth="1"/>
    <col min="12" max="12" width="4.453125" style="1" customWidth="1"/>
    <col min="13" max="16384" width="9.1796875" style="1"/>
  </cols>
  <sheetData>
    <row r="1" spans="1:12" x14ac:dyDescent="0.35">
      <c r="A1" s="31"/>
      <c r="B1" s="31"/>
      <c r="C1" s="31"/>
      <c r="D1" s="31"/>
      <c r="E1" s="31"/>
      <c r="F1" s="31"/>
      <c r="G1" s="31"/>
      <c r="H1" s="31"/>
      <c r="I1" s="31"/>
      <c r="J1" s="31"/>
      <c r="K1" s="31"/>
      <c r="L1" s="31"/>
    </row>
    <row r="2" spans="1:12" ht="33.75" customHeight="1" x14ac:dyDescent="0.35">
      <c r="A2" s="31"/>
      <c r="B2" s="94" t="str">
        <f>IF(Master!B2="","",Master!B2)</f>
        <v>dk;kZy; iz/kkukpk;Z] jktdh; mPp ek/;fed fo|ky;]13Mhvks,y Jhxaxkuxj</v>
      </c>
      <c r="C2" s="94"/>
      <c r="D2" s="94"/>
      <c r="E2" s="94"/>
      <c r="F2" s="94"/>
      <c r="G2" s="94"/>
      <c r="H2" s="94"/>
      <c r="I2" s="94"/>
      <c r="J2" s="94"/>
      <c r="K2" s="94"/>
      <c r="L2" s="31"/>
    </row>
    <row r="3" spans="1:12" ht="16" customHeight="1" x14ac:dyDescent="0.35">
      <c r="A3" s="31"/>
      <c r="B3" s="97" t="s">
        <v>23</v>
      </c>
      <c r="C3" s="97"/>
      <c r="D3" s="65"/>
      <c r="E3" s="65"/>
      <c r="F3" s="65"/>
      <c r="G3" s="65"/>
      <c r="H3" s="65"/>
      <c r="I3" s="65"/>
      <c r="J3" s="65"/>
      <c r="K3" s="65" t="s">
        <v>24</v>
      </c>
      <c r="L3" s="31"/>
    </row>
    <row r="4" spans="1:12" ht="30.5" customHeight="1" x14ac:dyDescent="0.35">
      <c r="A4" s="31"/>
      <c r="B4" s="95" t="s">
        <v>54</v>
      </c>
      <c r="C4" s="95"/>
      <c r="D4" s="95"/>
      <c r="E4" s="95"/>
      <c r="F4" s="95"/>
      <c r="G4" s="95"/>
      <c r="H4" s="95"/>
      <c r="I4" s="95"/>
      <c r="J4" s="95"/>
      <c r="K4" s="95"/>
      <c r="L4" s="31"/>
    </row>
    <row r="5" spans="1:12" ht="11.25" hidden="1" customHeight="1" x14ac:dyDescent="0.35">
      <c r="A5" s="31"/>
      <c r="B5" s="23"/>
      <c r="C5" s="23"/>
      <c r="D5" s="23"/>
      <c r="E5" s="23"/>
      <c r="F5" s="23"/>
      <c r="G5" s="23"/>
      <c r="H5" s="23"/>
      <c r="I5" s="23"/>
      <c r="J5" s="23"/>
      <c r="K5" s="23"/>
      <c r="L5" s="31"/>
    </row>
    <row r="6" spans="1:12" ht="18.5" customHeight="1" x14ac:dyDescent="0.35">
      <c r="A6" s="31"/>
      <c r="B6" s="96" t="s">
        <v>53</v>
      </c>
      <c r="C6" s="96"/>
      <c r="D6" s="96"/>
      <c r="E6" s="96"/>
      <c r="F6" s="96"/>
      <c r="G6" s="96"/>
      <c r="H6" s="96"/>
      <c r="I6" s="96"/>
      <c r="J6" s="96"/>
      <c r="K6" s="96"/>
      <c r="L6" s="31"/>
    </row>
    <row r="7" spans="1:12" ht="17.5" customHeight="1" x14ac:dyDescent="0.45">
      <c r="A7" s="31"/>
      <c r="B7" s="69" t="s">
        <v>59</v>
      </c>
      <c r="C7" s="69"/>
      <c r="D7" s="69"/>
      <c r="E7" s="69"/>
      <c r="F7" s="69"/>
      <c r="G7" s="69"/>
      <c r="H7" s="69"/>
      <c r="I7" s="70" t="str">
        <f>Master!E8</f>
        <v>2021-22</v>
      </c>
      <c r="J7" s="69"/>
      <c r="K7" s="71" t="s">
        <v>63</v>
      </c>
      <c r="L7" s="31"/>
    </row>
    <row r="8" spans="1:12" ht="18.5" customHeight="1" x14ac:dyDescent="0.35">
      <c r="A8" s="31"/>
      <c r="B8" s="68" t="s">
        <v>60</v>
      </c>
      <c r="C8" s="68"/>
      <c r="D8" s="68"/>
      <c r="E8" s="68"/>
      <c r="F8" s="23"/>
      <c r="G8" s="23"/>
      <c r="H8" s="23"/>
      <c r="I8" s="23"/>
      <c r="J8" s="67"/>
      <c r="K8" s="23"/>
      <c r="L8" s="31"/>
    </row>
    <row r="9" spans="1:12" ht="22" customHeight="1" x14ac:dyDescent="0.35">
      <c r="A9" s="31"/>
      <c r="B9" s="93" t="s">
        <v>7</v>
      </c>
      <c r="C9" s="93" t="s">
        <v>6</v>
      </c>
      <c r="D9" s="93" t="s">
        <v>5</v>
      </c>
      <c r="E9" s="93" t="s">
        <v>12</v>
      </c>
      <c r="F9" s="93" t="s">
        <v>4</v>
      </c>
      <c r="G9" s="99" t="s">
        <v>64</v>
      </c>
      <c r="H9" s="99"/>
      <c r="I9" s="99"/>
      <c r="J9" s="66"/>
      <c r="K9" s="93" t="s">
        <v>61</v>
      </c>
      <c r="L9" s="31"/>
    </row>
    <row r="10" spans="1:12" ht="45.5" customHeight="1" x14ac:dyDescent="0.35">
      <c r="A10" s="31"/>
      <c r="B10" s="93"/>
      <c r="C10" s="93"/>
      <c r="D10" s="93"/>
      <c r="E10" s="93"/>
      <c r="F10" s="93"/>
      <c r="G10" s="32" t="s">
        <v>50</v>
      </c>
      <c r="H10" s="32" t="s">
        <v>62</v>
      </c>
      <c r="I10" s="33" t="s">
        <v>27</v>
      </c>
      <c r="J10" s="29"/>
      <c r="K10" s="93"/>
      <c r="L10" s="31"/>
    </row>
    <row r="11" spans="1:12" ht="25" customHeight="1" x14ac:dyDescent="0.35">
      <c r="A11" s="31"/>
      <c r="B11" s="25">
        <f>IF(C11="","",ROWS($C$11:C11))</f>
        <v>1</v>
      </c>
      <c r="C11" s="26" t="str">
        <f>Master!AT8</f>
        <v>jkts'k dqekj</v>
      </c>
      <c r="D11" s="36" t="str">
        <f t="shared" ref="D11:D30" si="0">IFERROR(VLOOKUP($C11,employee_data_SL,2,0),"")</f>
        <v>o0v0</v>
      </c>
      <c r="E11" s="37">
        <f t="shared" ref="E11:E30" si="1">IFERROR(VLOOKUP($C11,employee_data_SL,4,0),"")</f>
        <v>44343</v>
      </c>
      <c r="F11" s="27">
        <f t="shared" ref="F11:F30" si="2">IFERROR(VLOOKUP($C11,employee_data_SL,5,0),"")</f>
        <v>78000</v>
      </c>
      <c r="G11" s="25">
        <f t="shared" ref="G11:G30" si="3">IFERROR(VLOOKUP($C11,employee_data_SL,6,0),"")</f>
        <v>90</v>
      </c>
      <c r="H11" s="25">
        <f t="shared" ref="H11:H30" si="4">IFERROR(VLOOKUP($C11,employee_data_SL,7,0),"")</f>
        <v>15</v>
      </c>
      <c r="I11" s="25">
        <f t="shared" ref="I11:I30" si="5">IFERROR(VLOOKUP($C11,employee_data_SL,8,0),"")</f>
        <v>75</v>
      </c>
      <c r="J11" s="38">
        <f t="shared" ref="J11:J30" si="6">IFERROR(VLOOKUP($C11,employee_data_SL,9,0),"")</f>
        <v>0.17</v>
      </c>
      <c r="K11" s="27"/>
      <c r="L11" s="31"/>
    </row>
    <row r="12" spans="1:12" ht="25" customHeight="1" x14ac:dyDescent="0.35">
      <c r="A12" s="31"/>
      <c r="B12" s="25">
        <f>IF(C12="","",ROWS($C$11:C12))</f>
        <v>2</v>
      </c>
      <c r="C12" s="26" t="str">
        <f>Master!AT9</f>
        <v>lqjs'k dqekj</v>
      </c>
      <c r="D12" s="36" t="str">
        <f t="shared" si="0"/>
        <v>v0</v>
      </c>
      <c r="E12" s="37">
        <f t="shared" si="1"/>
        <v>44343</v>
      </c>
      <c r="F12" s="27">
        <f t="shared" si="2"/>
        <v>59500</v>
      </c>
      <c r="G12" s="25">
        <f t="shared" si="3"/>
        <v>120</v>
      </c>
      <c r="H12" s="25">
        <f t="shared" si="4"/>
        <v>15</v>
      </c>
      <c r="I12" s="25">
        <f t="shared" si="5"/>
        <v>105</v>
      </c>
      <c r="J12" s="38">
        <f t="shared" si="6"/>
        <v>0.17</v>
      </c>
      <c r="K12" s="27"/>
      <c r="L12" s="31"/>
    </row>
    <row r="13" spans="1:12" ht="25" customHeight="1" x14ac:dyDescent="0.35">
      <c r="A13" s="31"/>
      <c r="B13" s="25">
        <f>IF(C13="","",ROWS($C$11:C13))</f>
        <v>3</v>
      </c>
      <c r="C13" s="26" t="str">
        <f>Master!AT10</f>
        <v>dey</v>
      </c>
      <c r="D13" s="36" t="str">
        <f t="shared" si="0"/>
        <v>o0v0</v>
      </c>
      <c r="E13" s="37">
        <f t="shared" si="1"/>
        <v>44343</v>
      </c>
      <c r="F13" s="27">
        <f t="shared" si="2"/>
        <v>51300</v>
      </c>
      <c r="G13" s="25">
        <f t="shared" si="3"/>
        <v>78</v>
      </c>
      <c r="H13" s="25">
        <f t="shared" si="4"/>
        <v>15</v>
      </c>
      <c r="I13" s="25">
        <f t="shared" si="5"/>
        <v>63</v>
      </c>
      <c r="J13" s="38">
        <f t="shared" si="6"/>
        <v>0.17</v>
      </c>
      <c r="K13" s="27"/>
      <c r="L13" s="31"/>
    </row>
    <row r="14" spans="1:12" ht="25" customHeight="1" x14ac:dyDescent="0.35">
      <c r="A14" s="31"/>
      <c r="B14" s="25">
        <f>IF(C14="","",ROWS($C$11:C14))</f>
        <v>4</v>
      </c>
      <c r="C14" s="26" t="str">
        <f>Master!AT11</f>
        <v>jktdqekj</v>
      </c>
      <c r="D14" s="36" t="str">
        <f t="shared" si="0"/>
        <v>o0v0</v>
      </c>
      <c r="E14" s="37">
        <f t="shared" si="1"/>
        <v>44343</v>
      </c>
      <c r="F14" s="27">
        <f t="shared" si="2"/>
        <v>50800</v>
      </c>
      <c r="G14" s="25">
        <f t="shared" si="3"/>
        <v>157</v>
      </c>
      <c r="H14" s="25">
        <f t="shared" si="4"/>
        <v>15</v>
      </c>
      <c r="I14" s="25">
        <f t="shared" si="5"/>
        <v>142</v>
      </c>
      <c r="J14" s="38">
        <f t="shared" si="6"/>
        <v>0.17</v>
      </c>
      <c r="K14" s="27"/>
      <c r="L14" s="31"/>
    </row>
    <row r="15" spans="1:12" ht="25" customHeight="1" x14ac:dyDescent="0.35">
      <c r="A15" s="31"/>
      <c r="B15" s="25" t="str">
        <f>IF(C15="","",ROWS($C$11:C15))</f>
        <v/>
      </c>
      <c r="C15" s="26" t="str">
        <f>Master!AT12</f>
        <v/>
      </c>
      <c r="D15" s="36" t="str">
        <f t="shared" si="0"/>
        <v/>
      </c>
      <c r="E15" s="37" t="str">
        <f t="shared" si="1"/>
        <v/>
      </c>
      <c r="F15" s="27" t="str">
        <f t="shared" si="2"/>
        <v/>
      </c>
      <c r="G15" s="25" t="str">
        <f t="shared" si="3"/>
        <v/>
      </c>
      <c r="H15" s="25" t="str">
        <f t="shared" si="4"/>
        <v/>
      </c>
      <c r="I15" s="25" t="str">
        <f t="shared" si="5"/>
        <v/>
      </c>
      <c r="J15" s="38" t="str">
        <f t="shared" si="6"/>
        <v/>
      </c>
      <c r="K15" s="27"/>
      <c r="L15" s="31"/>
    </row>
    <row r="16" spans="1:12" ht="25" customHeight="1" x14ac:dyDescent="0.35">
      <c r="A16" s="31"/>
      <c r="B16" s="25" t="str">
        <f>IF(C16="","",ROWS($C$11:C16))</f>
        <v/>
      </c>
      <c r="C16" s="26" t="str">
        <f>Master!AT13</f>
        <v/>
      </c>
      <c r="D16" s="36" t="str">
        <f t="shared" si="0"/>
        <v/>
      </c>
      <c r="E16" s="37" t="str">
        <f t="shared" si="1"/>
        <v/>
      </c>
      <c r="F16" s="27" t="str">
        <f t="shared" si="2"/>
        <v/>
      </c>
      <c r="G16" s="25" t="str">
        <f t="shared" si="3"/>
        <v/>
      </c>
      <c r="H16" s="25" t="str">
        <f t="shared" si="4"/>
        <v/>
      </c>
      <c r="I16" s="25" t="str">
        <f t="shared" si="5"/>
        <v/>
      </c>
      <c r="J16" s="38" t="str">
        <f t="shared" si="6"/>
        <v/>
      </c>
      <c r="K16" s="27"/>
      <c r="L16" s="31"/>
    </row>
    <row r="17" spans="1:12" ht="25" customHeight="1" x14ac:dyDescent="0.35">
      <c r="A17" s="31"/>
      <c r="B17" s="25" t="str">
        <f>IF(C17="","",ROWS($C$11:C17))</f>
        <v/>
      </c>
      <c r="C17" s="26" t="str">
        <f>Master!AT14</f>
        <v/>
      </c>
      <c r="D17" s="36" t="str">
        <f t="shared" si="0"/>
        <v/>
      </c>
      <c r="E17" s="37" t="str">
        <f t="shared" si="1"/>
        <v/>
      </c>
      <c r="F17" s="27" t="str">
        <f t="shared" si="2"/>
        <v/>
      </c>
      <c r="G17" s="25" t="str">
        <f t="shared" si="3"/>
        <v/>
      </c>
      <c r="H17" s="25" t="str">
        <f t="shared" si="4"/>
        <v/>
      </c>
      <c r="I17" s="25" t="str">
        <f t="shared" si="5"/>
        <v/>
      </c>
      <c r="J17" s="38" t="str">
        <f t="shared" si="6"/>
        <v/>
      </c>
      <c r="K17" s="27"/>
      <c r="L17" s="31"/>
    </row>
    <row r="18" spans="1:12" ht="25" customHeight="1" x14ac:dyDescent="0.35">
      <c r="A18" s="31"/>
      <c r="B18" s="25" t="str">
        <f>IF(C18="","",ROWS($C$11:C18))</f>
        <v/>
      </c>
      <c r="C18" s="26" t="str">
        <f>Master!AT15</f>
        <v/>
      </c>
      <c r="D18" s="36" t="str">
        <f t="shared" si="0"/>
        <v/>
      </c>
      <c r="E18" s="37" t="str">
        <f t="shared" si="1"/>
        <v/>
      </c>
      <c r="F18" s="27" t="str">
        <f t="shared" si="2"/>
        <v/>
      </c>
      <c r="G18" s="25" t="str">
        <f t="shared" si="3"/>
        <v/>
      </c>
      <c r="H18" s="25" t="str">
        <f t="shared" si="4"/>
        <v/>
      </c>
      <c r="I18" s="25" t="str">
        <f t="shared" si="5"/>
        <v/>
      </c>
      <c r="J18" s="38" t="str">
        <f t="shared" si="6"/>
        <v/>
      </c>
      <c r="K18" s="27"/>
      <c r="L18" s="31"/>
    </row>
    <row r="19" spans="1:12" ht="25" customHeight="1" x14ac:dyDescent="0.35">
      <c r="A19" s="31"/>
      <c r="B19" s="25" t="str">
        <f>IF(C19="","",ROWS($C$11:C19))</f>
        <v/>
      </c>
      <c r="C19" s="26" t="str">
        <f>Master!AT16</f>
        <v/>
      </c>
      <c r="D19" s="36" t="str">
        <f t="shared" si="0"/>
        <v/>
      </c>
      <c r="E19" s="37" t="str">
        <f t="shared" si="1"/>
        <v/>
      </c>
      <c r="F19" s="27" t="str">
        <f t="shared" si="2"/>
        <v/>
      </c>
      <c r="G19" s="25" t="str">
        <f t="shared" si="3"/>
        <v/>
      </c>
      <c r="H19" s="25" t="str">
        <f t="shared" si="4"/>
        <v/>
      </c>
      <c r="I19" s="25" t="str">
        <f t="shared" si="5"/>
        <v/>
      </c>
      <c r="J19" s="38" t="str">
        <f t="shared" si="6"/>
        <v/>
      </c>
      <c r="K19" s="27"/>
      <c r="L19" s="31"/>
    </row>
    <row r="20" spans="1:12" ht="25" customHeight="1" x14ac:dyDescent="0.35">
      <c r="A20" s="31"/>
      <c r="B20" s="25" t="str">
        <f>IF(C20="","",ROWS($C$11:C20))</f>
        <v/>
      </c>
      <c r="C20" s="26" t="str">
        <f>Master!AT17</f>
        <v/>
      </c>
      <c r="D20" s="36" t="str">
        <f t="shared" si="0"/>
        <v/>
      </c>
      <c r="E20" s="37" t="str">
        <f t="shared" si="1"/>
        <v/>
      </c>
      <c r="F20" s="27" t="str">
        <f t="shared" si="2"/>
        <v/>
      </c>
      <c r="G20" s="25" t="str">
        <f t="shared" si="3"/>
        <v/>
      </c>
      <c r="H20" s="25" t="str">
        <f t="shared" si="4"/>
        <v/>
      </c>
      <c r="I20" s="25" t="str">
        <f t="shared" si="5"/>
        <v/>
      </c>
      <c r="J20" s="38" t="str">
        <f t="shared" si="6"/>
        <v/>
      </c>
      <c r="K20" s="27"/>
      <c r="L20" s="31"/>
    </row>
    <row r="21" spans="1:12" ht="25" customHeight="1" x14ac:dyDescent="0.35">
      <c r="A21" s="31"/>
      <c r="B21" s="25" t="str">
        <f>IF(C21="","",ROWS($C$11:C21))</f>
        <v/>
      </c>
      <c r="C21" s="26" t="str">
        <f>Master!AT18</f>
        <v/>
      </c>
      <c r="D21" s="36" t="str">
        <f t="shared" si="0"/>
        <v/>
      </c>
      <c r="E21" s="37" t="str">
        <f t="shared" si="1"/>
        <v/>
      </c>
      <c r="F21" s="27" t="str">
        <f t="shared" si="2"/>
        <v/>
      </c>
      <c r="G21" s="25" t="str">
        <f t="shared" si="3"/>
        <v/>
      </c>
      <c r="H21" s="25" t="str">
        <f t="shared" si="4"/>
        <v/>
      </c>
      <c r="I21" s="25" t="str">
        <f t="shared" si="5"/>
        <v/>
      </c>
      <c r="J21" s="38" t="str">
        <f t="shared" si="6"/>
        <v/>
      </c>
      <c r="K21" s="27"/>
      <c r="L21" s="31"/>
    </row>
    <row r="22" spans="1:12" ht="25" customHeight="1" x14ac:dyDescent="0.35">
      <c r="A22" s="31"/>
      <c r="B22" s="25" t="str">
        <f>IF(C22="","",ROWS($C$11:C22))</f>
        <v/>
      </c>
      <c r="C22" s="26" t="str">
        <f>Master!AT19</f>
        <v/>
      </c>
      <c r="D22" s="36" t="str">
        <f t="shared" si="0"/>
        <v/>
      </c>
      <c r="E22" s="37" t="str">
        <f t="shared" si="1"/>
        <v/>
      </c>
      <c r="F22" s="27" t="str">
        <f t="shared" si="2"/>
        <v/>
      </c>
      <c r="G22" s="25" t="str">
        <f t="shared" si="3"/>
        <v/>
      </c>
      <c r="H22" s="25" t="str">
        <f t="shared" si="4"/>
        <v/>
      </c>
      <c r="I22" s="25" t="str">
        <f t="shared" si="5"/>
        <v/>
      </c>
      <c r="J22" s="38" t="str">
        <f t="shared" si="6"/>
        <v/>
      </c>
      <c r="K22" s="27"/>
      <c r="L22" s="31"/>
    </row>
    <row r="23" spans="1:12" ht="25" customHeight="1" x14ac:dyDescent="0.35">
      <c r="A23" s="31"/>
      <c r="B23" s="25" t="str">
        <f>IF(C23="","",ROWS($C$11:C23))</f>
        <v/>
      </c>
      <c r="C23" s="26" t="str">
        <f>Master!AT20</f>
        <v/>
      </c>
      <c r="D23" s="36" t="str">
        <f t="shared" si="0"/>
        <v/>
      </c>
      <c r="E23" s="37" t="str">
        <f t="shared" si="1"/>
        <v/>
      </c>
      <c r="F23" s="27" t="str">
        <f t="shared" si="2"/>
        <v/>
      </c>
      <c r="G23" s="25" t="str">
        <f t="shared" si="3"/>
        <v/>
      </c>
      <c r="H23" s="25" t="str">
        <f t="shared" si="4"/>
        <v/>
      </c>
      <c r="I23" s="25" t="str">
        <f t="shared" si="5"/>
        <v/>
      </c>
      <c r="J23" s="38" t="str">
        <f t="shared" si="6"/>
        <v/>
      </c>
      <c r="K23" s="27"/>
      <c r="L23" s="31"/>
    </row>
    <row r="24" spans="1:12" ht="25" customHeight="1" x14ac:dyDescent="0.35">
      <c r="A24" s="31"/>
      <c r="B24" s="25" t="str">
        <f>IF(C24="","",ROWS($C$11:C24))</f>
        <v/>
      </c>
      <c r="C24" s="26" t="str">
        <f>Master!AT21</f>
        <v/>
      </c>
      <c r="D24" s="36" t="str">
        <f t="shared" si="0"/>
        <v/>
      </c>
      <c r="E24" s="37" t="str">
        <f t="shared" si="1"/>
        <v/>
      </c>
      <c r="F24" s="27" t="str">
        <f t="shared" si="2"/>
        <v/>
      </c>
      <c r="G24" s="25" t="str">
        <f t="shared" si="3"/>
        <v/>
      </c>
      <c r="H24" s="25" t="str">
        <f t="shared" si="4"/>
        <v/>
      </c>
      <c r="I24" s="25" t="str">
        <f t="shared" si="5"/>
        <v/>
      </c>
      <c r="J24" s="38" t="str">
        <f t="shared" si="6"/>
        <v/>
      </c>
      <c r="K24" s="27"/>
      <c r="L24" s="31"/>
    </row>
    <row r="25" spans="1:12" ht="25" customHeight="1" x14ac:dyDescent="0.35">
      <c r="A25" s="31"/>
      <c r="B25" s="25" t="str">
        <f>IF(C25="","",ROWS($C$11:C25))</f>
        <v/>
      </c>
      <c r="C25" s="26" t="str">
        <f>Master!AT22</f>
        <v/>
      </c>
      <c r="D25" s="36" t="str">
        <f t="shared" si="0"/>
        <v/>
      </c>
      <c r="E25" s="37" t="str">
        <f t="shared" si="1"/>
        <v/>
      </c>
      <c r="F25" s="27" t="str">
        <f t="shared" si="2"/>
        <v/>
      </c>
      <c r="G25" s="25" t="str">
        <f t="shared" si="3"/>
        <v/>
      </c>
      <c r="H25" s="25" t="str">
        <f t="shared" si="4"/>
        <v/>
      </c>
      <c r="I25" s="25" t="str">
        <f t="shared" si="5"/>
        <v/>
      </c>
      <c r="J25" s="38" t="str">
        <f t="shared" si="6"/>
        <v/>
      </c>
      <c r="K25" s="27"/>
      <c r="L25" s="31"/>
    </row>
    <row r="26" spans="1:12" ht="25" customHeight="1" x14ac:dyDescent="0.35">
      <c r="A26" s="31"/>
      <c r="B26" s="25" t="str">
        <f>IF(C26="","",ROWS($C$11:C26))</f>
        <v/>
      </c>
      <c r="C26" s="26" t="str">
        <f>Master!AT23</f>
        <v/>
      </c>
      <c r="D26" s="36" t="str">
        <f t="shared" si="0"/>
        <v/>
      </c>
      <c r="E26" s="37" t="str">
        <f t="shared" si="1"/>
        <v/>
      </c>
      <c r="F26" s="27" t="str">
        <f t="shared" si="2"/>
        <v/>
      </c>
      <c r="G26" s="25" t="str">
        <f t="shared" si="3"/>
        <v/>
      </c>
      <c r="H26" s="25" t="str">
        <f t="shared" si="4"/>
        <v/>
      </c>
      <c r="I26" s="25" t="str">
        <f t="shared" si="5"/>
        <v/>
      </c>
      <c r="J26" s="38" t="str">
        <f t="shared" si="6"/>
        <v/>
      </c>
      <c r="K26" s="27"/>
      <c r="L26" s="31"/>
    </row>
    <row r="27" spans="1:12" ht="25" customHeight="1" x14ac:dyDescent="0.35">
      <c r="A27" s="31"/>
      <c r="B27" s="25" t="str">
        <f>IF(C27="","",ROWS($C$11:C27))</f>
        <v/>
      </c>
      <c r="C27" s="26" t="str">
        <f>Master!AT24</f>
        <v/>
      </c>
      <c r="D27" s="36" t="str">
        <f t="shared" si="0"/>
        <v/>
      </c>
      <c r="E27" s="37" t="str">
        <f t="shared" si="1"/>
        <v/>
      </c>
      <c r="F27" s="27" t="str">
        <f t="shared" si="2"/>
        <v/>
      </c>
      <c r="G27" s="25" t="str">
        <f t="shared" si="3"/>
        <v/>
      </c>
      <c r="H27" s="25" t="str">
        <f t="shared" si="4"/>
        <v/>
      </c>
      <c r="I27" s="25" t="str">
        <f t="shared" si="5"/>
        <v/>
      </c>
      <c r="J27" s="38" t="str">
        <f t="shared" si="6"/>
        <v/>
      </c>
      <c r="K27" s="27"/>
      <c r="L27" s="31"/>
    </row>
    <row r="28" spans="1:12" ht="25" customHeight="1" x14ac:dyDescent="0.35">
      <c r="A28" s="31"/>
      <c r="B28" s="25" t="str">
        <f>IF(C28="","",ROWS($C$11:C28))</f>
        <v/>
      </c>
      <c r="C28" s="26" t="str">
        <f>Master!AT25</f>
        <v/>
      </c>
      <c r="D28" s="36" t="str">
        <f t="shared" si="0"/>
        <v/>
      </c>
      <c r="E28" s="37" t="str">
        <f t="shared" si="1"/>
        <v/>
      </c>
      <c r="F28" s="27" t="str">
        <f t="shared" si="2"/>
        <v/>
      </c>
      <c r="G28" s="25" t="str">
        <f t="shared" si="3"/>
        <v/>
      </c>
      <c r="H28" s="25" t="str">
        <f t="shared" si="4"/>
        <v/>
      </c>
      <c r="I28" s="25" t="str">
        <f t="shared" si="5"/>
        <v/>
      </c>
      <c r="J28" s="38" t="str">
        <f t="shared" si="6"/>
        <v/>
      </c>
      <c r="K28" s="27"/>
      <c r="L28" s="31"/>
    </row>
    <row r="29" spans="1:12" ht="25" customHeight="1" x14ac:dyDescent="0.35">
      <c r="A29" s="31"/>
      <c r="B29" s="25" t="str">
        <f>IF(C29="","",ROWS($C$11:C29))</f>
        <v/>
      </c>
      <c r="C29" s="26" t="str">
        <f>Master!AT26</f>
        <v/>
      </c>
      <c r="D29" s="36" t="str">
        <f t="shared" si="0"/>
        <v/>
      </c>
      <c r="E29" s="37" t="str">
        <f t="shared" si="1"/>
        <v/>
      </c>
      <c r="F29" s="27" t="str">
        <f t="shared" si="2"/>
        <v/>
      </c>
      <c r="G29" s="25" t="str">
        <f t="shared" si="3"/>
        <v/>
      </c>
      <c r="H29" s="25" t="str">
        <f t="shared" si="4"/>
        <v/>
      </c>
      <c r="I29" s="25" t="str">
        <f t="shared" si="5"/>
        <v/>
      </c>
      <c r="J29" s="38" t="str">
        <f t="shared" si="6"/>
        <v/>
      </c>
      <c r="K29" s="27"/>
      <c r="L29" s="31"/>
    </row>
    <row r="30" spans="1:12" ht="25" customHeight="1" x14ac:dyDescent="0.35">
      <c r="A30" s="31"/>
      <c r="B30" s="25" t="str">
        <f>IF(C30="","",ROWS($C$11:C30))</f>
        <v/>
      </c>
      <c r="C30" s="26" t="str">
        <f>Master!AT27</f>
        <v/>
      </c>
      <c r="D30" s="36" t="str">
        <f t="shared" si="0"/>
        <v/>
      </c>
      <c r="E30" s="37" t="str">
        <f t="shared" si="1"/>
        <v/>
      </c>
      <c r="F30" s="27" t="str">
        <f t="shared" si="2"/>
        <v/>
      </c>
      <c r="G30" s="25" t="str">
        <f t="shared" si="3"/>
        <v/>
      </c>
      <c r="H30" s="25" t="str">
        <f t="shared" si="4"/>
        <v/>
      </c>
      <c r="I30" s="25" t="str">
        <f t="shared" si="5"/>
        <v/>
      </c>
      <c r="J30" s="38" t="str">
        <f t="shared" si="6"/>
        <v/>
      </c>
      <c r="K30" s="27"/>
      <c r="L30" s="31"/>
    </row>
    <row r="31" spans="1:12" ht="11.25" customHeight="1" x14ac:dyDescent="0.35">
      <c r="A31" s="31"/>
      <c r="B31" s="14"/>
      <c r="C31" s="15"/>
      <c r="D31" s="16"/>
      <c r="E31" s="17"/>
      <c r="F31" s="18"/>
      <c r="G31" s="18"/>
      <c r="H31" s="18"/>
      <c r="I31" s="18"/>
      <c r="J31" s="18"/>
      <c r="K31" s="18"/>
      <c r="L31" s="31"/>
    </row>
    <row r="32" spans="1:12" ht="15.5" customHeight="1" x14ac:dyDescent="0.35">
      <c r="A32" s="31"/>
      <c r="B32" s="14"/>
      <c r="C32" s="15" t="s">
        <v>55</v>
      </c>
      <c r="D32" s="16"/>
      <c r="E32" s="17"/>
      <c r="F32" s="18"/>
      <c r="G32" s="18"/>
      <c r="H32" s="18"/>
      <c r="I32" s="18"/>
      <c r="J32" s="18"/>
      <c r="K32" s="18"/>
      <c r="L32" s="31"/>
    </row>
    <row r="33" spans="1:12" ht="17.5" customHeight="1" x14ac:dyDescent="0.35">
      <c r="A33" s="31"/>
      <c r="B33" s="14"/>
      <c r="C33" s="15" t="s">
        <v>56</v>
      </c>
      <c r="D33" s="16"/>
      <c r="E33" s="17"/>
      <c r="F33" s="18"/>
      <c r="G33" s="18"/>
      <c r="H33" s="18"/>
      <c r="I33" s="18"/>
      <c r="J33" s="18"/>
      <c r="K33" s="18"/>
      <c r="L33" s="31"/>
    </row>
    <row r="34" spans="1:12" ht="18" customHeight="1" x14ac:dyDescent="0.35">
      <c r="A34" s="31"/>
      <c r="B34" s="14"/>
      <c r="C34" s="15" t="s">
        <v>57</v>
      </c>
      <c r="D34" s="16"/>
      <c r="E34" s="17"/>
      <c r="F34" s="18"/>
      <c r="G34" s="18"/>
      <c r="H34" s="18"/>
      <c r="I34" s="18"/>
      <c r="J34" s="18"/>
      <c r="K34" s="18"/>
      <c r="L34" s="31"/>
    </row>
    <row r="35" spans="1:12" ht="8" customHeight="1" x14ac:dyDescent="0.35">
      <c r="A35" s="31"/>
      <c r="B35" s="24"/>
      <c r="C35" s="24"/>
      <c r="D35" s="24"/>
      <c r="E35" s="24"/>
      <c r="F35" s="24"/>
      <c r="G35" s="24"/>
      <c r="H35" s="24"/>
      <c r="I35" s="24"/>
      <c r="J35" s="24"/>
      <c r="K35" s="24"/>
      <c r="L35" s="31"/>
    </row>
    <row r="36" spans="1:12" ht="18" x14ac:dyDescent="0.35">
      <c r="A36" s="31"/>
      <c r="B36" s="6"/>
      <c r="C36" s="6"/>
      <c r="D36" s="6"/>
      <c r="E36" s="6"/>
      <c r="F36" s="6"/>
      <c r="G36" s="6"/>
      <c r="H36" s="92" t="str">
        <f>Master!O4</f>
        <v>iz/kkukpk;Z</v>
      </c>
      <c r="I36" s="92"/>
      <c r="J36" s="92"/>
      <c r="K36" s="92"/>
      <c r="L36" s="31"/>
    </row>
    <row r="37" spans="1:12" ht="18" customHeight="1" x14ac:dyDescent="0.35">
      <c r="A37" s="31"/>
      <c r="G37" s="11"/>
      <c r="H37" s="92" t="str">
        <f>Master!O5</f>
        <v>jktdh; mPp ek/;fed fo|ky;</v>
      </c>
      <c r="I37" s="92"/>
      <c r="J37" s="92"/>
      <c r="K37" s="92"/>
      <c r="L37" s="31"/>
    </row>
    <row r="38" spans="1:12" ht="17.5" customHeight="1" x14ac:dyDescent="0.35">
      <c r="A38" s="31"/>
      <c r="G38" s="11"/>
      <c r="H38" s="92" t="str">
        <f>Master!O6</f>
        <v>13Mhvks,y</v>
      </c>
      <c r="I38" s="92"/>
      <c r="J38" s="92"/>
      <c r="K38" s="92"/>
      <c r="L38" s="31"/>
    </row>
    <row r="39" spans="1:12" s="7" customFormat="1" ht="21" x14ac:dyDescent="0.5">
      <c r="A39" s="31"/>
      <c r="B39" s="45" t="s">
        <v>2</v>
      </c>
      <c r="C39" s="20"/>
      <c r="D39" s="20"/>
      <c r="E39" s="20"/>
      <c r="F39" s="20"/>
      <c r="I39" s="46" t="s">
        <v>1</v>
      </c>
      <c r="L39" s="31"/>
    </row>
    <row r="40" spans="1:12" s="7" customFormat="1" ht="21" x14ac:dyDescent="0.5">
      <c r="A40" s="31"/>
      <c r="B40" s="19" t="s">
        <v>0</v>
      </c>
      <c r="C40" s="20"/>
      <c r="D40" s="20"/>
      <c r="E40" s="20"/>
      <c r="F40" s="20"/>
      <c r="G40" s="20"/>
      <c r="L40" s="31"/>
    </row>
    <row r="41" spans="1:12" s="7" customFormat="1" ht="21" x14ac:dyDescent="0.5">
      <c r="A41" s="31"/>
      <c r="B41" s="22">
        <v>1</v>
      </c>
      <c r="C41" s="21" t="s">
        <v>16</v>
      </c>
      <c r="D41" s="20"/>
      <c r="E41" s="20"/>
      <c r="F41" s="20"/>
      <c r="G41" s="20"/>
      <c r="L41" s="31"/>
    </row>
    <row r="42" spans="1:12" s="7" customFormat="1" ht="21" x14ac:dyDescent="0.5">
      <c r="A42" s="31"/>
      <c r="B42" s="22">
        <v>2</v>
      </c>
      <c r="C42" s="21" t="s">
        <v>14</v>
      </c>
      <c r="D42" s="20"/>
      <c r="E42" s="20"/>
      <c r="F42" s="20"/>
      <c r="G42" s="20"/>
      <c r="L42" s="31"/>
    </row>
    <row r="43" spans="1:12" s="7" customFormat="1" ht="21" x14ac:dyDescent="0.5">
      <c r="A43" s="31"/>
      <c r="B43" s="22">
        <v>3</v>
      </c>
      <c r="C43" s="21" t="s">
        <v>15</v>
      </c>
      <c r="D43" s="20"/>
      <c r="E43" s="20"/>
      <c r="F43" s="20"/>
      <c r="G43" s="20"/>
      <c r="L43" s="31"/>
    </row>
    <row r="44" spans="1:12" s="7" customFormat="1" ht="21" x14ac:dyDescent="0.5">
      <c r="A44" s="31"/>
      <c r="B44" s="22">
        <v>4</v>
      </c>
      <c r="C44" s="21" t="s">
        <v>13</v>
      </c>
      <c r="D44" s="20"/>
      <c r="E44" s="20"/>
      <c r="F44" s="20"/>
      <c r="G44" s="20"/>
      <c r="H44" s="92" t="str">
        <f>Master!O4</f>
        <v>iz/kkukpk;Z</v>
      </c>
      <c r="I44" s="92"/>
      <c r="J44" s="92"/>
      <c r="K44" s="92"/>
      <c r="L44" s="31"/>
    </row>
    <row r="45" spans="1:12" s="7" customFormat="1" ht="21" x14ac:dyDescent="0.5">
      <c r="A45" s="31"/>
      <c r="B45" s="8"/>
      <c r="C45" s="9"/>
      <c r="H45" s="92" t="str">
        <f>Master!O5</f>
        <v>jktdh; mPp ek/;fed fo|ky;</v>
      </c>
      <c r="I45" s="92"/>
      <c r="J45" s="92"/>
      <c r="K45" s="92"/>
      <c r="L45" s="31"/>
    </row>
    <row r="46" spans="1:12" ht="18.5" x14ac:dyDescent="0.45">
      <c r="A46" s="31"/>
      <c r="B46" s="4"/>
      <c r="C46" s="3"/>
      <c r="D46" s="3"/>
      <c r="E46" s="3"/>
      <c r="F46" s="3"/>
      <c r="G46" s="12"/>
      <c r="H46" s="92" t="str">
        <f>Master!O6</f>
        <v>13Mhvks,y</v>
      </c>
      <c r="I46" s="92"/>
      <c r="J46" s="92"/>
      <c r="K46" s="92"/>
      <c r="L46" s="31"/>
    </row>
    <row r="47" spans="1:12" x14ac:dyDescent="0.35">
      <c r="A47" s="31"/>
      <c r="B47" s="31"/>
      <c r="C47" s="31"/>
      <c r="D47" s="31"/>
      <c r="E47" s="31"/>
      <c r="F47" s="31"/>
      <c r="G47" s="31"/>
      <c r="H47" s="31"/>
      <c r="I47" s="31"/>
      <c r="J47" s="31"/>
      <c r="K47" s="31"/>
      <c r="L47" s="31"/>
    </row>
    <row r="48" spans="1:12" ht="18.5" x14ac:dyDescent="0.45">
      <c r="B48" s="13"/>
      <c r="C48" s="3"/>
      <c r="D48" s="3"/>
      <c r="E48" s="3"/>
      <c r="F48" s="3"/>
      <c r="G48" s="5"/>
      <c r="H48" s="5"/>
      <c r="I48" s="5"/>
      <c r="J48" s="5"/>
      <c r="K48" s="10"/>
    </row>
  </sheetData>
  <sheetProtection password="CE71" sheet="1" objects="1" scenarios="1" formatColumns="0" formatRows="0" insertColumns="0" insertRows="0"/>
  <mergeCells count="17">
    <mergeCell ref="B2:K2"/>
    <mergeCell ref="B3:C3"/>
    <mergeCell ref="B4:K4"/>
    <mergeCell ref="B6:K6"/>
    <mergeCell ref="B9:B10"/>
    <mergeCell ref="C9:C10"/>
    <mergeCell ref="D9:D10"/>
    <mergeCell ref="E9:E10"/>
    <mergeCell ref="F9:F10"/>
    <mergeCell ref="H46:K46"/>
    <mergeCell ref="K9:K10"/>
    <mergeCell ref="H36:K36"/>
    <mergeCell ref="H37:K37"/>
    <mergeCell ref="H38:K38"/>
    <mergeCell ref="H44:K44"/>
    <mergeCell ref="H45:K45"/>
    <mergeCell ref="G9:I9"/>
  </mergeCells>
  <printOptions horizontalCentered="1"/>
  <pageMargins left="0.39370078740157483" right="0.19685039370078741" top="0.47244094488188981" bottom="0.47244094488188981" header="0" footer="0"/>
  <pageSetup paperSize="9" scale="78"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vt:lpstr>
      <vt:lpstr>Master</vt:lpstr>
      <vt:lpstr> Sanction Order with amount</vt:lpstr>
      <vt:lpstr> Sanction Order without amount</vt:lpstr>
      <vt:lpstr>employee_data_SL</vt:lpstr>
      <vt:lpstr>employee_list</vt:lpstr>
      <vt:lpstr>' Sanction Order with amount'!Print_Area</vt:lpstr>
      <vt:lpstr>' Sanction Order without amount'!Print_Area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 KURMI</dc:creator>
  <cp:lastModifiedBy>User</cp:lastModifiedBy>
  <cp:lastPrinted>2021-05-29T04:05:45Z</cp:lastPrinted>
  <dcterms:created xsi:type="dcterms:W3CDTF">2021-03-25T02:53:08Z</dcterms:created>
  <dcterms:modified xsi:type="dcterms:W3CDTF">2021-05-29T04:10:16Z</dcterms:modified>
</cp:coreProperties>
</file>