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8010"/>
  </bookViews>
  <sheets>
    <sheet name="MASTER" sheetId="1" r:id="rId1"/>
    <sheet name="STUDENT DETAIL" sheetId="15" r:id="rId2"/>
    <sheet name="TIME TABLE" sheetId="19" r:id="rId3"/>
    <sheet name="ADMIT CARD" sheetId="22" r:id="rId4"/>
  </sheets>
  <definedNames>
    <definedName name="_xlnm.Print_Area" localSheetId="1">'STUDENT DETAIL'!#REF!</definedName>
    <definedName name="_xlnm.Print_Area" localSheetId="2">'TIME TABLE'!#REF!</definedName>
    <definedName name="_xlnm.Print_Titles" localSheetId="2">'TIME TABLE'!$F:$H,'TIME TABLE'!#REF!</definedName>
  </definedNames>
  <calcPr calcId="124519"/>
</workbook>
</file>

<file path=xl/calcChain.xml><?xml version="1.0" encoding="utf-8"?>
<calcChain xmlns="http://schemas.openxmlformats.org/spreadsheetml/2006/main">
  <c r="E2910" i="22"/>
  <c r="E2876"/>
  <c r="E2842"/>
  <c r="E2808"/>
  <c r="E2774"/>
  <c r="E2740"/>
  <c r="E2706"/>
  <c r="E2672"/>
  <c r="E2638"/>
  <c r="E2604"/>
  <c r="E2570"/>
  <c r="E2536"/>
  <c r="E2502"/>
  <c r="E2468"/>
  <c r="E2434"/>
  <c r="E2400"/>
  <c r="E2366"/>
  <c r="E2332"/>
  <c r="E2298"/>
  <c r="E2264"/>
  <c r="E2230"/>
  <c r="E2196"/>
  <c r="E2162"/>
  <c r="E2128"/>
  <c r="E2094"/>
  <c r="E2026"/>
  <c r="E2060"/>
  <c r="E1992"/>
  <c r="E1958"/>
  <c r="E1924"/>
  <c r="E1890"/>
  <c r="E1856"/>
  <c r="E1822"/>
  <c r="E1788"/>
  <c r="E1754"/>
  <c r="E1720"/>
  <c r="E1686"/>
  <c r="E1652"/>
  <c r="E1618"/>
  <c r="E1584"/>
  <c r="E1550"/>
  <c r="E1516"/>
  <c r="E1482"/>
  <c r="E1448"/>
  <c r="E1414"/>
  <c r="E1380"/>
  <c r="E1346"/>
  <c r="E1312"/>
  <c r="E1278"/>
  <c r="E1244"/>
  <c r="E1210"/>
  <c r="E1176"/>
  <c r="E1142"/>
  <c r="E1108"/>
  <c r="E1074"/>
  <c r="E1040"/>
  <c r="E1006"/>
  <c r="E972"/>
  <c r="E938"/>
  <c r="E904"/>
  <c r="E870"/>
  <c r="E836"/>
  <c r="E802"/>
  <c r="E768"/>
  <c r="E734"/>
  <c r="E700"/>
  <c r="E666"/>
  <c r="E598"/>
  <c r="E564"/>
  <c r="E530"/>
  <c r="E496"/>
  <c r="E462"/>
  <c r="E428"/>
  <c r="E394"/>
  <c r="E360"/>
  <c r="E326"/>
  <c r="E292"/>
  <c r="E258"/>
  <c r="E224"/>
  <c r="E190"/>
  <c r="E156"/>
  <c r="E122"/>
  <c r="E88"/>
  <c r="E54"/>
  <c r="E20"/>
  <c r="E2944"/>
  <c r="E2978"/>
  <c r="E3012"/>
  <c r="E3046"/>
  <c r="E3080"/>
  <c r="E3114"/>
  <c r="E3148"/>
  <c r="E3182"/>
  <c r="E3216"/>
  <c r="E3250"/>
  <c r="E3284"/>
  <c r="E3318"/>
  <c r="E3386"/>
  <c r="C3389"/>
  <c r="E3389" s="1"/>
  <c r="C3388"/>
  <c r="E3388" s="1"/>
  <c r="C3387"/>
  <c r="E3387" s="1"/>
  <c r="C3386"/>
  <c r="C3385"/>
  <c r="E3385" s="1"/>
  <c r="C3384"/>
  <c r="E3384" s="1"/>
  <c r="C3383"/>
  <c r="E3383" s="1"/>
  <c r="C3382"/>
  <c r="E3382" s="1"/>
  <c r="C3381"/>
  <c r="E3381" s="1"/>
  <c r="C3380"/>
  <c r="E3380" s="1"/>
  <c r="C3370"/>
  <c r="D3369"/>
  <c r="D3368"/>
  <c r="B3368"/>
  <c r="C3355"/>
  <c r="E3355" s="1"/>
  <c r="C3354"/>
  <c r="E3354" s="1"/>
  <c r="C3353"/>
  <c r="E3353" s="1"/>
  <c r="C3352"/>
  <c r="E3352" s="1"/>
  <c r="C3351"/>
  <c r="E3351" s="1"/>
  <c r="C3350"/>
  <c r="E3350" s="1"/>
  <c r="C3349"/>
  <c r="E3349" s="1"/>
  <c r="C3348"/>
  <c r="E3348" s="1"/>
  <c r="C3347"/>
  <c r="E3347" s="1"/>
  <c r="C3346"/>
  <c r="E3346" s="1"/>
  <c r="C3336"/>
  <c r="D3335"/>
  <c r="D3334"/>
  <c r="B3334"/>
  <c r="C3321"/>
  <c r="E3321" s="1"/>
  <c r="C3320"/>
  <c r="E3320" s="1"/>
  <c r="C3319"/>
  <c r="E3319" s="1"/>
  <c r="C3318"/>
  <c r="C3317"/>
  <c r="E3317" s="1"/>
  <c r="C3316"/>
  <c r="E3316" s="1"/>
  <c r="C3315"/>
  <c r="E3315" s="1"/>
  <c r="C3314"/>
  <c r="E3314" s="1"/>
  <c r="C3313"/>
  <c r="E3313" s="1"/>
  <c r="C3312"/>
  <c r="E3312" s="1"/>
  <c r="C3302"/>
  <c r="D3301"/>
  <c r="D3300"/>
  <c r="B3300"/>
  <c r="C3287"/>
  <c r="E3287" s="1"/>
  <c r="C3286"/>
  <c r="E3286" s="1"/>
  <c r="C3285"/>
  <c r="E3285" s="1"/>
  <c r="C3284"/>
  <c r="C3283"/>
  <c r="E3283" s="1"/>
  <c r="C3282"/>
  <c r="E3282" s="1"/>
  <c r="C3281"/>
  <c r="E3281" s="1"/>
  <c r="C3280"/>
  <c r="E3280" s="1"/>
  <c r="C3279"/>
  <c r="E3279" s="1"/>
  <c r="C3278"/>
  <c r="E3278" s="1"/>
  <c r="C3268"/>
  <c r="D3267"/>
  <c r="D3266"/>
  <c r="B3266"/>
  <c r="C3253"/>
  <c r="E3253" s="1"/>
  <c r="C3252"/>
  <c r="E3252" s="1"/>
  <c r="C3251"/>
  <c r="E3251" s="1"/>
  <c r="C3250"/>
  <c r="C3249"/>
  <c r="E3249" s="1"/>
  <c r="C3248"/>
  <c r="E3248" s="1"/>
  <c r="C3247"/>
  <c r="E3247" s="1"/>
  <c r="C3246"/>
  <c r="E3246" s="1"/>
  <c r="C3245"/>
  <c r="E3245" s="1"/>
  <c r="C3244"/>
  <c r="E3244" s="1"/>
  <c r="C3234"/>
  <c r="D3233"/>
  <c r="D3232"/>
  <c r="B3232"/>
  <c r="C3219"/>
  <c r="E3219" s="1"/>
  <c r="C3218"/>
  <c r="E3218" s="1"/>
  <c r="C3217"/>
  <c r="E3217" s="1"/>
  <c r="C3216"/>
  <c r="C3215"/>
  <c r="E3215" s="1"/>
  <c r="C3214"/>
  <c r="E3214" s="1"/>
  <c r="C3213"/>
  <c r="E3213" s="1"/>
  <c r="C3212"/>
  <c r="E3212" s="1"/>
  <c r="C3211"/>
  <c r="E3211" s="1"/>
  <c r="C3210"/>
  <c r="E3210" s="1"/>
  <c r="C3200"/>
  <c r="D3199"/>
  <c r="D3198"/>
  <c r="B3198"/>
  <c r="C3185"/>
  <c r="E3185" s="1"/>
  <c r="C3184"/>
  <c r="E3184" s="1"/>
  <c r="C3183"/>
  <c r="E3183" s="1"/>
  <c r="C3182"/>
  <c r="C3181"/>
  <c r="E3181" s="1"/>
  <c r="C3180"/>
  <c r="E3180" s="1"/>
  <c r="C3179"/>
  <c r="E3179" s="1"/>
  <c r="C3178"/>
  <c r="E3178" s="1"/>
  <c r="C3177"/>
  <c r="E3177" s="1"/>
  <c r="C3176"/>
  <c r="E3176" s="1"/>
  <c r="C3166"/>
  <c r="D3165"/>
  <c r="D3164"/>
  <c r="B3164"/>
  <c r="C3151"/>
  <c r="E3151" s="1"/>
  <c r="C3150"/>
  <c r="E3150" s="1"/>
  <c r="C3149"/>
  <c r="E3149" s="1"/>
  <c r="C3148"/>
  <c r="C3147"/>
  <c r="E3147" s="1"/>
  <c r="C3146"/>
  <c r="E3146" s="1"/>
  <c r="C3145"/>
  <c r="E3145" s="1"/>
  <c r="C3144"/>
  <c r="E3144" s="1"/>
  <c r="C3143"/>
  <c r="E3143" s="1"/>
  <c r="C3142"/>
  <c r="E3142" s="1"/>
  <c r="C3132"/>
  <c r="D3131"/>
  <c r="D3130"/>
  <c r="B3130"/>
  <c r="C3117"/>
  <c r="E3117" s="1"/>
  <c r="C3116"/>
  <c r="E3116" s="1"/>
  <c r="C3115"/>
  <c r="E3115" s="1"/>
  <c r="C3114"/>
  <c r="C3113"/>
  <c r="E3113" s="1"/>
  <c r="C3112"/>
  <c r="E3112" s="1"/>
  <c r="C3111"/>
  <c r="E3111" s="1"/>
  <c r="C3110"/>
  <c r="E3110" s="1"/>
  <c r="C3109"/>
  <c r="E3109" s="1"/>
  <c r="C3108"/>
  <c r="E3108" s="1"/>
  <c r="C3098"/>
  <c r="D3097"/>
  <c r="D3096"/>
  <c r="B3096"/>
  <c r="C3083"/>
  <c r="E3083" s="1"/>
  <c r="C3082"/>
  <c r="E3082" s="1"/>
  <c r="C3081"/>
  <c r="E3081" s="1"/>
  <c r="C3080"/>
  <c r="C3079"/>
  <c r="E3079" s="1"/>
  <c r="C3078"/>
  <c r="E3078" s="1"/>
  <c r="C3077"/>
  <c r="E3077" s="1"/>
  <c r="C3076"/>
  <c r="E3076" s="1"/>
  <c r="C3075"/>
  <c r="E3075" s="1"/>
  <c r="C3074"/>
  <c r="E3074" s="1"/>
  <c r="C3064"/>
  <c r="D3063"/>
  <c r="D3062"/>
  <c r="B3062"/>
  <c r="C3049"/>
  <c r="E3049" s="1"/>
  <c r="C3048"/>
  <c r="E3048" s="1"/>
  <c r="C3047"/>
  <c r="E3047" s="1"/>
  <c r="C3046"/>
  <c r="C3045"/>
  <c r="E3045" s="1"/>
  <c r="C3044"/>
  <c r="E3044" s="1"/>
  <c r="C3043"/>
  <c r="E3043" s="1"/>
  <c r="C3042"/>
  <c r="E3042" s="1"/>
  <c r="C3041"/>
  <c r="E3041" s="1"/>
  <c r="C3040"/>
  <c r="E3040" s="1"/>
  <c r="C3030"/>
  <c r="D3029"/>
  <c r="D3028"/>
  <c r="B3028"/>
  <c r="C3015"/>
  <c r="E3015" s="1"/>
  <c r="C3014"/>
  <c r="E3014" s="1"/>
  <c r="C3013"/>
  <c r="E3013" s="1"/>
  <c r="C3012"/>
  <c r="C3011"/>
  <c r="E3011" s="1"/>
  <c r="C3010"/>
  <c r="E3010" s="1"/>
  <c r="C3009"/>
  <c r="E3009" s="1"/>
  <c r="C3008"/>
  <c r="E3008" s="1"/>
  <c r="C3007"/>
  <c r="E3007" s="1"/>
  <c r="C3006"/>
  <c r="E3006" s="1"/>
  <c r="C2996"/>
  <c r="D2995"/>
  <c r="D2994"/>
  <c r="B2994"/>
  <c r="C2981"/>
  <c r="E2981" s="1"/>
  <c r="C2980"/>
  <c r="E2980" s="1"/>
  <c r="C2979"/>
  <c r="E2979" s="1"/>
  <c r="C2978"/>
  <c r="C2977"/>
  <c r="E2977" s="1"/>
  <c r="C2976"/>
  <c r="E2976" s="1"/>
  <c r="C2975"/>
  <c r="E2975" s="1"/>
  <c r="C2974"/>
  <c r="E2974" s="1"/>
  <c r="C2973"/>
  <c r="E2973" s="1"/>
  <c r="C2972"/>
  <c r="E2972" s="1"/>
  <c r="C2962"/>
  <c r="D2961"/>
  <c r="D2960"/>
  <c r="B2960"/>
  <c r="C2947"/>
  <c r="E2947" s="1"/>
  <c r="C2946"/>
  <c r="E2946" s="1"/>
  <c r="C2945"/>
  <c r="E2945" s="1"/>
  <c r="C2944"/>
  <c r="C2943"/>
  <c r="E2943" s="1"/>
  <c r="C2942"/>
  <c r="E2942" s="1"/>
  <c r="C2941"/>
  <c r="E2941" s="1"/>
  <c r="C2940"/>
  <c r="E2940" s="1"/>
  <c r="C2939"/>
  <c r="E2939" s="1"/>
  <c r="C2938"/>
  <c r="E2938" s="1"/>
  <c r="C2928"/>
  <c r="D2927"/>
  <c r="D2926"/>
  <c r="B2926"/>
  <c r="C2913"/>
  <c r="E2913" s="1"/>
  <c r="C2912"/>
  <c r="E2912" s="1"/>
  <c r="C2911"/>
  <c r="E2911" s="1"/>
  <c r="C2910"/>
  <c r="C2909"/>
  <c r="E2909" s="1"/>
  <c r="C2908"/>
  <c r="E2908" s="1"/>
  <c r="C2907"/>
  <c r="E2907" s="1"/>
  <c r="C2906"/>
  <c r="E2906" s="1"/>
  <c r="C2905"/>
  <c r="E2905" s="1"/>
  <c r="C2904"/>
  <c r="E2904" s="1"/>
  <c r="C2894"/>
  <c r="D2893"/>
  <c r="D2892"/>
  <c r="B2892"/>
  <c r="C2879"/>
  <c r="E2879" s="1"/>
  <c r="C2878"/>
  <c r="E2878" s="1"/>
  <c r="C2877"/>
  <c r="E2877" s="1"/>
  <c r="C2876"/>
  <c r="C2875"/>
  <c r="E2875" s="1"/>
  <c r="C2874"/>
  <c r="E2874" s="1"/>
  <c r="C2873"/>
  <c r="E2873" s="1"/>
  <c r="C2872"/>
  <c r="E2872" s="1"/>
  <c r="C2871"/>
  <c r="E2871" s="1"/>
  <c r="C2870"/>
  <c r="E2870" s="1"/>
  <c r="C2860"/>
  <c r="D2859"/>
  <c r="D2858"/>
  <c r="B2858"/>
  <c r="C2845"/>
  <c r="E2845" s="1"/>
  <c r="C2844"/>
  <c r="E2844" s="1"/>
  <c r="C2843"/>
  <c r="E2843" s="1"/>
  <c r="C2842"/>
  <c r="C2841"/>
  <c r="E2841" s="1"/>
  <c r="C2840"/>
  <c r="E2840" s="1"/>
  <c r="C2839"/>
  <c r="E2839" s="1"/>
  <c r="C2838"/>
  <c r="E2838" s="1"/>
  <c r="C2837"/>
  <c r="E2837" s="1"/>
  <c r="C2836"/>
  <c r="E2836" s="1"/>
  <c r="C2826"/>
  <c r="D2825"/>
  <c r="D2824"/>
  <c r="B2824"/>
  <c r="C2811"/>
  <c r="E2811" s="1"/>
  <c r="C2810"/>
  <c r="E2810" s="1"/>
  <c r="C2809"/>
  <c r="E2809" s="1"/>
  <c r="C2808"/>
  <c r="C2807"/>
  <c r="E2807" s="1"/>
  <c r="C2806"/>
  <c r="E2806" s="1"/>
  <c r="C2805"/>
  <c r="E2805" s="1"/>
  <c r="C2804"/>
  <c r="E2804" s="1"/>
  <c r="C2803"/>
  <c r="E2803" s="1"/>
  <c r="C2802"/>
  <c r="E2802" s="1"/>
  <c r="C2792"/>
  <c r="D2791"/>
  <c r="D2790"/>
  <c r="B2790"/>
  <c r="C2777"/>
  <c r="E2777" s="1"/>
  <c r="C2776"/>
  <c r="C2775"/>
  <c r="C2774"/>
  <c r="C2773"/>
  <c r="C2772"/>
  <c r="C2771"/>
  <c r="C2770"/>
  <c r="C2769"/>
  <c r="C2768"/>
  <c r="C2758"/>
  <c r="D2757"/>
  <c r="D2756"/>
  <c r="B2756"/>
  <c r="C2743"/>
  <c r="C2742"/>
  <c r="C2741"/>
  <c r="C2740"/>
  <c r="C2739"/>
  <c r="C2738"/>
  <c r="C2737"/>
  <c r="C2736"/>
  <c r="C2735"/>
  <c r="C2734"/>
  <c r="C2724"/>
  <c r="D2723"/>
  <c r="D2722"/>
  <c r="B2722"/>
  <c r="C2709"/>
  <c r="C2708"/>
  <c r="C2707"/>
  <c r="C2706"/>
  <c r="C2705"/>
  <c r="C2704"/>
  <c r="C2703"/>
  <c r="C2702"/>
  <c r="C2701"/>
  <c r="C2700"/>
  <c r="C2690"/>
  <c r="D2689"/>
  <c r="D2688"/>
  <c r="B2688"/>
  <c r="C2675"/>
  <c r="C2674"/>
  <c r="C2673"/>
  <c r="C2672"/>
  <c r="E2671"/>
  <c r="C2671"/>
  <c r="F2671" s="1"/>
  <c r="H2671" s="1"/>
  <c r="E2670"/>
  <c r="C2670"/>
  <c r="F2670" s="1"/>
  <c r="H2670" s="1"/>
  <c r="E2669"/>
  <c r="C2669"/>
  <c r="F2669" s="1"/>
  <c r="H2669" s="1"/>
  <c r="E2668"/>
  <c r="C2668"/>
  <c r="F2668" s="1"/>
  <c r="H2668" s="1"/>
  <c r="E2667"/>
  <c r="C2667"/>
  <c r="F2667" s="1"/>
  <c r="H2667" s="1"/>
  <c r="E2666"/>
  <c r="C2666"/>
  <c r="F2666" s="1"/>
  <c r="H2666" s="1"/>
  <c r="C2656"/>
  <c r="D2655"/>
  <c r="D2654"/>
  <c r="B2654"/>
  <c r="H2641"/>
  <c r="E2641"/>
  <c r="C2641"/>
  <c r="F2641" s="1"/>
  <c r="H2640"/>
  <c r="E2640"/>
  <c r="C2640"/>
  <c r="F2640" s="1"/>
  <c r="H2639"/>
  <c r="E2639"/>
  <c r="C2639"/>
  <c r="F2639" s="1"/>
  <c r="C2638"/>
  <c r="F2638" s="1"/>
  <c r="H2638" s="1"/>
  <c r="E2637"/>
  <c r="C2637"/>
  <c r="F2637" s="1"/>
  <c r="H2637" s="1"/>
  <c r="E2636"/>
  <c r="C2636"/>
  <c r="F2636" s="1"/>
  <c r="H2636" s="1"/>
  <c r="E2635"/>
  <c r="C2635"/>
  <c r="F2635" s="1"/>
  <c r="H2635" s="1"/>
  <c r="E2634"/>
  <c r="C2634"/>
  <c r="F2634" s="1"/>
  <c r="H2634" s="1"/>
  <c r="E2633"/>
  <c r="C2633"/>
  <c r="F2633" s="1"/>
  <c r="H2633" s="1"/>
  <c r="E2632"/>
  <c r="C2632"/>
  <c r="F2632" s="1"/>
  <c r="H2632" s="1"/>
  <c r="C2622"/>
  <c r="D2621"/>
  <c r="D2620"/>
  <c r="B2620"/>
  <c r="H2607"/>
  <c r="E2607"/>
  <c r="C2607"/>
  <c r="F2607" s="1"/>
  <c r="H2606"/>
  <c r="E2606"/>
  <c r="C2606"/>
  <c r="F2606" s="1"/>
  <c r="H2605"/>
  <c r="E2605"/>
  <c r="C2605"/>
  <c r="F2605" s="1"/>
  <c r="C2604"/>
  <c r="F2604" s="1"/>
  <c r="H2604" s="1"/>
  <c r="E2603"/>
  <c r="C2603"/>
  <c r="F2603" s="1"/>
  <c r="H2603" s="1"/>
  <c r="E2602"/>
  <c r="C2602"/>
  <c r="F2602" s="1"/>
  <c r="H2602" s="1"/>
  <c r="E2601"/>
  <c r="C2601"/>
  <c r="F2601" s="1"/>
  <c r="H2601" s="1"/>
  <c r="E2600"/>
  <c r="C2600"/>
  <c r="F2600" s="1"/>
  <c r="H2600" s="1"/>
  <c r="E2599"/>
  <c r="C2599"/>
  <c r="F2599" s="1"/>
  <c r="H2599" s="1"/>
  <c r="E2598"/>
  <c r="C2598"/>
  <c r="F2598" s="1"/>
  <c r="H2598" s="1"/>
  <c r="C2588"/>
  <c r="D2587"/>
  <c r="D2586"/>
  <c r="B2586"/>
  <c r="H2573"/>
  <c r="E2573"/>
  <c r="C2573"/>
  <c r="F2573" s="1"/>
  <c r="H2572"/>
  <c r="E2572"/>
  <c r="C2572"/>
  <c r="F2572" s="1"/>
  <c r="H2571"/>
  <c r="E2571"/>
  <c r="C2571"/>
  <c r="F2571" s="1"/>
  <c r="C2570"/>
  <c r="F2570" s="1"/>
  <c r="H2570" s="1"/>
  <c r="E2569"/>
  <c r="C2569"/>
  <c r="F2569" s="1"/>
  <c r="H2569" s="1"/>
  <c r="E2568"/>
  <c r="C2568"/>
  <c r="F2568" s="1"/>
  <c r="H2568" s="1"/>
  <c r="E2567"/>
  <c r="C2567"/>
  <c r="F2567" s="1"/>
  <c r="H2567" s="1"/>
  <c r="E2566"/>
  <c r="C2566"/>
  <c r="F2566" s="1"/>
  <c r="H2566" s="1"/>
  <c r="E2565"/>
  <c r="C2565"/>
  <c r="F2565" s="1"/>
  <c r="H2565" s="1"/>
  <c r="E2564"/>
  <c r="C2564"/>
  <c r="F2564" s="1"/>
  <c r="H2564" s="1"/>
  <c r="C2554"/>
  <c r="D2553"/>
  <c r="D2552"/>
  <c r="B2552"/>
  <c r="H2539"/>
  <c r="E2539"/>
  <c r="C2539"/>
  <c r="F2539" s="1"/>
  <c r="H2538"/>
  <c r="E2538"/>
  <c r="C2538"/>
  <c r="F2538" s="1"/>
  <c r="H2537"/>
  <c r="E2537"/>
  <c r="C2537"/>
  <c r="F2537" s="1"/>
  <c r="C2536"/>
  <c r="F2536" s="1"/>
  <c r="H2536" s="1"/>
  <c r="E2535"/>
  <c r="C2535"/>
  <c r="F2535" s="1"/>
  <c r="H2535" s="1"/>
  <c r="E2534"/>
  <c r="C2534"/>
  <c r="F2534" s="1"/>
  <c r="H2534" s="1"/>
  <c r="E2533"/>
  <c r="C2533"/>
  <c r="F2533" s="1"/>
  <c r="H2533" s="1"/>
  <c r="E2532"/>
  <c r="C2532"/>
  <c r="F2532" s="1"/>
  <c r="H2532" s="1"/>
  <c r="E2531"/>
  <c r="C2531"/>
  <c r="F2531" s="1"/>
  <c r="H2531" s="1"/>
  <c r="E2530"/>
  <c r="C2530"/>
  <c r="F2530" s="1"/>
  <c r="H2530" s="1"/>
  <c r="C2520"/>
  <c r="D2519"/>
  <c r="D2518"/>
  <c r="B2518"/>
  <c r="H2505"/>
  <c r="E2505"/>
  <c r="C2505"/>
  <c r="F2505" s="1"/>
  <c r="H2504"/>
  <c r="E2504"/>
  <c r="C2504"/>
  <c r="F2504" s="1"/>
  <c r="H2503"/>
  <c r="E2503"/>
  <c r="C2503"/>
  <c r="F2503" s="1"/>
  <c r="C2502"/>
  <c r="F2502" s="1"/>
  <c r="H2502" s="1"/>
  <c r="E2501"/>
  <c r="C2501"/>
  <c r="F2501" s="1"/>
  <c r="H2501" s="1"/>
  <c r="E2500"/>
  <c r="C2500"/>
  <c r="F2500" s="1"/>
  <c r="H2500" s="1"/>
  <c r="E2499"/>
  <c r="C2499"/>
  <c r="F2499" s="1"/>
  <c r="H2499" s="1"/>
  <c r="E2498"/>
  <c r="C2498"/>
  <c r="F2498" s="1"/>
  <c r="H2498" s="1"/>
  <c r="E2497"/>
  <c r="C2497"/>
  <c r="F2497" s="1"/>
  <c r="H2497" s="1"/>
  <c r="E2496"/>
  <c r="C2496"/>
  <c r="F2496" s="1"/>
  <c r="H2496" s="1"/>
  <c r="C2486"/>
  <c r="D2485"/>
  <c r="D2484"/>
  <c r="B2484"/>
  <c r="H2471"/>
  <c r="E2471"/>
  <c r="C2471"/>
  <c r="F2471" s="1"/>
  <c r="H2470"/>
  <c r="E2470"/>
  <c r="C2470"/>
  <c r="F2470" s="1"/>
  <c r="H2469"/>
  <c r="E2469"/>
  <c r="C2469"/>
  <c r="F2469" s="1"/>
  <c r="C2468"/>
  <c r="F2468" s="1"/>
  <c r="H2468" s="1"/>
  <c r="E2467"/>
  <c r="C2467"/>
  <c r="F2467" s="1"/>
  <c r="H2467" s="1"/>
  <c r="E2466"/>
  <c r="C2466"/>
  <c r="F2466" s="1"/>
  <c r="H2466" s="1"/>
  <c r="E2465"/>
  <c r="C2465"/>
  <c r="F2465" s="1"/>
  <c r="H2465" s="1"/>
  <c r="E2464"/>
  <c r="C2464"/>
  <c r="F2464" s="1"/>
  <c r="H2464" s="1"/>
  <c r="E2463"/>
  <c r="C2463"/>
  <c r="F2463" s="1"/>
  <c r="H2463" s="1"/>
  <c r="E2462"/>
  <c r="C2462"/>
  <c r="F2462" s="1"/>
  <c r="H2462" s="1"/>
  <c r="C2452"/>
  <c r="D2451"/>
  <c r="D2450"/>
  <c r="B2450"/>
  <c r="H2437"/>
  <c r="E2437"/>
  <c r="C2437"/>
  <c r="F2437" s="1"/>
  <c r="H2436"/>
  <c r="E2436"/>
  <c r="C2436"/>
  <c r="F2436" s="1"/>
  <c r="H2435"/>
  <c r="E2435"/>
  <c r="C2435"/>
  <c r="F2435" s="1"/>
  <c r="C2434"/>
  <c r="F2434" s="1"/>
  <c r="H2434" s="1"/>
  <c r="E2433"/>
  <c r="C2433"/>
  <c r="F2433" s="1"/>
  <c r="H2433" s="1"/>
  <c r="E2432"/>
  <c r="C2432"/>
  <c r="F2432" s="1"/>
  <c r="H2432" s="1"/>
  <c r="E2431"/>
  <c r="C2431"/>
  <c r="F2431" s="1"/>
  <c r="H2431" s="1"/>
  <c r="E2430"/>
  <c r="C2430"/>
  <c r="F2430" s="1"/>
  <c r="H2430" s="1"/>
  <c r="E2429"/>
  <c r="C2429"/>
  <c r="F2429" s="1"/>
  <c r="H2429" s="1"/>
  <c r="E2428"/>
  <c r="C2428"/>
  <c r="F2428" s="1"/>
  <c r="H2428" s="1"/>
  <c r="C2418"/>
  <c r="D2417"/>
  <c r="D2416"/>
  <c r="B2416"/>
  <c r="H2403"/>
  <c r="E2403"/>
  <c r="C2403"/>
  <c r="F2403" s="1"/>
  <c r="H2402"/>
  <c r="E2402"/>
  <c r="C2402"/>
  <c r="F2402" s="1"/>
  <c r="H2401"/>
  <c r="E2401"/>
  <c r="C2401"/>
  <c r="F2401" s="1"/>
  <c r="C2400"/>
  <c r="F2400" s="1"/>
  <c r="H2400" s="1"/>
  <c r="E2399"/>
  <c r="C2399"/>
  <c r="F2399" s="1"/>
  <c r="H2399" s="1"/>
  <c r="E2398"/>
  <c r="C2398"/>
  <c r="F2398" s="1"/>
  <c r="H2398" s="1"/>
  <c r="E2397"/>
  <c r="C2397"/>
  <c r="F2397" s="1"/>
  <c r="H2397" s="1"/>
  <c r="E2396"/>
  <c r="C2396"/>
  <c r="F2396" s="1"/>
  <c r="H2396" s="1"/>
  <c r="E2395"/>
  <c r="C2395"/>
  <c r="F2395" s="1"/>
  <c r="H2395" s="1"/>
  <c r="E2394"/>
  <c r="C2394"/>
  <c r="F2394" s="1"/>
  <c r="H2394" s="1"/>
  <c r="C2384"/>
  <c r="D2383"/>
  <c r="D2382"/>
  <c r="B2382"/>
  <c r="H2369"/>
  <c r="E2369"/>
  <c r="C2369"/>
  <c r="F2369" s="1"/>
  <c r="H2368"/>
  <c r="E2368"/>
  <c r="C2368"/>
  <c r="F2368" s="1"/>
  <c r="H2367"/>
  <c r="E2367"/>
  <c r="C2367"/>
  <c r="F2367" s="1"/>
  <c r="C2366"/>
  <c r="F2366" s="1"/>
  <c r="H2366" s="1"/>
  <c r="E2365"/>
  <c r="C2365"/>
  <c r="F2365" s="1"/>
  <c r="H2365" s="1"/>
  <c r="E2364"/>
  <c r="C2364"/>
  <c r="F2364" s="1"/>
  <c r="H2364" s="1"/>
  <c r="E2363"/>
  <c r="C2363"/>
  <c r="F2363" s="1"/>
  <c r="H2363" s="1"/>
  <c r="E2362"/>
  <c r="C2362"/>
  <c r="F2362" s="1"/>
  <c r="H2362" s="1"/>
  <c r="E2361"/>
  <c r="C2361"/>
  <c r="F2361" s="1"/>
  <c r="H2361" s="1"/>
  <c r="E2360"/>
  <c r="C2360"/>
  <c r="F2360" s="1"/>
  <c r="H2360" s="1"/>
  <c r="C2350"/>
  <c r="D2349"/>
  <c r="D2348"/>
  <c r="B2348"/>
  <c r="H2335"/>
  <c r="E2335"/>
  <c r="C2335"/>
  <c r="F2335" s="1"/>
  <c r="H2334"/>
  <c r="E2334"/>
  <c r="C2334"/>
  <c r="F2334" s="1"/>
  <c r="H2333"/>
  <c r="E2333"/>
  <c r="C2333"/>
  <c r="F2333" s="1"/>
  <c r="C2332"/>
  <c r="F2332" s="1"/>
  <c r="H2332" s="1"/>
  <c r="E2331"/>
  <c r="C2331"/>
  <c r="F2331" s="1"/>
  <c r="H2331" s="1"/>
  <c r="E2330"/>
  <c r="C2330"/>
  <c r="F2330" s="1"/>
  <c r="H2330" s="1"/>
  <c r="E2329"/>
  <c r="C2329"/>
  <c r="F2329" s="1"/>
  <c r="H2329" s="1"/>
  <c r="E2328"/>
  <c r="C2328"/>
  <c r="F2328" s="1"/>
  <c r="H2328" s="1"/>
  <c r="E2327"/>
  <c r="C2327"/>
  <c r="F2327" s="1"/>
  <c r="H2327" s="1"/>
  <c r="E2326"/>
  <c r="C2326"/>
  <c r="F2326" s="1"/>
  <c r="H2326" s="1"/>
  <c r="C2316"/>
  <c r="D2315"/>
  <c r="D2314"/>
  <c r="B2314"/>
  <c r="H2301"/>
  <c r="E2301"/>
  <c r="C2301"/>
  <c r="F2301" s="1"/>
  <c r="H2300"/>
  <c r="E2300"/>
  <c r="C2300"/>
  <c r="F2300" s="1"/>
  <c r="H2299"/>
  <c r="E2299"/>
  <c r="C2299"/>
  <c r="F2299" s="1"/>
  <c r="C2298"/>
  <c r="F2298" s="1"/>
  <c r="H2298" s="1"/>
  <c r="E2297"/>
  <c r="C2297"/>
  <c r="F2297" s="1"/>
  <c r="H2297" s="1"/>
  <c r="E2296"/>
  <c r="C2296"/>
  <c r="F2296" s="1"/>
  <c r="H2296" s="1"/>
  <c r="E2295"/>
  <c r="C2295"/>
  <c r="F2295" s="1"/>
  <c r="H2295" s="1"/>
  <c r="E2294"/>
  <c r="C2294"/>
  <c r="F2294" s="1"/>
  <c r="H2294" s="1"/>
  <c r="E2293"/>
  <c r="C2293"/>
  <c r="F2293" s="1"/>
  <c r="H2293" s="1"/>
  <c r="E2292"/>
  <c r="C2292"/>
  <c r="F2292" s="1"/>
  <c r="H2292" s="1"/>
  <c r="C2282"/>
  <c r="D2281"/>
  <c r="D2280"/>
  <c r="B2280"/>
  <c r="H2267"/>
  <c r="E2267"/>
  <c r="C2267"/>
  <c r="F2267" s="1"/>
  <c r="H2266"/>
  <c r="E2266"/>
  <c r="C2266"/>
  <c r="F2266" s="1"/>
  <c r="H2265"/>
  <c r="E2265"/>
  <c r="C2265"/>
  <c r="F2265" s="1"/>
  <c r="C2264"/>
  <c r="F2264" s="1"/>
  <c r="H2264" s="1"/>
  <c r="E2263"/>
  <c r="C2263"/>
  <c r="F2263" s="1"/>
  <c r="H2263" s="1"/>
  <c r="E2262"/>
  <c r="C2262"/>
  <c r="F2262" s="1"/>
  <c r="H2262" s="1"/>
  <c r="E2261"/>
  <c r="C2261"/>
  <c r="F2261" s="1"/>
  <c r="H2261" s="1"/>
  <c r="E2260"/>
  <c r="C2260"/>
  <c r="F2260" s="1"/>
  <c r="H2260" s="1"/>
  <c r="E2259"/>
  <c r="C2259"/>
  <c r="F2259" s="1"/>
  <c r="H2259" s="1"/>
  <c r="E2258"/>
  <c r="C2258"/>
  <c r="F2258" s="1"/>
  <c r="H2258" s="1"/>
  <c r="C2248"/>
  <c r="D2247"/>
  <c r="D2246"/>
  <c r="B2246"/>
  <c r="A2245"/>
  <c r="A2279" s="1"/>
  <c r="C2233"/>
  <c r="E2233" s="1"/>
  <c r="C2232"/>
  <c r="E2232" s="1"/>
  <c r="C2231"/>
  <c r="E2231" s="1"/>
  <c r="C2230"/>
  <c r="C2229"/>
  <c r="E2229" s="1"/>
  <c r="C2228"/>
  <c r="E2228" s="1"/>
  <c r="C2227"/>
  <c r="E2227" s="1"/>
  <c r="C2226"/>
  <c r="E2226" s="1"/>
  <c r="C2225"/>
  <c r="E2225" s="1"/>
  <c r="C2224"/>
  <c r="E2224" s="1"/>
  <c r="C2214"/>
  <c r="D2213"/>
  <c r="D2212"/>
  <c r="B2212"/>
  <c r="C2199"/>
  <c r="E2199" s="1"/>
  <c r="C2198"/>
  <c r="E2198" s="1"/>
  <c r="C2197"/>
  <c r="E2197" s="1"/>
  <c r="C2196"/>
  <c r="C2195"/>
  <c r="E2195" s="1"/>
  <c r="C2194"/>
  <c r="E2194" s="1"/>
  <c r="C2193"/>
  <c r="E2193" s="1"/>
  <c r="C2192"/>
  <c r="E2192" s="1"/>
  <c r="C2191"/>
  <c r="E2191" s="1"/>
  <c r="C2190"/>
  <c r="E2190" s="1"/>
  <c r="C2180"/>
  <c r="D2179"/>
  <c r="D2178"/>
  <c r="B2178"/>
  <c r="C2165"/>
  <c r="E2165" s="1"/>
  <c r="C2164"/>
  <c r="E2164" s="1"/>
  <c r="C2163"/>
  <c r="E2163" s="1"/>
  <c r="C2162"/>
  <c r="C2161"/>
  <c r="E2161" s="1"/>
  <c r="C2160"/>
  <c r="E2160" s="1"/>
  <c r="C2159"/>
  <c r="E2159" s="1"/>
  <c r="C2158"/>
  <c r="E2158" s="1"/>
  <c r="C2157"/>
  <c r="E2157" s="1"/>
  <c r="C2156"/>
  <c r="E2156" s="1"/>
  <c r="C2146"/>
  <c r="D2145"/>
  <c r="D2144"/>
  <c r="B2144"/>
  <c r="C2131"/>
  <c r="E2131" s="1"/>
  <c r="C2130"/>
  <c r="E2130" s="1"/>
  <c r="C2129"/>
  <c r="E2129" s="1"/>
  <c r="C2128"/>
  <c r="C2127"/>
  <c r="E2127" s="1"/>
  <c r="C2126"/>
  <c r="E2126" s="1"/>
  <c r="C2125"/>
  <c r="E2125" s="1"/>
  <c r="C2124"/>
  <c r="E2124" s="1"/>
  <c r="C2123"/>
  <c r="E2123" s="1"/>
  <c r="C2122"/>
  <c r="E2122" s="1"/>
  <c r="C2112"/>
  <c r="D2111"/>
  <c r="D2110"/>
  <c r="B2110"/>
  <c r="C2097"/>
  <c r="E2097" s="1"/>
  <c r="C2096"/>
  <c r="E2096" s="1"/>
  <c r="C2095"/>
  <c r="E2095" s="1"/>
  <c r="C2094"/>
  <c r="C2093"/>
  <c r="E2093" s="1"/>
  <c r="C2092"/>
  <c r="E2092" s="1"/>
  <c r="C2091"/>
  <c r="E2091" s="1"/>
  <c r="C2090"/>
  <c r="E2090" s="1"/>
  <c r="C2089"/>
  <c r="E2089" s="1"/>
  <c r="C2088"/>
  <c r="E2088" s="1"/>
  <c r="C2078"/>
  <c r="D2077"/>
  <c r="D2076"/>
  <c r="B2076"/>
  <c r="C2063"/>
  <c r="E2063" s="1"/>
  <c r="C2062"/>
  <c r="E2062" s="1"/>
  <c r="C2061"/>
  <c r="E2061" s="1"/>
  <c r="C2060"/>
  <c r="C2059"/>
  <c r="E2059" s="1"/>
  <c r="C2058"/>
  <c r="E2058" s="1"/>
  <c r="C2057"/>
  <c r="E2057" s="1"/>
  <c r="C2056"/>
  <c r="E2056" s="1"/>
  <c r="C2055"/>
  <c r="E2055" s="1"/>
  <c r="C2054"/>
  <c r="E2054" s="1"/>
  <c r="C2044"/>
  <c r="D2043"/>
  <c r="D2042"/>
  <c r="B2042"/>
  <c r="C2029"/>
  <c r="E2029" s="1"/>
  <c r="C2028"/>
  <c r="E2028" s="1"/>
  <c r="C2027"/>
  <c r="E2027" s="1"/>
  <c r="C2026"/>
  <c r="C2025"/>
  <c r="E2025" s="1"/>
  <c r="C2024"/>
  <c r="E2024" s="1"/>
  <c r="C2023"/>
  <c r="E2023" s="1"/>
  <c r="C2022"/>
  <c r="E2022" s="1"/>
  <c r="C2021"/>
  <c r="E2021" s="1"/>
  <c r="C2020"/>
  <c r="E2020" s="1"/>
  <c r="C2010"/>
  <c r="D2009"/>
  <c r="D2008"/>
  <c r="B2008"/>
  <c r="C1995"/>
  <c r="E1995" s="1"/>
  <c r="C1994"/>
  <c r="E1994" s="1"/>
  <c r="C1993"/>
  <c r="E1993" s="1"/>
  <c r="C1992"/>
  <c r="C1991"/>
  <c r="E1991" s="1"/>
  <c r="C1990"/>
  <c r="E1990" s="1"/>
  <c r="C1989"/>
  <c r="E1989" s="1"/>
  <c r="C1988"/>
  <c r="E1988" s="1"/>
  <c r="C1987"/>
  <c r="E1987" s="1"/>
  <c r="C1986"/>
  <c r="E1986" s="1"/>
  <c r="C1976"/>
  <c r="D1975"/>
  <c r="D1974"/>
  <c r="B1974"/>
  <c r="C1961"/>
  <c r="E1961" s="1"/>
  <c r="C1960"/>
  <c r="E1960" s="1"/>
  <c r="C1959"/>
  <c r="E1959" s="1"/>
  <c r="C1958"/>
  <c r="C1957"/>
  <c r="E1957" s="1"/>
  <c r="C1956"/>
  <c r="E1956" s="1"/>
  <c r="C1955"/>
  <c r="E1955" s="1"/>
  <c r="C1954"/>
  <c r="E1954" s="1"/>
  <c r="C1953"/>
  <c r="E1953" s="1"/>
  <c r="C1952"/>
  <c r="E1952" s="1"/>
  <c r="C1942"/>
  <c r="D1941"/>
  <c r="D1940"/>
  <c r="B1940"/>
  <c r="C1927"/>
  <c r="E1927" s="1"/>
  <c r="C1926"/>
  <c r="E1926" s="1"/>
  <c r="C1925"/>
  <c r="E1925" s="1"/>
  <c r="C1924"/>
  <c r="C1923"/>
  <c r="E1923" s="1"/>
  <c r="C1922"/>
  <c r="E1922" s="1"/>
  <c r="C1921"/>
  <c r="E1921" s="1"/>
  <c r="C1920"/>
  <c r="E1920" s="1"/>
  <c r="C1919"/>
  <c r="E1919" s="1"/>
  <c r="C1918"/>
  <c r="E1918" s="1"/>
  <c r="C1908"/>
  <c r="D1907"/>
  <c r="D1906"/>
  <c r="B1906"/>
  <c r="C1893"/>
  <c r="E1893" s="1"/>
  <c r="C1892"/>
  <c r="E1892" s="1"/>
  <c r="C1891"/>
  <c r="E1891" s="1"/>
  <c r="C1890"/>
  <c r="C1889"/>
  <c r="E1889" s="1"/>
  <c r="C1888"/>
  <c r="E1888" s="1"/>
  <c r="C1887"/>
  <c r="E1887" s="1"/>
  <c r="C1886"/>
  <c r="E1886" s="1"/>
  <c r="C1885"/>
  <c r="E1885" s="1"/>
  <c r="C1884"/>
  <c r="E1884" s="1"/>
  <c r="C1874"/>
  <c r="D1873"/>
  <c r="D1872"/>
  <c r="B1872"/>
  <c r="C1859"/>
  <c r="E1859" s="1"/>
  <c r="C1858"/>
  <c r="E1858" s="1"/>
  <c r="C1857"/>
  <c r="E1857" s="1"/>
  <c r="C1856"/>
  <c r="C1855"/>
  <c r="E1855" s="1"/>
  <c r="C1854"/>
  <c r="E1854" s="1"/>
  <c r="C1853"/>
  <c r="E1853" s="1"/>
  <c r="C1852"/>
  <c r="E1852" s="1"/>
  <c r="C1851"/>
  <c r="E1851" s="1"/>
  <c r="C1850"/>
  <c r="E1850" s="1"/>
  <c r="C1840"/>
  <c r="D1839"/>
  <c r="D1838"/>
  <c r="B1838"/>
  <c r="C1825"/>
  <c r="E1825" s="1"/>
  <c r="C1824"/>
  <c r="E1824" s="1"/>
  <c r="C1823"/>
  <c r="E1823" s="1"/>
  <c r="C1822"/>
  <c r="C1821"/>
  <c r="E1821" s="1"/>
  <c r="C1820"/>
  <c r="E1820" s="1"/>
  <c r="C1819"/>
  <c r="E1819" s="1"/>
  <c r="C1818"/>
  <c r="E1818" s="1"/>
  <c r="C1817"/>
  <c r="E1817" s="1"/>
  <c r="C1816"/>
  <c r="E1816" s="1"/>
  <c r="C1806"/>
  <c r="D1805"/>
  <c r="D1804"/>
  <c r="B1804"/>
  <c r="C1791"/>
  <c r="E1791" s="1"/>
  <c r="C1790"/>
  <c r="E1790" s="1"/>
  <c r="C1789"/>
  <c r="E1789" s="1"/>
  <c r="C1788"/>
  <c r="C1787"/>
  <c r="E1787" s="1"/>
  <c r="C1786"/>
  <c r="E1786" s="1"/>
  <c r="C1785"/>
  <c r="E1785" s="1"/>
  <c r="C1784"/>
  <c r="E1784" s="1"/>
  <c r="C1783"/>
  <c r="E1783" s="1"/>
  <c r="C1782"/>
  <c r="E1782" s="1"/>
  <c r="C1772"/>
  <c r="D1771"/>
  <c r="D1770"/>
  <c r="B1770"/>
  <c r="C1757"/>
  <c r="E1757" s="1"/>
  <c r="C1756"/>
  <c r="E1756" s="1"/>
  <c r="C1755"/>
  <c r="E1755" s="1"/>
  <c r="C1754"/>
  <c r="C1753"/>
  <c r="E1753" s="1"/>
  <c r="C1752"/>
  <c r="E1752" s="1"/>
  <c r="C1751"/>
  <c r="E1751" s="1"/>
  <c r="C1750"/>
  <c r="E1750" s="1"/>
  <c r="C1749"/>
  <c r="E1749" s="1"/>
  <c r="C1748"/>
  <c r="E1748" s="1"/>
  <c r="C1738"/>
  <c r="D1737"/>
  <c r="D1736"/>
  <c r="B1736"/>
  <c r="C1723"/>
  <c r="E1723" s="1"/>
  <c r="C1722"/>
  <c r="E1722" s="1"/>
  <c r="C1721"/>
  <c r="E1721" s="1"/>
  <c r="C1720"/>
  <c r="C1719"/>
  <c r="E1719" s="1"/>
  <c r="C1718"/>
  <c r="E1718" s="1"/>
  <c r="C1717"/>
  <c r="E1717" s="1"/>
  <c r="C1716"/>
  <c r="E1716" s="1"/>
  <c r="C1715"/>
  <c r="E1715" s="1"/>
  <c r="C1714"/>
  <c r="E1714" s="1"/>
  <c r="C1704"/>
  <c r="D1703"/>
  <c r="D1702"/>
  <c r="B1702"/>
  <c r="C1689"/>
  <c r="E1689" s="1"/>
  <c r="C1688"/>
  <c r="E1688" s="1"/>
  <c r="C1687"/>
  <c r="E1687" s="1"/>
  <c r="C1686"/>
  <c r="C1685"/>
  <c r="E1685" s="1"/>
  <c r="C1684"/>
  <c r="E1684" s="1"/>
  <c r="C1683"/>
  <c r="E1683" s="1"/>
  <c r="C1682"/>
  <c r="E1682" s="1"/>
  <c r="C1681"/>
  <c r="E1681" s="1"/>
  <c r="C1680"/>
  <c r="E1680" s="1"/>
  <c r="C1670"/>
  <c r="D1669"/>
  <c r="D1668"/>
  <c r="B1668"/>
  <c r="C1655"/>
  <c r="E1655" s="1"/>
  <c r="C1654"/>
  <c r="E1654" s="1"/>
  <c r="C1653"/>
  <c r="E1653" s="1"/>
  <c r="C1652"/>
  <c r="C1651"/>
  <c r="E1651" s="1"/>
  <c r="C1650"/>
  <c r="E1650" s="1"/>
  <c r="C1649"/>
  <c r="E1649" s="1"/>
  <c r="C1648"/>
  <c r="E1648" s="1"/>
  <c r="C1647"/>
  <c r="E1647" s="1"/>
  <c r="C1646"/>
  <c r="E1646" s="1"/>
  <c r="C1636"/>
  <c r="D1635"/>
  <c r="D1634"/>
  <c r="B1634"/>
  <c r="C1621"/>
  <c r="E1621" s="1"/>
  <c r="C1620"/>
  <c r="E1620" s="1"/>
  <c r="C1619"/>
  <c r="E1619" s="1"/>
  <c r="C1618"/>
  <c r="C1617"/>
  <c r="E1617" s="1"/>
  <c r="C1616"/>
  <c r="E1616" s="1"/>
  <c r="C1615"/>
  <c r="E1615" s="1"/>
  <c r="C1614"/>
  <c r="E1614" s="1"/>
  <c r="C1613"/>
  <c r="E1613" s="1"/>
  <c r="C1612"/>
  <c r="E1612" s="1"/>
  <c r="C1602"/>
  <c r="D1601"/>
  <c r="D1600"/>
  <c r="B1600"/>
  <c r="C1587"/>
  <c r="E1587" s="1"/>
  <c r="C1586"/>
  <c r="E1586" s="1"/>
  <c r="C1585"/>
  <c r="E1585" s="1"/>
  <c r="C1584"/>
  <c r="C1583"/>
  <c r="E1583" s="1"/>
  <c r="C1582"/>
  <c r="E1582" s="1"/>
  <c r="C1581"/>
  <c r="E1581" s="1"/>
  <c r="C1580"/>
  <c r="E1580" s="1"/>
  <c r="C1579"/>
  <c r="E1579" s="1"/>
  <c r="C1578"/>
  <c r="E1578" s="1"/>
  <c r="C1568"/>
  <c r="D1567"/>
  <c r="D1566"/>
  <c r="B1566"/>
  <c r="C1553"/>
  <c r="E1553" s="1"/>
  <c r="C1552"/>
  <c r="E1552" s="1"/>
  <c r="C1551"/>
  <c r="E1551" s="1"/>
  <c r="C1550"/>
  <c r="C1549"/>
  <c r="E1549" s="1"/>
  <c r="C1548"/>
  <c r="E1548" s="1"/>
  <c r="C1547"/>
  <c r="E1547" s="1"/>
  <c r="C1546"/>
  <c r="C1545"/>
  <c r="C1544"/>
  <c r="C1534"/>
  <c r="D1533"/>
  <c r="D1532"/>
  <c r="B1532"/>
  <c r="C1519"/>
  <c r="C1518"/>
  <c r="C1517"/>
  <c r="C1516"/>
  <c r="E1515"/>
  <c r="C1515"/>
  <c r="F1515" s="1"/>
  <c r="H1515" s="1"/>
  <c r="E1514"/>
  <c r="C1514"/>
  <c r="F1514" s="1"/>
  <c r="H1514" s="1"/>
  <c r="E1513"/>
  <c r="C1513"/>
  <c r="F1513" s="1"/>
  <c r="H1513" s="1"/>
  <c r="E1512"/>
  <c r="C1512"/>
  <c r="F1512" s="1"/>
  <c r="H1512" s="1"/>
  <c r="E1511"/>
  <c r="C1511"/>
  <c r="F1511" s="1"/>
  <c r="H1511" s="1"/>
  <c r="E1510"/>
  <c r="C1510"/>
  <c r="F1510" s="1"/>
  <c r="H1510" s="1"/>
  <c r="C1500"/>
  <c r="D1499"/>
  <c r="D1498"/>
  <c r="B1498"/>
  <c r="H1485"/>
  <c r="C1485"/>
  <c r="F1485" s="1"/>
  <c r="E1484"/>
  <c r="C1484"/>
  <c r="F1484" s="1"/>
  <c r="C1483"/>
  <c r="F1483" s="1"/>
  <c r="C1482"/>
  <c r="F1482" s="1"/>
  <c r="H1482" s="1"/>
  <c r="C1481"/>
  <c r="F1481" s="1"/>
  <c r="H1481" s="1"/>
  <c r="C1480"/>
  <c r="F1480" s="1"/>
  <c r="H1480" s="1"/>
  <c r="C1479"/>
  <c r="F1479" s="1"/>
  <c r="H1479" s="1"/>
  <c r="C1478"/>
  <c r="F1478" s="1"/>
  <c r="H1478" s="1"/>
  <c r="C1477"/>
  <c r="F1477" s="1"/>
  <c r="H1477" s="1"/>
  <c r="C1476"/>
  <c r="F1476" s="1"/>
  <c r="H1476" s="1"/>
  <c r="C1466"/>
  <c r="D1465"/>
  <c r="D1464"/>
  <c r="B1464"/>
  <c r="H1451"/>
  <c r="E1451"/>
  <c r="C1451"/>
  <c r="F1451" s="1"/>
  <c r="C1450"/>
  <c r="F1450" s="1"/>
  <c r="E1449"/>
  <c r="C1449"/>
  <c r="F1449" s="1"/>
  <c r="C1448"/>
  <c r="F1448" s="1"/>
  <c r="H1448" s="1"/>
  <c r="E1447"/>
  <c r="C1447"/>
  <c r="F1447" s="1"/>
  <c r="H1447" s="1"/>
  <c r="E1446"/>
  <c r="C1446"/>
  <c r="F1446" s="1"/>
  <c r="H1446" s="1"/>
  <c r="E1445"/>
  <c r="C1445"/>
  <c r="F1445" s="1"/>
  <c r="H1445" s="1"/>
  <c r="E1444"/>
  <c r="C1444"/>
  <c r="F1444" s="1"/>
  <c r="H1444" s="1"/>
  <c r="E1443"/>
  <c r="C1443"/>
  <c r="F1443" s="1"/>
  <c r="H1443" s="1"/>
  <c r="E1442"/>
  <c r="C1442"/>
  <c r="F1442" s="1"/>
  <c r="H1442" s="1"/>
  <c r="C1432"/>
  <c r="D1431"/>
  <c r="D1430"/>
  <c r="B1430"/>
  <c r="C1417"/>
  <c r="F1417" s="1"/>
  <c r="H1416"/>
  <c r="E1416"/>
  <c r="C1416"/>
  <c r="F1416" s="1"/>
  <c r="H1415"/>
  <c r="C1415"/>
  <c r="F1415" s="1"/>
  <c r="C1414"/>
  <c r="F1414" s="1"/>
  <c r="H1414" s="1"/>
  <c r="C1413"/>
  <c r="F1413" s="1"/>
  <c r="H1413" s="1"/>
  <c r="C1412"/>
  <c r="F1412" s="1"/>
  <c r="H1412" s="1"/>
  <c r="C1411"/>
  <c r="F1411" s="1"/>
  <c r="H1411" s="1"/>
  <c r="C1410"/>
  <c r="F1410" s="1"/>
  <c r="H1410" s="1"/>
  <c r="C1409"/>
  <c r="F1409" s="1"/>
  <c r="H1409" s="1"/>
  <c r="C1408"/>
  <c r="F1408" s="1"/>
  <c r="H1408" s="1"/>
  <c r="C1398"/>
  <c r="D1397"/>
  <c r="D1396"/>
  <c r="B1396"/>
  <c r="E1383"/>
  <c r="C1383"/>
  <c r="F1383" s="1"/>
  <c r="H1382"/>
  <c r="C1382"/>
  <c r="F1382" s="1"/>
  <c r="E1381"/>
  <c r="C1381"/>
  <c r="F1381" s="1"/>
  <c r="C1380"/>
  <c r="F1380" s="1"/>
  <c r="H1380" s="1"/>
  <c r="E1379"/>
  <c r="C1379"/>
  <c r="F1379" s="1"/>
  <c r="H1379" s="1"/>
  <c r="E1378"/>
  <c r="C1378"/>
  <c r="F1378" s="1"/>
  <c r="H1378" s="1"/>
  <c r="E1377"/>
  <c r="C1377"/>
  <c r="F1377" s="1"/>
  <c r="H1377" s="1"/>
  <c r="E1376"/>
  <c r="C1376"/>
  <c r="F1376" s="1"/>
  <c r="H1376" s="1"/>
  <c r="E1375"/>
  <c r="C1375"/>
  <c r="F1375" s="1"/>
  <c r="H1375" s="1"/>
  <c r="E1374"/>
  <c r="C1374"/>
  <c r="F1374" s="1"/>
  <c r="H1374" s="1"/>
  <c r="C1364"/>
  <c r="D1363"/>
  <c r="D1362"/>
  <c r="B1362"/>
  <c r="H1349"/>
  <c r="C1349"/>
  <c r="F1349" s="1"/>
  <c r="E1348"/>
  <c r="C1348"/>
  <c r="F1348" s="1"/>
  <c r="C1347"/>
  <c r="F1347" s="1"/>
  <c r="C1346"/>
  <c r="F1346" s="1"/>
  <c r="H1346" s="1"/>
  <c r="C1345"/>
  <c r="F1345" s="1"/>
  <c r="H1345" s="1"/>
  <c r="C1344"/>
  <c r="F1344" s="1"/>
  <c r="H1344" s="1"/>
  <c r="C1343"/>
  <c r="F1343" s="1"/>
  <c r="H1343" s="1"/>
  <c r="C1342"/>
  <c r="F1342" s="1"/>
  <c r="H1342" s="1"/>
  <c r="C1341"/>
  <c r="F1341" s="1"/>
  <c r="H1341" s="1"/>
  <c r="C1340"/>
  <c r="F1340" s="1"/>
  <c r="H1340" s="1"/>
  <c r="C1330"/>
  <c r="D1329"/>
  <c r="D1328"/>
  <c r="B1328"/>
  <c r="E1315"/>
  <c r="C1315"/>
  <c r="F1315" s="1"/>
  <c r="C1314"/>
  <c r="F1314" s="1"/>
  <c r="E1313"/>
  <c r="C1313"/>
  <c r="F1313" s="1"/>
  <c r="C1312"/>
  <c r="F1312" s="1"/>
  <c r="H1312" s="1"/>
  <c r="E1311"/>
  <c r="C1311"/>
  <c r="F1311" s="1"/>
  <c r="H1311" s="1"/>
  <c r="E1310"/>
  <c r="C1310"/>
  <c r="F1310" s="1"/>
  <c r="H1310" s="1"/>
  <c r="E1309"/>
  <c r="C1309"/>
  <c r="F1309" s="1"/>
  <c r="H1309" s="1"/>
  <c r="E1308"/>
  <c r="C1308"/>
  <c r="F1308" s="1"/>
  <c r="H1308" s="1"/>
  <c r="E1307"/>
  <c r="C1307"/>
  <c r="F1307" s="1"/>
  <c r="H1307" s="1"/>
  <c r="E1306"/>
  <c r="C1306"/>
  <c r="F1306" s="1"/>
  <c r="H1306" s="1"/>
  <c r="C1296"/>
  <c r="D1295"/>
  <c r="D1294"/>
  <c r="B1294"/>
  <c r="C1281"/>
  <c r="F1281" s="1"/>
  <c r="H1280"/>
  <c r="E1280"/>
  <c r="C1280"/>
  <c r="F1280" s="1"/>
  <c r="H1279"/>
  <c r="C1279"/>
  <c r="F1279" s="1"/>
  <c r="C1278"/>
  <c r="F1278" s="1"/>
  <c r="H1278" s="1"/>
  <c r="C1277"/>
  <c r="F1277" s="1"/>
  <c r="H1277" s="1"/>
  <c r="C1276"/>
  <c r="F1276" s="1"/>
  <c r="H1276" s="1"/>
  <c r="C1275"/>
  <c r="F1275" s="1"/>
  <c r="H1275" s="1"/>
  <c r="C1274"/>
  <c r="F1274" s="1"/>
  <c r="H1274" s="1"/>
  <c r="C1273"/>
  <c r="F1273" s="1"/>
  <c r="H1273" s="1"/>
  <c r="C1272"/>
  <c r="F1272" s="1"/>
  <c r="H1272" s="1"/>
  <c r="C1262"/>
  <c r="D1261"/>
  <c r="D1260"/>
  <c r="B1260"/>
  <c r="E1247"/>
  <c r="C1247"/>
  <c r="F1247" s="1"/>
  <c r="H1246"/>
  <c r="C1246"/>
  <c r="F1246" s="1"/>
  <c r="E1245"/>
  <c r="C1245"/>
  <c r="F1245" s="1"/>
  <c r="C1244"/>
  <c r="F1244" s="1"/>
  <c r="H1244" s="1"/>
  <c r="E1243"/>
  <c r="C1243"/>
  <c r="F1243" s="1"/>
  <c r="H1243" s="1"/>
  <c r="E1242"/>
  <c r="C1242"/>
  <c r="F1242" s="1"/>
  <c r="H1242" s="1"/>
  <c r="E1241"/>
  <c r="C1241"/>
  <c r="F1241" s="1"/>
  <c r="H1241" s="1"/>
  <c r="E1240"/>
  <c r="C1240"/>
  <c r="F1240" s="1"/>
  <c r="H1240" s="1"/>
  <c r="E1239"/>
  <c r="C1239"/>
  <c r="F1239" s="1"/>
  <c r="H1239" s="1"/>
  <c r="E1238"/>
  <c r="C1238"/>
  <c r="F1238" s="1"/>
  <c r="H1238" s="1"/>
  <c r="C1228"/>
  <c r="D1227"/>
  <c r="D1226"/>
  <c r="B1226"/>
  <c r="H1213"/>
  <c r="C1213"/>
  <c r="F1213" s="1"/>
  <c r="E1212"/>
  <c r="C1212"/>
  <c r="F1212" s="1"/>
  <c r="C1211"/>
  <c r="F1211" s="1"/>
  <c r="C1210"/>
  <c r="F1210" s="1"/>
  <c r="H1210" s="1"/>
  <c r="C1209"/>
  <c r="F1209" s="1"/>
  <c r="H1209" s="1"/>
  <c r="C1208"/>
  <c r="F1208" s="1"/>
  <c r="H1208" s="1"/>
  <c r="C1207"/>
  <c r="F1207" s="1"/>
  <c r="H1207" s="1"/>
  <c r="C1206"/>
  <c r="F1206" s="1"/>
  <c r="H1206" s="1"/>
  <c r="C1205"/>
  <c r="F1205" s="1"/>
  <c r="H1205" s="1"/>
  <c r="C1204"/>
  <c r="F1204" s="1"/>
  <c r="H1204" s="1"/>
  <c r="C1194"/>
  <c r="D1193"/>
  <c r="D1192"/>
  <c r="B1192"/>
  <c r="E1179"/>
  <c r="C1179"/>
  <c r="F1179" s="1"/>
  <c r="C1178"/>
  <c r="F1178" s="1"/>
  <c r="E1177"/>
  <c r="C1177"/>
  <c r="F1177" s="1"/>
  <c r="C1176"/>
  <c r="F1176" s="1"/>
  <c r="H1176" s="1"/>
  <c r="E1175"/>
  <c r="C1175"/>
  <c r="F1175" s="1"/>
  <c r="H1175" s="1"/>
  <c r="E1174"/>
  <c r="C1174"/>
  <c r="F1174" s="1"/>
  <c r="H1174" s="1"/>
  <c r="E1173"/>
  <c r="C1173"/>
  <c r="F1173" s="1"/>
  <c r="H1173" s="1"/>
  <c r="E1172"/>
  <c r="C1172"/>
  <c r="F1172" s="1"/>
  <c r="H1172" s="1"/>
  <c r="E1171"/>
  <c r="C1171"/>
  <c r="F1171" s="1"/>
  <c r="H1171" s="1"/>
  <c r="E1170"/>
  <c r="C1170"/>
  <c r="F1170" s="1"/>
  <c r="H1170" s="1"/>
  <c r="C1160"/>
  <c r="D1159"/>
  <c r="D1158"/>
  <c r="B1158"/>
  <c r="A1157"/>
  <c r="G1162" s="1"/>
  <c r="C1145"/>
  <c r="E1145" s="1"/>
  <c r="C1144"/>
  <c r="E1144" s="1"/>
  <c r="C1143"/>
  <c r="E1143" s="1"/>
  <c r="C1142"/>
  <c r="C1141"/>
  <c r="E1141" s="1"/>
  <c r="C1140"/>
  <c r="E1140" s="1"/>
  <c r="C1139"/>
  <c r="E1139" s="1"/>
  <c r="C1138"/>
  <c r="E1138" s="1"/>
  <c r="C1137"/>
  <c r="E1137" s="1"/>
  <c r="C1136"/>
  <c r="E1136" s="1"/>
  <c r="C1126"/>
  <c r="D1125"/>
  <c r="D1124"/>
  <c r="B1124"/>
  <c r="C1111"/>
  <c r="E1111" s="1"/>
  <c r="C1110"/>
  <c r="E1110" s="1"/>
  <c r="C1109"/>
  <c r="E1109" s="1"/>
  <c r="C1108"/>
  <c r="C1107"/>
  <c r="E1107" s="1"/>
  <c r="C1106"/>
  <c r="E1106" s="1"/>
  <c r="C1105"/>
  <c r="E1105" s="1"/>
  <c r="C1104"/>
  <c r="E1104" s="1"/>
  <c r="C1103"/>
  <c r="E1103" s="1"/>
  <c r="C1102"/>
  <c r="E1102" s="1"/>
  <c r="C1092"/>
  <c r="D1091"/>
  <c r="D1090"/>
  <c r="B1090"/>
  <c r="C1077"/>
  <c r="E1077" s="1"/>
  <c r="C1076"/>
  <c r="E1076" s="1"/>
  <c r="C1075"/>
  <c r="E1075" s="1"/>
  <c r="C1074"/>
  <c r="C1073"/>
  <c r="E1073" s="1"/>
  <c r="C1072"/>
  <c r="E1072" s="1"/>
  <c r="C1071"/>
  <c r="E1071" s="1"/>
  <c r="C1070"/>
  <c r="E1070" s="1"/>
  <c r="C1069"/>
  <c r="E1069" s="1"/>
  <c r="C1068"/>
  <c r="E1068" s="1"/>
  <c r="C1058"/>
  <c r="D1057"/>
  <c r="D1056"/>
  <c r="B1056"/>
  <c r="C1043"/>
  <c r="E1043" s="1"/>
  <c r="C1042"/>
  <c r="E1042" s="1"/>
  <c r="C1041"/>
  <c r="E1041" s="1"/>
  <c r="C1040"/>
  <c r="C1039"/>
  <c r="E1039" s="1"/>
  <c r="C1038"/>
  <c r="E1038" s="1"/>
  <c r="C1037"/>
  <c r="E1037" s="1"/>
  <c r="C1036"/>
  <c r="E1036" s="1"/>
  <c r="C1035"/>
  <c r="E1035" s="1"/>
  <c r="C1034"/>
  <c r="E1034" s="1"/>
  <c r="C1024"/>
  <c r="D1023"/>
  <c r="D1022"/>
  <c r="B1022"/>
  <c r="C1009"/>
  <c r="E1009" s="1"/>
  <c r="C1008"/>
  <c r="E1008" s="1"/>
  <c r="C1007"/>
  <c r="E1007" s="1"/>
  <c r="C1006"/>
  <c r="C1005"/>
  <c r="E1005" s="1"/>
  <c r="C1004"/>
  <c r="E1004" s="1"/>
  <c r="C1003"/>
  <c r="E1003" s="1"/>
  <c r="C1002"/>
  <c r="E1002" s="1"/>
  <c r="C1001"/>
  <c r="E1001" s="1"/>
  <c r="C1000"/>
  <c r="E1000" s="1"/>
  <c r="C990"/>
  <c r="D989"/>
  <c r="D988"/>
  <c r="B988"/>
  <c r="C975"/>
  <c r="E975" s="1"/>
  <c r="C974"/>
  <c r="E974" s="1"/>
  <c r="C973"/>
  <c r="E973" s="1"/>
  <c r="C972"/>
  <c r="C971"/>
  <c r="E971" s="1"/>
  <c r="C970"/>
  <c r="E970" s="1"/>
  <c r="C969"/>
  <c r="E969" s="1"/>
  <c r="C968"/>
  <c r="E968" s="1"/>
  <c r="C967"/>
  <c r="E967" s="1"/>
  <c r="C966"/>
  <c r="E966" s="1"/>
  <c r="C956"/>
  <c r="D955"/>
  <c r="D954"/>
  <c r="B954"/>
  <c r="C941"/>
  <c r="E941" s="1"/>
  <c r="C940"/>
  <c r="E940" s="1"/>
  <c r="C939"/>
  <c r="E939" s="1"/>
  <c r="C938"/>
  <c r="C937"/>
  <c r="E937" s="1"/>
  <c r="C936"/>
  <c r="E936" s="1"/>
  <c r="C935"/>
  <c r="E935" s="1"/>
  <c r="C934"/>
  <c r="E934" s="1"/>
  <c r="C933"/>
  <c r="E933" s="1"/>
  <c r="C932"/>
  <c r="E932" s="1"/>
  <c r="C922"/>
  <c r="D921"/>
  <c r="D920"/>
  <c r="B920"/>
  <c r="C907"/>
  <c r="E907" s="1"/>
  <c r="C906"/>
  <c r="E906" s="1"/>
  <c r="C905"/>
  <c r="E905" s="1"/>
  <c r="C904"/>
  <c r="C903"/>
  <c r="E903" s="1"/>
  <c r="C902"/>
  <c r="E902" s="1"/>
  <c r="C901"/>
  <c r="E901" s="1"/>
  <c r="C900"/>
  <c r="E900" s="1"/>
  <c r="C899"/>
  <c r="E899" s="1"/>
  <c r="C898"/>
  <c r="E898" s="1"/>
  <c r="C888"/>
  <c r="D887"/>
  <c r="D886"/>
  <c r="B886"/>
  <c r="C873"/>
  <c r="E873" s="1"/>
  <c r="C872"/>
  <c r="E872" s="1"/>
  <c r="C871"/>
  <c r="E871" s="1"/>
  <c r="C870"/>
  <c r="C869"/>
  <c r="E869" s="1"/>
  <c r="C868"/>
  <c r="E868" s="1"/>
  <c r="C867"/>
  <c r="E867" s="1"/>
  <c r="C866"/>
  <c r="E866" s="1"/>
  <c r="C865"/>
  <c r="E865" s="1"/>
  <c r="C864"/>
  <c r="E864" s="1"/>
  <c r="C854"/>
  <c r="D853"/>
  <c r="D852"/>
  <c r="B852"/>
  <c r="C839"/>
  <c r="E839" s="1"/>
  <c r="C838"/>
  <c r="E838" s="1"/>
  <c r="C837"/>
  <c r="E837" s="1"/>
  <c r="C836"/>
  <c r="C835"/>
  <c r="E835" s="1"/>
  <c r="C834"/>
  <c r="E834" s="1"/>
  <c r="C833"/>
  <c r="E833" s="1"/>
  <c r="C832"/>
  <c r="E832" s="1"/>
  <c r="C831"/>
  <c r="E831" s="1"/>
  <c r="C830"/>
  <c r="E830" s="1"/>
  <c r="C820"/>
  <c r="D819"/>
  <c r="D818"/>
  <c r="B818"/>
  <c r="C805"/>
  <c r="E805" s="1"/>
  <c r="C804"/>
  <c r="E804" s="1"/>
  <c r="C803"/>
  <c r="E803" s="1"/>
  <c r="C802"/>
  <c r="C801"/>
  <c r="E801" s="1"/>
  <c r="C800"/>
  <c r="E800" s="1"/>
  <c r="C799"/>
  <c r="E799" s="1"/>
  <c r="C798"/>
  <c r="E798" s="1"/>
  <c r="C797"/>
  <c r="E797" s="1"/>
  <c r="C796"/>
  <c r="E796" s="1"/>
  <c r="C786"/>
  <c r="D785"/>
  <c r="D784"/>
  <c r="B784"/>
  <c r="C771"/>
  <c r="E771" s="1"/>
  <c r="C770"/>
  <c r="E770" s="1"/>
  <c r="C769"/>
  <c r="E769" s="1"/>
  <c r="C768"/>
  <c r="C767"/>
  <c r="E767" s="1"/>
  <c r="C766"/>
  <c r="E766" s="1"/>
  <c r="C765"/>
  <c r="E765" s="1"/>
  <c r="C764"/>
  <c r="E764" s="1"/>
  <c r="C763"/>
  <c r="E763" s="1"/>
  <c r="C762"/>
  <c r="E762" s="1"/>
  <c r="C752"/>
  <c r="D751"/>
  <c r="D750"/>
  <c r="B750"/>
  <c r="C737"/>
  <c r="E737" s="1"/>
  <c r="C736"/>
  <c r="E736" s="1"/>
  <c r="C735"/>
  <c r="E735" s="1"/>
  <c r="C734"/>
  <c r="C733"/>
  <c r="E733" s="1"/>
  <c r="C732"/>
  <c r="E732" s="1"/>
  <c r="C731"/>
  <c r="E731" s="1"/>
  <c r="C730"/>
  <c r="E730" s="1"/>
  <c r="C729"/>
  <c r="E729" s="1"/>
  <c r="C728"/>
  <c r="E728" s="1"/>
  <c r="C718"/>
  <c r="D717"/>
  <c r="D716"/>
  <c r="B716"/>
  <c r="C703"/>
  <c r="E703" s="1"/>
  <c r="C702"/>
  <c r="E702" s="1"/>
  <c r="C701"/>
  <c r="E701" s="1"/>
  <c r="C700"/>
  <c r="C699"/>
  <c r="E699" s="1"/>
  <c r="C698"/>
  <c r="E698" s="1"/>
  <c r="C697"/>
  <c r="E697" s="1"/>
  <c r="C696"/>
  <c r="E696" s="1"/>
  <c r="C695"/>
  <c r="E695" s="1"/>
  <c r="C694"/>
  <c r="E694" s="1"/>
  <c r="C684"/>
  <c r="D683"/>
  <c r="D682"/>
  <c r="B682"/>
  <c r="C669"/>
  <c r="E669" s="1"/>
  <c r="C668"/>
  <c r="E668" s="1"/>
  <c r="C667"/>
  <c r="E667" s="1"/>
  <c r="C666"/>
  <c r="C665"/>
  <c r="E665" s="1"/>
  <c r="C664"/>
  <c r="E664" s="1"/>
  <c r="C663"/>
  <c r="E663" s="1"/>
  <c r="C662"/>
  <c r="E662" s="1"/>
  <c r="C661"/>
  <c r="E661" s="1"/>
  <c r="C660"/>
  <c r="E660" s="1"/>
  <c r="C650"/>
  <c r="D649"/>
  <c r="D648"/>
  <c r="B648"/>
  <c r="C635"/>
  <c r="E635" s="1"/>
  <c r="C634"/>
  <c r="E634" s="1"/>
  <c r="C633"/>
  <c r="E633" s="1"/>
  <c r="C632"/>
  <c r="E632" s="1"/>
  <c r="C631"/>
  <c r="E631" s="1"/>
  <c r="C630"/>
  <c r="E630" s="1"/>
  <c r="C629"/>
  <c r="E629" s="1"/>
  <c r="C628"/>
  <c r="E628" s="1"/>
  <c r="C627"/>
  <c r="E627" s="1"/>
  <c r="C626"/>
  <c r="E626" s="1"/>
  <c r="C616"/>
  <c r="D615"/>
  <c r="D614"/>
  <c r="B614"/>
  <c r="A613"/>
  <c r="A647" s="1"/>
  <c r="C601"/>
  <c r="E601" s="1"/>
  <c r="C600"/>
  <c r="E600" s="1"/>
  <c r="C599"/>
  <c r="E599" s="1"/>
  <c r="C598"/>
  <c r="C597"/>
  <c r="E597" s="1"/>
  <c r="C596"/>
  <c r="E596" s="1"/>
  <c r="C595"/>
  <c r="E595" s="1"/>
  <c r="C594"/>
  <c r="E594" s="1"/>
  <c r="C593"/>
  <c r="E593" s="1"/>
  <c r="C592"/>
  <c r="E592" s="1"/>
  <c r="C582"/>
  <c r="D581"/>
  <c r="D580"/>
  <c r="B580"/>
  <c r="C567"/>
  <c r="E567" s="1"/>
  <c r="C566"/>
  <c r="E566" s="1"/>
  <c r="C565"/>
  <c r="E565" s="1"/>
  <c r="C564"/>
  <c r="C563"/>
  <c r="E563" s="1"/>
  <c r="C562"/>
  <c r="E562" s="1"/>
  <c r="C561"/>
  <c r="E561" s="1"/>
  <c r="C560"/>
  <c r="E560" s="1"/>
  <c r="C559"/>
  <c r="E559" s="1"/>
  <c r="C558"/>
  <c r="E558" s="1"/>
  <c r="C548"/>
  <c r="D547"/>
  <c r="D546"/>
  <c r="B546"/>
  <c r="C533"/>
  <c r="E533" s="1"/>
  <c r="C532"/>
  <c r="E532" s="1"/>
  <c r="C531"/>
  <c r="E531" s="1"/>
  <c r="C530"/>
  <c r="C529"/>
  <c r="E529" s="1"/>
  <c r="C528"/>
  <c r="E528" s="1"/>
  <c r="C527"/>
  <c r="E527" s="1"/>
  <c r="C526"/>
  <c r="E526" s="1"/>
  <c r="C525"/>
  <c r="E525" s="1"/>
  <c r="C524"/>
  <c r="E524" s="1"/>
  <c r="C514"/>
  <c r="D513"/>
  <c r="D512"/>
  <c r="B512"/>
  <c r="C499"/>
  <c r="E499" s="1"/>
  <c r="C498"/>
  <c r="E498" s="1"/>
  <c r="C497"/>
  <c r="E497" s="1"/>
  <c r="C496"/>
  <c r="C495"/>
  <c r="E495" s="1"/>
  <c r="C494"/>
  <c r="E494" s="1"/>
  <c r="C493"/>
  <c r="E493" s="1"/>
  <c r="C492"/>
  <c r="E492" s="1"/>
  <c r="C491"/>
  <c r="E491" s="1"/>
  <c r="C490"/>
  <c r="E490" s="1"/>
  <c r="C480"/>
  <c r="D479"/>
  <c r="D478"/>
  <c r="B478"/>
  <c r="C465"/>
  <c r="E465" s="1"/>
  <c r="C464"/>
  <c r="E464" s="1"/>
  <c r="C463"/>
  <c r="E463" s="1"/>
  <c r="C462"/>
  <c r="C461"/>
  <c r="E461" s="1"/>
  <c r="C460"/>
  <c r="E460" s="1"/>
  <c r="C459"/>
  <c r="E459" s="1"/>
  <c r="C458"/>
  <c r="E458" s="1"/>
  <c r="C457"/>
  <c r="E457" s="1"/>
  <c r="C456"/>
  <c r="E456" s="1"/>
  <c r="C446"/>
  <c r="D445"/>
  <c r="D444"/>
  <c r="B444"/>
  <c r="C431"/>
  <c r="E431" s="1"/>
  <c r="C430"/>
  <c r="E430" s="1"/>
  <c r="C429"/>
  <c r="E429" s="1"/>
  <c r="C428"/>
  <c r="C427"/>
  <c r="E427" s="1"/>
  <c r="C426"/>
  <c r="E426" s="1"/>
  <c r="C425"/>
  <c r="E425" s="1"/>
  <c r="C424"/>
  <c r="E424" s="1"/>
  <c r="C423"/>
  <c r="E423" s="1"/>
  <c r="C422"/>
  <c r="E422" s="1"/>
  <c r="C412"/>
  <c r="D411"/>
  <c r="D410"/>
  <c r="B410"/>
  <c r="C397"/>
  <c r="E397" s="1"/>
  <c r="C396"/>
  <c r="E396" s="1"/>
  <c r="C395"/>
  <c r="E395" s="1"/>
  <c r="C394"/>
  <c r="C393"/>
  <c r="E393" s="1"/>
  <c r="C392"/>
  <c r="E392" s="1"/>
  <c r="C391"/>
  <c r="E391" s="1"/>
  <c r="C390"/>
  <c r="E390" s="1"/>
  <c r="C389"/>
  <c r="E389" s="1"/>
  <c r="C388"/>
  <c r="E388" s="1"/>
  <c r="C378"/>
  <c r="D377"/>
  <c r="D376"/>
  <c r="B376"/>
  <c r="C363"/>
  <c r="E363" s="1"/>
  <c r="C362"/>
  <c r="E362" s="1"/>
  <c r="C361"/>
  <c r="E361" s="1"/>
  <c r="C360"/>
  <c r="C359"/>
  <c r="E359" s="1"/>
  <c r="C358"/>
  <c r="E358" s="1"/>
  <c r="C357"/>
  <c r="E357" s="1"/>
  <c r="C356"/>
  <c r="E356" s="1"/>
  <c r="C355"/>
  <c r="E355" s="1"/>
  <c r="C354"/>
  <c r="E354" s="1"/>
  <c r="C344"/>
  <c r="D343"/>
  <c r="D342"/>
  <c r="B342"/>
  <c r="A341"/>
  <c r="A375" s="1"/>
  <c r="C329"/>
  <c r="E329" s="1"/>
  <c r="C328"/>
  <c r="E328" s="1"/>
  <c r="C327"/>
  <c r="E327" s="1"/>
  <c r="C326"/>
  <c r="C325"/>
  <c r="E325" s="1"/>
  <c r="C324"/>
  <c r="E324" s="1"/>
  <c r="C323"/>
  <c r="E323" s="1"/>
  <c r="C322"/>
  <c r="E322" s="1"/>
  <c r="C321"/>
  <c r="E321" s="1"/>
  <c r="C320"/>
  <c r="E320" s="1"/>
  <c r="C310"/>
  <c r="D309"/>
  <c r="D308"/>
  <c r="B308"/>
  <c r="C295"/>
  <c r="E295" s="1"/>
  <c r="C294"/>
  <c r="E294" s="1"/>
  <c r="C293"/>
  <c r="E293" s="1"/>
  <c r="C292"/>
  <c r="C291"/>
  <c r="E291" s="1"/>
  <c r="C290"/>
  <c r="E290" s="1"/>
  <c r="C289"/>
  <c r="E289" s="1"/>
  <c r="C288"/>
  <c r="E288" s="1"/>
  <c r="C287"/>
  <c r="E287" s="1"/>
  <c r="C286"/>
  <c r="E286" s="1"/>
  <c r="C276"/>
  <c r="D275"/>
  <c r="D274"/>
  <c r="B274"/>
  <c r="C261"/>
  <c r="E261" s="1"/>
  <c r="C260"/>
  <c r="E260" s="1"/>
  <c r="C259"/>
  <c r="E259" s="1"/>
  <c r="C258"/>
  <c r="C257"/>
  <c r="E257" s="1"/>
  <c r="C256"/>
  <c r="E256" s="1"/>
  <c r="C255"/>
  <c r="E255" s="1"/>
  <c r="C254"/>
  <c r="E254" s="1"/>
  <c r="C253"/>
  <c r="E253" s="1"/>
  <c r="C252"/>
  <c r="E252" s="1"/>
  <c r="C242"/>
  <c r="D241"/>
  <c r="D240"/>
  <c r="B240"/>
  <c r="C227"/>
  <c r="E227" s="1"/>
  <c r="C226"/>
  <c r="E226" s="1"/>
  <c r="C225"/>
  <c r="E225" s="1"/>
  <c r="C224"/>
  <c r="C223"/>
  <c r="E223" s="1"/>
  <c r="C222"/>
  <c r="E222" s="1"/>
  <c r="C221"/>
  <c r="E221" s="1"/>
  <c r="C220"/>
  <c r="E220" s="1"/>
  <c r="C219"/>
  <c r="E219" s="1"/>
  <c r="C218"/>
  <c r="E218" s="1"/>
  <c r="C208"/>
  <c r="D207"/>
  <c r="D206"/>
  <c r="B206"/>
  <c r="A205"/>
  <c r="A239" s="1"/>
  <c r="C193"/>
  <c r="E193" s="1"/>
  <c r="C192"/>
  <c r="E192" s="1"/>
  <c r="C191"/>
  <c r="E191" s="1"/>
  <c r="C190"/>
  <c r="C189"/>
  <c r="E189" s="1"/>
  <c r="C188"/>
  <c r="E188" s="1"/>
  <c r="C187"/>
  <c r="E187" s="1"/>
  <c r="C186"/>
  <c r="E186" s="1"/>
  <c r="C185"/>
  <c r="E185" s="1"/>
  <c r="C184"/>
  <c r="E184" s="1"/>
  <c r="C174"/>
  <c r="D173"/>
  <c r="D172"/>
  <c r="B172"/>
  <c r="C159"/>
  <c r="F159" s="1"/>
  <c r="C158"/>
  <c r="F158" s="1"/>
  <c r="C157"/>
  <c r="F157" s="1"/>
  <c r="C156"/>
  <c r="F156" s="1"/>
  <c r="H156" s="1"/>
  <c r="C155"/>
  <c r="F155" s="1"/>
  <c r="H155" s="1"/>
  <c r="C154"/>
  <c r="F154" s="1"/>
  <c r="H154" s="1"/>
  <c r="C153"/>
  <c r="F153" s="1"/>
  <c r="H153" s="1"/>
  <c r="C152"/>
  <c r="F152" s="1"/>
  <c r="H152" s="1"/>
  <c r="C151"/>
  <c r="F151" s="1"/>
  <c r="H151" s="1"/>
  <c r="C150"/>
  <c r="F150" s="1"/>
  <c r="H150" s="1"/>
  <c r="C140"/>
  <c r="D139"/>
  <c r="D138"/>
  <c r="B138"/>
  <c r="A137"/>
  <c r="A171" s="1"/>
  <c r="G176" s="1"/>
  <c r="A69"/>
  <c r="A103" s="1"/>
  <c r="G108" s="1"/>
  <c r="C125"/>
  <c r="E125" s="1"/>
  <c r="C124"/>
  <c r="E124" s="1"/>
  <c r="C123"/>
  <c r="E123" s="1"/>
  <c r="C122"/>
  <c r="C121"/>
  <c r="E121" s="1"/>
  <c r="C120"/>
  <c r="E120" s="1"/>
  <c r="C119"/>
  <c r="E119" s="1"/>
  <c r="C118"/>
  <c r="E118" s="1"/>
  <c r="C117"/>
  <c r="E117" s="1"/>
  <c r="C116"/>
  <c r="E116" s="1"/>
  <c r="C106"/>
  <c r="D105"/>
  <c r="D104"/>
  <c r="B104"/>
  <c r="C91"/>
  <c r="E91" s="1"/>
  <c r="C90"/>
  <c r="E90" s="1"/>
  <c r="C89"/>
  <c r="E89" s="1"/>
  <c r="C88"/>
  <c r="C87"/>
  <c r="E87" s="1"/>
  <c r="C86"/>
  <c r="E86" s="1"/>
  <c r="C85"/>
  <c r="E85" s="1"/>
  <c r="C84"/>
  <c r="E84" s="1"/>
  <c r="C83"/>
  <c r="E83" s="1"/>
  <c r="C82"/>
  <c r="E82" s="1"/>
  <c r="C72"/>
  <c r="D71"/>
  <c r="D70"/>
  <c r="B70"/>
  <c r="A35"/>
  <c r="G40" s="1"/>
  <c r="B38" s="1"/>
  <c r="C57"/>
  <c r="E57" s="1"/>
  <c r="C56"/>
  <c r="E56" s="1"/>
  <c r="C55"/>
  <c r="E55" s="1"/>
  <c r="C54"/>
  <c r="C53"/>
  <c r="E53" s="1"/>
  <c r="C52"/>
  <c r="E52" s="1"/>
  <c r="C51"/>
  <c r="E51" s="1"/>
  <c r="C50"/>
  <c r="E50" s="1"/>
  <c r="C49"/>
  <c r="E49" s="1"/>
  <c r="C48"/>
  <c r="E48" s="1"/>
  <c r="C38"/>
  <c r="D37"/>
  <c r="D36"/>
  <c r="B36"/>
  <c r="C14"/>
  <c r="E14" s="1"/>
  <c r="C23"/>
  <c r="F23" s="1"/>
  <c r="C22"/>
  <c r="E22" s="1"/>
  <c r="C21"/>
  <c r="E21" s="1"/>
  <c r="C20"/>
  <c r="F20" s="1"/>
  <c r="H20" s="1"/>
  <c r="C19"/>
  <c r="F19" s="1"/>
  <c r="H19" s="1"/>
  <c r="C18"/>
  <c r="F18" s="1"/>
  <c r="H18" s="1"/>
  <c r="C17"/>
  <c r="E17" s="1"/>
  <c r="C16"/>
  <c r="E16" s="1"/>
  <c r="C15"/>
  <c r="F15" s="1"/>
  <c r="H15" s="1"/>
  <c r="A2313" l="1"/>
  <c r="G2284"/>
  <c r="E2674"/>
  <c r="F2674"/>
  <c r="H2674"/>
  <c r="E2703"/>
  <c r="F2703"/>
  <c r="H2703" s="1"/>
  <c r="E2707"/>
  <c r="F2707"/>
  <c r="H2707"/>
  <c r="E2736"/>
  <c r="F2736"/>
  <c r="H2736" s="1"/>
  <c r="F2740"/>
  <c r="H2740" s="1"/>
  <c r="E2769"/>
  <c r="F2769"/>
  <c r="H2769" s="1"/>
  <c r="E2773"/>
  <c r="F2773"/>
  <c r="H2773" s="1"/>
  <c r="E1178"/>
  <c r="H1179"/>
  <c r="E1205"/>
  <c r="E1207"/>
  <c r="E1209"/>
  <c r="E1211"/>
  <c r="H1212"/>
  <c r="H1245"/>
  <c r="E1272"/>
  <c r="E1274"/>
  <c r="E1276"/>
  <c r="E1281"/>
  <c r="E1314"/>
  <c r="H1315"/>
  <c r="E1341"/>
  <c r="E1343"/>
  <c r="E1345"/>
  <c r="E1347"/>
  <c r="H1348"/>
  <c r="H1381"/>
  <c r="E1408"/>
  <c r="E1410"/>
  <c r="E1412"/>
  <c r="E1417"/>
  <c r="E1450"/>
  <c r="E1477"/>
  <c r="E1479"/>
  <c r="E1481"/>
  <c r="E1483"/>
  <c r="H1484"/>
  <c r="G2250"/>
  <c r="E2673"/>
  <c r="F2673"/>
  <c r="H2673"/>
  <c r="E2702"/>
  <c r="F2702"/>
  <c r="H2702" s="1"/>
  <c r="F2706"/>
  <c r="H2706" s="1"/>
  <c r="E2735"/>
  <c r="F2735"/>
  <c r="H2735" s="1"/>
  <c r="E2739"/>
  <c r="F2739"/>
  <c r="H2739" s="1"/>
  <c r="E2743"/>
  <c r="F2743"/>
  <c r="H2743"/>
  <c r="E2768"/>
  <c r="F2768"/>
  <c r="H2768" s="1"/>
  <c r="E2772"/>
  <c r="F2772"/>
  <c r="H2772" s="1"/>
  <c r="E2776"/>
  <c r="F2776"/>
  <c r="H2776"/>
  <c r="F2672"/>
  <c r="H2672" s="1"/>
  <c r="E2701"/>
  <c r="F2701"/>
  <c r="H2701" s="1"/>
  <c r="E2705"/>
  <c r="F2705"/>
  <c r="H2705" s="1"/>
  <c r="E2709"/>
  <c r="F2709"/>
  <c r="H2709"/>
  <c r="E2734"/>
  <c r="F2734"/>
  <c r="H2734" s="1"/>
  <c r="E2738"/>
  <c r="F2738"/>
  <c r="H2738" s="1"/>
  <c r="E2742"/>
  <c r="F2742"/>
  <c r="H2742"/>
  <c r="E2771"/>
  <c r="F2771"/>
  <c r="H2771" s="1"/>
  <c r="E2775"/>
  <c r="F2775"/>
  <c r="H2775"/>
  <c r="H1177"/>
  <c r="E1204"/>
  <c r="E1206"/>
  <c r="E1208"/>
  <c r="E1213"/>
  <c r="E1246"/>
  <c r="H1247"/>
  <c r="E1273"/>
  <c r="E1275"/>
  <c r="E1277"/>
  <c r="E1279"/>
  <c r="H1313"/>
  <c r="E1340"/>
  <c r="E1342"/>
  <c r="E1344"/>
  <c r="E1349"/>
  <c r="E1382"/>
  <c r="H1383"/>
  <c r="E1409"/>
  <c r="E1411"/>
  <c r="E1413"/>
  <c r="E1415"/>
  <c r="H1449"/>
  <c r="E1476"/>
  <c r="E1478"/>
  <c r="E1480"/>
  <c r="E1485"/>
  <c r="E2675"/>
  <c r="F2675"/>
  <c r="H2675"/>
  <c r="E2700"/>
  <c r="F2700"/>
  <c r="H2700" s="1"/>
  <c r="E2704"/>
  <c r="F2704"/>
  <c r="H2704" s="1"/>
  <c r="E2708"/>
  <c r="F2708"/>
  <c r="H2708"/>
  <c r="E2737"/>
  <c r="F2737"/>
  <c r="H2737" s="1"/>
  <c r="E2741"/>
  <c r="F2741"/>
  <c r="H2741"/>
  <c r="E2770"/>
  <c r="F2770"/>
  <c r="H2770" s="1"/>
  <c r="F2774"/>
  <c r="H2774" s="1"/>
  <c r="H1178"/>
  <c r="H1211"/>
  <c r="H1281"/>
  <c r="H1314"/>
  <c r="H1347"/>
  <c r="H1417"/>
  <c r="H1450"/>
  <c r="H1483"/>
  <c r="H2777"/>
  <c r="H2809"/>
  <c r="H2810"/>
  <c r="H2811"/>
  <c r="H2843"/>
  <c r="H2844"/>
  <c r="H2845"/>
  <c r="H2877"/>
  <c r="H2878"/>
  <c r="H2879"/>
  <c r="H2911"/>
  <c r="H2912"/>
  <c r="H2913"/>
  <c r="H2945"/>
  <c r="H2946"/>
  <c r="H2947"/>
  <c r="H2979"/>
  <c r="H2980"/>
  <c r="H2981"/>
  <c r="H3013"/>
  <c r="H3014"/>
  <c r="H3015"/>
  <c r="H3047"/>
  <c r="H3048"/>
  <c r="H3049"/>
  <c r="H3081"/>
  <c r="H3082"/>
  <c r="H3083"/>
  <c r="H3115"/>
  <c r="H3116"/>
  <c r="H3117"/>
  <c r="H3149"/>
  <c r="H3150"/>
  <c r="H3151"/>
  <c r="H3183"/>
  <c r="H3184"/>
  <c r="H3185"/>
  <c r="H3217"/>
  <c r="H3218"/>
  <c r="H3219"/>
  <c r="H3251"/>
  <c r="H3252"/>
  <c r="H3253"/>
  <c r="H3285"/>
  <c r="H3286"/>
  <c r="H3287"/>
  <c r="H3319"/>
  <c r="H3320"/>
  <c r="H3321"/>
  <c r="H3353"/>
  <c r="H3354"/>
  <c r="H3355"/>
  <c r="H3387"/>
  <c r="H3388"/>
  <c r="H3389"/>
  <c r="F2777"/>
  <c r="F2802"/>
  <c r="H2802" s="1"/>
  <c r="F2803"/>
  <c r="H2803" s="1"/>
  <c r="F2804"/>
  <c r="H2804" s="1"/>
  <c r="F2805"/>
  <c r="H2805" s="1"/>
  <c r="F2806"/>
  <c r="H2806" s="1"/>
  <c r="F2807"/>
  <c r="H2807" s="1"/>
  <c r="F2808"/>
  <c r="H2808" s="1"/>
  <c r="F2809"/>
  <c r="F2810"/>
  <c r="F2811"/>
  <c r="F2836"/>
  <c r="H2836" s="1"/>
  <c r="F2837"/>
  <c r="H2837" s="1"/>
  <c r="F2838"/>
  <c r="H2838" s="1"/>
  <c r="F2839"/>
  <c r="H2839" s="1"/>
  <c r="F2840"/>
  <c r="H2840" s="1"/>
  <c r="F2841"/>
  <c r="H2841" s="1"/>
  <c r="F2842"/>
  <c r="H2842" s="1"/>
  <c r="F2843"/>
  <c r="F2844"/>
  <c r="F2845"/>
  <c r="F2870"/>
  <c r="H2870" s="1"/>
  <c r="F2871"/>
  <c r="H2871" s="1"/>
  <c r="F2872"/>
  <c r="H2872" s="1"/>
  <c r="F2873"/>
  <c r="H2873" s="1"/>
  <c r="F2874"/>
  <c r="H2874" s="1"/>
  <c r="F2875"/>
  <c r="H2875" s="1"/>
  <c r="F2876"/>
  <c r="H2876" s="1"/>
  <c r="F2877"/>
  <c r="F2878"/>
  <c r="F2879"/>
  <c r="F2904"/>
  <c r="H2904" s="1"/>
  <c r="F2905"/>
  <c r="H2905" s="1"/>
  <c r="F2906"/>
  <c r="H2906" s="1"/>
  <c r="F2907"/>
  <c r="H2907" s="1"/>
  <c r="F2908"/>
  <c r="H2908" s="1"/>
  <c r="F2909"/>
  <c r="H2909" s="1"/>
  <c r="F2910"/>
  <c r="H2910" s="1"/>
  <c r="F2911"/>
  <c r="F2912"/>
  <c r="F2913"/>
  <c r="F2938"/>
  <c r="H2938" s="1"/>
  <c r="F2939"/>
  <c r="H2939" s="1"/>
  <c r="F2940"/>
  <c r="H2940" s="1"/>
  <c r="F2941"/>
  <c r="H2941" s="1"/>
  <c r="F2942"/>
  <c r="H2942" s="1"/>
  <c r="F2943"/>
  <c r="H2943" s="1"/>
  <c r="F2944"/>
  <c r="H2944" s="1"/>
  <c r="F2945"/>
  <c r="F2946"/>
  <c r="F2947"/>
  <c r="F2972"/>
  <c r="H2972" s="1"/>
  <c r="F2973"/>
  <c r="H2973" s="1"/>
  <c r="F2974"/>
  <c r="H2974" s="1"/>
  <c r="F2975"/>
  <c r="H2975" s="1"/>
  <c r="F2976"/>
  <c r="H2976" s="1"/>
  <c r="F2977"/>
  <c r="H2977" s="1"/>
  <c r="F2978"/>
  <c r="H2978" s="1"/>
  <c r="F2979"/>
  <c r="F2980"/>
  <c r="F2981"/>
  <c r="F3006"/>
  <c r="H3006" s="1"/>
  <c r="F3007"/>
  <c r="H3007" s="1"/>
  <c r="F3008"/>
  <c r="H3008" s="1"/>
  <c r="F3009"/>
  <c r="H3009" s="1"/>
  <c r="F3010"/>
  <c r="H3010" s="1"/>
  <c r="F3011"/>
  <c r="H3011" s="1"/>
  <c r="F3012"/>
  <c r="H3012" s="1"/>
  <c r="F3013"/>
  <c r="F3014"/>
  <c r="F3015"/>
  <c r="F3040"/>
  <c r="H3040" s="1"/>
  <c r="F3041"/>
  <c r="H3041" s="1"/>
  <c r="F3042"/>
  <c r="H3042" s="1"/>
  <c r="F3043"/>
  <c r="H3043" s="1"/>
  <c r="F3044"/>
  <c r="H3044" s="1"/>
  <c r="F3045"/>
  <c r="H3045" s="1"/>
  <c r="F3046"/>
  <c r="H3046" s="1"/>
  <c r="F3047"/>
  <c r="F3048"/>
  <c r="F3049"/>
  <c r="F3074"/>
  <c r="H3074" s="1"/>
  <c r="F3075"/>
  <c r="H3075" s="1"/>
  <c r="F3076"/>
  <c r="H3076" s="1"/>
  <c r="F3077"/>
  <c r="H3077" s="1"/>
  <c r="F3078"/>
  <c r="H3078" s="1"/>
  <c r="F3079"/>
  <c r="H3079" s="1"/>
  <c r="F3080"/>
  <c r="H3080" s="1"/>
  <c r="F3081"/>
  <c r="F3082"/>
  <c r="F3083"/>
  <c r="F3108"/>
  <c r="H3108" s="1"/>
  <c r="F3109"/>
  <c r="H3109" s="1"/>
  <c r="F3110"/>
  <c r="H3110" s="1"/>
  <c r="F3111"/>
  <c r="H3111" s="1"/>
  <c r="F3112"/>
  <c r="H3112" s="1"/>
  <c r="F3113"/>
  <c r="H3113" s="1"/>
  <c r="F3114"/>
  <c r="H3114" s="1"/>
  <c r="F3115"/>
  <c r="F3116"/>
  <c r="F3117"/>
  <c r="F3142"/>
  <c r="H3142" s="1"/>
  <c r="F3143"/>
  <c r="H3143" s="1"/>
  <c r="F3144"/>
  <c r="H3144" s="1"/>
  <c r="F3145"/>
  <c r="H3145" s="1"/>
  <c r="F3146"/>
  <c r="H3146" s="1"/>
  <c r="F3147"/>
  <c r="H3147" s="1"/>
  <c r="F3148"/>
  <c r="H3148" s="1"/>
  <c r="F3149"/>
  <c r="F3150"/>
  <c r="F3151"/>
  <c r="F3176"/>
  <c r="H3176" s="1"/>
  <c r="F3177"/>
  <c r="H3177" s="1"/>
  <c r="F3178"/>
  <c r="H3178" s="1"/>
  <c r="F3179"/>
  <c r="H3179" s="1"/>
  <c r="F3180"/>
  <c r="H3180" s="1"/>
  <c r="F3181"/>
  <c r="H3181" s="1"/>
  <c r="F3182"/>
  <c r="H3182" s="1"/>
  <c r="F3183"/>
  <c r="F3184"/>
  <c r="F3185"/>
  <c r="F3210"/>
  <c r="H3210" s="1"/>
  <c r="F3211"/>
  <c r="H3211" s="1"/>
  <c r="F3212"/>
  <c r="H3212" s="1"/>
  <c r="F3213"/>
  <c r="H3213" s="1"/>
  <c r="F3214"/>
  <c r="H3214" s="1"/>
  <c r="F3215"/>
  <c r="H3215" s="1"/>
  <c r="F3216"/>
  <c r="H3216" s="1"/>
  <c r="F3217"/>
  <c r="F3218"/>
  <c r="F3219"/>
  <c r="F3244"/>
  <c r="H3244" s="1"/>
  <c r="F3245"/>
  <c r="H3245" s="1"/>
  <c r="F3246"/>
  <c r="H3246" s="1"/>
  <c r="F3247"/>
  <c r="H3247" s="1"/>
  <c r="F3248"/>
  <c r="H3248" s="1"/>
  <c r="F3249"/>
  <c r="H3249" s="1"/>
  <c r="F3250"/>
  <c r="H3250" s="1"/>
  <c r="F3251"/>
  <c r="F3252"/>
  <c r="F3253"/>
  <c r="F3278"/>
  <c r="H3278" s="1"/>
  <c r="F3279"/>
  <c r="H3279" s="1"/>
  <c r="F3280"/>
  <c r="H3280" s="1"/>
  <c r="F3281"/>
  <c r="H3281" s="1"/>
  <c r="F3282"/>
  <c r="H3282" s="1"/>
  <c r="F3283"/>
  <c r="H3283" s="1"/>
  <c r="F3284"/>
  <c r="H3284" s="1"/>
  <c r="F3285"/>
  <c r="F3286"/>
  <c r="F3287"/>
  <c r="F3312"/>
  <c r="H3312" s="1"/>
  <c r="F3313"/>
  <c r="H3313" s="1"/>
  <c r="F3314"/>
  <c r="H3314" s="1"/>
  <c r="F3315"/>
  <c r="H3315" s="1"/>
  <c r="F3316"/>
  <c r="H3316" s="1"/>
  <c r="F3317"/>
  <c r="H3317" s="1"/>
  <c r="F3318"/>
  <c r="H3318" s="1"/>
  <c r="F3319"/>
  <c r="F3320"/>
  <c r="F3321"/>
  <c r="F3346"/>
  <c r="H3346" s="1"/>
  <c r="F3347"/>
  <c r="H3347" s="1"/>
  <c r="F3348"/>
  <c r="H3348" s="1"/>
  <c r="F3349"/>
  <c r="H3349" s="1"/>
  <c r="F3350"/>
  <c r="H3350" s="1"/>
  <c r="F3351"/>
  <c r="H3351" s="1"/>
  <c r="F3352"/>
  <c r="H3352" s="1"/>
  <c r="F3353"/>
  <c r="F3354"/>
  <c r="F3355"/>
  <c r="F3380"/>
  <c r="H3380" s="1"/>
  <c r="F3381"/>
  <c r="H3381" s="1"/>
  <c r="F3382"/>
  <c r="H3382" s="1"/>
  <c r="F3383"/>
  <c r="H3383" s="1"/>
  <c r="F3384"/>
  <c r="H3384" s="1"/>
  <c r="F3385"/>
  <c r="H3385" s="1"/>
  <c r="F3386"/>
  <c r="H3386" s="1"/>
  <c r="F3387"/>
  <c r="F3388"/>
  <c r="F3389"/>
  <c r="G1165"/>
  <c r="G1166"/>
  <c r="G1167"/>
  <c r="G1163"/>
  <c r="G1164"/>
  <c r="B1160"/>
  <c r="F1516"/>
  <c r="H1516" s="1"/>
  <c r="E1545"/>
  <c r="F1545"/>
  <c r="H1545" s="1"/>
  <c r="A1191"/>
  <c r="E1519"/>
  <c r="F1519"/>
  <c r="H1519"/>
  <c r="E1544"/>
  <c r="F1544"/>
  <c r="H1544" s="1"/>
  <c r="E1518"/>
  <c r="F1518"/>
  <c r="H1518"/>
  <c r="E1517"/>
  <c r="F1517"/>
  <c r="H1517"/>
  <c r="E1546"/>
  <c r="F1546"/>
  <c r="H1546" s="1"/>
  <c r="H1551"/>
  <c r="H1552"/>
  <c r="H1553"/>
  <c r="H1585"/>
  <c r="H1586"/>
  <c r="H1587"/>
  <c r="H1619"/>
  <c r="H1620"/>
  <c r="H1621"/>
  <c r="H1653"/>
  <c r="H1654"/>
  <c r="H1655"/>
  <c r="H1687"/>
  <c r="H1688"/>
  <c r="H1689"/>
  <c r="H1721"/>
  <c r="H1722"/>
  <c r="H1723"/>
  <c r="H1755"/>
  <c r="H1756"/>
  <c r="H1757"/>
  <c r="H1789"/>
  <c r="H1790"/>
  <c r="H1791"/>
  <c r="H1823"/>
  <c r="H1824"/>
  <c r="H1825"/>
  <c r="H1857"/>
  <c r="H1858"/>
  <c r="H1859"/>
  <c r="H1891"/>
  <c r="H1892"/>
  <c r="H1893"/>
  <c r="H1925"/>
  <c r="H1926"/>
  <c r="H1927"/>
  <c r="H1959"/>
  <c r="H1960"/>
  <c r="H1961"/>
  <c r="H1993"/>
  <c r="H1994"/>
  <c r="H1995"/>
  <c r="H2027"/>
  <c r="H2028"/>
  <c r="H2029"/>
  <c r="H2061"/>
  <c r="H2062"/>
  <c r="H2063"/>
  <c r="H2095"/>
  <c r="H2096"/>
  <c r="H2097"/>
  <c r="H2129"/>
  <c r="H2130"/>
  <c r="H2131"/>
  <c r="H2163"/>
  <c r="H2164"/>
  <c r="H2165"/>
  <c r="H2197"/>
  <c r="H2198"/>
  <c r="H2199"/>
  <c r="H2231"/>
  <c r="H2232"/>
  <c r="H2233"/>
  <c r="F1547"/>
  <c r="H1547" s="1"/>
  <c r="F1548"/>
  <c r="H1548" s="1"/>
  <c r="F1549"/>
  <c r="H1549" s="1"/>
  <c r="F1550"/>
  <c r="H1550" s="1"/>
  <c r="F1551"/>
  <c r="F1552"/>
  <c r="F1553"/>
  <c r="F1578"/>
  <c r="H1578" s="1"/>
  <c r="F1579"/>
  <c r="H1579" s="1"/>
  <c r="F1580"/>
  <c r="H1580" s="1"/>
  <c r="F1581"/>
  <c r="H1581" s="1"/>
  <c r="F1582"/>
  <c r="H1582" s="1"/>
  <c r="F1583"/>
  <c r="H1583" s="1"/>
  <c r="F1584"/>
  <c r="H1584" s="1"/>
  <c r="F1585"/>
  <c r="F1586"/>
  <c r="F1587"/>
  <c r="F1612"/>
  <c r="H1612" s="1"/>
  <c r="F1613"/>
  <c r="H1613" s="1"/>
  <c r="F1614"/>
  <c r="H1614" s="1"/>
  <c r="F1615"/>
  <c r="H1615" s="1"/>
  <c r="F1616"/>
  <c r="H1616" s="1"/>
  <c r="F1617"/>
  <c r="H1617" s="1"/>
  <c r="F1618"/>
  <c r="H1618" s="1"/>
  <c r="F1619"/>
  <c r="F1620"/>
  <c r="F1621"/>
  <c r="F1646"/>
  <c r="H1646" s="1"/>
  <c r="F1647"/>
  <c r="H1647" s="1"/>
  <c r="F1648"/>
  <c r="H1648" s="1"/>
  <c r="F1649"/>
  <c r="H1649" s="1"/>
  <c r="F1650"/>
  <c r="H1650" s="1"/>
  <c r="F1651"/>
  <c r="H1651" s="1"/>
  <c r="F1652"/>
  <c r="H1652" s="1"/>
  <c r="F1653"/>
  <c r="F1654"/>
  <c r="F1655"/>
  <c r="F1680"/>
  <c r="H1680" s="1"/>
  <c r="F1681"/>
  <c r="H1681" s="1"/>
  <c r="F1682"/>
  <c r="H1682" s="1"/>
  <c r="F1683"/>
  <c r="H1683" s="1"/>
  <c r="F1684"/>
  <c r="H1684" s="1"/>
  <c r="F1685"/>
  <c r="H1685" s="1"/>
  <c r="F1686"/>
  <c r="H1686" s="1"/>
  <c r="F1687"/>
  <c r="F1688"/>
  <c r="F1689"/>
  <c r="F1714"/>
  <c r="H1714" s="1"/>
  <c r="F1715"/>
  <c r="H1715" s="1"/>
  <c r="F1716"/>
  <c r="H1716" s="1"/>
  <c r="F1717"/>
  <c r="H1717" s="1"/>
  <c r="F1718"/>
  <c r="H1718" s="1"/>
  <c r="F1719"/>
  <c r="H1719" s="1"/>
  <c r="F1720"/>
  <c r="H1720" s="1"/>
  <c r="F1721"/>
  <c r="F1722"/>
  <c r="F1723"/>
  <c r="F1748"/>
  <c r="H1748" s="1"/>
  <c r="F1749"/>
  <c r="H1749" s="1"/>
  <c r="F1750"/>
  <c r="H1750" s="1"/>
  <c r="F1751"/>
  <c r="H1751" s="1"/>
  <c r="F1752"/>
  <c r="H1752" s="1"/>
  <c r="F1753"/>
  <c r="H1753" s="1"/>
  <c r="F1754"/>
  <c r="H1754" s="1"/>
  <c r="F1755"/>
  <c r="F1756"/>
  <c r="F1757"/>
  <c r="F1782"/>
  <c r="H1782" s="1"/>
  <c r="F1783"/>
  <c r="H1783" s="1"/>
  <c r="F1784"/>
  <c r="H1784" s="1"/>
  <c r="F1785"/>
  <c r="H1785" s="1"/>
  <c r="F1786"/>
  <c r="H1786" s="1"/>
  <c r="F1787"/>
  <c r="H1787" s="1"/>
  <c r="F1788"/>
  <c r="H1788" s="1"/>
  <c r="F1789"/>
  <c r="F1790"/>
  <c r="F1791"/>
  <c r="F1816"/>
  <c r="H1816" s="1"/>
  <c r="F1817"/>
  <c r="H1817" s="1"/>
  <c r="F1818"/>
  <c r="H1818" s="1"/>
  <c r="F1819"/>
  <c r="H1819" s="1"/>
  <c r="F1820"/>
  <c r="H1820" s="1"/>
  <c r="F1821"/>
  <c r="H1821" s="1"/>
  <c r="F1822"/>
  <c r="H1822" s="1"/>
  <c r="F1823"/>
  <c r="F1824"/>
  <c r="F1825"/>
  <c r="F1850"/>
  <c r="H1850" s="1"/>
  <c r="F1851"/>
  <c r="H1851" s="1"/>
  <c r="F1852"/>
  <c r="H1852" s="1"/>
  <c r="F1853"/>
  <c r="H1853" s="1"/>
  <c r="F1854"/>
  <c r="H1854" s="1"/>
  <c r="F1855"/>
  <c r="H1855" s="1"/>
  <c r="F1856"/>
  <c r="H1856" s="1"/>
  <c r="F1857"/>
  <c r="F1858"/>
  <c r="F1859"/>
  <c r="F1884"/>
  <c r="H1884" s="1"/>
  <c r="F1885"/>
  <c r="H1885" s="1"/>
  <c r="F1886"/>
  <c r="H1886" s="1"/>
  <c r="F1887"/>
  <c r="H1887" s="1"/>
  <c r="F1888"/>
  <c r="H1888" s="1"/>
  <c r="F1889"/>
  <c r="H1889" s="1"/>
  <c r="F1890"/>
  <c r="H1890" s="1"/>
  <c r="F1891"/>
  <c r="F1892"/>
  <c r="F1893"/>
  <c r="F1918"/>
  <c r="H1918" s="1"/>
  <c r="F1919"/>
  <c r="H1919" s="1"/>
  <c r="F1920"/>
  <c r="H1920" s="1"/>
  <c r="F1921"/>
  <c r="H1921" s="1"/>
  <c r="F1922"/>
  <c r="H1922" s="1"/>
  <c r="F1923"/>
  <c r="H1923" s="1"/>
  <c r="F1924"/>
  <c r="H1924" s="1"/>
  <c r="F1925"/>
  <c r="F1926"/>
  <c r="F1927"/>
  <c r="F1952"/>
  <c r="H1952" s="1"/>
  <c r="F1953"/>
  <c r="H1953" s="1"/>
  <c r="F1954"/>
  <c r="H1954" s="1"/>
  <c r="F1955"/>
  <c r="H1955" s="1"/>
  <c r="F1956"/>
  <c r="H1956" s="1"/>
  <c r="F1957"/>
  <c r="H1957" s="1"/>
  <c r="F1958"/>
  <c r="H1958" s="1"/>
  <c r="F1959"/>
  <c r="F1960"/>
  <c r="F1961"/>
  <c r="F1986"/>
  <c r="H1986" s="1"/>
  <c r="F1987"/>
  <c r="H1987" s="1"/>
  <c r="F1988"/>
  <c r="H1988" s="1"/>
  <c r="F1989"/>
  <c r="H1989" s="1"/>
  <c r="F1990"/>
  <c r="H1990" s="1"/>
  <c r="F1991"/>
  <c r="H1991" s="1"/>
  <c r="F1992"/>
  <c r="H1992" s="1"/>
  <c r="F1993"/>
  <c r="F1994"/>
  <c r="F1995"/>
  <c r="F2020"/>
  <c r="H2020" s="1"/>
  <c r="F2021"/>
  <c r="H2021" s="1"/>
  <c r="F2022"/>
  <c r="H2022" s="1"/>
  <c r="F2023"/>
  <c r="H2023" s="1"/>
  <c r="F2024"/>
  <c r="H2024" s="1"/>
  <c r="F2025"/>
  <c r="H2025" s="1"/>
  <c r="F2026"/>
  <c r="H2026" s="1"/>
  <c r="F2027"/>
  <c r="F2028"/>
  <c r="F2029"/>
  <c r="F2054"/>
  <c r="H2054" s="1"/>
  <c r="F2055"/>
  <c r="H2055" s="1"/>
  <c r="F2056"/>
  <c r="H2056" s="1"/>
  <c r="F2057"/>
  <c r="H2057" s="1"/>
  <c r="F2058"/>
  <c r="H2058" s="1"/>
  <c r="F2059"/>
  <c r="H2059" s="1"/>
  <c r="F2060"/>
  <c r="H2060" s="1"/>
  <c r="F2061"/>
  <c r="F2062"/>
  <c r="F2063"/>
  <c r="F2088"/>
  <c r="H2088" s="1"/>
  <c r="F2089"/>
  <c r="H2089" s="1"/>
  <c r="F2090"/>
  <c r="H2090" s="1"/>
  <c r="F2091"/>
  <c r="H2091" s="1"/>
  <c r="F2092"/>
  <c r="H2092" s="1"/>
  <c r="F2093"/>
  <c r="H2093" s="1"/>
  <c r="F2094"/>
  <c r="H2094" s="1"/>
  <c r="F2095"/>
  <c r="F2096"/>
  <c r="F2097"/>
  <c r="F2122"/>
  <c r="H2122" s="1"/>
  <c r="F2123"/>
  <c r="H2123" s="1"/>
  <c r="F2124"/>
  <c r="H2124" s="1"/>
  <c r="F2125"/>
  <c r="H2125" s="1"/>
  <c r="F2126"/>
  <c r="H2126" s="1"/>
  <c r="F2127"/>
  <c r="H2127" s="1"/>
  <c r="F2128"/>
  <c r="H2128" s="1"/>
  <c r="F2129"/>
  <c r="F2130"/>
  <c r="F2131"/>
  <c r="F2156"/>
  <c r="H2156" s="1"/>
  <c r="F2157"/>
  <c r="H2157" s="1"/>
  <c r="F2158"/>
  <c r="H2158" s="1"/>
  <c r="F2159"/>
  <c r="H2159" s="1"/>
  <c r="F2160"/>
  <c r="H2160" s="1"/>
  <c r="F2161"/>
  <c r="H2161" s="1"/>
  <c r="F2162"/>
  <c r="H2162" s="1"/>
  <c r="F2163"/>
  <c r="F2164"/>
  <c r="F2165"/>
  <c r="F2190"/>
  <c r="H2190" s="1"/>
  <c r="F2191"/>
  <c r="H2191" s="1"/>
  <c r="F2192"/>
  <c r="H2192" s="1"/>
  <c r="F2193"/>
  <c r="H2193" s="1"/>
  <c r="F2194"/>
  <c r="H2194" s="1"/>
  <c r="F2195"/>
  <c r="H2195" s="1"/>
  <c r="F2196"/>
  <c r="H2196" s="1"/>
  <c r="F2197"/>
  <c r="F2198"/>
  <c r="F2199"/>
  <c r="F2224"/>
  <c r="H2224" s="1"/>
  <c r="F2225"/>
  <c r="H2225" s="1"/>
  <c r="F2226"/>
  <c r="H2226" s="1"/>
  <c r="F2227"/>
  <c r="H2227" s="1"/>
  <c r="F2228"/>
  <c r="H2228" s="1"/>
  <c r="F2229"/>
  <c r="H2229" s="1"/>
  <c r="F2230"/>
  <c r="H2230" s="1"/>
  <c r="F2231"/>
  <c r="F2232"/>
  <c r="F2233"/>
  <c r="A681"/>
  <c r="G652"/>
  <c r="H633"/>
  <c r="H634"/>
  <c r="H635"/>
  <c r="H667"/>
  <c r="H668"/>
  <c r="H669"/>
  <c r="H701"/>
  <c r="H702"/>
  <c r="H703"/>
  <c r="H735"/>
  <c r="H736"/>
  <c r="H737"/>
  <c r="H769"/>
  <c r="H770"/>
  <c r="H771"/>
  <c r="H803"/>
  <c r="H804"/>
  <c r="H805"/>
  <c r="H837"/>
  <c r="H838"/>
  <c r="H839"/>
  <c r="H871"/>
  <c r="H872"/>
  <c r="H873"/>
  <c r="H905"/>
  <c r="H906"/>
  <c r="H907"/>
  <c r="H939"/>
  <c r="H940"/>
  <c r="H941"/>
  <c r="H973"/>
  <c r="H974"/>
  <c r="H975"/>
  <c r="H1007"/>
  <c r="H1008"/>
  <c r="H1009"/>
  <c r="H1041"/>
  <c r="H1042"/>
  <c r="H1043"/>
  <c r="H1075"/>
  <c r="H1076"/>
  <c r="H1077"/>
  <c r="H1109"/>
  <c r="H1110"/>
  <c r="H1111"/>
  <c r="H1143"/>
  <c r="H1144"/>
  <c r="H1145"/>
  <c r="G618"/>
  <c r="F626"/>
  <c r="H626" s="1"/>
  <c r="F627"/>
  <c r="H627" s="1"/>
  <c r="F628"/>
  <c r="H628" s="1"/>
  <c r="F629"/>
  <c r="H629" s="1"/>
  <c r="F630"/>
  <c r="H630" s="1"/>
  <c r="F631"/>
  <c r="H631" s="1"/>
  <c r="F632"/>
  <c r="H632" s="1"/>
  <c r="F633"/>
  <c r="F634"/>
  <c r="F635"/>
  <c r="F660"/>
  <c r="H660" s="1"/>
  <c r="F661"/>
  <c r="H661" s="1"/>
  <c r="F662"/>
  <c r="H662" s="1"/>
  <c r="F663"/>
  <c r="H663" s="1"/>
  <c r="F664"/>
  <c r="H664" s="1"/>
  <c r="F665"/>
  <c r="H665" s="1"/>
  <c r="F666"/>
  <c r="H666" s="1"/>
  <c r="F667"/>
  <c r="F668"/>
  <c r="F669"/>
  <c r="F694"/>
  <c r="H694" s="1"/>
  <c r="F695"/>
  <c r="H695" s="1"/>
  <c r="F696"/>
  <c r="H696" s="1"/>
  <c r="F697"/>
  <c r="H697" s="1"/>
  <c r="F698"/>
  <c r="H698" s="1"/>
  <c r="F699"/>
  <c r="H699" s="1"/>
  <c r="F700"/>
  <c r="H700" s="1"/>
  <c r="F701"/>
  <c r="F702"/>
  <c r="F703"/>
  <c r="F728"/>
  <c r="H728" s="1"/>
  <c r="F729"/>
  <c r="H729" s="1"/>
  <c r="F730"/>
  <c r="H730" s="1"/>
  <c r="F731"/>
  <c r="H731" s="1"/>
  <c r="F732"/>
  <c r="H732" s="1"/>
  <c r="F733"/>
  <c r="H733" s="1"/>
  <c r="F734"/>
  <c r="H734" s="1"/>
  <c r="F735"/>
  <c r="F736"/>
  <c r="F737"/>
  <c r="F762"/>
  <c r="H762" s="1"/>
  <c r="F763"/>
  <c r="H763" s="1"/>
  <c r="F764"/>
  <c r="H764" s="1"/>
  <c r="F765"/>
  <c r="H765" s="1"/>
  <c r="F766"/>
  <c r="H766" s="1"/>
  <c r="F767"/>
  <c r="H767" s="1"/>
  <c r="F768"/>
  <c r="H768" s="1"/>
  <c r="F769"/>
  <c r="F770"/>
  <c r="F771"/>
  <c r="F796"/>
  <c r="H796" s="1"/>
  <c r="F797"/>
  <c r="H797" s="1"/>
  <c r="F798"/>
  <c r="H798" s="1"/>
  <c r="F799"/>
  <c r="H799" s="1"/>
  <c r="F800"/>
  <c r="H800" s="1"/>
  <c r="F801"/>
  <c r="H801" s="1"/>
  <c r="F802"/>
  <c r="H802" s="1"/>
  <c r="F803"/>
  <c r="F804"/>
  <c r="F805"/>
  <c r="F830"/>
  <c r="H830" s="1"/>
  <c r="F831"/>
  <c r="H831" s="1"/>
  <c r="F832"/>
  <c r="H832" s="1"/>
  <c r="F833"/>
  <c r="H833" s="1"/>
  <c r="F834"/>
  <c r="H834" s="1"/>
  <c r="F835"/>
  <c r="H835" s="1"/>
  <c r="F836"/>
  <c r="H836" s="1"/>
  <c r="F837"/>
  <c r="F838"/>
  <c r="F839"/>
  <c r="F864"/>
  <c r="H864" s="1"/>
  <c r="F865"/>
  <c r="H865" s="1"/>
  <c r="F866"/>
  <c r="H866" s="1"/>
  <c r="F867"/>
  <c r="H867" s="1"/>
  <c r="F868"/>
  <c r="H868" s="1"/>
  <c r="F869"/>
  <c r="H869" s="1"/>
  <c r="F870"/>
  <c r="H870" s="1"/>
  <c r="F871"/>
  <c r="F872"/>
  <c r="F873"/>
  <c r="F898"/>
  <c r="H898" s="1"/>
  <c r="F899"/>
  <c r="H899" s="1"/>
  <c r="F900"/>
  <c r="H900" s="1"/>
  <c r="F901"/>
  <c r="H901" s="1"/>
  <c r="F902"/>
  <c r="H902" s="1"/>
  <c r="F903"/>
  <c r="H903" s="1"/>
  <c r="F904"/>
  <c r="H904" s="1"/>
  <c r="F905"/>
  <c r="F906"/>
  <c r="F907"/>
  <c r="F932"/>
  <c r="H932" s="1"/>
  <c r="F933"/>
  <c r="H933" s="1"/>
  <c r="F934"/>
  <c r="H934" s="1"/>
  <c r="F935"/>
  <c r="H935" s="1"/>
  <c r="F936"/>
  <c r="H936" s="1"/>
  <c r="F937"/>
  <c r="H937" s="1"/>
  <c r="F938"/>
  <c r="H938" s="1"/>
  <c r="F939"/>
  <c r="F940"/>
  <c r="F941"/>
  <c r="F966"/>
  <c r="H966" s="1"/>
  <c r="F967"/>
  <c r="H967" s="1"/>
  <c r="F968"/>
  <c r="H968" s="1"/>
  <c r="F969"/>
  <c r="H969" s="1"/>
  <c r="F970"/>
  <c r="H970" s="1"/>
  <c r="F971"/>
  <c r="H971" s="1"/>
  <c r="F972"/>
  <c r="H972" s="1"/>
  <c r="F973"/>
  <c r="F974"/>
  <c r="F975"/>
  <c r="F1000"/>
  <c r="H1000" s="1"/>
  <c r="F1001"/>
  <c r="H1001" s="1"/>
  <c r="F1002"/>
  <c r="H1002" s="1"/>
  <c r="F1003"/>
  <c r="H1003" s="1"/>
  <c r="F1004"/>
  <c r="H1004" s="1"/>
  <c r="F1005"/>
  <c r="H1005" s="1"/>
  <c r="F1006"/>
  <c r="H1006" s="1"/>
  <c r="F1007"/>
  <c r="F1008"/>
  <c r="F1009"/>
  <c r="F1034"/>
  <c r="H1034" s="1"/>
  <c r="F1035"/>
  <c r="H1035" s="1"/>
  <c r="F1036"/>
  <c r="H1036" s="1"/>
  <c r="F1037"/>
  <c r="H1037" s="1"/>
  <c r="F1038"/>
  <c r="H1038" s="1"/>
  <c r="F1039"/>
  <c r="H1039" s="1"/>
  <c r="F1040"/>
  <c r="H1040" s="1"/>
  <c r="F1041"/>
  <c r="F1042"/>
  <c r="F1043"/>
  <c r="F1068"/>
  <c r="H1068" s="1"/>
  <c r="F1069"/>
  <c r="H1069" s="1"/>
  <c r="F1070"/>
  <c r="H1070" s="1"/>
  <c r="F1071"/>
  <c r="H1071" s="1"/>
  <c r="F1072"/>
  <c r="H1072" s="1"/>
  <c r="F1073"/>
  <c r="H1073" s="1"/>
  <c r="F1074"/>
  <c r="H1074" s="1"/>
  <c r="F1075"/>
  <c r="F1076"/>
  <c r="F1077"/>
  <c r="F1102"/>
  <c r="H1102" s="1"/>
  <c r="F1103"/>
  <c r="H1103" s="1"/>
  <c r="F1104"/>
  <c r="H1104" s="1"/>
  <c r="F1105"/>
  <c r="H1105" s="1"/>
  <c r="F1106"/>
  <c r="H1106" s="1"/>
  <c r="F1107"/>
  <c r="H1107" s="1"/>
  <c r="F1108"/>
  <c r="H1108" s="1"/>
  <c r="F1109"/>
  <c r="F1110"/>
  <c r="F1111"/>
  <c r="F1136"/>
  <c r="H1136" s="1"/>
  <c r="F1137"/>
  <c r="H1137" s="1"/>
  <c r="F1138"/>
  <c r="H1138" s="1"/>
  <c r="F1139"/>
  <c r="H1139" s="1"/>
  <c r="F1140"/>
  <c r="H1140" s="1"/>
  <c r="F1141"/>
  <c r="H1141" s="1"/>
  <c r="F1142"/>
  <c r="H1142" s="1"/>
  <c r="F1143"/>
  <c r="F1144"/>
  <c r="F1145"/>
  <c r="A409"/>
  <c r="G380"/>
  <c r="H361"/>
  <c r="H362"/>
  <c r="H363"/>
  <c r="H395"/>
  <c r="H396"/>
  <c r="H397"/>
  <c r="H429"/>
  <c r="H430"/>
  <c r="H431"/>
  <c r="H463"/>
  <c r="H464"/>
  <c r="H465"/>
  <c r="H497"/>
  <c r="H498"/>
  <c r="H499"/>
  <c r="H531"/>
  <c r="H532"/>
  <c r="H533"/>
  <c r="H565"/>
  <c r="H566"/>
  <c r="H567"/>
  <c r="H599"/>
  <c r="H600"/>
  <c r="H601"/>
  <c r="G346"/>
  <c r="F354"/>
  <c r="H354" s="1"/>
  <c r="F355"/>
  <c r="H355" s="1"/>
  <c r="F356"/>
  <c r="H356" s="1"/>
  <c r="F357"/>
  <c r="H357" s="1"/>
  <c r="F358"/>
  <c r="H358" s="1"/>
  <c r="F359"/>
  <c r="H359" s="1"/>
  <c r="F360"/>
  <c r="H360" s="1"/>
  <c r="F361"/>
  <c r="F362"/>
  <c r="F363"/>
  <c r="F388"/>
  <c r="H388" s="1"/>
  <c r="F389"/>
  <c r="H389" s="1"/>
  <c r="F390"/>
  <c r="H390" s="1"/>
  <c r="F391"/>
  <c r="H391" s="1"/>
  <c r="F392"/>
  <c r="H392" s="1"/>
  <c r="F393"/>
  <c r="H393" s="1"/>
  <c r="F394"/>
  <c r="H394" s="1"/>
  <c r="F395"/>
  <c r="F396"/>
  <c r="F397"/>
  <c r="F422"/>
  <c r="H422" s="1"/>
  <c r="F423"/>
  <c r="H423" s="1"/>
  <c r="F424"/>
  <c r="H424" s="1"/>
  <c r="F425"/>
  <c r="H425" s="1"/>
  <c r="F426"/>
  <c r="H426" s="1"/>
  <c r="F427"/>
  <c r="H427" s="1"/>
  <c r="F428"/>
  <c r="H428" s="1"/>
  <c r="F429"/>
  <c r="F430"/>
  <c r="F431"/>
  <c r="F456"/>
  <c r="H456" s="1"/>
  <c r="F457"/>
  <c r="H457" s="1"/>
  <c r="F458"/>
  <c r="H458" s="1"/>
  <c r="F459"/>
  <c r="H459" s="1"/>
  <c r="F460"/>
  <c r="H460" s="1"/>
  <c r="F461"/>
  <c r="H461" s="1"/>
  <c r="F462"/>
  <c r="H462" s="1"/>
  <c r="F463"/>
  <c r="F464"/>
  <c r="F465"/>
  <c r="F490"/>
  <c r="H490" s="1"/>
  <c r="F491"/>
  <c r="H491" s="1"/>
  <c r="F492"/>
  <c r="H492" s="1"/>
  <c r="F493"/>
  <c r="H493" s="1"/>
  <c r="F494"/>
  <c r="H494" s="1"/>
  <c r="F495"/>
  <c r="H495" s="1"/>
  <c r="F496"/>
  <c r="H496" s="1"/>
  <c r="F497"/>
  <c r="F498"/>
  <c r="F499"/>
  <c r="F524"/>
  <c r="H524" s="1"/>
  <c r="F525"/>
  <c r="H525" s="1"/>
  <c r="F526"/>
  <c r="H526" s="1"/>
  <c r="F527"/>
  <c r="H527" s="1"/>
  <c r="F528"/>
  <c r="H528" s="1"/>
  <c r="F529"/>
  <c r="H529" s="1"/>
  <c r="F530"/>
  <c r="H530" s="1"/>
  <c r="F531"/>
  <c r="F532"/>
  <c r="F533"/>
  <c r="F558"/>
  <c r="H558" s="1"/>
  <c r="F559"/>
  <c r="H559" s="1"/>
  <c r="F560"/>
  <c r="H560" s="1"/>
  <c r="F561"/>
  <c r="H561" s="1"/>
  <c r="F562"/>
  <c r="H562" s="1"/>
  <c r="F563"/>
  <c r="H563" s="1"/>
  <c r="F564"/>
  <c r="H564" s="1"/>
  <c r="F565"/>
  <c r="F566"/>
  <c r="F567"/>
  <c r="F592"/>
  <c r="H592" s="1"/>
  <c r="F593"/>
  <c r="H593" s="1"/>
  <c r="F594"/>
  <c r="H594" s="1"/>
  <c r="F595"/>
  <c r="H595" s="1"/>
  <c r="F596"/>
  <c r="H596" s="1"/>
  <c r="F597"/>
  <c r="H597" s="1"/>
  <c r="F598"/>
  <c r="H598" s="1"/>
  <c r="F599"/>
  <c r="F600"/>
  <c r="F601"/>
  <c r="F22"/>
  <c r="A273"/>
  <c r="G244"/>
  <c r="E150"/>
  <c r="E152"/>
  <c r="E154"/>
  <c r="E158"/>
  <c r="H225"/>
  <c r="H226"/>
  <c r="H227"/>
  <c r="H259"/>
  <c r="H260"/>
  <c r="H261"/>
  <c r="H293"/>
  <c r="H294"/>
  <c r="H295"/>
  <c r="H327"/>
  <c r="H328"/>
  <c r="H329"/>
  <c r="G210"/>
  <c r="F218"/>
  <c r="H218" s="1"/>
  <c r="F219"/>
  <c r="H219" s="1"/>
  <c r="F220"/>
  <c r="H220" s="1"/>
  <c r="F221"/>
  <c r="H221" s="1"/>
  <c r="F222"/>
  <c r="H222" s="1"/>
  <c r="F223"/>
  <c r="H223" s="1"/>
  <c r="F224"/>
  <c r="H224" s="1"/>
  <c r="F225"/>
  <c r="F226"/>
  <c r="F227"/>
  <c r="F252"/>
  <c r="H252" s="1"/>
  <c r="F253"/>
  <c r="H253" s="1"/>
  <c r="F254"/>
  <c r="H254" s="1"/>
  <c r="F255"/>
  <c r="H255" s="1"/>
  <c r="F256"/>
  <c r="H256" s="1"/>
  <c r="F257"/>
  <c r="H257" s="1"/>
  <c r="F258"/>
  <c r="H258" s="1"/>
  <c r="F259"/>
  <c r="F260"/>
  <c r="F261"/>
  <c r="F286"/>
  <c r="H286" s="1"/>
  <c r="F287"/>
  <c r="H287" s="1"/>
  <c r="F288"/>
  <c r="H288" s="1"/>
  <c r="F289"/>
  <c r="H289" s="1"/>
  <c r="F290"/>
  <c r="H290" s="1"/>
  <c r="F291"/>
  <c r="H291" s="1"/>
  <c r="F292"/>
  <c r="H292" s="1"/>
  <c r="F293"/>
  <c r="F294"/>
  <c r="F295"/>
  <c r="F320"/>
  <c r="H320" s="1"/>
  <c r="F321"/>
  <c r="H321" s="1"/>
  <c r="F322"/>
  <c r="H322" s="1"/>
  <c r="F323"/>
  <c r="H323" s="1"/>
  <c r="F324"/>
  <c r="H324" s="1"/>
  <c r="F325"/>
  <c r="H325" s="1"/>
  <c r="F326"/>
  <c r="H326" s="1"/>
  <c r="F327"/>
  <c r="F328"/>
  <c r="F329"/>
  <c r="E151"/>
  <c r="E153"/>
  <c r="E155"/>
  <c r="E157"/>
  <c r="E159"/>
  <c r="G178"/>
  <c r="B174"/>
  <c r="G179"/>
  <c r="G180"/>
  <c r="G181"/>
  <c r="G177"/>
  <c r="H22"/>
  <c r="H157"/>
  <c r="H158"/>
  <c r="H159"/>
  <c r="H191"/>
  <c r="H192"/>
  <c r="H193"/>
  <c r="G142"/>
  <c r="F184"/>
  <c r="H184" s="1"/>
  <c r="F185"/>
  <c r="H185" s="1"/>
  <c r="F186"/>
  <c r="H186" s="1"/>
  <c r="F187"/>
  <c r="H187" s="1"/>
  <c r="F188"/>
  <c r="H188" s="1"/>
  <c r="F189"/>
  <c r="H189" s="1"/>
  <c r="F190"/>
  <c r="H190" s="1"/>
  <c r="F191"/>
  <c r="F192"/>
  <c r="F193"/>
  <c r="G74"/>
  <c r="G76" s="1"/>
  <c r="G110"/>
  <c r="B106"/>
  <c r="G111"/>
  <c r="G112"/>
  <c r="G113"/>
  <c r="G109"/>
  <c r="F17"/>
  <c r="H17" s="1"/>
  <c r="E15"/>
  <c r="H21"/>
  <c r="H89"/>
  <c r="H90"/>
  <c r="H91"/>
  <c r="H123"/>
  <c r="H124"/>
  <c r="H125"/>
  <c r="E19"/>
  <c r="F82"/>
  <c r="H82" s="1"/>
  <c r="F83"/>
  <c r="H83" s="1"/>
  <c r="F84"/>
  <c r="H84" s="1"/>
  <c r="F85"/>
  <c r="H85" s="1"/>
  <c r="F86"/>
  <c r="H86" s="1"/>
  <c r="F87"/>
  <c r="H87" s="1"/>
  <c r="F88"/>
  <c r="H88" s="1"/>
  <c r="F89"/>
  <c r="F90"/>
  <c r="F91"/>
  <c r="F116"/>
  <c r="H116" s="1"/>
  <c r="F117"/>
  <c r="H117" s="1"/>
  <c r="F118"/>
  <c r="H118" s="1"/>
  <c r="F119"/>
  <c r="H119" s="1"/>
  <c r="F120"/>
  <c r="H120" s="1"/>
  <c r="F121"/>
  <c r="H121" s="1"/>
  <c r="F122"/>
  <c r="H122" s="1"/>
  <c r="F123"/>
  <c r="F124"/>
  <c r="F125"/>
  <c r="E18"/>
  <c r="F21"/>
  <c r="H23"/>
  <c r="B72"/>
  <c r="E23"/>
  <c r="F16"/>
  <c r="H16" s="1"/>
  <c r="G42"/>
  <c r="F14"/>
  <c r="H14" s="1"/>
  <c r="G41"/>
  <c r="G45"/>
  <c r="H55"/>
  <c r="H56"/>
  <c r="H57"/>
  <c r="G44"/>
  <c r="F48"/>
  <c r="H48" s="1"/>
  <c r="F49"/>
  <c r="H49" s="1"/>
  <c r="F50"/>
  <c r="H50" s="1"/>
  <c r="F51"/>
  <c r="H51" s="1"/>
  <c r="F52"/>
  <c r="H52" s="1"/>
  <c r="F53"/>
  <c r="H53" s="1"/>
  <c r="F54"/>
  <c r="H54" s="1"/>
  <c r="F55"/>
  <c r="F56"/>
  <c r="F57"/>
  <c r="G43"/>
  <c r="B2"/>
  <c r="A2347" l="1"/>
  <c r="G2318"/>
  <c r="G2289"/>
  <c r="G2285"/>
  <c r="G2286"/>
  <c r="B2282"/>
  <c r="G2287"/>
  <c r="G2288"/>
  <c r="G2255"/>
  <c r="G2251"/>
  <c r="G2252"/>
  <c r="B2248"/>
  <c r="G2253"/>
  <c r="G2254"/>
  <c r="G1196"/>
  <c r="A1225"/>
  <c r="A715"/>
  <c r="G686"/>
  <c r="G654"/>
  <c r="B650"/>
  <c r="G655"/>
  <c r="G656"/>
  <c r="G657"/>
  <c r="G653"/>
  <c r="G620"/>
  <c r="B616"/>
  <c r="G621"/>
  <c r="G622"/>
  <c r="G623"/>
  <c r="G619"/>
  <c r="A443"/>
  <c r="G414"/>
  <c r="G382"/>
  <c r="B378"/>
  <c r="G383"/>
  <c r="G384"/>
  <c r="G385"/>
  <c r="G381"/>
  <c r="G348"/>
  <c r="B344"/>
  <c r="G349"/>
  <c r="G350"/>
  <c r="G351"/>
  <c r="G347"/>
  <c r="A307"/>
  <c r="G312" s="1"/>
  <c r="G278"/>
  <c r="G246"/>
  <c r="B242"/>
  <c r="G247"/>
  <c r="G248"/>
  <c r="G249"/>
  <c r="G245"/>
  <c r="G212"/>
  <c r="B208"/>
  <c r="G213"/>
  <c r="G214"/>
  <c r="G215"/>
  <c r="G211"/>
  <c r="G144"/>
  <c r="B140"/>
  <c r="G145"/>
  <c r="G146"/>
  <c r="G147"/>
  <c r="G143"/>
  <c r="G75"/>
  <c r="G77"/>
  <c r="G78"/>
  <c r="G79"/>
  <c r="B2" i="19"/>
  <c r="H6"/>
  <c r="H11"/>
  <c r="H12"/>
  <c r="H13" s="1"/>
  <c r="H14" s="1"/>
  <c r="H7"/>
  <c r="H8" s="1"/>
  <c r="H9" s="1"/>
  <c r="H10" s="1"/>
  <c r="A2381" i="22" l="1"/>
  <c r="G2352"/>
  <c r="G2323"/>
  <c r="G2319"/>
  <c r="G2320"/>
  <c r="B2316"/>
  <c r="G2321"/>
  <c r="G2322"/>
  <c r="G1199"/>
  <c r="G1200"/>
  <c r="G1201"/>
  <c r="G1197"/>
  <c r="G1198"/>
  <c r="B1194"/>
  <c r="G1230"/>
  <c r="A1259"/>
  <c r="A749"/>
  <c r="G720"/>
  <c r="G688"/>
  <c r="B684"/>
  <c r="G689"/>
  <c r="G690"/>
  <c r="G691"/>
  <c r="G687"/>
  <c r="A477"/>
  <c r="G448"/>
  <c r="G416"/>
  <c r="B412"/>
  <c r="G417"/>
  <c r="G418"/>
  <c r="G419"/>
  <c r="G415"/>
  <c r="G314"/>
  <c r="B310"/>
  <c r="G315"/>
  <c r="G316"/>
  <c r="G317"/>
  <c r="G313"/>
  <c r="G280"/>
  <c r="B276"/>
  <c r="G281"/>
  <c r="G282"/>
  <c r="G283"/>
  <c r="G279"/>
  <c r="F4" i="19"/>
  <c r="D14"/>
  <c r="D13"/>
  <c r="D12"/>
  <c r="D11"/>
  <c r="D10"/>
  <c r="D9"/>
  <c r="D8"/>
  <c r="D7"/>
  <c r="D6"/>
  <c r="D5"/>
  <c r="B10"/>
  <c r="G6" i="22"/>
  <c r="B4" s="1"/>
  <c r="D9" i="15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B1" i="19"/>
  <c r="B7"/>
  <c r="B6"/>
  <c r="A2415" i="22" l="1"/>
  <c r="G2386"/>
  <c r="G2357"/>
  <c r="G2353"/>
  <c r="G2354"/>
  <c r="B2350"/>
  <c r="G2355"/>
  <c r="G2356"/>
  <c r="G1233"/>
  <c r="G1234"/>
  <c r="G1235"/>
  <c r="G1231"/>
  <c r="G1232"/>
  <c r="B1228"/>
  <c r="G1264"/>
  <c r="A1293"/>
  <c r="A783"/>
  <c r="G754"/>
  <c r="G722"/>
  <c r="B718"/>
  <c r="G723"/>
  <c r="G724"/>
  <c r="G725"/>
  <c r="G721"/>
  <c r="A511"/>
  <c r="G482"/>
  <c r="G450"/>
  <c r="B446"/>
  <c r="G451"/>
  <c r="G452"/>
  <c r="G453"/>
  <c r="G449"/>
  <c r="G9"/>
  <c r="G8"/>
  <c r="G7"/>
  <c r="G11"/>
  <c r="G10"/>
  <c r="C4"/>
  <c r="B8" i="19"/>
  <c r="A2449" i="22" l="1"/>
  <c r="G2420"/>
  <c r="G2391"/>
  <c r="G2387"/>
  <c r="G2388"/>
  <c r="B2384"/>
  <c r="G2389"/>
  <c r="G2390"/>
  <c r="G1267"/>
  <c r="G1268"/>
  <c r="G1269"/>
  <c r="G1265"/>
  <c r="G1266"/>
  <c r="B1262"/>
  <c r="G1298"/>
  <c r="A1327"/>
  <c r="A817"/>
  <c r="G788"/>
  <c r="G756"/>
  <c r="B752"/>
  <c r="G757"/>
  <c r="G758"/>
  <c r="G759"/>
  <c r="G755"/>
  <c r="A545"/>
  <c r="G516"/>
  <c r="G484"/>
  <c r="B480"/>
  <c r="G485"/>
  <c r="G486"/>
  <c r="G487"/>
  <c r="G483"/>
  <c r="B9" i="19"/>
  <c r="A2483" i="22" l="1"/>
  <c r="G2454"/>
  <c r="G2425"/>
  <c r="G2421"/>
  <c r="G2422"/>
  <c r="B2418"/>
  <c r="G2423"/>
  <c r="G2424"/>
  <c r="G1332"/>
  <c r="A1361"/>
  <c r="G1301"/>
  <c r="G1302"/>
  <c r="G1303"/>
  <c r="G1299"/>
  <c r="G1300"/>
  <c r="B1296"/>
  <c r="A851"/>
  <c r="G822"/>
  <c r="G790"/>
  <c r="B786"/>
  <c r="G791"/>
  <c r="G792"/>
  <c r="G793"/>
  <c r="G789"/>
  <c r="A579"/>
  <c r="G584" s="1"/>
  <c r="G550"/>
  <c r="G518"/>
  <c r="B514"/>
  <c r="G519"/>
  <c r="G520"/>
  <c r="G521"/>
  <c r="G517"/>
  <c r="A9" i="15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8"/>
  <c r="A2517" i="22" l="1"/>
  <c r="G2488"/>
  <c r="G2459"/>
  <c r="G2455"/>
  <c r="G2456"/>
  <c r="B2452"/>
  <c r="G2457"/>
  <c r="G2458"/>
  <c r="G1335"/>
  <c r="G1336"/>
  <c r="G1337"/>
  <c r="G1333"/>
  <c r="G1334"/>
  <c r="B1330"/>
  <c r="G1366"/>
  <c r="A1395"/>
  <c r="A885"/>
  <c r="G856"/>
  <c r="G824"/>
  <c r="B820"/>
  <c r="G825"/>
  <c r="G826"/>
  <c r="G827"/>
  <c r="G823"/>
  <c r="G586"/>
  <c r="B582"/>
  <c r="G587"/>
  <c r="G588"/>
  <c r="G589"/>
  <c r="G585"/>
  <c r="G552"/>
  <c r="B548"/>
  <c r="G553"/>
  <c r="G554"/>
  <c r="G555"/>
  <c r="G551"/>
  <c r="W9" i="15"/>
  <c r="Y9"/>
  <c r="AA9"/>
  <c r="AC9"/>
  <c r="AE9"/>
  <c r="AG9"/>
  <c r="AI9"/>
  <c r="AK9"/>
  <c r="W10"/>
  <c r="Y10"/>
  <c r="AA10"/>
  <c r="AC10"/>
  <c r="AE10"/>
  <c r="AG10"/>
  <c r="AI10"/>
  <c r="AK10"/>
  <c r="W11"/>
  <c r="Y11"/>
  <c r="AA11"/>
  <c r="AC11"/>
  <c r="AE11"/>
  <c r="AG11"/>
  <c r="AI11"/>
  <c r="AK11"/>
  <c r="W12"/>
  <c r="Y12"/>
  <c r="AA12"/>
  <c r="AC12"/>
  <c r="AE12"/>
  <c r="AG12"/>
  <c r="AI12"/>
  <c r="AK12"/>
  <c r="W13"/>
  <c r="Y13"/>
  <c r="AA13"/>
  <c r="AC13"/>
  <c r="AE13"/>
  <c r="AG13"/>
  <c r="AI13"/>
  <c r="AK13"/>
  <c r="W14"/>
  <c r="Y14"/>
  <c r="AA14"/>
  <c r="AC14"/>
  <c r="AE14"/>
  <c r="AG14"/>
  <c r="AI14"/>
  <c r="AK14"/>
  <c r="W15"/>
  <c r="Y15"/>
  <c r="AA15"/>
  <c r="AC15"/>
  <c r="AE15"/>
  <c r="AG15"/>
  <c r="AI15"/>
  <c r="AK15"/>
  <c r="W16"/>
  <c r="Y16"/>
  <c r="AA16"/>
  <c r="AC16"/>
  <c r="AE16"/>
  <c r="AG16"/>
  <c r="AI16"/>
  <c r="AK16"/>
  <c r="W17"/>
  <c r="Y17"/>
  <c r="AA17"/>
  <c r="AC17"/>
  <c r="AE17"/>
  <c r="AG17"/>
  <c r="AI17"/>
  <c r="AK17"/>
  <c r="W18"/>
  <c r="Y18"/>
  <c r="AA18"/>
  <c r="AC18"/>
  <c r="AE18"/>
  <c r="AG18"/>
  <c r="AI18"/>
  <c r="AK18"/>
  <c r="W19"/>
  <c r="Y19"/>
  <c r="AA19"/>
  <c r="AC19"/>
  <c r="AE19"/>
  <c r="AG19"/>
  <c r="AI19"/>
  <c r="AK19"/>
  <c r="W20"/>
  <c r="Y20"/>
  <c r="AA20"/>
  <c r="AC20"/>
  <c r="AE20"/>
  <c r="AG20"/>
  <c r="AI20"/>
  <c r="AK20"/>
  <c r="W21"/>
  <c r="Y21"/>
  <c r="AA21"/>
  <c r="AC21"/>
  <c r="AE21"/>
  <c r="AG21"/>
  <c r="AI21"/>
  <c r="AK21"/>
  <c r="W22"/>
  <c r="Y22"/>
  <c r="AA22"/>
  <c r="AC22"/>
  <c r="AE22"/>
  <c r="AG22"/>
  <c r="AI22"/>
  <c r="AK22"/>
  <c r="W23"/>
  <c r="Y23"/>
  <c r="AA23"/>
  <c r="AC23"/>
  <c r="AE23"/>
  <c r="AG23"/>
  <c r="AI23"/>
  <c r="AK23"/>
  <c r="W24"/>
  <c r="Y24"/>
  <c r="AA24"/>
  <c r="AC24"/>
  <c r="AE24"/>
  <c r="AG24"/>
  <c r="AI24"/>
  <c r="AK24"/>
  <c r="W25"/>
  <c r="Y25"/>
  <c r="AA25"/>
  <c r="AC25"/>
  <c r="AE25"/>
  <c r="AG25"/>
  <c r="AI25"/>
  <c r="AK25"/>
  <c r="W26"/>
  <c r="Y26"/>
  <c r="AA26"/>
  <c r="AC26"/>
  <c r="AE26"/>
  <c r="AG26"/>
  <c r="AI26"/>
  <c r="AK26"/>
  <c r="W27"/>
  <c r="Y27"/>
  <c r="AA27"/>
  <c r="AC27"/>
  <c r="AE27"/>
  <c r="AG27"/>
  <c r="AI27"/>
  <c r="AK27"/>
  <c r="W28"/>
  <c r="Y28"/>
  <c r="AA28"/>
  <c r="AC28"/>
  <c r="AE28"/>
  <c r="AG28"/>
  <c r="AI28"/>
  <c r="AK28"/>
  <c r="W29"/>
  <c r="Y29"/>
  <c r="AA29"/>
  <c r="AC29"/>
  <c r="AE29"/>
  <c r="AG29"/>
  <c r="AI29"/>
  <c r="AK29"/>
  <c r="W30"/>
  <c r="Y30"/>
  <c r="AA30"/>
  <c r="AC30"/>
  <c r="AE30"/>
  <c r="AG30"/>
  <c r="AI30"/>
  <c r="AK30"/>
  <c r="W31"/>
  <c r="Y31"/>
  <c r="AA31"/>
  <c r="AC31"/>
  <c r="AE31"/>
  <c r="AG31"/>
  <c r="AI31"/>
  <c r="AK31"/>
  <c r="W32"/>
  <c r="Y32"/>
  <c r="AA32"/>
  <c r="AC32"/>
  <c r="AE32"/>
  <c r="AG32"/>
  <c r="AI32"/>
  <c r="AK32"/>
  <c r="W33"/>
  <c r="Y33"/>
  <c r="AA33"/>
  <c r="AC33"/>
  <c r="AE33"/>
  <c r="AG33"/>
  <c r="AI33"/>
  <c r="AK33"/>
  <c r="W34"/>
  <c r="Y34"/>
  <c r="AA34"/>
  <c r="AC34"/>
  <c r="AE34"/>
  <c r="AG34"/>
  <c r="AI34"/>
  <c r="AK34"/>
  <c r="W35"/>
  <c r="Y35"/>
  <c r="AA35"/>
  <c r="AC35"/>
  <c r="AE35"/>
  <c r="AG35"/>
  <c r="AI35"/>
  <c r="AK35"/>
  <c r="W36"/>
  <c r="Y36"/>
  <c r="AA36"/>
  <c r="AC36"/>
  <c r="AE36"/>
  <c r="AG36"/>
  <c r="AH36" s="1"/>
  <c r="AI36"/>
  <c r="AK36"/>
  <c r="W37"/>
  <c r="Y37"/>
  <c r="AA37"/>
  <c r="AC37"/>
  <c r="AE37"/>
  <c r="AG37"/>
  <c r="AI37"/>
  <c r="AK37"/>
  <c r="W38"/>
  <c r="Y38"/>
  <c r="AA38"/>
  <c r="AC38"/>
  <c r="AE38"/>
  <c r="AG38"/>
  <c r="AI38"/>
  <c r="AK38"/>
  <c r="W39"/>
  <c r="Y39"/>
  <c r="AA39"/>
  <c r="AC39"/>
  <c r="AE39"/>
  <c r="AG39"/>
  <c r="AI39"/>
  <c r="AK39"/>
  <c r="AL39" s="1"/>
  <c r="W40"/>
  <c r="Y40"/>
  <c r="AA40"/>
  <c r="AC40"/>
  <c r="AE40"/>
  <c r="AG40"/>
  <c r="AI40"/>
  <c r="AK40"/>
  <c r="W41"/>
  <c r="Y41"/>
  <c r="AA41"/>
  <c r="AC41"/>
  <c r="AE41"/>
  <c r="AG41"/>
  <c r="AI41"/>
  <c r="AK41"/>
  <c r="W42"/>
  <c r="Y42"/>
  <c r="AA42"/>
  <c r="AC42"/>
  <c r="AE42"/>
  <c r="AG42"/>
  <c r="AH42" s="1"/>
  <c r="AI42"/>
  <c r="AK42"/>
  <c r="W43"/>
  <c r="Y43"/>
  <c r="AA43"/>
  <c r="AC43"/>
  <c r="AE43"/>
  <c r="AG43"/>
  <c r="AI43"/>
  <c r="AK43"/>
  <c r="W44"/>
  <c r="Y44"/>
  <c r="AA44"/>
  <c r="AC44"/>
  <c r="AE44"/>
  <c r="AG44"/>
  <c r="AI44"/>
  <c r="AK44"/>
  <c r="W45"/>
  <c r="Y45"/>
  <c r="AA45"/>
  <c r="AC45"/>
  <c r="AE45"/>
  <c r="AG45"/>
  <c r="AI45"/>
  <c r="AK45"/>
  <c r="Y46"/>
  <c r="AA46"/>
  <c r="AC46"/>
  <c r="AE46"/>
  <c r="AG46"/>
  <c r="AI46"/>
  <c r="AK46"/>
  <c r="W47"/>
  <c r="Y47"/>
  <c r="AA47"/>
  <c r="AC47"/>
  <c r="AE47"/>
  <c r="AG47"/>
  <c r="AI47"/>
  <c r="AK47"/>
  <c r="W48"/>
  <c r="Y48"/>
  <c r="AA48"/>
  <c r="AC48"/>
  <c r="AE48"/>
  <c r="AG48"/>
  <c r="AI48"/>
  <c r="AK48"/>
  <c r="W49"/>
  <c r="Y49"/>
  <c r="AA49"/>
  <c r="AC49"/>
  <c r="AE49"/>
  <c r="AG49"/>
  <c r="AI49"/>
  <c r="AK49"/>
  <c r="W50"/>
  <c r="Y50"/>
  <c r="AA50"/>
  <c r="AC50"/>
  <c r="AE50"/>
  <c r="AG50"/>
  <c r="AI50"/>
  <c r="AK50"/>
  <c r="W51"/>
  <c r="Y51"/>
  <c r="AA51"/>
  <c r="AC51"/>
  <c r="AE51"/>
  <c r="AG51"/>
  <c r="AI51"/>
  <c r="AK51"/>
  <c r="W52"/>
  <c r="Y52"/>
  <c r="AA52"/>
  <c r="AC52"/>
  <c r="AE52"/>
  <c r="AH52" s="1"/>
  <c r="AG52"/>
  <c r="AI52"/>
  <c r="AL52" s="1"/>
  <c r="AK52"/>
  <c r="W53"/>
  <c r="Y53"/>
  <c r="AA53"/>
  <c r="AC53"/>
  <c r="AE53"/>
  <c r="AG53"/>
  <c r="AI53"/>
  <c r="AL53" s="1"/>
  <c r="AK53"/>
  <c r="W54"/>
  <c r="Y54"/>
  <c r="AA54"/>
  <c r="AC54"/>
  <c r="AE54"/>
  <c r="AG54"/>
  <c r="AI54"/>
  <c r="AK54"/>
  <c r="W55"/>
  <c r="Y55"/>
  <c r="AA55"/>
  <c r="AC55"/>
  <c r="AE55"/>
  <c r="AG55"/>
  <c r="AI55"/>
  <c r="AL55" s="1"/>
  <c r="AK55"/>
  <c r="W56"/>
  <c r="Y56"/>
  <c r="AA56"/>
  <c r="AC56"/>
  <c r="AE56"/>
  <c r="AH56" s="1"/>
  <c r="AG56"/>
  <c r="AI56"/>
  <c r="AK56"/>
  <c r="W57"/>
  <c r="Y57"/>
  <c r="AA57"/>
  <c r="AC57"/>
  <c r="AE57"/>
  <c r="AG57"/>
  <c r="AI57"/>
  <c r="AK57"/>
  <c r="W58"/>
  <c r="Y58"/>
  <c r="AA58"/>
  <c r="AC58"/>
  <c r="AE58"/>
  <c r="AG58"/>
  <c r="AI58"/>
  <c r="AL58" s="1"/>
  <c r="AK58"/>
  <c r="W59"/>
  <c r="Y59"/>
  <c r="AA59"/>
  <c r="AC59"/>
  <c r="AE59"/>
  <c r="AG59"/>
  <c r="AI59"/>
  <c r="AL59" s="1"/>
  <c r="AK59"/>
  <c r="W60"/>
  <c r="Y60"/>
  <c r="AA60"/>
  <c r="AC60"/>
  <c r="AE60"/>
  <c r="AG60"/>
  <c r="AI60"/>
  <c r="AL60" s="1"/>
  <c r="AK60"/>
  <c r="W61"/>
  <c r="Y61"/>
  <c r="AA61"/>
  <c r="AC61"/>
  <c r="AE61"/>
  <c r="AG61"/>
  <c r="AI61"/>
  <c r="AL61" s="1"/>
  <c r="AK61"/>
  <c r="W62"/>
  <c r="Y62"/>
  <c r="AA62"/>
  <c r="AC62"/>
  <c r="AE62"/>
  <c r="AH62" s="1"/>
  <c r="AG62"/>
  <c r="AI62"/>
  <c r="AK62"/>
  <c r="W63"/>
  <c r="Y63"/>
  <c r="AA63"/>
  <c r="AC63"/>
  <c r="AE63"/>
  <c r="AG63"/>
  <c r="AI63"/>
  <c r="AK63"/>
  <c r="AL63"/>
  <c r="W64"/>
  <c r="Y64"/>
  <c r="AA64"/>
  <c r="AC64"/>
  <c r="AE64"/>
  <c r="AG64"/>
  <c r="AI64"/>
  <c r="AK64"/>
  <c r="W65"/>
  <c r="Y65"/>
  <c r="AA65"/>
  <c r="AC65"/>
  <c r="AE65"/>
  <c r="AG65"/>
  <c r="AI65"/>
  <c r="AK65"/>
  <c r="AL65" s="1"/>
  <c r="W66"/>
  <c r="Y66"/>
  <c r="AA66"/>
  <c r="AC66"/>
  <c r="AE66"/>
  <c r="AG66"/>
  <c r="AI66"/>
  <c r="AK66"/>
  <c r="W67"/>
  <c r="Y67"/>
  <c r="AA67"/>
  <c r="AC67"/>
  <c r="AE67"/>
  <c r="AG67"/>
  <c r="AH67" s="1"/>
  <c r="AI67"/>
  <c r="AK67"/>
  <c r="W68"/>
  <c r="Y68"/>
  <c r="AA68"/>
  <c r="AC68"/>
  <c r="AE68"/>
  <c r="AG68"/>
  <c r="AI68"/>
  <c r="AK68"/>
  <c r="W69"/>
  <c r="Y69"/>
  <c r="AA69"/>
  <c r="AC69"/>
  <c r="AE69"/>
  <c r="AG69"/>
  <c r="AH69" s="1"/>
  <c r="AI69"/>
  <c r="AK69"/>
  <c r="W70"/>
  <c r="Y70"/>
  <c r="AA70"/>
  <c r="AC70"/>
  <c r="AE70"/>
  <c r="AG70"/>
  <c r="AI70"/>
  <c r="AK70"/>
  <c r="W71"/>
  <c r="Y71"/>
  <c r="AA71"/>
  <c r="AC71"/>
  <c r="AE71"/>
  <c r="AG71"/>
  <c r="AI71"/>
  <c r="AK71"/>
  <c r="AL71" s="1"/>
  <c r="W72"/>
  <c r="Y72"/>
  <c r="AA72"/>
  <c r="AC72"/>
  <c r="AE72"/>
  <c r="AG72"/>
  <c r="AI72"/>
  <c r="AK72"/>
  <c r="W73"/>
  <c r="Y73"/>
  <c r="AA73"/>
  <c r="AC73"/>
  <c r="AE73"/>
  <c r="AG73"/>
  <c r="AI73"/>
  <c r="AK73"/>
  <c r="W74"/>
  <c r="Y74"/>
  <c r="AA74"/>
  <c r="AC74"/>
  <c r="AE74"/>
  <c r="AG74"/>
  <c r="AI74"/>
  <c r="AK74"/>
  <c r="W75"/>
  <c r="Y75"/>
  <c r="AA75"/>
  <c r="AC75"/>
  <c r="AE75"/>
  <c r="AG75"/>
  <c r="AI75"/>
  <c r="AK75"/>
  <c r="W76"/>
  <c r="Y76"/>
  <c r="AA76"/>
  <c r="AC76"/>
  <c r="AE76"/>
  <c r="AG76"/>
  <c r="AI76"/>
  <c r="AK76"/>
  <c r="W77"/>
  <c r="Y77"/>
  <c r="AA77"/>
  <c r="AC77"/>
  <c r="AE77"/>
  <c r="AG77"/>
  <c r="AI77"/>
  <c r="AK77"/>
  <c r="W78"/>
  <c r="Y78"/>
  <c r="AA78"/>
  <c r="AC78"/>
  <c r="AE78"/>
  <c r="AG78"/>
  <c r="AI78"/>
  <c r="AK78"/>
  <c r="W79"/>
  <c r="Y79"/>
  <c r="AA79"/>
  <c r="AC79"/>
  <c r="AE79"/>
  <c r="AG79"/>
  <c r="AI79"/>
  <c r="AK79"/>
  <c r="W80"/>
  <c r="Y80"/>
  <c r="AA80"/>
  <c r="AC80"/>
  <c r="AE80"/>
  <c r="AG80"/>
  <c r="AI80"/>
  <c r="AK80"/>
  <c r="W81"/>
  <c r="Y81"/>
  <c r="AA81"/>
  <c r="AC81"/>
  <c r="AE81"/>
  <c r="AG81"/>
  <c r="AI81"/>
  <c r="AK81"/>
  <c r="AL81" s="1"/>
  <c r="W82"/>
  <c r="Y82"/>
  <c r="AA82"/>
  <c r="AC82"/>
  <c r="AE82"/>
  <c r="AG82"/>
  <c r="AI82"/>
  <c r="AK82"/>
  <c r="W83"/>
  <c r="Y83"/>
  <c r="AA83"/>
  <c r="AC83"/>
  <c r="AE83"/>
  <c r="AG83"/>
  <c r="AH83" s="1"/>
  <c r="AI83"/>
  <c r="AK83"/>
  <c r="W84"/>
  <c r="Y84"/>
  <c r="AA84"/>
  <c r="AC84"/>
  <c r="AE84"/>
  <c r="AG84"/>
  <c r="AI84"/>
  <c r="AK84"/>
  <c r="W85"/>
  <c r="Y85"/>
  <c r="AA85"/>
  <c r="AC85"/>
  <c r="AE85"/>
  <c r="AG85"/>
  <c r="AH85" s="1"/>
  <c r="AI85"/>
  <c r="AK85"/>
  <c r="W86"/>
  <c r="Y86"/>
  <c r="AA86"/>
  <c r="AC86"/>
  <c r="AE86"/>
  <c r="AG86"/>
  <c r="AI86"/>
  <c r="AK86"/>
  <c r="W87"/>
  <c r="Y87"/>
  <c r="AA87"/>
  <c r="AC87"/>
  <c r="AE87"/>
  <c r="AG87"/>
  <c r="AI87"/>
  <c r="AK87"/>
  <c r="W88"/>
  <c r="Y88"/>
  <c r="AA88"/>
  <c r="AC88"/>
  <c r="AE88"/>
  <c r="AG88"/>
  <c r="AI88"/>
  <c r="AK88"/>
  <c r="W89"/>
  <c r="Y89"/>
  <c r="AA89"/>
  <c r="AC89"/>
  <c r="AE89"/>
  <c r="AG89"/>
  <c r="AI89"/>
  <c r="AK89"/>
  <c r="W90"/>
  <c r="Y90"/>
  <c r="AA90"/>
  <c r="AC90"/>
  <c r="AE90"/>
  <c r="AG90"/>
  <c r="AI90"/>
  <c r="AK90"/>
  <c r="W91"/>
  <c r="Y91"/>
  <c r="AA91"/>
  <c r="AC91"/>
  <c r="AE91"/>
  <c r="AG91"/>
  <c r="AI91"/>
  <c r="AK91"/>
  <c r="W92"/>
  <c r="Y92"/>
  <c r="AA92"/>
  <c r="AC92"/>
  <c r="AE92"/>
  <c r="AG92"/>
  <c r="AI92"/>
  <c r="AK92"/>
  <c r="W93"/>
  <c r="Y93"/>
  <c r="AA93"/>
  <c r="AC93"/>
  <c r="AE93"/>
  <c r="AG93"/>
  <c r="AI93"/>
  <c r="AK93"/>
  <c r="W94"/>
  <c r="Y94"/>
  <c r="AA94"/>
  <c r="AC94"/>
  <c r="AE94"/>
  <c r="AG94"/>
  <c r="AI94"/>
  <c r="AK94"/>
  <c r="W95"/>
  <c r="Y95"/>
  <c r="AA95"/>
  <c r="AC95"/>
  <c r="AE95"/>
  <c r="AG95"/>
  <c r="AI95"/>
  <c r="AK95"/>
  <c r="W96"/>
  <c r="Y96"/>
  <c r="AA96"/>
  <c r="AC96"/>
  <c r="AE96"/>
  <c r="AG96"/>
  <c r="AI96"/>
  <c r="AK96"/>
  <c r="W97"/>
  <c r="Y97"/>
  <c r="AA97"/>
  <c r="AC97"/>
  <c r="AE97"/>
  <c r="AG97"/>
  <c r="AI97"/>
  <c r="AK97"/>
  <c r="W98"/>
  <c r="Y98"/>
  <c r="AA98"/>
  <c r="AC98"/>
  <c r="AE98"/>
  <c r="AG98"/>
  <c r="AI98"/>
  <c r="AK98"/>
  <c r="W99"/>
  <c r="Y99"/>
  <c r="AA99"/>
  <c r="AC99"/>
  <c r="AE99"/>
  <c r="AG99"/>
  <c r="AI99"/>
  <c r="AK99"/>
  <c r="W100"/>
  <c r="Y100"/>
  <c r="AA100"/>
  <c r="AC100"/>
  <c r="AE100"/>
  <c r="AG100"/>
  <c r="AI100"/>
  <c r="AK100"/>
  <c r="W101"/>
  <c r="Y101"/>
  <c r="AA101"/>
  <c r="AC101"/>
  <c r="AE101"/>
  <c r="AG101"/>
  <c r="AI101"/>
  <c r="AK101"/>
  <c r="W102"/>
  <c r="Y102"/>
  <c r="AA102"/>
  <c r="AC102"/>
  <c r="AE102"/>
  <c r="AG102"/>
  <c r="AI102"/>
  <c r="AK102"/>
  <c r="W103"/>
  <c r="Y103"/>
  <c r="AA103"/>
  <c r="AC103"/>
  <c r="AE103"/>
  <c r="AG103"/>
  <c r="AI103"/>
  <c r="AK103"/>
  <c r="W104"/>
  <c r="Y104"/>
  <c r="AA104"/>
  <c r="AC104"/>
  <c r="AE104"/>
  <c r="AG104"/>
  <c r="AI104"/>
  <c r="AK104"/>
  <c r="W105"/>
  <c r="Y105"/>
  <c r="AA105"/>
  <c r="AC105"/>
  <c r="AE105"/>
  <c r="AG105"/>
  <c r="AI105"/>
  <c r="AK105"/>
  <c r="W106"/>
  <c r="Y106"/>
  <c r="AA106"/>
  <c r="AC106"/>
  <c r="AE106"/>
  <c r="AG106"/>
  <c r="AI106"/>
  <c r="AK106"/>
  <c r="W107"/>
  <c r="Y107"/>
  <c r="AA107"/>
  <c r="AC107"/>
  <c r="AE107"/>
  <c r="AG107"/>
  <c r="AI107"/>
  <c r="AK107"/>
  <c r="D3" i="22"/>
  <c r="D2"/>
  <c r="G110" i="15"/>
  <c r="G111"/>
  <c r="G112"/>
  <c r="G113"/>
  <c r="G114"/>
  <c r="G115"/>
  <c r="G116"/>
  <c r="G117"/>
  <c r="G118"/>
  <c r="G119"/>
  <c r="G120"/>
  <c r="G121"/>
  <c r="G122"/>
  <c r="G109"/>
  <c r="A2551" i="22" l="1"/>
  <c r="G2522"/>
  <c r="G2493"/>
  <c r="G2489"/>
  <c r="G2490"/>
  <c r="B2486"/>
  <c r="G2491"/>
  <c r="G2492"/>
  <c r="G1369"/>
  <c r="G1370"/>
  <c r="G1371"/>
  <c r="G1367"/>
  <c r="G1368"/>
  <c r="B1364"/>
  <c r="G1400"/>
  <c r="A1429"/>
  <c r="A919"/>
  <c r="G890"/>
  <c r="G858"/>
  <c r="B854"/>
  <c r="G859"/>
  <c r="G860"/>
  <c r="G861"/>
  <c r="G857"/>
  <c r="AL107" i="15"/>
  <c r="AL106"/>
  <c r="AH104"/>
  <c r="AL103"/>
  <c r="AL95"/>
  <c r="AH34"/>
  <c r="AD34"/>
  <c r="Z34"/>
  <c r="AH33"/>
  <c r="AD33"/>
  <c r="Z33"/>
  <c r="AL32"/>
  <c r="AH32"/>
  <c r="Z32"/>
  <c r="AH31"/>
  <c r="Z31"/>
  <c r="AH30"/>
  <c r="AD30"/>
  <c r="Z30"/>
  <c r="AH29"/>
  <c r="AD29"/>
  <c r="Z29"/>
  <c r="AL28"/>
  <c r="AD28"/>
  <c r="AD27"/>
  <c r="AH26"/>
  <c r="AH18"/>
  <c r="AD18"/>
  <c r="Z18"/>
  <c r="AH17"/>
  <c r="AD17"/>
  <c r="Z17"/>
  <c r="AL16"/>
  <c r="AH16"/>
  <c r="Z16"/>
  <c r="AH15"/>
  <c r="Z15"/>
  <c r="AH14"/>
  <c r="AD14"/>
  <c r="Z14"/>
  <c r="AH13"/>
  <c r="AD13"/>
  <c r="AL12"/>
  <c r="AL11"/>
  <c r="AH11"/>
  <c r="AD11"/>
  <c r="AL10"/>
  <c r="AH10"/>
  <c r="AH9"/>
  <c r="Z9"/>
  <c r="AL97"/>
  <c r="AH94"/>
  <c r="AH88"/>
  <c r="AH78"/>
  <c r="AH72"/>
  <c r="AH47"/>
  <c r="AH45"/>
  <c r="Z45"/>
  <c r="AH20"/>
  <c r="AL26"/>
  <c r="AH101"/>
  <c r="AH99"/>
  <c r="AL93"/>
  <c r="AL92"/>
  <c r="AL91"/>
  <c r="AL90"/>
  <c r="AL87"/>
  <c r="AL79"/>
  <c r="AL77"/>
  <c r="AL76"/>
  <c r="AL75"/>
  <c r="AL74"/>
  <c r="AL49"/>
  <c r="AD45"/>
  <c r="AL44"/>
  <c r="AL23"/>
  <c r="AL105"/>
  <c r="AH102"/>
  <c r="AH96"/>
  <c r="AH93"/>
  <c r="AH91"/>
  <c r="AL85"/>
  <c r="AL84"/>
  <c r="AL83"/>
  <c r="AL82"/>
  <c r="AL73"/>
  <c r="AH70"/>
  <c r="AH64"/>
  <c r="AH61"/>
  <c r="AH59"/>
  <c r="AH55"/>
  <c r="AH51"/>
  <c r="AL48"/>
  <c r="AL47"/>
  <c r="AH44"/>
  <c r="AD42"/>
  <c r="AD41"/>
  <c r="AL40"/>
  <c r="AD38"/>
  <c r="AD37"/>
  <c r="AL36"/>
  <c r="AD36"/>
  <c r="AD35"/>
  <c r="AL34"/>
  <c r="AL31"/>
  <c r="Z26"/>
  <c r="AH25"/>
  <c r="Z25"/>
  <c r="AH24"/>
  <c r="Z24"/>
  <c r="AH23"/>
  <c r="Z23"/>
  <c r="AH22"/>
  <c r="Z22"/>
  <c r="AH21"/>
  <c r="Z21"/>
  <c r="AH12"/>
  <c r="AH107"/>
  <c r="AL101"/>
  <c r="AL100"/>
  <c r="AL99"/>
  <c r="AL98"/>
  <c r="AL89"/>
  <c r="AH86"/>
  <c r="AH80"/>
  <c r="AH77"/>
  <c r="AH75"/>
  <c r="AL69"/>
  <c r="AL68"/>
  <c r="AL67"/>
  <c r="AL66"/>
  <c r="AL57"/>
  <c r="AL51"/>
  <c r="AH48"/>
  <c r="AL43"/>
  <c r="Z42"/>
  <c r="AH41"/>
  <c r="Z41"/>
  <c r="AH40"/>
  <c r="AH38"/>
  <c r="Z38"/>
  <c r="AH37"/>
  <c r="Z37"/>
  <c r="AH28"/>
  <c r="AD26"/>
  <c r="AD25"/>
  <c r="AL24"/>
  <c r="AD22"/>
  <c r="AD21"/>
  <c r="AL20"/>
  <c r="AD20"/>
  <c r="AD19"/>
  <c r="AL18"/>
  <c r="AL15"/>
  <c r="AL9"/>
  <c r="AH87"/>
  <c r="AH63"/>
  <c r="AH106"/>
  <c r="AH105"/>
  <c r="AL102"/>
  <c r="AH98"/>
  <c r="AH97"/>
  <c r="AL94"/>
  <c r="AH90"/>
  <c r="AH89"/>
  <c r="AL86"/>
  <c r="AH82"/>
  <c r="AH81"/>
  <c r="AL78"/>
  <c r="AH74"/>
  <c r="AH73"/>
  <c r="AL70"/>
  <c r="AH66"/>
  <c r="AH65"/>
  <c r="AL62"/>
  <c r="AH58"/>
  <c r="AH57"/>
  <c r="AL54"/>
  <c r="AH50"/>
  <c r="AH49"/>
  <c r="AL46"/>
  <c r="AD44"/>
  <c r="AD43"/>
  <c r="AL42"/>
  <c r="AL41"/>
  <c r="Z40"/>
  <c r="AH39"/>
  <c r="Z39"/>
  <c r="AL33"/>
  <c r="AL25"/>
  <c r="AL17"/>
  <c r="AL104"/>
  <c r="AH100"/>
  <c r="AL96"/>
  <c r="AH92"/>
  <c r="AL88"/>
  <c r="AH84"/>
  <c r="AL80"/>
  <c r="AH76"/>
  <c r="AL72"/>
  <c r="AH68"/>
  <c r="AL64"/>
  <c r="AH60"/>
  <c r="AL56"/>
  <c r="AL35"/>
  <c r="AL27"/>
  <c r="AL19"/>
  <c r="AH54"/>
  <c r="AH53"/>
  <c r="AL50"/>
  <c r="AH46"/>
  <c r="AL45"/>
  <c r="Z44"/>
  <c r="AH43"/>
  <c r="Z43"/>
  <c r="AD40"/>
  <c r="AD39"/>
  <c r="AL38"/>
  <c r="AL37"/>
  <c r="Z36"/>
  <c r="AH35"/>
  <c r="Z35"/>
  <c r="AD32"/>
  <c r="AD31"/>
  <c r="AL30"/>
  <c r="AL29"/>
  <c r="Z28"/>
  <c r="AH27"/>
  <c r="Z27"/>
  <c r="AD24"/>
  <c r="AD23"/>
  <c r="AL22"/>
  <c r="AL21"/>
  <c r="Z20"/>
  <c r="AH19"/>
  <c r="Z19"/>
  <c r="AD16"/>
  <c r="AD15"/>
  <c r="AL14"/>
  <c r="AL13"/>
  <c r="Z12"/>
  <c r="AH103"/>
  <c r="AH95"/>
  <c r="AH79"/>
  <c r="AH71"/>
  <c r="Z10"/>
  <c r="Z107"/>
  <c r="AD106"/>
  <c r="Z105"/>
  <c r="AD104"/>
  <c r="Z103"/>
  <c r="AD102"/>
  <c r="Z101"/>
  <c r="AD100"/>
  <c r="Z99"/>
  <c r="AD98"/>
  <c r="Z97"/>
  <c r="AD96"/>
  <c r="Z95"/>
  <c r="AD94"/>
  <c r="Z93"/>
  <c r="AD92"/>
  <c r="Z91"/>
  <c r="AD90"/>
  <c r="Z89"/>
  <c r="AD88"/>
  <c r="Z87"/>
  <c r="AD86"/>
  <c r="Z85"/>
  <c r="AD84"/>
  <c r="Z83"/>
  <c r="AD82"/>
  <c r="Z81"/>
  <c r="AD80"/>
  <c r="Z79"/>
  <c r="AD78"/>
  <c r="Z77"/>
  <c r="AD76"/>
  <c r="Z75"/>
  <c r="AD74"/>
  <c r="Z73"/>
  <c r="AD72"/>
  <c r="Z71"/>
  <c r="AD70"/>
  <c r="Z69"/>
  <c r="AD68"/>
  <c r="Z67"/>
  <c r="AD66"/>
  <c r="Z65"/>
  <c r="AD64"/>
  <c r="Z63"/>
  <c r="AD62"/>
  <c r="Z61"/>
  <c r="AD60"/>
  <c r="Z59"/>
  <c r="AD58"/>
  <c r="Z57"/>
  <c r="AD56"/>
  <c r="Z55"/>
  <c r="AD54"/>
  <c r="Z53"/>
  <c r="AD52"/>
  <c r="Z51"/>
  <c r="AD50"/>
  <c r="Z49"/>
  <c r="AD48"/>
  <c r="Z47"/>
  <c r="AD46"/>
  <c r="AD9"/>
  <c r="Z13"/>
  <c r="AD12"/>
  <c r="Z11"/>
  <c r="AD10"/>
  <c r="AD107"/>
  <c r="Z106"/>
  <c r="AD105"/>
  <c r="Z104"/>
  <c r="AD103"/>
  <c r="Z102"/>
  <c r="AD101"/>
  <c r="Z100"/>
  <c r="AD99"/>
  <c r="Z98"/>
  <c r="AD97"/>
  <c r="Z96"/>
  <c r="AD95"/>
  <c r="Z94"/>
  <c r="AD93"/>
  <c r="Z92"/>
  <c r="AD91"/>
  <c r="Z90"/>
  <c r="AD89"/>
  <c r="Z88"/>
  <c r="AD87"/>
  <c r="Z86"/>
  <c r="AD85"/>
  <c r="Z84"/>
  <c r="AD83"/>
  <c r="Z82"/>
  <c r="AD81"/>
  <c r="Z80"/>
  <c r="AD79"/>
  <c r="Z78"/>
  <c r="AD77"/>
  <c r="Z76"/>
  <c r="AD75"/>
  <c r="Z74"/>
  <c r="AD73"/>
  <c r="Z72"/>
  <c r="AD71"/>
  <c r="Z70"/>
  <c r="AD69"/>
  <c r="Z68"/>
  <c r="AD67"/>
  <c r="Z66"/>
  <c r="AD65"/>
  <c r="Z64"/>
  <c r="AD63"/>
  <c r="Z62"/>
  <c r="AD61"/>
  <c r="Z60"/>
  <c r="AD59"/>
  <c r="Z58"/>
  <c r="AD57"/>
  <c r="Z56"/>
  <c r="AD55"/>
  <c r="Z54"/>
  <c r="AD53"/>
  <c r="Z52"/>
  <c r="AD51"/>
  <c r="Z50"/>
  <c r="AD49"/>
  <c r="Z48"/>
  <c r="AD47"/>
  <c r="W46"/>
  <c r="Z46" s="1"/>
  <c r="W8"/>
  <c r="AA8"/>
  <c r="A2585" i="22" l="1"/>
  <c r="G2556"/>
  <c r="G2527"/>
  <c r="G2523"/>
  <c r="G2524"/>
  <c r="B2520"/>
  <c r="G2525"/>
  <c r="G2526"/>
  <c r="G1403"/>
  <c r="G1404"/>
  <c r="G1405"/>
  <c r="G1401"/>
  <c r="G1402"/>
  <c r="B1398"/>
  <c r="G1434"/>
  <c r="A1463"/>
  <c r="A953"/>
  <c r="G924"/>
  <c r="G892"/>
  <c r="B888"/>
  <c r="G893"/>
  <c r="G894"/>
  <c r="G895"/>
  <c r="G891"/>
  <c r="Y8" i="15"/>
  <c r="Z8" s="1"/>
  <c r="AC8"/>
  <c r="AD8" s="1"/>
  <c r="A2619" i="22" l="1"/>
  <c r="G2590"/>
  <c r="G2561"/>
  <c r="G2557"/>
  <c r="G2558"/>
  <c r="B2554"/>
  <c r="G2559"/>
  <c r="G2560"/>
  <c r="G1437"/>
  <c r="G1438"/>
  <c r="G1439"/>
  <c r="G1435"/>
  <c r="G1436"/>
  <c r="B1432"/>
  <c r="G1468"/>
  <c r="A1497"/>
  <c r="A987"/>
  <c r="G958"/>
  <c r="G926"/>
  <c r="B922"/>
  <c r="G927"/>
  <c r="G928"/>
  <c r="G929"/>
  <c r="G925"/>
  <c r="O41" i="15"/>
  <c r="O7"/>
  <c r="N104"/>
  <c r="N102"/>
  <c r="N100"/>
  <c r="N96"/>
  <c r="N94"/>
  <c r="N92"/>
  <c r="N28"/>
  <c r="M41"/>
  <c r="L98"/>
  <c r="L88"/>
  <c r="J7"/>
  <c r="AE8"/>
  <c r="A2653" i="22" l="1"/>
  <c r="G2624"/>
  <c r="G2595"/>
  <c r="G2591"/>
  <c r="G2592"/>
  <c r="B2588"/>
  <c r="G2593"/>
  <c r="G2594"/>
  <c r="G1502"/>
  <c r="A1531"/>
  <c r="G1471"/>
  <c r="G1472"/>
  <c r="G1473"/>
  <c r="G1469"/>
  <c r="G1470"/>
  <c r="B1466"/>
  <c r="A1021"/>
  <c r="G992"/>
  <c r="G960"/>
  <c r="B956"/>
  <c r="G961"/>
  <c r="G962"/>
  <c r="G963"/>
  <c r="G959"/>
  <c r="AG8" i="15"/>
  <c r="AH8" s="1"/>
  <c r="AK8"/>
  <c r="O28"/>
  <c r="O3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N35"/>
  <c r="N41"/>
  <c r="N76"/>
  <c r="N77"/>
  <c r="N78"/>
  <c r="N79"/>
  <c r="N80"/>
  <c r="N81"/>
  <c r="N82"/>
  <c r="N83"/>
  <c r="N84"/>
  <c r="N85"/>
  <c r="N86"/>
  <c r="N87"/>
  <c r="N88"/>
  <c r="N89"/>
  <c r="N90"/>
  <c r="N91"/>
  <c r="N93"/>
  <c r="N95"/>
  <c r="N97"/>
  <c r="N98"/>
  <c r="N99"/>
  <c r="N101"/>
  <c r="N103"/>
  <c r="N105"/>
  <c r="N106"/>
  <c r="M28"/>
  <c r="M3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L28"/>
  <c r="L35"/>
  <c r="L41"/>
  <c r="L76"/>
  <c r="L77"/>
  <c r="L78"/>
  <c r="L79"/>
  <c r="L80"/>
  <c r="L81"/>
  <c r="L82"/>
  <c r="L83"/>
  <c r="L84"/>
  <c r="L85"/>
  <c r="L86"/>
  <c r="L87"/>
  <c r="L89"/>
  <c r="L90"/>
  <c r="L91"/>
  <c r="L92"/>
  <c r="L93"/>
  <c r="L94"/>
  <c r="L95"/>
  <c r="L96"/>
  <c r="L97"/>
  <c r="L99"/>
  <c r="L100"/>
  <c r="L101"/>
  <c r="L102"/>
  <c r="L103"/>
  <c r="L104"/>
  <c r="L105"/>
  <c r="L106"/>
  <c r="A2687" i="22" l="1"/>
  <c r="G2658"/>
  <c r="G2629"/>
  <c r="G2625"/>
  <c r="G2626"/>
  <c r="B2622"/>
  <c r="G2627"/>
  <c r="G2628"/>
  <c r="G1505"/>
  <c r="G1506"/>
  <c r="G1507"/>
  <c r="G1503"/>
  <c r="G1504"/>
  <c r="B1500"/>
  <c r="A1565"/>
  <c r="G1536"/>
  <c r="A1055"/>
  <c r="G1026"/>
  <c r="G994"/>
  <c r="B990"/>
  <c r="G995"/>
  <c r="G996"/>
  <c r="G997"/>
  <c r="G993"/>
  <c r="K106" i="15"/>
  <c r="K104"/>
  <c r="K102"/>
  <c r="K100"/>
  <c r="K98"/>
  <c r="K96"/>
  <c r="K94"/>
  <c r="K92"/>
  <c r="K90"/>
  <c r="K88"/>
  <c r="K86"/>
  <c r="K84"/>
  <c r="K82"/>
  <c r="K80"/>
  <c r="K78"/>
  <c r="K76"/>
  <c r="K35"/>
  <c r="K28"/>
  <c r="K105"/>
  <c r="K103"/>
  <c r="K101"/>
  <c r="K99"/>
  <c r="K97"/>
  <c r="K95"/>
  <c r="K93"/>
  <c r="K91"/>
  <c r="K89"/>
  <c r="K87"/>
  <c r="K85"/>
  <c r="K83"/>
  <c r="K81"/>
  <c r="K79"/>
  <c r="K77"/>
  <c r="K41"/>
  <c r="J88"/>
  <c r="J104"/>
  <c r="J79"/>
  <c r="J87"/>
  <c r="J95"/>
  <c r="J103"/>
  <c r="J82"/>
  <c r="J90"/>
  <c r="J98"/>
  <c r="J106"/>
  <c r="J41"/>
  <c r="J84"/>
  <c r="J100"/>
  <c r="J35"/>
  <c r="J77"/>
  <c r="J85"/>
  <c r="J93"/>
  <c r="J101"/>
  <c r="J80"/>
  <c r="J96"/>
  <c r="J83"/>
  <c r="J91"/>
  <c r="J99"/>
  <c r="J78"/>
  <c r="J86"/>
  <c r="J94"/>
  <c r="J102"/>
  <c r="J28"/>
  <c r="J76"/>
  <c r="J92"/>
  <c r="J81"/>
  <c r="J89"/>
  <c r="J97"/>
  <c r="J105"/>
  <c r="J107"/>
  <c r="K107"/>
  <c r="L107"/>
  <c r="M107"/>
  <c r="N107"/>
  <c r="O107"/>
  <c r="N7"/>
  <c r="K7"/>
  <c r="L7"/>
  <c r="M7"/>
  <c r="G2692" i="22" l="1"/>
  <c r="A2721"/>
  <c r="G2663"/>
  <c r="G2659"/>
  <c r="G2660"/>
  <c r="B2656"/>
  <c r="G2661"/>
  <c r="G2662"/>
  <c r="G1539"/>
  <c r="G1540"/>
  <c r="G1541"/>
  <c r="G1537"/>
  <c r="G1538"/>
  <c r="B1534"/>
  <c r="A1599"/>
  <c r="G1570"/>
  <c r="A1089"/>
  <c r="G1060"/>
  <c r="G1028"/>
  <c r="B1024"/>
  <c r="G1029"/>
  <c r="G1030"/>
  <c r="G1031"/>
  <c r="G1027"/>
  <c r="P95" i="15"/>
  <c r="Q79"/>
  <c r="S83"/>
  <c r="Q99"/>
  <c r="P83"/>
  <c r="S79"/>
  <c r="Q95"/>
  <c r="S99"/>
  <c r="P79"/>
  <c r="P99"/>
  <c r="S95"/>
  <c r="Q83"/>
  <c r="S41"/>
  <c r="Q35"/>
  <c r="S28"/>
  <c r="R28"/>
  <c r="Q92"/>
  <c r="R96"/>
  <c r="Q28"/>
  <c r="P86"/>
  <c r="R89"/>
  <c r="R105"/>
  <c r="P82"/>
  <c r="Q86"/>
  <c r="Q102"/>
  <c r="R85"/>
  <c r="S106"/>
  <c r="Q90"/>
  <c r="R101"/>
  <c r="R81"/>
  <c r="R35"/>
  <c r="R88"/>
  <c r="P90"/>
  <c r="Q106"/>
  <c r="S35"/>
  <c r="Q76"/>
  <c r="Q103"/>
  <c r="S86"/>
  <c r="S90"/>
  <c r="R106"/>
  <c r="P41"/>
  <c r="R97"/>
  <c r="P35"/>
  <c r="R90"/>
  <c r="P106"/>
  <c r="Q41"/>
  <c r="Q100"/>
  <c r="P28"/>
  <c r="R99"/>
  <c r="R95"/>
  <c r="R83"/>
  <c r="R79"/>
  <c r="R104"/>
  <c r="R86"/>
  <c r="S102"/>
  <c r="Q107"/>
  <c r="S107"/>
  <c r="R41"/>
  <c r="P94"/>
  <c r="Q85"/>
  <c r="Q101"/>
  <c r="P88"/>
  <c r="Q81"/>
  <c r="Q97"/>
  <c r="S92"/>
  <c r="P96"/>
  <c r="S100"/>
  <c r="P102"/>
  <c r="R93"/>
  <c r="R77"/>
  <c r="Q84"/>
  <c r="Q87"/>
  <c r="R80"/>
  <c r="P78"/>
  <c r="Q91"/>
  <c r="P98"/>
  <c r="P105"/>
  <c r="P97"/>
  <c r="P89"/>
  <c r="P81"/>
  <c r="P92"/>
  <c r="P76"/>
  <c r="S103"/>
  <c r="S87"/>
  <c r="S104"/>
  <c r="S88"/>
  <c r="S80"/>
  <c r="Q82"/>
  <c r="Q98"/>
  <c r="S101"/>
  <c r="S93"/>
  <c r="S85"/>
  <c r="S77"/>
  <c r="R100"/>
  <c r="R92"/>
  <c r="R76"/>
  <c r="P103"/>
  <c r="P91"/>
  <c r="P87"/>
  <c r="Q104"/>
  <c r="Q96"/>
  <c r="Q88"/>
  <c r="Q80"/>
  <c r="S78"/>
  <c r="S82"/>
  <c r="S94"/>
  <c r="S98"/>
  <c r="P101"/>
  <c r="P93"/>
  <c r="P85"/>
  <c r="P77"/>
  <c r="P100"/>
  <c r="P84"/>
  <c r="S91"/>
  <c r="S96"/>
  <c r="Q78"/>
  <c r="Q94"/>
  <c r="S105"/>
  <c r="S97"/>
  <c r="S89"/>
  <c r="S81"/>
  <c r="R84"/>
  <c r="Q105"/>
  <c r="Q93"/>
  <c r="Q89"/>
  <c r="Q77"/>
  <c r="S84"/>
  <c r="S76"/>
  <c r="R103"/>
  <c r="R91"/>
  <c r="R87"/>
  <c r="P104"/>
  <c r="P80"/>
  <c r="R78"/>
  <c r="R82"/>
  <c r="R94"/>
  <c r="R98"/>
  <c r="R102"/>
  <c r="R107"/>
  <c r="P107"/>
  <c r="Q7"/>
  <c r="R7"/>
  <c r="S7"/>
  <c r="P7"/>
  <c r="G2695" i="22" l="1"/>
  <c r="G2696"/>
  <c r="G2697"/>
  <c r="G2693"/>
  <c r="B2690"/>
  <c r="G2694"/>
  <c r="G2726"/>
  <c r="A2755"/>
  <c r="G1572"/>
  <c r="B1568"/>
  <c r="G1573"/>
  <c r="G1574"/>
  <c r="G1575"/>
  <c r="G1571"/>
  <c r="A1633"/>
  <c r="G1604"/>
  <c r="A1123"/>
  <c r="G1128" s="1"/>
  <c r="G1094"/>
  <c r="G1062"/>
  <c r="B1058"/>
  <c r="G1063"/>
  <c r="G1064"/>
  <c r="G1065"/>
  <c r="G1061"/>
  <c r="H132" i="15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AI8"/>
  <c r="AL8" s="1"/>
  <c r="H3"/>
  <c r="E3"/>
  <c r="C1"/>
  <c r="A2789" i="22" l="1"/>
  <c r="G2760"/>
  <c r="G2729"/>
  <c r="G2730"/>
  <c r="G2731"/>
  <c r="G2727"/>
  <c r="G2728"/>
  <c r="B2724"/>
  <c r="G1606"/>
  <c r="B1602"/>
  <c r="G1607"/>
  <c r="G1608"/>
  <c r="G1609"/>
  <c r="G1605"/>
  <c r="A1667"/>
  <c r="G1638"/>
  <c r="G1130"/>
  <c r="B1126"/>
  <c r="G1131"/>
  <c r="G1132"/>
  <c r="G1133"/>
  <c r="G1129"/>
  <c r="G1096"/>
  <c r="B1092"/>
  <c r="G1097"/>
  <c r="G1098"/>
  <c r="G1099"/>
  <c r="G1095"/>
  <c r="J47" i="15"/>
  <c r="J17"/>
  <c r="J43"/>
  <c r="J55"/>
  <c r="J46"/>
  <c r="J65"/>
  <c r="J32"/>
  <c r="J40"/>
  <c r="J11"/>
  <c r="J30"/>
  <c r="J37"/>
  <c r="A2823" i="22" l="1"/>
  <c r="G2794"/>
  <c r="G2763"/>
  <c r="G2764"/>
  <c r="G2765"/>
  <c r="G2761"/>
  <c r="G2762"/>
  <c r="B2758"/>
  <c r="G1640"/>
  <c r="B1636"/>
  <c r="G1641"/>
  <c r="G1642"/>
  <c r="G1643"/>
  <c r="G1639"/>
  <c r="A1701"/>
  <c r="G1672"/>
  <c r="M74" i="15"/>
  <c r="N31"/>
  <c r="L50"/>
  <c r="L47"/>
  <c r="O70"/>
  <c r="N44"/>
  <c r="L55"/>
  <c r="L54"/>
  <c r="N74"/>
  <c r="N21"/>
  <c r="L74"/>
  <c r="M52"/>
  <c r="N15"/>
  <c r="N14"/>
  <c r="M26"/>
  <c r="N75"/>
  <c r="L53"/>
  <c r="O45"/>
  <c r="L68"/>
  <c r="N25"/>
  <c r="N26"/>
  <c r="L19"/>
  <c r="M47"/>
  <c r="M22"/>
  <c r="L73"/>
  <c r="M60"/>
  <c r="L75"/>
  <c r="L11"/>
  <c r="M25"/>
  <c r="N64"/>
  <c r="O46"/>
  <c r="L61"/>
  <c r="O63"/>
  <c r="L32"/>
  <c r="O38"/>
  <c r="M21"/>
  <c r="O13"/>
  <c r="M32"/>
  <c r="O69"/>
  <c r="M73"/>
  <c r="L64"/>
  <c r="M36"/>
  <c r="L31"/>
  <c r="L51"/>
  <c r="N62"/>
  <c r="O12"/>
  <c r="N53"/>
  <c r="O56"/>
  <c r="N57"/>
  <c r="M72"/>
  <c r="L67"/>
  <c r="L45"/>
  <c r="O26"/>
  <c r="N32"/>
  <c r="M29"/>
  <c r="M31"/>
  <c r="L39"/>
  <c r="L18"/>
  <c r="O39"/>
  <c r="L44"/>
  <c r="L30"/>
  <c r="N33"/>
  <c r="N59"/>
  <c r="N47"/>
  <c r="L22"/>
  <c r="L33"/>
  <c r="O10"/>
  <c r="M68"/>
  <c r="L25"/>
  <c r="N40"/>
  <c r="O36"/>
  <c r="L13"/>
  <c r="N12"/>
  <c r="M61"/>
  <c r="O20"/>
  <c r="M59"/>
  <c r="N63"/>
  <c r="M56"/>
  <c r="O16"/>
  <c r="N58"/>
  <c r="L48"/>
  <c r="M50"/>
  <c r="N24"/>
  <c r="O54"/>
  <c r="N16"/>
  <c r="O62"/>
  <c r="L27"/>
  <c r="O55"/>
  <c r="N54"/>
  <c r="M16"/>
  <c r="N61"/>
  <c r="L14"/>
  <c r="L62"/>
  <c r="L16"/>
  <c r="O23"/>
  <c r="N69"/>
  <c r="L59"/>
  <c r="M19"/>
  <c r="L49"/>
  <c r="L10"/>
  <c r="N29"/>
  <c r="N46"/>
  <c r="M55"/>
  <c r="M63"/>
  <c r="M58"/>
  <c r="N20"/>
  <c r="O40"/>
  <c r="L37"/>
  <c r="N49"/>
  <c r="M64"/>
  <c r="L56"/>
  <c r="N38"/>
  <c r="N22"/>
  <c r="N39"/>
  <c r="N68"/>
  <c r="M62"/>
  <c r="O51"/>
  <c r="L58"/>
  <c r="M51"/>
  <c r="M39"/>
  <c r="N43"/>
  <c r="N48"/>
  <c r="L20"/>
  <c r="M10"/>
  <c r="L43"/>
  <c r="N13"/>
  <c r="O29"/>
  <c r="O37"/>
  <c r="N65"/>
  <c r="L69"/>
  <c r="M18"/>
  <c r="M20"/>
  <c r="O24"/>
  <c r="M54"/>
  <c r="M42"/>
  <c r="M12"/>
  <c r="L70"/>
  <c r="O32"/>
  <c r="O71"/>
  <c r="M30"/>
  <c r="O60"/>
  <c r="M67"/>
  <c r="M24"/>
  <c r="O30"/>
  <c r="O73"/>
  <c r="O25"/>
  <c r="L66"/>
  <c r="N50"/>
  <c r="N56"/>
  <c r="O48"/>
  <c r="M45"/>
  <c r="O72"/>
  <c r="M15"/>
  <c r="M65"/>
  <c r="M33"/>
  <c r="M37"/>
  <c r="M27"/>
  <c r="L23"/>
  <c r="N42"/>
  <c r="L46"/>
  <c r="N72"/>
  <c r="O31"/>
  <c r="O15"/>
  <c r="M46"/>
  <c r="O68"/>
  <c r="L24"/>
  <c r="O11"/>
  <c r="L40"/>
  <c r="O61"/>
  <c r="N30"/>
  <c r="M71"/>
  <c r="L12"/>
  <c r="N36"/>
  <c r="O33"/>
  <c r="L52"/>
  <c r="L36"/>
  <c r="M53"/>
  <c r="O74"/>
  <c r="N67"/>
  <c r="O43"/>
  <c r="M17"/>
  <c r="M43"/>
  <c r="M66"/>
  <c r="O64"/>
  <c r="N10"/>
  <c r="O21"/>
  <c r="N23"/>
  <c r="O50"/>
  <c r="L17"/>
  <c r="N66"/>
  <c r="O34"/>
  <c r="M44"/>
  <c r="L63"/>
  <c r="O42"/>
  <c r="N19"/>
  <c r="N71"/>
  <c r="N34"/>
  <c r="L42"/>
  <c r="N60"/>
  <c r="O57"/>
  <c r="O22"/>
  <c r="O19"/>
  <c r="O59"/>
  <c r="L29"/>
  <c r="M75"/>
  <c r="N27"/>
  <c r="N70"/>
  <c r="M48"/>
  <c r="N37"/>
  <c r="O44"/>
  <c r="O27"/>
  <c r="L15"/>
  <c r="N55"/>
  <c r="N52"/>
  <c r="M14"/>
  <c r="L38"/>
  <c r="O52"/>
  <c r="L34"/>
  <c r="L21"/>
  <c r="M23"/>
  <c r="O53"/>
  <c r="M34"/>
  <c r="N18"/>
  <c r="N51"/>
  <c r="L60"/>
  <c r="N17"/>
  <c r="L57"/>
  <c r="M70"/>
  <c r="O17"/>
  <c r="N45"/>
  <c r="L72"/>
  <c r="O75"/>
  <c r="M40"/>
  <c r="O66"/>
  <c r="N11"/>
  <c r="L65"/>
  <c r="O14"/>
  <c r="O65"/>
  <c r="M49"/>
  <c r="M38"/>
  <c r="O49"/>
  <c r="M69"/>
  <c r="M57"/>
  <c r="O67"/>
  <c r="O18"/>
  <c r="O58"/>
  <c r="M11"/>
  <c r="N73"/>
  <c r="O47"/>
  <c r="L71"/>
  <c r="L26"/>
  <c r="M13"/>
  <c r="O8"/>
  <c r="O9"/>
  <c r="N8"/>
  <c r="N9"/>
  <c r="M9"/>
  <c r="M8"/>
  <c r="L8"/>
  <c r="L9"/>
  <c r="J21"/>
  <c r="J59"/>
  <c r="J72"/>
  <c r="K59"/>
  <c r="K65"/>
  <c r="K44"/>
  <c r="K23"/>
  <c r="K57"/>
  <c r="K42"/>
  <c r="K73"/>
  <c r="K40"/>
  <c r="K58"/>
  <c r="J13"/>
  <c r="J62"/>
  <c r="J27"/>
  <c r="K15"/>
  <c r="K75"/>
  <c r="K18"/>
  <c r="K63"/>
  <c r="K11"/>
  <c r="K38"/>
  <c r="J33"/>
  <c r="J50"/>
  <c r="J34"/>
  <c r="J26"/>
  <c r="J14"/>
  <c r="J75"/>
  <c r="J9"/>
  <c r="J16"/>
  <c r="J52"/>
  <c r="K36"/>
  <c r="K33"/>
  <c r="K62"/>
  <c r="K34"/>
  <c r="K71"/>
  <c r="K55"/>
  <c r="K19"/>
  <c r="K66"/>
  <c r="J51"/>
  <c r="J39"/>
  <c r="J38"/>
  <c r="J29"/>
  <c r="J19"/>
  <c r="J18"/>
  <c r="K74"/>
  <c r="K39"/>
  <c r="K10"/>
  <c r="K29"/>
  <c r="K27"/>
  <c r="K51"/>
  <c r="K52"/>
  <c r="K31"/>
  <c r="J58"/>
  <c r="J12"/>
  <c r="J24"/>
  <c r="J23"/>
  <c r="J49"/>
  <c r="J74"/>
  <c r="J69"/>
  <c r="K17"/>
  <c r="K12"/>
  <c r="K48"/>
  <c r="K60"/>
  <c r="K67"/>
  <c r="K13"/>
  <c r="K30"/>
  <c r="K25"/>
  <c r="K16"/>
  <c r="J63"/>
  <c r="J15"/>
  <c r="J31"/>
  <c r="J36"/>
  <c r="K69"/>
  <c r="K47"/>
  <c r="K26"/>
  <c r="K43"/>
  <c r="K64"/>
  <c r="K53"/>
  <c r="J25"/>
  <c r="J42"/>
  <c r="J67"/>
  <c r="J48"/>
  <c r="J57"/>
  <c r="J10"/>
  <c r="J56"/>
  <c r="J70"/>
  <c r="K32"/>
  <c r="K46"/>
  <c r="K61"/>
  <c r="K49"/>
  <c r="K22"/>
  <c r="K37"/>
  <c r="K70"/>
  <c r="K24"/>
  <c r="J66"/>
  <c r="J73"/>
  <c r="J54"/>
  <c r="J45"/>
  <c r="J60"/>
  <c r="J44"/>
  <c r="K21"/>
  <c r="K45"/>
  <c r="K14"/>
  <c r="K50"/>
  <c r="K9"/>
  <c r="K72"/>
  <c r="K68"/>
  <c r="K54"/>
  <c r="J61"/>
  <c r="J71"/>
  <c r="J64"/>
  <c r="J68"/>
  <c r="J22"/>
  <c r="J53"/>
  <c r="K8"/>
  <c r="A2857" i="22" l="1"/>
  <c r="G2828"/>
  <c r="G2796"/>
  <c r="B2792"/>
  <c r="G2797"/>
  <c r="G2798"/>
  <c r="G2799"/>
  <c r="G2795"/>
  <c r="G1674"/>
  <c r="B1670"/>
  <c r="G1675"/>
  <c r="G1676"/>
  <c r="G1677"/>
  <c r="G1673"/>
  <c r="A1735"/>
  <c r="G1706"/>
  <c r="P22" i="15"/>
  <c r="R22"/>
  <c r="S22"/>
  <c r="Q22"/>
  <c r="S64"/>
  <c r="Q64"/>
  <c r="R64"/>
  <c r="P64"/>
  <c r="R60"/>
  <c r="P60"/>
  <c r="Q60"/>
  <c r="S60"/>
  <c r="Q54"/>
  <c r="R54"/>
  <c r="S54"/>
  <c r="P54"/>
  <c r="Q57"/>
  <c r="R57"/>
  <c r="S57"/>
  <c r="P57"/>
  <c r="Q67"/>
  <c r="R67"/>
  <c r="P67"/>
  <c r="S67"/>
  <c r="S25"/>
  <c r="R25"/>
  <c r="Q25"/>
  <c r="P25"/>
  <c r="Q43"/>
  <c r="R43"/>
  <c r="P43"/>
  <c r="S43"/>
  <c r="Q36"/>
  <c r="S36"/>
  <c r="P36"/>
  <c r="R36"/>
  <c r="R17"/>
  <c r="Q17"/>
  <c r="P17"/>
  <c r="S17"/>
  <c r="P74"/>
  <c r="R74"/>
  <c r="S74"/>
  <c r="Q74"/>
  <c r="S23"/>
  <c r="Q23"/>
  <c r="R23"/>
  <c r="P23"/>
  <c r="P9"/>
  <c r="R9"/>
  <c r="S9"/>
  <c r="Q9"/>
  <c r="R11"/>
  <c r="P11"/>
  <c r="S11"/>
  <c r="Q11"/>
  <c r="P71"/>
  <c r="R71"/>
  <c r="S71"/>
  <c r="Q71"/>
  <c r="R44"/>
  <c r="P44"/>
  <c r="Q44"/>
  <c r="S44"/>
  <c r="S45"/>
  <c r="P45"/>
  <c r="Q45"/>
  <c r="R45"/>
  <c r="R73"/>
  <c r="S73"/>
  <c r="P73"/>
  <c r="Q73"/>
  <c r="Q48"/>
  <c r="S48"/>
  <c r="R48"/>
  <c r="P48"/>
  <c r="R49"/>
  <c r="S49"/>
  <c r="P49"/>
  <c r="Q49"/>
  <c r="R19"/>
  <c r="S19"/>
  <c r="Q19"/>
  <c r="P19"/>
  <c r="Q51"/>
  <c r="R51"/>
  <c r="P51"/>
  <c r="S51"/>
  <c r="R16"/>
  <c r="P16"/>
  <c r="S16"/>
  <c r="Q16"/>
  <c r="Q75"/>
  <c r="R75"/>
  <c r="S75"/>
  <c r="P75"/>
  <c r="P50"/>
  <c r="R50"/>
  <c r="S50"/>
  <c r="Q50"/>
  <c r="R13"/>
  <c r="S13"/>
  <c r="P13"/>
  <c r="Q13"/>
  <c r="Q59"/>
  <c r="R59"/>
  <c r="P59"/>
  <c r="S59"/>
  <c r="S53"/>
  <c r="P53"/>
  <c r="Q53"/>
  <c r="R53"/>
  <c r="R68"/>
  <c r="P68"/>
  <c r="Q68"/>
  <c r="S68"/>
  <c r="S37"/>
  <c r="P37"/>
  <c r="Q37"/>
  <c r="R37"/>
  <c r="P46"/>
  <c r="R46"/>
  <c r="S46"/>
  <c r="Q46"/>
  <c r="R70"/>
  <c r="P70"/>
  <c r="S70"/>
  <c r="Q70"/>
  <c r="R10"/>
  <c r="S10"/>
  <c r="Q10"/>
  <c r="P10"/>
  <c r="R42"/>
  <c r="Q42"/>
  <c r="S42"/>
  <c r="P42"/>
  <c r="P31"/>
  <c r="S31"/>
  <c r="Q31"/>
  <c r="R31"/>
  <c r="P63"/>
  <c r="S63"/>
  <c r="Q63"/>
  <c r="R63"/>
  <c r="Q69"/>
  <c r="P69"/>
  <c r="R69"/>
  <c r="S69"/>
  <c r="P24"/>
  <c r="R24"/>
  <c r="Q24"/>
  <c r="S24"/>
  <c r="S58"/>
  <c r="Q58"/>
  <c r="P58"/>
  <c r="R58"/>
  <c r="R38"/>
  <c r="S38"/>
  <c r="Q38"/>
  <c r="P38"/>
  <c r="R26"/>
  <c r="Q26"/>
  <c r="S26"/>
  <c r="P26"/>
  <c r="Q27"/>
  <c r="R27"/>
  <c r="P27"/>
  <c r="S27"/>
  <c r="P40"/>
  <c r="Q40"/>
  <c r="S40"/>
  <c r="R40"/>
  <c r="S72"/>
  <c r="R72"/>
  <c r="Q72"/>
  <c r="P72"/>
  <c r="S61"/>
  <c r="P61"/>
  <c r="Q61"/>
  <c r="R61"/>
  <c r="S66"/>
  <c r="P66"/>
  <c r="Q66"/>
  <c r="R66"/>
  <c r="R32"/>
  <c r="P32"/>
  <c r="Q32"/>
  <c r="S32"/>
  <c r="P47"/>
  <c r="S47"/>
  <c r="Q47"/>
  <c r="R47"/>
  <c r="P15"/>
  <c r="S15"/>
  <c r="R15"/>
  <c r="Q15"/>
  <c r="R30"/>
  <c r="S30"/>
  <c r="Q30"/>
  <c r="P30"/>
  <c r="Q12"/>
  <c r="S12"/>
  <c r="R12"/>
  <c r="P12"/>
  <c r="R18"/>
  <c r="P18"/>
  <c r="S18"/>
  <c r="Q18"/>
  <c r="R29"/>
  <c r="S29"/>
  <c r="P29"/>
  <c r="Q29"/>
  <c r="R39"/>
  <c r="Q39"/>
  <c r="P39"/>
  <c r="S39"/>
  <c r="P55"/>
  <c r="Q55"/>
  <c r="R55"/>
  <c r="S55"/>
  <c r="R52"/>
  <c r="P52"/>
  <c r="Q52"/>
  <c r="S52"/>
  <c r="R14"/>
  <c r="S14"/>
  <c r="Q14"/>
  <c r="P14"/>
  <c r="Q34"/>
  <c r="P34"/>
  <c r="R34"/>
  <c r="S34"/>
  <c r="S33"/>
  <c r="R33"/>
  <c r="Q33"/>
  <c r="P33"/>
  <c r="P62"/>
  <c r="R62"/>
  <c r="S62"/>
  <c r="Q62"/>
  <c r="Q65"/>
  <c r="P65"/>
  <c r="S65"/>
  <c r="R65"/>
  <c r="S21"/>
  <c r="P21"/>
  <c r="Q21"/>
  <c r="R21"/>
  <c r="J20"/>
  <c r="J8"/>
  <c r="A2891" i="22" l="1"/>
  <c r="G2862"/>
  <c r="G2830"/>
  <c r="B2826"/>
  <c r="G2831"/>
  <c r="G2832"/>
  <c r="G2833"/>
  <c r="G2829"/>
  <c r="G1708"/>
  <c r="B1704"/>
  <c r="G1709"/>
  <c r="G1710"/>
  <c r="G1711"/>
  <c r="G1707"/>
  <c r="A1769"/>
  <c r="G1740"/>
  <c r="K56" i="15"/>
  <c r="K20"/>
  <c r="Q20" s="1"/>
  <c r="R8"/>
  <c r="Q8"/>
  <c r="S8"/>
  <c r="P8"/>
  <c r="A2925" i="22" l="1"/>
  <c r="G2896"/>
  <c r="G2864"/>
  <c r="B2860"/>
  <c r="G2865"/>
  <c r="G2866"/>
  <c r="G2867"/>
  <c r="G2863"/>
  <c r="G1742"/>
  <c r="B1738"/>
  <c r="G1743"/>
  <c r="G1744"/>
  <c r="G1745"/>
  <c r="G1741"/>
  <c r="A1803"/>
  <c r="G1774"/>
  <c r="P20" i="15"/>
  <c r="S56"/>
  <c r="P56"/>
  <c r="Q56"/>
  <c r="R56"/>
  <c r="S20"/>
  <c r="R20"/>
  <c r="A2959" i="22" l="1"/>
  <c r="G2930"/>
  <c r="G2898"/>
  <c r="B2894"/>
  <c r="G2899"/>
  <c r="G2900"/>
  <c r="G2901"/>
  <c r="G2897"/>
  <c r="A1837"/>
  <c r="G1808"/>
  <c r="G1776"/>
  <c r="B1772"/>
  <c r="G1777"/>
  <c r="G1778"/>
  <c r="G1779"/>
  <c r="G1775"/>
  <c r="A2993" l="1"/>
  <c r="G2964"/>
  <c r="G2932"/>
  <c r="B2928"/>
  <c r="G2933"/>
  <c r="G2934"/>
  <c r="G2935"/>
  <c r="G2931"/>
  <c r="A1871"/>
  <c r="G1842"/>
  <c r="G1810"/>
  <c r="B1806"/>
  <c r="G1811"/>
  <c r="G1812"/>
  <c r="G1813"/>
  <c r="G1809"/>
  <c r="A3027" l="1"/>
  <c r="G2998"/>
  <c r="G2966"/>
  <c r="B2962"/>
  <c r="G2967"/>
  <c r="G2968"/>
  <c r="G2969"/>
  <c r="G2965"/>
  <c r="A1905"/>
  <c r="G1876"/>
  <c r="G1844"/>
  <c r="B1840"/>
  <c r="G1845"/>
  <c r="G1846"/>
  <c r="G1847"/>
  <c r="G1843"/>
  <c r="A3061" l="1"/>
  <c r="G3032"/>
  <c r="G3000"/>
  <c r="B2996"/>
  <c r="G3001"/>
  <c r="G3002"/>
  <c r="G3003"/>
  <c r="G2999"/>
  <c r="A1939"/>
  <c r="G1910"/>
  <c r="G1878"/>
  <c r="B1874"/>
  <c r="G1879"/>
  <c r="G1880"/>
  <c r="G1881"/>
  <c r="G1877"/>
  <c r="A3095" l="1"/>
  <c r="G3066"/>
  <c r="G3034"/>
  <c r="B3030"/>
  <c r="G3035"/>
  <c r="G3036"/>
  <c r="G3037"/>
  <c r="G3033"/>
  <c r="A1973"/>
  <c r="G1944"/>
  <c r="G1912"/>
  <c r="B1908"/>
  <c r="G1913"/>
  <c r="G1914"/>
  <c r="G1915"/>
  <c r="G1911"/>
  <c r="A3129" l="1"/>
  <c r="G3100"/>
  <c r="G3068"/>
  <c r="B3064"/>
  <c r="G3069"/>
  <c r="G3070"/>
  <c r="G3071"/>
  <c r="G3067"/>
  <c r="A2007"/>
  <c r="G1978"/>
  <c r="G1946"/>
  <c r="B1942"/>
  <c r="G1947"/>
  <c r="G1948"/>
  <c r="G1949"/>
  <c r="G1945"/>
  <c r="A3163" l="1"/>
  <c r="G3134"/>
  <c r="G3102"/>
  <c r="B3098"/>
  <c r="G3103"/>
  <c r="G3104"/>
  <c r="G3105"/>
  <c r="G3101"/>
  <c r="A2041"/>
  <c r="G2012"/>
  <c r="G1980"/>
  <c r="B1976"/>
  <c r="G1981"/>
  <c r="G1982"/>
  <c r="G1983"/>
  <c r="G1979"/>
  <c r="A3197" l="1"/>
  <c r="G3168"/>
  <c r="G3136"/>
  <c r="B3132"/>
  <c r="G3137"/>
  <c r="G3138"/>
  <c r="G3139"/>
  <c r="G3135"/>
  <c r="A2075"/>
  <c r="G2046"/>
  <c r="G2014"/>
  <c r="B2010"/>
  <c r="G2015"/>
  <c r="G2016"/>
  <c r="G2017"/>
  <c r="G2013"/>
  <c r="A3231" l="1"/>
  <c r="G3202"/>
  <c r="G3170"/>
  <c r="B3166"/>
  <c r="G3171"/>
  <c r="G3172"/>
  <c r="G3173"/>
  <c r="G3169"/>
  <c r="A2109"/>
  <c r="G2080"/>
  <c r="G2048"/>
  <c r="B2044"/>
  <c r="G2049"/>
  <c r="G2050"/>
  <c r="G2051"/>
  <c r="G2047"/>
  <c r="A3265" l="1"/>
  <c r="G3236"/>
  <c r="G3204"/>
  <c r="B3200"/>
  <c r="G3205"/>
  <c r="G3206"/>
  <c r="G3207"/>
  <c r="G3203"/>
  <c r="A2143"/>
  <c r="G2114"/>
  <c r="G2082"/>
  <c r="B2078"/>
  <c r="G2083"/>
  <c r="G2084"/>
  <c r="G2085"/>
  <c r="G2081"/>
  <c r="A3299" l="1"/>
  <c r="G3270"/>
  <c r="G3238"/>
  <c r="B3234"/>
  <c r="G3239"/>
  <c r="G3240"/>
  <c r="G3241"/>
  <c r="G3237"/>
  <c r="A2177"/>
  <c r="G2148"/>
  <c r="G2116"/>
  <c r="B2112"/>
  <c r="G2117"/>
  <c r="G2118"/>
  <c r="G2119"/>
  <c r="G2115"/>
  <c r="A3333" l="1"/>
  <c r="G3304"/>
  <c r="G3272"/>
  <c r="B3268"/>
  <c r="G3273"/>
  <c r="G3274"/>
  <c r="G3275"/>
  <c r="G3271"/>
  <c r="A2211"/>
  <c r="G2216" s="1"/>
  <c r="G2182"/>
  <c r="G2150"/>
  <c r="B2146"/>
  <c r="G2151"/>
  <c r="G2152"/>
  <c r="G2153"/>
  <c r="G2149"/>
  <c r="A3367" l="1"/>
  <c r="G3372" s="1"/>
  <c r="G3338"/>
  <c r="G3306"/>
  <c r="B3302"/>
  <c r="G3307"/>
  <c r="G3308"/>
  <c r="G3309"/>
  <c r="G3305"/>
  <c r="G2218"/>
  <c r="B2214"/>
  <c r="G2219"/>
  <c r="G2220"/>
  <c r="G2221"/>
  <c r="G2217"/>
  <c r="G2184"/>
  <c r="B2180"/>
  <c r="G2185"/>
  <c r="G2186"/>
  <c r="G2187"/>
  <c r="G2183"/>
  <c r="G3374" l="1"/>
  <c r="B3370"/>
  <c r="G3375"/>
  <c r="G3376"/>
  <c r="G3377"/>
  <c r="G3373"/>
  <c r="G3340"/>
  <c r="B3336"/>
  <c r="G3341"/>
  <c r="G3342"/>
  <c r="G3343"/>
  <c r="G3339"/>
</calcChain>
</file>

<file path=xl/sharedStrings.xml><?xml version="1.0" encoding="utf-8"?>
<sst xmlns="http://schemas.openxmlformats.org/spreadsheetml/2006/main" count="3514" uniqueCount="97">
  <si>
    <t>SESSION</t>
  </si>
  <si>
    <t>2019-20</t>
  </si>
  <si>
    <t>2019-21</t>
  </si>
  <si>
    <t>2019-22</t>
  </si>
  <si>
    <t>2019-23</t>
  </si>
  <si>
    <t>2019-24</t>
  </si>
  <si>
    <t>2019-25</t>
  </si>
  <si>
    <t>2019-26</t>
  </si>
  <si>
    <t>oUns ekrje~</t>
  </si>
  <si>
    <t>t; fgUn</t>
  </si>
  <si>
    <t>U-DISE CODE</t>
  </si>
  <si>
    <t>NAME OF PRINCIPAL</t>
  </si>
  <si>
    <t>SCHOOL TYPE</t>
  </si>
  <si>
    <t>PRIMARY</t>
  </si>
  <si>
    <t>UPPER PRIMARY</t>
  </si>
  <si>
    <t>SECONDARY</t>
  </si>
  <si>
    <t>SR. SECONDARY</t>
  </si>
  <si>
    <t>SCHOOL'S FULL NAME</t>
  </si>
  <si>
    <t>ADDRESS</t>
  </si>
  <si>
    <r>
      <rPr>
        <b/>
        <sz val="18"/>
        <color rgb="FFFFFF00"/>
        <rFont val="Baskerville Old Face"/>
        <family val="1"/>
      </rPr>
      <t>DEVOPED BY:-</t>
    </r>
    <r>
      <rPr>
        <b/>
        <sz val="20"/>
        <color theme="0"/>
        <rFont val="Baskerville Old Face"/>
        <family val="1"/>
      </rPr>
      <t>UMMED TARAD</t>
    </r>
  </si>
  <si>
    <t>Roll Number</t>
  </si>
  <si>
    <t>Student's Name</t>
  </si>
  <si>
    <t>Father's Name</t>
  </si>
  <si>
    <t>Mother's Name</t>
  </si>
  <si>
    <t>Date Of Birth</t>
  </si>
  <si>
    <t>Class</t>
  </si>
  <si>
    <t>Student Related Basic Details</t>
  </si>
  <si>
    <t>Hindi</t>
  </si>
  <si>
    <t>Sr. No.</t>
  </si>
  <si>
    <t>School U-Dise Code :-</t>
  </si>
  <si>
    <t>Session :-</t>
  </si>
  <si>
    <t>Saction :-</t>
  </si>
  <si>
    <t xml:space="preserve">Mother's Name </t>
  </si>
  <si>
    <t>Class &amp; Section</t>
  </si>
  <si>
    <t>Subject</t>
  </si>
  <si>
    <t>English</t>
  </si>
  <si>
    <t>Class -</t>
  </si>
  <si>
    <t>Sr. Secondary</t>
  </si>
  <si>
    <t>(GSSS RAIMALWADA)</t>
  </si>
  <si>
    <t>Subject Wise Result</t>
  </si>
  <si>
    <t>Sanskrit</t>
  </si>
  <si>
    <t>Math</t>
  </si>
  <si>
    <t>Science</t>
  </si>
  <si>
    <t>social Science</t>
  </si>
  <si>
    <t>Subject Which Failed</t>
  </si>
  <si>
    <t>Subject Which supplymentry</t>
  </si>
  <si>
    <t>Subject Which 1 Grace</t>
  </si>
  <si>
    <t>Subject Which 2 Grace</t>
  </si>
  <si>
    <t>Subject Which Re-Exam</t>
  </si>
  <si>
    <t>:-</t>
  </si>
  <si>
    <t>08151106901</t>
  </si>
  <si>
    <t>●→</t>
  </si>
  <si>
    <t>Govt. Sr. Secondary School Raimalwada</t>
  </si>
  <si>
    <t xml:space="preserve"> </t>
  </si>
  <si>
    <t>/</t>
  </si>
  <si>
    <t>ADMIT CARD GENERATOR PROGRAM</t>
  </si>
  <si>
    <t>Roll No.</t>
  </si>
  <si>
    <t>(</t>
  </si>
  <si>
    <t>)</t>
  </si>
  <si>
    <t>Subjects</t>
  </si>
  <si>
    <t>Date (Day) ↓</t>
  </si>
  <si>
    <t>Mathematics</t>
  </si>
  <si>
    <t>Social Study</t>
  </si>
  <si>
    <t>ADMIT CARD</t>
  </si>
  <si>
    <t>Seal and Signature of Head of Institution</t>
  </si>
  <si>
    <t>09:00 AM to 11:45 AM</t>
  </si>
  <si>
    <t>Time Table</t>
  </si>
  <si>
    <t>Date (Day)</t>
  </si>
  <si>
    <t>Time</t>
  </si>
  <si>
    <t>Instructions</t>
  </si>
  <si>
    <t>Check the exam time table carefully.</t>
  </si>
  <si>
    <r>
      <rPr>
        <sz val="16"/>
        <color rgb="FF002060"/>
        <rFont val="Cambria"/>
        <family val="1"/>
        <scheme val="major"/>
      </rPr>
      <t>Students must bring the</t>
    </r>
    <r>
      <rPr>
        <b/>
        <sz val="16"/>
        <color rgb="FF002060"/>
        <rFont val="Cambria"/>
        <family val="1"/>
        <scheme val="major"/>
      </rPr>
      <t xml:space="preserve"> 'Admit Card' </t>
    </r>
    <r>
      <rPr>
        <sz val="16"/>
        <color rgb="FF002060"/>
        <rFont val="Cambria"/>
        <family val="1"/>
        <scheme val="major"/>
      </rPr>
      <t>and show it to the invigilator(s) on duty and should preserve it for future requirements.</t>
    </r>
  </si>
  <si>
    <r>
      <rPr>
        <sz val="16"/>
        <color rgb="FF002060"/>
        <rFont val="Cambria"/>
        <family val="1"/>
        <scheme val="major"/>
      </rPr>
      <t>Mobile Phone, Calculator, Digital Watch or any Electronic Device is</t>
    </r>
    <r>
      <rPr>
        <b/>
        <sz val="16"/>
        <color rgb="FF002060"/>
        <rFont val="Cambria"/>
        <family val="1"/>
        <scheme val="major"/>
      </rPr>
      <t xml:space="preserve"> NOT ALLOWED.</t>
    </r>
  </si>
  <si>
    <t>Arrive at the School at least 15 minutes before the start examination.</t>
  </si>
  <si>
    <t>Student is barred from entering the examination hall 15 minutes after the written examination starts.</t>
  </si>
  <si>
    <t>Ensure that you use the washroom before arriving for your exam as you will not be permitted to leave during the first hour.</t>
  </si>
  <si>
    <t>Normally, you are required to answer questionsusing blue or black in . Make sure you bring some spare pens with you.</t>
  </si>
  <si>
    <t>Keep your eyes on your own paper. Remember, copying is cheating!</t>
  </si>
  <si>
    <t>You must remain silent until after you have exited the school building.</t>
  </si>
  <si>
    <t>Akshya</t>
  </si>
  <si>
    <t>Ram</t>
  </si>
  <si>
    <t>Seeta</t>
  </si>
  <si>
    <t>Print Admit Card</t>
  </si>
  <si>
    <t>GoTo Time Table</t>
  </si>
  <si>
    <t>Exam Type</t>
  </si>
  <si>
    <t>TIME TABLE</t>
  </si>
  <si>
    <t>A</t>
  </si>
  <si>
    <t>Exam Paper</t>
  </si>
  <si>
    <t>TEST-I</t>
  </si>
  <si>
    <t>2025-26</t>
  </si>
  <si>
    <t>Paste latest 
photo of student</t>
  </si>
  <si>
    <t>ram</t>
  </si>
  <si>
    <t>sdadbh</t>
  </si>
  <si>
    <t>jsadkcna</t>
  </si>
  <si>
    <t>School Logo</t>
  </si>
  <si>
    <t>P.S.-Bapini (Phalodi)</t>
  </si>
  <si>
    <t>UPDATED ON :- 
14-11-2025</t>
  </si>
</sst>
</file>

<file path=xl/styles.xml><?xml version="1.0" encoding="utf-8"?>
<styleSheet xmlns="http://schemas.openxmlformats.org/spreadsheetml/2006/main">
  <numFmts count="2">
    <numFmt numFmtId="164" formatCode="[$-409]d/mmm/yyyy;@"/>
    <numFmt numFmtId="165" formatCode="[$-409]d/mmm/yy;@"/>
  </numFmts>
  <fonts count="62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6"/>
      <color rgb="FF002060"/>
      <name val="DevLys 010"/>
    </font>
    <font>
      <b/>
      <sz val="16"/>
      <color theme="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rgb="FF002060"/>
      <name val="Segoe UI Symbol"/>
      <family val="2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18"/>
      <color theme="0"/>
      <name val="Cambria"/>
      <family val="1"/>
      <scheme val="major"/>
    </font>
    <font>
      <b/>
      <sz val="16"/>
      <color rgb="FFFFFF00"/>
      <name val="DevLys 010"/>
    </font>
    <font>
      <b/>
      <sz val="16"/>
      <color rgb="FFFFFF00"/>
      <name val="Baskerville Old Face"/>
      <family val="1"/>
    </font>
    <font>
      <b/>
      <sz val="18"/>
      <color rgb="FFFFFF00"/>
      <name val="Baskerville Old Face"/>
      <family val="1"/>
    </font>
    <font>
      <b/>
      <sz val="20"/>
      <color theme="0"/>
      <name val="Baskerville Old Face"/>
      <family val="1"/>
    </font>
    <font>
      <b/>
      <sz val="14"/>
      <color theme="0"/>
      <name val="Baskerville Old Face"/>
      <family val="1"/>
    </font>
    <font>
      <sz val="34"/>
      <color rgb="FF7030A0"/>
      <name val="Cooper Std Black"/>
      <family val="1"/>
    </font>
    <font>
      <sz val="18"/>
      <color theme="1"/>
      <name val="Calibri"/>
      <family val="2"/>
      <scheme val="minor"/>
    </font>
    <font>
      <b/>
      <sz val="18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8"/>
      <color theme="1"/>
      <name val="Cambria"/>
      <family val="1"/>
      <scheme val="major"/>
    </font>
    <font>
      <u/>
      <sz val="7.7"/>
      <color theme="10"/>
      <name val="Calibri"/>
      <family val="2"/>
    </font>
    <font>
      <sz val="12"/>
      <color theme="1"/>
      <name val="Cambria"/>
      <family val="1"/>
      <scheme val="major"/>
    </font>
    <font>
      <sz val="8"/>
      <color theme="1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4"/>
      <color theme="0"/>
      <name val="Cambria"/>
      <family val="1"/>
      <scheme val="major"/>
    </font>
    <font>
      <b/>
      <sz val="16"/>
      <color rgb="FF002060"/>
      <name val="Segoe UI Symbol"/>
      <family val="2"/>
    </font>
    <font>
      <b/>
      <sz val="8"/>
      <color theme="0" tint="-4.9989318521683403E-2"/>
      <name val="Cambria"/>
      <family val="1"/>
      <scheme val="major"/>
    </font>
    <font>
      <sz val="11"/>
      <name val="Calibri"/>
      <family val="2"/>
      <scheme val="minor"/>
    </font>
    <font>
      <b/>
      <sz val="36"/>
      <color theme="1"/>
      <name val="Alaska"/>
      <family val="2"/>
    </font>
    <font>
      <b/>
      <sz val="26"/>
      <color theme="0"/>
      <name val="Cambria"/>
      <family val="1"/>
      <scheme val="major"/>
    </font>
    <font>
      <b/>
      <sz val="20"/>
      <color theme="1"/>
      <name val="Alaska"/>
      <family val="2"/>
    </font>
    <font>
      <sz val="16"/>
      <color theme="1"/>
      <name val="Cambria"/>
      <family val="1"/>
      <scheme val="major"/>
    </font>
    <font>
      <b/>
      <sz val="28"/>
      <color theme="0"/>
      <name val="Cambria"/>
      <family val="1"/>
      <scheme val="major"/>
    </font>
    <font>
      <b/>
      <sz val="28"/>
      <color rgb="FFC00000"/>
      <name val="Imprint MT Shadow"/>
      <family val="5"/>
    </font>
    <font>
      <b/>
      <sz val="28"/>
      <color rgb="FF002060"/>
      <name val="Algerian"/>
      <family val="5"/>
    </font>
    <font>
      <b/>
      <sz val="28"/>
      <color theme="0"/>
      <name val="CopprplGoth BdCn BT"/>
      <family val="2"/>
    </font>
    <font>
      <b/>
      <sz val="24"/>
      <name val="Cambria"/>
      <family val="1"/>
      <scheme val="major"/>
    </font>
    <font>
      <b/>
      <sz val="18"/>
      <color rgb="FFFF0000"/>
      <name val="Cambria"/>
      <family val="1"/>
      <scheme val="major"/>
    </font>
    <font>
      <b/>
      <sz val="14"/>
      <color rgb="FFFF0000"/>
      <name val="Cambria"/>
      <family val="1"/>
    </font>
    <font>
      <b/>
      <sz val="16"/>
      <color rgb="FF002060"/>
      <name val="Cambria"/>
      <family val="1"/>
      <scheme val="major"/>
    </font>
    <font>
      <sz val="16"/>
      <color rgb="FF002060"/>
      <name val="Cambria"/>
      <family val="1"/>
      <scheme val="major"/>
    </font>
    <font>
      <b/>
      <sz val="18"/>
      <name val="Cambria"/>
      <family val="1"/>
    </font>
    <font>
      <sz val="20"/>
      <color rgb="FFFF0000"/>
      <name val="Cambria"/>
      <family val="1"/>
    </font>
    <font>
      <b/>
      <sz val="18"/>
      <color rgb="FF002060"/>
      <name val="Caslon Bd BT"/>
      <family val="1"/>
    </font>
    <font>
      <b/>
      <sz val="26"/>
      <color theme="1"/>
      <name val="Imprint MT Shadow"/>
      <family val="5"/>
    </font>
    <font>
      <b/>
      <sz val="36"/>
      <color theme="0"/>
      <name val="BlacklightD"/>
      <family val="4"/>
    </font>
    <font>
      <b/>
      <sz val="48"/>
      <color theme="0"/>
      <name val="BookmanITC Lt BT"/>
      <family val="1"/>
    </font>
    <font>
      <b/>
      <sz val="36"/>
      <color theme="0"/>
      <name val="Algerian"/>
      <family val="5"/>
    </font>
    <font>
      <b/>
      <sz val="14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4"/>
      <color theme="0"/>
      <name val="Constantia"/>
      <family val="1"/>
    </font>
    <font>
      <sz val="18"/>
      <color theme="0"/>
      <name val="Cambria"/>
      <family val="1"/>
      <scheme val="major"/>
    </font>
    <font>
      <b/>
      <sz val="11"/>
      <color theme="0" tint="-0.14999847407452621"/>
      <name val="Cambria"/>
      <family val="1"/>
    </font>
    <font>
      <b/>
      <sz val="16"/>
      <color theme="0" tint="-4.9989318521683403E-2"/>
      <name val="Cambria"/>
      <family val="1"/>
      <scheme val="major"/>
    </font>
    <font>
      <sz val="26"/>
      <color rgb="FFFFFF00"/>
      <name val="Cambria"/>
      <family val="1"/>
      <scheme val="major"/>
    </font>
    <font>
      <b/>
      <sz val="22"/>
      <name val="Cambria"/>
      <family val="1"/>
      <scheme val="maj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gradientFill type="path" left="0.5" right="0.5" top="0.5" bottom="0.5">
        <stop position="0">
          <color theme="1"/>
        </stop>
        <stop position="1">
          <color rgb="FFC00000"/>
        </stop>
      </gradientFill>
    </fill>
    <fill>
      <gradientFill degree="90">
        <stop position="0">
          <color rgb="FF002060"/>
        </stop>
        <stop position="1">
          <color theme="1" tint="5.0965910824915313E-2"/>
        </stop>
      </gradientFill>
    </fill>
  </fills>
  <borders count="123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slantDashDot">
        <color rgb="FFFFFF00"/>
      </left>
      <right/>
      <top style="slantDashDot">
        <color rgb="FFFFFF00"/>
      </top>
      <bottom/>
      <diagonal/>
    </border>
    <border>
      <left/>
      <right/>
      <top style="slantDashDot">
        <color rgb="FFFFFF00"/>
      </top>
      <bottom/>
      <diagonal/>
    </border>
    <border>
      <left/>
      <right style="slantDashDot">
        <color rgb="FFFFFF00"/>
      </right>
      <top style="slantDashDot">
        <color rgb="FFFFFF00"/>
      </top>
      <bottom/>
      <diagonal/>
    </border>
    <border>
      <left style="slantDashDot">
        <color rgb="FFFFFF00"/>
      </left>
      <right/>
      <top/>
      <bottom/>
      <diagonal/>
    </border>
    <border>
      <left/>
      <right style="slantDashDot">
        <color rgb="FFFFFF00"/>
      </right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7030A0"/>
      </left>
      <right style="thin">
        <color rgb="FF7030A0"/>
      </right>
      <top style="medium">
        <color rgb="FFFF0000"/>
      </top>
      <bottom style="medium">
        <color rgb="FFFF000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medium">
        <color rgb="FFFF0000"/>
      </top>
      <bottom style="medium">
        <color rgb="FFFF0000"/>
      </bottom>
      <diagonal/>
    </border>
    <border>
      <left style="thin">
        <color rgb="FF7030A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rgb="FF7030A0"/>
      </left>
      <right style="thin">
        <color rgb="FF7030A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 style="thin">
        <color rgb="FF7030A0"/>
      </right>
      <top style="medium">
        <color rgb="FFFF0000"/>
      </top>
      <bottom/>
      <diagonal/>
    </border>
    <border>
      <left style="thin">
        <color rgb="FF7030A0"/>
      </left>
      <right/>
      <top style="medium">
        <color rgb="FFFF0000"/>
      </top>
      <bottom style="medium">
        <color rgb="FFFF0000"/>
      </bottom>
      <diagonal/>
    </border>
    <border>
      <left style="thin">
        <color rgb="FF7030A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/>
      <top style="medium">
        <color rgb="FFFF0000"/>
      </top>
      <bottom style="thin">
        <color rgb="FF002060"/>
      </bottom>
      <diagonal/>
    </border>
    <border>
      <left style="medium">
        <color rgb="FFFF0000"/>
      </left>
      <right/>
      <top style="medium">
        <color rgb="FFFF000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medium">
        <color rgb="FFFF0000"/>
      </left>
      <right/>
      <top style="thin">
        <color rgb="FF002060"/>
      </top>
      <bottom style="thin">
        <color rgb="FF002060"/>
      </bottom>
      <diagonal/>
    </border>
    <border>
      <left style="thin">
        <color indexed="46"/>
      </left>
      <right style="thin">
        <color rgb="FF002060"/>
      </right>
      <top style="medium">
        <color rgb="FFFF000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FF0000"/>
      </bottom>
      <diagonal/>
    </border>
    <border>
      <left style="thin">
        <color indexed="46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medium">
        <color rgb="FFFF0000"/>
      </right>
      <top style="thin">
        <color rgb="FF002060"/>
      </top>
      <bottom style="thin">
        <color rgb="FF002060"/>
      </bottom>
      <diagonal/>
    </border>
    <border>
      <left style="medium">
        <color rgb="FFFF0000"/>
      </left>
      <right/>
      <top style="thin">
        <color rgb="FF002060"/>
      </top>
      <bottom style="medium">
        <color rgb="FFFF0000"/>
      </bottom>
      <diagonal/>
    </border>
    <border>
      <left style="medium">
        <color rgb="FFFF000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medium">
        <color rgb="FFFF0000"/>
      </left>
      <right style="thin">
        <color rgb="FF002060"/>
      </right>
      <top/>
      <bottom/>
      <diagonal/>
    </border>
    <border>
      <left/>
      <right style="thin">
        <color rgb="FF7030A0"/>
      </right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002060"/>
      </left>
      <right/>
      <top style="medium">
        <color rgb="FFFF000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medium">
        <color rgb="FFFF0000"/>
      </bottom>
      <diagonal/>
    </border>
    <border>
      <left/>
      <right/>
      <top style="thin">
        <color rgb="FF002060"/>
      </top>
      <bottom style="medium">
        <color rgb="FFFF000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medium">
        <color rgb="FFFF0000"/>
      </left>
      <right style="thin">
        <color rgb="FF002060"/>
      </right>
      <top style="thin">
        <color rgb="FF00206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00206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002060"/>
      </top>
      <bottom style="medium">
        <color rgb="FFFF0000"/>
      </bottom>
      <diagonal/>
    </border>
    <border>
      <left style="thin">
        <color indexed="46"/>
      </left>
      <right style="thin">
        <color rgb="FF002060"/>
      </right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medium">
        <color rgb="FFFF0000"/>
      </right>
      <top style="medium">
        <color rgb="FFFF000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indexed="64"/>
      </bottom>
      <diagonal/>
    </border>
    <border>
      <left/>
      <right/>
      <top style="medium">
        <color rgb="FF002060"/>
      </top>
      <bottom style="medium">
        <color indexed="64"/>
      </bottom>
      <diagonal/>
    </border>
    <border>
      <left/>
      <right style="medium">
        <color rgb="FF002060"/>
      </right>
      <top style="medium">
        <color rgb="FF00206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thin">
        <color theme="0"/>
      </top>
      <bottom style="medium">
        <color rgb="FFFF0000"/>
      </bottom>
      <diagonal/>
    </border>
    <border>
      <left style="thin">
        <color theme="0"/>
      </left>
      <right/>
      <top style="thin">
        <color theme="0"/>
      </top>
      <bottom style="medium">
        <color rgb="FFFF0000"/>
      </bottom>
      <diagonal/>
    </border>
    <border>
      <left/>
      <right/>
      <top style="thin">
        <color theme="0"/>
      </top>
      <bottom style="medium">
        <color rgb="FFFF0000"/>
      </bottom>
      <diagonal/>
    </border>
    <border>
      <left/>
      <right style="thin">
        <color theme="0"/>
      </right>
      <top style="thin">
        <color theme="0"/>
      </top>
      <bottom style="medium">
        <color rgb="FFFF0000"/>
      </bottom>
      <diagonal/>
    </border>
    <border>
      <left/>
      <right style="thin">
        <color rgb="FF00206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 style="thin">
        <color rgb="FF002060"/>
      </left>
      <right/>
      <top style="medium">
        <color rgb="FFFF0000"/>
      </top>
      <bottom style="thin">
        <color rgb="FFFF0000"/>
      </bottom>
      <diagonal/>
    </border>
    <border>
      <left style="thin">
        <color rgb="FF00206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00206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/>
      <top/>
      <bottom style="dashDotDot">
        <color indexed="64"/>
      </bottom>
      <diagonal/>
    </border>
    <border>
      <left/>
      <right style="thin">
        <color rgb="FF7030A0"/>
      </right>
      <top/>
      <bottom style="medium">
        <color rgb="FFFF0000"/>
      </bottom>
      <diagonal/>
    </border>
    <border>
      <left style="thin">
        <color rgb="FF7030A0"/>
      </left>
      <right style="thin">
        <color rgb="FF7030A0"/>
      </right>
      <top/>
      <bottom style="medium">
        <color rgb="FFFF0000"/>
      </bottom>
      <diagonal/>
    </border>
    <border>
      <left style="thin">
        <color rgb="FF7030A0"/>
      </left>
      <right/>
      <top/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/>
      <top style="medium">
        <color rgb="FFFF0000"/>
      </top>
      <bottom style="thin">
        <color theme="0"/>
      </bottom>
      <diagonal/>
    </border>
    <border>
      <left/>
      <right/>
      <top style="medium">
        <color rgb="FFFF0000"/>
      </top>
      <bottom style="thin">
        <color theme="0"/>
      </bottom>
      <diagonal/>
    </border>
    <border>
      <left/>
      <right style="thin">
        <color theme="0"/>
      </right>
      <top style="medium">
        <color rgb="FFFF0000"/>
      </top>
      <bottom style="thin">
        <color theme="0"/>
      </bottom>
      <diagonal/>
    </border>
    <border>
      <left/>
      <right style="thin">
        <color indexed="46"/>
      </right>
      <top style="thin">
        <color rgb="FF002060"/>
      </top>
      <bottom style="medium">
        <color rgb="FFFF0000"/>
      </bottom>
      <diagonal/>
    </border>
    <border>
      <left/>
      <right style="thin">
        <color indexed="46"/>
      </right>
      <top style="thin">
        <color rgb="FF002060"/>
      </top>
      <bottom style="thin">
        <color rgb="FF002060"/>
      </bottom>
      <diagonal/>
    </border>
    <border>
      <left style="medium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indexed="46"/>
      </right>
      <top style="medium">
        <color rgb="FFFF0000"/>
      </top>
      <bottom style="thin">
        <color rgb="FF002060"/>
      </bottom>
      <diagonal/>
    </border>
    <border>
      <left style="medium">
        <color rgb="FF002060"/>
      </left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 style="medium">
        <color rgb="FF002060"/>
      </right>
      <top style="medium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002060"/>
      </bottom>
      <diagonal/>
    </border>
    <border>
      <left/>
      <right style="medium">
        <color rgb="FFFF0000"/>
      </right>
      <top style="thin">
        <color theme="0"/>
      </top>
      <bottom style="thin">
        <color theme="0"/>
      </bottom>
      <diagonal/>
    </border>
    <border>
      <left/>
      <right style="medium">
        <color rgb="FFFF0000"/>
      </right>
      <top style="medium">
        <color rgb="FFFF0000"/>
      </top>
      <bottom style="thin">
        <color theme="0"/>
      </bottom>
      <diagonal/>
    </border>
    <border>
      <left style="medium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FF0000"/>
      </top>
      <bottom style="medium">
        <color rgb="FFFF0000"/>
      </bottom>
      <diagonal/>
    </border>
    <border>
      <left/>
      <right style="thin">
        <color rgb="FF002060"/>
      </right>
      <top style="thin">
        <color rgb="FFFF0000"/>
      </top>
      <bottom style="medium">
        <color rgb="FFFF0000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99">
    <xf numFmtId="0" fontId="0" fillId="0" borderId="0" xfId="0"/>
    <xf numFmtId="0" fontId="9" fillId="3" borderId="12" xfId="0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4" fillId="7" borderId="51" xfId="0" applyFont="1" applyFill="1" applyBorder="1" applyAlignment="1" applyProtection="1">
      <alignment horizontal="center" vertical="center" wrapText="1"/>
      <protection hidden="1"/>
    </xf>
    <xf numFmtId="0" fontId="24" fillId="7" borderId="52" xfId="0" applyFont="1" applyFill="1" applyBorder="1" applyAlignment="1" applyProtection="1">
      <alignment horizontal="center" vertical="center" wrapText="1"/>
      <protection hidden="1"/>
    </xf>
    <xf numFmtId="0" fontId="24" fillId="7" borderId="57" xfId="0" applyFont="1" applyFill="1" applyBorder="1" applyAlignment="1" applyProtection="1">
      <alignment horizontal="center" vertical="center" wrapText="1"/>
      <protection hidden="1"/>
    </xf>
    <xf numFmtId="0" fontId="24" fillId="7" borderId="58" xfId="0" applyFont="1" applyFill="1" applyBorder="1" applyAlignment="1" applyProtection="1">
      <alignment horizontal="center" vertical="center" wrapText="1"/>
      <protection hidden="1"/>
    </xf>
    <xf numFmtId="0" fontId="24" fillId="7" borderId="59" xfId="0" applyFont="1" applyFill="1" applyBorder="1" applyAlignment="1" applyProtection="1">
      <alignment horizontal="center" vertical="center" wrapText="1"/>
      <protection hidden="1"/>
    </xf>
    <xf numFmtId="0" fontId="24" fillId="7" borderId="60" xfId="0" applyFont="1" applyFill="1" applyBorder="1" applyAlignment="1" applyProtection="1">
      <alignment horizontal="center" vertical="center" wrapText="1"/>
      <protection hidden="1"/>
    </xf>
    <xf numFmtId="0" fontId="24" fillId="7" borderId="64" xfId="0" applyFont="1" applyFill="1" applyBorder="1" applyAlignment="1" applyProtection="1">
      <alignment horizontal="center" vertical="center" wrapText="1"/>
      <protection hidden="1"/>
    </xf>
    <xf numFmtId="0" fontId="24" fillId="7" borderId="65" xfId="0" applyFont="1" applyFill="1" applyBorder="1" applyAlignment="1" applyProtection="1">
      <alignment horizontal="center" vertical="center" wrapText="1"/>
      <protection hidden="1"/>
    </xf>
    <xf numFmtId="0" fontId="24" fillId="7" borderId="66" xfId="0" applyFont="1" applyFill="1" applyBorder="1" applyAlignment="1" applyProtection="1">
      <alignment horizontal="center" vertical="center" wrapText="1"/>
      <protection hidden="1"/>
    </xf>
    <xf numFmtId="0" fontId="24" fillId="7" borderId="67" xfId="0" applyFont="1" applyFill="1" applyBorder="1" applyAlignment="1" applyProtection="1">
      <alignment horizontal="center" vertical="center" wrapText="1"/>
      <protection hidden="1"/>
    </xf>
    <xf numFmtId="0" fontId="24" fillId="7" borderId="68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0" fillId="0" borderId="0" xfId="0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Protection="1">
      <protection hidden="1"/>
    </xf>
    <xf numFmtId="0" fontId="0" fillId="4" borderId="0" xfId="0" applyFill="1" applyAlignment="1" applyProtection="1">
      <protection hidden="1"/>
    </xf>
    <xf numFmtId="0" fontId="11" fillId="9" borderId="7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Border="1" applyAlignment="1" applyProtection="1">
      <alignment horizontal="center" vertical="center"/>
      <protection hidden="1"/>
    </xf>
    <xf numFmtId="0" fontId="11" fillId="9" borderId="8" xfId="0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1" fillId="10" borderId="0" xfId="0" applyFont="1" applyFill="1" applyBorder="1" applyAlignment="1" applyProtection="1">
      <alignment vertical="center" wrapText="1"/>
      <protection hidden="1"/>
    </xf>
    <xf numFmtId="0" fontId="1" fillId="10" borderId="0" xfId="0" applyFont="1" applyFill="1" applyBorder="1" applyAlignment="1" applyProtection="1">
      <alignment horizontal="center" vertical="center" wrapText="1"/>
      <protection hidden="1"/>
    </xf>
    <xf numFmtId="0" fontId="6" fillId="0" borderId="71" xfId="0" applyFont="1" applyBorder="1" applyAlignment="1" applyProtection="1">
      <alignment horizontal="center" vertical="center"/>
      <protection hidden="1"/>
    </xf>
    <xf numFmtId="0" fontId="29" fillId="0" borderId="71" xfId="0" applyFont="1" applyBorder="1" applyAlignment="1" applyProtection="1">
      <alignment horizontal="center" vertical="center"/>
      <protection hidden="1"/>
    </xf>
    <xf numFmtId="0" fontId="21" fillId="7" borderId="19" xfId="0" applyFont="1" applyFill="1" applyBorder="1" applyAlignment="1" applyProtection="1">
      <alignment horizontal="center" vertical="center" wrapText="1"/>
      <protection hidden="1"/>
    </xf>
    <xf numFmtId="0" fontId="4" fillId="7" borderId="21" xfId="0" applyFont="1" applyFill="1" applyBorder="1" applyAlignment="1" applyProtection="1">
      <alignment horizontal="center" vertical="center" wrapText="1"/>
      <protection hidden="1"/>
    </xf>
    <xf numFmtId="0" fontId="4" fillId="7" borderId="19" xfId="0" applyFont="1" applyFill="1" applyBorder="1" applyAlignment="1" applyProtection="1">
      <alignment horizontal="center" vertical="center" wrapText="1"/>
      <protection hidden="1"/>
    </xf>
    <xf numFmtId="0" fontId="4" fillId="7" borderId="23" xfId="0" applyFont="1" applyFill="1" applyBorder="1" applyAlignment="1" applyProtection="1">
      <alignment horizontal="center" vertical="center" wrapText="1"/>
      <protection hidden="1"/>
    </xf>
    <xf numFmtId="0" fontId="4" fillId="7" borderId="4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7" borderId="15" xfId="0" applyFont="1" applyFill="1" applyBorder="1" applyAlignment="1" applyProtection="1">
      <alignment horizontal="center" vertical="center" wrapText="1"/>
      <protection hidden="1"/>
    </xf>
    <xf numFmtId="0" fontId="4" fillId="7" borderId="10" xfId="0" applyFont="1" applyFill="1" applyBorder="1" applyAlignment="1" applyProtection="1">
      <alignment horizontal="center" vertical="center" wrapText="1"/>
      <protection hidden="1"/>
    </xf>
    <xf numFmtId="0" fontId="35" fillId="7" borderId="10" xfId="0" applyFont="1" applyFill="1" applyBorder="1" applyAlignment="1" applyProtection="1">
      <alignment horizontal="center" vertical="center" wrapText="1"/>
      <protection hidden="1"/>
    </xf>
    <xf numFmtId="0" fontId="35" fillId="7" borderId="10" xfId="0" applyFont="1" applyFill="1" applyBorder="1" applyAlignment="1" applyProtection="1">
      <alignment horizontal="center" vertical="center" wrapText="1"/>
      <protection locked="0"/>
    </xf>
    <xf numFmtId="164" fontId="35" fillId="7" borderId="42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9" xfId="0" applyFont="1" applyFill="1" applyBorder="1" applyAlignment="1" applyProtection="1">
      <alignment horizontal="center" vertical="center" wrapText="1"/>
      <protection hidden="1"/>
    </xf>
    <xf numFmtId="0" fontId="35" fillId="7" borderId="9" xfId="0" applyFont="1" applyFill="1" applyBorder="1" applyAlignment="1" applyProtection="1">
      <alignment horizontal="center" vertical="center" wrapText="1"/>
      <protection locked="0"/>
    </xf>
    <xf numFmtId="164" fontId="35" fillId="7" borderId="13" xfId="0" applyNumberFormat="1" applyFont="1" applyFill="1" applyBorder="1" applyAlignment="1" applyProtection="1">
      <alignment horizontal="center" vertical="center" wrapText="1"/>
      <protection locked="0"/>
    </xf>
    <xf numFmtId="164" fontId="26" fillId="9" borderId="83" xfId="0" applyNumberFormat="1" applyFont="1" applyFill="1" applyBorder="1" applyAlignment="1" applyProtection="1">
      <alignment horizontal="center" vertical="center" wrapText="1"/>
      <protection locked="0"/>
    </xf>
    <xf numFmtId="164" fontId="26" fillId="9" borderId="8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hidden="1"/>
    </xf>
    <xf numFmtId="0" fontId="28" fillId="9" borderId="80" xfId="0" applyFont="1" applyFill="1" applyBorder="1" applyAlignment="1" applyProtection="1">
      <alignment horizontal="right" vertical="center" wrapText="1"/>
      <protection hidden="1"/>
    </xf>
    <xf numFmtId="0" fontId="26" fillId="9" borderId="81" xfId="0" applyFont="1" applyFill="1" applyBorder="1" applyAlignment="1" applyProtection="1">
      <alignment horizontal="center" vertical="center" wrapText="1"/>
      <protection hidden="1"/>
    </xf>
    <xf numFmtId="0" fontId="28" fillId="9" borderId="82" xfId="0" applyFont="1" applyFill="1" applyBorder="1" applyAlignment="1" applyProtection="1">
      <alignment horizontal="left" vertical="center" wrapText="1"/>
      <protection hidden="1"/>
    </xf>
    <xf numFmtId="0" fontId="28" fillId="9" borderId="85" xfId="0" applyFont="1" applyFill="1" applyBorder="1" applyAlignment="1" applyProtection="1">
      <alignment horizontal="right" vertical="center" wrapText="1"/>
      <protection hidden="1"/>
    </xf>
    <xf numFmtId="0" fontId="26" fillId="9" borderId="86" xfId="0" applyFont="1" applyFill="1" applyBorder="1" applyAlignment="1" applyProtection="1">
      <alignment horizontal="center" vertical="center" wrapText="1"/>
      <protection hidden="1"/>
    </xf>
    <xf numFmtId="0" fontId="28" fillId="9" borderId="87" xfId="0" applyFont="1" applyFill="1" applyBorder="1" applyAlignment="1" applyProtection="1">
      <alignment horizontal="left" vertical="center" wrapText="1"/>
      <protection hidden="1"/>
    </xf>
    <xf numFmtId="0" fontId="39" fillId="14" borderId="26" xfId="0" applyFont="1" applyFill="1" applyBorder="1" applyAlignment="1" applyProtection="1">
      <alignment horizontal="center" wrapText="1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43" fillId="10" borderId="38" xfId="0" applyFont="1" applyFill="1" applyBorder="1" applyAlignment="1" applyProtection="1">
      <alignment horizontal="center" vertical="center"/>
      <protection hidden="1"/>
    </xf>
    <xf numFmtId="0" fontId="43" fillId="10" borderId="32" xfId="0" applyFont="1" applyFill="1" applyBorder="1" applyAlignment="1" applyProtection="1">
      <alignment horizontal="center" vertical="center"/>
      <protection hidden="1"/>
    </xf>
    <xf numFmtId="0" fontId="43" fillId="10" borderId="37" xfId="0" applyFont="1" applyFill="1" applyBorder="1" applyAlignment="1" applyProtection="1">
      <alignment horizontal="center" vertical="center"/>
      <protection hidden="1"/>
    </xf>
    <xf numFmtId="0" fontId="45" fillId="0" borderId="33" xfId="0" applyFont="1" applyFill="1" applyBorder="1" applyAlignment="1" applyProtection="1">
      <alignment horizontal="center" vertical="center"/>
      <protection hidden="1"/>
    </xf>
    <xf numFmtId="0" fontId="45" fillId="0" borderId="35" xfId="0" applyFont="1" applyFill="1" applyBorder="1" applyAlignment="1" applyProtection="1">
      <alignment horizontal="center" vertical="center"/>
      <protection hidden="1"/>
    </xf>
    <xf numFmtId="0" fontId="45" fillId="0" borderId="62" xfId="0" applyFont="1" applyFill="1" applyBorder="1" applyAlignment="1" applyProtection="1">
      <alignment horizontal="center" vertical="center"/>
      <protection hidden="1"/>
    </xf>
    <xf numFmtId="0" fontId="0" fillId="10" borderId="0" xfId="0" applyFill="1" applyProtection="1">
      <protection hidden="1"/>
    </xf>
    <xf numFmtId="0" fontId="1" fillId="10" borderId="0" xfId="0" applyFont="1" applyFill="1" applyAlignment="1" applyProtection="1">
      <alignment horizontal="center" wrapText="1"/>
      <protection hidden="1"/>
    </xf>
    <xf numFmtId="0" fontId="1" fillId="10" borderId="0" xfId="0" applyFont="1" applyFill="1" applyAlignment="1" applyProtection="1">
      <alignment horizontal="center" vertical="center" wrapText="1"/>
      <protection hidden="1"/>
    </xf>
    <xf numFmtId="0" fontId="9" fillId="3" borderId="98" xfId="0" applyFont="1" applyFill="1" applyBorder="1" applyAlignment="1" applyProtection="1">
      <alignment horizontal="right" vertical="center" wrapText="1"/>
      <protection hidden="1"/>
    </xf>
    <xf numFmtId="0" fontId="51" fillId="14" borderId="28" xfId="0" applyFont="1" applyFill="1" applyBorder="1" applyAlignment="1" applyProtection="1">
      <alignment horizontal="center" wrapText="1"/>
      <protection hidden="1"/>
    </xf>
    <xf numFmtId="164" fontId="26" fillId="9" borderId="103" xfId="0" applyNumberFormat="1" applyFont="1" applyFill="1" applyBorder="1" applyAlignment="1" applyProtection="1">
      <alignment horizontal="center" vertical="center" wrapText="1"/>
      <protection locked="0"/>
    </xf>
    <xf numFmtId="0" fontId="28" fillId="9" borderId="104" xfId="0" applyFont="1" applyFill="1" applyBorder="1" applyAlignment="1" applyProtection="1">
      <alignment horizontal="right" vertical="center" wrapText="1"/>
      <protection hidden="1"/>
    </xf>
    <xf numFmtId="0" fontId="26" fillId="9" borderId="105" xfId="0" applyFont="1" applyFill="1" applyBorder="1" applyAlignment="1" applyProtection="1">
      <alignment horizontal="center" vertical="center" wrapText="1"/>
      <protection hidden="1"/>
    </xf>
    <xf numFmtId="0" fontId="28" fillId="9" borderId="106" xfId="0" applyFont="1" applyFill="1" applyBorder="1" applyAlignment="1" applyProtection="1">
      <alignment horizontal="left" vertical="center" wrapText="1"/>
      <protection hidden="1"/>
    </xf>
    <xf numFmtId="0" fontId="54" fillId="0" borderId="0" xfId="0" applyFont="1" applyProtection="1">
      <protection hidden="1"/>
    </xf>
    <xf numFmtId="0" fontId="19" fillId="13" borderId="114" xfId="0" applyFont="1" applyFill="1" applyBorder="1" applyAlignment="1" applyProtection="1">
      <alignment wrapText="1"/>
      <protection locked="0"/>
    </xf>
    <xf numFmtId="0" fontId="19" fillId="13" borderId="113" xfId="0" applyFont="1" applyFill="1" applyBorder="1" applyAlignment="1" applyProtection="1">
      <alignment horizontal="center" wrapText="1"/>
      <protection locked="0"/>
    </xf>
    <xf numFmtId="0" fontId="3" fillId="9" borderId="80" xfId="0" applyFont="1" applyFill="1" applyBorder="1" applyAlignment="1" applyProtection="1">
      <alignment vertical="center" wrapText="1"/>
      <protection locked="0"/>
    </xf>
    <xf numFmtId="0" fontId="3" fillId="9" borderId="85" xfId="0" applyFont="1" applyFill="1" applyBorder="1" applyAlignment="1" applyProtection="1">
      <alignment vertical="center" wrapText="1"/>
      <protection locked="0"/>
    </xf>
    <xf numFmtId="0" fontId="3" fillId="9" borderId="82" xfId="0" applyFont="1" applyFill="1" applyBorder="1" applyAlignment="1" applyProtection="1">
      <alignment vertical="center" wrapText="1"/>
      <protection locked="0"/>
    </xf>
    <xf numFmtId="0" fontId="3" fillId="9" borderId="87" xfId="0" applyFont="1" applyFill="1" applyBorder="1" applyAlignment="1" applyProtection="1">
      <alignment vertical="center" wrapText="1"/>
      <protection locked="0"/>
    </xf>
    <xf numFmtId="0" fontId="27" fillId="9" borderId="117" xfId="0" applyFont="1" applyFill="1" applyBorder="1" applyAlignment="1" applyProtection="1">
      <alignment horizontal="center" vertical="center" wrapText="1"/>
      <protection locked="0"/>
    </xf>
    <xf numFmtId="0" fontId="27" fillId="9" borderId="116" xfId="0" applyFont="1" applyFill="1" applyBorder="1" applyAlignment="1" applyProtection="1">
      <alignment horizontal="center" vertical="center" wrapText="1"/>
      <protection locked="0"/>
    </xf>
    <xf numFmtId="0" fontId="46" fillId="11" borderId="0" xfId="0" applyFont="1" applyFill="1" applyBorder="1" applyAlignment="1" applyProtection="1">
      <alignment horizontal="center" vertical="center" textRotation="90"/>
      <protection hidden="1"/>
    </xf>
    <xf numFmtId="0" fontId="43" fillId="10" borderId="0" xfId="0" applyFont="1" applyFill="1" applyBorder="1" applyAlignment="1" applyProtection="1">
      <alignment horizontal="center" vertical="center"/>
      <protection hidden="1"/>
    </xf>
    <xf numFmtId="0" fontId="44" fillId="10" borderId="0" xfId="0" applyFont="1" applyFill="1" applyBorder="1" applyAlignment="1" applyProtection="1">
      <alignment horizontal="left" vertical="center"/>
      <protection hidden="1"/>
    </xf>
    <xf numFmtId="165" fontId="52" fillId="0" borderId="88" xfId="0" applyNumberFormat="1" applyFont="1" applyFill="1" applyBorder="1" applyAlignment="1" applyProtection="1">
      <alignment vertical="center"/>
      <protection hidden="1"/>
    </xf>
    <xf numFmtId="0" fontId="1" fillId="4" borderId="0" xfId="0" applyFont="1" applyFill="1" applyAlignment="1" applyProtection="1">
      <alignment horizontal="center" vertical="center"/>
      <protection hidden="1"/>
    </xf>
    <xf numFmtId="0" fontId="0" fillId="4" borderId="0" xfId="0" applyFill="1" applyProtection="1">
      <protection hidden="1"/>
    </xf>
    <xf numFmtId="165" fontId="52" fillId="0" borderId="92" xfId="0" applyNumberFormat="1" applyFont="1" applyFill="1" applyBorder="1" applyAlignment="1" applyProtection="1">
      <alignment vertical="center"/>
      <protection hidden="1"/>
    </xf>
    <xf numFmtId="0" fontId="7" fillId="6" borderId="63" xfId="0" applyFont="1" applyFill="1" applyBorder="1" applyAlignment="1" applyProtection="1">
      <alignment horizontal="center" vertical="center"/>
      <protection hidden="1"/>
    </xf>
    <xf numFmtId="0" fontId="7" fillId="6" borderId="45" xfId="0" applyFont="1" applyFill="1" applyBorder="1" applyAlignment="1" applyProtection="1">
      <alignment horizontal="center" vertical="center"/>
      <protection hidden="1"/>
    </xf>
    <xf numFmtId="0" fontId="7" fillId="6" borderId="74" xfId="0" applyFont="1" applyFill="1" applyBorder="1" applyAlignment="1" applyProtection="1">
      <alignment horizontal="center" vertical="center"/>
      <protection hidden="1"/>
    </xf>
    <xf numFmtId="0" fontId="7" fillId="6" borderId="75" xfId="0" applyFont="1" applyFill="1" applyBorder="1" applyAlignment="1" applyProtection="1">
      <alignment horizontal="center" vertical="center"/>
      <protection hidden="1"/>
    </xf>
    <xf numFmtId="0" fontId="6" fillId="0" borderId="45" xfId="0" applyFont="1" applyBorder="1" applyAlignment="1" applyProtection="1">
      <alignment horizontal="center" vertical="center"/>
      <protection hidden="1"/>
    </xf>
    <xf numFmtId="0" fontId="6" fillId="0" borderId="75" xfId="0" applyFont="1" applyBorder="1" applyAlignment="1" applyProtection="1">
      <alignment horizontal="center" vertical="center"/>
      <protection hidden="1"/>
    </xf>
    <xf numFmtId="0" fontId="3" fillId="5" borderId="45" xfId="0" applyFont="1" applyFill="1" applyBorder="1" applyAlignment="1" applyProtection="1">
      <alignment horizontal="center" vertical="center" wrapText="1"/>
      <protection locked="0"/>
    </xf>
    <xf numFmtId="0" fontId="3" fillId="5" borderId="73" xfId="0" applyFont="1" applyFill="1" applyBorder="1" applyAlignment="1" applyProtection="1">
      <alignment horizontal="center" vertical="center" wrapText="1"/>
      <protection locked="0"/>
    </xf>
    <xf numFmtId="0" fontId="3" fillId="5" borderId="75" xfId="0" applyFont="1" applyFill="1" applyBorder="1" applyAlignment="1" applyProtection="1">
      <alignment horizontal="center" vertical="center" wrapText="1"/>
      <protection locked="0"/>
    </xf>
    <xf numFmtId="0" fontId="3" fillId="5" borderId="76" xfId="0" applyFont="1" applyFill="1" applyBorder="1" applyAlignment="1" applyProtection="1">
      <alignment horizontal="center" vertical="center" wrapText="1"/>
      <protection locked="0"/>
    </xf>
    <xf numFmtId="0" fontId="5" fillId="4" borderId="71" xfId="0" applyFont="1" applyFill="1" applyBorder="1" applyAlignment="1" applyProtection="1">
      <alignment horizontal="center" vertical="center"/>
      <protection hidden="1"/>
    </xf>
    <xf numFmtId="0" fontId="3" fillId="6" borderId="70" xfId="0" applyFont="1" applyFill="1" applyBorder="1" applyAlignment="1" applyProtection="1">
      <alignment horizontal="center" vertical="center"/>
      <protection hidden="1"/>
    </xf>
    <xf numFmtId="0" fontId="3" fillId="6" borderId="71" xfId="0" applyFont="1" applyFill="1" applyBorder="1" applyAlignment="1" applyProtection="1">
      <alignment horizontal="center" vertical="center"/>
      <protection hidden="1"/>
    </xf>
    <xf numFmtId="0" fontId="8" fillId="5" borderId="71" xfId="0" quotePrefix="1" applyFont="1" applyFill="1" applyBorder="1" applyAlignment="1" applyProtection="1">
      <alignment horizontal="center" vertical="center"/>
      <protection locked="0"/>
    </xf>
    <xf numFmtId="0" fontId="8" fillId="5" borderId="72" xfId="0" quotePrefix="1" applyFont="1" applyFill="1" applyBorder="1" applyAlignment="1" applyProtection="1">
      <alignment horizontal="center" vertical="center"/>
      <protection locked="0"/>
    </xf>
    <xf numFmtId="0" fontId="9" fillId="5" borderId="71" xfId="0" applyFont="1" applyFill="1" applyBorder="1" applyAlignment="1" applyProtection="1">
      <alignment horizontal="center" vertical="center"/>
      <protection locked="0"/>
    </xf>
    <xf numFmtId="0" fontId="9" fillId="5" borderId="72" xfId="0" applyFont="1" applyFill="1" applyBorder="1" applyAlignment="1" applyProtection="1">
      <alignment horizontal="center" vertical="center"/>
      <protection locked="0"/>
    </xf>
    <xf numFmtId="0" fontId="3" fillId="5" borderId="71" xfId="0" applyFont="1" applyFill="1" applyBorder="1" applyAlignment="1" applyProtection="1">
      <alignment horizontal="center" vertical="center"/>
      <protection locked="0"/>
    </xf>
    <xf numFmtId="0" fontId="3" fillId="5" borderId="72" xfId="0" applyFont="1" applyFill="1" applyBorder="1" applyAlignment="1" applyProtection="1">
      <alignment horizontal="center" vertical="center"/>
      <protection locked="0"/>
    </xf>
    <xf numFmtId="0" fontId="55" fillId="4" borderId="0" xfId="0" applyFont="1" applyFill="1" applyAlignment="1" applyProtection="1">
      <alignment horizontal="center"/>
      <protection hidden="1"/>
    </xf>
    <xf numFmtId="0" fontId="1" fillId="4" borderId="0" xfId="0" applyFont="1" applyFill="1" applyBorder="1" applyAlignment="1" applyProtection="1">
      <alignment horizontal="center" vertical="center"/>
      <protection hidden="1"/>
    </xf>
    <xf numFmtId="0" fontId="15" fillId="2" borderId="1" xfId="0" applyFont="1" applyFill="1" applyBorder="1" applyAlignment="1" applyProtection="1">
      <alignment horizontal="center" vertical="center"/>
      <protection hidden="1"/>
    </xf>
    <xf numFmtId="0" fontId="15" fillId="2" borderId="2" xfId="0" applyFont="1" applyFill="1" applyBorder="1" applyAlignment="1" applyProtection="1">
      <alignment horizontal="center" vertical="center"/>
      <protection hidden="1"/>
    </xf>
    <xf numFmtId="0" fontId="7" fillId="6" borderId="70" xfId="0" applyFont="1" applyFill="1" applyBorder="1" applyAlignment="1" applyProtection="1">
      <alignment horizontal="center" vertical="center"/>
      <protection hidden="1"/>
    </xf>
    <xf numFmtId="0" fontId="7" fillId="6" borderId="71" xfId="0" applyFont="1" applyFill="1" applyBorder="1" applyAlignment="1" applyProtection="1">
      <alignment horizontal="center" vertical="center"/>
      <protection hidden="1"/>
    </xf>
    <xf numFmtId="0" fontId="27" fillId="6" borderId="63" xfId="0" applyFont="1" applyFill="1" applyBorder="1" applyAlignment="1" applyProtection="1">
      <alignment horizontal="center" vertical="center"/>
      <protection hidden="1"/>
    </xf>
    <xf numFmtId="0" fontId="27" fillId="6" borderId="45" xfId="0" applyFont="1" applyFill="1" applyBorder="1" applyAlignment="1" applyProtection="1">
      <alignment horizontal="center" vertical="center"/>
      <protection hidden="1"/>
    </xf>
    <xf numFmtId="0" fontId="27" fillId="6" borderId="74" xfId="0" applyFont="1" applyFill="1" applyBorder="1" applyAlignment="1" applyProtection="1">
      <alignment horizontal="center" vertical="center"/>
      <protection hidden="1"/>
    </xf>
    <xf numFmtId="0" fontId="27" fillId="6" borderId="75" xfId="0" applyFont="1" applyFill="1" applyBorder="1" applyAlignment="1" applyProtection="1">
      <alignment horizontal="center" vertical="center"/>
      <protection hidden="1"/>
    </xf>
    <xf numFmtId="0" fontId="57" fillId="5" borderId="45" xfId="0" applyFont="1" applyFill="1" applyBorder="1" applyAlignment="1" applyProtection="1">
      <alignment horizontal="center" vertical="center" wrapText="1"/>
      <protection locked="0"/>
    </xf>
    <xf numFmtId="0" fontId="57" fillId="5" borderId="73" xfId="0" applyFont="1" applyFill="1" applyBorder="1" applyAlignment="1" applyProtection="1">
      <alignment horizontal="center" vertical="center" wrapText="1"/>
      <protection locked="0"/>
    </xf>
    <xf numFmtId="0" fontId="57" fillId="5" borderId="75" xfId="0" applyFont="1" applyFill="1" applyBorder="1" applyAlignment="1" applyProtection="1">
      <alignment horizontal="center" vertical="center" wrapText="1"/>
      <protection locked="0"/>
    </xf>
    <xf numFmtId="0" fontId="57" fillId="5" borderId="76" xfId="0" applyFont="1" applyFill="1" applyBorder="1" applyAlignment="1" applyProtection="1">
      <alignment horizontal="center" vertical="center" wrapText="1"/>
      <protection locked="0"/>
    </xf>
    <xf numFmtId="0" fontId="9" fillId="5" borderId="45" xfId="0" applyFont="1" applyFill="1" applyBorder="1" applyAlignment="1" applyProtection="1">
      <alignment horizontal="center" vertical="center" wrapText="1"/>
      <protection locked="0"/>
    </xf>
    <xf numFmtId="0" fontId="9" fillId="5" borderId="73" xfId="0" applyFont="1" applyFill="1" applyBorder="1" applyAlignment="1" applyProtection="1">
      <alignment horizontal="center" vertical="center" wrapText="1"/>
      <protection locked="0"/>
    </xf>
    <xf numFmtId="0" fontId="9" fillId="5" borderId="75" xfId="0" applyFont="1" applyFill="1" applyBorder="1" applyAlignment="1" applyProtection="1">
      <alignment horizontal="center" vertical="center" wrapText="1"/>
      <protection locked="0"/>
    </xf>
    <xf numFmtId="0" fontId="9" fillId="5" borderId="76" xfId="0" applyFont="1" applyFill="1" applyBorder="1" applyAlignment="1" applyProtection="1">
      <alignment horizontal="center" vertical="center" wrapText="1"/>
      <protection locked="0"/>
    </xf>
    <xf numFmtId="0" fontId="2" fillId="0" borderId="71" xfId="0" applyFont="1" applyBorder="1" applyAlignment="1" applyProtection="1">
      <alignment horizontal="center" vertical="center"/>
      <protection hidden="1"/>
    </xf>
    <xf numFmtId="0" fontId="10" fillId="5" borderId="71" xfId="0" applyFont="1" applyFill="1" applyBorder="1" applyAlignment="1" applyProtection="1">
      <alignment horizontal="right" vertical="center"/>
      <protection hidden="1"/>
    </xf>
    <xf numFmtId="0" fontId="10" fillId="5" borderId="72" xfId="0" applyFont="1" applyFill="1" applyBorder="1" applyAlignment="1" applyProtection="1">
      <alignment horizontal="right" vertical="center"/>
      <protection hidden="1"/>
    </xf>
    <xf numFmtId="0" fontId="11" fillId="9" borderId="4" xfId="0" applyFont="1" applyFill="1" applyBorder="1" applyAlignment="1" applyProtection="1">
      <alignment horizontal="center" vertical="center"/>
      <protection hidden="1"/>
    </xf>
    <xf numFmtId="0" fontId="11" fillId="9" borderId="5" xfId="0" applyFont="1" applyFill="1" applyBorder="1" applyAlignment="1" applyProtection="1">
      <alignment horizontal="center" vertical="center"/>
      <protection hidden="1"/>
    </xf>
    <xf numFmtId="0" fontId="11" fillId="9" borderId="6" xfId="0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11" fillId="9" borderId="7" xfId="0" applyFont="1" applyFill="1" applyBorder="1" applyAlignment="1" applyProtection="1">
      <alignment horizontal="center" wrapText="1"/>
      <protection hidden="1"/>
    </xf>
    <xf numFmtId="0" fontId="11" fillId="9" borderId="0" xfId="0" applyFont="1" applyFill="1" applyBorder="1" applyAlignment="1" applyProtection="1">
      <alignment horizontal="center" wrapText="1"/>
      <protection hidden="1"/>
    </xf>
    <xf numFmtId="0" fontId="11" fillId="9" borderId="8" xfId="0" applyFont="1" applyFill="1" applyBorder="1" applyAlignment="1" applyProtection="1">
      <alignment horizontal="center" wrapText="1"/>
      <protection hidden="1"/>
    </xf>
    <xf numFmtId="0" fontId="14" fillId="9" borderId="7" xfId="0" applyFont="1" applyFill="1" applyBorder="1" applyAlignment="1" applyProtection="1">
      <alignment horizontal="center" vertical="top" wrapText="1"/>
      <protection hidden="1"/>
    </xf>
    <xf numFmtId="0" fontId="14" fillId="9" borderId="0" xfId="0" applyFont="1" applyFill="1" applyBorder="1" applyAlignment="1" applyProtection="1">
      <alignment horizontal="center" vertical="top" wrapText="1"/>
      <protection hidden="1"/>
    </xf>
    <xf numFmtId="0" fontId="14" fillId="9" borderId="8" xfId="0" applyFont="1" applyFill="1" applyBorder="1" applyAlignment="1" applyProtection="1">
      <alignment horizontal="center" vertical="top" wrapText="1"/>
      <protection hidden="1"/>
    </xf>
    <xf numFmtId="0" fontId="5" fillId="4" borderId="45" xfId="0" applyFont="1" applyFill="1" applyBorder="1" applyAlignment="1" applyProtection="1">
      <alignment horizontal="center" vertical="center"/>
      <protection hidden="1"/>
    </xf>
    <xf numFmtId="0" fontId="1" fillId="0" borderId="71" xfId="0" applyFont="1" applyBorder="1" applyAlignment="1" applyProtection="1">
      <alignment horizontal="center" vertical="center"/>
      <protection hidden="1"/>
    </xf>
    <xf numFmtId="0" fontId="1" fillId="0" borderId="72" xfId="0" applyFont="1" applyBorder="1" applyAlignment="1" applyProtection="1">
      <alignment horizontal="center" vertical="center"/>
      <protection hidden="1"/>
    </xf>
    <xf numFmtId="0" fontId="60" fillId="9" borderId="0" xfId="0" applyFont="1" applyFill="1" applyAlignment="1" applyProtection="1">
      <alignment horizontal="center" vertical="center" wrapText="1"/>
      <protection hidden="1"/>
    </xf>
    <xf numFmtId="0" fontId="60" fillId="9" borderId="0" xfId="0" applyFont="1" applyFill="1" applyAlignment="1" applyProtection="1">
      <alignment horizontal="center" vertical="center"/>
      <protection hidden="1"/>
    </xf>
    <xf numFmtId="0" fontId="13" fillId="9" borderId="7" xfId="0" applyFont="1" applyFill="1" applyBorder="1" applyAlignment="1" applyProtection="1">
      <alignment horizontal="center" vertical="top" wrapText="1"/>
      <protection hidden="1"/>
    </xf>
    <xf numFmtId="0" fontId="13" fillId="9" borderId="0" xfId="0" applyFont="1" applyFill="1" applyBorder="1" applyAlignment="1" applyProtection="1">
      <alignment horizontal="center" vertical="top" wrapText="1"/>
      <protection hidden="1"/>
    </xf>
    <xf numFmtId="0" fontId="13" fillId="9" borderId="8" xfId="0" applyFont="1" applyFill="1" applyBorder="1" applyAlignment="1" applyProtection="1">
      <alignment horizontal="center" vertical="top" wrapText="1"/>
      <protection hidden="1"/>
    </xf>
    <xf numFmtId="0" fontId="11" fillId="9" borderId="7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Border="1" applyAlignment="1" applyProtection="1">
      <alignment horizontal="center" vertical="center"/>
      <protection hidden="1"/>
    </xf>
    <xf numFmtId="0" fontId="11" fillId="9" borderId="8" xfId="0" applyFont="1" applyFill="1" applyBorder="1" applyAlignment="1" applyProtection="1">
      <alignment horizontal="center" vertical="center"/>
      <protection hidden="1"/>
    </xf>
    <xf numFmtId="0" fontId="10" fillId="6" borderId="70" xfId="0" applyFont="1" applyFill="1" applyBorder="1" applyAlignment="1" applyProtection="1">
      <alignment horizontal="left" vertical="center"/>
      <protection hidden="1"/>
    </xf>
    <xf numFmtId="0" fontId="10" fillId="6" borderId="71" xfId="0" applyFont="1" applyFill="1" applyBorder="1" applyAlignment="1" applyProtection="1">
      <alignment horizontal="left" vertical="center"/>
      <protection hidden="1"/>
    </xf>
    <xf numFmtId="0" fontId="7" fillId="5" borderId="71" xfId="0" applyFont="1" applyFill="1" applyBorder="1" applyAlignment="1" applyProtection="1">
      <alignment horizontal="center" vertical="center"/>
      <protection locked="0"/>
    </xf>
    <xf numFmtId="0" fontId="7" fillId="5" borderId="72" xfId="0" applyFont="1" applyFill="1" applyBorder="1" applyAlignment="1" applyProtection="1">
      <alignment horizontal="center" vertical="center"/>
      <protection locked="0"/>
    </xf>
    <xf numFmtId="0" fontId="8" fillId="6" borderId="70" xfId="0" applyFont="1" applyFill="1" applyBorder="1" applyAlignment="1" applyProtection="1">
      <alignment horizontal="center" vertical="center"/>
      <protection hidden="1"/>
    </xf>
    <xf numFmtId="0" fontId="8" fillId="6" borderId="71" xfId="0" applyFont="1" applyFill="1" applyBorder="1" applyAlignment="1" applyProtection="1">
      <alignment horizontal="center" vertical="center"/>
      <protection hidden="1"/>
    </xf>
    <xf numFmtId="0" fontId="27" fillId="6" borderId="70" xfId="0" applyFont="1" applyFill="1" applyBorder="1" applyAlignment="1" applyProtection="1">
      <alignment horizontal="center" vertical="center"/>
      <protection hidden="1"/>
    </xf>
    <xf numFmtId="0" fontId="27" fillId="6" borderId="71" xfId="0" applyFont="1" applyFill="1" applyBorder="1" applyAlignment="1" applyProtection="1">
      <alignment horizontal="center" vertical="center"/>
      <protection hidden="1"/>
    </xf>
    <xf numFmtId="0" fontId="1" fillId="4" borderId="115" xfId="0" applyFont="1" applyFill="1" applyBorder="1" applyAlignment="1" applyProtection="1">
      <alignment horizontal="center" vertical="center"/>
      <protection hidden="1"/>
    </xf>
    <xf numFmtId="0" fontId="1" fillId="4" borderId="71" xfId="0" applyFont="1" applyFill="1" applyBorder="1" applyAlignment="1" applyProtection="1">
      <alignment horizontal="center" vertical="center"/>
      <protection hidden="1"/>
    </xf>
    <xf numFmtId="0" fontId="33" fillId="3" borderId="0" xfId="0" applyFont="1" applyFill="1" applyBorder="1" applyAlignment="1" applyProtection="1">
      <alignment horizontal="center" vertical="center" wrapText="1"/>
      <protection hidden="1"/>
    </xf>
    <xf numFmtId="0" fontId="1" fillId="8" borderId="24" xfId="0" applyFont="1" applyFill="1" applyBorder="1" applyAlignment="1" applyProtection="1">
      <alignment horizontal="center" vertical="center" wrapText="1"/>
      <protection hidden="1"/>
    </xf>
    <xf numFmtId="0" fontId="1" fillId="8" borderId="0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9" fillId="3" borderId="2" xfId="0" applyFont="1" applyFill="1" applyBorder="1" applyAlignment="1" applyProtection="1">
      <alignment horizontal="center" vertical="center" wrapText="1"/>
      <protection hidden="1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22" xfId="0" applyNumberFormat="1" applyFont="1" applyFill="1" applyBorder="1" applyAlignment="1" applyProtection="1">
      <alignment horizontal="center" vertical="top" wrapText="1"/>
      <protection locked="0"/>
    </xf>
    <xf numFmtId="0" fontId="9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97" xfId="0" applyFont="1" applyFill="1" applyBorder="1" applyAlignment="1" applyProtection="1">
      <alignment horizontal="center" vertical="center" wrapText="1"/>
      <protection hidden="1"/>
    </xf>
    <xf numFmtId="0" fontId="9" fillId="3" borderId="99" xfId="0" applyFont="1" applyFill="1" applyBorder="1" applyAlignment="1" applyProtection="1">
      <alignment horizontal="center" vertical="center" wrapText="1"/>
      <protection hidden="1"/>
    </xf>
    <xf numFmtId="0" fontId="9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horizontal="center" vertical="center" wrapText="1"/>
      <protection hidden="1"/>
    </xf>
    <xf numFmtId="0" fontId="32" fillId="2" borderId="3" xfId="0" applyFont="1" applyFill="1" applyBorder="1" applyAlignment="1" applyProtection="1">
      <alignment horizontal="left" vertical="top" wrapText="1"/>
      <protection hidden="1"/>
    </xf>
    <xf numFmtId="0" fontId="32" fillId="2" borderId="43" xfId="0" applyFont="1" applyFill="1" applyBorder="1" applyAlignment="1" applyProtection="1">
      <alignment horizontal="left" vertical="top" wrapText="1"/>
      <protection hidden="1"/>
    </xf>
    <xf numFmtId="0" fontId="21" fillId="7" borderId="54" xfId="0" applyFont="1" applyFill="1" applyBorder="1" applyAlignment="1" applyProtection="1">
      <alignment horizontal="center" vertical="center" textRotation="90" wrapText="1"/>
      <protection hidden="1"/>
    </xf>
    <xf numFmtId="0" fontId="21" fillId="7" borderId="52" xfId="0" applyFont="1" applyFill="1" applyBorder="1" applyAlignment="1" applyProtection="1">
      <alignment horizontal="center" vertical="center" textRotation="90" wrapText="1"/>
      <protection hidden="1"/>
    </xf>
    <xf numFmtId="0" fontId="21" fillId="7" borderId="55" xfId="0" applyFont="1" applyFill="1" applyBorder="1" applyAlignment="1" applyProtection="1">
      <alignment horizontal="center" vertical="center" textRotation="90" wrapText="1"/>
      <protection hidden="1"/>
    </xf>
    <xf numFmtId="0" fontId="21" fillId="7" borderId="51" xfId="0" applyFont="1" applyFill="1" applyBorder="1" applyAlignment="1" applyProtection="1">
      <alignment horizontal="center" vertical="center" textRotation="90" wrapText="1"/>
      <protection hidden="1"/>
    </xf>
    <xf numFmtId="0" fontId="50" fillId="15" borderId="100" xfId="1" applyFont="1" applyFill="1" applyBorder="1" applyAlignment="1" applyProtection="1">
      <alignment horizontal="center" vertical="center"/>
      <protection locked="0"/>
    </xf>
    <xf numFmtId="0" fontId="50" fillId="15" borderId="101" xfId="1" applyFont="1" applyFill="1" applyBorder="1" applyAlignment="1" applyProtection="1">
      <alignment horizontal="center" vertical="center"/>
      <protection locked="0"/>
    </xf>
    <xf numFmtId="0" fontId="49" fillId="16" borderId="101" xfId="1" applyFont="1" applyFill="1" applyBorder="1" applyAlignment="1" applyProtection="1">
      <alignment horizontal="center" vertical="center"/>
    </xf>
    <xf numFmtId="0" fontId="49" fillId="16" borderId="102" xfId="1" applyFont="1" applyFill="1" applyBorder="1" applyAlignment="1" applyProtection="1">
      <alignment horizontal="center" vertical="center"/>
    </xf>
    <xf numFmtId="0" fontId="34" fillId="2" borderId="1" xfId="0" applyFont="1" applyFill="1" applyBorder="1" applyAlignment="1" applyProtection="1">
      <alignment horizontal="center" vertical="center" wrapText="1"/>
      <protection hidden="1"/>
    </xf>
    <xf numFmtId="0" fontId="34" fillId="2" borderId="2" xfId="0" applyFont="1" applyFill="1" applyBorder="1" applyAlignment="1" applyProtection="1">
      <alignment horizontal="center" vertical="center" wrapText="1"/>
      <protection hidden="1"/>
    </xf>
    <xf numFmtId="0" fontId="21" fillId="7" borderId="56" xfId="0" applyFont="1" applyFill="1" applyBorder="1" applyAlignment="1" applyProtection="1">
      <alignment horizontal="center" vertical="center" textRotation="90" wrapText="1"/>
      <protection hidden="1"/>
    </xf>
    <xf numFmtId="0" fontId="21" fillId="7" borderId="57" xfId="0" applyFont="1" applyFill="1" applyBorder="1" applyAlignment="1" applyProtection="1">
      <alignment horizontal="center" vertical="center" textRotation="90" wrapText="1"/>
      <protection hidden="1"/>
    </xf>
    <xf numFmtId="0" fontId="19" fillId="7" borderId="16" xfId="0" applyFont="1" applyFill="1" applyBorder="1" applyAlignment="1" applyProtection="1">
      <alignment horizontal="center" vertical="center" wrapText="1"/>
      <protection hidden="1"/>
    </xf>
    <xf numFmtId="0" fontId="19" fillId="7" borderId="17" xfId="0" applyFont="1" applyFill="1" applyBorder="1" applyAlignment="1" applyProtection="1">
      <alignment horizontal="center" vertical="center" wrapText="1"/>
      <protection hidden="1"/>
    </xf>
    <xf numFmtId="0" fontId="19" fillId="7" borderId="18" xfId="0" applyFont="1" applyFill="1" applyBorder="1" applyAlignment="1" applyProtection="1">
      <alignment horizontal="center" vertical="center" wrapText="1"/>
      <protection hidden="1"/>
    </xf>
    <xf numFmtId="0" fontId="19" fillId="7" borderId="24" xfId="0" applyFont="1" applyFill="1" applyBorder="1" applyAlignment="1" applyProtection="1">
      <alignment horizontal="center" vertical="center" wrapText="1"/>
      <protection hidden="1"/>
    </xf>
    <xf numFmtId="0" fontId="19" fillId="7" borderId="0" xfId="0" applyFont="1" applyFill="1" applyBorder="1" applyAlignment="1" applyProtection="1">
      <alignment horizontal="center" vertical="center" wrapText="1"/>
      <protection hidden="1"/>
    </xf>
    <xf numFmtId="0" fontId="19" fillId="7" borderId="25" xfId="0" applyFont="1" applyFill="1" applyBorder="1" applyAlignment="1" applyProtection="1">
      <alignment horizontal="center" vertical="center" wrapText="1"/>
      <protection hidden="1"/>
    </xf>
    <xf numFmtId="0" fontId="22" fillId="7" borderId="50" xfId="0" applyFont="1" applyFill="1" applyBorder="1" applyAlignment="1" applyProtection="1">
      <alignment vertical="center" textRotation="90" wrapText="1"/>
      <protection hidden="1"/>
    </xf>
    <xf numFmtId="0" fontId="22" fillId="7" borderId="40" xfId="0" applyFont="1" applyFill="1" applyBorder="1" applyAlignment="1" applyProtection="1">
      <alignment vertical="center" textRotation="90" wrapText="1"/>
      <protection hidden="1"/>
    </xf>
    <xf numFmtId="0" fontId="22" fillId="7" borderId="46" xfId="0" applyFont="1" applyFill="1" applyBorder="1" applyAlignment="1" applyProtection="1">
      <alignment vertical="center" textRotation="90" wrapText="1"/>
      <protection hidden="1"/>
    </xf>
    <xf numFmtId="0" fontId="22" fillId="7" borderId="49" xfId="0" applyFont="1" applyFill="1" applyBorder="1" applyAlignment="1" applyProtection="1">
      <alignment vertical="center" textRotation="90" wrapText="1"/>
      <protection hidden="1"/>
    </xf>
    <xf numFmtId="0" fontId="24" fillId="7" borderId="53" xfId="0" applyFont="1" applyFill="1" applyBorder="1" applyAlignment="1" applyProtection="1">
      <alignment vertical="center" textRotation="90" wrapText="1"/>
      <protection hidden="1"/>
    </xf>
    <xf numFmtId="0" fontId="24" fillId="7" borderId="25" xfId="0" applyFont="1" applyFill="1" applyBorder="1" applyAlignment="1" applyProtection="1">
      <alignment vertical="center" textRotation="90" wrapText="1"/>
      <protection hidden="1"/>
    </xf>
    <xf numFmtId="0" fontId="3" fillId="9" borderId="80" xfId="0" applyFont="1" applyFill="1" applyBorder="1" applyAlignment="1" applyProtection="1">
      <alignment horizontal="center" vertical="center" wrapText="1"/>
      <protection locked="0"/>
    </xf>
    <xf numFmtId="0" fontId="3" fillId="9" borderId="82" xfId="0" applyFont="1" applyFill="1" applyBorder="1" applyAlignment="1" applyProtection="1">
      <alignment horizontal="center" vertical="center" wrapText="1"/>
      <protection locked="0"/>
    </xf>
    <xf numFmtId="0" fontId="0" fillId="12" borderId="0" xfId="0" applyFill="1" applyAlignment="1" applyProtection="1">
      <alignment horizontal="center"/>
      <protection hidden="1"/>
    </xf>
    <xf numFmtId="0" fontId="20" fillId="2" borderId="77" xfId="0" applyFont="1" applyFill="1" applyBorder="1" applyAlignment="1" applyProtection="1">
      <alignment horizontal="center" vertical="center" wrapText="1"/>
      <protection hidden="1"/>
    </xf>
    <xf numFmtId="0" fontId="20" fillId="2" borderId="78" xfId="0" applyFont="1" applyFill="1" applyBorder="1" applyAlignment="1" applyProtection="1">
      <alignment horizontal="center" vertical="center" wrapText="1"/>
      <protection hidden="1"/>
    </xf>
    <xf numFmtId="0" fontId="20" fillId="2" borderId="79" xfId="0" applyFont="1" applyFill="1" applyBorder="1" applyAlignment="1" applyProtection="1">
      <alignment horizontal="center" vertical="center" wrapText="1"/>
      <protection hidden="1"/>
    </xf>
    <xf numFmtId="0" fontId="56" fillId="14" borderId="26" xfId="0" applyFont="1" applyFill="1" applyBorder="1" applyAlignment="1" applyProtection="1">
      <alignment horizontal="center" vertical="center" wrapText="1"/>
      <protection hidden="1"/>
    </xf>
    <xf numFmtId="0" fontId="56" fillId="14" borderId="28" xfId="0" applyFont="1" applyFill="1" applyBorder="1" applyAlignment="1" applyProtection="1">
      <alignment horizontal="center" vertical="center" wrapText="1"/>
      <protection hidden="1"/>
    </xf>
    <xf numFmtId="0" fontId="19" fillId="13" borderId="112" xfId="0" applyFont="1" applyFill="1" applyBorder="1" applyAlignment="1" applyProtection="1">
      <alignment horizontal="center" wrapText="1"/>
      <protection locked="0"/>
    </xf>
    <xf numFmtId="0" fontId="19" fillId="13" borderId="113" xfId="0" applyFont="1" applyFill="1" applyBorder="1" applyAlignment="1" applyProtection="1">
      <alignment horizontal="center" wrapText="1"/>
      <protection locked="0"/>
    </xf>
    <xf numFmtId="0" fontId="39" fillId="14" borderId="26" xfId="0" applyFont="1" applyFill="1" applyBorder="1" applyAlignment="1" applyProtection="1">
      <alignment horizontal="center" vertical="center" wrapText="1"/>
      <protection hidden="1"/>
    </xf>
    <xf numFmtId="0" fontId="39" fillId="14" borderId="28" xfId="0" applyFont="1" applyFill="1" applyBorder="1" applyAlignment="1" applyProtection="1">
      <alignment horizontal="center" vertical="center" wrapText="1"/>
      <protection hidden="1"/>
    </xf>
    <xf numFmtId="0" fontId="36" fillId="14" borderId="16" xfId="0" applyFont="1" applyFill="1" applyBorder="1" applyAlignment="1" applyProtection="1">
      <alignment horizontal="center" vertical="center" wrapText="1"/>
      <protection hidden="1"/>
    </xf>
    <xf numFmtId="0" fontId="36" fillId="14" borderId="17" xfId="0" applyFont="1" applyFill="1" applyBorder="1" applyAlignment="1" applyProtection="1">
      <alignment horizontal="center" vertical="center" wrapText="1"/>
      <protection hidden="1"/>
    </xf>
    <xf numFmtId="0" fontId="36" fillId="14" borderId="18" xfId="0" applyFont="1" applyFill="1" applyBorder="1" applyAlignment="1" applyProtection="1">
      <alignment horizontal="center" vertical="center" wrapText="1"/>
      <protection hidden="1"/>
    </xf>
    <xf numFmtId="0" fontId="36" fillId="14" borderId="20" xfId="0" applyFont="1" applyFill="1" applyBorder="1" applyAlignment="1" applyProtection="1">
      <alignment horizontal="center" vertical="center" wrapText="1"/>
      <protection hidden="1"/>
    </xf>
    <xf numFmtId="0" fontId="36" fillId="14" borderId="3" xfId="0" applyFont="1" applyFill="1" applyBorder="1" applyAlignment="1" applyProtection="1">
      <alignment horizontal="center" vertical="center" wrapText="1"/>
      <protection hidden="1"/>
    </xf>
    <xf numFmtId="0" fontId="36" fillId="14" borderId="43" xfId="0" applyFont="1" applyFill="1" applyBorder="1" applyAlignment="1" applyProtection="1">
      <alignment horizontal="center" vertical="center" wrapText="1"/>
      <protection hidden="1"/>
    </xf>
    <xf numFmtId="0" fontId="3" fillId="9" borderId="104" xfId="0" applyFont="1" applyFill="1" applyBorder="1" applyAlignment="1" applyProtection="1">
      <alignment horizontal="center" vertical="center" wrapText="1"/>
      <protection locked="0"/>
    </xf>
    <xf numFmtId="0" fontId="3" fillId="9" borderId="106" xfId="0" applyFont="1" applyFill="1" applyBorder="1" applyAlignment="1" applyProtection="1">
      <alignment horizontal="center" vertical="center" wrapText="1"/>
      <protection locked="0"/>
    </xf>
    <xf numFmtId="0" fontId="1" fillId="10" borderId="25" xfId="0" applyFont="1" applyFill="1" applyBorder="1" applyAlignment="1" applyProtection="1">
      <alignment horizontal="center" vertical="center" wrapText="1"/>
      <protection hidden="1"/>
    </xf>
    <xf numFmtId="0" fontId="18" fillId="0" borderId="3" xfId="0" applyFont="1" applyFill="1" applyBorder="1" applyAlignment="1" applyProtection="1">
      <alignment horizontal="center" vertical="center" wrapText="1"/>
      <protection hidden="1"/>
    </xf>
    <xf numFmtId="0" fontId="1" fillId="10" borderId="96" xfId="0" applyFont="1" applyFill="1" applyBorder="1" applyAlignment="1" applyProtection="1">
      <alignment horizontal="center" vertical="center" wrapText="1"/>
      <protection hidden="1"/>
    </xf>
    <xf numFmtId="0" fontId="17" fillId="0" borderId="37" xfId="0" applyFont="1" applyFill="1" applyBorder="1" applyAlignment="1" applyProtection="1">
      <alignment horizontal="center" vertical="center"/>
      <protection hidden="1"/>
    </xf>
    <xf numFmtId="0" fontId="17" fillId="0" borderId="48" xfId="0" applyFont="1" applyFill="1" applyBorder="1" applyAlignment="1" applyProtection="1">
      <alignment horizontal="center" vertical="center"/>
      <protection hidden="1"/>
    </xf>
    <xf numFmtId="0" fontId="17" fillId="0" borderId="107" xfId="0" applyFont="1" applyFill="1" applyBorder="1" applyAlignment="1" applyProtection="1">
      <alignment horizontal="center" vertical="center"/>
      <protection hidden="1"/>
    </xf>
    <xf numFmtId="0" fontId="47" fillId="10" borderId="37" xfId="0" applyFont="1" applyFill="1" applyBorder="1" applyAlignment="1" applyProtection="1">
      <alignment horizontal="center" vertical="center"/>
      <protection hidden="1"/>
    </xf>
    <xf numFmtId="0" fontId="47" fillId="10" borderId="48" xfId="0" applyFont="1" applyFill="1" applyBorder="1" applyAlignment="1" applyProtection="1">
      <alignment horizontal="center" vertical="center"/>
      <protection hidden="1"/>
    </xf>
    <xf numFmtId="0" fontId="47" fillId="10" borderId="34" xfId="0" applyFont="1" applyFill="1" applyBorder="1" applyAlignment="1" applyProtection="1">
      <alignment horizontal="center" vertical="center"/>
      <protection hidden="1"/>
    </xf>
    <xf numFmtId="0" fontId="40" fillId="11" borderId="30" xfId="0" applyFont="1" applyFill="1" applyBorder="1" applyAlignment="1" applyProtection="1">
      <alignment horizontal="center" vertical="center"/>
      <protection hidden="1"/>
    </xf>
    <xf numFmtId="0" fontId="40" fillId="11" borderId="29" xfId="0" applyFont="1" applyFill="1" applyBorder="1" applyAlignment="1" applyProtection="1">
      <alignment horizontal="center" vertical="center"/>
      <protection hidden="1"/>
    </xf>
    <xf numFmtId="0" fontId="40" fillId="11" borderId="69" xfId="0" applyFont="1" applyFill="1" applyBorder="1" applyAlignment="1" applyProtection="1">
      <alignment horizontal="center" vertical="center"/>
      <protection hidden="1"/>
    </xf>
    <xf numFmtId="0" fontId="17" fillId="0" borderId="32" xfId="0" applyFont="1" applyFill="1" applyBorder="1" applyAlignment="1" applyProtection="1">
      <alignment horizontal="center" vertical="center"/>
      <protection hidden="1"/>
    </xf>
    <xf numFmtId="0" fontId="17" fillId="0" borderId="31" xfId="0" applyFont="1" applyFill="1" applyBorder="1" applyAlignment="1" applyProtection="1">
      <alignment horizontal="center" vertical="center"/>
      <protection hidden="1"/>
    </xf>
    <xf numFmtId="0" fontId="17" fillId="0" borderId="108" xfId="0" applyFont="1" applyFill="1" applyBorder="1" applyAlignment="1" applyProtection="1">
      <alignment horizontal="center" vertical="center"/>
      <protection hidden="1"/>
    </xf>
    <xf numFmtId="14" fontId="52" fillId="0" borderId="89" xfId="0" applyNumberFormat="1" applyFont="1" applyFill="1" applyBorder="1" applyAlignment="1" applyProtection="1">
      <alignment horizontal="left" vertical="center" indent="12"/>
      <protection hidden="1"/>
    </xf>
    <xf numFmtId="14" fontId="52" fillId="0" borderId="95" xfId="0" applyNumberFormat="1" applyFont="1" applyFill="1" applyBorder="1" applyAlignment="1" applyProtection="1">
      <alignment horizontal="left" vertical="center" indent="12"/>
      <protection hidden="1"/>
    </xf>
    <xf numFmtId="0" fontId="59" fillId="11" borderId="16" xfId="0" applyFont="1" applyFill="1" applyBorder="1" applyAlignment="1" applyProtection="1">
      <alignment horizontal="center" vertical="center" wrapText="1"/>
      <protection locked="0"/>
    </xf>
    <xf numFmtId="0" fontId="59" fillId="11" borderId="17" xfId="0" applyFont="1" applyFill="1" applyBorder="1" applyAlignment="1" applyProtection="1">
      <alignment horizontal="center" vertical="center" wrapText="1"/>
      <protection locked="0"/>
    </xf>
    <xf numFmtId="0" fontId="59" fillId="11" borderId="20" xfId="0" applyFont="1" applyFill="1" applyBorder="1" applyAlignment="1" applyProtection="1">
      <alignment horizontal="center" vertical="center" wrapText="1"/>
      <protection locked="0"/>
    </xf>
    <xf numFmtId="0" fontId="59" fillId="11" borderId="3" xfId="0" applyFont="1" applyFill="1" applyBorder="1" applyAlignment="1" applyProtection="1">
      <alignment horizontal="center" vertical="center" wrapText="1"/>
      <protection locked="0"/>
    </xf>
    <xf numFmtId="0" fontId="38" fillId="10" borderId="16" xfId="0" applyFont="1" applyFill="1" applyBorder="1" applyAlignment="1" applyProtection="1">
      <alignment horizontal="center" vertical="center" wrapText="1"/>
      <protection hidden="1"/>
    </xf>
    <xf numFmtId="0" fontId="38" fillId="10" borderId="17" xfId="0" applyFont="1" applyFill="1" applyBorder="1" applyAlignment="1" applyProtection="1">
      <alignment horizontal="center" vertical="center" wrapText="1"/>
      <protection hidden="1"/>
    </xf>
    <xf numFmtId="0" fontId="38" fillId="10" borderId="18" xfId="0" applyFont="1" applyFill="1" applyBorder="1" applyAlignment="1" applyProtection="1">
      <alignment horizontal="center" vertical="center" wrapText="1"/>
      <protection hidden="1"/>
    </xf>
    <xf numFmtId="0" fontId="61" fillId="10" borderId="20" xfId="0" applyFont="1" applyFill="1" applyBorder="1" applyAlignment="1" applyProtection="1">
      <alignment horizontal="center" vertical="top" wrapText="1"/>
      <protection hidden="1"/>
    </xf>
    <xf numFmtId="0" fontId="61" fillId="10" borderId="3" xfId="0" applyFont="1" applyFill="1" applyBorder="1" applyAlignment="1" applyProtection="1">
      <alignment horizontal="center" vertical="top" wrapText="1"/>
      <protection hidden="1"/>
    </xf>
    <xf numFmtId="0" fontId="61" fillId="10" borderId="43" xfId="0" applyFont="1" applyFill="1" applyBorder="1" applyAlignment="1" applyProtection="1">
      <alignment horizontal="center" vertical="top" wrapText="1"/>
      <protection hidden="1"/>
    </xf>
    <xf numFmtId="0" fontId="53" fillId="0" borderId="91" xfId="0" applyFont="1" applyFill="1" applyBorder="1" applyAlignment="1" applyProtection="1">
      <alignment horizontal="center" vertical="center"/>
      <protection hidden="1"/>
    </xf>
    <xf numFmtId="0" fontId="53" fillId="0" borderId="94" xfId="0" applyFont="1" applyFill="1" applyBorder="1" applyAlignment="1" applyProtection="1">
      <alignment horizontal="center" vertical="center"/>
      <protection hidden="1"/>
    </xf>
    <xf numFmtId="164" fontId="52" fillId="0" borderId="91" xfId="0" applyNumberFormat="1" applyFont="1" applyFill="1" applyBorder="1" applyAlignment="1" applyProtection="1">
      <alignment horizontal="center" vertical="center"/>
      <protection hidden="1"/>
    </xf>
    <xf numFmtId="164" fontId="52" fillId="0" borderId="92" xfId="0" applyNumberFormat="1" applyFont="1" applyFill="1" applyBorder="1" applyAlignment="1" applyProtection="1">
      <alignment horizontal="center" vertical="center"/>
      <protection hidden="1"/>
    </xf>
    <xf numFmtId="0" fontId="44" fillId="10" borderId="48" xfId="0" applyFont="1" applyFill="1" applyBorder="1" applyAlignment="1" applyProtection="1">
      <alignment horizontal="left" vertical="center"/>
      <protection hidden="1"/>
    </xf>
    <xf numFmtId="0" fontId="44" fillId="10" borderId="61" xfId="0" applyFont="1" applyFill="1" applyBorder="1" applyAlignment="1" applyProtection="1">
      <alignment horizontal="left" vertical="center"/>
      <protection hidden="1"/>
    </xf>
    <xf numFmtId="0" fontId="44" fillId="10" borderId="31" xfId="0" applyFont="1" applyFill="1" applyBorder="1" applyAlignment="1" applyProtection="1">
      <alignment horizontal="left" vertical="center"/>
      <protection hidden="1"/>
    </xf>
    <xf numFmtId="0" fontId="44" fillId="10" borderId="36" xfId="0" applyFont="1" applyFill="1" applyBorder="1" applyAlignment="1" applyProtection="1">
      <alignment horizontal="left" vertical="center"/>
      <protection hidden="1"/>
    </xf>
    <xf numFmtId="0" fontId="43" fillId="10" borderId="31" xfId="0" applyFont="1" applyFill="1" applyBorder="1" applyAlignment="1" applyProtection="1">
      <alignment horizontal="left" vertical="center"/>
      <protection hidden="1"/>
    </xf>
    <xf numFmtId="0" fontId="43" fillId="10" borderId="36" xfId="0" applyFont="1" applyFill="1" applyBorder="1" applyAlignment="1" applyProtection="1">
      <alignment horizontal="left" vertical="center"/>
      <protection hidden="1"/>
    </xf>
    <xf numFmtId="14" fontId="52" fillId="0" borderId="109" xfId="0" applyNumberFormat="1" applyFont="1" applyFill="1" applyBorder="1" applyAlignment="1" applyProtection="1">
      <alignment horizontal="left" vertical="center" indent="12"/>
      <protection hidden="1"/>
    </xf>
    <xf numFmtId="14" fontId="52" fillId="0" borderId="110" xfId="0" applyNumberFormat="1" applyFont="1" applyFill="1" applyBorder="1" applyAlignment="1" applyProtection="1">
      <alignment horizontal="left" vertical="center" indent="12"/>
      <protection hidden="1"/>
    </xf>
    <xf numFmtId="0" fontId="45" fillId="0" borderId="39" xfId="0" applyFont="1" applyFill="1" applyBorder="1" applyAlignment="1" applyProtection="1">
      <alignment horizontal="center" vertical="center"/>
      <protection hidden="1"/>
    </xf>
    <xf numFmtId="0" fontId="45" fillId="0" borderId="36" xfId="0" applyFont="1" applyFill="1" applyBorder="1" applyAlignment="1" applyProtection="1">
      <alignment horizontal="center" vertical="center"/>
      <protection hidden="1"/>
    </xf>
    <xf numFmtId="0" fontId="45" fillId="0" borderId="31" xfId="0" applyFont="1" applyFill="1" applyBorder="1" applyAlignment="1" applyProtection="1">
      <alignment horizontal="center" vertical="center"/>
      <protection hidden="1"/>
    </xf>
    <xf numFmtId="0" fontId="45" fillId="0" borderId="44" xfId="0" applyFont="1" applyFill="1" applyBorder="1" applyAlignment="1" applyProtection="1">
      <alignment horizontal="center" vertical="center"/>
      <protection hidden="1"/>
    </xf>
    <xf numFmtId="0" fontId="45" fillId="0" borderId="29" xfId="0" applyFont="1" applyFill="1" applyBorder="1" applyAlignment="1" applyProtection="1">
      <alignment horizontal="center" vertical="center"/>
      <protection hidden="1"/>
    </xf>
    <xf numFmtId="0" fontId="47" fillId="10" borderId="47" xfId="0" applyFont="1" applyFill="1" applyBorder="1" applyAlignment="1" applyProtection="1">
      <alignment horizontal="center" vertical="center"/>
      <protection hidden="1"/>
    </xf>
    <xf numFmtId="0" fontId="47" fillId="10" borderId="61" xfId="0" applyFont="1" applyFill="1" applyBorder="1" applyAlignment="1" applyProtection="1">
      <alignment horizontal="center" vertical="center"/>
      <protection hidden="1"/>
    </xf>
    <xf numFmtId="0" fontId="41" fillId="11" borderId="38" xfId="0" applyFont="1" applyFill="1" applyBorder="1" applyAlignment="1" applyProtection="1">
      <alignment horizontal="center" wrapText="1"/>
      <protection hidden="1"/>
    </xf>
    <xf numFmtId="0" fontId="41" fillId="11" borderId="120" xfId="0" applyFont="1" applyFill="1" applyBorder="1" applyAlignment="1" applyProtection="1">
      <alignment horizontal="center" wrapText="1"/>
      <protection hidden="1"/>
    </xf>
    <xf numFmtId="0" fontId="41" fillId="11" borderId="29" xfId="0" applyFont="1" applyFill="1" applyBorder="1" applyAlignment="1" applyProtection="1">
      <alignment horizontal="center" wrapText="1"/>
      <protection hidden="1"/>
    </xf>
    <xf numFmtId="0" fontId="41" fillId="11" borderId="69" xfId="0" applyFont="1" applyFill="1" applyBorder="1" applyAlignment="1" applyProtection="1">
      <alignment horizontal="center" wrapText="1"/>
      <protection hidden="1"/>
    </xf>
    <xf numFmtId="0" fontId="53" fillId="0" borderId="90" xfId="0" applyFont="1" applyFill="1" applyBorder="1" applyAlignment="1" applyProtection="1">
      <alignment horizontal="center" vertical="center"/>
      <protection hidden="1"/>
    </xf>
    <xf numFmtId="0" fontId="53" fillId="0" borderId="93" xfId="0" applyFont="1" applyFill="1" applyBorder="1" applyAlignment="1" applyProtection="1">
      <alignment horizontal="center" vertical="center"/>
      <protection hidden="1"/>
    </xf>
    <xf numFmtId="14" fontId="52" fillId="0" borderId="118" xfId="0" applyNumberFormat="1" applyFont="1" applyFill="1" applyBorder="1" applyAlignment="1" applyProtection="1">
      <alignment horizontal="left" vertical="center" indent="12"/>
      <protection hidden="1"/>
    </xf>
    <xf numFmtId="14" fontId="52" fillId="0" borderId="119" xfId="0" applyNumberFormat="1" applyFont="1" applyFill="1" applyBorder="1" applyAlignment="1" applyProtection="1">
      <alignment horizontal="left" vertical="center" indent="12"/>
      <protection hidden="1"/>
    </xf>
    <xf numFmtId="164" fontId="52" fillId="0" borderId="121" xfId="0" applyNumberFormat="1" applyFont="1" applyFill="1" applyBorder="1" applyAlignment="1" applyProtection="1">
      <alignment horizontal="center" vertical="center"/>
      <protection hidden="1"/>
    </xf>
    <xf numFmtId="164" fontId="52" fillId="0" borderId="122" xfId="0" applyNumberFormat="1" applyFont="1" applyFill="1" applyBorder="1" applyAlignment="1" applyProtection="1">
      <alignment horizontal="center" vertical="center"/>
      <protection hidden="1"/>
    </xf>
    <xf numFmtId="164" fontId="52" fillId="0" borderId="90" xfId="0" applyNumberFormat="1" applyFont="1" applyFill="1" applyBorder="1" applyAlignment="1" applyProtection="1">
      <alignment horizontal="center" vertical="center"/>
      <protection hidden="1"/>
    </xf>
    <xf numFmtId="164" fontId="52" fillId="0" borderId="88" xfId="0" applyNumberFormat="1" applyFont="1" applyFill="1" applyBorder="1" applyAlignment="1" applyProtection="1">
      <alignment horizontal="center" vertical="center"/>
      <protection hidden="1"/>
    </xf>
    <xf numFmtId="164" fontId="45" fillId="0" borderId="47" xfId="0" applyNumberFormat="1" applyFont="1" applyFill="1" applyBorder="1" applyAlignment="1" applyProtection="1">
      <alignment horizontal="center" vertical="center"/>
      <protection hidden="1"/>
    </xf>
    <xf numFmtId="164" fontId="45" fillId="0" borderId="61" xfId="0" applyNumberFormat="1" applyFont="1" applyFill="1" applyBorder="1" applyAlignment="1" applyProtection="1">
      <alignment horizontal="center" vertical="center"/>
      <protection hidden="1"/>
    </xf>
    <xf numFmtId="0" fontId="46" fillId="11" borderId="26" xfId="0" applyFont="1" applyFill="1" applyBorder="1" applyAlignment="1" applyProtection="1">
      <alignment horizontal="center" vertical="center" textRotation="90"/>
      <protection hidden="1"/>
    </xf>
    <xf numFmtId="0" fontId="46" fillId="11" borderId="27" xfId="0" applyFont="1" applyFill="1" applyBorder="1" applyAlignment="1" applyProtection="1">
      <alignment horizontal="center" vertical="center" textRotation="90"/>
      <protection hidden="1"/>
    </xf>
    <xf numFmtId="0" fontId="46" fillId="11" borderId="28" xfId="0" applyFont="1" applyFill="1" applyBorder="1" applyAlignment="1" applyProtection="1">
      <alignment horizontal="center" vertical="center" textRotation="90"/>
      <protection hidden="1"/>
    </xf>
    <xf numFmtId="0" fontId="17" fillId="0" borderId="30" xfId="0" applyFont="1" applyFill="1" applyBorder="1" applyAlignment="1" applyProtection="1">
      <alignment horizontal="center" vertical="center"/>
      <protection hidden="1"/>
    </xf>
    <xf numFmtId="0" fontId="17" fillId="0" borderId="29" xfId="0" applyFont="1" applyFill="1" applyBorder="1" applyAlignment="1" applyProtection="1">
      <alignment horizontal="center" vertical="center"/>
      <protection hidden="1"/>
    </xf>
    <xf numFmtId="0" fontId="17" fillId="0" borderId="111" xfId="0" applyFont="1" applyFill="1" applyBorder="1" applyAlignment="1" applyProtection="1">
      <alignment horizontal="center" vertical="center"/>
      <protection hidden="1"/>
    </xf>
    <xf numFmtId="0" fontId="48" fillId="0" borderId="16" xfId="0" applyFont="1" applyFill="1" applyBorder="1" applyAlignment="1" applyProtection="1">
      <alignment vertical="center" wrapText="1"/>
      <protection hidden="1"/>
    </xf>
    <xf numFmtId="0" fontId="48" fillId="0" borderId="17" xfId="0" applyFont="1" applyFill="1" applyBorder="1" applyAlignment="1" applyProtection="1">
      <alignment vertical="center" wrapText="1"/>
      <protection hidden="1"/>
    </xf>
    <xf numFmtId="0" fontId="37" fillId="0" borderId="20" xfId="0" applyFont="1" applyFill="1" applyBorder="1" applyAlignment="1" applyProtection="1">
      <alignment horizontal="right" vertical="center" wrapText="1" indent="19"/>
      <protection hidden="1"/>
    </xf>
    <xf numFmtId="0" fontId="37" fillId="0" borderId="3" xfId="0" applyFont="1" applyFill="1" applyBorder="1" applyAlignment="1" applyProtection="1">
      <alignment horizontal="right" vertical="center" wrapText="1" indent="19"/>
      <protection hidden="1"/>
    </xf>
    <xf numFmtId="0" fontId="42" fillId="0" borderId="26" xfId="0" applyFont="1" applyFill="1" applyBorder="1" applyAlignment="1" applyProtection="1">
      <alignment horizontal="center" wrapText="1"/>
      <protection hidden="1"/>
    </xf>
    <xf numFmtId="0" fontId="42" fillId="0" borderId="27" xfId="0" applyFont="1" applyFill="1" applyBorder="1" applyAlignment="1" applyProtection="1">
      <alignment horizontal="center" wrapText="1"/>
      <protection hidden="1"/>
    </xf>
    <xf numFmtId="0" fontId="42" fillId="0" borderId="28" xfId="0" applyFont="1" applyFill="1" applyBorder="1" applyAlignment="1" applyProtection="1">
      <alignment horizontal="center" wrapText="1"/>
      <protection hidden="1"/>
    </xf>
    <xf numFmtId="0" fontId="58" fillId="0" borderId="26" xfId="0" applyFont="1" applyFill="1" applyBorder="1" applyAlignment="1" applyProtection="1">
      <alignment horizontal="center" vertical="center" wrapText="1"/>
      <protection locked="0"/>
    </xf>
    <xf numFmtId="0" fontId="58" fillId="0" borderId="27" xfId="0" applyFont="1" applyFill="1" applyBorder="1" applyAlignment="1" applyProtection="1">
      <alignment horizontal="center" vertical="center" wrapText="1"/>
      <protection locked="0"/>
    </xf>
    <xf numFmtId="0" fontId="58" fillId="0" borderId="28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324"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1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1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</dxf>
    <dxf>
      <font>
        <color theme="1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</dxf>
    <dxf>
      <font>
        <color theme="1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1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002060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4B10E0"/>
      <color rgb="FFDE725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</xdr:row>
      <xdr:rowOff>19051</xdr:rowOff>
    </xdr:from>
    <xdr:to>
      <xdr:col>13</xdr:col>
      <xdr:colOff>733424</xdr:colOff>
      <xdr:row>14</xdr:row>
      <xdr:rowOff>1</xdr:rowOff>
    </xdr:to>
    <xdr:sp macro="" textlink="">
      <xdr:nvSpPr>
        <xdr:cNvPr id="2" name="Rectangle 1"/>
        <xdr:cNvSpPr/>
      </xdr:nvSpPr>
      <xdr:spPr>
        <a:xfrm>
          <a:off x="9705975" y="104776"/>
          <a:ext cx="2238374" cy="289560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4</xdr:col>
      <xdr:colOff>190500</xdr:colOff>
      <xdr:row>22</xdr:row>
      <xdr:rowOff>38100</xdr:rowOff>
    </xdr:from>
    <xdr:to>
      <xdr:col>5</xdr:col>
      <xdr:colOff>971550</xdr:colOff>
      <xdr:row>22</xdr:row>
      <xdr:rowOff>885825</xdr:rowOff>
    </xdr:to>
    <xdr:pic>
      <xdr:nvPicPr>
        <xdr:cNvPr id="4" name="Picture 3" descr="channels4_profile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05200" y="4829175"/>
          <a:ext cx="1828800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H25"/>
  <sheetViews>
    <sheetView showGridLines="0" showRowColHeaders="0" tabSelected="1" workbookViewId="0">
      <selection activeCell="E19" sqref="E19:J19"/>
    </sheetView>
  </sheetViews>
  <sheetFormatPr defaultColWidth="0" defaultRowHeight="15" zeroHeight="1"/>
  <cols>
    <col min="1" max="1" width="2.5703125" style="14" customWidth="1"/>
    <col min="2" max="10" width="15.7109375" style="17" customWidth="1"/>
    <col min="11" max="11" width="1.28515625" style="14" customWidth="1"/>
    <col min="12" max="14" width="11.42578125" style="14" customWidth="1"/>
    <col min="15" max="15" width="2.42578125" style="14" customWidth="1"/>
    <col min="16" max="34" width="0" style="14" hidden="1" customWidth="1"/>
    <col min="35" max="16384" width="9.140625" style="14" hidden="1"/>
  </cols>
  <sheetData>
    <row r="1" spans="1:20" ht="6.75" customHeight="1" thickBot="1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20" ht="23.25" customHeight="1" thickBot="1">
      <c r="A2" s="21"/>
      <c r="B2" s="151" t="s">
        <v>9</v>
      </c>
      <c r="C2" s="152"/>
      <c r="D2" s="152"/>
      <c r="E2" s="127" t="s">
        <v>8</v>
      </c>
      <c r="F2" s="127"/>
      <c r="G2" s="127"/>
      <c r="H2" s="128" t="s">
        <v>9</v>
      </c>
      <c r="I2" s="128"/>
      <c r="J2" s="129"/>
      <c r="K2" s="133"/>
      <c r="L2" s="130"/>
      <c r="M2" s="131"/>
      <c r="N2" s="132"/>
      <c r="O2" s="133"/>
    </row>
    <row r="3" spans="1:20" ht="11.25" customHeight="1" thickBot="1">
      <c r="A3" s="133"/>
      <c r="B3" s="110"/>
      <c r="C3" s="110"/>
      <c r="D3" s="110"/>
      <c r="E3" s="110"/>
      <c r="F3" s="110"/>
      <c r="G3" s="110"/>
      <c r="H3" s="110"/>
      <c r="I3" s="110"/>
      <c r="J3" s="110"/>
      <c r="K3" s="133"/>
      <c r="L3" s="145"/>
      <c r="M3" s="146"/>
      <c r="N3" s="147"/>
      <c r="O3" s="133"/>
    </row>
    <row r="4" spans="1:20" ht="34.5" customHeight="1" thickBot="1">
      <c r="A4" s="133"/>
      <c r="B4" s="111" t="s">
        <v>55</v>
      </c>
      <c r="C4" s="112"/>
      <c r="D4" s="112"/>
      <c r="E4" s="112"/>
      <c r="F4" s="112"/>
      <c r="G4" s="112"/>
      <c r="H4" s="112"/>
      <c r="I4" s="112"/>
      <c r="J4" s="112"/>
      <c r="K4" s="133"/>
      <c r="L4" s="145"/>
      <c r="M4" s="146"/>
      <c r="N4" s="147"/>
      <c r="O4" s="133"/>
      <c r="S4" s="14" t="s">
        <v>1</v>
      </c>
      <c r="T4" s="14" t="s">
        <v>13</v>
      </c>
    </row>
    <row r="5" spans="1:20" ht="17.25" customHeight="1" thickBot="1">
      <c r="A5" s="133"/>
      <c r="B5" s="159"/>
      <c r="C5" s="159"/>
      <c r="D5" s="159"/>
      <c r="E5" s="159"/>
      <c r="F5" s="159"/>
      <c r="G5" s="159"/>
      <c r="H5" s="159"/>
      <c r="I5" s="159"/>
      <c r="J5" s="159"/>
      <c r="K5" s="133"/>
      <c r="L5" s="148"/>
      <c r="M5" s="149"/>
      <c r="N5" s="150"/>
      <c r="O5" s="133"/>
      <c r="S5" s="14" t="s">
        <v>2</v>
      </c>
      <c r="T5" s="14" t="s">
        <v>14</v>
      </c>
    </row>
    <row r="6" spans="1:20" ht="23.25" customHeight="1" thickBot="1">
      <c r="A6" s="133"/>
      <c r="B6" s="113" t="s">
        <v>0</v>
      </c>
      <c r="C6" s="114"/>
      <c r="D6" s="32" t="s">
        <v>49</v>
      </c>
      <c r="E6" s="153" t="s">
        <v>89</v>
      </c>
      <c r="F6" s="153"/>
      <c r="G6" s="153"/>
      <c r="H6" s="153"/>
      <c r="I6" s="153"/>
      <c r="J6" s="154"/>
      <c r="K6" s="133"/>
      <c r="L6" s="148"/>
      <c r="M6" s="149"/>
      <c r="N6" s="150"/>
      <c r="O6" s="133"/>
      <c r="S6" s="14" t="s">
        <v>3</v>
      </c>
      <c r="T6" s="14" t="s">
        <v>15</v>
      </c>
    </row>
    <row r="7" spans="1:20" ht="17.25" customHeight="1" thickBot="1">
      <c r="A7" s="133"/>
      <c r="B7" s="160"/>
      <c r="C7" s="160"/>
      <c r="D7" s="160"/>
      <c r="E7" s="160"/>
      <c r="F7" s="160"/>
      <c r="G7" s="160"/>
      <c r="H7" s="160"/>
      <c r="I7" s="160"/>
      <c r="J7" s="160"/>
      <c r="K7" s="133"/>
      <c r="L7" s="148"/>
      <c r="M7" s="149"/>
      <c r="N7" s="150"/>
      <c r="O7" s="133"/>
      <c r="S7" s="14" t="s">
        <v>2</v>
      </c>
      <c r="T7" s="14" t="s">
        <v>14</v>
      </c>
    </row>
    <row r="8" spans="1:20" ht="14.25" customHeight="1">
      <c r="A8" s="133"/>
      <c r="B8" s="90" t="s">
        <v>84</v>
      </c>
      <c r="C8" s="91"/>
      <c r="D8" s="94" t="s">
        <v>49</v>
      </c>
      <c r="E8" s="96" t="s">
        <v>88</v>
      </c>
      <c r="F8" s="96"/>
      <c r="G8" s="96"/>
      <c r="H8" s="96"/>
      <c r="I8" s="96"/>
      <c r="J8" s="97"/>
      <c r="K8" s="133"/>
      <c r="L8" s="148"/>
      <c r="M8" s="149"/>
      <c r="N8" s="150"/>
      <c r="O8" s="133"/>
    </row>
    <row r="9" spans="1:20" ht="14.25" customHeight="1" thickBot="1">
      <c r="A9" s="133"/>
      <c r="B9" s="92"/>
      <c r="C9" s="93"/>
      <c r="D9" s="95"/>
      <c r="E9" s="98"/>
      <c r="F9" s="98"/>
      <c r="G9" s="98"/>
      <c r="H9" s="98"/>
      <c r="I9" s="98"/>
      <c r="J9" s="99"/>
      <c r="K9" s="133"/>
      <c r="L9" s="148"/>
      <c r="M9" s="149"/>
      <c r="N9" s="150"/>
      <c r="O9" s="133"/>
      <c r="S9" s="14" t="s">
        <v>5</v>
      </c>
    </row>
    <row r="10" spans="1:20" ht="14.25" customHeight="1" thickBot="1">
      <c r="A10" s="133"/>
      <c r="B10" s="159"/>
      <c r="C10" s="159"/>
      <c r="D10" s="159"/>
      <c r="E10" s="159"/>
      <c r="F10" s="159"/>
      <c r="G10" s="159"/>
      <c r="H10" s="159"/>
      <c r="I10" s="159"/>
      <c r="J10" s="159"/>
      <c r="K10" s="133"/>
      <c r="L10" s="148"/>
      <c r="M10" s="149"/>
      <c r="N10" s="150"/>
      <c r="O10" s="133"/>
    </row>
    <row r="11" spans="1:20" ht="14.25" customHeight="1">
      <c r="A11" s="133"/>
      <c r="B11" s="115" t="s">
        <v>17</v>
      </c>
      <c r="C11" s="116"/>
      <c r="D11" s="94" t="s">
        <v>49</v>
      </c>
      <c r="E11" s="119" t="s">
        <v>52</v>
      </c>
      <c r="F11" s="119"/>
      <c r="G11" s="119"/>
      <c r="H11" s="119"/>
      <c r="I11" s="119"/>
      <c r="J11" s="120"/>
      <c r="K11" s="133"/>
      <c r="L11" s="148"/>
      <c r="M11" s="149"/>
      <c r="N11" s="150"/>
      <c r="O11" s="133"/>
    </row>
    <row r="12" spans="1:20" ht="14.25" customHeight="1" thickBot="1">
      <c r="A12" s="133"/>
      <c r="B12" s="117"/>
      <c r="C12" s="118"/>
      <c r="D12" s="95"/>
      <c r="E12" s="121"/>
      <c r="F12" s="121"/>
      <c r="G12" s="121"/>
      <c r="H12" s="121"/>
      <c r="I12" s="121"/>
      <c r="J12" s="122"/>
      <c r="K12" s="133"/>
      <c r="L12" s="148"/>
      <c r="M12" s="149"/>
      <c r="N12" s="150"/>
      <c r="O12" s="133"/>
      <c r="S12" s="14" t="s">
        <v>3</v>
      </c>
      <c r="T12" s="14" t="s">
        <v>15</v>
      </c>
    </row>
    <row r="13" spans="1:20" ht="17.25" customHeight="1" thickBot="1">
      <c r="A13" s="133"/>
      <c r="B13" s="100"/>
      <c r="C13" s="100"/>
      <c r="D13" s="100"/>
      <c r="E13" s="100"/>
      <c r="F13" s="100"/>
      <c r="G13" s="100"/>
      <c r="H13" s="100"/>
      <c r="I13" s="100"/>
      <c r="J13" s="100"/>
      <c r="K13" s="133"/>
      <c r="L13" s="148"/>
      <c r="M13" s="149"/>
      <c r="N13" s="150"/>
      <c r="O13" s="133"/>
      <c r="S13" s="14" t="s">
        <v>4</v>
      </c>
      <c r="T13" s="14" t="s">
        <v>16</v>
      </c>
    </row>
    <row r="14" spans="1:20" ht="14.25" customHeight="1">
      <c r="A14" s="133"/>
      <c r="B14" s="90" t="s">
        <v>18</v>
      </c>
      <c r="C14" s="91"/>
      <c r="D14" s="94" t="s">
        <v>49</v>
      </c>
      <c r="E14" s="123" t="s">
        <v>95</v>
      </c>
      <c r="F14" s="123"/>
      <c r="G14" s="123"/>
      <c r="H14" s="123"/>
      <c r="I14" s="123"/>
      <c r="J14" s="124"/>
      <c r="K14" s="133"/>
      <c r="L14" s="22"/>
      <c r="M14" s="23"/>
      <c r="N14" s="24"/>
      <c r="O14" s="133"/>
    </row>
    <row r="15" spans="1:20" ht="14.25" customHeight="1" thickBot="1">
      <c r="A15" s="133"/>
      <c r="B15" s="92"/>
      <c r="C15" s="93"/>
      <c r="D15" s="95"/>
      <c r="E15" s="125"/>
      <c r="F15" s="125"/>
      <c r="G15" s="125"/>
      <c r="H15" s="125"/>
      <c r="I15" s="125"/>
      <c r="J15" s="126"/>
      <c r="K15" s="133"/>
      <c r="L15" s="134" t="s">
        <v>19</v>
      </c>
      <c r="M15" s="135"/>
      <c r="N15" s="136"/>
      <c r="O15" s="133"/>
      <c r="S15" s="14" t="s">
        <v>5</v>
      </c>
    </row>
    <row r="16" spans="1:20" ht="14.25" customHeight="1" thickBot="1">
      <c r="A16" s="133"/>
      <c r="B16" s="100"/>
      <c r="C16" s="100"/>
      <c r="D16" s="100"/>
      <c r="E16" s="100"/>
      <c r="F16" s="100"/>
      <c r="G16" s="100"/>
      <c r="H16" s="100"/>
      <c r="I16" s="100"/>
      <c r="J16" s="100"/>
      <c r="K16" s="133"/>
      <c r="L16" s="134"/>
      <c r="M16" s="135"/>
      <c r="N16" s="136"/>
      <c r="O16" s="133"/>
      <c r="S16" s="14" t="s">
        <v>4</v>
      </c>
      <c r="T16" s="14" t="s">
        <v>16</v>
      </c>
    </row>
    <row r="17" spans="1:19" ht="23.25" customHeight="1" thickBot="1">
      <c r="A17" s="133"/>
      <c r="B17" s="155" t="s">
        <v>10</v>
      </c>
      <c r="C17" s="156"/>
      <c r="D17" s="32" t="s">
        <v>49</v>
      </c>
      <c r="E17" s="103" t="s">
        <v>50</v>
      </c>
      <c r="F17" s="103"/>
      <c r="G17" s="103"/>
      <c r="H17" s="103"/>
      <c r="I17" s="103"/>
      <c r="J17" s="104"/>
      <c r="K17" s="133"/>
      <c r="L17" s="134"/>
      <c r="M17" s="135"/>
      <c r="N17" s="136"/>
      <c r="O17" s="133"/>
      <c r="S17" s="14" t="s">
        <v>5</v>
      </c>
    </row>
    <row r="18" spans="1:19" ht="14.25" customHeight="1" thickBot="1">
      <c r="A18" s="133"/>
      <c r="B18" s="100"/>
      <c r="C18" s="100"/>
      <c r="D18" s="100"/>
      <c r="E18" s="100"/>
      <c r="F18" s="100"/>
      <c r="G18" s="100"/>
      <c r="H18" s="100"/>
      <c r="I18" s="100"/>
      <c r="J18" s="100"/>
      <c r="K18" s="133"/>
      <c r="L18" s="137" t="s">
        <v>38</v>
      </c>
      <c r="M18" s="138"/>
      <c r="N18" s="139"/>
      <c r="O18" s="133"/>
      <c r="S18" s="14" t="s">
        <v>6</v>
      </c>
    </row>
    <row r="19" spans="1:19" ht="23.25" customHeight="1" thickBot="1">
      <c r="A19" s="133"/>
      <c r="B19" s="157" t="s">
        <v>11</v>
      </c>
      <c r="C19" s="158"/>
      <c r="D19" s="32" t="s">
        <v>49</v>
      </c>
      <c r="E19" s="105"/>
      <c r="F19" s="105"/>
      <c r="G19" s="105"/>
      <c r="H19" s="105"/>
      <c r="I19" s="105"/>
      <c r="J19" s="106"/>
      <c r="K19" s="133"/>
      <c r="L19" s="137"/>
      <c r="M19" s="138"/>
      <c r="N19" s="139"/>
      <c r="O19" s="133"/>
      <c r="S19" s="14" t="s">
        <v>7</v>
      </c>
    </row>
    <row r="20" spans="1:19" ht="14.25" customHeight="1" thickBot="1">
      <c r="A20" s="133"/>
      <c r="B20" s="100"/>
      <c r="C20" s="100"/>
      <c r="D20" s="100"/>
      <c r="E20" s="100"/>
      <c r="F20" s="100"/>
      <c r="G20" s="100"/>
      <c r="H20" s="100"/>
      <c r="I20" s="100"/>
      <c r="J20" s="100"/>
      <c r="K20" s="133"/>
      <c r="L20" s="137"/>
      <c r="M20" s="138"/>
      <c r="N20" s="139"/>
      <c r="O20" s="133"/>
    </row>
    <row r="21" spans="1:19" ht="23.25" customHeight="1" thickBot="1">
      <c r="A21" s="133"/>
      <c r="B21" s="101" t="s">
        <v>12</v>
      </c>
      <c r="C21" s="102"/>
      <c r="D21" s="33" t="s">
        <v>49</v>
      </c>
      <c r="E21" s="107" t="s">
        <v>37</v>
      </c>
      <c r="F21" s="107"/>
      <c r="G21" s="107"/>
      <c r="H21" s="107"/>
      <c r="I21" s="107"/>
      <c r="J21" s="108"/>
      <c r="K21" s="133"/>
      <c r="L21" s="137"/>
      <c r="M21" s="138"/>
      <c r="N21" s="139"/>
      <c r="O21" s="133"/>
    </row>
    <row r="22" spans="1:19" ht="14.25" customHeight="1" thickBot="1">
      <c r="A22" s="133"/>
      <c r="B22" s="140"/>
      <c r="C22" s="140"/>
      <c r="D22" s="140"/>
      <c r="E22" s="140"/>
      <c r="F22" s="140"/>
      <c r="G22" s="140"/>
      <c r="H22" s="140"/>
      <c r="I22" s="140"/>
      <c r="J22" s="140"/>
      <c r="K22" s="133"/>
      <c r="L22" s="137"/>
      <c r="M22" s="138"/>
      <c r="N22" s="139"/>
      <c r="O22" s="133"/>
      <c r="S22" s="14" t="s">
        <v>6</v>
      </c>
    </row>
    <row r="23" spans="1:19" ht="71.25" customHeight="1" thickBot="1">
      <c r="A23" s="133"/>
      <c r="B23" s="113" t="s">
        <v>94</v>
      </c>
      <c r="C23" s="114"/>
      <c r="D23" s="33" t="s">
        <v>49</v>
      </c>
      <c r="E23" s="141"/>
      <c r="F23" s="142"/>
      <c r="G23" s="87"/>
      <c r="H23" s="143" t="s">
        <v>96</v>
      </c>
      <c r="I23" s="144"/>
      <c r="J23" s="144"/>
      <c r="K23" s="88"/>
      <c r="L23" s="88"/>
      <c r="M23" s="88"/>
      <c r="N23" s="88"/>
      <c r="O23" s="88"/>
    </row>
    <row r="24" spans="1:19">
      <c r="A24" s="133"/>
      <c r="B24" s="87"/>
      <c r="C24" s="87"/>
      <c r="D24" s="87"/>
      <c r="E24" s="87"/>
      <c r="F24" s="87"/>
      <c r="G24" s="87"/>
      <c r="H24" s="87"/>
      <c r="I24" s="87"/>
      <c r="J24" s="87"/>
      <c r="K24" s="88"/>
      <c r="L24" s="88"/>
      <c r="M24" s="88"/>
      <c r="N24" s="88"/>
      <c r="O24" s="88"/>
    </row>
    <row r="25" spans="1:19">
      <c r="A25" s="133"/>
      <c r="B25" s="87"/>
      <c r="C25" s="87"/>
      <c r="D25" s="87"/>
      <c r="E25" s="87"/>
      <c r="F25" s="87"/>
      <c r="G25" s="87"/>
      <c r="H25" s="87"/>
      <c r="I25" s="87"/>
      <c r="J25" s="87"/>
      <c r="K25" s="88"/>
      <c r="L25" s="88"/>
      <c r="M25" s="88"/>
      <c r="N25" s="88"/>
      <c r="O25" s="88"/>
    </row>
  </sheetData>
  <sheetProtection password="E8FA" sheet="1" objects="1" scenarios="1" formatCells="0" formatColumns="0" formatRows="0"/>
  <mergeCells count="42">
    <mergeCell ref="A3:A25"/>
    <mergeCell ref="B23:C23"/>
    <mergeCell ref="E23:F23"/>
    <mergeCell ref="H23:J23"/>
    <mergeCell ref="L3:N4"/>
    <mergeCell ref="L5:N13"/>
    <mergeCell ref="K2:K22"/>
    <mergeCell ref="D14:D15"/>
    <mergeCell ref="D11:D12"/>
    <mergeCell ref="B2:D2"/>
    <mergeCell ref="E6:J6"/>
    <mergeCell ref="B17:C17"/>
    <mergeCell ref="B19:C19"/>
    <mergeCell ref="B10:J10"/>
    <mergeCell ref="B5:J5"/>
    <mergeCell ref="B7:J7"/>
    <mergeCell ref="A1:O1"/>
    <mergeCell ref="B14:C15"/>
    <mergeCell ref="B3:J3"/>
    <mergeCell ref="B4:J4"/>
    <mergeCell ref="B6:C6"/>
    <mergeCell ref="B11:C12"/>
    <mergeCell ref="E11:J12"/>
    <mergeCell ref="E14:J15"/>
    <mergeCell ref="E2:G2"/>
    <mergeCell ref="H2:J2"/>
    <mergeCell ref="L2:N2"/>
    <mergeCell ref="O2:O22"/>
    <mergeCell ref="L15:N17"/>
    <mergeCell ref="L18:N22"/>
    <mergeCell ref="B20:J20"/>
    <mergeCell ref="B22:J22"/>
    <mergeCell ref="B18:J18"/>
    <mergeCell ref="B21:C21"/>
    <mergeCell ref="E17:J17"/>
    <mergeCell ref="E19:J19"/>
    <mergeCell ref="E21:J21"/>
    <mergeCell ref="B8:C9"/>
    <mergeCell ref="D8:D9"/>
    <mergeCell ref="E8:J9"/>
    <mergeCell ref="B13:J13"/>
    <mergeCell ref="B16:J16"/>
  </mergeCells>
  <dataValidations count="2">
    <dataValidation type="list" allowBlank="1" showInputMessage="1" showErrorMessage="1" sqref="E21">
      <formula1>"Primary,Upper Primary,Secondary,Sr. Secondary"</formula1>
    </dataValidation>
    <dataValidation type="list" allowBlank="1" showInputMessage="1" showErrorMessage="1" sqref="E8:J9">
      <formula1>"CLASS TEST,TEST-I,TEST-II,TEST-III,RSKMBK,HALF YEARLY EXAM,YEARLY EXAM"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GO132"/>
  <sheetViews>
    <sheetView showRowColHeaders="0" zoomScale="70" zoomScaleNormal="70" zoomScalePageLayoutView="85" workbookViewId="0">
      <pane xSplit="6" ySplit="7" topLeftCell="G8" activePane="bottomRight" state="frozen"/>
      <selection activeCell="B1" sqref="B1"/>
      <selection pane="topRight" activeCell="H1" sqref="H1"/>
      <selection pane="bottomLeft" activeCell="B9" sqref="B9"/>
      <selection pane="bottomRight" activeCell="E4" sqref="E4:F4"/>
    </sheetView>
  </sheetViews>
  <sheetFormatPr defaultColWidth="0" defaultRowHeight="0" customHeight="1" zeroHeight="1"/>
  <cols>
    <col min="1" max="1" width="0" style="14" hidden="1" customWidth="1"/>
    <col min="2" max="2" width="6.28515625" style="14" hidden="1" customWidth="1"/>
    <col min="3" max="3" width="8.140625" style="2" customWidth="1"/>
    <col min="4" max="4" width="14.42578125" style="2" customWidth="1"/>
    <col min="5" max="5" width="8.85546875" style="2" customWidth="1"/>
    <col min="6" max="8" width="33.28515625" style="2" customWidth="1"/>
    <col min="9" max="9" width="23.42578125" style="2" customWidth="1"/>
    <col min="10" max="18" width="4.85546875" style="2" hidden="1" customWidth="1"/>
    <col min="19" max="19" width="10.5703125" style="2" hidden="1" customWidth="1"/>
    <col min="20" max="20" width="10" style="2" hidden="1" customWidth="1"/>
    <col min="21" max="21" width="11.7109375" style="30" hidden="1" customWidth="1"/>
    <col min="22" max="22" width="10.42578125" style="30" hidden="1" customWidth="1"/>
    <col min="23" max="39" width="9.140625" style="14" hidden="1" customWidth="1"/>
    <col min="40" max="40" width="18.28515625" style="18" hidden="1" customWidth="1"/>
    <col min="41" max="63" width="9.140625" style="14" hidden="1" customWidth="1"/>
    <col min="64" max="64" width="18.28515625" style="14" hidden="1" customWidth="1"/>
    <col min="65" max="67" width="0" style="14" hidden="1" customWidth="1"/>
    <col min="68" max="68" width="5.5703125" style="14" hidden="1" customWidth="1"/>
    <col min="69" max="70" width="0" style="14" hidden="1" customWidth="1"/>
    <col min="71" max="71" width="5.7109375" style="14" hidden="1" customWidth="1"/>
    <col min="72" max="73" width="0" style="14" hidden="1" customWidth="1"/>
    <col min="74" max="74" width="9.7109375" style="14" hidden="1" customWidth="1"/>
    <col min="75" max="75" width="0" style="14" hidden="1" customWidth="1"/>
    <col min="76" max="78" width="7" style="14" hidden="1" customWidth="1"/>
    <col min="79" max="81" width="0" style="14" hidden="1" customWidth="1"/>
    <col min="82" max="82" width="6.85546875" style="14" hidden="1" customWidth="1"/>
    <col min="83" max="84" width="0" style="14" hidden="1" customWidth="1"/>
    <col min="85" max="85" width="6.85546875" style="14" hidden="1" customWidth="1"/>
    <col min="86" max="87" width="0" style="14" hidden="1" customWidth="1"/>
    <col min="88" max="88" width="6.85546875" style="14" hidden="1" customWidth="1"/>
    <col min="89" max="89" width="0" style="14" hidden="1" customWidth="1"/>
    <col min="90" max="90" width="6" style="14" hidden="1" customWidth="1"/>
    <col min="91" max="92" width="7" style="14" hidden="1" customWidth="1"/>
    <col min="93" max="95" width="0" style="14" hidden="1" customWidth="1"/>
    <col min="96" max="96" width="5.5703125" style="14" hidden="1" customWidth="1"/>
    <col min="97" max="98" width="0" style="14" hidden="1" customWidth="1"/>
    <col min="99" max="99" width="5.5703125" style="14" hidden="1" customWidth="1"/>
    <col min="100" max="101" width="0" style="14" hidden="1" customWidth="1"/>
    <col min="102" max="102" width="5.5703125" style="14" hidden="1" customWidth="1"/>
    <col min="103" max="103" width="0" style="14" hidden="1" customWidth="1"/>
    <col min="104" max="104" width="7.42578125" style="14" hidden="1" customWidth="1"/>
    <col min="105" max="107" width="0" style="14" hidden="1" customWidth="1"/>
    <col min="108" max="108" width="5.5703125" style="14" hidden="1" customWidth="1"/>
    <col min="109" max="110" width="0" style="14" hidden="1" customWidth="1"/>
    <col min="111" max="111" width="5.5703125" style="14" hidden="1" customWidth="1"/>
    <col min="112" max="113" width="0" style="14" hidden="1" customWidth="1"/>
    <col min="114" max="114" width="5.5703125" style="14" hidden="1" customWidth="1"/>
    <col min="115" max="115" width="0" style="14" hidden="1" customWidth="1"/>
    <col min="116" max="116" width="5.5703125" style="14" hidden="1" customWidth="1"/>
    <col min="117" max="121" width="0" style="14" hidden="1" customWidth="1"/>
    <col min="122" max="122" width="5" style="14" hidden="1" customWidth="1"/>
    <col min="123" max="127" width="0" style="14" hidden="1" customWidth="1"/>
    <col min="128" max="128" width="5" style="14" hidden="1" customWidth="1"/>
    <col min="129" max="137" width="0" style="14" hidden="1" customWidth="1"/>
    <col min="138" max="138" width="8.7109375" style="14" hidden="1" customWidth="1"/>
    <col min="139" max="140" width="0" style="14" hidden="1" customWidth="1"/>
    <col min="141" max="149" width="4.85546875" style="14" hidden="1" customWidth="1"/>
    <col min="150" max="150" width="10.5703125" style="14" hidden="1" customWidth="1"/>
    <col min="151" max="151" width="10" style="14" hidden="1" customWidth="1"/>
    <col min="152" max="152" width="11.7109375" style="14" hidden="1" customWidth="1"/>
    <col min="153" max="153" width="10.42578125" style="14" hidden="1" customWidth="1"/>
    <col min="154" max="170" width="9.140625" style="14" hidden="1" customWidth="1"/>
    <col min="171" max="171" width="18.28515625" style="14" hidden="1" customWidth="1"/>
    <col min="172" max="194" width="9.140625" style="14" hidden="1" customWidth="1"/>
    <col min="195" max="197" width="18.28515625" style="14" hidden="1" customWidth="1"/>
    <col min="198" max="16384" width="9.140625" style="14" hidden="1"/>
  </cols>
  <sheetData>
    <row r="1" spans="1:40" ht="37.5" customHeight="1" thickBot="1">
      <c r="C1" s="161" t="str">
        <f>MASTER!E11</f>
        <v>Govt. Sr. Secondary School Raimalwada</v>
      </c>
      <c r="D1" s="161"/>
      <c r="E1" s="161"/>
      <c r="F1" s="161"/>
      <c r="G1" s="161"/>
      <c r="H1" s="161"/>
      <c r="I1" s="161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6"/>
      <c r="U1" s="162"/>
      <c r="V1" s="163"/>
    </row>
    <row r="2" spans="1:40" s="25" customFormat="1" ht="48" customHeight="1" thickBot="1">
      <c r="C2" s="183" t="s">
        <v>82</v>
      </c>
      <c r="D2" s="184"/>
      <c r="E2" s="184"/>
      <c r="F2" s="184"/>
      <c r="G2" s="184"/>
      <c r="H2" s="185" t="s">
        <v>83</v>
      </c>
      <c r="I2" s="186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8"/>
      <c r="U2" s="162"/>
      <c r="V2" s="163"/>
      <c r="AN2" s="26"/>
    </row>
    <row r="3" spans="1:40" s="27" customFormat="1" ht="27.75" customHeight="1" thickBot="1">
      <c r="C3" s="170" t="s">
        <v>29</v>
      </c>
      <c r="D3" s="171"/>
      <c r="E3" s="171" t="str">
        <f>MASTER!E17</f>
        <v>08151106901</v>
      </c>
      <c r="F3" s="172"/>
      <c r="G3" s="68" t="s">
        <v>30</v>
      </c>
      <c r="H3" s="173" t="str">
        <f>MASTER!E6</f>
        <v>2025-26</v>
      </c>
      <c r="I3" s="174"/>
      <c r="J3" s="191" t="s">
        <v>39</v>
      </c>
      <c r="K3" s="192"/>
      <c r="L3" s="192"/>
      <c r="M3" s="192"/>
      <c r="N3" s="192"/>
      <c r="O3" s="193"/>
      <c r="P3" s="179" t="s">
        <v>44</v>
      </c>
      <c r="Q3" s="181" t="s">
        <v>45</v>
      </c>
      <c r="R3" s="181" t="s">
        <v>46</v>
      </c>
      <c r="S3" s="181" t="s">
        <v>47</v>
      </c>
      <c r="T3" s="189" t="s">
        <v>48</v>
      </c>
      <c r="U3" s="163"/>
      <c r="V3" s="163"/>
      <c r="AN3" s="18"/>
    </row>
    <row r="4" spans="1:40" s="27" customFormat="1" ht="27.75" customHeight="1" thickBot="1">
      <c r="C4" s="164" t="s">
        <v>36</v>
      </c>
      <c r="D4" s="165"/>
      <c r="E4" s="166">
        <v>4</v>
      </c>
      <c r="F4" s="167"/>
      <c r="G4" s="1" t="s">
        <v>31</v>
      </c>
      <c r="H4" s="168" t="s">
        <v>86</v>
      </c>
      <c r="I4" s="169"/>
      <c r="J4" s="194"/>
      <c r="K4" s="195"/>
      <c r="L4" s="195"/>
      <c r="M4" s="195"/>
      <c r="N4" s="195"/>
      <c r="O4" s="196"/>
      <c r="P4" s="180"/>
      <c r="Q4" s="182"/>
      <c r="R4" s="182"/>
      <c r="S4" s="182"/>
      <c r="T4" s="190"/>
      <c r="U4" s="163"/>
      <c r="V4" s="163"/>
    </row>
    <row r="5" spans="1:40" ht="31.5" customHeight="1" thickBot="1">
      <c r="C5" s="187" t="s">
        <v>26</v>
      </c>
      <c r="D5" s="188"/>
      <c r="E5" s="188"/>
      <c r="F5" s="188"/>
      <c r="G5" s="188"/>
      <c r="H5" s="188"/>
      <c r="I5" s="188"/>
      <c r="J5" s="197" t="s">
        <v>27</v>
      </c>
      <c r="K5" s="199" t="s">
        <v>35</v>
      </c>
      <c r="L5" s="199" t="s">
        <v>40</v>
      </c>
      <c r="M5" s="199" t="s">
        <v>41</v>
      </c>
      <c r="N5" s="199" t="s">
        <v>42</v>
      </c>
      <c r="O5" s="201" t="s">
        <v>43</v>
      </c>
      <c r="P5" s="180"/>
      <c r="Q5" s="182"/>
      <c r="R5" s="182"/>
      <c r="S5" s="182"/>
      <c r="T5" s="190"/>
      <c r="U5" s="163"/>
      <c r="V5" s="163"/>
    </row>
    <row r="6" spans="1:40" ht="54.75" customHeight="1">
      <c r="C6" s="35" t="s">
        <v>28</v>
      </c>
      <c r="D6" s="36" t="s">
        <v>25</v>
      </c>
      <c r="E6" s="34" t="s">
        <v>56</v>
      </c>
      <c r="F6" s="36" t="s">
        <v>21</v>
      </c>
      <c r="G6" s="36" t="s">
        <v>22</v>
      </c>
      <c r="H6" s="36" t="s">
        <v>23</v>
      </c>
      <c r="I6" s="37" t="s">
        <v>24</v>
      </c>
      <c r="J6" s="198"/>
      <c r="K6" s="200"/>
      <c r="L6" s="200"/>
      <c r="M6" s="200"/>
      <c r="N6" s="200"/>
      <c r="O6" s="202"/>
      <c r="P6" s="180"/>
      <c r="Q6" s="182"/>
      <c r="R6" s="182"/>
      <c r="S6" s="182"/>
      <c r="T6" s="190"/>
      <c r="U6" s="163"/>
      <c r="V6" s="163"/>
    </row>
    <row r="7" spans="1:40" ht="27.75" hidden="1" customHeight="1">
      <c r="C7" s="38">
        <v>0</v>
      </c>
      <c r="D7" s="39">
        <v>0</v>
      </c>
      <c r="E7" s="39"/>
      <c r="F7" s="39">
        <v>0</v>
      </c>
      <c r="G7" s="39">
        <v>0</v>
      </c>
      <c r="H7" s="39">
        <v>0</v>
      </c>
      <c r="I7" s="40">
        <v>0</v>
      </c>
      <c r="J7" s="9" t="e">
        <f>#REF!</f>
        <v>#REF!</v>
      </c>
      <c r="K7" s="10" t="e">
        <f>#REF!</f>
        <v>#REF!</v>
      </c>
      <c r="L7" s="10" t="e">
        <f>#REF!</f>
        <v>#REF!</v>
      </c>
      <c r="M7" s="10" t="e">
        <f>#REF!</f>
        <v>#REF!</v>
      </c>
      <c r="N7" s="10" t="e">
        <f>#REF!</f>
        <v>#REF!</v>
      </c>
      <c r="O7" s="11" t="e">
        <f>#REF!</f>
        <v>#REF!</v>
      </c>
      <c r="P7" s="12">
        <f>COUNTIF(J7:O7,"F")+COUNTIF(J7:O7,"AB")</f>
        <v>0</v>
      </c>
      <c r="Q7" s="13">
        <f>COUNTIF(J7:O7,"S")</f>
        <v>0</v>
      </c>
      <c r="R7" s="13">
        <f>COUNTIF(J7:O7,"G1")</f>
        <v>0</v>
      </c>
      <c r="S7" s="13">
        <f>COUNTIF(J7:O7,"G2")</f>
        <v>0</v>
      </c>
      <c r="T7" s="11"/>
      <c r="U7" s="163"/>
      <c r="V7" s="163"/>
    </row>
    <row r="8" spans="1:40" ht="38.25" customHeight="1">
      <c r="A8" s="14">
        <f>E8</f>
        <v>901</v>
      </c>
      <c r="B8" s="28">
        <v>1</v>
      </c>
      <c r="C8" s="41">
        <v>1</v>
      </c>
      <c r="D8" s="42">
        <v>10</v>
      </c>
      <c r="E8" s="43">
        <v>901</v>
      </c>
      <c r="F8" s="43" t="s">
        <v>79</v>
      </c>
      <c r="G8" s="43" t="s">
        <v>80</v>
      </c>
      <c r="H8" s="43" t="s">
        <v>81</v>
      </c>
      <c r="I8" s="44">
        <v>36561</v>
      </c>
      <c r="J8" s="4" t="e">
        <f>#REF!</f>
        <v>#REF!</v>
      </c>
      <c r="K8" s="3" t="e">
        <f>#REF!</f>
        <v>#REF!</v>
      </c>
      <c r="L8" s="3" t="e">
        <f>#REF!</f>
        <v>#REF!</v>
      </c>
      <c r="M8" s="3" t="e">
        <f>#REF!</f>
        <v>#REF!</v>
      </c>
      <c r="N8" s="3" t="e">
        <f>#REF!</f>
        <v>#REF!</v>
      </c>
      <c r="O8" s="5" t="e">
        <f>#REF!</f>
        <v>#REF!</v>
      </c>
      <c r="P8" s="4">
        <f>COUNTIF(J8:O8,"F")+COUNTIF(J8:O8,"AB")</f>
        <v>0</v>
      </c>
      <c r="Q8" s="3">
        <f>COUNTIF(J8:O8,"S")</f>
        <v>0</v>
      </c>
      <c r="R8" s="3">
        <f>COUNTIF(J8:O8,"G1")</f>
        <v>0</v>
      </c>
      <c r="S8" s="3">
        <f>COUNTIF(J8:O8,"G2")</f>
        <v>0</v>
      </c>
      <c r="T8" s="5"/>
      <c r="U8" s="163"/>
      <c r="V8" s="163"/>
      <c r="W8" s="15" t="e">
        <f>#REF!</f>
        <v>#REF!</v>
      </c>
      <c r="X8" s="15" t="s">
        <v>54</v>
      </c>
      <c r="Y8" s="15" t="e">
        <f>#REF!</f>
        <v>#REF!</v>
      </c>
      <c r="Z8" s="15" t="e">
        <f t="shared" ref="Z8" si="0">CONCATENATE(W8,X8,Y8)</f>
        <v>#REF!</v>
      </c>
      <c r="AA8" s="15" t="e">
        <f>#REF!</f>
        <v>#REF!</v>
      </c>
      <c r="AB8" s="15" t="s">
        <v>54</v>
      </c>
      <c r="AC8" s="15" t="e">
        <f>#REF!</f>
        <v>#REF!</v>
      </c>
      <c r="AD8" s="15" t="e">
        <f t="shared" ref="AD8" si="1">CONCATENATE(AA8,AB8,AC8)</f>
        <v>#REF!</v>
      </c>
      <c r="AE8" s="15" t="e">
        <f>#REF!</f>
        <v>#REF!</v>
      </c>
      <c r="AF8" s="15" t="s">
        <v>54</v>
      </c>
      <c r="AG8" s="15" t="e">
        <f>#REF!</f>
        <v>#REF!</v>
      </c>
      <c r="AH8" s="15" t="e">
        <f t="shared" ref="AH8" si="2">CONCATENATE(AE8,AF8,AG8)</f>
        <v>#REF!</v>
      </c>
      <c r="AI8" s="15" t="e">
        <f>#REF!</f>
        <v>#REF!</v>
      </c>
      <c r="AJ8" s="15" t="s">
        <v>54</v>
      </c>
      <c r="AK8" s="15" t="e">
        <f>#REF!</f>
        <v>#REF!</v>
      </c>
      <c r="AL8" s="15" t="e">
        <f t="shared" ref="AL8" si="3">CONCATENATE(AI8,AJ8,AK8)</f>
        <v>#REF!</v>
      </c>
    </row>
    <row r="9" spans="1:40" ht="38.25" customHeight="1">
      <c r="A9" s="14">
        <f t="shared" ref="A9:A72" si="4">E9</f>
        <v>902</v>
      </c>
      <c r="B9" s="28">
        <v>2</v>
      </c>
      <c r="C9" s="45">
        <v>2</v>
      </c>
      <c r="D9" s="42">
        <f t="shared" ref="D9:D72" si="5">IF(E9&gt;0,$E$4,0)</f>
        <v>4</v>
      </c>
      <c r="E9" s="46">
        <v>902</v>
      </c>
      <c r="F9" s="46" t="s">
        <v>91</v>
      </c>
      <c r="G9" s="46" t="s">
        <v>92</v>
      </c>
      <c r="H9" s="46" t="s">
        <v>93</v>
      </c>
      <c r="I9" s="47">
        <v>36955</v>
      </c>
      <c r="J9" s="4" t="e">
        <f>#REF!</f>
        <v>#REF!</v>
      </c>
      <c r="K9" s="3" t="e">
        <f>#REF!</f>
        <v>#REF!</v>
      </c>
      <c r="L9" s="3" t="e">
        <f>#REF!</f>
        <v>#REF!</v>
      </c>
      <c r="M9" s="3" t="e">
        <f>#REF!</f>
        <v>#REF!</v>
      </c>
      <c r="N9" s="3" t="e">
        <f>#REF!</f>
        <v>#REF!</v>
      </c>
      <c r="O9" s="5" t="e">
        <f>#REF!</f>
        <v>#REF!</v>
      </c>
      <c r="P9" s="4">
        <f t="shared" ref="P9:P72" si="6">COUNTIF(J9:O9,"F")+COUNTIF(J9:O9,"AB")</f>
        <v>0</v>
      </c>
      <c r="Q9" s="3">
        <f t="shared" ref="Q9:Q72" si="7">COUNTIF(J9:O9,"S")</f>
        <v>0</v>
      </c>
      <c r="R9" s="3">
        <f t="shared" ref="R9:R72" si="8">COUNTIF(J9:O9,"G1")</f>
        <v>0</v>
      </c>
      <c r="S9" s="3">
        <f t="shared" ref="S9:S72" si="9">COUNTIF(J9:O9,"G2")</f>
        <v>0</v>
      </c>
      <c r="T9" s="5"/>
      <c r="U9" s="163"/>
      <c r="V9" s="163"/>
      <c r="W9" s="15" t="e">
        <f>#REF!</f>
        <v>#REF!</v>
      </c>
      <c r="X9" s="15" t="s">
        <v>54</v>
      </c>
      <c r="Y9" s="15" t="e">
        <f>#REF!</f>
        <v>#REF!</v>
      </c>
      <c r="Z9" s="15" t="e">
        <f t="shared" ref="Z9:Z72" si="10">CONCATENATE(W9,X9,Y9)</f>
        <v>#REF!</v>
      </c>
      <c r="AA9" s="15" t="e">
        <f>#REF!</f>
        <v>#REF!</v>
      </c>
      <c r="AB9" s="15" t="s">
        <v>54</v>
      </c>
      <c r="AC9" s="15" t="e">
        <f>#REF!</f>
        <v>#REF!</v>
      </c>
      <c r="AD9" s="15" t="e">
        <f t="shared" ref="AD9:AD72" si="11">CONCATENATE(AA9,AB9,AC9)</f>
        <v>#REF!</v>
      </c>
      <c r="AE9" s="15" t="e">
        <f>#REF!</f>
        <v>#REF!</v>
      </c>
      <c r="AF9" s="15" t="s">
        <v>54</v>
      </c>
      <c r="AG9" s="15" t="e">
        <f>#REF!</f>
        <v>#REF!</v>
      </c>
      <c r="AH9" s="15" t="e">
        <f t="shared" ref="AH9:AH72" si="12">CONCATENATE(AE9,AF9,AG9)</f>
        <v>#REF!</v>
      </c>
      <c r="AI9" s="15" t="e">
        <f>#REF!</f>
        <v>#REF!</v>
      </c>
      <c r="AJ9" s="15" t="s">
        <v>54</v>
      </c>
      <c r="AK9" s="15" t="e">
        <f>#REF!</f>
        <v>#REF!</v>
      </c>
      <c r="AL9" s="15" t="e">
        <f t="shared" ref="AL9:AL72" si="13">CONCATENATE(AI9,AJ9,AK9)</f>
        <v>#REF!</v>
      </c>
    </row>
    <row r="10" spans="1:40" ht="38.25" customHeight="1">
      <c r="A10" s="14">
        <f t="shared" si="4"/>
        <v>0</v>
      </c>
      <c r="B10" s="28">
        <v>3</v>
      </c>
      <c r="C10" s="41">
        <v>3</v>
      </c>
      <c r="D10" s="42">
        <f t="shared" si="5"/>
        <v>0</v>
      </c>
      <c r="E10" s="43"/>
      <c r="F10" s="46"/>
      <c r="G10" s="46"/>
      <c r="H10" s="46"/>
      <c r="I10" s="47"/>
      <c r="J10" s="4" t="e">
        <f>#REF!</f>
        <v>#REF!</v>
      </c>
      <c r="K10" s="3" t="e">
        <f>#REF!</f>
        <v>#REF!</v>
      </c>
      <c r="L10" s="3" t="e">
        <f>#REF!</f>
        <v>#REF!</v>
      </c>
      <c r="M10" s="3" t="e">
        <f>#REF!</f>
        <v>#REF!</v>
      </c>
      <c r="N10" s="3" t="e">
        <f>#REF!</f>
        <v>#REF!</v>
      </c>
      <c r="O10" s="5" t="e">
        <f>#REF!</f>
        <v>#REF!</v>
      </c>
      <c r="P10" s="4">
        <f t="shared" si="6"/>
        <v>0</v>
      </c>
      <c r="Q10" s="3">
        <f t="shared" si="7"/>
        <v>0</v>
      </c>
      <c r="R10" s="3">
        <f t="shared" si="8"/>
        <v>0</v>
      </c>
      <c r="S10" s="3">
        <f t="shared" si="9"/>
        <v>0</v>
      </c>
      <c r="T10" s="5"/>
      <c r="U10" s="163"/>
      <c r="V10" s="163"/>
      <c r="W10" s="15" t="e">
        <f>#REF!</f>
        <v>#REF!</v>
      </c>
      <c r="X10" s="15" t="s">
        <v>54</v>
      </c>
      <c r="Y10" s="15" t="e">
        <f>#REF!</f>
        <v>#REF!</v>
      </c>
      <c r="Z10" s="15" t="e">
        <f t="shared" si="10"/>
        <v>#REF!</v>
      </c>
      <c r="AA10" s="15" t="e">
        <f>#REF!</f>
        <v>#REF!</v>
      </c>
      <c r="AB10" s="15" t="s">
        <v>54</v>
      </c>
      <c r="AC10" s="15" t="e">
        <f>#REF!</f>
        <v>#REF!</v>
      </c>
      <c r="AD10" s="15" t="e">
        <f t="shared" si="11"/>
        <v>#REF!</v>
      </c>
      <c r="AE10" s="15" t="e">
        <f>#REF!</f>
        <v>#REF!</v>
      </c>
      <c r="AF10" s="15" t="s">
        <v>54</v>
      </c>
      <c r="AG10" s="15" t="e">
        <f>#REF!</f>
        <v>#REF!</v>
      </c>
      <c r="AH10" s="15" t="e">
        <f t="shared" si="12"/>
        <v>#REF!</v>
      </c>
      <c r="AI10" s="15" t="e">
        <f>#REF!</f>
        <v>#REF!</v>
      </c>
      <c r="AJ10" s="15" t="s">
        <v>54</v>
      </c>
      <c r="AK10" s="15" t="e">
        <f>#REF!</f>
        <v>#REF!</v>
      </c>
      <c r="AL10" s="15" t="e">
        <f t="shared" si="13"/>
        <v>#REF!</v>
      </c>
    </row>
    <row r="11" spans="1:40" ht="38.25" customHeight="1">
      <c r="A11" s="14">
        <f t="shared" si="4"/>
        <v>0</v>
      </c>
      <c r="B11" s="28">
        <v>4</v>
      </c>
      <c r="C11" s="45">
        <v>4</v>
      </c>
      <c r="D11" s="42">
        <f t="shared" si="5"/>
        <v>0</v>
      </c>
      <c r="E11" s="46"/>
      <c r="F11" s="46"/>
      <c r="G11" s="46"/>
      <c r="H11" s="46"/>
      <c r="I11" s="47"/>
      <c r="J11" s="4" t="e">
        <f>#REF!</f>
        <v>#REF!</v>
      </c>
      <c r="K11" s="3" t="e">
        <f>#REF!</f>
        <v>#REF!</v>
      </c>
      <c r="L11" s="3" t="e">
        <f>#REF!</f>
        <v>#REF!</v>
      </c>
      <c r="M11" s="3" t="e">
        <f>#REF!</f>
        <v>#REF!</v>
      </c>
      <c r="N11" s="3" t="e">
        <f>#REF!</f>
        <v>#REF!</v>
      </c>
      <c r="O11" s="5" t="e">
        <f>#REF!</f>
        <v>#REF!</v>
      </c>
      <c r="P11" s="4">
        <f t="shared" si="6"/>
        <v>0</v>
      </c>
      <c r="Q11" s="3">
        <f t="shared" si="7"/>
        <v>0</v>
      </c>
      <c r="R11" s="3">
        <f t="shared" si="8"/>
        <v>0</v>
      </c>
      <c r="S11" s="3">
        <f t="shared" si="9"/>
        <v>0</v>
      </c>
      <c r="T11" s="5"/>
      <c r="U11" s="163"/>
      <c r="V11" s="163"/>
      <c r="W11" s="15" t="e">
        <f>#REF!</f>
        <v>#REF!</v>
      </c>
      <c r="X11" s="15" t="s">
        <v>54</v>
      </c>
      <c r="Y11" s="15" t="e">
        <f>#REF!</f>
        <v>#REF!</v>
      </c>
      <c r="Z11" s="15" t="e">
        <f t="shared" si="10"/>
        <v>#REF!</v>
      </c>
      <c r="AA11" s="15" t="e">
        <f>#REF!</f>
        <v>#REF!</v>
      </c>
      <c r="AB11" s="15" t="s">
        <v>54</v>
      </c>
      <c r="AC11" s="15" t="e">
        <f>#REF!</f>
        <v>#REF!</v>
      </c>
      <c r="AD11" s="15" t="e">
        <f t="shared" si="11"/>
        <v>#REF!</v>
      </c>
      <c r="AE11" s="15" t="e">
        <f>#REF!</f>
        <v>#REF!</v>
      </c>
      <c r="AF11" s="15" t="s">
        <v>54</v>
      </c>
      <c r="AG11" s="15" t="e">
        <f>#REF!</f>
        <v>#REF!</v>
      </c>
      <c r="AH11" s="15" t="e">
        <f t="shared" si="12"/>
        <v>#REF!</v>
      </c>
      <c r="AI11" s="15" t="e">
        <f>#REF!</f>
        <v>#REF!</v>
      </c>
      <c r="AJ11" s="15" t="s">
        <v>54</v>
      </c>
      <c r="AK11" s="15" t="e">
        <f>#REF!</f>
        <v>#REF!</v>
      </c>
      <c r="AL11" s="15" t="e">
        <f t="shared" si="13"/>
        <v>#REF!</v>
      </c>
    </row>
    <row r="12" spans="1:40" ht="38.25" customHeight="1">
      <c r="A12" s="14">
        <f t="shared" si="4"/>
        <v>0</v>
      </c>
      <c r="B12" s="28">
        <v>5</v>
      </c>
      <c r="C12" s="41">
        <v>5</v>
      </c>
      <c r="D12" s="42">
        <f t="shared" si="5"/>
        <v>0</v>
      </c>
      <c r="E12" s="43"/>
      <c r="F12" s="46"/>
      <c r="G12" s="46"/>
      <c r="H12" s="46"/>
      <c r="I12" s="47"/>
      <c r="J12" s="4" t="e">
        <f>#REF!</f>
        <v>#REF!</v>
      </c>
      <c r="K12" s="3" t="e">
        <f>#REF!</f>
        <v>#REF!</v>
      </c>
      <c r="L12" s="3" t="e">
        <f>#REF!</f>
        <v>#REF!</v>
      </c>
      <c r="M12" s="3" t="e">
        <f>#REF!</f>
        <v>#REF!</v>
      </c>
      <c r="N12" s="3" t="e">
        <f>#REF!</f>
        <v>#REF!</v>
      </c>
      <c r="O12" s="5" t="e">
        <f>#REF!</f>
        <v>#REF!</v>
      </c>
      <c r="P12" s="4">
        <f t="shared" si="6"/>
        <v>0</v>
      </c>
      <c r="Q12" s="3">
        <f t="shared" si="7"/>
        <v>0</v>
      </c>
      <c r="R12" s="3">
        <f t="shared" si="8"/>
        <v>0</v>
      </c>
      <c r="S12" s="3">
        <f t="shared" si="9"/>
        <v>0</v>
      </c>
      <c r="T12" s="5"/>
      <c r="U12" s="163"/>
      <c r="V12" s="163"/>
      <c r="W12" s="15" t="e">
        <f>#REF!</f>
        <v>#REF!</v>
      </c>
      <c r="X12" s="15" t="s">
        <v>54</v>
      </c>
      <c r="Y12" s="15" t="e">
        <f>#REF!</f>
        <v>#REF!</v>
      </c>
      <c r="Z12" s="15" t="e">
        <f t="shared" si="10"/>
        <v>#REF!</v>
      </c>
      <c r="AA12" s="15" t="e">
        <f>#REF!</f>
        <v>#REF!</v>
      </c>
      <c r="AB12" s="15" t="s">
        <v>54</v>
      </c>
      <c r="AC12" s="15" t="e">
        <f>#REF!</f>
        <v>#REF!</v>
      </c>
      <c r="AD12" s="15" t="e">
        <f t="shared" si="11"/>
        <v>#REF!</v>
      </c>
      <c r="AE12" s="15" t="e">
        <f>#REF!</f>
        <v>#REF!</v>
      </c>
      <c r="AF12" s="15" t="s">
        <v>54</v>
      </c>
      <c r="AG12" s="15" t="e">
        <f>#REF!</f>
        <v>#REF!</v>
      </c>
      <c r="AH12" s="15" t="e">
        <f t="shared" si="12"/>
        <v>#REF!</v>
      </c>
      <c r="AI12" s="15" t="e">
        <f>#REF!</f>
        <v>#REF!</v>
      </c>
      <c r="AJ12" s="15" t="s">
        <v>54</v>
      </c>
      <c r="AK12" s="15" t="e">
        <f>#REF!</f>
        <v>#REF!</v>
      </c>
      <c r="AL12" s="15" t="e">
        <f t="shared" si="13"/>
        <v>#REF!</v>
      </c>
    </row>
    <row r="13" spans="1:40" ht="38.25" customHeight="1">
      <c r="A13" s="14">
        <f t="shared" si="4"/>
        <v>0</v>
      </c>
      <c r="B13" s="28">
        <v>6</v>
      </c>
      <c r="C13" s="45">
        <v>6</v>
      </c>
      <c r="D13" s="42">
        <f t="shared" si="5"/>
        <v>0</v>
      </c>
      <c r="E13" s="46"/>
      <c r="F13" s="46"/>
      <c r="G13" s="46"/>
      <c r="H13" s="46"/>
      <c r="I13" s="47"/>
      <c r="J13" s="4" t="e">
        <f>#REF!</f>
        <v>#REF!</v>
      </c>
      <c r="K13" s="3" t="e">
        <f>#REF!</f>
        <v>#REF!</v>
      </c>
      <c r="L13" s="3" t="e">
        <f>#REF!</f>
        <v>#REF!</v>
      </c>
      <c r="M13" s="3" t="e">
        <f>#REF!</f>
        <v>#REF!</v>
      </c>
      <c r="N13" s="3" t="e">
        <f>#REF!</f>
        <v>#REF!</v>
      </c>
      <c r="O13" s="5" t="e">
        <f>#REF!</f>
        <v>#REF!</v>
      </c>
      <c r="P13" s="4">
        <f t="shared" si="6"/>
        <v>0</v>
      </c>
      <c r="Q13" s="3">
        <f t="shared" si="7"/>
        <v>0</v>
      </c>
      <c r="R13" s="3">
        <f t="shared" si="8"/>
        <v>0</v>
      </c>
      <c r="S13" s="3">
        <f t="shared" si="9"/>
        <v>0</v>
      </c>
      <c r="T13" s="5"/>
      <c r="U13" s="163"/>
      <c r="V13" s="163"/>
      <c r="W13" s="15" t="e">
        <f>#REF!</f>
        <v>#REF!</v>
      </c>
      <c r="X13" s="15" t="s">
        <v>54</v>
      </c>
      <c r="Y13" s="15" t="e">
        <f>#REF!</f>
        <v>#REF!</v>
      </c>
      <c r="Z13" s="15" t="e">
        <f t="shared" si="10"/>
        <v>#REF!</v>
      </c>
      <c r="AA13" s="15" t="e">
        <f>#REF!</f>
        <v>#REF!</v>
      </c>
      <c r="AB13" s="15" t="s">
        <v>54</v>
      </c>
      <c r="AC13" s="15" t="e">
        <f>#REF!</f>
        <v>#REF!</v>
      </c>
      <c r="AD13" s="15" t="e">
        <f t="shared" si="11"/>
        <v>#REF!</v>
      </c>
      <c r="AE13" s="15" t="e">
        <f>#REF!</f>
        <v>#REF!</v>
      </c>
      <c r="AF13" s="15" t="s">
        <v>54</v>
      </c>
      <c r="AG13" s="15" t="e">
        <f>#REF!</f>
        <v>#REF!</v>
      </c>
      <c r="AH13" s="15" t="e">
        <f t="shared" si="12"/>
        <v>#REF!</v>
      </c>
      <c r="AI13" s="15" t="e">
        <f>#REF!</f>
        <v>#REF!</v>
      </c>
      <c r="AJ13" s="15" t="s">
        <v>54</v>
      </c>
      <c r="AK13" s="15" t="e">
        <f>#REF!</f>
        <v>#REF!</v>
      </c>
      <c r="AL13" s="15" t="e">
        <f t="shared" si="13"/>
        <v>#REF!</v>
      </c>
    </row>
    <row r="14" spans="1:40" ht="38.25" customHeight="1">
      <c r="A14" s="14">
        <f t="shared" si="4"/>
        <v>0</v>
      </c>
      <c r="B14" s="28">
        <v>7</v>
      </c>
      <c r="C14" s="41">
        <v>7</v>
      </c>
      <c r="D14" s="42">
        <f t="shared" si="5"/>
        <v>0</v>
      </c>
      <c r="E14" s="43"/>
      <c r="F14" s="46"/>
      <c r="G14" s="46"/>
      <c r="H14" s="46"/>
      <c r="I14" s="47"/>
      <c r="J14" s="4" t="e">
        <f>#REF!</f>
        <v>#REF!</v>
      </c>
      <c r="K14" s="3" t="e">
        <f>#REF!</f>
        <v>#REF!</v>
      </c>
      <c r="L14" s="3" t="e">
        <f>#REF!</f>
        <v>#REF!</v>
      </c>
      <c r="M14" s="3" t="e">
        <f>#REF!</f>
        <v>#REF!</v>
      </c>
      <c r="N14" s="3" t="e">
        <f>#REF!</f>
        <v>#REF!</v>
      </c>
      <c r="O14" s="5" t="e">
        <f>#REF!</f>
        <v>#REF!</v>
      </c>
      <c r="P14" s="4">
        <f t="shared" si="6"/>
        <v>0</v>
      </c>
      <c r="Q14" s="3">
        <f t="shared" si="7"/>
        <v>0</v>
      </c>
      <c r="R14" s="3">
        <f t="shared" si="8"/>
        <v>0</v>
      </c>
      <c r="S14" s="3">
        <f t="shared" si="9"/>
        <v>0</v>
      </c>
      <c r="T14" s="5"/>
      <c r="U14" s="163"/>
      <c r="V14" s="163"/>
      <c r="W14" s="15" t="e">
        <f>#REF!</f>
        <v>#REF!</v>
      </c>
      <c r="X14" s="15" t="s">
        <v>54</v>
      </c>
      <c r="Y14" s="15" t="e">
        <f>#REF!</f>
        <v>#REF!</v>
      </c>
      <c r="Z14" s="15" t="e">
        <f t="shared" si="10"/>
        <v>#REF!</v>
      </c>
      <c r="AA14" s="15" t="e">
        <f>#REF!</f>
        <v>#REF!</v>
      </c>
      <c r="AB14" s="15" t="s">
        <v>54</v>
      </c>
      <c r="AC14" s="15" t="e">
        <f>#REF!</f>
        <v>#REF!</v>
      </c>
      <c r="AD14" s="15" t="e">
        <f t="shared" si="11"/>
        <v>#REF!</v>
      </c>
      <c r="AE14" s="15" t="e">
        <f>#REF!</f>
        <v>#REF!</v>
      </c>
      <c r="AF14" s="15" t="s">
        <v>54</v>
      </c>
      <c r="AG14" s="15" t="e">
        <f>#REF!</f>
        <v>#REF!</v>
      </c>
      <c r="AH14" s="15" t="e">
        <f t="shared" si="12"/>
        <v>#REF!</v>
      </c>
      <c r="AI14" s="15" t="e">
        <f>#REF!</f>
        <v>#REF!</v>
      </c>
      <c r="AJ14" s="15" t="s">
        <v>54</v>
      </c>
      <c r="AK14" s="15" t="e">
        <f>#REF!</f>
        <v>#REF!</v>
      </c>
      <c r="AL14" s="15" t="e">
        <f t="shared" si="13"/>
        <v>#REF!</v>
      </c>
    </row>
    <row r="15" spans="1:40" ht="38.25" customHeight="1">
      <c r="A15" s="14">
        <f t="shared" si="4"/>
        <v>0</v>
      </c>
      <c r="B15" s="28">
        <v>8</v>
      </c>
      <c r="C15" s="45">
        <v>8</v>
      </c>
      <c r="D15" s="42">
        <f t="shared" si="5"/>
        <v>0</v>
      </c>
      <c r="E15" s="46"/>
      <c r="F15" s="46"/>
      <c r="G15" s="46"/>
      <c r="H15" s="46"/>
      <c r="I15" s="47"/>
      <c r="J15" s="4" t="e">
        <f>#REF!</f>
        <v>#REF!</v>
      </c>
      <c r="K15" s="3" t="e">
        <f>#REF!</f>
        <v>#REF!</v>
      </c>
      <c r="L15" s="3" t="e">
        <f>#REF!</f>
        <v>#REF!</v>
      </c>
      <c r="M15" s="3" t="e">
        <f>#REF!</f>
        <v>#REF!</v>
      </c>
      <c r="N15" s="3" t="e">
        <f>#REF!</f>
        <v>#REF!</v>
      </c>
      <c r="O15" s="5" t="e">
        <f>#REF!</f>
        <v>#REF!</v>
      </c>
      <c r="P15" s="4">
        <f t="shared" si="6"/>
        <v>0</v>
      </c>
      <c r="Q15" s="3">
        <f t="shared" si="7"/>
        <v>0</v>
      </c>
      <c r="R15" s="3">
        <f t="shared" si="8"/>
        <v>0</v>
      </c>
      <c r="S15" s="3">
        <f t="shared" si="9"/>
        <v>0</v>
      </c>
      <c r="T15" s="5"/>
      <c r="U15" s="163"/>
      <c r="V15" s="163"/>
      <c r="W15" s="15" t="e">
        <f>#REF!</f>
        <v>#REF!</v>
      </c>
      <c r="X15" s="15" t="s">
        <v>54</v>
      </c>
      <c r="Y15" s="15" t="e">
        <f>#REF!</f>
        <v>#REF!</v>
      </c>
      <c r="Z15" s="15" t="e">
        <f t="shared" si="10"/>
        <v>#REF!</v>
      </c>
      <c r="AA15" s="15" t="e">
        <f>#REF!</f>
        <v>#REF!</v>
      </c>
      <c r="AB15" s="15" t="s">
        <v>54</v>
      </c>
      <c r="AC15" s="15" t="e">
        <f>#REF!</f>
        <v>#REF!</v>
      </c>
      <c r="AD15" s="15" t="e">
        <f t="shared" si="11"/>
        <v>#REF!</v>
      </c>
      <c r="AE15" s="15" t="e">
        <f>#REF!</f>
        <v>#REF!</v>
      </c>
      <c r="AF15" s="15" t="s">
        <v>54</v>
      </c>
      <c r="AG15" s="15" t="e">
        <f>#REF!</f>
        <v>#REF!</v>
      </c>
      <c r="AH15" s="15" t="e">
        <f t="shared" si="12"/>
        <v>#REF!</v>
      </c>
      <c r="AI15" s="15" t="e">
        <f>#REF!</f>
        <v>#REF!</v>
      </c>
      <c r="AJ15" s="15" t="s">
        <v>54</v>
      </c>
      <c r="AK15" s="15" t="e">
        <f>#REF!</f>
        <v>#REF!</v>
      </c>
      <c r="AL15" s="15" t="e">
        <f t="shared" si="13"/>
        <v>#REF!</v>
      </c>
    </row>
    <row r="16" spans="1:40" ht="38.25" customHeight="1">
      <c r="A16" s="14">
        <f t="shared" si="4"/>
        <v>0</v>
      </c>
      <c r="B16" s="28">
        <v>9</v>
      </c>
      <c r="C16" s="41">
        <v>9</v>
      </c>
      <c r="D16" s="42">
        <f t="shared" si="5"/>
        <v>0</v>
      </c>
      <c r="E16" s="43"/>
      <c r="F16" s="46"/>
      <c r="G16" s="46"/>
      <c r="H16" s="46"/>
      <c r="I16" s="47"/>
      <c r="J16" s="4" t="e">
        <f>#REF!</f>
        <v>#REF!</v>
      </c>
      <c r="K16" s="3" t="e">
        <f>#REF!</f>
        <v>#REF!</v>
      </c>
      <c r="L16" s="3" t="e">
        <f>#REF!</f>
        <v>#REF!</v>
      </c>
      <c r="M16" s="3" t="e">
        <f>#REF!</f>
        <v>#REF!</v>
      </c>
      <c r="N16" s="3" t="e">
        <f>#REF!</f>
        <v>#REF!</v>
      </c>
      <c r="O16" s="5" t="e">
        <f>#REF!</f>
        <v>#REF!</v>
      </c>
      <c r="P16" s="4">
        <f t="shared" si="6"/>
        <v>0</v>
      </c>
      <c r="Q16" s="3">
        <f t="shared" si="7"/>
        <v>0</v>
      </c>
      <c r="R16" s="3">
        <f t="shared" si="8"/>
        <v>0</v>
      </c>
      <c r="S16" s="3">
        <f t="shared" si="9"/>
        <v>0</v>
      </c>
      <c r="T16" s="5"/>
      <c r="U16" s="163"/>
      <c r="V16" s="163"/>
      <c r="W16" s="15" t="e">
        <f>#REF!</f>
        <v>#REF!</v>
      </c>
      <c r="X16" s="15" t="s">
        <v>54</v>
      </c>
      <c r="Y16" s="15" t="e">
        <f>#REF!</f>
        <v>#REF!</v>
      </c>
      <c r="Z16" s="15" t="e">
        <f t="shared" si="10"/>
        <v>#REF!</v>
      </c>
      <c r="AA16" s="15" t="e">
        <f>#REF!</f>
        <v>#REF!</v>
      </c>
      <c r="AB16" s="15" t="s">
        <v>54</v>
      </c>
      <c r="AC16" s="15" t="e">
        <f>#REF!</f>
        <v>#REF!</v>
      </c>
      <c r="AD16" s="15" t="e">
        <f t="shared" si="11"/>
        <v>#REF!</v>
      </c>
      <c r="AE16" s="15" t="e">
        <f>#REF!</f>
        <v>#REF!</v>
      </c>
      <c r="AF16" s="15" t="s">
        <v>54</v>
      </c>
      <c r="AG16" s="15" t="e">
        <f>#REF!</f>
        <v>#REF!</v>
      </c>
      <c r="AH16" s="15" t="e">
        <f t="shared" si="12"/>
        <v>#REF!</v>
      </c>
      <c r="AI16" s="15" t="e">
        <f>#REF!</f>
        <v>#REF!</v>
      </c>
      <c r="AJ16" s="15" t="s">
        <v>54</v>
      </c>
      <c r="AK16" s="15" t="e">
        <f>#REF!</f>
        <v>#REF!</v>
      </c>
      <c r="AL16" s="15" t="e">
        <f t="shared" si="13"/>
        <v>#REF!</v>
      </c>
    </row>
    <row r="17" spans="1:38" ht="38.25" customHeight="1">
      <c r="A17" s="14">
        <f t="shared" si="4"/>
        <v>0</v>
      </c>
      <c r="B17" s="28">
        <v>10</v>
      </c>
      <c r="C17" s="45">
        <v>10</v>
      </c>
      <c r="D17" s="42">
        <f t="shared" si="5"/>
        <v>0</v>
      </c>
      <c r="E17" s="46"/>
      <c r="F17" s="46"/>
      <c r="G17" s="46"/>
      <c r="H17" s="46"/>
      <c r="I17" s="47"/>
      <c r="J17" s="4" t="e">
        <f>#REF!</f>
        <v>#REF!</v>
      </c>
      <c r="K17" s="3" t="e">
        <f>#REF!</f>
        <v>#REF!</v>
      </c>
      <c r="L17" s="3" t="e">
        <f>#REF!</f>
        <v>#REF!</v>
      </c>
      <c r="M17" s="3" t="e">
        <f>#REF!</f>
        <v>#REF!</v>
      </c>
      <c r="N17" s="3" t="e">
        <f>#REF!</f>
        <v>#REF!</v>
      </c>
      <c r="O17" s="5" t="e">
        <f>#REF!</f>
        <v>#REF!</v>
      </c>
      <c r="P17" s="4">
        <f t="shared" si="6"/>
        <v>0</v>
      </c>
      <c r="Q17" s="3">
        <f t="shared" si="7"/>
        <v>0</v>
      </c>
      <c r="R17" s="3">
        <f t="shared" si="8"/>
        <v>0</v>
      </c>
      <c r="S17" s="3">
        <f t="shared" si="9"/>
        <v>0</v>
      </c>
      <c r="T17" s="5"/>
      <c r="U17" s="163"/>
      <c r="V17" s="163"/>
      <c r="W17" s="15" t="e">
        <f>#REF!</f>
        <v>#REF!</v>
      </c>
      <c r="X17" s="15" t="s">
        <v>54</v>
      </c>
      <c r="Y17" s="15" t="e">
        <f>#REF!</f>
        <v>#REF!</v>
      </c>
      <c r="Z17" s="15" t="e">
        <f t="shared" si="10"/>
        <v>#REF!</v>
      </c>
      <c r="AA17" s="15" t="e">
        <f>#REF!</f>
        <v>#REF!</v>
      </c>
      <c r="AB17" s="15" t="s">
        <v>54</v>
      </c>
      <c r="AC17" s="15" t="e">
        <f>#REF!</f>
        <v>#REF!</v>
      </c>
      <c r="AD17" s="15" t="e">
        <f t="shared" si="11"/>
        <v>#REF!</v>
      </c>
      <c r="AE17" s="15" t="e">
        <f>#REF!</f>
        <v>#REF!</v>
      </c>
      <c r="AF17" s="15" t="s">
        <v>54</v>
      </c>
      <c r="AG17" s="15" t="e">
        <f>#REF!</f>
        <v>#REF!</v>
      </c>
      <c r="AH17" s="15" t="e">
        <f t="shared" si="12"/>
        <v>#REF!</v>
      </c>
      <c r="AI17" s="15" t="e">
        <f>#REF!</f>
        <v>#REF!</v>
      </c>
      <c r="AJ17" s="15" t="s">
        <v>54</v>
      </c>
      <c r="AK17" s="15" t="e">
        <f>#REF!</f>
        <v>#REF!</v>
      </c>
      <c r="AL17" s="15" t="e">
        <f t="shared" si="13"/>
        <v>#REF!</v>
      </c>
    </row>
    <row r="18" spans="1:38" ht="38.25" customHeight="1">
      <c r="A18" s="14">
        <f t="shared" si="4"/>
        <v>0</v>
      </c>
      <c r="B18" s="28">
        <v>11</v>
      </c>
      <c r="C18" s="41">
        <v>11</v>
      </c>
      <c r="D18" s="42">
        <f t="shared" si="5"/>
        <v>0</v>
      </c>
      <c r="E18" s="43"/>
      <c r="F18" s="46"/>
      <c r="G18" s="46"/>
      <c r="H18" s="46"/>
      <c r="I18" s="47"/>
      <c r="J18" s="4" t="e">
        <f>#REF!</f>
        <v>#REF!</v>
      </c>
      <c r="K18" s="3" t="e">
        <f>#REF!</f>
        <v>#REF!</v>
      </c>
      <c r="L18" s="3" t="e">
        <f>#REF!</f>
        <v>#REF!</v>
      </c>
      <c r="M18" s="3" t="e">
        <f>#REF!</f>
        <v>#REF!</v>
      </c>
      <c r="N18" s="3" t="e">
        <f>#REF!</f>
        <v>#REF!</v>
      </c>
      <c r="O18" s="5" t="e">
        <f>#REF!</f>
        <v>#REF!</v>
      </c>
      <c r="P18" s="4">
        <f t="shared" si="6"/>
        <v>0</v>
      </c>
      <c r="Q18" s="3">
        <f t="shared" si="7"/>
        <v>0</v>
      </c>
      <c r="R18" s="3">
        <f t="shared" si="8"/>
        <v>0</v>
      </c>
      <c r="S18" s="3">
        <f t="shared" si="9"/>
        <v>0</v>
      </c>
      <c r="T18" s="5"/>
      <c r="U18" s="163"/>
      <c r="V18" s="163"/>
      <c r="W18" s="15" t="e">
        <f>#REF!</f>
        <v>#REF!</v>
      </c>
      <c r="X18" s="15" t="s">
        <v>54</v>
      </c>
      <c r="Y18" s="15" t="e">
        <f>#REF!</f>
        <v>#REF!</v>
      </c>
      <c r="Z18" s="15" t="e">
        <f t="shared" si="10"/>
        <v>#REF!</v>
      </c>
      <c r="AA18" s="15" t="e">
        <f>#REF!</f>
        <v>#REF!</v>
      </c>
      <c r="AB18" s="15" t="s">
        <v>54</v>
      </c>
      <c r="AC18" s="15" t="e">
        <f>#REF!</f>
        <v>#REF!</v>
      </c>
      <c r="AD18" s="15" t="e">
        <f t="shared" si="11"/>
        <v>#REF!</v>
      </c>
      <c r="AE18" s="15" t="e">
        <f>#REF!</f>
        <v>#REF!</v>
      </c>
      <c r="AF18" s="15" t="s">
        <v>54</v>
      </c>
      <c r="AG18" s="15" t="e">
        <f>#REF!</f>
        <v>#REF!</v>
      </c>
      <c r="AH18" s="15" t="e">
        <f t="shared" si="12"/>
        <v>#REF!</v>
      </c>
      <c r="AI18" s="15" t="e">
        <f>#REF!</f>
        <v>#REF!</v>
      </c>
      <c r="AJ18" s="15" t="s">
        <v>54</v>
      </c>
      <c r="AK18" s="15" t="e">
        <f>#REF!</f>
        <v>#REF!</v>
      </c>
      <c r="AL18" s="15" t="e">
        <f t="shared" si="13"/>
        <v>#REF!</v>
      </c>
    </row>
    <row r="19" spans="1:38" ht="38.25" customHeight="1">
      <c r="A19" s="14">
        <f t="shared" si="4"/>
        <v>0</v>
      </c>
      <c r="B19" s="28">
        <v>12</v>
      </c>
      <c r="C19" s="45">
        <v>12</v>
      </c>
      <c r="D19" s="42">
        <f t="shared" si="5"/>
        <v>0</v>
      </c>
      <c r="E19" s="46"/>
      <c r="F19" s="46"/>
      <c r="G19" s="46"/>
      <c r="H19" s="46"/>
      <c r="I19" s="47"/>
      <c r="J19" s="4" t="e">
        <f>#REF!</f>
        <v>#REF!</v>
      </c>
      <c r="K19" s="3" t="e">
        <f>#REF!</f>
        <v>#REF!</v>
      </c>
      <c r="L19" s="3" t="e">
        <f>#REF!</f>
        <v>#REF!</v>
      </c>
      <c r="M19" s="3" t="e">
        <f>#REF!</f>
        <v>#REF!</v>
      </c>
      <c r="N19" s="3" t="e">
        <f>#REF!</f>
        <v>#REF!</v>
      </c>
      <c r="O19" s="5" t="e">
        <f>#REF!</f>
        <v>#REF!</v>
      </c>
      <c r="P19" s="4">
        <f t="shared" si="6"/>
        <v>0</v>
      </c>
      <c r="Q19" s="3">
        <f t="shared" si="7"/>
        <v>0</v>
      </c>
      <c r="R19" s="3">
        <f t="shared" si="8"/>
        <v>0</v>
      </c>
      <c r="S19" s="3">
        <f t="shared" si="9"/>
        <v>0</v>
      </c>
      <c r="T19" s="5"/>
      <c r="U19" s="163"/>
      <c r="V19" s="163"/>
      <c r="W19" s="15" t="e">
        <f>#REF!</f>
        <v>#REF!</v>
      </c>
      <c r="X19" s="15" t="s">
        <v>54</v>
      </c>
      <c r="Y19" s="15" t="e">
        <f>#REF!</f>
        <v>#REF!</v>
      </c>
      <c r="Z19" s="15" t="e">
        <f t="shared" si="10"/>
        <v>#REF!</v>
      </c>
      <c r="AA19" s="15" t="e">
        <f>#REF!</f>
        <v>#REF!</v>
      </c>
      <c r="AB19" s="15" t="s">
        <v>54</v>
      </c>
      <c r="AC19" s="15" t="e">
        <f>#REF!</f>
        <v>#REF!</v>
      </c>
      <c r="AD19" s="15" t="e">
        <f t="shared" si="11"/>
        <v>#REF!</v>
      </c>
      <c r="AE19" s="15" t="e">
        <f>#REF!</f>
        <v>#REF!</v>
      </c>
      <c r="AF19" s="15" t="s">
        <v>54</v>
      </c>
      <c r="AG19" s="15" t="e">
        <f>#REF!</f>
        <v>#REF!</v>
      </c>
      <c r="AH19" s="15" t="e">
        <f t="shared" si="12"/>
        <v>#REF!</v>
      </c>
      <c r="AI19" s="15" t="e">
        <f>#REF!</f>
        <v>#REF!</v>
      </c>
      <c r="AJ19" s="15" t="s">
        <v>54</v>
      </c>
      <c r="AK19" s="15" t="e">
        <f>#REF!</f>
        <v>#REF!</v>
      </c>
      <c r="AL19" s="15" t="e">
        <f t="shared" si="13"/>
        <v>#REF!</v>
      </c>
    </row>
    <row r="20" spans="1:38" ht="38.25" customHeight="1">
      <c r="A20" s="14">
        <f t="shared" si="4"/>
        <v>0</v>
      </c>
      <c r="B20" s="28">
        <v>13</v>
      </c>
      <c r="C20" s="41">
        <v>13</v>
      </c>
      <c r="D20" s="42">
        <f t="shared" si="5"/>
        <v>0</v>
      </c>
      <c r="E20" s="43"/>
      <c r="F20" s="46"/>
      <c r="G20" s="46"/>
      <c r="H20" s="46"/>
      <c r="I20" s="47"/>
      <c r="J20" s="4" t="e">
        <f>#REF!</f>
        <v>#REF!</v>
      </c>
      <c r="K20" s="3" t="e">
        <f>#REF!</f>
        <v>#REF!</v>
      </c>
      <c r="L20" s="3" t="e">
        <f>#REF!</f>
        <v>#REF!</v>
      </c>
      <c r="M20" s="3" t="e">
        <f>#REF!</f>
        <v>#REF!</v>
      </c>
      <c r="N20" s="3" t="e">
        <f>#REF!</f>
        <v>#REF!</v>
      </c>
      <c r="O20" s="5" t="e">
        <f>#REF!</f>
        <v>#REF!</v>
      </c>
      <c r="P20" s="4">
        <f t="shared" si="6"/>
        <v>0</v>
      </c>
      <c r="Q20" s="3">
        <f t="shared" si="7"/>
        <v>0</v>
      </c>
      <c r="R20" s="3">
        <f t="shared" si="8"/>
        <v>0</v>
      </c>
      <c r="S20" s="3">
        <f t="shared" si="9"/>
        <v>0</v>
      </c>
      <c r="T20" s="5"/>
      <c r="U20" s="163"/>
      <c r="V20" s="163"/>
      <c r="W20" s="15" t="e">
        <f>#REF!</f>
        <v>#REF!</v>
      </c>
      <c r="X20" s="15" t="s">
        <v>54</v>
      </c>
      <c r="Y20" s="15" t="e">
        <f>#REF!</f>
        <v>#REF!</v>
      </c>
      <c r="Z20" s="15" t="e">
        <f t="shared" si="10"/>
        <v>#REF!</v>
      </c>
      <c r="AA20" s="15" t="e">
        <f>#REF!</f>
        <v>#REF!</v>
      </c>
      <c r="AB20" s="15" t="s">
        <v>54</v>
      </c>
      <c r="AC20" s="15" t="e">
        <f>#REF!</f>
        <v>#REF!</v>
      </c>
      <c r="AD20" s="15" t="e">
        <f t="shared" si="11"/>
        <v>#REF!</v>
      </c>
      <c r="AE20" s="15" t="e">
        <f>#REF!</f>
        <v>#REF!</v>
      </c>
      <c r="AF20" s="15" t="s">
        <v>54</v>
      </c>
      <c r="AG20" s="15" t="e">
        <f>#REF!</f>
        <v>#REF!</v>
      </c>
      <c r="AH20" s="15" t="e">
        <f t="shared" si="12"/>
        <v>#REF!</v>
      </c>
      <c r="AI20" s="15" t="e">
        <f>#REF!</f>
        <v>#REF!</v>
      </c>
      <c r="AJ20" s="15" t="s">
        <v>54</v>
      </c>
      <c r="AK20" s="15" t="e">
        <f>#REF!</f>
        <v>#REF!</v>
      </c>
      <c r="AL20" s="15" t="e">
        <f t="shared" si="13"/>
        <v>#REF!</v>
      </c>
    </row>
    <row r="21" spans="1:38" ht="38.25" customHeight="1">
      <c r="A21" s="14">
        <f t="shared" si="4"/>
        <v>0</v>
      </c>
      <c r="B21" s="28">
        <v>14</v>
      </c>
      <c r="C21" s="45">
        <v>14</v>
      </c>
      <c r="D21" s="42">
        <f t="shared" si="5"/>
        <v>0</v>
      </c>
      <c r="E21" s="46"/>
      <c r="F21" s="46"/>
      <c r="G21" s="46"/>
      <c r="H21" s="46"/>
      <c r="I21" s="47"/>
      <c r="J21" s="4" t="e">
        <f>#REF!</f>
        <v>#REF!</v>
      </c>
      <c r="K21" s="3" t="e">
        <f>#REF!</f>
        <v>#REF!</v>
      </c>
      <c r="L21" s="3" t="e">
        <f>#REF!</f>
        <v>#REF!</v>
      </c>
      <c r="M21" s="3" t="e">
        <f>#REF!</f>
        <v>#REF!</v>
      </c>
      <c r="N21" s="3" t="e">
        <f>#REF!</f>
        <v>#REF!</v>
      </c>
      <c r="O21" s="5" t="e">
        <f>#REF!</f>
        <v>#REF!</v>
      </c>
      <c r="P21" s="4">
        <f t="shared" si="6"/>
        <v>0</v>
      </c>
      <c r="Q21" s="3">
        <f t="shared" si="7"/>
        <v>0</v>
      </c>
      <c r="R21" s="3">
        <f t="shared" si="8"/>
        <v>0</v>
      </c>
      <c r="S21" s="3">
        <f t="shared" si="9"/>
        <v>0</v>
      </c>
      <c r="T21" s="5"/>
      <c r="U21" s="163"/>
      <c r="V21" s="163"/>
      <c r="W21" s="15" t="e">
        <f>#REF!</f>
        <v>#REF!</v>
      </c>
      <c r="X21" s="15" t="s">
        <v>54</v>
      </c>
      <c r="Y21" s="15" t="e">
        <f>#REF!</f>
        <v>#REF!</v>
      </c>
      <c r="Z21" s="15" t="e">
        <f t="shared" si="10"/>
        <v>#REF!</v>
      </c>
      <c r="AA21" s="15" t="e">
        <f>#REF!</f>
        <v>#REF!</v>
      </c>
      <c r="AB21" s="15" t="s">
        <v>54</v>
      </c>
      <c r="AC21" s="15" t="e">
        <f>#REF!</f>
        <v>#REF!</v>
      </c>
      <c r="AD21" s="15" t="e">
        <f t="shared" si="11"/>
        <v>#REF!</v>
      </c>
      <c r="AE21" s="15" t="e">
        <f>#REF!</f>
        <v>#REF!</v>
      </c>
      <c r="AF21" s="15" t="s">
        <v>54</v>
      </c>
      <c r="AG21" s="15" t="e">
        <f>#REF!</f>
        <v>#REF!</v>
      </c>
      <c r="AH21" s="15" t="e">
        <f t="shared" si="12"/>
        <v>#REF!</v>
      </c>
      <c r="AI21" s="15" t="e">
        <f>#REF!</f>
        <v>#REF!</v>
      </c>
      <c r="AJ21" s="15" t="s">
        <v>54</v>
      </c>
      <c r="AK21" s="15" t="e">
        <f>#REF!</f>
        <v>#REF!</v>
      </c>
      <c r="AL21" s="15" t="e">
        <f t="shared" si="13"/>
        <v>#REF!</v>
      </c>
    </row>
    <row r="22" spans="1:38" ht="38.25" customHeight="1">
      <c r="A22" s="14">
        <f t="shared" si="4"/>
        <v>0</v>
      </c>
      <c r="B22" s="28">
        <v>15</v>
      </c>
      <c r="C22" s="41">
        <v>15</v>
      </c>
      <c r="D22" s="42">
        <f t="shared" si="5"/>
        <v>0</v>
      </c>
      <c r="E22" s="43"/>
      <c r="F22" s="46"/>
      <c r="G22" s="46"/>
      <c r="H22" s="46"/>
      <c r="I22" s="47"/>
      <c r="J22" s="4" t="e">
        <f>#REF!</f>
        <v>#REF!</v>
      </c>
      <c r="K22" s="3" t="e">
        <f>#REF!</f>
        <v>#REF!</v>
      </c>
      <c r="L22" s="3" t="e">
        <f>#REF!</f>
        <v>#REF!</v>
      </c>
      <c r="M22" s="3" t="e">
        <f>#REF!</f>
        <v>#REF!</v>
      </c>
      <c r="N22" s="3" t="e">
        <f>#REF!</f>
        <v>#REF!</v>
      </c>
      <c r="O22" s="5" t="e">
        <f>#REF!</f>
        <v>#REF!</v>
      </c>
      <c r="P22" s="4">
        <f t="shared" si="6"/>
        <v>0</v>
      </c>
      <c r="Q22" s="3">
        <f t="shared" si="7"/>
        <v>0</v>
      </c>
      <c r="R22" s="3">
        <f t="shared" si="8"/>
        <v>0</v>
      </c>
      <c r="S22" s="3">
        <f t="shared" si="9"/>
        <v>0</v>
      </c>
      <c r="T22" s="5"/>
      <c r="U22" s="163"/>
      <c r="V22" s="163"/>
      <c r="W22" s="15" t="e">
        <f>#REF!</f>
        <v>#REF!</v>
      </c>
      <c r="X22" s="15" t="s">
        <v>54</v>
      </c>
      <c r="Y22" s="15" t="e">
        <f>#REF!</f>
        <v>#REF!</v>
      </c>
      <c r="Z22" s="15" t="e">
        <f t="shared" si="10"/>
        <v>#REF!</v>
      </c>
      <c r="AA22" s="15" t="e">
        <f>#REF!</f>
        <v>#REF!</v>
      </c>
      <c r="AB22" s="15" t="s">
        <v>54</v>
      </c>
      <c r="AC22" s="15" t="e">
        <f>#REF!</f>
        <v>#REF!</v>
      </c>
      <c r="AD22" s="15" t="e">
        <f t="shared" si="11"/>
        <v>#REF!</v>
      </c>
      <c r="AE22" s="15" t="e">
        <f>#REF!</f>
        <v>#REF!</v>
      </c>
      <c r="AF22" s="15" t="s">
        <v>54</v>
      </c>
      <c r="AG22" s="15" t="e">
        <f>#REF!</f>
        <v>#REF!</v>
      </c>
      <c r="AH22" s="15" t="e">
        <f t="shared" si="12"/>
        <v>#REF!</v>
      </c>
      <c r="AI22" s="15" t="e">
        <f>#REF!</f>
        <v>#REF!</v>
      </c>
      <c r="AJ22" s="15" t="s">
        <v>54</v>
      </c>
      <c r="AK22" s="15" t="e">
        <f>#REF!</f>
        <v>#REF!</v>
      </c>
      <c r="AL22" s="15" t="e">
        <f t="shared" si="13"/>
        <v>#REF!</v>
      </c>
    </row>
    <row r="23" spans="1:38" ht="38.25" customHeight="1">
      <c r="A23" s="14">
        <f t="shared" si="4"/>
        <v>0</v>
      </c>
      <c r="B23" s="28">
        <v>16</v>
      </c>
      <c r="C23" s="45">
        <v>16</v>
      </c>
      <c r="D23" s="42">
        <f t="shared" si="5"/>
        <v>0</v>
      </c>
      <c r="E23" s="46"/>
      <c r="F23" s="46"/>
      <c r="G23" s="46"/>
      <c r="H23" s="46"/>
      <c r="I23" s="47"/>
      <c r="J23" s="4" t="e">
        <f>#REF!</f>
        <v>#REF!</v>
      </c>
      <c r="K23" s="3" t="e">
        <f>#REF!</f>
        <v>#REF!</v>
      </c>
      <c r="L23" s="3" t="e">
        <f>#REF!</f>
        <v>#REF!</v>
      </c>
      <c r="M23" s="3" t="e">
        <f>#REF!</f>
        <v>#REF!</v>
      </c>
      <c r="N23" s="3" t="e">
        <f>#REF!</f>
        <v>#REF!</v>
      </c>
      <c r="O23" s="5" t="e">
        <f>#REF!</f>
        <v>#REF!</v>
      </c>
      <c r="P23" s="4">
        <f t="shared" si="6"/>
        <v>0</v>
      </c>
      <c r="Q23" s="3">
        <f t="shared" si="7"/>
        <v>0</v>
      </c>
      <c r="R23" s="3">
        <f t="shared" si="8"/>
        <v>0</v>
      </c>
      <c r="S23" s="3">
        <f t="shared" si="9"/>
        <v>0</v>
      </c>
      <c r="T23" s="5"/>
      <c r="U23" s="163"/>
      <c r="V23" s="163"/>
      <c r="W23" s="15" t="e">
        <f>#REF!</f>
        <v>#REF!</v>
      </c>
      <c r="X23" s="15" t="s">
        <v>54</v>
      </c>
      <c r="Y23" s="15" t="e">
        <f>#REF!</f>
        <v>#REF!</v>
      </c>
      <c r="Z23" s="15" t="e">
        <f t="shared" si="10"/>
        <v>#REF!</v>
      </c>
      <c r="AA23" s="15" t="e">
        <f>#REF!</f>
        <v>#REF!</v>
      </c>
      <c r="AB23" s="15" t="s">
        <v>54</v>
      </c>
      <c r="AC23" s="15" t="e">
        <f>#REF!</f>
        <v>#REF!</v>
      </c>
      <c r="AD23" s="15" t="e">
        <f t="shared" si="11"/>
        <v>#REF!</v>
      </c>
      <c r="AE23" s="15" t="e">
        <f>#REF!</f>
        <v>#REF!</v>
      </c>
      <c r="AF23" s="15" t="s">
        <v>54</v>
      </c>
      <c r="AG23" s="15" t="e">
        <f>#REF!</f>
        <v>#REF!</v>
      </c>
      <c r="AH23" s="15" t="e">
        <f t="shared" si="12"/>
        <v>#REF!</v>
      </c>
      <c r="AI23" s="15" t="e">
        <f>#REF!</f>
        <v>#REF!</v>
      </c>
      <c r="AJ23" s="15" t="s">
        <v>54</v>
      </c>
      <c r="AK23" s="15" t="e">
        <f>#REF!</f>
        <v>#REF!</v>
      </c>
      <c r="AL23" s="15" t="e">
        <f t="shared" si="13"/>
        <v>#REF!</v>
      </c>
    </row>
    <row r="24" spans="1:38" ht="38.25" customHeight="1">
      <c r="A24" s="14">
        <f t="shared" si="4"/>
        <v>0</v>
      </c>
      <c r="B24" s="28">
        <v>17</v>
      </c>
      <c r="C24" s="41">
        <v>17</v>
      </c>
      <c r="D24" s="42">
        <f t="shared" si="5"/>
        <v>0</v>
      </c>
      <c r="E24" s="43"/>
      <c r="F24" s="46"/>
      <c r="G24" s="46"/>
      <c r="H24" s="46"/>
      <c r="I24" s="47"/>
      <c r="J24" s="4" t="e">
        <f>#REF!</f>
        <v>#REF!</v>
      </c>
      <c r="K24" s="3" t="e">
        <f>#REF!</f>
        <v>#REF!</v>
      </c>
      <c r="L24" s="3" t="e">
        <f>#REF!</f>
        <v>#REF!</v>
      </c>
      <c r="M24" s="3" t="e">
        <f>#REF!</f>
        <v>#REF!</v>
      </c>
      <c r="N24" s="3" t="e">
        <f>#REF!</f>
        <v>#REF!</v>
      </c>
      <c r="O24" s="5" t="e">
        <f>#REF!</f>
        <v>#REF!</v>
      </c>
      <c r="P24" s="4">
        <f t="shared" si="6"/>
        <v>0</v>
      </c>
      <c r="Q24" s="3">
        <f t="shared" si="7"/>
        <v>0</v>
      </c>
      <c r="R24" s="3">
        <f t="shared" si="8"/>
        <v>0</v>
      </c>
      <c r="S24" s="3">
        <f t="shared" si="9"/>
        <v>0</v>
      </c>
      <c r="T24" s="5"/>
      <c r="U24" s="163"/>
      <c r="V24" s="163"/>
      <c r="W24" s="15" t="e">
        <f>#REF!</f>
        <v>#REF!</v>
      </c>
      <c r="X24" s="15" t="s">
        <v>54</v>
      </c>
      <c r="Y24" s="15" t="e">
        <f>#REF!</f>
        <v>#REF!</v>
      </c>
      <c r="Z24" s="15" t="e">
        <f t="shared" si="10"/>
        <v>#REF!</v>
      </c>
      <c r="AA24" s="15" t="e">
        <f>#REF!</f>
        <v>#REF!</v>
      </c>
      <c r="AB24" s="15" t="s">
        <v>54</v>
      </c>
      <c r="AC24" s="15" t="e">
        <f>#REF!</f>
        <v>#REF!</v>
      </c>
      <c r="AD24" s="15" t="e">
        <f t="shared" si="11"/>
        <v>#REF!</v>
      </c>
      <c r="AE24" s="15" t="e">
        <f>#REF!</f>
        <v>#REF!</v>
      </c>
      <c r="AF24" s="15" t="s">
        <v>54</v>
      </c>
      <c r="AG24" s="15" t="e">
        <f>#REF!</f>
        <v>#REF!</v>
      </c>
      <c r="AH24" s="15" t="e">
        <f t="shared" si="12"/>
        <v>#REF!</v>
      </c>
      <c r="AI24" s="15" t="e">
        <f>#REF!</f>
        <v>#REF!</v>
      </c>
      <c r="AJ24" s="15" t="s">
        <v>54</v>
      </c>
      <c r="AK24" s="15" t="e">
        <f>#REF!</f>
        <v>#REF!</v>
      </c>
      <c r="AL24" s="15" t="e">
        <f t="shared" si="13"/>
        <v>#REF!</v>
      </c>
    </row>
    <row r="25" spans="1:38" ht="38.25" customHeight="1">
      <c r="A25" s="14">
        <f t="shared" si="4"/>
        <v>0</v>
      </c>
      <c r="B25" s="28">
        <v>18</v>
      </c>
      <c r="C25" s="45">
        <v>18</v>
      </c>
      <c r="D25" s="42">
        <f t="shared" si="5"/>
        <v>0</v>
      </c>
      <c r="E25" s="46"/>
      <c r="F25" s="46"/>
      <c r="G25" s="46"/>
      <c r="H25" s="46"/>
      <c r="I25" s="47"/>
      <c r="J25" s="4" t="e">
        <f>#REF!</f>
        <v>#REF!</v>
      </c>
      <c r="K25" s="3" t="e">
        <f>#REF!</f>
        <v>#REF!</v>
      </c>
      <c r="L25" s="3" t="e">
        <f>#REF!</f>
        <v>#REF!</v>
      </c>
      <c r="M25" s="3" t="e">
        <f>#REF!</f>
        <v>#REF!</v>
      </c>
      <c r="N25" s="3" t="e">
        <f>#REF!</f>
        <v>#REF!</v>
      </c>
      <c r="O25" s="5" t="e">
        <f>#REF!</f>
        <v>#REF!</v>
      </c>
      <c r="P25" s="4">
        <f t="shared" si="6"/>
        <v>0</v>
      </c>
      <c r="Q25" s="3">
        <f t="shared" si="7"/>
        <v>0</v>
      </c>
      <c r="R25" s="3">
        <f t="shared" si="8"/>
        <v>0</v>
      </c>
      <c r="S25" s="3">
        <f t="shared" si="9"/>
        <v>0</v>
      </c>
      <c r="T25" s="5"/>
      <c r="U25" s="163"/>
      <c r="V25" s="163"/>
      <c r="W25" s="15" t="e">
        <f>#REF!</f>
        <v>#REF!</v>
      </c>
      <c r="X25" s="15" t="s">
        <v>54</v>
      </c>
      <c r="Y25" s="15" t="e">
        <f>#REF!</f>
        <v>#REF!</v>
      </c>
      <c r="Z25" s="15" t="e">
        <f t="shared" si="10"/>
        <v>#REF!</v>
      </c>
      <c r="AA25" s="15" t="e">
        <f>#REF!</f>
        <v>#REF!</v>
      </c>
      <c r="AB25" s="15" t="s">
        <v>54</v>
      </c>
      <c r="AC25" s="15" t="e">
        <f>#REF!</f>
        <v>#REF!</v>
      </c>
      <c r="AD25" s="15" t="e">
        <f t="shared" si="11"/>
        <v>#REF!</v>
      </c>
      <c r="AE25" s="15" t="e">
        <f>#REF!</f>
        <v>#REF!</v>
      </c>
      <c r="AF25" s="15" t="s">
        <v>54</v>
      </c>
      <c r="AG25" s="15" t="e">
        <f>#REF!</f>
        <v>#REF!</v>
      </c>
      <c r="AH25" s="15" t="e">
        <f t="shared" si="12"/>
        <v>#REF!</v>
      </c>
      <c r="AI25" s="15" t="e">
        <f>#REF!</f>
        <v>#REF!</v>
      </c>
      <c r="AJ25" s="15" t="s">
        <v>54</v>
      </c>
      <c r="AK25" s="15" t="e">
        <f>#REF!</f>
        <v>#REF!</v>
      </c>
      <c r="AL25" s="15" t="e">
        <f t="shared" si="13"/>
        <v>#REF!</v>
      </c>
    </row>
    <row r="26" spans="1:38" ht="38.25" customHeight="1">
      <c r="A26" s="14">
        <f t="shared" si="4"/>
        <v>0</v>
      </c>
      <c r="B26" s="28">
        <v>19</v>
      </c>
      <c r="C26" s="41">
        <v>19</v>
      </c>
      <c r="D26" s="42">
        <f t="shared" si="5"/>
        <v>0</v>
      </c>
      <c r="E26" s="43"/>
      <c r="F26" s="46"/>
      <c r="G26" s="46"/>
      <c r="H26" s="46"/>
      <c r="I26" s="47"/>
      <c r="J26" s="4" t="e">
        <f>#REF!</f>
        <v>#REF!</v>
      </c>
      <c r="K26" s="3" t="e">
        <f>#REF!</f>
        <v>#REF!</v>
      </c>
      <c r="L26" s="3" t="e">
        <f>#REF!</f>
        <v>#REF!</v>
      </c>
      <c r="M26" s="3" t="e">
        <f>#REF!</f>
        <v>#REF!</v>
      </c>
      <c r="N26" s="3" t="e">
        <f>#REF!</f>
        <v>#REF!</v>
      </c>
      <c r="O26" s="5" t="e">
        <f>#REF!</f>
        <v>#REF!</v>
      </c>
      <c r="P26" s="4">
        <f t="shared" si="6"/>
        <v>0</v>
      </c>
      <c r="Q26" s="3">
        <f t="shared" si="7"/>
        <v>0</v>
      </c>
      <c r="R26" s="3">
        <f t="shared" si="8"/>
        <v>0</v>
      </c>
      <c r="S26" s="3">
        <f t="shared" si="9"/>
        <v>0</v>
      </c>
      <c r="T26" s="5"/>
      <c r="U26" s="163"/>
      <c r="V26" s="163"/>
      <c r="W26" s="15" t="e">
        <f>#REF!</f>
        <v>#REF!</v>
      </c>
      <c r="X26" s="15" t="s">
        <v>54</v>
      </c>
      <c r="Y26" s="15" t="e">
        <f>#REF!</f>
        <v>#REF!</v>
      </c>
      <c r="Z26" s="15" t="e">
        <f t="shared" si="10"/>
        <v>#REF!</v>
      </c>
      <c r="AA26" s="15" t="e">
        <f>#REF!</f>
        <v>#REF!</v>
      </c>
      <c r="AB26" s="15" t="s">
        <v>54</v>
      </c>
      <c r="AC26" s="15" t="e">
        <f>#REF!</f>
        <v>#REF!</v>
      </c>
      <c r="AD26" s="15" t="e">
        <f t="shared" si="11"/>
        <v>#REF!</v>
      </c>
      <c r="AE26" s="15" t="e">
        <f>#REF!</f>
        <v>#REF!</v>
      </c>
      <c r="AF26" s="15" t="s">
        <v>54</v>
      </c>
      <c r="AG26" s="15" t="e">
        <f>#REF!</f>
        <v>#REF!</v>
      </c>
      <c r="AH26" s="15" t="e">
        <f t="shared" si="12"/>
        <v>#REF!</v>
      </c>
      <c r="AI26" s="15" t="e">
        <f>#REF!</f>
        <v>#REF!</v>
      </c>
      <c r="AJ26" s="15" t="s">
        <v>54</v>
      </c>
      <c r="AK26" s="15" t="e">
        <f>#REF!</f>
        <v>#REF!</v>
      </c>
      <c r="AL26" s="15" t="e">
        <f t="shared" si="13"/>
        <v>#REF!</v>
      </c>
    </row>
    <row r="27" spans="1:38" ht="38.25" customHeight="1">
      <c r="A27" s="14">
        <f t="shared" si="4"/>
        <v>0</v>
      </c>
      <c r="B27" s="28">
        <v>20</v>
      </c>
      <c r="C27" s="45">
        <v>20</v>
      </c>
      <c r="D27" s="42">
        <f t="shared" si="5"/>
        <v>0</v>
      </c>
      <c r="E27" s="46"/>
      <c r="F27" s="46"/>
      <c r="G27" s="46"/>
      <c r="H27" s="46"/>
      <c r="I27" s="47"/>
      <c r="J27" s="4" t="e">
        <f>#REF!</f>
        <v>#REF!</v>
      </c>
      <c r="K27" s="3" t="e">
        <f>#REF!</f>
        <v>#REF!</v>
      </c>
      <c r="L27" s="3" t="e">
        <f>#REF!</f>
        <v>#REF!</v>
      </c>
      <c r="M27" s="3" t="e">
        <f>#REF!</f>
        <v>#REF!</v>
      </c>
      <c r="N27" s="3" t="e">
        <f>#REF!</f>
        <v>#REF!</v>
      </c>
      <c r="O27" s="5" t="e">
        <f>#REF!</f>
        <v>#REF!</v>
      </c>
      <c r="P27" s="4">
        <f t="shared" si="6"/>
        <v>0</v>
      </c>
      <c r="Q27" s="3">
        <f t="shared" si="7"/>
        <v>0</v>
      </c>
      <c r="R27" s="3">
        <f t="shared" si="8"/>
        <v>0</v>
      </c>
      <c r="S27" s="3">
        <f t="shared" si="9"/>
        <v>0</v>
      </c>
      <c r="T27" s="5"/>
      <c r="U27" s="163"/>
      <c r="V27" s="163"/>
      <c r="W27" s="15" t="e">
        <f>#REF!</f>
        <v>#REF!</v>
      </c>
      <c r="X27" s="15" t="s">
        <v>54</v>
      </c>
      <c r="Y27" s="15" t="e">
        <f>#REF!</f>
        <v>#REF!</v>
      </c>
      <c r="Z27" s="15" t="e">
        <f t="shared" si="10"/>
        <v>#REF!</v>
      </c>
      <c r="AA27" s="15" t="e">
        <f>#REF!</f>
        <v>#REF!</v>
      </c>
      <c r="AB27" s="15" t="s">
        <v>54</v>
      </c>
      <c r="AC27" s="15" t="e">
        <f>#REF!</f>
        <v>#REF!</v>
      </c>
      <c r="AD27" s="15" t="e">
        <f t="shared" si="11"/>
        <v>#REF!</v>
      </c>
      <c r="AE27" s="15" t="e">
        <f>#REF!</f>
        <v>#REF!</v>
      </c>
      <c r="AF27" s="15" t="s">
        <v>54</v>
      </c>
      <c r="AG27" s="15" t="e">
        <f>#REF!</f>
        <v>#REF!</v>
      </c>
      <c r="AH27" s="15" t="e">
        <f t="shared" si="12"/>
        <v>#REF!</v>
      </c>
      <c r="AI27" s="15" t="e">
        <f>#REF!</f>
        <v>#REF!</v>
      </c>
      <c r="AJ27" s="15" t="s">
        <v>54</v>
      </c>
      <c r="AK27" s="15" t="e">
        <f>#REF!</f>
        <v>#REF!</v>
      </c>
      <c r="AL27" s="15" t="e">
        <f t="shared" si="13"/>
        <v>#REF!</v>
      </c>
    </row>
    <row r="28" spans="1:38" ht="38.25" customHeight="1">
      <c r="A28" s="14">
        <f t="shared" si="4"/>
        <v>0</v>
      </c>
      <c r="B28" s="28">
        <v>21</v>
      </c>
      <c r="C28" s="41">
        <v>21</v>
      </c>
      <c r="D28" s="42">
        <f t="shared" si="5"/>
        <v>0</v>
      </c>
      <c r="E28" s="43"/>
      <c r="F28" s="46"/>
      <c r="G28" s="46"/>
      <c r="H28" s="46"/>
      <c r="I28" s="47"/>
      <c r="J28" s="4" t="e">
        <f>#REF!</f>
        <v>#REF!</v>
      </c>
      <c r="K28" s="3" t="e">
        <f>#REF!</f>
        <v>#REF!</v>
      </c>
      <c r="L28" s="3" t="e">
        <f>#REF!</f>
        <v>#REF!</v>
      </c>
      <c r="M28" s="3" t="e">
        <f>#REF!</f>
        <v>#REF!</v>
      </c>
      <c r="N28" s="3" t="e">
        <f>#REF!</f>
        <v>#REF!</v>
      </c>
      <c r="O28" s="5" t="e">
        <f>#REF!</f>
        <v>#REF!</v>
      </c>
      <c r="P28" s="4">
        <f t="shared" si="6"/>
        <v>0</v>
      </c>
      <c r="Q28" s="3">
        <f t="shared" si="7"/>
        <v>0</v>
      </c>
      <c r="R28" s="3">
        <f t="shared" si="8"/>
        <v>0</v>
      </c>
      <c r="S28" s="3">
        <f t="shared" si="9"/>
        <v>0</v>
      </c>
      <c r="T28" s="5"/>
      <c r="U28" s="163"/>
      <c r="V28" s="163"/>
      <c r="W28" s="15" t="e">
        <f>#REF!</f>
        <v>#REF!</v>
      </c>
      <c r="X28" s="15" t="s">
        <v>54</v>
      </c>
      <c r="Y28" s="15" t="e">
        <f>#REF!</f>
        <v>#REF!</v>
      </c>
      <c r="Z28" s="15" t="e">
        <f t="shared" si="10"/>
        <v>#REF!</v>
      </c>
      <c r="AA28" s="15" t="e">
        <f>#REF!</f>
        <v>#REF!</v>
      </c>
      <c r="AB28" s="15" t="s">
        <v>54</v>
      </c>
      <c r="AC28" s="15" t="e">
        <f>#REF!</f>
        <v>#REF!</v>
      </c>
      <c r="AD28" s="15" t="e">
        <f t="shared" si="11"/>
        <v>#REF!</v>
      </c>
      <c r="AE28" s="15" t="e">
        <f>#REF!</f>
        <v>#REF!</v>
      </c>
      <c r="AF28" s="15" t="s">
        <v>54</v>
      </c>
      <c r="AG28" s="15" t="e">
        <f>#REF!</f>
        <v>#REF!</v>
      </c>
      <c r="AH28" s="15" t="e">
        <f t="shared" si="12"/>
        <v>#REF!</v>
      </c>
      <c r="AI28" s="15" t="e">
        <f>#REF!</f>
        <v>#REF!</v>
      </c>
      <c r="AJ28" s="15" t="s">
        <v>54</v>
      </c>
      <c r="AK28" s="15" t="e">
        <f>#REF!</f>
        <v>#REF!</v>
      </c>
      <c r="AL28" s="15" t="e">
        <f t="shared" si="13"/>
        <v>#REF!</v>
      </c>
    </row>
    <row r="29" spans="1:38" ht="38.25" customHeight="1">
      <c r="A29" s="14">
        <f t="shared" si="4"/>
        <v>0</v>
      </c>
      <c r="B29" s="28">
        <v>22</v>
      </c>
      <c r="C29" s="45">
        <v>22</v>
      </c>
      <c r="D29" s="42">
        <f t="shared" si="5"/>
        <v>0</v>
      </c>
      <c r="E29" s="46"/>
      <c r="F29" s="46"/>
      <c r="G29" s="46"/>
      <c r="H29" s="46"/>
      <c r="I29" s="47"/>
      <c r="J29" s="4" t="e">
        <f>#REF!</f>
        <v>#REF!</v>
      </c>
      <c r="K29" s="3" t="e">
        <f>#REF!</f>
        <v>#REF!</v>
      </c>
      <c r="L29" s="3" t="e">
        <f>#REF!</f>
        <v>#REF!</v>
      </c>
      <c r="M29" s="3" t="e">
        <f>#REF!</f>
        <v>#REF!</v>
      </c>
      <c r="N29" s="3" t="e">
        <f>#REF!</f>
        <v>#REF!</v>
      </c>
      <c r="O29" s="5" t="e">
        <f>#REF!</f>
        <v>#REF!</v>
      </c>
      <c r="P29" s="4">
        <f t="shared" si="6"/>
        <v>0</v>
      </c>
      <c r="Q29" s="3">
        <f t="shared" si="7"/>
        <v>0</v>
      </c>
      <c r="R29" s="3">
        <f t="shared" si="8"/>
        <v>0</v>
      </c>
      <c r="S29" s="3">
        <f t="shared" si="9"/>
        <v>0</v>
      </c>
      <c r="T29" s="5"/>
      <c r="U29" s="163"/>
      <c r="V29" s="163"/>
      <c r="W29" s="15" t="e">
        <f>#REF!</f>
        <v>#REF!</v>
      </c>
      <c r="X29" s="15" t="s">
        <v>54</v>
      </c>
      <c r="Y29" s="15" t="e">
        <f>#REF!</f>
        <v>#REF!</v>
      </c>
      <c r="Z29" s="15" t="e">
        <f t="shared" si="10"/>
        <v>#REF!</v>
      </c>
      <c r="AA29" s="15" t="e">
        <f>#REF!</f>
        <v>#REF!</v>
      </c>
      <c r="AB29" s="15" t="s">
        <v>54</v>
      </c>
      <c r="AC29" s="15" t="e">
        <f>#REF!</f>
        <v>#REF!</v>
      </c>
      <c r="AD29" s="15" t="e">
        <f t="shared" si="11"/>
        <v>#REF!</v>
      </c>
      <c r="AE29" s="15" t="e">
        <f>#REF!</f>
        <v>#REF!</v>
      </c>
      <c r="AF29" s="15" t="s">
        <v>54</v>
      </c>
      <c r="AG29" s="15" t="e">
        <f>#REF!</f>
        <v>#REF!</v>
      </c>
      <c r="AH29" s="15" t="e">
        <f t="shared" si="12"/>
        <v>#REF!</v>
      </c>
      <c r="AI29" s="15" t="e">
        <f>#REF!</f>
        <v>#REF!</v>
      </c>
      <c r="AJ29" s="15" t="s">
        <v>54</v>
      </c>
      <c r="AK29" s="15" t="e">
        <f>#REF!</f>
        <v>#REF!</v>
      </c>
      <c r="AL29" s="15" t="e">
        <f t="shared" si="13"/>
        <v>#REF!</v>
      </c>
    </row>
    <row r="30" spans="1:38" ht="38.25" customHeight="1">
      <c r="A30" s="14">
        <f t="shared" si="4"/>
        <v>0</v>
      </c>
      <c r="B30" s="28">
        <v>23</v>
      </c>
      <c r="C30" s="41">
        <v>23</v>
      </c>
      <c r="D30" s="42">
        <f t="shared" si="5"/>
        <v>0</v>
      </c>
      <c r="E30" s="43"/>
      <c r="F30" s="46"/>
      <c r="G30" s="46"/>
      <c r="H30" s="46"/>
      <c r="I30" s="47"/>
      <c r="J30" s="4" t="e">
        <f>#REF!</f>
        <v>#REF!</v>
      </c>
      <c r="K30" s="3" t="e">
        <f>#REF!</f>
        <v>#REF!</v>
      </c>
      <c r="L30" s="3" t="e">
        <f>#REF!</f>
        <v>#REF!</v>
      </c>
      <c r="M30" s="3" t="e">
        <f>#REF!</f>
        <v>#REF!</v>
      </c>
      <c r="N30" s="3" t="e">
        <f>#REF!</f>
        <v>#REF!</v>
      </c>
      <c r="O30" s="5" t="e">
        <f>#REF!</f>
        <v>#REF!</v>
      </c>
      <c r="P30" s="4">
        <f t="shared" si="6"/>
        <v>0</v>
      </c>
      <c r="Q30" s="3">
        <f t="shared" si="7"/>
        <v>0</v>
      </c>
      <c r="R30" s="3">
        <f t="shared" si="8"/>
        <v>0</v>
      </c>
      <c r="S30" s="3">
        <f t="shared" si="9"/>
        <v>0</v>
      </c>
      <c r="T30" s="5"/>
      <c r="U30" s="163"/>
      <c r="V30" s="163"/>
      <c r="W30" s="15" t="e">
        <f>#REF!</f>
        <v>#REF!</v>
      </c>
      <c r="X30" s="15" t="s">
        <v>54</v>
      </c>
      <c r="Y30" s="15" t="e">
        <f>#REF!</f>
        <v>#REF!</v>
      </c>
      <c r="Z30" s="15" t="e">
        <f t="shared" si="10"/>
        <v>#REF!</v>
      </c>
      <c r="AA30" s="15" t="e">
        <f>#REF!</f>
        <v>#REF!</v>
      </c>
      <c r="AB30" s="15" t="s">
        <v>54</v>
      </c>
      <c r="AC30" s="15" t="e">
        <f>#REF!</f>
        <v>#REF!</v>
      </c>
      <c r="AD30" s="15" t="e">
        <f t="shared" si="11"/>
        <v>#REF!</v>
      </c>
      <c r="AE30" s="15" t="e">
        <f>#REF!</f>
        <v>#REF!</v>
      </c>
      <c r="AF30" s="15" t="s">
        <v>54</v>
      </c>
      <c r="AG30" s="15" t="e">
        <f>#REF!</f>
        <v>#REF!</v>
      </c>
      <c r="AH30" s="15" t="e">
        <f t="shared" si="12"/>
        <v>#REF!</v>
      </c>
      <c r="AI30" s="15" t="e">
        <f>#REF!</f>
        <v>#REF!</v>
      </c>
      <c r="AJ30" s="15" t="s">
        <v>54</v>
      </c>
      <c r="AK30" s="15" t="e">
        <f>#REF!</f>
        <v>#REF!</v>
      </c>
      <c r="AL30" s="15" t="e">
        <f t="shared" si="13"/>
        <v>#REF!</v>
      </c>
    </row>
    <row r="31" spans="1:38" ht="38.25" customHeight="1">
      <c r="A31" s="14">
        <f t="shared" si="4"/>
        <v>0</v>
      </c>
      <c r="B31" s="28">
        <v>24</v>
      </c>
      <c r="C31" s="45">
        <v>24</v>
      </c>
      <c r="D31" s="42">
        <f t="shared" si="5"/>
        <v>0</v>
      </c>
      <c r="E31" s="46"/>
      <c r="F31" s="46"/>
      <c r="G31" s="46"/>
      <c r="H31" s="46"/>
      <c r="I31" s="47"/>
      <c r="J31" s="4" t="e">
        <f>#REF!</f>
        <v>#REF!</v>
      </c>
      <c r="K31" s="3" t="e">
        <f>#REF!</f>
        <v>#REF!</v>
      </c>
      <c r="L31" s="3" t="e">
        <f>#REF!</f>
        <v>#REF!</v>
      </c>
      <c r="M31" s="3" t="e">
        <f>#REF!</f>
        <v>#REF!</v>
      </c>
      <c r="N31" s="3" t="e">
        <f>#REF!</f>
        <v>#REF!</v>
      </c>
      <c r="O31" s="5" t="e">
        <f>#REF!</f>
        <v>#REF!</v>
      </c>
      <c r="P31" s="4">
        <f t="shared" si="6"/>
        <v>0</v>
      </c>
      <c r="Q31" s="3">
        <f t="shared" si="7"/>
        <v>0</v>
      </c>
      <c r="R31" s="3">
        <f t="shared" si="8"/>
        <v>0</v>
      </c>
      <c r="S31" s="3">
        <f t="shared" si="9"/>
        <v>0</v>
      </c>
      <c r="T31" s="5"/>
      <c r="U31" s="163"/>
      <c r="V31" s="163"/>
      <c r="W31" s="15" t="e">
        <f>#REF!</f>
        <v>#REF!</v>
      </c>
      <c r="X31" s="15" t="s">
        <v>54</v>
      </c>
      <c r="Y31" s="15" t="e">
        <f>#REF!</f>
        <v>#REF!</v>
      </c>
      <c r="Z31" s="15" t="e">
        <f t="shared" si="10"/>
        <v>#REF!</v>
      </c>
      <c r="AA31" s="15" t="e">
        <f>#REF!</f>
        <v>#REF!</v>
      </c>
      <c r="AB31" s="15" t="s">
        <v>54</v>
      </c>
      <c r="AC31" s="15" t="e">
        <f>#REF!</f>
        <v>#REF!</v>
      </c>
      <c r="AD31" s="15" t="e">
        <f t="shared" si="11"/>
        <v>#REF!</v>
      </c>
      <c r="AE31" s="15" t="e">
        <f>#REF!</f>
        <v>#REF!</v>
      </c>
      <c r="AF31" s="15" t="s">
        <v>54</v>
      </c>
      <c r="AG31" s="15" t="e">
        <f>#REF!</f>
        <v>#REF!</v>
      </c>
      <c r="AH31" s="15" t="e">
        <f t="shared" si="12"/>
        <v>#REF!</v>
      </c>
      <c r="AI31" s="15" t="e">
        <f>#REF!</f>
        <v>#REF!</v>
      </c>
      <c r="AJ31" s="15" t="s">
        <v>54</v>
      </c>
      <c r="AK31" s="15" t="e">
        <f>#REF!</f>
        <v>#REF!</v>
      </c>
      <c r="AL31" s="15" t="e">
        <f t="shared" si="13"/>
        <v>#REF!</v>
      </c>
    </row>
    <row r="32" spans="1:38" ht="38.25" customHeight="1">
      <c r="A32" s="14">
        <f t="shared" si="4"/>
        <v>0</v>
      </c>
      <c r="B32" s="28">
        <v>25</v>
      </c>
      <c r="C32" s="41">
        <v>25</v>
      </c>
      <c r="D32" s="42">
        <f t="shared" si="5"/>
        <v>0</v>
      </c>
      <c r="E32" s="43"/>
      <c r="F32" s="46"/>
      <c r="G32" s="46"/>
      <c r="H32" s="46"/>
      <c r="I32" s="47"/>
      <c r="J32" s="4" t="e">
        <f>#REF!</f>
        <v>#REF!</v>
      </c>
      <c r="K32" s="3" t="e">
        <f>#REF!</f>
        <v>#REF!</v>
      </c>
      <c r="L32" s="3" t="e">
        <f>#REF!</f>
        <v>#REF!</v>
      </c>
      <c r="M32" s="3" t="e">
        <f>#REF!</f>
        <v>#REF!</v>
      </c>
      <c r="N32" s="3" t="e">
        <f>#REF!</f>
        <v>#REF!</v>
      </c>
      <c r="O32" s="5" t="e">
        <f>#REF!</f>
        <v>#REF!</v>
      </c>
      <c r="P32" s="4">
        <f t="shared" si="6"/>
        <v>0</v>
      </c>
      <c r="Q32" s="3">
        <f t="shared" si="7"/>
        <v>0</v>
      </c>
      <c r="R32" s="3">
        <f t="shared" si="8"/>
        <v>0</v>
      </c>
      <c r="S32" s="3">
        <f t="shared" si="9"/>
        <v>0</v>
      </c>
      <c r="T32" s="5"/>
      <c r="U32" s="163"/>
      <c r="V32" s="163"/>
      <c r="W32" s="15" t="e">
        <f>#REF!</f>
        <v>#REF!</v>
      </c>
      <c r="X32" s="15" t="s">
        <v>54</v>
      </c>
      <c r="Y32" s="15" t="e">
        <f>#REF!</f>
        <v>#REF!</v>
      </c>
      <c r="Z32" s="15" t="e">
        <f t="shared" si="10"/>
        <v>#REF!</v>
      </c>
      <c r="AA32" s="15" t="e">
        <f>#REF!</f>
        <v>#REF!</v>
      </c>
      <c r="AB32" s="15" t="s">
        <v>54</v>
      </c>
      <c r="AC32" s="15" t="e">
        <f>#REF!</f>
        <v>#REF!</v>
      </c>
      <c r="AD32" s="15" t="e">
        <f t="shared" si="11"/>
        <v>#REF!</v>
      </c>
      <c r="AE32" s="15" t="e">
        <f>#REF!</f>
        <v>#REF!</v>
      </c>
      <c r="AF32" s="15" t="s">
        <v>54</v>
      </c>
      <c r="AG32" s="15" t="e">
        <f>#REF!</f>
        <v>#REF!</v>
      </c>
      <c r="AH32" s="15" t="e">
        <f t="shared" si="12"/>
        <v>#REF!</v>
      </c>
      <c r="AI32" s="15" t="e">
        <f>#REF!</f>
        <v>#REF!</v>
      </c>
      <c r="AJ32" s="15" t="s">
        <v>54</v>
      </c>
      <c r="AK32" s="15" t="e">
        <f>#REF!</f>
        <v>#REF!</v>
      </c>
      <c r="AL32" s="15" t="e">
        <f t="shared" si="13"/>
        <v>#REF!</v>
      </c>
    </row>
    <row r="33" spans="1:38" ht="38.25" customHeight="1">
      <c r="A33" s="14">
        <f t="shared" si="4"/>
        <v>0</v>
      </c>
      <c r="B33" s="28">
        <v>26</v>
      </c>
      <c r="C33" s="45">
        <v>26</v>
      </c>
      <c r="D33" s="42">
        <f t="shared" si="5"/>
        <v>0</v>
      </c>
      <c r="E33" s="46"/>
      <c r="F33" s="46"/>
      <c r="G33" s="46"/>
      <c r="H33" s="46"/>
      <c r="I33" s="47"/>
      <c r="J33" s="4" t="e">
        <f>#REF!</f>
        <v>#REF!</v>
      </c>
      <c r="K33" s="3" t="e">
        <f>#REF!</f>
        <v>#REF!</v>
      </c>
      <c r="L33" s="3" t="e">
        <f>#REF!</f>
        <v>#REF!</v>
      </c>
      <c r="M33" s="3" t="e">
        <f>#REF!</f>
        <v>#REF!</v>
      </c>
      <c r="N33" s="3" t="e">
        <f>#REF!</f>
        <v>#REF!</v>
      </c>
      <c r="O33" s="5" t="e">
        <f>#REF!</f>
        <v>#REF!</v>
      </c>
      <c r="P33" s="4">
        <f t="shared" si="6"/>
        <v>0</v>
      </c>
      <c r="Q33" s="3">
        <f t="shared" si="7"/>
        <v>0</v>
      </c>
      <c r="R33" s="3">
        <f t="shared" si="8"/>
        <v>0</v>
      </c>
      <c r="S33" s="3">
        <f t="shared" si="9"/>
        <v>0</v>
      </c>
      <c r="T33" s="5"/>
      <c r="U33" s="163"/>
      <c r="V33" s="163"/>
      <c r="W33" s="15" t="e">
        <f>#REF!</f>
        <v>#REF!</v>
      </c>
      <c r="X33" s="15" t="s">
        <v>54</v>
      </c>
      <c r="Y33" s="15" t="e">
        <f>#REF!</f>
        <v>#REF!</v>
      </c>
      <c r="Z33" s="15" t="e">
        <f t="shared" si="10"/>
        <v>#REF!</v>
      </c>
      <c r="AA33" s="15" t="e">
        <f>#REF!</f>
        <v>#REF!</v>
      </c>
      <c r="AB33" s="15" t="s">
        <v>54</v>
      </c>
      <c r="AC33" s="15" t="e">
        <f>#REF!</f>
        <v>#REF!</v>
      </c>
      <c r="AD33" s="15" t="e">
        <f t="shared" si="11"/>
        <v>#REF!</v>
      </c>
      <c r="AE33" s="15" t="e">
        <f>#REF!</f>
        <v>#REF!</v>
      </c>
      <c r="AF33" s="15" t="s">
        <v>54</v>
      </c>
      <c r="AG33" s="15" t="e">
        <f>#REF!</f>
        <v>#REF!</v>
      </c>
      <c r="AH33" s="15" t="e">
        <f t="shared" si="12"/>
        <v>#REF!</v>
      </c>
      <c r="AI33" s="15" t="e">
        <f>#REF!</f>
        <v>#REF!</v>
      </c>
      <c r="AJ33" s="15" t="s">
        <v>54</v>
      </c>
      <c r="AK33" s="15" t="e">
        <f>#REF!</f>
        <v>#REF!</v>
      </c>
      <c r="AL33" s="15" t="e">
        <f t="shared" si="13"/>
        <v>#REF!</v>
      </c>
    </row>
    <row r="34" spans="1:38" ht="38.25" customHeight="1">
      <c r="A34" s="14">
        <f t="shared" si="4"/>
        <v>0</v>
      </c>
      <c r="B34" s="28">
        <v>27</v>
      </c>
      <c r="C34" s="41">
        <v>27</v>
      </c>
      <c r="D34" s="42">
        <f t="shared" si="5"/>
        <v>0</v>
      </c>
      <c r="E34" s="43"/>
      <c r="F34" s="46"/>
      <c r="G34" s="46"/>
      <c r="H34" s="46"/>
      <c r="I34" s="47"/>
      <c r="J34" s="4" t="e">
        <f>#REF!</f>
        <v>#REF!</v>
      </c>
      <c r="K34" s="3" t="e">
        <f>#REF!</f>
        <v>#REF!</v>
      </c>
      <c r="L34" s="3" t="e">
        <f>#REF!</f>
        <v>#REF!</v>
      </c>
      <c r="M34" s="3" t="e">
        <f>#REF!</f>
        <v>#REF!</v>
      </c>
      <c r="N34" s="3" t="e">
        <f>#REF!</f>
        <v>#REF!</v>
      </c>
      <c r="O34" s="5" t="e">
        <f>#REF!</f>
        <v>#REF!</v>
      </c>
      <c r="P34" s="4">
        <f t="shared" si="6"/>
        <v>0</v>
      </c>
      <c r="Q34" s="3">
        <f t="shared" si="7"/>
        <v>0</v>
      </c>
      <c r="R34" s="3">
        <f t="shared" si="8"/>
        <v>0</v>
      </c>
      <c r="S34" s="3">
        <f t="shared" si="9"/>
        <v>0</v>
      </c>
      <c r="T34" s="5"/>
      <c r="U34" s="163"/>
      <c r="V34" s="163"/>
      <c r="W34" s="15" t="e">
        <f>#REF!</f>
        <v>#REF!</v>
      </c>
      <c r="X34" s="15" t="s">
        <v>54</v>
      </c>
      <c r="Y34" s="15" t="e">
        <f>#REF!</f>
        <v>#REF!</v>
      </c>
      <c r="Z34" s="15" t="e">
        <f t="shared" si="10"/>
        <v>#REF!</v>
      </c>
      <c r="AA34" s="15" t="e">
        <f>#REF!</f>
        <v>#REF!</v>
      </c>
      <c r="AB34" s="15" t="s">
        <v>54</v>
      </c>
      <c r="AC34" s="15" t="e">
        <f>#REF!</f>
        <v>#REF!</v>
      </c>
      <c r="AD34" s="15" t="e">
        <f t="shared" si="11"/>
        <v>#REF!</v>
      </c>
      <c r="AE34" s="15" t="e">
        <f>#REF!</f>
        <v>#REF!</v>
      </c>
      <c r="AF34" s="15" t="s">
        <v>54</v>
      </c>
      <c r="AG34" s="15" t="e">
        <f>#REF!</f>
        <v>#REF!</v>
      </c>
      <c r="AH34" s="15" t="e">
        <f t="shared" si="12"/>
        <v>#REF!</v>
      </c>
      <c r="AI34" s="15" t="e">
        <f>#REF!</f>
        <v>#REF!</v>
      </c>
      <c r="AJ34" s="15" t="s">
        <v>54</v>
      </c>
      <c r="AK34" s="15" t="e">
        <f>#REF!</f>
        <v>#REF!</v>
      </c>
      <c r="AL34" s="15" t="e">
        <f t="shared" si="13"/>
        <v>#REF!</v>
      </c>
    </row>
    <row r="35" spans="1:38" ht="38.25" customHeight="1">
      <c r="A35" s="14">
        <f t="shared" si="4"/>
        <v>0</v>
      </c>
      <c r="B35" s="28">
        <v>28</v>
      </c>
      <c r="C35" s="45">
        <v>28</v>
      </c>
      <c r="D35" s="42">
        <f t="shared" si="5"/>
        <v>0</v>
      </c>
      <c r="E35" s="46"/>
      <c r="F35" s="46"/>
      <c r="G35" s="46"/>
      <c r="H35" s="46"/>
      <c r="I35" s="47"/>
      <c r="J35" s="4" t="e">
        <f>#REF!</f>
        <v>#REF!</v>
      </c>
      <c r="K35" s="3" t="e">
        <f>#REF!</f>
        <v>#REF!</v>
      </c>
      <c r="L35" s="3" t="e">
        <f>#REF!</f>
        <v>#REF!</v>
      </c>
      <c r="M35" s="3" t="e">
        <f>#REF!</f>
        <v>#REF!</v>
      </c>
      <c r="N35" s="3" t="e">
        <f>#REF!</f>
        <v>#REF!</v>
      </c>
      <c r="O35" s="5" t="e">
        <f>#REF!</f>
        <v>#REF!</v>
      </c>
      <c r="P35" s="4">
        <f t="shared" si="6"/>
        <v>0</v>
      </c>
      <c r="Q35" s="3">
        <f t="shared" si="7"/>
        <v>0</v>
      </c>
      <c r="R35" s="3">
        <f t="shared" si="8"/>
        <v>0</v>
      </c>
      <c r="S35" s="3">
        <f t="shared" si="9"/>
        <v>0</v>
      </c>
      <c r="T35" s="5"/>
      <c r="U35" s="163"/>
      <c r="V35" s="163"/>
      <c r="W35" s="15" t="e">
        <f>#REF!</f>
        <v>#REF!</v>
      </c>
      <c r="X35" s="15" t="s">
        <v>54</v>
      </c>
      <c r="Y35" s="15" t="e">
        <f>#REF!</f>
        <v>#REF!</v>
      </c>
      <c r="Z35" s="15" t="e">
        <f t="shared" si="10"/>
        <v>#REF!</v>
      </c>
      <c r="AA35" s="15" t="e">
        <f>#REF!</f>
        <v>#REF!</v>
      </c>
      <c r="AB35" s="15" t="s">
        <v>54</v>
      </c>
      <c r="AC35" s="15" t="e">
        <f>#REF!</f>
        <v>#REF!</v>
      </c>
      <c r="AD35" s="15" t="e">
        <f t="shared" si="11"/>
        <v>#REF!</v>
      </c>
      <c r="AE35" s="15" t="e">
        <f>#REF!</f>
        <v>#REF!</v>
      </c>
      <c r="AF35" s="15" t="s">
        <v>54</v>
      </c>
      <c r="AG35" s="15" t="e">
        <f>#REF!</f>
        <v>#REF!</v>
      </c>
      <c r="AH35" s="15" t="e">
        <f t="shared" si="12"/>
        <v>#REF!</v>
      </c>
      <c r="AI35" s="15" t="e">
        <f>#REF!</f>
        <v>#REF!</v>
      </c>
      <c r="AJ35" s="15" t="s">
        <v>54</v>
      </c>
      <c r="AK35" s="15" t="e">
        <f>#REF!</f>
        <v>#REF!</v>
      </c>
      <c r="AL35" s="15" t="e">
        <f t="shared" si="13"/>
        <v>#REF!</v>
      </c>
    </row>
    <row r="36" spans="1:38" ht="21.75" customHeight="1">
      <c r="A36" s="14">
        <f t="shared" si="4"/>
        <v>0</v>
      </c>
      <c r="B36" s="28">
        <v>29</v>
      </c>
      <c r="C36" s="41">
        <v>29</v>
      </c>
      <c r="D36" s="42">
        <f t="shared" si="5"/>
        <v>0</v>
      </c>
      <c r="E36" s="43"/>
      <c r="F36" s="46"/>
      <c r="G36" s="46"/>
      <c r="H36" s="46"/>
      <c r="I36" s="47"/>
      <c r="J36" s="4" t="e">
        <f>#REF!</f>
        <v>#REF!</v>
      </c>
      <c r="K36" s="3" t="e">
        <f>#REF!</f>
        <v>#REF!</v>
      </c>
      <c r="L36" s="3" t="e">
        <f>#REF!</f>
        <v>#REF!</v>
      </c>
      <c r="M36" s="3" t="e">
        <f>#REF!</f>
        <v>#REF!</v>
      </c>
      <c r="N36" s="3" t="e">
        <f>#REF!</f>
        <v>#REF!</v>
      </c>
      <c r="O36" s="5" t="e">
        <f>#REF!</f>
        <v>#REF!</v>
      </c>
      <c r="P36" s="4">
        <f t="shared" si="6"/>
        <v>0</v>
      </c>
      <c r="Q36" s="3">
        <f t="shared" si="7"/>
        <v>0</v>
      </c>
      <c r="R36" s="3">
        <f t="shared" si="8"/>
        <v>0</v>
      </c>
      <c r="S36" s="3">
        <f t="shared" si="9"/>
        <v>0</v>
      </c>
      <c r="T36" s="5"/>
      <c r="U36" s="163"/>
      <c r="V36" s="163"/>
      <c r="W36" s="15" t="e">
        <f>#REF!</f>
        <v>#REF!</v>
      </c>
      <c r="X36" s="15" t="s">
        <v>54</v>
      </c>
      <c r="Y36" s="15" t="e">
        <f>#REF!</f>
        <v>#REF!</v>
      </c>
      <c r="Z36" s="15" t="e">
        <f t="shared" si="10"/>
        <v>#REF!</v>
      </c>
      <c r="AA36" s="15" t="e">
        <f>#REF!</f>
        <v>#REF!</v>
      </c>
      <c r="AB36" s="15" t="s">
        <v>54</v>
      </c>
      <c r="AC36" s="15" t="e">
        <f>#REF!</f>
        <v>#REF!</v>
      </c>
      <c r="AD36" s="15" t="e">
        <f t="shared" si="11"/>
        <v>#REF!</v>
      </c>
      <c r="AE36" s="15" t="e">
        <f>#REF!</f>
        <v>#REF!</v>
      </c>
      <c r="AF36" s="15" t="s">
        <v>54</v>
      </c>
      <c r="AG36" s="15" t="e">
        <f>#REF!</f>
        <v>#REF!</v>
      </c>
      <c r="AH36" s="15" t="e">
        <f t="shared" si="12"/>
        <v>#REF!</v>
      </c>
      <c r="AI36" s="15" t="e">
        <f>#REF!</f>
        <v>#REF!</v>
      </c>
      <c r="AJ36" s="15" t="s">
        <v>54</v>
      </c>
      <c r="AK36" s="15" t="e">
        <f>#REF!</f>
        <v>#REF!</v>
      </c>
      <c r="AL36" s="15" t="e">
        <f t="shared" si="13"/>
        <v>#REF!</v>
      </c>
    </row>
    <row r="37" spans="1:38" ht="21.75" customHeight="1">
      <c r="A37" s="14">
        <f t="shared" si="4"/>
        <v>0</v>
      </c>
      <c r="B37" s="28">
        <v>30</v>
      </c>
      <c r="C37" s="45">
        <v>30</v>
      </c>
      <c r="D37" s="42">
        <f t="shared" si="5"/>
        <v>0</v>
      </c>
      <c r="E37" s="46"/>
      <c r="F37" s="46"/>
      <c r="G37" s="46"/>
      <c r="H37" s="46"/>
      <c r="I37" s="47"/>
      <c r="J37" s="4" t="e">
        <f>#REF!</f>
        <v>#REF!</v>
      </c>
      <c r="K37" s="3" t="e">
        <f>#REF!</f>
        <v>#REF!</v>
      </c>
      <c r="L37" s="3" t="e">
        <f>#REF!</f>
        <v>#REF!</v>
      </c>
      <c r="M37" s="3" t="e">
        <f>#REF!</f>
        <v>#REF!</v>
      </c>
      <c r="N37" s="3" t="e">
        <f>#REF!</f>
        <v>#REF!</v>
      </c>
      <c r="O37" s="5" t="e">
        <f>#REF!</f>
        <v>#REF!</v>
      </c>
      <c r="P37" s="4">
        <f t="shared" si="6"/>
        <v>0</v>
      </c>
      <c r="Q37" s="3">
        <f t="shared" si="7"/>
        <v>0</v>
      </c>
      <c r="R37" s="3">
        <f t="shared" si="8"/>
        <v>0</v>
      </c>
      <c r="S37" s="3">
        <f t="shared" si="9"/>
        <v>0</v>
      </c>
      <c r="T37" s="5"/>
      <c r="U37" s="163"/>
      <c r="V37" s="163"/>
      <c r="W37" s="15" t="e">
        <f>#REF!</f>
        <v>#REF!</v>
      </c>
      <c r="X37" s="15" t="s">
        <v>54</v>
      </c>
      <c r="Y37" s="15" t="e">
        <f>#REF!</f>
        <v>#REF!</v>
      </c>
      <c r="Z37" s="15" t="e">
        <f t="shared" si="10"/>
        <v>#REF!</v>
      </c>
      <c r="AA37" s="15" t="e">
        <f>#REF!</f>
        <v>#REF!</v>
      </c>
      <c r="AB37" s="15" t="s">
        <v>54</v>
      </c>
      <c r="AC37" s="15" t="e">
        <f>#REF!</f>
        <v>#REF!</v>
      </c>
      <c r="AD37" s="15" t="e">
        <f t="shared" si="11"/>
        <v>#REF!</v>
      </c>
      <c r="AE37" s="15" t="e">
        <f>#REF!</f>
        <v>#REF!</v>
      </c>
      <c r="AF37" s="15" t="s">
        <v>54</v>
      </c>
      <c r="AG37" s="15" t="e">
        <f>#REF!</f>
        <v>#REF!</v>
      </c>
      <c r="AH37" s="15" t="e">
        <f t="shared" si="12"/>
        <v>#REF!</v>
      </c>
      <c r="AI37" s="15" t="e">
        <f>#REF!</f>
        <v>#REF!</v>
      </c>
      <c r="AJ37" s="15" t="s">
        <v>54</v>
      </c>
      <c r="AK37" s="15" t="e">
        <f>#REF!</f>
        <v>#REF!</v>
      </c>
      <c r="AL37" s="15" t="e">
        <f t="shared" si="13"/>
        <v>#REF!</v>
      </c>
    </row>
    <row r="38" spans="1:38" ht="21.75" customHeight="1">
      <c r="A38" s="14">
        <f t="shared" si="4"/>
        <v>0</v>
      </c>
      <c r="B38" s="28">
        <v>31</v>
      </c>
      <c r="C38" s="41">
        <v>31</v>
      </c>
      <c r="D38" s="42">
        <f t="shared" si="5"/>
        <v>0</v>
      </c>
      <c r="E38" s="43"/>
      <c r="F38" s="46"/>
      <c r="G38" s="46"/>
      <c r="H38" s="46"/>
      <c r="I38" s="47"/>
      <c r="J38" s="4" t="e">
        <f>#REF!</f>
        <v>#REF!</v>
      </c>
      <c r="K38" s="3" t="e">
        <f>#REF!</f>
        <v>#REF!</v>
      </c>
      <c r="L38" s="3" t="e">
        <f>#REF!</f>
        <v>#REF!</v>
      </c>
      <c r="M38" s="3" t="e">
        <f>#REF!</f>
        <v>#REF!</v>
      </c>
      <c r="N38" s="3" t="e">
        <f>#REF!</f>
        <v>#REF!</v>
      </c>
      <c r="O38" s="5" t="e">
        <f>#REF!</f>
        <v>#REF!</v>
      </c>
      <c r="P38" s="4">
        <f t="shared" si="6"/>
        <v>0</v>
      </c>
      <c r="Q38" s="3">
        <f t="shared" si="7"/>
        <v>0</v>
      </c>
      <c r="R38" s="3">
        <f t="shared" si="8"/>
        <v>0</v>
      </c>
      <c r="S38" s="3">
        <f t="shared" si="9"/>
        <v>0</v>
      </c>
      <c r="T38" s="5"/>
      <c r="U38" s="163"/>
      <c r="V38" s="163"/>
      <c r="W38" s="15" t="e">
        <f>#REF!</f>
        <v>#REF!</v>
      </c>
      <c r="X38" s="15" t="s">
        <v>54</v>
      </c>
      <c r="Y38" s="15" t="e">
        <f>#REF!</f>
        <v>#REF!</v>
      </c>
      <c r="Z38" s="15" t="e">
        <f t="shared" si="10"/>
        <v>#REF!</v>
      </c>
      <c r="AA38" s="15" t="e">
        <f>#REF!</f>
        <v>#REF!</v>
      </c>
      <c r="AB38" s="15" t="s">
        <v>54</v>
      </c>
      <c r="AC38" s="15" t="e">
        <f>#REF!</f>
        <v>#REF!</v>
      </c>
      <c r="AD38" s="15" t="e">
        <f t="shared" si="11"/>
        <v>#REF!</v>
      </c>
      <c r="AE38" s="15" t="e">
        <f>#REF!</f>
        <v>#REF!</v>
      </c>
      <c r="AF38" s="15" t="s">
        <v>54</v>
      </c>
      <c r="AG38" s="15" t="e">
        <f>#REF!</f>
        <v>#REF!</v>
      </c>
      <c r="AH38" s="15" t="e">
        <f t="shared" si="12"/>
        <v>#REF!</v>
      </c>
      <c r="AI38" s="15" t="e">
        <f>#REF!</f>
        <v>#REF!</v>
      </c>
      <c r="AJ38" s="15" t="s">
        <v>54</v>
      </c>
      <c r="AK38" s="15" t="e">
        <f>#REF!</f>
        <v>#REF!</v>
      </c>
      <c r="AL38" s="15" t="e">
        <f t="shared" si="13"/>
        <v>#REF!</v>
      </c>
    </row>
    <row r="39" spans="1:38" ht="21.75" customHeight="1">
      <c r="A39" s="14">
        <f t="shared" si="4"/>
        <v>0</v>
      </c>
      <c r="B39" s="28">
        <v>32</v>
      </c>
      <c r="C39" s="45">
        <v>32</v>
      </c>
      <c r="D39" s="42">
        <f t="shared" si="5"/>
        <v>0</v>
      </c>
      <c r="E39" s="46"/>
      <c r="F39" s="46"/>
      <c r="G39" s="46"/>
      <c r="H39" s="46"/>
      <c r="I39" s="47"/>
      <c r="J39" s="4" t="e">
        <f>#REF!</f>
        <v>#REF!</v>
      </c>
      <c r="K39" s="3" t="e">
        <f>#REF!</f>
        <v>#REF!</v>
      </c>
      <c r="L39" s="3" t="e">
        <f>#REF!</f>
        <v>#REF!</v>
      </c>
      <c r="M39" s="3" t="e">
        <f>#REF!</f>
        <v>#REF!</v>
      </c>
      <c r="N39" s="3" t="e">
        <f>#REF!</f>
        <v>#REF!</v>
      </c>
      <c r="O39" s="5" t="e">
        <f>#REF!</f>
        <v>#REF!</v>
      </c>
      <c r="P39" s="4">
        <f t="shared" si="6"/>
        <v>0</v>
      </c>
      <c r="Q39" s="3">
        <f t="shared" si="7"/>
        <v>0</v>
      </c>
      <c r="R39" s="3">
        <f t="shared" si="8"/>
        <v>0</v>
      </c>
      <c r="S39" s="3">
        <f t="shared" si="9"/>
        <v>0</v>
      </c>
      <c r="T39" s="5"/>
      <c r="U39" s="163"/>
      <c r="V39" s="163"/>
      <c r="W39" s="15" t="e">
        <f>#REF!</f>
        <v>#REF!</v>
      </c>
      <c r="X39" s="15" t="s">
        <v>54</v>
      </c>
      <c r="Y39" s="15" t="e">
        <f>#REF!</f>
        <v>#REF!</v>
      </c>
      <c r="Z39" s="15" t="e">
        <f t="shared" si="10"/>
        <v>#REF!</v>
      </c>
      <c r="AA39" s="15" t="e">
        <f>#REF!</f>
        <v>#REF!</v>
      </c>
      <c r="AB39" s="15" t="s">
        <v>54</v>
      </c>
      <c r="AC39" s="15" t="e">
        <f>#REF!</f>
        <v>#REF!</v>
      </c>
      <c r="AD39" s="15" t="e">
        <f t="shared" si="11"/>
        <v>#REF!</v>
      </c>
      <c r="AE39" s="15" t="e">
        <f>#REF!</f>
        <v>#REF!</v>
      </c>
      <c r="AF39" s="15" t="s">
        <v>54</v>
      </c>
      <c r="AG39" s="15" t="e">
        <f>#REF!</f>
        <v>#REF!</v>
      </c>
      <c r="AH39" s="15" t="e">
        <f t="shared" si="12"/>
        <v>#REF!</v>
      </c>
      <c r="AI39" s="15" t="e">
        <f>#REF!</f>
        <v>#REF!</v>
      </c>
      <c r="AJ39" s="15" t="s">
        <v>54</v>
      </c>
      <c r="AK39" s="15" t="e">
        <f>#REF!</f>
        <v>#REF!</v>
      </c>
      <c r="AL39" s="15" t="e">
        <f t="shared" si="13"/>
        <v>#REF!</v>
      </c>
    </row>
    <row r="40" spans="1:38" ht="21.75" customHeight="1">
      <c r="A40" s="14">
        <f t="shared" si="4"/>
        <v>0</v>
      </c>
      <c r="B40" s="28">
        <v>33</v>
      </c>
      <c r="C40" s="41">
        <v>33</v>
      </c>
      <c r="D40" s="42">
        <f t="shared" si="5"/>
        <v>0</v>
      </c>
      <c r="E40" s="43"/>
      <c r="F40" s="46"/>
      <c r="G40" s="46"/>
      <c r="H40" s="46"/>
      <c r="I40" s="47"/>
      <c r="J40" s="4" t="e">
        <f>#REF!</f>
        <v>#REF!</v>
      </c>
      <c r="K40" s="3" t="e">
        <f>#REF!</f>
        <v>#REF!</v>
      </c>
      <c r="L40" s="3" t="e">
        <f>#REF!</f>
        <v>#REF!</v>
      </c>
      <c r="M40" s="3" t="e">
        <f>#REF!</f>
        <v>#REF!</v>
      </c>
      <c r="N40" s="3" t="e">
        <f>#REF!</f>
        <v>#REF!</v>
      </c>
      <c r="O40" s="5" t="e">
        <f>#REF!</f>
        <v>#REF!</v>
      </c>
      <c r="P40" s="4">
        <f t="shared" si="6"/>
        <v>0</v>
      </c>
      <c r="Q40" s="3">
        <f t="shared" si="7"/>
        <v>0</v>
      </c>
      <c r="R40" s="3">
        <f t="shared" si="8"/>
        <v>0</v>
      </c>
      <c r="S40" s="3">
        <f t="shared" si="9"/>
        <v>0</v>
      </c>
      <c r="T40" s="5"/>
      <c r="U40" s="163"/>
      <c r="V40" s="163"/>
      <c r="W40" s="15" t="e">
        <f>#REF!</f>
        <v>#REF!</v>
      </c>
      <c r="X40" s="15" t="s">
        <v>54</v>
      </c>
      <c r="Y40" s="15" t="e">
        <f>#REF!</f>
        <v>#REF!</v>
      </c>
      <c r="Z40" s="15" t="e">
        <f t="shared" si="10"/>
        <v>#REF!</v>
      </c>
      <c r="AA40" s="15" t="e">
        <f>#REF!</f>
        <v>#REF!</v>
      </c>
      <c r="AB40" s="15" t="s">
        <v>54</v>
      </c>
      <c r="AC40" s="15" t="e">
        <f>#REF!</f>
        <v>#REF!</v>
      </c>
      <c r="AD40" s="15" t="e">
        <f t="shared" si="11"/>
        <v>#REF!</v>
      </c>
      <c r="AE40" s="15" t="e">
        <f>#REF!</f>
        <v>#REF!</v>
      </c>
      <c r="AF40" s="15" t="s">
        <v>54</v>
      </c>
      <c r="AG40" s="15" t="e">
        <f>#REF!</f>
        <v>#REF!</v>
      </c>
      <c r="AH40" s="15" t="e">
        <f t="shared" si="12"/>
        <v>#REF!</v>
      </c>
      <c r="AI40" s="15" t="e">
        <f>#REF!</f>
        <v>#REF!</v>
      </c>
      <c r="AJ40" s="15" t="s">
        <v>54</v>
      </c>
      <c r="AK40" s="15" t="e">
        <f>#REF!</f>
        <v>#REF!</v>
      </c>
      <c r="AL40" s="15" t="e">
        <f t="shared" si="13"/>
        <v>#REF!</v>
      </c>
    </row>
    <row r="41" spans="1:38" ht="21.75" customHeight="1">
      <c r="A41" s="14">
        <f t="shared" si="4"/>
        <v>0</v>
      </c>
      <c r="B41" s="28">
        <v>34</v>
      </c>
      <c r="C41" s="45">
        <v>34</v>
      </c>
      <c r="D41" s="42">
        <f t="shared" si="5"/>
        <v>0</v>
      </c>
      <c r="E41" s="46"/>
      <c r="F41" s="46"/>
      <c r="G41" s="46"/>
      <c r="H41" s="46"/>
      <c r="I41" s="47"/>
      <c r="J41" s="4" t="e">
        <f>#REF!</f>
        <v>#REF!</v>
      </c>
      <c r="K41" s="3" t="e">
        <f>#REF!</f>
        <v>#REF!</v>
      </c>
      <c r="L41" s="3" t="e">
        <f>#REF!</f>
        <v>#REF!</v>
      </c>
      <c r="M41" s="3" t="e">
        <f>#REF!</f>
        <v>#REF!</v>
      </c>
      <c r="N41" s="3" t="e">
        <f>#REF!</f>
        <v>#REF!</v>
      </c>
      <c r="O41" s="5" t="e">
        <f>#REF!</f>
        <v>#REF!</v>
      </c>
      <c r="P41" s="4">
        <f t="shared" si="6"/>
        <v>0</v>
      </c>
      <c r="Q41" s="3">
        <f t="shared" si="7"/>
        <v>0</v>
      </c>
      <c r="R41" s="3">
        <f t="shared" si="8"/>
        <v>0</v>
      </c>
      <c r="S41" s="3">
        <f t="shared" si="9"/>
        <v>0</v>
      </c>
      <c r="T41" s="5"/>
      <c r="U41" s="163"/>
      <c r="V41" s="163"/>
      <c r="W41" s="15" t="e">
        <f>#REF!</f>
        <v>#REF!</v>
      </c>
      <c r="X41" s="15" t="s">
        <v>54</v>
      </c>
      <c r="Y41" s="15" t="e">
        <f>#REF!</f>
        <v>#REF!</v>
      </c>
      <c r="Z41" s="15" t="e">
        <f t="shared" si="10"/>
        <v>#REF!</v>
      </c>
      <c r="AA41" s="15" t="e">
        <f>#REF!</f>
        <v>#REF!</v>
      </c>
      <c r="AB41" s="15" t="s">
        <v>54</v>
      </c>
      <c r="AC41" s="15" t="e">
        <f>#REF!</f>
        <v>#REF!</v>
      </c>
      <c r="AD41" s="15" t="e">
        <f t="shared" si="11"/>
        <v>#REF!</v>
      </c>
      <c r="AE41" s="15" t="e">
        <f>#REF!</f>
        <v>#REF!</v>
      </c>
      <c r="AF41" s="15" t="s">
        <v>54</v>
      </c>
      <c r="AG41" s="15" t="e">
        <f>#REF!</f>
        <v>#REF!</v>
      </c>
      <c r="AH41" s="15" t="e">
        <f t="shared" si="12"/>
        <v>#REF!</v>
      </c>
      <c r="AI41" s="15" t="e">
        <f>#REF!</f>
        <v>#REF!</v>
      </c>
      <c r="AJ41" s="15" t="s">
        <v>54</v>
      </c>
      <c r="AK41" s="15" t="e">
        <f>#REF!</f>
        <v>#REF!</v>
      </c>
      <c r="AL41" s="15" t="e">
        <f t="shared" si="13"/>
        <v>#REF!</v>
      </c>
    </row>
    <row r="42" spans="1:38" ht="21.75" customHeight="1">
      <c r="A42" s="14">
        <f t="shared" si="4"/>
        <v>0</v>
      </c>
      <c r="B42" s="28">
        <v>35</v>
      </c>
      <c r="C42" s="41">
        <v>35</v>
      </c>
      <c r="D42" s="42">
        <f t="shared" si="5"/>
        <v>0</v>
      </c>
      <c r="E42" s="43"/>
      <c r="F42" s="46"/>
      <c r="G42" s="46"/>
      <c r="H42" s="46"/>
      <c r="I42" s="47"/>
      <c r="J42" s="4" t="e">
        <f>#REF!</f>
        <v>#REF!</v>
      </c>
      <c r="K42" s="3" t="e">
        <f>#REF!</f>
        <v>#REF!</v>
      </c>
      <c r="L42" s="3" t="e">
        <f>#REF!</f>
        <v>#REF!</v>
      </c>
      <c r="M42" s="3" t="e">
        <f>#REF!</f>
        <v>#REF!</v>
      </c>
      <c r="N42" s="3" t="e">
        <f>#REF!</f>
        <v>#REF!</v>
      </c>
      <c r="O42" s="5" t="e">
        <f>#REF!</f>
        <v>#REF!</v>
      </c>
      <c r="P42" s="4">
        <f t="shared" si="6"/>
        <v>0</v>
      </c>
      <c r="Q42" s="3">
        <f t="shared" si="7"/>
        <v>0</v>
      </c>
      <c r="R42" s="3">
        <f t="shared" si="8"/>
        <v>0</v>
      </c>
      <c r="S42" s="3">
        <f t="shared" si="9"/>
        <v>0</v>
      </c>
      <c r="T42" s="5"/>
      <c r="U42" s="163"/>
      <c r="V42" s="163"/>
      <c r="W42" s="15" t="e">
        <f>#REF!</f>
        <v>#REF!</v>
      </c>
      <c r="X42" s="15" t="s">
        <v>54</v>
      </c>
      <c r="Y42" s="15" t="e">
        <f>#REF!</f>
        <v>#REF!</v>
      </c>
      <c r="Z42" s="15" t="e">
        <f t="shared" si="10"/>
        <v>#REF!</v>
      </c>
      <c r="AA42" s="15" t="e">
        <f>#REF!</f>
        <v>#REF!</v>
      </c>
      <c r="AB42" s="15" t="s">
        <v>54</v>
      </c>
      <c r="AC42" s="15" t="e">
        <f>#REF!</f>
        <v>#REF!</v>
      </c>
      <c r="AD42" s="15" t="e">
        <f t="shared" si="11"/>
        <v>#REF!</v>
      </c>
      <c r="AE42" s="15" t="e">
        <f>#REF!</f>
        <v>#REF!</v>
      </c>
      <c r="AF42" s="15" t="s">
        <v>54</v>
      </c>
      <c r="AG42" s="15" t="e">
        <f>#REF!</f>
        <v>#REF!</v>
      </c>
      <c r="AH42" s="15" t="e">
        <f t="shared" si="12"/>
        <v>#REF!</v>
      </c>
      <c r="AI42" s="15" t="e">
        <f>#REF!</f>
        <v>#REF!</v>
      </c>
      <c r="AJ42" s="15" t="s">
        <v>54</v>
      </c>
      <c r="AK42" s="15" t="e">
        <f>#REF!</f>
        <v>#REF!</v>
      </c>
      <c r="AL42" s="15" t="e">
        <f t="shared" si="13"/>
        <v>#REF!</v>
      </c>
    </row>
    <row r="43" spans="1:38" ht="21.75" customHeight="1">
      <c r="A43" s="14">
        <f t="shared" si="4"/>
        <v>0</v>
      </c>
      <c r="B43" s="28">
        <v>36</v>
      </c>
      <c r="C43" s="45">
        <v>36</v>
      </c>
      <c r="D43" s="42">
        <f t="shared" si="5"/>
        <v>0</v>
      </c>
      <c r="E43" s="46"/>
      <c r="F43" s="46"/>
      <c r="G43" s="46"/>
      <c r="H43" s="46"/>
      <c r="I43" s="47"/>
      <c r="J43" s="4" t="e">
        <f>#REF!</f>
        <v>#REF!</v>
      </c>
      <c r="K43" s="3" t="e">
        <f>#REF!</f>
        <v>#REF!</v>
      </c>
      <c r="L43" s="3" t="e">
        <f>#REF!</f>
        <v>#REF!</v>
      </c>
      <c r="M43" s="3" t="e">
        <f>#REF!</f>
        <v>#REF!</v>
      </c>
      <c r="N43" s="3" t="e">
        <f>#REF!</f>
        <v>#REF!</v>
      </c>
      <c r="O43" s="5" t="e">
        <f>#REF!</f>
        <v>#REF!</v>
      </c>
      <c r="P43" s="4">
        <f t="shared" si="6"/>
        <v>0</v>
      </c>
      <c r="Q43" s="3">
        <f t="shared" si="7"/>
        <v>0</v>
      </c>
      <c r="R43" s="3">
        <f t="shared" si="8"/>
        <v>0</v>
      </c>
      <c r="S43" s="3">
        <f t="shared" si="9"/>
        <v>0</v>
      </c>
      <c r="T43" s="5"/>
      <c r="U43" s="163"/>
      <c r="V43" s="163"/>
      <c r="W43" s="15" t="e">
        <f>#REF!</f>
        <v>#REF!</v>
      </c>
      <c r="X43" s="15" t="s">
        <v>54</v>
      </c>
      <c r="Y43" s="15" t="e">
        <f>#REF!</f>
        <v>#REF!</v>
      </c>
      <c r="Z43" s="15" t="e">
        <f t="shared" si="10"/>
        <v>#REF!</v>
      </c>
      <c r="AA43" s="15" t="e">
        <f>#REF!</f>
        <v>#REF!</v>
      </c>
      <c r="AB43" s="15" t="s">
        <v>54</v>
      </c>
      <c r="AC43" s="15" t="e">
        <f>#REF!</f>
        <v>#REF!</v>
      </c>
      <c r="AD43" s="15" t="e">
        <f t="shared" si="11"/>
        <v>#REF!</v>
      </c>
      <c r="AE43" s="15" t="e">
        <f>#REF!</f>
        <v>#REF!</v>
      </c>
      <c r="AF43" s="15" t="s">
        <v>54</v>
      </c>
      <c r="AG43" s="15" t="e">
        <f>#REF!</f>
        <v>#REF!</v>
      </c>
      <c r="AH43" s="15" t="e">
        <f t="shared" si="12"/>
        <v>#REF!</v>
      </c>
      <c r="AI43" s="15" t="e">
        <f>#REF!</f>
        <v>#REF!</v>
      </c>
      <c r="AJ43" s="15" t="s">
        <v>54</v>
      </c>
      <c r="AK43" s="15" t="e">
        <f>#REF!</f>
        <v>#REF!</v>
      </c>
      <c r="AL43" s="15" t="e">
        <f t="shared" si="13"/>
        <v>#REF!</v>
      </c>
    </row>
    <row r="44" spans="1:38" ht="21.75" customHeight="1">
      <c r="A44" s="14">
        <f t="shared" si="4"/>
        <v>0</v>
      </c>
      <c r="B44" s="28">
        <v>37</v>
      </c>
      <c r="C44" s="41">
        <v>37</v>
      </c>
      <c r="D44" s="42">
        <f t="shared" si="5"/>
        <v>0</v>
      </c>
      <c r="E44" s="43"/>
      <c r="F44" s="46"/>
      <c r="G44" s="46"/>
      <c r="H44" s="46"/>
      <c r="I44" s="47"/>
      <c r="J44" s="4" t="e">
        <f>#REF!</f>
        <v>#REF!</v>
      </c>
      <c r="K44" s="3" t="e">
        <f>#REF!</f>
        <v>#REF!</v>
      </c>
      <c r="L44" s="3" t="e">
        <f>#REF!</f>
        <v>#REF!</v>
      </c>
      <c r="M44" s="3" t="e">
        <f>#REF!</f>
        <v>#REF!</v>
      </c>
      <c r="N44" s="3" t="e">
        <f>#REF!</f>
        <v>#REF!</v>
      </c>
      <c r="O44" s="5" t="e">
        <f>#REF!</f>
        <v>#REF!</v>
      </c>
      <c r="P44" s="4">
        <f t="shared" si="6"/>
        <v>0</v>
      </c>
      <c r="Q44" s="3">
        <f t="shared" si="7"/>
        <v>0</v>
      </c>
      <c r="R44" s="3">
        <f t="shared" si="8"/>
        <v>0</v>
      </c>
      <c r="S44" s="3">
        <f t="shared" si="9"/>
        <v>0</v>
      </c>
      <c r="T44" s="5"/>
      <c r="U44" s="163"/>
      <c r="V44" s="163"/>
      <c r="W44" s="15" t="e">
        <f>#REF!</f>
        <v>#REF!</v>
      </c>
      <c r="X44" s="15" t="s">
        <v>54</v>
      </c>
      <c r="Y44" s="15" t="e">
        <f>#REF!</f>
        <v>#REF!</v>
      </c>
      <c r="Z44" s="15" t="e">
        <f t="shared" si="10"/>
        <v>#REF!</v>
      </c>
      <c r="AA44" s="15" t="e">
        <f>#REF!</f>
        <v>#REF!</v>
      </c>
      <c r="AB44" s="15" t="s">
        <v>54</v>
      </c>
      <c r="AC44" s="15" t="e">
        <f>#REF!</f>
        <v>#REF!</v>
      </c>
      <c r="AD44" s="15" t="e">
        <f t="shared" si="11"/>
        <v>#REF!</v>
      </c>
      <c r="AE44" s="15" t="e">
        <f>#REF!</f>
        <v>#REF!</v>
      </c>
      <c r="AF44" s="15" t="s">
        <v>54</v>
      </c>
      <c r="AG44" s="15" t="e">
        <f>#REF!</f>
        <v>#REF!</v>
      </c>
      <c r="AH44" s="15" t="e">
        <f t="shared" si="12"/>
        <v>#REF!</v>
      </c>
      <c r="AI44" s="15" t="e">
        <f>#REF!</f>
        <v>#REF!</v>
      </c>
      <c r="AJ44" s="15" t="s">
        <v>54</v>
      </c>
      <c r="AK44" s="15" t="e">
        <f>#REF!</f>
        <v>#REF!</v>
      </c>
      <c r="AL44" s="15" t="e">
        <f t="shared" si="13"/>
        <v>#REF!</v>
      </c>
    </row>
    <row r="45" spans="1:38" ht="21.75" customHeight="1">
      <c r="A45" s="14">
        <f t="shared" si="4"/>
        <v>0</v>
      </c>
      <c r="B45" s="28">
        <v>38</v>
      </c>
      <c r="C45" s="45">
        <v>38</v>
      </c>
      <c r="D45" s="42">
        <f t="shared" si="5"/>
        <v>0</v>
      </c>
      <c r="E45" s="46"/>
      <c r="F45" s="46"/>
      <c r="G45" s="46"/>
      <c r="H45" s="46"/>
      <c r="I45" s="47"/>
      <c r="J45" s="4" t="e">
        <f>#REF!</f>
        <v>#REF!</v>
      </c>
      <c r="K45" s="3" t="e">
        <f>#REF!</f>
        <v>#REF!</v>
      </c>
      <c r="L45" s="3" t="e">
        <f>#REF!</f>
        <v>#REF!</v>
      </c>
      <c r="M45" s="3" t="e">
        <f>#REF!</f>
        <v>#REF!</v>
      </c>
      <c r="N45" s="3" t="e">
        <f>#REF!</f>
        <v>#REF!</v>
      </c>
      <c r="O45" s="5" t="e">
        <f>#REF!</f>
        <v>#REF!</v>
      </c>
      <c r="P45" s="4">
        <f t="shared" si="6"/>
        <v>0</v>
      </c>
      <c r="Q45" s="3">
        <f t="shared" si="7"/>
        <v>0</v>
      </c>
      <c r="R45" s="3">
        <f t="shared" si="8"/>
        <v>0</v>
      </c>
      <c r="S45" s="3">
        <f t="shared" si="9"/>
        <v>0</v>
      </c>
      <c r="T45" s="5"/>
      <c r="U45" s="163"/>
      <c r="V45" s="163"/>
      <c r="W45" s="15" t="e">
        <f>#REF!</f>
        <v>#REF!</v>
      </c>
      <c r="X45" s="15" t="s">
        <v>54</v>
      </c>
      <c r="Y45" s="15" t="e">
        <f>#REF!</f>
        <v>#REF!</v>
      </c>
      <c r="Z45" s="15" t="e">
        <f t="shared" si="10"/>
        <v>#REF!</v>
      </c>
      <c r="AA45" s="15" t="e">
        <f>#REF!</f>
        <v>#REF!</v>
      </c>
      <c r="AB45" s="15" t="s">
        <v>54</v>
      </c>
      <c r="AC45" s="15" t="e">
        <f>#REF!</f>
        <v>#REF!</v>
      </c>
      <c r="AD45" s="15" t="e">
        <f t="shared" si="11"/>
        <v>#REF!</v>
      </c>
      <c r="AE45" s="15" t="e">
        <f>#REF!</f>
        <v>#REF!</v>
      </c>
      <c r="AF45" s="15" t="s">
        <v>54</v>
      </c>
      <c r="AG45" s="15" t="e">
        <f>#REF!</f>
        <v>#REF!</v>
      </c>
      <c r="AH45" s="15" t="e">
        <f t="shared" si="12"/>
        <v>#REF!</v>
      </c>
      <c r="AI45" s="15" t="e">
        <f>#REF!</f>
        <v>#REF!</v>
      </c>
      <c r="AJ45" s="15" t="s">
        <v>54</v>
      </c>
      <c r="AK45" s="15" t="e">
        <f>#REF!</f>
        <v>#REF!</v>
      </c>
      <c r="AL45" s="15" t="e">
        <f t="shared" si="13"/>
        <v>#REF!</v>
      </c>
    </row>
    <row r="46" spans="1:38" ht="21.75" customHeight="1">
      <c r="A46" s="14">
        <f t="shared" si="4"/>
        <v>0</v>
      </c>
      <c r="B46" s="28">
        <v>39</v>
      </c>
      <c r="C46" s="41">
        <v>39</v>
      </c>
      <c r="D46" s="42">
        <f t="shared" si="5"/>
        <v>0</v>
      </c>
      <c r="E46" s="43"/>
      <c r="F46" s="46"/>
      <c r="G46" s="46"/>
      <c r="H46" s="46"/>
      <c r="I46" s="47"/>
      <c r="J46" s="4" t="e">
        <f>#REF!</f>
        <v>#REF!</v>
      </c>
      <c r="K46" s="3" t="e">
        <f>#REF!</f>
        <v>#REF!</v>
      </c>
      <c r="L46" s="3" t="e">
        <f>#REF!</f>
        <v>#REF!</v>
      </c>
      <c r="M46" s="3" t="e">
        <f>#REF!</f>
        <v>#REF!</v>
      </c>
      <c r="N46" s="3" t="e">
        <f>#REF!</f>
        <v>#REF!</v>
      </c>
      <c r="O46" s="5" t="e">
        <f>#REF!</f>
        <v>#REF!</v>
      </c>
      <c r="P46" s="4">
        <f t="shared" si="6"/>
        <v>0</v>
      </c>
      <c r="Q46" s="3">
        <f t="shared" si="7"/>
        <v>0</v>
      </c>
      <c r="R46" s="3">
        <f t="shared" si="8"/>
        <v>0</v>
      </c>
      <c r="S46" s="3">
        <f t="shared" si="9"/>
        <v>0</v>
      </c>
      <c r="T46" s="5"/>
      <c r="U46" s="163"/>
      <c r="V46" s="163"/>
      <c r="W46" s="15" t="e">
        <f>#REF!</f>
        <v>#REF!</v>
      </c>
      <c r="X46" s="15" t="s">
        <v>54</v>
      </c>
      <c r="Y46" s="15" t="e">
        <f>#REF!</f>
        <v>#REF!</v>
      </c>
      <c r="Z46" s="15" t="e">
        <f t="shared" si="10"/>
        <v>#REF!</v>
      </c>
      <c r="AA46" s="15" t="e">
        <f>#REF!</f>
        <v>#REF!</v>
      </c>
      <c r="AB46" s="15" t="s">
        <v>54</v>
      </c>
      <c r="AC46" s="15" t="e">
        <f>#REF!</f>
        <v>#REF!</v>
      </c>
      <c r="AD46" s="15" t="e">
        <f t="shared" si="11"/>
        <v>#REF!</v>
      </c>
      <c r="AE46" s="15" t="e">
        <f>#REF!</f>
        <v>#REF!</v>
      </c>
      <c r="AF46" s="15" t="s">
        <v>54</v>
      </c>
      <c r="AG46" s="15" t="e">
        <f>#REF!</f>
        <v>#REF!</v>
      </c>
      <c r="AH46" s="15" t="e">
        <f t="shared" si="12"/>
        <v>#REF!</v>
      </c>
      <c r="AI46" s="15" t="e">
        <f>#REF!</f>
        <v>#REF!</v>
      </c>
      <c r="AJ46" s="15" t="s">
        <v>54</v>
      </c>
      <c r="AK46" s="15" t="e">
        <f>#REF!</f>
        <v>#REF!</v>
      </c>
      <c r="AL46" s="15" t="e">
        <f t="shared" si="13"/>
        <v>#REF!</v>
      </c>
    </row>
    <row r="47" spans="1:38" ht="21.75" customHeight="1">
      <c r="A47" s="14">
        <f t="shared" si="4"/>
        <v>0</v>
      </c>
      <c r="B47" s="28">
        <v>40</v>
      </c>
      <c r="C47" s="45">
        <v>40</v>
      </c>
      <c r="D47" s="42">
        <f t="shared" si="5"/>
        <v>0</v>
      </c>
      <c r="E47" s="46"/>
      <c r="F47" s="46"/>
      <c r="G47" s="46"/>
      <c r="H47" s="46"/>
      <c r="I47" s="47"/>
      <c r="J47" s="4" t="e">
        <f>#REF!</f>
        <v>#REF!</v>
      </c>
      <c r="K47" s="3" t="e">
        <f>#REF!</f>
        <v>#REF!</v>
      </c>
      <c r="L47" s="3" t="e">
        <f>#REF!</f>
        <v>#REF!</v>
      </c>
      <c r="M47" s="3" t="e">
        <f>#REF!</f>
        <v>#REF!</v>
      </c>
      <c r="N47" s="3" t="e">
        <f>#REF!</f>
        <v>#REF!</v>
      </c>
      <c r="O47" s="5" t="e">
        <f>#REF!</f>
        <v>#REF!</v>
      </c>
      <c r="P47" s="4">
        <f t="shared" si="6"/>
        <v>0</v>
      </c>
      <c r="Q47" s="3">
        <f t="shared" si="7"/>
        <v>0</v>
      </c>
      <c r="R47" s="3">
        <f t="shared" si="8"/>
        <v>0</v>
      </c>
      <c r="S47" s="3">
        <f t="shared" si="9"/>
        <v>0</v>
      </c>
      <c r="T47" s="5"/>
      <c r="U47" s="163"/>
      <c r="V47" s="163"/>
      <c r="W47" s="15" t="e">
        <f>#REF!</f>
        <v>#REF!</v>
      </c>
      <c r="X47" s="15" t="s">
        <v>54</v>
      </c>
      <c r="Y47" s="15" t="e">
        <f>#REF!</f>
        <v>#REF!</v>
      </c>
      <c r="Z47" s="15" t="e">
        <f t="shared" si="10"/>
        <v>#REF!</v>
      </c>
      <c r="AA47" s="15" t="e">
        <f>#REF!</f>
        <v>#REF!</v>
      </c>
      <c r="AB47" s="15" t="s">
        <v>54</v>
      </c>
      <c r="AC47" s="15" t="e">
        <f>#REF!</f>
        <v>#REF!</v>
      </c>
      <c r="AD47" s="15" t="e">
        <f t="shared" si="11"/>
        <v>#REF!</v>
      </c>
      <c r="AE47" s="15" t="e">
        <f>#REF!</f>
        <v>#REF!</v>
      </c>
      <c r="AF47" s="15" t="s">
        <v>54</v>
      </c>
      <c r="AG47" s="15" t="e">
        <f>#REF!</f>
        <v>#REF!</v>
      </c>
      <c r="AH47" s="15" t="e">
        <f t="shared" si="12"/>
        <v>#REF!</v>
      </c>
      <c r="AI47" s="15" t="e">
        <f>#REF!</f>
        <v>#REF!</v>
      </c>
      <c r="AJ47" s="15" t="s">
        <v>54</v>
      </c>
      <c r="AK47" s="15" t="e">
        <f>#REF!</f>
        <v>#REF!</v>
      </c>
      <c r="AL47" s="15" t="e">
        <f t="shared" si="13"/>
        <v>#REF!</v>
      </c>
    </row>
    <row r="48" spans="1:38" ht="21.75" customHeight="1">
      <c r="A48" s="14">
        <f t="shared" si="4"/>
        <v>0</v>
      </c>
      <c r="B48" s="28">
        <v>41</v>
      </c>
      <c r="C48" s="41">
        <v>41</v>
      </c>
      <c r="D48" s="42">
        <f t="shared" si="5"/>
        <v>0</v>
      </c>
      <c r="E48" s="43"/>
      <c r="F48" s="46"/>
      <c r="G48" s="46"/>
      <c r="H48" s="46"/>
      <c r="I48" s="47"/>
      <c r="J48" s="4" t="e">
        <f>#REF!</f>
        <v>#REF!</v>
      </c>
      <c r="K48" s="3" t="e">
        <f>#REF!</f>
        <v>#REF!</v>
      </c>
      <c r="L48" s="3" t="e">
        <f>#REF!</f>
        <v>#REF!</v>
      </c>
      <c r="M48" s="3" t="e">
        <f>#REF!</f>
        <v>#REF!</v>
      </c>
      <c r="N48" s="3" t="e">
        <f>#REF!</f>
        <v>#REF!</v>
      </c>
      <c r="O48" s="5" t="e">
        <f>#REF!</f>
        <v>#REF!</v>
      </c>
      <c r="P48" s="4">
        <f t="shared" si="6"/>
        <v>0</v>
      </c>
      <c r="Q48" s="3">
        <f t="shared" si="7"/>
        <v>0</v>
      </c>
      <c r="R48" s="3">
        <f t="shared" si="8"/>
        <v>0</v>
      </c>
      <c r="S48" s="3">
        <f t="shared" si="9"/>
        <v>0</v>
      </c>
      <c r="T48" s="5"/>
      <c r="U48" s="163"/>
      <c r="V48" s="163"/>
      <c r="W48" s="15" t="e">
        <f>#REF!</f>
        <v>#REF!</v>
      </c>
      <c r="X48" s="15" t="s">
        <v>54</v>
      </c>
      <c r="Y48" s="15" t="e">
        <f>#REF!</f>
        <v>#REF!</v>
      </c>
      <c r="Z48" s="15" t="e">
        <f t="shared" si="10"/>
        <v>#REF!</v>
      </c>
      <c r="AA48" s="15" t="e">
        <f>#REF!</f>
        <v>#REF!</v>
      </c>
      <c r="AB48" s="15" t="s">
        <v>54</v>
      </c>
      <c r="AC48" s="15" t="e">
        <f>#REF!</f>
        <v>#REF!</v>
      </c>
      <c r="AD48" s="15" t="e">
        <f t="shared" si="11"/>
        <v>#REF!</v>
      </c>
      <c r="AE48" s="15" t="e">
        <f>#REF!</f>
        <v>#REF!</v>
      </c>
      <c r="AF48" s="15" t="s">
        <v>54</v>
      </c>
      <c r="AG48" s="15" t="e">
        <f>#REF!</f>
        <v>#REF!</v>
      </c>
      <c r="AH48" s="15" t="e">
        <f t="shared" si="12"/>
        <v>#REF!</v>
      </c>
      <c r="AI48" s="15" t="e">
        <f>#REF!</f>
        <v>#REF!</v>
      </c>
      <c r="AJ48" s="15" t="s">
        <v>54</v>
      </c>
      <c r="AK48" s="15" t="e">
        <f>#REF!</f>
        <v>#REF!</v>
      </c>
      <c r="AL48" s="15" t="e">
        <f t="shared" si="13"/>
        <v>#REF!</v>
      </c>
    </row>
    <row r="49" spans="1:38" ht="21.75" customHeight="1">
      <c r="A49" s="14">
        <f t="shared" si="4"/>
        <v>0</v>
      </c>
      <c r="B49" s="28">
        <v>42</v>
      </c>
      <c r="C49" s="45">
        <v>42</v>
      </c>
      <c r="D49" s="42">
        <f t="shared" si="5"/>
        <v>0</v>
      </c>
      <c r="E49" s="46"/>
      <c r="F49" s="46"/>
      <c r="G49" s="46"/>
      <c r="H49" s="46"/>
      <c r="I49" s="47"/>
      <c r="J49" s="4" t="e">
        <f>#REF!</f>
        <v>#REF!</v>
      </c>
      <c r="K49" s="3" t="e">
        <f>#REF!</f>
        <v>#REF!</v>
      </c>
      <c r="L49" s="3" t="e">
        <f>#REF!</f>
        <v>#REF!</v>
      </c>
      <c r="M49" s="3" t="e">
        <f>#REF!</f>
        <v>#REF!</v>
      </c>
      <c r="N49" s="3" t="e">
        <f>#REF!</f>
        <v>#REF!</v>
      </c>
      <c r="O49" s="5" t="e">
        <f>#REF!</f>
        <v>#REF!</v>
      </c>
      <c r="P49" s="4">
        <f t="shared" si="6"/>
        <v>0</v>
      </c>
      <c r="Q49" s="3">
        <f t="shared" si="7"/>
        <v>0</v>
      </c>
      <c r="R49" s="3">
        <f t="shared" si="8"/>
        <v>0</v>
      </c>
      <c r="S49" s="3">
        <f t="shared" si="9"/>
        <v>0</v>
      </c>
      <c r="T49" s="5"/>
      <c r="U49" s="163"/>
      <c r="V49" s="163"/>
      <c r="W49" s="15" t="e">
        <f>#REF!</f>
        <v>#REF!</v>
      </c>
      <c r="X49" s="15" t="s">
        <v>54</v>
      </c>
      <c r="Y49" s="15" t="e">
        <f>#REF!</f>
        <v>#REF!</v>
      </c>
      <c r="Z49" s="15" t="e">
        <f t="shared" si="10"/>
        <v>#REF!</v>
      </c>
      <c r="AA49" s="15" t="e">
        <f>#REF!</f>
        <v>#REF!</v>
      </c>
      <c r="AB49" s="15" t="s">
        <v>54</v>
      </c>
      <c r="AC49" s="15" t="e">
        <f>#REF!</f>
        <v>#REF!</v>
      </c>
      <c r="AD49" s="15" t="e">
        <f t="shared" si="11"/>
        <v>#REF!</v>
      </c>
      <c r="AE49" s="15" t="e">
        <f>#REF!</f>
        <v>#REF!</v>
      </c>
      <c r="AF49" s="15" t="s">
        <v>54</v>
      </c>
      <c r="AG49" s="15" t="e">
        <f>#REF!</f>
        <v>#REF!</v>
      </c>
      <c r="AH49" s="15" t="e">
        <f t="shared" si="12"/>
        <v>#REF!</v>
      </c>
      <c r="AI49" s="15" t="e">
        <f>#REF!</f>
        <v>#REF!</v>
      </c>
      <c r="AJ49" s="15" t="s">
        <v>54</v>
      </c>
      <c r="AK49" s="15" t="e">
        <f>#REF!</f>
        <v>#REF!</v>
      </c>
      <c r="AL49" s="15" t="e">
        <f t="shared" si="13"/>
        <v>#REF!</v>
      </c>
    </row>
    <row r="50" spans="1:38" ht="21.75" customHeight="1">
      <c r="A50" s="14">
        <f t="shared" si="4"/>
        <v>0</v>
      </c>
      <c r="B50" s="28">
        <v>43</v>
      </c>
      <c r="C50" s="41">
        <v>43</v>
      </c>
      <c r="D50" s="42">
        <f t="shared" si="5"/>
        <v>0</v>
      </c>
      <c r="E50" s="43"/>
      <c r="F50" s="46"/>
      <c r="G50" s="46"/>
      <c r="H50" s="46"/>
      <c r="I50" s="47"/>
      <c r="J50" s="4" t="e">
        <f>#REF!</f>
        <v>#REF!</v>
      </c>
      <c r="K50" s="3" t="e">
        <f>#REF!</f>
        <v>#REF!</v>
      </c>
      <c r="L50" s="3" t="e">
        <f>#REF!</f>
        <v>#REF!</v>
      </c>
      <c r="M50" s="3" t="e">
        <f>#REF!</f>
        <v>#REF!</v>
      </c>
      <c r="N50" s="3" t="e">
        <f>#REF!</f>
        <v>#REF!</v>
      </c>
      <c r="O50" s="5" t="e">
        <f>#REF!</f>
        <v>#REF!</v>
      </c>
      <c r="P50" s="4">
        <f t="shared" si="6"/>
        <v>0</v>
      </c>
      <c r="Q50" s="3">
        <f t="shared" si="7"/>
        <v>0</v>
      </c>
      <c r="R50" s="3">
        <f t="shared" si="8"/>
        <v>0</v>
      </c>
      <c r="S50" s="3">
        <f t="shared" si="9"/>
        <v>0</v>
      </c>
      <c r="T50" s="5"/>
      <c r="U50" s="163"/>
      <c r="V50" s="163"/>
      <c r="W50" s="15" t="e">
        <f>#REF!</f>
        <v>#REF!</v>
      </c>
      <c r="X50" s="15" t="s">
        <v>54</v>
      </c>
      <c r="Y50" s="15" t="e">
        <f>#REF!</f>
        <v>#REF!</v>
      </c>
      <c r="Z50" s="15" t="e">
        <f t="shared" si="10"/>
        <v>#REF!</v>
      </c>
      <c r="AA50" s="15" t="e">
        <f>#REF!</f>
        <v>#REF!</v>
      </c>
      <c r="AB50" s="15" t="s">
        <v>54</v>
      </c>
      <c r="AC50" s="15" t="e">
        <f>#REF!</f>
        <v>#REF!</v>
      </c>
      <c r="AD50" s="15" t="e">
        <f t="shared" si="11"/>
        <v>#REF!</v>
      </c>
      <c r="AE50" s="15" t="e">
        <f>#REF!</f>
        <v>#REF!</v>
      </c>
      <c r="AF50" s="15" t="s">
        <v>54</v>
      </c>
      <c r="AG50" s="15" t="e">
        <f>#REF!</f>
        <v>#REF!</v>
      </c>
      <c r="AH50" s="15" t="e">
        <f t="shared" si="12"/>
        <v>#REF!</v>
      </c>
      <c r="AI50" s="15" t="e">
        <f>#REF!</f>
        <v>#REF!</v>
      </c>
      <c r="AJ50" s="15" t="s">
        <v>54</v>
      </c>
      <c r="AK50" s="15" t="e">
        <f>#REF!</f>
        <v>#REF!</v>
      </c>
      <c r="AL50" s="15" t="e">
        <f t="shared" si="13"/>
        <v>#REF!</v>
      </c>
    </row>
    <row r="51" spans="1:38" ht="21.75" customHeight="1">
      <c r="A51" s="14">
        <f t="shared" si="4"/>
        <v>0</v>
      </c>
      <c r="B51" s="28">
        <v>44</v>
      </c>
      <c r="C51" s="45">
        <v>44</v>
      </c>
      <c r="D51" s="42">
        <f t="shared" si="5"/>
        <v>0</v>
      </c>
      <c r="E51" s="46"/>
      <c r="F51" s="46"/>
      <c r="G51" s="46"/>
      <c r="H51" s="46"/>
      <c r="I51" s="47"/>
      <c r="J51" s="4" t="e">
        <f>#REF!</f>
        <v>#REF!</v>
      </c>
      <c r="K51" s="3" t="e">
        <f>#REF!</f>
        <v>#REF!</v>
      </c>
      <c r="L51" s="3" t="e">
        <f>#REF!</f>
        <v>#REF!</v>
      </c>
      <c r="M51" s="3" t="e">
        <f>#REF!</f>
        <v>#REF!</v>
      </c>
      <c r="N51" s="3" t="e">
        <f>#REF!</f>
        <v>#REF!</v>
      </c>
      <c r="O51" s="5" t="e">
        <f>#REF!</f>
        <v>#REF!</v>
      </c>
      <c r="P51" s="4">
        <f t="shared" si="6"/>
        <v>0</v>
      </c>
      <c r="Q51" s="3">
        <f t="shared" si="7"/>
        <v>0</v>
      </c>
      <c r="R51" s="3">
        <f t="shared" si="8"/>
        <v>0</v>
      </c>
      <c r="S51" s="3">
        <f t="shared" si="9"/>
        <v>0</v>
      </c>
      <c r="T51" s="5"/>
      <c r="U51" s="163"/>
      <c r="V51" s="163"/>
      <c r="W51" s="15" t="e">
        <f>#REF!</f>
        <v>#REF!</v>
      </c>
      <c r="X51" s="15" t="s">
        <v>54</v>
      </c>
      <c r="Y51" s="15" t="e">
        <f>#REF!</f>
        <v>#REF!</v>
      </c>
      <c r="Z51" s="15" t="e">
        <f t="shared" si="10"/>
        <v>#REF!</v>
      </c>
      <c r="AA51" s="15" t="e">
        <f>#REF!</f>
        <v>#REF!</v>
      </c>
      <c r="AB51" s="15" t="s">
        <v>54</v>
      </c>
      <c r="AC51" s="15" t="e">
        <f>#REF!</f>
        <v>#REF!</v>
      </c>
      <c r="AD51" s="15" t="e">
        <f t="shared" si="11"/>
        <v>#REF!</v>
      </c>
      <c r="AE51" s="15" t="e">
        <f>#REF!</f>
        <v>#REF!</v>
      </c>
      <c r="AF51" s="15" t="s">
        <v>54</v>
      </c>
      <c r="AG51" s="15" t="e">
        <f>#REF!</f>
        <v>#REF!</v>
      </c>
      <c r="AH51" s="15" t="e">
        <f t="shared" si="12"/>
        <v>#REF!</v>
      </c>
      <c r="AI51" s="15" t="e">
        <f>#REF!</f>
        <v>#REF!</v>
      </c>
      <c r="AJ51" s="15" t="s">
        <v>54</v>
      </c>
      <c r="AK51" s="15" t="e">
        <f>#REF!</f>
        <v>#REF!</v>
      </c>
      <c r="AL51" s="15" t="e">
        <f t="shared" si="13"/>
        <v>#REF!</v>
      </c>
    </row>
    <row r="52" spans="1:38" ht="21.75" customHeight="1">
      <c r="A52" s="14">
        <f t="shared" si="4"/>
        <v>0</v>
      </c>
      <c r="B52" s="28">
        <v>45</v>
      </c>
      <c r="C52" s="41">
        <v>45</v>
      </c>
      <c r="D52" s="42">
        <f t="shared" si="5"/>
        <v>0</v>
      </c>
      <c r="E52" s="43"/>
      <c r="F52" s="46"/>
      <c r="G52" s="46"/>
      <c r="H52" s="46"/>
      <c r="I52" s="47"/>
      <c r="J52" s="4" t="e">
        <f>#REF!</f>
        <v>#REF!</v>
      </c>
      <c r="K52" s="3" t="e">
        <f>#REF!</f>
        <v>#REF!</v>
      </c>
      <c r="L52" s="3" t="e">
        <f>#REF!</f>
        <v>#REF!</v>
      </c>
      <c r="M52" s="3" t="e">
        <f>#REF!</f>
        <v>#REF!</v>
      </c>
      <c r="N52" s="3" t="e">
        <f>#REF!</f>
        <v>#REF!</v>
      </c>
      <c r="O52" s="5" t="e">
        <f>#REF!</f>
        <v>#REF!</v>
      </c>
      <c r="P52" s="4">
        <f t="shared" si="6"/>
        <v>0</v>
      </c>
      <c r="Q52" s="3">
        <f t="shared" si="7"/>
        <v>0</v>
      </c>
      <c r="R52" s="3">
        <f t="shared" si="8"/>
        <v>0</v>
      </c>
      <c r="S52" s="3">
        <f t="shared" si="9"/>
        <v>0</v>
      </c>
      <c r="T52" s="5"/>
      <c r="U52" s="163"/>
      <c r="V52" s="163"/>
      <c r="W52" s="15" t="e">
        <f>#REF!</f>
        <v>#REF!</v>
      </c>
      <c r="X52" s="15" t="s">
        <v>54</v>
      </c>
      <c r="Y52" s="15" t="e">
        <f>#REF!</f>
        <v>#REF!</v>
      </c>
      <c r="Z52" s="15" t="e">
        <f t="shared" si="10"/>
        <v>#REF!</v>
      </c>
      <c r="AA52" s="15" t="e">
        <f>#REF!</f>
        <v>#REF!</v>
      </c>
      <c r="AB52" s="15" t="s">
        <v>54</v>
      </c>
      <c r="AC52" s="15" t="e">
        <f>#REF!</f>
        <v>#REF!</v>
      </c>
      <c r="AD52" s="15" t="e">
        <f t="shared" si="11"/>
        <v>#REF!</v>
      </c>
      <c r="AE52" s="15" t="e">
        <f>#REF!</f>
        <v>#REF!</v>
      </c>
      <c r="AF52" s="15" t="s">
        <v>54</v>
      </c>
      <c r="AG52" s="15" t="e">
        <f>#REF!</f>
        <v>#REF!</v>
      </c>
      <c r="AH52" s="15" t="e">
        <f t="shared" si="12"/>
        <v>#REF!</v>
      </c>
      <c r="AI52" s="15" t="e">
        <f>#REF!</f>
        <v>#REF!</v>
      </c>
      <c r="AJ52" s="15" t="s">
        <v>54</v>
      </c>
      <c r="AK52" s="15" t="e">
        <f>#REF!</f>
        <v>#REF!</v>
      </c>
      <c r="AL52" s="15" t="e">
        <f t="shared" si="13"/>
        <v>#REF!</v>
      </c>
    </row>
    <row r="53" spans="1:38" ht="21.75" customHeight="1">
      <c r="A53" s="14">
        <f t="shared" si="4"/>
        <v>0</v>
      </c>
      <c r="B53" s="28">
        <v>46</v>
      </c>
      <c r="C53" s="45">
        <v>46</v>
      </c>
      <c r="D53" s="42">
        <f t="shared" si="5"/>
        <v>0</v>
      </c>
      <c r="E53" s="46"/>
      <c r="F53" s="46"/>
      <c r="G53" s="46"/>
      <c r="H53" s="46"/>
      <c r="I53" s="47"/>
      <c r="J53" s="4" t="e">
        <f>#REF!</f>
        <v>#REF!</v>
      </c>
      <c r="K53" s="3" t="e">
        <f>#REF!</f>
        <v>#REF!</v>
      </c>
      <c r="L53" s="3" t="e">
        <f>#REF!</f>
        <v>#REF!</v>
      </c>
      <c r="M53" s="3" t="e">
        <f>#REF!</f>
        <v>#REF!</v>
      </c>
      <c r="N53" s="3" t="e">
        <f>#REF!</f>
        <v>#REF!</v>
      </c>
      <c r="O53" s="5" t="e">
        <f>#REF!</f>
        <v>#REF!</v>
      </c>
      <c r="P53" s="4">
        <f t="shared" si="6"/>
        <v>0</v>
      </c>
      <c r="Q53" s="3">
        <f t="shared" si="7"/>
        <v>0</v>
      </c>
      <c r="R53" s="3">
        <f t="shared" si="8"/>
        <v>0</v>
      </c>
      <c r="S53" s="3">
        <f t="shared" si="9"/>
        <v>0</v>
      </c>
      <c r="T53" s="5"/>
      <c r="U53" s="163"/>
      <c r="V53" s="163"/>
      <c r="W53" s="15" t="e">
        <f>#REF!</f>
        <v>#REF!</v>
      </c>
      <c r="X53" s="15" t="s">
        <v>54</v>
      </c>
      <c r="Y53" s="15" t="e">
        <f>#REF!</f>
        <v>#REF!</v>
      </c>
      <c r="Z53" s="15" t="e">
        <f t="shared" si="10"/>
        <v>#REF!</v>
      </c>
      <c r="AA53" s="15" t="e">
        <f>#REF!</f>
        <v>#REF!</v>
      </c>
      <c r="AB53" s="15" t="s">
        <v>54</v>
      </c>
      <c r="AC53" s="15" t="e">
        <f>#REF!</f>
        <v>#REF!</v>
      </c>
      <c r="AD53" s="15" t="e">
        <f t="shared" si="11"/>
        <v>#REF!</v>
      </c>
      <c r="AE53" s="15" t="e">
        <f>#REF!</f>
        <v>#REF!</v>
      </c>
      <c r="AF53" s="15" t="s">
        <v>54</v>
      </c>
      <c r="AG53" s="15" t="e">
        <f>#REF!</f>
        <v>#REF!</v>
      </c>
      <c r="AH53" s="15" t="e">
        <f t="shared" si="12"/>
        <v>#REF!</v>
      </c>
      <c r="AI53" s="15" t="e">
        <f>#REF!</f>
        <v>#REF!</v>
      </c>
      <c r="AJ53" s="15" t="s">
        <v>54</v>
      </c>
      <c r="AK53" s="15" t="e">
        <f>#REF!</f>
        <v>#REF!</v>
      </c>
      <c r="AL53" s="15" t="e">
        <f t="shared" si="13"/>
        <v>#REF!</v>
      </c>
    </row>
    <row r="54" spans="1:38" ht="21.75" customHeight="1">
      <c r="A54" s="14">
        <f t="shared" si="4"/>
        <v>0</v>
      </c>
      <c r="B54" s="28">
        <v>47</v>
      </c>
      <c r="C54" s="41">
        <v>47</v>
      </c>
      <c r="D54" s="42">
        <f t="shared" si="5"/>
        <v>0</v>
      </c>
      <c r="E54" s="43"/>
      <c r="F54" s="46"/>
      <c r="G54" s="46"/>
      <c r="H54" s="46"/>
      <c r="I54" s="47"/>
      <c r="J54" s="4" t="e">
        <f>#REF!</f>
        <v>#REF!</v>
      </c>
      <c r="K54" s="3" t="e">
        <f>#REF!</f>
        <v>#REF!</v>
      </c>
      <c r="L54" s="3" t="e">
        <f>#REF!</f>
        <v>#REF!</v>
      </c>
      <c r="M54" s="3" t="e">
        <f>#REF!</f>
        <v>#REF!</v>
      </c>
      <c r="N54" s="3" t="e">
        <f>#REF!</f>
        <v>#REF!</v>
      </c>
      <c r="O54" s="5" t="e">
        <f>#REF!</f>
        <v>#REF!</v>
      </c>
      <c r="P54" s="4">
        <f t="shared" si="6"/>
        <v>0</v>
      </c>
      <c r="Q54" s="3">
        <f t="shared" si="7"/>
        <v>0</v>
      </c>
      <c r="R54" s="3">
        <f t="shared" si="8"/>
        <v>0</v>
      </c>
      <c r="S54" s="3">
        <f t="shared" si="9"/>
        <v>0</v>
      </c>
      <c r="T54" s="5"/>
      <c r="U54" s="163"/>
      <c r="V54" s="163"/>
      <c r="W54" s="15" t="e">
        <f>#REF!</f>
        <v>#REF!</v>
      </c>
      <c r="X54" s="15" t="s">
        <v>54</v>
      </c>
      <c r="Y54" s="15" t="e">
        <f>#REF!</f>
        <v>#REF!</v>
      </c>
      <c r="Z54" s="15" t="e">
        <f t="shared" si="10"/>
        <v>#REF!</v>
      </c>
      <c r="AA54" s="15" t="e">
        <f>#REF!</f>
        <v>#REF!</v>
      </c>
      <c r="AB54" s="15" t="s">
        <v>54</v>
      </c>
      <c r="AC54" s="15" t="e">
        <f>#REF!</f>
        <v>#REF!</v>
      </c>
      <c r="AD54" s="15" t="e">
        <f t="shared" si="11"/>
        <v>#REF!</v>
      </c>
      <c r="AE54" s="15" t="e">
        <f>#REF!</f>
        <v>#REF!</v>
      </c>
      <c r="AF54" s="15" t="s">
        <v>54</v>
      </c>
      <c r="AG54" s="15" t="e">
        <f>#REF!</f>
        <v>#REF!</v>
      </c>
      <c r="AH54" s="15" t="e">
        <f t="shared" si="12"/>
        <v>#REF!</v>
      </c>
      <c r="AI54" s="15" t="e">
        <f>#REF!</f>
        <v>#REF!</v>
      </c>
      <c r="AJ54" s="15" t="s">
        <v>54</v>
      </c>
      <c r="AK54" s="15" t="e">
        <f>#REF!</f>
        <v>#REF!</v>
      </c>
      <c r="AL54" s="15" t="e">
        <f t="shared" si="13"/>
        <v>#REF!</v>
      </c>
    </row>
    <row r="55" spans="1:38" ht="21.75" customHeight="1">
      <c r="A55" s="14">
        <f t="shared" si="4"/>
        <v>0</v>
      </c>
      <c r="B55" s="28">
        <v>48</v>
      </c>
      <c r="C55" s="45">
        <v>48</v>
      </c>
      <c r="D55" s="42">
        <f t="shared" si="5"/>
        <v>0</v>
      </c>
      <c r="E55" s="46"/>
      <c r="F55" s="46"/>
      <c r="G55" s="46"/>
      <c r="H55" s="46"/>
      <c r="I55" s="47"/>
      <c r="J55" s="4" t="e">
        <f>#REF!</f>
        <v>#REF!</v>
      </c>
      <c r="K55" s="3" t="e">
        <f>#REF!</f>
        <v>#REF!</v>
      </c>
      <c r="L55" s="3" t="e">
        <f>#REF!</f>
        <v>#REF!</v>
      </c>
      <c r="M55" s="3" t="e">
        <f>#REF!</f>
        <v>#REF!</v>
      </c>
      <c r="N55" s="3" t="e">
        <f>#REF!</f>
        <v>#REF!</v>
      </c>
      <c r="O55" s="5" t="e">
        <f>#REF!</f>
        <v>#REF!</v>
      </c>
      <c r="P55" s="4">
        <f t="shared" si="6"/>
        <v>0</v>
      </c>
      <c r="Q55" s="3">
        <f t="shared" si="7"/>
        <v>0</v>
      </c>
      <c r="R55" s="3">
        <f t="shared" si="8"/>
        <v>0</v>
      </c>
      <c r="S55" s="3">
        <f t="shared" si="9"/>
        <v>0</v>
      </c>
      <c r="T55" s="5"/>
      <c r="U55" s="163"/>
      <c r="V55" s="163"/>
      <c r="W55" s="15" t="e">
        <f>#REF!</f>
        <v>#REF!</v>
      </c>
      <c r="X55" s="15" t="s">
        <v>54</v>
      </c>
      <c r="Y55" s="15" t="e">
        <f>#REF!</f>
        <v>#REF!</v>
      </c>
      <c r="Z55" s="15" t="e">
        <f t="shared" si="10"/>
        <v>#REF!</v>
      </c>
      <c r="AA55" s="15" t="e">
        <f>#REF!</f>
        <v>#REF!</v>
      </c>
      <c r="AB55" s="15" t="s">
        <v>54</v>
      </c>
      <c r="AC55" s="15" t="e">
        <f>#REF!</f>
        <v>#REF!</v>
      </c>
      <c r="AD55" s="15" t="e">
        <f t="shared" si="11"/>
        <v>#REF!</v>
      </c>
      <c r="AE55" s="15" t="e">
        <f>#REF!</f>
        <v>#REF!</v>
      </c>
      <c r="AF55" s="15" t="s">
        <v>54</v>
      </c>
      <c r="AG55" s="15" t="e">
        <f>#REF!</f>
        <v>#REF!</v>
      </c>
      <c r="AH55" s="15" t="e">
        <f t="shared" si="12"/>
        <v>#REF!</v>
      </c>
      <c r="AI55" s="15" t="e">
        <f>#REF!</f>
        <v>#REF!</v>
      </c>
      <c r="AJ55" s="15" t="s">
        <v>54</v>
      </c>
      <c r="AK55" s="15" t="e">
        <f>#REF!</f>
        <v>#REF!</v>
      </c>
      <c r="AL55" s="15" t="e">
        <f t="shared" si="13"/>
        <v>#REF!</v>
      </c>
    </row>
    <row r="56" spans="1:38" ht="21.75" customHeight="1">
      <c r="A56" s="14">
        <f t="shared" si="4"/>
        <v>0</v>
      </c>
      <c r="B56" s="28">
        <v>49</v>
      </c>
      <c r="C56" s="41">
        <v>49</v>
      </c>
      <c r="D56" s="42">
        <f t="shared" si="5"/>
        <v>0</v>
      </c>
      <c r="E56" s="43"/>
      <c r="F56" s="46"/>
      <c r="G56" s="46"/>
      <c r="H56" s="46"/>
      <c r="I56" s="47"/>
      <c r="J56" s="4" t="e">
        <f>#REF!</f>
        <v>#REF!</v>
      </c>
      <c r="K56" s="3" t="e">
        <f>#REF!</f>
        <v>#REF!</v>
      </c>
      <c r="L56" s="3" t="e">
        <f>#REF!</f>
        <v>#REF!</v>
      </c>
      <c r="M56" s="3" t="e">
        <f>#REF!</f>
        <v>#REF!</v>
      </c>
      <c r="N56" s="3" t="e">
        <f>#REF!</f>
        <v>#REF!</v>
      </c>
      <c r="O56" s="5" t="e">
        <f>#REF!</f>
        <v>#REF!</v>
      </c>
      <c r="P56" s="4">
        <f t="shared" si="6"/>
        <v>0</v>
      </c>
      <c r="Q56" s="3">
        <f t="shared" si="7"/>
        <v>0</v>
      </c>
      <c r="R56" s="3">
        <f t="shared" si="8"/>
        <v>0</v>
      </c>
      <c r="S56" s="3">
        <f t="shared" si="9"/>
        <v>0</v>
      </c>
      <c r="T56" s="5"/>
      <c r="U56" s="163"/>
      <c r="V56" s="163"/>
      <c r="W56" s="15" t="e">
        <f>#REF!</f>
        <v>#REF!</v>
      </c>
      <c r="X56" s="15" t="s">
        <v>54</v>
      </c>
      <c r="Y56" s="15" t="e">
        <f>#REF!</f>
        <v>#REF!</v>
      </c>
      <c r="Z56" s="15" t="e">
        <f t="shared" si="10"/>
        <v>#REF!</v>
      </c>
      <c r="AA56" s="15" t="e">
        <f>#REF!</f>
        <v>#REF!</v>
      </c>
      <c r="AB56" s="15" t="s">
        <v>54</v>
      </c>
      <c r="AC56" s="15" t="e">
        <f>#REF!</f>
        <v>#REF!</v>
      </c>
      <c r="AD56" s="15" t="e">
        <f t="shared" si="11"/>
        <v>#REF!</v>
      </c>
      <c r="AE56" s="15" t="e">
        <f>#REF!</f>
        <v>#REF!</v>
      </c>
      <c r="AF56" s="15" t="s">
        <v>54</v>
      </c>
      <c r="AG56" s="15" t="e">
        <f>#REF!</f>
        <v>#REF!</v>
      </c>
      <c r="AH56" s="15" t="e">
        <f t="shared" si="12"/>
        <v>#REF!</v>
      </c>
      <c r="AI56" s="15" t="e">
        <f>#REF!</f>
        <v>#REF!</v>
      </c>
      <c r="AJ56" s="15" t="s">
        <v>54</v>
      </c>
      <c r="AK56" s="15" t="e">
        <f>#REF!</f>
        <v>#REF!</v>
      </c>
      <c r="AL56" s="15" t="e">
        <f t="shared" si="13"/>
        <v>#REF!</v>
      </c>
    </row>
    <row r="57" spans="1:38" ht="21.75" customHeight="1">
      <c r="A57" s="14">
        <f t="shared" si="4"/>
        <v>0</v>
      </c>
      <c r="B57" s="28">
        <v>50</v>
      </c>
      <c r="C57" s="45">
        <v>50</v>
      </c>
      <c r="D57" s="42">
        <f t="shared" si="5"/>
        <v>0</v>
      </c>
      <c r="E57" s="46"/>
      <c r="F57" s="46"/>
      <c r="G57" s="46"/>
      <c r="H57" s="46"/>
      <c r="I57" s="47"/>
      <c r="J57" s="4" t="e">
        <f>#REF!</f>
        <v>#REF!</v>
      </c>
      <c r="K57" s="3" t="e">
        <f>#REF!</f>
        <v>#REF!</v>
      </c>
      <c r="L57" s="3" t="e">
        <f>#REF!</f>
        <v>#REF!</v>
      </c>
      <c r="M57" s="3" t="e">
        <f>#REF!</f>
        <v>#REF!</v>
      </c>
      <c r="N57" s="3" t="e">
        <f>#REF!</f>
        <v>#REF!</v>
      </c>
      <c r="O57" s="5" t="e">
        <f>#REF!</f>
        <v>#REF!</v>
      </c>
      <c r="P57" s="4">
        <f t="shared" si="6"/>
        <v>0</v>
      </c>
      <c r="Q57" s="3">
        <f t="shared" si="7"/>
        <v>0</v>
      </c>
      <c r="R57" s="3">
        <f t="shared" si="8"/>
        <v>0</v>
      </c>
      <c r="S57" s="3">
        <f t="shared" si="9"/>
        <v>0</v>
      </c>
      <c r="T57" s="5"/>
      <c r="U57" s="163"/>
      <c r="V57" s="163"/>
      <c r="W57" s="15" t="e">
        <f>#REF!</f>
        <v>#REF!</v>
      </c>
      <c r="X57" s="15" t="s">
        <v>54</v>
      </c>
      <c r="Y57" s="15" t="e">
        <f>#REF!</f>
        <v>#REF!</v>
      </c>
      <c r="Z57" s="15" t="e">
        <f t="shared" si="10"/>
        <v>#REF!</v>
      </c>
      <c r="AA57" s="15" t="e">
        <f>#REF!</f>
        <v>#REF!</v>
      </c>
      <c r="AB57" s="15" t="s">
        <v>54</v>
      </c>
      <c r="AC57" s="15" t="e">
        <f>#REF!</f>
        <v>#REF!</v>
      </c>
      <c r="AD57" s="15" t="e">
        <f t="shared" si="11"/>
        <v>#REF!</v>
      </c>
      <c r="AE57" s="15" t="e">
        <f>#REF!</f>
        <v>#REF!</v>
      </c>
      <c r="AF57" s="15" t="s">
        <v>54</v>
      </c>
      <c r="AG57" s="15" t="e">
        <f>#REF!</f>
        <v>#REF!</v>
      </c>
      <c r="AH57" s="15" t="e">
        <f t="shared" si="12"/>
        <v>#REF!</v>
      </c>
      <c r="AI57" s="15" t="e">
        <f>#REF!</f>
        <v>#REF!</v>
      </c>
      <c r="AJ57" s="15" t="s">
        <v>54</v>
      </c>
      <c r="AK57" s="15" t="e">
        <f>#REF!</f>
        <v>#REF!</v>
      </c>
      <c r="AL57" s="15" t="e">
        <f t="shared" si="13"/>
        <v>#REF!</v>
      </c>
    </row>
    <row r="58" spans="1:38" ht="21.75" customHeight="1">
      <c r="A58" s="14">
        <f t="shared" si="4"/>
        <v>0</v>
      </c>
      <c r="B58" s="28">
        <v>51</v>
      </c>
      <c r="C58" s="41">
        <v>51</v>
      </c>
      <c r="D58" s="42">
        <f t="shared" si="5"/>
        <v>0</v>
      </c>
      <c r="E58" s="43"/>
      <c r="F58" s="46"/>
      <c r="G58" s="46"/>
      <c r="H58" s="46"/>
      <c r="I58" s="47"/>
      <c r="J58" s="4" t="e">
        <f>#REF!</f>
        <v>#REF!</v>
      </c>
      <c r="K58" s="3" t="e">
        <f>#REF!</f>
        <v>#REF!</v>
      </c>
      <c r="L58" s="3" t="e">
        <f>#REF!</f>
        <v>#REF!</v>
      </c>
      <c r="M58" s="3" t="e">
        <f>#REF!</f>
        <v>#REF!</v>
      </c>
      <c r="N58" s="3" t="e">
        <f>#REF!</f>
        <v>#REF!</v>
      </c>
      <c r="O58" s="5" t="e">
        <f>#REF!</f>
        <v>#REF!</v>
      </c>
      <c r="P58" s="4">
        <f t="shared" si="6"/>
        <v>0</v>
      </c>
      <c r="Q58" s="3">
        <f t="shared" si="7"/>
        <v>0</v>
      </c>
      <c r="R58" s="3">
        <f t="shared" si="8"/>
        <v>0</v>
      </c>
      <c r="S58" s="3">
        <f t="shared" si="9"/>
        <v>0</v>
      </c>
      <c r="T58" s="5"/>
      <c r="U58" s="163"/>
      <c r="V58" s="163"/>
      <c r="W58" s="15" t="e">
        <f>#REF!</f>
        <v>#REF!</v>
      </c>
      <c r="X58" s="15" t="s">
        <v>54</v>
      </c>
      <c r="Y58" s="15" t="e">
        <f>#REF!</f>
        <v>#REF!</v>
      </c>
      <c r="Z58" s="15" t="e">
        <f t="shared" si="10"/>
        <v>#REF!</v>
      </c>
      <c r="AA58" s="15" t="e">
        <f>#REF!</f>
        <v>#REF!</v>
      </c>
      <c r="AB58" s="15" t="s">
        <v>54</v>
      </c>
      <c r="AC58" s="15" t="e">
        <f>#REF!</f>
        <v>#REF!</v>
      </c>
      <c r="AD58" s="15" t="e">
        <f t="shared" si="11"/>
        <v>#REF!</v>
      </c>
      <c r="AE58" s="15" t="e">
        <f>#REF!</f>
        <v>#REF!</v>
      </c>
      <c r="AF58" s="15" t="s">
        <v>54</v>
      </c>
      <c r="AG58" s="15" t="e">
        <f>#REF!</f>
        <v>#REF!</v>
      </c>
      <c r="AH58" s="15" t="e">
        <f t="shared" si="12"/>
        <v>#REF!</v>
      </c>
      <c r="AI58" s="15" t="e">
        <f>#REF!</f>
        <v>#REF!</v>
      </c>
      <c r="AJ58" s="15" t="s">
        <v>54</v>
      </c>
      <c r="AK58" s="15" t="e">
        <f>#REF!</f>
        <v>#REF!</v>
      </c>
      <c r="AL58" s="15" t="e">
        <f t="shared" si="13"/>
        <v>#REF!</v>
      </c>
    </row>
    <row r="59" spans="1:38" ht="21.75" customHeight="1">
      <c r="A59" s="14">
        <f t="shared" si="4"/>
        <v>0</v>
      </c>
      <c r="B59" s="28">
        <v>52</v>
      </c>
      <c r="C59" s="45">
        <v>52</v>
      </c>
      <c r="D59" s="42">
        <f t="shared" si="5"/>
        <v>0</v>
      </c>
      <c r="E59" s="46"/>
      <c r="F59" s="46"/>
      <c r="G59" s="46"/>
      <c r="H59" s="46"/>
      <c r="I59" s="47"/>
      <c r="J59" s="4" t="e">
        <f>#REF!</f>
        <v>#REF!</v>
      </c>
      <c r="K59" s="3" t="e">
        <f>#REF!</f>
        <v>#REF!</v>
      </c>
      <c r="L59" s="3" t="e">
        <f>#REF!</f>
        <v>#REF!</v>
      </c>
      <c r="M59" s="3" t="e">
        <f>#REF!</f>
        <v>#REF!</v>
      </c>
      <c r="N59" s="3" t="e">
        <f>#REF!</f>
        <v>#REF!</v>
      </c>
      <c r="O59" s="5" t="e">
        <f>#REF!</f>
        <v>#REF!</v>
      </c>
      <c r="P59" s="4">
        <f t="shared" si="6"/>
        <v>0</v>
      </c>
      <c r="Q59" s="3">
        <f t="shared" si="7"/>
        <v>0</v>
      </c>
      <c r="R59" s="3">
        <f t="shared" si="8"/>
        <v>0</v>
      </c>
      <c r="S59" s="3">
        <f t="shared" si="9"/>
        <v>0</v>
      </c>
      <c r="T59" s="5"/>
      <c r="U59" s="163"/>
      <c r="V59" s="163"/>
      <c r="W59" s="15" t="e">
        <f>#REF!</f>
        <v>#REF!</v>
      </c>
      <c r="X59" s="15" t="s">
        <v>54</v>
      </c>
      <c r="Y59" s="15" t="e">
        <f>#REF!</f>
        <v>#REF!</v>
      </c>
      <c r="Z59" s="15" t="e">
        <f t="shared" si="10"/>
        <v>#REF!</v>
      </c>
      <c r="AA59" s="15" t="e">
        <f>#REF!</f>
        <v>#REF!</v>
      </c>
      <c r="AB59" s="15" t="s">
        <v>54</v>
      </c>
      <c r="AC59" s="15" t="e">
        <f>#REF!</f>
        <v>#REF!</v>
      </c>
      <c r="AD59" s="15" t="e">
        <f t="shared" si="11"/>
        <v>#REF!</v>
      </c>
      <c r="AE59" s="15" t="e">
        <f>#REF!</f>
        <v>#REF!</v>
      </c>
      <c r="AF59" s="15" t="s">
        <v>54</v>
      </c>
      <c r="AG59" s="15" t="e">
        <f>#REF!</f>
        <v>#REF!</v>
      </c>
      <c r="AH59" s="15" t="e">
        <f t="shared" si="12"/>
        <v>#REF!</v>
      </c>
      <c r="AI59" s="15" t="e">
        <f>#REF!</f>
        <v>#REF!</v>
      </c>
      <c r="AJ59" s="15" t="s">
        <v>54</v>
      </c>
      <c r="AK59" s="15" t="e">
        <f>#REF!</f>
        <v>#REF!</v>
      </c>
      <c r="AL59" s="15" t="e">
        <f t="shared" si="13"/>
        <v>#REF!</v>
      </c>
    </row>
    <row r="60" spans="1:38" ht="21.75" customHeight="1">
      <c r="A60" s="14">
        <f t="shared" si="4"/>
        <v>0</v>
      </c>
      <c r="B60" s="28">
        <v>53</v>
      </c>
      <c r="C60" s="41">
        <v>53</v>
      </c>
      <c r="D60" s="42">
        <f t="shared" si="5"/>
        <v>0</v>
      </c>
      <c r="E60" s="43"/>
      <c r="F60" s="46"/>
      <c r="G60" s="46"/>
      <c r="H60" s="46"/>
      <c r="I60" s="47"/>
      <c r="J60" s="4" t="e">
        <f>#REF!</f>
        <v>#REF!</v>
      </c>
      <c r="K60" s="3" t="e">
        <f>#REF!</f>
        <v>#REF!</v>
      </c>
      <c r="L60" s="3" t="e">
        <f>#REF!</f>
        <v>#REF!</v>
      </c>
      <c r="M60" s="3" t="e">
        <f>#REF!</f>
        <v>#REF!</v>
      </c>
      <c r="N60" s="3" t="e">
        <f>#REF!</f>
        <v>#REF!</v>
      </c>
      <c r="O60" s="5" t="e">
        <f>#REF!</f>
        <v>#REF!</v>
      </c>
      <c r="P60" s="4">
        <f t="shared" si="6"/>
        <v>0</v>
      </c>
      <c r="Q60" s="3">
        <f t="shared" si="7"/>
        <v>0</v>
      </c>
      <c r="R60" s="3">
        <f t="shared" si="8"/>
        <v>0</v>
      </c>
      <c r="S60" s="3">
        <f t="shared" si="9"/>
        <v>0</v>
      </c>
      <c r="T60" s="5"/>
      <c r="U60" s="163"/>
      <c r="V60" s="163"/>
      <c r="W60" s="15" t="e">
        <f>#REF!</f>
        <v>#REF!</v>
      </c>
      <c r="X60" s="15" t="s">
        <v>54</v>
      </c>
      <c r="Y60" s="15" t="e">
        <f>#REF!</f>
        <v>#REF!</v>
      </c>
      <c r="Z60" s="15" t="e">
        <f t="shared" si="10"/>
        <v>#REF!</v>
      </c>
      <c r="AA60" s="15" t="e">
        <f>#REF!</f>
        <v>#REF!</v>
      </c>
      <c r="AB60" s="15" t="s">
        <v>54</v>
      </c>
      <c r="AC60" s="15" t="e">
        <f>#REF!</f>
        <v>#REF!</v>
      </c>
      <c r="AD60" s="15" t="e">
        <f t="shared" si="11"/>
        <v>#REF!</v>
      </c>
      <c r="AE60" s="15" t="e">
        <f>#REF!</f>
        <v>#REF!</v>
      </c>
      <c r="AF60" s="15" t="s">
        <v>54</v>
      </c>
      <c r="AG60" s="15" t="e">
        <f>#REF!</f>
        <v>#REF!</v>
      </c>
      <c r="AH60" s="15" t="e">
        <f t="shared" si="12"/>
        <v>#REF!</v>
      </c>
      <c r="AI60" s="15" t="e">
        <f>#REF!</f>
        <v>#REF!</v>
      </c>
      <c r="AJ60" s="15" t="s">
        <v>54</v>
      </c>
      <c r="AK60" s="15" t="e">
        <f>#REF!</f>
        <v>#REF!</v>
      </c>
      <c r="AL60" s="15" t="e">
        <f t="shared" si="13"/>
        <v>#REF!</v>
      </c>
    </row>
    <row r="61" spans="1:38" ht="21.75" customHeight="1">
      <c r="A61" s="14">
        <f t="shared" si="4"/>
        <v>0</v>
      </c>
      <c r="B61" s="28">
        <v>54</v>
      </c>
      <c r="C61" s="45">
        <v>54</v>
      </c>
      <c r="D61" s="42">
        <f t="shared" si="5"/>
        <v>0</v>
      </c>
      <c r="E61" s="46"/>
      <c r="F61" s="46"/>
      <c r="G61" s="46"/>
      <c r="H61" s="46"/>
      <c r="I61" s="47"/>
      <c r="J61" s="4" t="e">
        <f>#REF!</f>
        <v>#REF!</v>
      </c>
      <c r="K61" s="3" t="e">
        <f>#REF!</f>
        <v>#REF!</v>
      </c>
      <c r="L61" s="3" t="e">
        <f>#REF!</f>
        <v>#REF!</v>
      </c>
      <c r="M61" s="3" t="e">
        <f>#REF!</f>
        <v>#REF!</v>
      </c>
      <c r="N61" s="3" t="e">
        <f>#REF!</f>
        <v>#REF!</v>
      </c>
      <c r="O61" s="5" t="e">
        <f>#REF!</f>
        <v>#REF!</v>
      </c>
      <c r="P61" s="4">
        <f t="shared" si="6"/>
        <v>0</v>
      </c>
      <c r="Q61" s="3">
        <f t="shared" si="7"/>
        <v>0</v>
      </c>
      <c r="R61" s="3">
        <f t="shared" si="8"/>
        <v>0</v>
      </c>
      <c r="S61" s="3">
        <f t="shared" si="9"/>
        <v>0</v>
      </c>
      <c r="T61" s="5"/>
      <c r="U61" s="163"/>
      <c r="V61" s="163"/>
      <c r="W61" s="15" t="e">
        <f>#REF!</f>
        <v>#REF!</v>
      </c>
      <c r="X61" s="15" t="s">
        <v>54</v>
      </c>
      <c r="Y61" s="15" t="e">
        <f>#REF!</f>
        <v>#REF!</v>
      </c>
      <c r="Z61" s="15" t="e">
        <f t="shared" si="10"/>
        <v>#REF!</v>
      </c>
      <c r="AA61" s="15" t="e">
        <f>#REF!</f>
        <v>#REF!</v>
      </c>
      <c r="AB61" s="15" t="s">
        <v>54</v>
      </c>
      <c r="AC61" s="15" t="e">
        <f>#REF!</f>
        <v>#REF!</v>
      </c>
      <c r="AD61" s="15" t="e">
        <f t="shared" si="11"/>
        <v>#REF!</v>
      </c>
      <c r="AE61" s="15" t="e">
        <f>#REF!</f>
        <v>#REF!</v>
      </c>
      <c r="AF61" s="15" t="s">
        <v>54</v>
      </c>
      <c r="AG61" s="15" t="e">
        <f>#REF!</f>
        <v>#REF!</v>
      </c>
      <c r="AH61" s="15" t="e">
        <f t="shared" si="12"/>
        <v>#REF!</v>
      </c>
      <c r="AI61" s="15" t="e">
        <f>#REF!</f>
        <v>#REF!</v>
      </c>
      <c r="AJ61" s="15" t="s">
        <v>54</v>
      </c>
      <c r="AK61" s="15" t="e">
        <f>#REF!</f>
        <v>#REF!</v>
      </c>
      <c r="AL61" s="15" t="e">
        <f t="shared" si="13"/>
        <v>#REF!</v>
      </c>
    </row>
    <row r="62" spans="1:38" ht="21.75" customHeight="1">
      <c r="A62" s="14">
        <f t="shared" si="4"/>
        <v>0</v>
      </c>
      <c r="B62" s="28">
        <v>55</v>
      </c>
      <c r="C62" s="41">
        <v>55</v>
      </c>
      <c r="D62" s="42">
        <f t="shared" si="5"/>
        <v>0</v>
      </c>
      <c r="E62" s="43"/>
      <c r="F62" s="46"/>
      <c r="G62" s="46"/>
      <c r="H62" s="46"/>
      <c r="I62" s="47"/>
      <c r="J62" s="4" t="e">
        <f>#REF!</f>
        <v>#REF!</v>
      </c>
      <c r="K62" s="3" t="e">
        <f>#REF!</f>
        <v>#REF!</v>
      </c>
      <c r="L62" s="3" t="e">
        <f>#REF!</f>
        <v>#REF!</v>
      </c>
      <c r="M62" s="3" t="e">
        <f>#REF!</f>
        <v>#REF!</v>
      </c>
      <c r="N62" s="3" t="e">
        <f>#REF!</f>
        <v>#REF!</v>
      </c>
      <c r="O62" s="5" t="e">
        <f>#REF!</f>
        <v>#REF!</v>
      </c>
      <c r="P62" s="4">
        <f t="shared" si="6"/>
        <v>0</v>
      </c>
      <c r="Q62" s="3">
        <f t="shared" si="7"/>
        <v>0</v>
      </c>
      <c r="R62" s="3">
        <f t="shared" si="8"/>
        <v>0</v>
      </c>
      <c r="S62" s="3">
        <f t="shared" si="9"/>
        <v>0</v>
      </c>
      <c r="T62" s="5"/>
      <c r="U62" s="163"/>
      <c r="V62" s="163"/>
      <c r="W62" s="15" t="e">
        <f>#REF!</f>
        <v>#REF!</v>
      </c>
      <c r="X62" s="15" t="s">
        <v>54</v>
      </c>
      <c r="Y62" s="15" t="e">
        <f>#REF!</f>
        <v>#REF!</v>
      </c>
      <c r="Z62" s="15" t="e">
        <f t="shared" si="10"/>
        <v>#REF!</v>
      </c>
      <c r="AA62" s="15" t="e">
        <f>#REF!</f>
        <v>#REF!</v>
      </c>
      <c r="AB62" s="15" t="s">
        <v>54</v>
      </c>
      <c r="AC62" s="15" t="e">
        <f>#REF!</f>
        <v>#REF!</v>
      </c>
      <c r="AD62" s="15" t="e">
        <f t="shared" si="11"/>
        <v>#REF!</v>
      </c>
      <c r="AE62" s="15" t="e">
        <f>#REF!</f>
        <v>#REF!</v>
      </c>
      <c r="AF62" s="15" t="s">
        <v>54</v>
      </c>
      <c r="AG62" s="15" t="e">
        <f>#REF!</f>
        <v>#REF!</v>
      </c>
      <c r="AH62" s="15" t="e">
        <f t="shared" si="12"/>
        <v>#REF!</v>
      </c>
      <c r="AI62" s="15" t="e">
        <f>#REF!</f>
        <v>#REF!</v>
      </c>
      <c r="AJ62" s="15" t="s">
        <v>54</v>
      </c>
      <c r="AK62" s="15" t="e">
        <f>#REF!</f>
        <v>#REF!</v>
      </c>
      <c r="AL62" s="15" t="e">
        <f t="shared" si="13"/>
        <v>#REF!</v>
      </c>
    </row>
    <row r="63" spans="1:38" ht="21.75" customHeight="1">
      <c r="A63" s="14">
        <f t="shared" si="4"/>
        <v>0</v>
      </c>
      <c r="B63" s="28">
        <v>56</v>
      </c>
      <c r="C63" s="45">
        <v>56</v>
      </c>
      <c r="D63" s="42">
        <f t="shared" si="5"/>
        <v>0</v>
      </c>
      <c r="E63" s="46"/>
      <c r="F63" s="46"/>
      <c r="G63" s="46"/>
      <c r="H63" s="46"/>
      <c r="I63" s="47"/>
      <c r="J63" s="4" t="e">
        <f>#REF!</f>
        <v>#REF!</v>
      </c>
      <c r="K63" s="3" t="e">
        <f>#REF!</f>
        <v>#REF!</v>
      </c>
      <c r="L63" s="3" t="e">
        <f>#REF!</f>
        <v>#REF!</v>
      </c>
      <c r="M63" s="3" t="e">
        <f>#REF!</f>
        <v>#REF!</v>
      </c>
      <c r="N63" s="3" t="e">
        <f>#REF!</f>
        <v>#REF!</v>
      </c>
      <c r="O63" s="5" t="e">
        <f>#REF!</f>
        <v>#REF!</v>
      </c>
      <c r="P63" s="4">
        <f t="shared" si="6"/>
        <v>0</v>
      </c>
      <c r="Q63" s="3">
        <f t="shared" si="7"/>
        <v>0</v>
      </c>
      <c r="R63" s="3">
        <f t="shared" si="8"/>
        <v>0</v>
      </c>
      <c r="S63" s="3">
        <f t="shared" si="9"/>
        <v>0</v>
      </c>
      <c r="T63" s="5"/>
      <c r="U63" s="163"/>
      <c r="V63" s="163"/>
      <c r="W63" s="15" t="e">
        <f>#REF!</f>
        <v>#REF!</v>
      </c>
      <c r="X63" s="15" t="s">
        <v>54</v>
      </c>
      <c r="Y63" s="15" t="e">
        <f>#REF!</f>
        <v>#REF!</v>
      </c>
      <c r="Z63" s="15" t="e">
        <f t="shared" si="10"/>
        <v>#REF!</v>
      </c>
      <c r="AA63" s="15" t="e">
        <f>#REF!</f>
        <v>#REF!</v>
      </c>
      <c r="AB63" s="15" t="s">
        <v>54</v>
      </c>
      <c r="AC63" s="15" t="e">
        <f>#REF!</f>
        <v>#REF!</v>
      </c>
      <c r="AD63" s="15" t="e">
        <f t="shared" si="11"/>
        <v>#REF!</v>
      </c>
      <c r="AE63" s="15" t="e">
        <f>#REF!</f>
        <v>#REF!</v>
      </c>
      <c r="AF63" s="15" t="s">
        <v>54</v>
      </c>
      <c r="AG63" s="15" t="e">
        <f>#REF!</f>
        <v>#REF!</v>
      </c>
      <c r="AH63" s="15" t="e">
        <f t="shared" si="12"/>
        <v>#REF!</v>
      </c>
      <c r="AI63" s="15" t="e">
        <f>#REF!</f>
        <v>#REF!</v>
      </c>
      <c r="AJ63" s="15" t="s">
        <v>54</v>
      </c>
      <c r="AK63" s="15" t="e">
        <f>#REF!</f>
        <v>#REF!</v>
      </c>
      <c r="AL63" s="15" t="e">
        <f t="shared" si="13"/>
        <v>#REF!</v>
      </c>
    </row>
    <row r="64" spans="1:38" ht="21.75" customHeight="1">
      <c r="A64" s="14">
        <f t="shared" si="4"/>
        <v>0</v>
      </c>
      <c r="B64" s="28">
        <v>57</v>
      </c>
      <c r="C64" s="41">
        <v>57</v>
      </c>
      <c r="D64" s="42">
        <f t="shared" si="5"/>
        <v>0</v>
      </c>
      <c r="E64" s="43"/>
      <c r="F64" s="46"/>
      <c r="G64" s="46"/>
      <c r="H64" s="46"/>
      <c r="I64" s="47"/>
      <c r="J64" s="4" t="e">
        <f>#REF!</f>
        <v>#REF!</v>
      </c>
      <c r="K64" s="3" t="e">
        <f>#REF!</f>
        <v>#REF!</v>
      </c>
      <c r="L64" s="3" t="e">
        <f>#REF!</f>
        <v>#REF!</v>
      </c>
      <c r="M64" s="3" t="e">
        <f>#REF!</f>
        <v>#REF!</v>
      </c>
      <c r="N64" s="3" t="e">
        <f>#REF!</f>
        <v>#REF!</v>
      </c>
      <c r="O64" s="5" t="e">
        <f>#REF!</f>
        <v>#REF!</v>
      </c>
      <c r="P64" s="4">
        <f t="shared" si="6"/>
        <v>0</v>
      </c>
      <c r="Q64" s="3">
        <f t="shared" si="7"/>
        <v>0</v>
      </c>
      <c r="R64" s="3">
        <f t="shared" si="8"/>
        <v>0</v>
      </c>
      <c r="S64" s="3">
        <f t="shared" si="9"/>
        <v>0</v>
      </c>
      <c r="T64" s="5"/>
      <c r="U64" s="163"/>
      <c r="V64" s="163"/>
      <c r="W64" s="15" t="e">
        <f>#REF!</f>
        <v>#REF!</v>
      </c>
      <c r="X64" s="15" t="s">
        <v>54</v>
      </c>
      <c r="Y64" s="15" t="e">
        <f>#REF!</f>
        <v>#REF!</v>
      </c>
      <c r="Z64" s="15" t="e">
        <f t="shared" si="10"/>
        <v>#REF!</v>
      </c>
      <c r="AA64" s="15" t="e">
        <f>#REF!</f>
        <v>#REF!</v>
      </c>
      <c r="AB64" s="15" t="s">
        <v>54</v>
      </c>
      <c r="AC64" s="15" t="e">
        <f>#REF!</f>
        <v>#REF!</v>
      </c>
      <c r="AD64" s="15" t="e">
        <f t="shared" si="11"/>
        <v>#REF!</v>
      </c>
      <c r="AE64" s="15" t="e">
        <f>#REF!</f>
        <v>#REF!</v>
      </c>
      <c r="AF64" s="15" t="s">
        <v>54</v>
      </c>
      <c r="AG64" s="15" t="e">
        <f>#REF!</f>
        <v>#REF!</v>
      </c>
      <c r="AH64" s="15" t="e">
        <f t="shared" si="12"/>
        <v>#REF!</v>
      </c>
      <c r="AI64" s="15" t="e">
        <f>#REF!</f>
        <v>#REF!</v>
      </c>
      <c r="AJ64" s="15" t="s">
        <v>54</v>
      </c>
      <c r="AK64" s="15" t="e">
        <f>#REF!</f>
        <v>#REF!</v>
      </c>
      <c r="AL64" s="15" t="e">
        <f t="shared" si="13"/>
        <v>#REF!</v>
      </c>
    </row>
    <row r="65" spans="1:51" ht="21.75" customHeight="1">
      <c r="A65" s="14">
        <f t="shared" si="4"/>
        <v>0</v>
      </c>
      <c r="B65" s="28">
        <v>58</v>
      </c>
      <c r="C65" s="45">
        <v>58</v>
      </c>
      <c r="D65" s="42">
        <f t="shared" si="5"/>
        <v>0</v>
      </c>
      <c r="E65" s="46"/>
      <c r="F65" s="46"/>
      <c r="G65" s="46"/>
      <c r="H65" s="46"/>
      <c r="I65" s="47"/>
      <c r="J65" s="4" t="e">
        <f>#REF!</f>
        <v>#REF!</v>
      </c>
      <c r="K65" s="3" t="e">
        <f>#REF!</f>
        <v>#REF!</v>
      </c>
      <c r="L65" s="3" t="e">
        <f>#REF!</f>
        <v>#REF!</v>
      </c>
      <c r="M65" s="3" t="e">
        <f>#REF!</f>
        <v>#REF!</v>
      </c>
      <c r="N65" s="3" t="e">
        <f>#REF!</f>
        <v>#REF!</v>
      </c>
      <c r="O65" s="5" t="e">
        <f>#REF!</f>
        <v>#REF!</v>
      </c>
      <c r="P65" s="4">
        <f t="shared" si="6"/>
        <v>0</v>
      </c>
      <c r="Q65" s="3">
        <f t="shared" si="7"/>
        <v>0</v>
      </c>
      <c r="R65" s="3">
        <f t="shared" si="8"/>
        <v>0</v>
      </c>
      <c r="S65" s="3">
        <f t="shared" si="9"/>
        <v>0</v>
      </c>
      <c r="T65" s="5"/>
      <c r="U65" s="163"/>
      <c r="V65" s="163"/>
      <c r="W65" s="15" t="e">
        <f>#REF!</f>
        <v>#REF!</v>
      </c>
      <c r="X65" s="15" t="s">
        <v>54</v>
      </c>
      <c r="Y65" s="15" t="e">
        <f>#REF!</f>
        <v>#REF!</v>
      </c>
      <c r="Z65" s="15" t="e">
        <f t="shared" si="10"/>
        <v>#REF!</v>
      </c>
      <c r="AA65" s="15" t="e">
        <f>#REF!</f>
        <v>#REF!</v>
      </c>
      <c r="AB65" s="15" t="s">
        <v>54</v>
      </c>
      <c r="AC65" s="15" t="e">
        <f>#REF!</f>
        <v>#REF!</v>
      </c>
      <c r="AD65" s="15" t="e">
        <f t="shared" si="11"/>
        <v>#REF!</v>
      </c>
      <c r="AE65" s="15" t="e">
        <f>#REF!</f>
        <v>#REF!</v>
      </c>
      <c r="AF65" s="15" t="s">
        <v>54</v>
      </c>
      <c r="AG65" s="15" t="e">
        <f>#REF!</f>
        <v>#REF!</v>
      </c>
      <c r="AH65" s="15" t="e">
        <f t="shared" si="12"/>
        <v>#REF!</v>
      </c>
      <c r="AI65" s="15" t="e">
        <f>#REF!</f>
        <v>#REF!</v>
      </c>
      <c r="AJ65" s="15" t="s">
        <v>54</v>
      </c>
      <c r="AK65" s="15" t="e">
        <f>#REF!</f>
        <v>#REF!</v>
      </c>
      <c r="AL65" s="15" t="e">
        <f t="shared" si="13"/>
        <v>#REF!</v>
      </c>
    </row>
    <row r="66" spans="1:51" ht="21.75" customHeight="1">
      <c r="A66" s="14">
        <f t="shared" si="4"/>
        <v>0</v>
      </c>
      <c r="B66" s="28">
        <v>59</v>
      </c>
      <c r="C66" s="41">
        <v>59</v>
      </c>
      <c r="D66" s="42">
        <f t="shared" si="5"/>
        <v>0</v>
      </c>
      <c r="E66" s="43"/>
      <c r="F66" s="46"/>
      <c r="G66" s="46"/>
      <c r="H66" s="46"/>
      <c r="I66" s="47"/>
      <c r="J66" s="4" t="e">
        <f>#REF!</f>
        <v>#REF!</v>
      </c>
      <c r="K66" s="3" t="e">
        <f>#REF!</f>
        <v>#REF!</v>
      </c>
      <c r="L66" s="3" t="e">
        <f>#REF!</f>
        <v>#REF!</v>
      </c>
      <c r="M66" s="3" t="e">
        <f>#REF!</f>
        <v>#REF!</v>
      </c>
      <c r="N66" s="3" t="e">
        <f>#REF!</f>
        <v>#REF!</v>
      </c>
      <c r="O66" s="5" t="e">
        <f>#REF!</f>
        <v>#REF!</v>
      </c>
      <c r="P66" s="4">
        <f t="shared" si="6"/>
        <v>0</v>
      </c>
      <c r="Q66" s="3">
        <f t="shared" si="7"/>
        <v>0</v>
      </c>
      <c r="R66" s="3">
        <f t="shared" si="8"/>
        <v>0</v>
      </c>
      <c r="S66" s="3">
        <f t="shared" si="9"/>
        <v>0</v>
      </c>
      <c r="T66" s="5"/>
      <c r="U66" s="163"/>
      <c r="V66" s="163"/>
      <c r="W66" s="15" t="e">
        <f>#REF!</f>
        <v>#REF!</v>
      </c>
      <c r="X66" s="15" t="s">
        <v>54</v>
      </c>
      <c r="Y66" s="15" t="e">
        <f>#REF!</f>
        <v>#REF!</v>
      </c>
      <c r="Z66" s="15" t="e">
        <f t="shared" si="10"/>
        <v>#REF!</v>
      </c>
      <c r="AA66" s="15" t="e">
        <f>#REF!</f>
        <v>#REF!</v>
      </c>
      <c r="AB66" s="15" t="s">
        <v>54</v>
      </c>
      <c r="AC66" s="15" t="e">
        <f>#REF!</f>
        <v>#REF!</v>
      </c>
      <c r="AD66" s="15" t="e">
        <f t="shared" si="11"/>
        <v>#REF!</v>
      </c>
      <c r="AE66" s="15" t="e">
        <f>#REF!</f>
        <v>#REF!</v>
      </c>
      <c r="AF66" s="15" t="s">
        <v>54</v>
      </c>
      <c r="AG66" s="15" t="e">
        <f>#REF!</f>
        <v>#REF!</v>
      </c>
      <c r="AH66" s="15" t="e">
        <f t="shared" si="12"/>
        <v>#REF!</v>
      </c>
      <c r="AI66" s="15" t="e">
        <f>#REF!</f>
        <v>#REF!</v>
      </c>
      <c r="AJ66" s="15" t="s">
        <v>54</v>
      </c>
      <c r="AK66" s="15" t="e">
        <f>#REF!</f>
        <v>#REF!</v>
      </c>
      <c r="AL66" s="15" t="e">
        <f t="shared" si="13"/>
        <v>#REF!</v>
      </c>
    </row>
    <row r="67" spans="1:51" ht="21.75" customHeight="1">
      <c r="A67" s="14">
        <f t="shared" si="4"/>
        <v>0</v>
      </c>
      <c r="B67" s="28">
        <v>60</v>
      </c>
      <c r="C67" s="45">
        <v>60</v>
      </c>
      <c r="D67" s="42">
        <f t="shared" si="5"/>
        <v>0</v>
      </c>
      <c r="E67" s="46"/>
      <c r="F67" s="46"/>
      <c r="G67" s="46"/>
      <c r="H67" s="46"/>
      <c r="I67" s="47"/>
      <c r="J67" s="4" t="e">
        <f>#REF!</f>
        <v>#REF!</v>
      </c>
      <c r="K67" s="3" t="e">
        <f>#REF!</f>
        <v>#REF!</v>
      </c>
      <c r="L67" s="3" t="e">
        <f>#REF!</f>
        <v>#REF!</v>
      </c>
      <c r="M67" s="3" t="e">
        <f>#REF!</f>
        <v>#REF!</v>
      </c>
      <c r="N67" s="3" t="e">
        <f>#REF!</f>
        <v>#REF!</v>
      </c>
      <c r="O67" s="5" t="e">
        <f>#REF!</f>
        <v>#REF!</v>
      </c>
      <c r="P67" s="4">
        <f t="shared" si="6"/>
        <v>0</v>
      </c>
      <c r="Q67" s="3">
        <f t="shared" si="7"/>
        <v>0</v>
      </c>
      <c r="R67" s="3">
        <f t="shared" si="8"/>
        <v>0</v>
      </c>
      <c r="S67" s="3">
        <f t="shared" si="9"/>
        <v>0</v>
      </c>
      <c r="T67" s="5"/>
      <c r="U67" s="163"/>
      <c r="V67" s="163"/>
      <c r="W67" s="15" t="e">
        <f>#REF!</f>
        <v>#REF!</v>
      </c>
      <c r="X67" s="15" t="s">
        <v>54</v>
      </c>
      <c r="Y67" s="15" t="e">
        <f>#REF!</f>
        <v>#REF!</v>
      </c>
      <c r="Z67" s="15" t="e">
        <f t="shared" si="10"/>
        <v>#REF!</v>
      </c>
      <c r="AA67" s="15" t="e">
        <f>#REF!</f>
        <v>#REF!</v>
      </c>
      <c r="AB67" s="15" t="s">
        <v>54</v>
      </c>
      <c r="AC67" s="15" t="e">
        <f>#REF!</f>
        <v>#REF!</v>
      </c>
      <c r="AD67" s="15" t="e">
        <f t="shared" si="11"/>
        <v>#REF!</v>
      </c>
      <c r="AE67" s="15" t="e">
        <f>#REF!</f>
        <v>#REF!</v>
      </c>
      <c r="AF67" s="15" t="s">
        <v>54</v>
      </c>
      <c r="AG67" s="15" t="e">
        <f>#REF!</f>
        <v>#REF!</v>
      </c>
      <c r="AH67" s="15" t="e">
        <f t="shared" si="12"/>
        <v>#REF!</v>
      </c>
      <c r="AI67" s="15" t="e">
        <f>#REF!</f>
        <v>#REF!</v>
      </c>
      <c r="AJ67" s="15" t="s">
        <v>54</v>
      </c>
      <c r="AK67" s="15" t="e">
        <f>#REF!</f>
        <v>#REF!</v>
      </c>
      <c r="AL67" s="15" t="e">
        <f t="shared" si="13"/>
        <v>#REF!</v>
      </c>
    </row>
    <row r="68" spans="1:51" ht="21.75" customHeight="1">
      <c r="A68" s="14">
        <f t="shared" si="4"/>
        <v>0</v>
      </c>
      <c r="B68" s="28">
        <v>61</v>
      </c>
      <c r="C68" s="41">
        <v>61</v>
      </c>
      <c r="D68" s="42">
        <f t="shared" si="5"/>
        <v>0</v>
      </c>
      <c r="E68" s="43"/>
      <c r="F68" s="46"/>
      <c r="G68" s="46"/>
      <c r="H68" s="46"/>
      <c r="I68" s="47"/>
      <c r="J68" s="4" t="e">
        <f>#REF!</f>
        <v>#REF!</v>
      </c>
      <c r="K68" s="3" t="e">
        <f>#REF!</f>
        <v>#REF!</v>
      </c>
      <c r="L68" s="3" t="e">
        <f>#REF!</f>
        <v>#REF!</v>
      </c>
      <c r="M68" s="3" t="e">
        <f>#REF!</f>
        <v>#REF!</v>
      </c>
      <c r="N68" s="3" t="e">
        <f>#REF!</f>
        <v>#REF!</v>
      </c>
      <c r="O68" s="5" t="e">
        <f>#REF!</f>
        <v>#REF!</v>
      </c>
      <c r="P68" s="4">
        <f t="shared" si="6"/>
        <v>0</v>
      </c>
      <c r="Q68" s="3">
        <f t="shared" si="7"/>
        <v>0</v>
      </c>
      <c r="R68" s="3">
        <f t="shared" si="8"/>
        <v>0</v>
      </c>
      <c r="S68" s="3">
        <f t="shared" si="9"/>
        <v>0</v>
      </c>
      <c r="T68" s="5"/>
      <c r="U68" s="163"/>
      <c r="V68" s="163"/>
      <c r="W68" s="15" t="e">
        <f>#REF!</f>
        <v>#REF!</v>
      </c>
      <c r="X68" s="15" t="s">
        <v>54</v>
      </c>
      <c r="Y68" s="15" t="e">
        <f>#REF!</f>
        <v>#REF!</v>
      </c>
      <c r="Z68" s="15" t="e">
        <f t="shared" si="10"/>
        <v>#REF!</v>
      </c>
      <c r="AA68" s="15" t="e">
        <f>#REF!</f>
        <v>#REF!</v>
      </c>
      <c r="AB68" s="15" t="s">
        <v>54</v>
      </c>
      <c r="AC68" s="15" t="e">
        <f>#REF!</f>
        <v>#REF!</v>
      </c>
      <c r="AD68" s="15" t="e">
        <f t="shared" si="11"/>
        <v>#REF!</v>
      </c>
      <c r="AE68" s="15" t="e">
        <f>#REF!</f>
        <v>#REF!</v>
      </c>
      <c r="AF68" s="15" t="s">
        <v>54</v>
      </c>
      <c r="AG68" s="15" t="e">
        <f>#REF!</f>
        <v>#REF!</v>
      </c>
      <c r="AH68" s="15" t="e">
        <f t="shared" si="12"/>
        <v>#REF!</v>
      </c>
      <c r="AI68" s="15" t="e">
        <f>#REF!</f>
        <v>#REF!</v>
      </c>
      <c r="AJ68" s="15" t="s">
        <v>54</v>
      </c>
      <c r="AK68" s="15" t="e">
        <f>#REF!</f>
        <v>#REF!</v>
      </c>
      <c r="AL68" s="15" t="e">
        <f t="shared" si="13"/>
        <v>#REF!</v>
      </c>
    </row>
    <row r="69" spans="1:51" ht="21.75" customHeight="1">
      <c r="A69" s="14">
        <f t="shared" si="4"/>
        <v>0</v>
      </c>
      <c r="B69" s="28">
        <v>62</v>
      </c>
      <c r="C69" s="45">
        <v>62</v>
      </c>
      <c r="D69" s="42">
        <f t="shared" si="5"/>
        <v>0</v>
      </c>
      <c r="E69" s="46"/>
      <c r="F69" s="46"/>
      <c r="G69" s="46"/>
      <c r="H69" s="46"/>
      <c r="I69" s="47"/>
      <c r="J69" s="4" t="e">
        <f>#REF!</f>
        <v>#REF!</v>
      </c>
      <c r="K69" s="3" t="e">
        <f>#REF!</f>
        <v>#REF!</v>
      </c>
      <c r="L69" s="3" t="e">
        <f>#REF!</f>
        <v>#REF!</v>
      </c>
      <c r="M69" s="3" t="e">
        <f>#REF!</f>
        <v>#REF!</v>
      </c>
      <c r="N69" s="3" t="e">
        <f>#REF!</f>
        <v>#REF!</v>
      </c>
      <c r="O69" s="5" t="e">
        <f>#REF!</f>
        <v>#REF!</v>
      </c>
      <c r="P69" s="4">
        <f t="shared" si="6"/>
        <v>0</v>
      </c>
      <c r="Q69" s="3">
        <f t="shared" si="7"/>
        <v>0</v>
      </c>
      <c r="R69" s="3">
        <f t="shared" si="8"/>
        <v>0</v>
      </c>
      <c r="S69" s="3">
        <f t="shared" si="9"/>
        <v>0</v>
      </c>
      <c r="T69" s="5"/>
      <c r="U69" s="163"/>
      <c r="V69" s="163"/>
      <c r="W69" s="15" t="e">
        <f>#REF!</f>
        <v>#REF!</v>
      </c>
      <c r="X69" s="15" t="s">
        <v>54</v>
      </c>
      <c r="Y69" s="15" t="e">
        <f>#REF!</f>
        <v>#REF!</v>
      </c>
      <c r="Z69" s="15" t="e">
        <f t="shared" si="10"/>
        <v>#REF!</v>
      </c>
      <c r="AA69" s="15" t="e">
        <f>#REF!</f>
        <v>#REF!</v>
      </c>
      <c r="AB69" s="15" t="s">
        <v>54</v>
      </c>
      <c r="AC69" s="15" t="e">
        <f>#REF!</f>
        <v>#REF!</v>
      </c>
      <c r="AD69" s="15" t="e">
        <f t="shared" si="11"/>
        <v>#REF!</v>
      </c>
      <c r="AE69" s="15" t="e">
        <f>#REF!</f>
        <v>#REF!</v>
      </c>
      <c r="AF69" s="15" t="s">
        <v>54</v>
      </c>
      <c r="AG69" s="15" t="e">
        <f>#REF!</f>
        <v>#REF!</v>
      </c>
      <c r="AH69" s="15" t="e">
        <f t="shared" si="12"/>
        <v>#REF!</v>
      </c>
      <c r="AI69" s="15" t="e">
        <f>#REF!</f>
        <v>#REF!</v>
      </c>
      <c r="AJ69" s="15" t="s">
        <v>54</v>
      </c>
      <c r="AK69" s="15" t="e">
        <f>#REF!</f>
        <v>#REF!</v>
      </c>
      <c r="AL69" s="15" t="e">
        <f t="shared" si="13"/>
        <v>#REF!</v>
      </c>
    </row>
    <row r="70" spans="1:51" ht="21.75" customHeight="1">
      <c r="A70" s="14">
        <f t="shared" si="4"/>
        <v>0</v>
      </c>
      <c r="B70" s="28">
        <v>63</v>
      </c>
      <c r="C70" s="41">
        <v>63</v>
      </c>
      <c r="D70" s="42">
        <f t="shared" si="5"/>
        <v>0</v>
      </c>
      <c r="E70" s="43"/>
      <c r="F70" s="46"/>
      <c r="G70" s="46"/>
      <c r="H70" s="46"/>
      <c r="I70" s="47"/>
      <c r="J70" s="4" t="e">
        <f>#REF!</f>
        <v>#REF!</v>
      </c>
      <c r="K70" s="3" t="e">
        <f>#REF!</f>
        <v>#REF!</v>
      </c>
      <c r="L70" s="3" t="e">
        <f>#REF!</f>
        <v>#REF!</v>
      </c>
      <c r="M70" s="3" t="e">
        <f>#REF!</f>
        <v>#REF!</v>
      </c>
      <c r="N70" s="3" t="e">
        <f>#REF!</f>
        <v>#REF!</v>
      </c>
      <c r="O70" s="5" t="e">
        <f>#REF!</f>
        <v>#REF!</v>
      </c>
      <c r="P70" s="4">
        <f t="shared" si="6"/>
        <v>0</v>
      </c>
      <c r="Q70" s="3">
        <f t="shared" si="7"/>
        <v>0</v>
      </c>
      <c r="R70" s="3">
        <f t="shared" si="8"/>
        <v>0</v>
      </c>
      <c r="S70" s="3">
        <f t="shared" si="9"/>
        <v>0</v>
      </c>
      <c r="T70" s="5"/>
      <c r="U70" s="163"/>
      <c r="V70" s="163"/>
      <c r="W70" s="15" t="e">
        <f>#REF!</f>
        <v>#REF!</v>
      </c>
      <c r="X70" s="15" t="s">
        <v>54</v>
      </c>
      <c r="Y70" s="15" t="e">
        <f>#REF!</f>
        <v>#REF!</v>
      </c>
      <c r="Z70" s="15" t="e">
        <f t="shared" si="10"/>
        <v>#REF!</v>
      </c>
      <c r="AA70" s="15" t="e">
        <f>#REF!</f>
        <v>#REF!</v>
      </c>
      <c r="AB70" s="15" t="s">
        <v>54</v>
      </c>
      <c r="AC70" s="15" t="e">
        <f>#REF!</f>
        <v>#REF!</v>
      </c>
      <c r="AD70" s="15" t="e">
        <f t="shared" si="11"/>
        <v>#REF!</v>
      </c>
      <c r="AE70" s="15" t="e">
        <f>#REF!</f>
        <v>#REF!</v>
      </c>
      <c r="AF70" s="15" t="s">
        <v>54</v>
      </c>
      <c r="AG70" s="15" t="e">
        <f>#REF!</f>
        <v>#REF!</v>
      </c>
      <c r="AH70" s="15" t="e">
        <f t="shared" si="12"/>
        <v>#REF!</v>
      </c>
      <c r="AI70" s="15" t="e">
        <f>#REF!</f>
        <v>#REF!</v>
      </c>
      <c r="AJ70" s="15" t="s">
        <v>54</v>
      </c>
      <c r="AK70" s="15" t="e">
        <f>#REF!</f>
        <v>#REF!</v>
      </c>
      <c r="AL70" s="15" t="e">
        <f t="shared" si="13"/>
        <v>#REF!</v>
      </c>
    </row>
    <row r="71" spans="1:51" ht="21.75" customHeight="1">
      <c r="A71" s="14">
        <f t="shared" si="4"/>
        <v>0</v>
      </c>
      <c r="B71" s="28">
        <v>64</v>
      </c>
      <c r="C71" s="45">
        <v>64</v>
      </c>
      <c r="D71" s="42">
        <f t="shared" si="5"/>
        <v>0</v>
      </c>
      <c r="E71" s="46"/>
      <c r="F71" s="46"/>
      <c r="G71" s="46"/>
      <c r="H71" s="46"/>
      <c r="I71" s="47"/>
      <c r="J71" s="4" t="e">
        <f>#REF!</f>
        <v>#REF!</v>
      </c>
      <c r="K71" s="3" t="e">
        <f>#REF!</f>
        <v>#REF!</v>
      </c>
      <c r="L71" s="3" t="e">
        <f>#REF!</f>
        <v>#REF!</v>
      </c>
      <c r="M71" s="3" t="e">
        <f>#REF!</f>
        <v>#REF!</v>
      </c>
      <c r="N71" s="3" t="e">
        <f>#REF!</f>
        <v>#REF!</v>
      </c>
      <c r="O71" s="5" t="e">
        <f>#REF!</f>
        <v>#REF!</v>
      </c>
      <c r="P71" s="4">
        <f t="shared" si="6"/>
        <v>0</v>
      </c>
      <c r="Q71" s="3">
        <f t="shared" si="7"/>
        <v>0</v>
      </c>
      <c r="R71" s="3">
        <f t="shared" si="8"/>
        <v>0</v>
      </c>
      <c r="S71" s="3">
        <f t="shared" si="9"/>
        <v>0</v>
      </c>
      <c r="T71" s="5"/>
      <c r="U71" s="163"/>
      <c r="V71" s="163"/>
      <c r="W71" s="15" t="e">
        <f>#REF!</f>
        <v>#REF!</v>
      </c>
      <c r="X71" s="15" t="s">
        <v>54</v>
      </c>
      <c r="Y71" s="15" t="e">
        <f>#REF!</f>
        <v>#REF!</v>
      </c>
      <c r="Z71" s="15" t="e">
        <f t="shared" si="10"/>
        <v>#REF!</v>
      </c>
      <c r="AA71" s="15" t="e">
        <f>#REF!</f>
        <v>#REF!</v>
      </c>
      <c r="AB71" s="15" t="s">
        <v>54</v>
      </c>
      <c r="AC71" s="15" t="e">
        <f>#REF!</f>
        <v>#REF!</v>
      </c>
      <c r="AD71" s="15" t="e">
        <f t="shared" si="11"/>
        <v>#REF!</v>
      </c>
      <c r="AE71" s="15" t="e">
        <f>#REF!</f>
        <v>#REF!</v>
      </c>
      <c r="AF71" s="15" t="s">
        <v>54</v>
      </c>
      <c r="AG71" s="15" t="e">
        <f>#REF!</f>
        <v>#REF!</v>
      </c>
      <c r="AH71" s="15" t="e">
        <f t="shared" si="12"/>
        <v>#REF!</v>
      </c>
      <c r="AI71" s="15" t="e">
        <f>#REF!</f>
        <v>#REF!</v>
      </c>
      <c r="AJ71" s="15" t="s">
        <v>54</v>
      </c>
      <c r="AK71" s="15" t="e">
        <f>#REF!</f>
        <v>#REF!</v>
      </c>
      <c r="AL71" s="15" t="e">
        <f t="shared" si="13"/>
        <v>#REF!</v>
      </c>
    </row>
    <row r="72" spans="1:51" ht="21.75" customHeight="1">
      <c r="A72" s="14">
        <f t="shared" si="4"/>
        <v>0</v>
      </c>
      <c r="B72" s="28">
        <v>65</v>
      </c>
      <c r="C72" s="41">
        <v>65</v>
      </c>
      <c r="D72" s="42">
        <f t="shared" si="5"/>
        <v>0</v>
      </c>
      <c r="E72" s="43"/>
      <c r="F72" s="46"/>
      <c r="G72" s="46"/>
      <c r="H72" s="46"/>
      <c r="I72" s="47"/>
      <c r="J72" s="4" t="e">
        <f>#REF!</f>
        <v>#REF!</v>
      </c>
      <c r="K72" s="3" t="e">
        <f>#REF!</f>
        <v>#REF!</v>
      </c>
      <c r="L72" s="3" t="e">
        <f>#REF!</f>
        <v>#REF!</v>
      </c>
      <c r="M72" s="3" t="e">
        <f>#REF!</f>
        <v>#REF!</v>
      </c>
      <c r="N72" s="3" t="e">
        <f>#REF!</f>
        <v>#REF!</v>
      </c>
      <c r="O72" s="5" t="e">
        <f>#REF!</f>
        <v>#REF!</v>
      </c>
      <c r="P72" s="4">
        <f t="shared" si="6"/>
        <v>0</v>
      </c>
      <c r="Q72" s="3">
        <f t="shared" si="7"/>
        <v>0</v>
      </c>
      <c r="R72" s="3">
        <f t="shared" si="8"/>
        <v>0</v>
      </c>
      <c r="S72" s="3">
        <f t="shared" si="9"/>
        <v>0</v>
      </c>
      <c r="T72" s="5"/>
      <c r="U72" s="163"/>
      <c r="V72" s="163"/>
      <c r="W72" s="15" t="e">
        <f>#REF!</f>
        <v>#REF!</v>
      </c>
      <c r="X72" s="15" t="s">
        <v>54</v>
      </c>
      <c r="Y72" s="15" t="e">
        <f>#REF!</f>
        <v>#REF!</v>
      </c>
      <c r="Z72" s="15" t="e">
        <f t="shared" si="10"/>
        <v>#REF!</v>
      </c>
      <c r="AA72" s="15" t="e">
        <f>#REF!</f>
        <v>#REF!</v>
      </c>
      <c r="AB72" s="15" t="s">
        <v>54</v>
      </c>
      <c r="AC72" s="15" t="e">
        <f>#REF!</f>
        <v>#REF!</v>
      </c>
      <c r="AD72" s="15" t="e">
        <f t="shared" si="11"/>
        <v>#REF!</v>
      </c>
      <c r="AE72" s="15" t="e">
        <f>#REF!</f>
        <v>#REF!</v>
      </c>
      <c r="AF72" s="15" t="s">
        <v>54</v>
      </c>
      <c r="AG72" s="15" t="e">
        <f>#REF!</f>
        <v>#REF!</v>
      </c>
      <c r="AH72" s="15" t="e">
        <f t="shared" si="12"/>
        <v>#REF!</v>
      </c>
      <c r="AI72" s="15" t="e">
        <f>#REF!</f>
        <v>#REF!</v>
      </c>
      <c r="AJ72" s="15" t="s">
        <v>54</v>
      </c>
      <c r="AK72" s="15" t="e">
        <f>#REF!</f>
        <v>#REF!</v>
      </c>
      <c r="AL72" s="15" t="e">
        <f t="shared" si="13"/>
        <v>#REF!</v>
      </c>
    </row>
    <row r="73" spans="1:51" ht="20.25">
      <c r="A73" s="14">
        <f t="shared" ref="A73:A107" si="14">E73</f>
        <v>0</v>
      </c>
      <c r="B73" s="28">
        <v>66</v>
      </c>
      <c r="C73" s="45">
        <v>66</v>
      </c>
      <c r="D73" s="42">
        <f t="shared" ref="D73:D108" si="15">IF(E73&gt;0,$E$4,0)</f>
        <v>0</v>
      </c>
      <c r="E73" s="46"/>
      <c r="F73" s="46"/>
      <c r="G73" s="46"/>
      <c r="H73" s="46"/>
      <c r="I73" s="47"/>
      <c r="J73" s="4" t="e">
        <f>#REF!</f>
        <v>#REF!</v>
      </c>
      <c r="K73" s="3" t="e">
        <f>#REF!</f>
        <v>#REF!</v>
      </c>
      <c r="L73" s="3" t="e">
        <f>#REF!</f>
        <v>#REF!</v>
      </c>
      <c r="M73" s="3" t="e">
        <f>#REF!</f>
        <v>#REF!</v>
      </c>
      <c r="N73" s="3" t="e">
        <f>#REF!</f>
        <v>#REF!</v>
      </c>
      <c r="O73" s="5" t="e">
        <f>#REF!</f>
        <v>#REF!</v>
      </c>
      <c r="P73" s="4">
        <f t="shared" ref="P73:P107" si="16">COUNTIF(J73:O73,"F")+COUNTIF(J73:O73,"AB")</f>
        <v>0</v>
      </c>
      <c r="Q73" s="3">
        <f t="shared" ref="Q73:Q107" si="17">COUNTIF(J73:O73,"S")</f>
        <v>0</v>
      </c>
      <c r="R73" s="3">
        <f t="shared" ref="R73:R107" si="18">COUNTIF(J73:O73,"G1")</f>
        <v>0</v>
      </c>
      <c r="S73" s="3">
        <f t="shared" ref="S73:S107" si="19">COUNTIF(J73:O73,"G2")</f>
        <v>0</v>
      </c>
      <c r="T73" s="5"/>
      <c r="U73" s="163"/>
      <c r="V73" s="163"/>
      <c r="W73" s="15" t="e">
        <f>#REF!</f>
        <v>#REF!</v>
      </c>
      <c r="X73" s="15" t="s">
        <v>54</v>
      </c>
      <c r="Y73" s="15" t="e">
        <f>#REF!</f>
        <v>#REF!</v>
      </c>
      <c r="Z73" s="15" t="e">
        <f t="shared" ref="Z73:Z107" si="20">CONCATENATE(W73,X73,Y73)</f>
        <v>#REF!</v>
      </c>
      <c r="AA73" s="15" t="e">
        <f>#REF!</f>
        <v>#REF!</v>
      </c>
      <c r="AB73" s="15" t="s">
        <v>54</v>
      </c>
      <c r="AC73" s="15" t="e">
        <f>#REF!</f>
        <v>#REF!</v>
      </c>
      <c r="AD73" s="15" t="e">
        <f t="shared" ref="AD73:AD107" si="21">CONCATENATE(AA73,AB73,AC73)</f>
        <v>#REF!</v>
      </c>
      <c r="AE73" s="15" t="e">
        <f>#REF!</f>
        <v>#REF!</v>
      </c>
      <c r="AF73" s="15" t="s">
        <v>54</v>
      </c>
      <c r="AG73" s="15" t="e">
        <f>#REF!</f>
        <v>#REF!</v>
      </c>
      <c r="AH73" s="15" t="e">
        <f t="shared" ref="AH73:AH107" si="22">CONCATENATE(AE73,AF73,AG73)</f>
        <v>#REF!</v>
      </c>
      <c r="AI73" s="15" t="e">
        <f>#REF!</f>
        <v>#REF!</v>
      </c>
      <c r="AJ73" s="15" t="s">
        <v>54</v>
      </c>
      <c r="AK73" s="15" t="e">
        <f>#REF!</f>
        <v>#REF!</v>
      </c>
      <c r="AL73" s="15" t="e">
        <f t="shared" ref="AL73:AL107" si="23">CONCATENATE(AI73,AJ73,AK73)</f>
        <v>#REF!</v>
      </c>
    </row>
    <row r="74" spans="1:51" ht="20.25">
      <c r="A74" s="14">
        <f t="shared" si="14"/>
        <v>0</v>
      </c>
      <c r="B74" s="28">
        <v>67</v>
      </c>
      <c r="C74" s="41">
        <v>67</v>
      </c>
      <c r="D74" s="42">
        <f t="shared" si="15"/>
        <v>0</v>
      </c>
      <c r="E74" s="43"/>
      <c r="F74" s="46"/>
      <c r="G74" s="46"/>
      <c r="H74" s="46"/>
      <c r="I74" s="47"/>
      <c r="J74" s="4" t="e">
        <f>#REF!</f>
        <v>#REF!</v>
      </c>
      <c r="K74" s="3" t="e">
        <f>#REF!</f>
        <v>#REF!</v>
      </c>
      <c r="L74" s="3" t="e">
        <f>#REF!</f>
        <v>#REF!</v>
      </c>
      <c r="M74" s="3" t="e">
        <f>#REF!</f>
        <v>#REF!</v>
      </c>
      <c r="N74" s="3" t="e">
        <f>#REF!</f>
        <v>#REF!</v>
      </c>
      <c r="O74" s="5" t="e">
        <f>#REF!</f>
        <v>#REF!</v>
      </c>
      <c r="P74" s="4">
        <f t="shared" si="16"/>
        <v>0</v>
      </c>
      <c r="Q74" s="3">
        <f t="shared" si="17"/>
        <v>0</v>
      </c>
      <c r="R74" s="3">
        <f t="shared" si="18"/>
        <v>0</v>
      </c>
      <c r="S74" s="3">
        <f t="shared" si="19"/>
        <v>0</v>
      </c>
      <c r="T74" s="5"/>
      <c r="U74" s="163"/>
      <c r="V74" s="163"/>
      <c r="W74" s="15" t="e">
        <f>#REF!</f>
        <v>#REF!</v>
      </c>
      <c r="X74" s="15" t="s">
        <v>54</v>
      </c>
      <c r="Y74" s="15" t="e">
        <f>#REF!</f>
        <v>#REF!</v>
      </c>
      <c r="Z74" s="15" t="e">
        <f t="shared" si="20"/>
        <v>#REF!</v>
      </c>
      <c r="AA74" s="15" t="e">
        <f>#REF!</f>
        <v>#REF!</v>
      </c>
      <c r="AB74" s="15" t="s">
        <v>54</v>
      </c>
      <c r="AC74" s="15" t="e">
        <f>#REF!</f>
        <v>#REF!</v>
      </c>
      <c r="AD74" s="15" t="e">
        <f t="shared" si="21"/>
        <v>#REF!</v>
      </c>
      <c r="AE74" s="15" t="e">
        <f>#REF!</f>
        <v>#REF!</v>
      </c>
      <c r="AF74" s="15" t="s">
        <v>54</v>
      </c>
      <c r="AG74" s="15" t="e">
        <f>#REF!</f>
        <v>#REF!</v>
      </c>
      <c r="AH74" s="15" t="e">
        <f t="shared" si="22"/>
        <v>#REF!</v>
      </c>
      <c r="AI74" s="15" t="e">
        <f>#REF!</f>
        <v>#REF!</v>
      </c>
      <c r="AJ74" s="15" t="s">
        <v>54</v>
      </c>
      <c r="AK74" s="15" t="e">
        <f>#REF!</f>
        <v>#REF!</v>
      </c>
      <c r="AL74" s="15" t="e">
        <f t="shared" si="23"/>
        <v>#REF!</v>
      </c>
    </row>
    <row r="75" spans="1:51" ht="30.75" customHeight="1">
      <c r="A75" s="14">
        <f t="shared" si="14"/>
        <v>0</v>
      </c>
      <c r="B75" s="28">
        <v>68</v>
      </c>
      <c r="C75" s="45">
        <v>68</v>
      </c>
      <c r="D75" s="42">
        <f t="shared" si="15"/>
        <v>0</v>
      </c>
      <c r="E75" s="46"/>
      <c r="F75" s="46"/>
      <c r="G75" s="46"/>
      <c r="H75" s="46"/>
      <c r="I75" s="47"/>
      <c r="J75" s="4" t="e">
        <f>#REF!</f>
        <v>#REF!</v>
      </c>
      <c r="K75" s="3" t="e">
        <f>#REF!</f>
        <v>#REF!</v>
      </c>
      <c r="L75" s="3" t="e">
        <f>#REF!</f>
        <v>#REF!</v>
      </c>
      <c r="M75" s="3" t="e">
        <f>#REF!</f>
        <v>#REF!</v>
      </c>
      <c r="N75" s="3" t="e">
        <f>#REF!</f>
        <v>#REF!</v>
      </c>
      <c r="O75" s="5" t="e">
        <f>#REF!</f>
        <v>#REF!</v>
      </c>
      <c r="P75" s="4">
        <f t="shared" si="16"/>
        <v>0</v>
      </c>
      <c r="Q75" s="3">
        <f t="shared" si="17"/>
        <v>0</v>
      </c>
      <c r="R75" s="3">
        <f t="shared" si="18"/>
        <v>0</v>
      </c>
      <c r="S75" s="3">
        <f t="shared" si="19"/>
        <v>0</v>
      </c>
      <c r="T75" s="5"/>
      <c r="U75" s="163"/>
      <c r="V75" s="163"/>
      <c r="W75" s="15" t="e">
        <f>#REF!</f>
        <v>#REF!</v>
      </c>
      <c r="X75" s="15" t="s">
        <v>54</v>
      </c>
      <c r="Y75" s="15" t="e">
        <f>#REF!</f>
        <v>#REF!</v>
      </c>
      <c r="Z75" s="15" t="e">
        <f t="shared" si="20"/>
        <v>#REF!</v>
      </c>
      <c r="AA75" s="15" t="e">
        <f>#REF!</f>
        <v>#REF!</v>
      </c>
      <c r="AB75" s="15" t="s">
        <v>54</v>
      </c>
      <c r="AC75" s="15" t="e">
        <f>#REF!</f>
        <v>#REF!</v>
      </c>
      <c r="AD75" s="15" t="e">
        <f t="shared" si="21"/>
        <v>#REF!</v>
      </c>
      <c r="AE75" s="15" t="e">
        <f>#REF!</f>
        <v>#REF!</v>
      </c>
      <c r="AF75" s="15" t="s">
        <v>54</v>
      </c>
      <c r="AG75" s="15" t="e">
        <f>#REF!</f>
        <v>#REF!</v>
      </c>
      <c r="AH75" s="15" t="e">
        <f t="shared" si="22"/>
        <v>#REF!</v>
      </c>
      <c r="AI75" s="15" t="e">
        <f>#REF!</f>
        <v>#REF!</v>
      </c>
      <c r="AJ75" s="15" t="s">
        <v>54</v>
      </c>
      <c r="AK75" s="15" t="e">
        <f>#REF!</f>
        <v>#REF!</v>
      </c>
      <c r="AL75" s="15" t="e">
        <f t="shared" si="23"/>
        <v>#REF!</v>
      </c>
      <c r="AY75" s="29"/>
    </row>
    <row r="76" spans="1:51" ht="20.25">
      <c r="A76" s="14">
        <f t="shared" si="14"/>
        <v>0</v>
      </c>
      <c r="B76" s="28">
        <v>69</v>
      </c>
      <c r="C76" s="41">
        <v>69</v>
      </c>
      <c r="D76" s="42">
        <f t="shared" si="15"/>
        <v>0</v>
      </c>
      <c r="E76" s="43"/>
      <c r="F76" s="46"/>
      <c r="G76" s="46"/>
      <c r="H76" s="46"/>
      <c r="I76" s="47"/>
      <c r="J76" s="4" t="e">
        <f>#REF!</f>
        <v>#REF!</v>
      </c>
      <c r="K76" s="3" t="e">
        <f>#REF!</f>
        <v>#REF!</v>
      </c>
      <c r="L76" s="3" t="e">
        <f>#REF!</f>
        <v>#REF!</v>
      </c>
      <c r="M76" s="3" t="e">
        <f>#REF!</f>
        <v>#REF!</v>
      </c>
      <c r="N76" s="3" t="e">
        <f>#REF!</f>
        <v>#REF!</v>
      </c>
      <c r="O76" s="5" t="e">
        <f>#REF!</f>
        <v>#REF!</v>
      </c>
      <c r="P76" s="4">
        <f t="shared" si="16"/>
        <v>0</v>
      </c>
      <c r="Q76" s="3">
        <f t="shared" si="17"/>
        <v>0</v>
      </c>
      <c r="R76" s="3">
        <f t="shared" si="18"/>
        <v>0</v>
      </c>
      <c r="S76" s="3">
        <f t="shared" si="19"/>
        <v>0</v>
      </c>
      <c r="T76" s="5"/>
      <c r="U76" s="163"/>
      <c r="V76" s="163"/>
      <c r="W76" s="15" t="e">
        <f>#REF!</f>
        <v>#REF!</v>
      </c>
      <c r="X76" s="15" t="s">
        <v>54</v>
      </c>
      <c r="Y76" s="15" t="e">
        <f>#REF!</f>
        <v>#REF!</v>
      </c>
      <c r="Z76" s="15" t="e">
        <f t="shared" si="20"/>
        <v>#REF!</v>
      </c>
      <c r="AA76" s="15" t="e">
        <f>#REF!</f>
        <v>#REF!</v>
      </c>
      <c r="AB76" s="15" t="s">
        <v>54</v>
      </c>
      <c r="AC76" s="15" t="e">
        <f>#REF!</f>
        <v>#REF!</v>
      </c>
      <c r="AD76" s="15" t="e">
        <f t="shared" si="21"/>
        <v>#REF!</v>
      </c>
      <c r="AE76" s="15" t="e">
        <f>#REF!</f>
        <v>#REF!</v>
      </c>
      <c r="AF76" s="15" t="s">
        <v>54</v>
      </c>
      <c r="AG76" s="15" t="e">
        <f>#REF!</f>
        <v>#REF!</v>
      </c>
      <c r="AH76" s="15" t="e">
        <f t="shared" si="22"/>
        <v>#REF!</v>
      </c>
      <c r="AI76" s="15" t="e">
        <f>#REF!</f>
        <v>#REF!</v>
      </c>
      <c r="AJ76" s="15" t="s">
        <v>54</v>
      </c>
      <c r="AK76" s="15" t="e">
        <f>#REF!</f>
        <v>#REF!</v>
      </c>
      <c r="AL76" s="15" t="e">
        <f t="shared" si="23"/>
        <v>#REF!</v>
      </c>
    </row>
    <row r="77" spans="1:51" ht="20.25">
      <c r="A77" s="14">
        <f t="shared" si="14"/>
        <v>0</v>
      </c>
      <c r="B77" s="28">
        <v>70</v>
      </c>
      <c r="C77" s="45">
        <v>70</v>
      </c>
      <c r="D77" s="42">
        <f t="shared" si="15"/>
        <v>0</v>
      </c>
      <c r="E77" s="46"/>
      <c r="F77" s="46"/>
      <c r="G77" s="46"/>
      <c r="H77" s="46"/>
      <c r="I77" s="47"/>
      <c r="J77" s="4" t="e">
        <f>#REF!</f>
        <v>#REF!</v>
      </c>
      <c r="K77" s="3" t="e">
        <f>#REF!</f>
        <v>#REF!</v>
      </c>
      <c r="L77" s="3" t="e">
        <f>#REF!</f>
        <v>#REF!</v>
      </c>
      <c r="M77" s="3" t="e">
        <f>#REF!</f>
        <v>#REF!</v>
      </c>
      <c r="N77" s="3" t="e">
        <f>#REF!</f>
        <v>#REF!</v>
      </c>
      <c r="O77" s="5" t="e">
        <f>#REF!</f>
        <v>#REF!</v>
      </c>
      <c r="P77" s="4">
        <f t="shared" si="16"/>
        <v>0</v>
      </c>
      <c r="Q77" s="3">
        <f t="shared" si="17"/>
        <v>0</v>
      </c>
      <c r="R77" s="3">
        <f t="shared" si="18"/>
        <v>0</v>
      </c>
      <c r="S77" s="3">
        <f t="shared" si="19"/>
        <v>0</v>
      </c>
      <c r="T77" s="5"/>
      <c r="U77" s="163"/>
      <c r="V77" s="163"/>
      <c r="W77" s="15" t="e">
        <f>#REF!</f>
        <v>#REF!</v>
      </c>
      <c r="X77" s="15" t="s">
        <v>54</v>
      </c>
      <c r="Y77" s="15" t="e">
        <f>#REF!</f>
        <v>#REF!</v>
      </c>
      <c r="Z77" s="15" t="e">
        <f t="shared" si="20"/>
        <v>#REF!</v>
      </c>
      <c r="AA77" s="15" t="e">
        <f>#REF!</f>
        <v>#REF!</v>
      </c>
      <c r="AB77" s="15" t="s">
        <v>54</v>
      </c>
      <c r="AC77" s="15" t="e">
        <f>#REF!</f>
        <v>#REF!</v>
      </c>
      <c r="AD77" s="15" t="e">
        <f t="shared" si="21"/>
        <v>#REF!</v>
      </c>
      <c r="AE77" s="15" t="e">
        <f>#REF!</f>
        <v>#REF!</v>
      </c>
      <c r="AF77" s="15" t="s">
        <v>54</v>
      </c>
      <c r="AG77" s="15" t="e">
        <f>#REF!</f>
        <v>#REF!</v>
      </c>
      <c r="AH77" s="15" t="e">
        <f t="shared" si="22"/>
        <v>#REF!</v>
      </c>
      <c r="AI77" s="15" t="e">
        <f>#REF!</f>
        <v>#REF!</v>
      </c>
      <c r="AJ77" s="15" t="s">
        <v>54</v>
      </c>
      <c r="AK77" s="15" t="e">
        <f>#REF!</f>
        <v>#REF!</v>
      </c>
      <c r="AL77" s="15" t="e">
        <f t="shared" si="23"/>
        <v>#REF!</v>
      </c>
    </row>
    <row r="78" spans="1:51" ht="20.25">
      <c r="A78" s="14">
        <f t="shared" si="14"/>
        <v>0</v>
      </c>
      <c r="B78" s="28">
        <v>71</v>
      </c>
      <c r="C78" s="41">
        <v>71</v>
      </c>
      <c r="D78" s="42">
        <f t="shared" si="15"/>
        <v>0</v>
      </c>
      <c r="E78" s="43"/>
      <c r="F78" s="46"/>
      <c r="G78" s="46"/>
      <c r="H78" s="46"/>
      <c r="I78" s="47"/>
      <c r="J78" s="4" t="e">
        <f>#REF!</f>
        <v>#REF!</v>
      </c>
      <c r="K78" s="3" t="e">
        <f>#REF!</f>
        <v>#REF!</v>
      </c>
      <c r="L78" s="3" t="e">
        <f>#REF!</f>
        <v>#REF!</v>
      </c>
      <c r="M78" s="3" t="e">
        <f>#REF!</f>
        <v>#REF!</v>
      </c>
      <c r="N78" s="3" t="e">
        <f>#REF!</f>
        <v>#REF!</v>
      </c>
      <c r="O78" s="5" t="e">
        <f>#REF!</f>
        <v>#REF!</v>
      </c>
      <c r="P78" s="4">
        <f t="shared" si="16"/>
        <v>0</v>
      </c>
      <c r="Q78" s="3">
        <f t="shared" si="17"/>
        <v>0</v>
      </c>
      <c r="R78" s="3">
        <f t="shared" si="18"/>
        <v>0</v>
      </c>
      <c r="S78" s="3">
        <f t="shared" si="19"/>
        <v>0</v>
      </c>
      <c r="T78" s="5"/>
      <c r="U78" s="163"/>
      <c r="V78" s="163"/>
      <c r="W78" s="15" t="e">
        <f>#REF!</f>
        <v>#REF!</v>
      </c>
      <c r="X78" s="15" t="s">
        <v>54</v>
      </c>
      <c r="Y78" s="15" t="e">
        <f>#REF!</f>
        <v>#REF!</v>
      </c>
      <c r="Z78" s="15" t="e">
        <f t="shared" si="20"/>
        <v>#REF!</v>
      </c>
      <c r="AA78" s="15" t="e">
        <f>#REF!</f>
        <v>#REF!</v>
      </c>
      <c r="AB78" s="15" t="s">
        <v>54</v>
      </c>
      <c r="AC78" s="15" t="e">
        <f>#REF!</f>
        <v>#REF!</v>
      </c>
      <c r="AD78" s="15" t="e">
        <f t="shared" si="21"/>
        <v>#REF!</v>
      </c>
      <c r="AE78" s="15" t="e">
        <f>#REF!</f>
        <v>#REF!</v>
      </c>
      <c r="AF78" s="15" t="s">
        <v>54</v>
      </c>
      <c r="AG78" s="15" t="e">
        <f>#REF!</f>
        <v>#REF!</v>
      </c>
      <c r="AH78" s="15" t="e">
        <f t="shared" si="22"/>
        <v>#REF!</v>
      </c>
      <c r="AI78" s="15" t="e">
        <f>#REF!</f>
        <v>#REF!</v>
      </c>
      <c r="AJ78" s="15" t="s">
        <v>54</v>
      </c>
      <c r="AK78" s="15" t="e">
        <f>#REF!</f>
        <v>#REF!</v>
      </c>
      <c r="AL78" s="15" t="e">
        <f t="shared" si="23"/>
        <v>#REF!</v>
      </c>
    </row>
    <row r="79" spans="1:51" ht="20.25">
      <c r="A79" s="14">
        <f t="shared" si="14"/>
        <v>0</v>
      </c>
      <c r="B79" s="28">
        <v>72</v>
      </c>
      <c r="C79" s="45">
        <v>72</v>
      </c>
      <c r="D79" s="42">
        <f t="shared" si="15"/>
        <v>0</v>
      </c>
      <c r="E79" s="46"/>
      <c r="F79" s="46"/>
      <c r="G79" s="46"/>
      <c r="H79" s="46"/>
      <c r="I79" s="47"/>
      <c r="J79" s="4" t="e">
        <f>#REF!</f>
        <v>#REF!</v>
      </c>
      <c r="K79" s="3" t="e">
        <f>#REF!</f>
        <v>#REF!</v>
      </c>
      <c r="L79" s="3" t="e">
        <f>#REF!</f>
        <v>#REF!</v>
      </c>
      <c r="M79" s="3" t="e">
        <f>#REF!</f>
        <v>#REF!</v>
      </c>
      <c r="N79" s="3" t="e">
        <f>#REF!</f>
        <v>#REF!</v>
      </c>
      <c r="O79" s="5" t="e">
        <f>#REF!</f>
        <v>#REF!</v>
      </c>
      <c r="P79" s="4">
        <f t="shared" si="16"/>
        <v>0</v>
      </c>
      <c r="Q79" s="3">
        <f t="shared" si="17"/>
        <v>0</v>
      </c>
      <c r="R79" s="3">
        <f t="shared" si="18"/>
        <v>0</v>
      </c>
      <c r="S79" s="3">
        <f t="shared" si="19"/>
        <v>0</v>
      </c>
      <c r="T79" s="5"/>
      <c r="U79" s="163"/>
      <c r="V79" s="163"/>
      <c r="W79" s="15" t="e">
        <f>#REF!</f>
        <v>#REF!</v>
      </c>
      <c r="X79" s="15" t="s">
        <v>54</v>
      </c>
      <c r="Y79" s="15" t="e">
        <f>#REF!</f>
        <v>#REF!</v>
      </c>
      <c r="Z79" s="15" t="e">
        <f t="shared" si="20"/>
        <v>#REF!</v>
      </c>
      <c r="AA79" s="15" t="e">
        <f>#REF!</f>
        <v>#REF!</v>
      </c>
      <c r="AB79" s="15" t="s">
        <v>54</v>
      </c>
      <c r="AC79" s="15" t="e">
        <f>#REF!</f>
        <v>#REF!</v>
      </c>
      <c r="AD79" s="15" t="e">
        <f t="shared" si="21"/>
        <v>#REF!</v>
      </c>
      <c r="AE79" s="15" t="e">
        <f>#REF!</f>
        <v>#REF!</v>
      </c>
      <c r="AF79" s="15" t="s">
        <v>54</v>
      </c>
      <c r="AG79" s="15" t="e">
        <f>#REF!</f>
        <v>#REF!</v>
      </c>
      <c r="AH79" s="15" t="e">
        <f t="shared" si="22"/>
        <v>#REF!</v>
      </c>
      <c r="AI79" s="15" t="e">
        <f>#REF!</f>
        <v>#REF!</v>
      </c>
      <c r="AJ79" s="15" t="s">
        <v>54</v>
      </c>
      <c r="AK79" s="15" t="e">
        <f>#REF!</f>
        <v>#REF!</v>
      </c>
      <c r="AL79" s="15" t="e">
        <f t="shared" si="23"/>
        <v>#REF!</v>
      </c>
    </row>
    <row r="80" spans="1:51" ht="20.25">
      <c r="A80" s="14">
        <f t="shared" si="14"/>
        <v>0</v>
      </c>
      <c r="B80" s="28">
        <v>73</v>
      </c>
      <c r="C80" s="41">
        <v>73</v>
      </c>
      <c r="D80" s="42">
        <f t="shared" si="15"/>
        <v>0</v>
      </c>
      <c r="E80" s="43"/>
      <c r="F80" s="46"/>
      <c r="G80" s="46"/>
      <c r="H80" s="46"/>
      <c r="I80" s="47"/>
      <c r="J80" s="4" t="e">
        <f>#REF!</f>
        <v>#REF!</v>
      </c>
      <c r="K80" s="3" t="e">
        <f>#REF!</f>
        <v>#REF!</v>
      </c>
      <c r="L80" s="3" t="e">
        <f>#REF!</f>
        <v>#REF!</v>
      </c>
      <c r="M80" s="3" t="e">
        <f>#REF!</f>
        <v>#REF!</v>
      </c>
      <c r="N80" s="3" t="e">
        <f>#REF!</f>
        <v>#REF!</v>
      </c>
      <c r="O80" s="5" t="e">
        <f>#REF!</f>
        <v>#REF!</v>
      </c>
      <c r="P80" s="4">
        <f t="shared" si="16"/>
        <v>0</v>
      </c>
      <c r="Q80" s="3">
        <f t="shared" si="17"/>
        <v>0</v>
      </c>
      <c r="R80" s="3">
        <f t="shared" si="18"/>
        <v>0</v>
      </c>
      <c r="S80" s="3">
        <f t="shared" si="19"/>
        <v>0</v>
      </c>
      <c r="T80" s="5"/>
      <c r="U80" s="163"/>
      <c r="V80" s="163"/>
      <c r="W80" s="15" t="e">
        <f>#REF!</f>
        <v>#REF!</v>
      </c>
      <c r="X80" s="15" t="s">
        <v>54</v>
      </c>
      <c r="Y80" s="15" t="e">
        <f>#REF!</f>
        <v>#REF!</v>
      </c>
      <c r="Z80" s="15" t="e">
        <f t="shared" si="20"/>
        <v>#REF!</v>
      </c>
      <c r="AA80" s="15" t="e">
        <f>#REF!</f>
        <v>#REF!</v>
      </c>
      <c r="AB80" s="15" t="s">
        <v>54</v>
      </c>
      <c r="AC80" s="15" t="e">
        <f>#REF!</f>
        <v>#REF!</v>
      </c>
      <c r="AD80" s="15" t="e">
        <f t="shared" si="21"/>
        <v>#REF!</v>
      </c>
      <c r="AE80" s="15" t="e">
        <f>#REF!</f>
        <v>#REF!</v>
      </c>
      <c r="AF80" s="15" t="s">
        <v>54</v>
      </c>
      <c r="AG80" s="15" t="e">
        <f>#REF!</f>
        <v>#REF!</v>
      </c>
      <c r="AH80" s="15" t="e">
        <f t="shared" si="22"/>
        <v>#REF!</v>
      </c>
      <c r="AI80" s="15" t="e">
        <f>#REF!</f>
        <v>#REF!</v>
      </c>
      <c r="AJ80" s="15" t="s">
        <v>54</v>
      </c>
      <c r="AK80" s="15" t="e">
        <f>#REF!</f>
        <v>#REF!</v>
      </c>
      <c r="AL80" s="15" t="e">
        <f t="shared" si="23"/>
        <v>#REF!</v>
      </c>
    </row>
    <row r="81" spans="1:38" ht="20.25">
      <c r="A81" s="14">
        <f t="shared" si="14"/>
        <v>0</v>
      </c>
      <c r="B81" s="28">
        <v>74</v>
      </c>
      <c r="C81" s="45">
        <v>74</v>
      </c>
      <c r="D81" s="42">
        <f t="shared" si="15"/>
        <v>0</v>
      </c>
      <c r="E81" s="46"/>
      <c r="F81" s="46"/>
      <c r="G81" s="46"/>
      <c r="H81" s="46"/>
      <c r="I81" s="47"/>
      <c r="J81" s="4" t="e">
        <f>#REF!</f>
        <v>#REF!</v>
      </c>
      <c r="K81" s="3" t="e">
        <f>#REF!</f>
        <v>#REF!</v>
      </c>
      <c r="L81" s="3" t="e">
        <f>#REF!</f>
        <v>#REF!</v>
      </c>
      <c r="M81" s="3" t="e">
        <f>#REF!</f>
        <v>#REF!</v>
      </c>
      <c r="N81" s="3" t="e">
        <f>#REF!</f>
        <v>#REF!</v>
      </c>
      <c r="O81" s="5" t="e">
        <f>#REF!</f>
        <v>#REF!</v>
      </c>
      <c r="P81" s="4">
        <f t="shared" si="16"/>
        <v>0</v>
      </c>
      <c r="Q81" s="3">
        <f t="shared" si="17"/>
        <v>0</v>
      </c>
      <c r="R81" s="3">
        <f t="shared" si="18"/>
        <v>0</v>
      </c>
      <c r="S81" s="3">
        <f t="shared" si="19"/>
        <v>0</v>
      </c>
      <c r="T81" s="5"/>
      <c r="U81" s="163"/>
      <c r="V81" s="163"/>
      <c r="W81" s="15" t="e">
        <f>#REF!</f>
        <v>#REF!</v>
      </c>
      <c r="X81" s="15" t="s">
        <v>54</v>
      </c>
      <c r="Y81" s="15" t="e">
        <f>#REF!</f>
        <v>#REF!</v>
      </c>
      <c r="Z81" s="15" t="e">
        <f t="shared" si="20"/>
        <v>#REF!</v>
      </c>
      <c r="AA81" s="15" t="e">
        <f>#REF!</f>
        <v>#REF!</v>
      </c>
      <c r="AB81" s="15" t="s">
        <v>54</v>
      </c>
      <c r="AC81" s="15" t="e">
        <f>#REF!</f>
        <v>#REF!</v>
      </c>
      <c r="AD81" s="15" t="e">
        <f t="shared" si="21"/>
        <v>#REF!</v>
      </c>
      <c r="AE81" s="15" t="e">
        <f>#REF!</f>
        <v>#REF!</v>
      </c>
      <c r="AF81" s="15" t="s">
        <v>54</v>
      </c>
      <c r="AG81" s="15" t="e">
        <f>#REF!</f>
        <v>#REF!</v>
      </c>
      <c r="AH81" s="15" t="e">
        <f t="shared" si="22"/>
        <v>#REF!</v>
      </c>
      <c r="AI81" s="15" t="e">
        <f>#REF!</f>
        <v>#REF!</v>
      </c>
      <c r="AJ81" s="15" t="s">
        <v>54</v>
      </c>
      <c r="AK81" s="15" t="e">
        <f>#REF!</f>
        <v>#REF!</v>
      </c>
      <c r="AL81" s="15" t="e">
        <f t="shared" si="23"/>
        <v>#REF!</v>
      </c>
    </row>
    <row r="82" spans="1:38" ht="20.25">
      <c r="A82" s="14">
        <f t="shared" si="14"/>
        <v>0</v>
      </c>
      <c r="B82" s="28">
        <v>75</v>
      </c>
      <c r="C82" s="41">
        <v>75</v>
      </c>
      <c r="D82" s="42">
        <f t="shared" si="15"/>
        <v>0</v>
      </c>
      <c r="E82" s="43"/>
      <c r="F82" s="46"/>
      <c r="G82" s="46"/>
      <c r="H82" s="46"/>
      <c r="I82" s="47"/>
      <c r="J82" s="4" t="e">
        <f>#REF!</f>
        <v>#REF!</v>
      </c>
      <c r="K82" s="3" t="e">
        <f>#REF!</f>
        <v>#REF!</v>
      </c>
      <c r="L82" s="3" t="e">
        <f>#REF!</f>
        <v>#REF!</v>
      </c>
      <c r="M82" s="3" t="e">
        <f>#REF!</f>
        <v>#REF!</v>
      </c>
      <c r="N82" s="3" t="e">
        <f>#REF!</f>
        <v>#REF!</v>
      </c>
      <c r="O82" s="5" t="e">
        <f>#REF!</f>
        <v>#REF!</v>
      </c>
      <c r="P82" s="4">
        <f t="shared" si="16"/>
        <v>0</v>
      </c>
      <c r="Q82" s="3">
        <f t="shared" si="17"/>
        <v>0</v>
      </c>
      <c r="R82" s="3">
        <f t="shared" si="18"/>
        <v>0</v>
      </c>
      <c r="S82" s="3">
        <f t="shared" si="19"/>
        <v>0</v>
      </c>
      <c r="T82" s="5"/>
      <c r="U82" s="163"/>
      <c r="V82" s="163"/>
      <c r="W82" s="15" t="e">
        <f>#REF!</f>
        <v>#REF!</v>
      </c>
      <c r="X82" s="15" t="s">
        <v>54</v>
      </c>
      <c r="Y82" s="15" t="e">
        <f>#REF!</f>
        <v>#REF!</v>
      </c>
      <c r="Z82" s="15" t="e">
        <f t="shared" si="20"/>
        <v>#REF!</v>
      </c>
      <c r="AA82" s="15" t="e">
        <f>#REF!</f>
        <v>#REF!</v>
      </c>
      <c r="AB82" s="15" t="s">
        <v>54</v>
      </c>
      <c r="AC82" s="15" t="e">
        <f>#REF!</f>
        <v>#REF!</v>
      </c>
      <c r="AD82" s="15" t="e">
        <f t="shared" si="21"/>
        <v>#REF!</v>
      </c>
      <c r="AE82" s="15" t="e">
        <f>#REF!</f>
        <v>#REF!</v>
      </c>
      <c r="AF82" s="15" t="s">
        <v>54</v>
      </c>
      <c r="AG82" s="15" t="e">
        <f>#REF!</f>
        <v>#REF!</v>
      </c>
      <c r="AH82" s="15" t="e">
        <f t="shared" si="22"/>
        <v>#REF!</v>
      </c>
      <c r="AI82" s="15" t="e">
        <f>#REF!</f>
        <v>#REF!</v>
      </c>
      <c r="AJ82" s="15" t="s">
        <v>54</v>
      </c>
      <c r="AK82" s="15" t="e">
        <f>#REF!</f>
        <v>#REF!</v>
      </c>
      <c r="AL82" s="15" t="e">
        <f t="shared" si="23"/>
        <v>#REF!</v>
      </c>
    </row>
    <row r="83" spans="1:38" ht="20.25">
      <c r="A83" s="14">
        <f t="shared" si="14"/>
        <v>0</v>
      </c>
      <c r="B83" s="28">
        <v>76</v>
      </c>
      <c r="C83" s="45">
        <v>76</v>
      </c>
      <c r="D83" s="42">
        <f t="shared" si="15"/>
        <v>0</v>
      </c>
      <c r="E83" s="46"/>
      <c r="F83" s="46"/>
      <c r="G83" s="46"/>
      <c r="H83" s="46"/>
      <c r="I83" s="47"/>
      <c r="J83" s="4" t="e">
        <f>#REF!</f>
        <v>#REF!</v>
      </c>
      <c r="K83" s="3" t="e">
        <f>#REF!</f>
        <v>#REF!</v>
      </c>
      <c r="L83" s="3" t="e">
        <f>#REF!</f>
        <v>#REF!</v>
      </c>
      <c r="M83" s="3" t="e">
        <f>#REF!</f>
        <v>#REF!</v>
      </c>
      <c r="N83" s="3" t="e">
        <f>#REF!</f>
        <v>#REF!</v>
      </c>
      <c r="O83" s="5" t="e">
        <f>#REF!</f>
        <v>#REF!</v>
      </c>
      <c r="P83" s="4">
        <f t="shared" si="16"/>
        <v>0</v>
      </c>
      <c r="Q83" s="3">
        <f t="shared" si="17"/>
        <v>0</v>
      </c>
      <c r="R83" s="3">
        <f t="shared" si="18"/>
        <v>0</v>
      </c>
      <c r="S83" s="3">
        <f t="shared" si="19"/>
        <v>0</v>
      </c>
      <c r="T83" s="5"/>
      <c r="U83" s="163"/>
      <c r="V83" s="163"/>
      <c r="W83" s="15" t="e">
        <f>#REF!</f>
        <v>#REF!</v>
      </c>
      <c r="X83" s="15" t="s">
        <v>54</v>
      </c>
      <c r="Y83" s="15" t="e">
        <f>#REF!</f>
        <v>#REF!</v>
      </c>
      <c r="Z83" s="15" t="e">
        <f t="shared" si="20"/>
        <v>#REF!</v>
      </c>
      <c r="AA83" s="15" t="e">
        <f>#REF!</f>
        <v>#REF!</v>
      </c>
      <c r="AB83" s="15" t="s">
        <v>54</v>
      </c>
      <c r="AC83" s="15" t="e">
        <f>#REF!</f>
        <v>#REF!</v>
      </c>
      <c r="AD83" s="15" t="e">
        <f t="shared" si="21"/>
        <v>#REF!</v>
      </c>
      <c r="AE83" s="15" t="e">
        <f>#REF!</f>
        <v>#REF!</v>
      </c>
      <c r="AF83" s="15" t="s">
        <v>54</v>
      </c>
      <c r="AG83" s="15" t="e">
        <f>#REF!</f>
        <v>#REF!</v>
      </c>
      <c r="AH83" s="15" t="e">
        <f t="shared" si="22"/>
        <v>#REF!</v>
      </c>
      <c r="AI83" s="15" t="e">
        <f>#REF!</f>
        <v>#REF!</v>
      </c>
      <c r="AJ83" s="15" t="s">
        <v>54</v>
      </c>
      <c r="AK83" s="15" t="e">
        <f>#REF!</f>
        <v>#REF!</v>
      </c>
      <c r="AL83" s="15" t="e">
        <f t="shared" si="23"/>
        <v>#REF!</v>
      </c>
    </row>
    <row r="84" spans="1:38" ht="20.25">
      <c r="A84" s="14">
        <f t="shared" si="14"/>
        <v>0</v>
      </c>
      <c r="B84" s="28">
        <v>77</v>
      </c>
      <c r="C84" s="41">
        <v>77</v>
      </c>
      <c r="D84" s="42">
        <f t="shared" si="15"/>
        <v>0</v>
      </c>
      <c r="E84" s="43"/>
      <c r="F84" s="46"/>
      <c r="G84" s="46"/>
      <c r="H84" s="46"/>
      <c r="I84" s="47"/>
      <c r="J84" s="4" t="e">
        <f>#REF!</f>
        <v>#REF!</v>
      </c>
      <c r="K84" s="3" t="e">
        <f>#REF!</f>
        <v>#REF!</v>
      </c>
      <c r="L84" s="3" t="e">
        <f>#REF!</f>
        <v>#REF!</v>
      </c>
      <c r="M84" s="3" t="e">
        <f>#REF!</f>
        <v>#REF!</v>
      </c>
      <c r="N84" s="3" t="e">
        <f>#REF!</f>
        <v>#REF!</v>
      </c>
      <c r="O84" s="5" t="e">
        <f>#REF!</f>
        <v>#REF!</v>
      </c>
      <c r="P84" s="4">
        <f t="shared" si="16"/>
        <v>0</v>
      </c>
      <c r="Q84" s="3">
        <f t="shared" si="17"/>
        <v>0</v>
      </c>
      <c r="R84" s="3">
        <f t="shared" si="18"/>
        <v>0</v>
      </c>
      <c r="S84" s="3">
        <f t="shared" si="19"/>
        <v>0</v>
      </c>
      <c r="T84" s="5"/>
      <c r="U84" s="163"/>
      <c r="V84" s="163"/>
      <c r="W84" s="15" t="e">
        <f>#REF!</f>
        <v>#REF!</v>
      </c>
      <c r="X84" s="15" t="s">
        <v>54</v>
      </c>
      <c r="Y84" s="15" t="e">
        <f>#REF!</f>
        <v>#REF!</v>
      </c>
      <c r="Z84" s="15" t="e">
        <f t="shared" si="20"/>
        <v>#REF!</v>
      </c>
      <c r="AA84" s="15" t="e">
        <f>#REF!</f>
        <v>#REF!</v>
      </c>
      <c r="AB84" s="15" t="s">
        <v>54</v>
      </c>
      <c r="AC84" s="15" t="e">
        <f>#REF!</f>
        <v>#REF!</v>
      </c>
      <c r="AD84" s="15" t="e">
        <f t="shared" si="21"/>
        <v>#REF!</v>
      </c>
      <c r="AE84" s="15" t="e">
        <f>#REF!</f>
        <v>#REF!</v>
      </c>
      <c r="AF84" s="15" t="s">
        <v>54</v>
      </c>
      <c r="AG84" s="15" t="e">
        <f>#REF!</f>
        <v>#REF!</v>
      </c>
      <c r="AH84" s="15" t="e">
        <f t="shared" si="22"/>
        <v>#REF!</v>
      </c>
      <c r="AI84" s="15" t="e">
        <f>#REF!</f>
        <v>#REF!</v>
      </c>
      <c r="AJ84" s="15" t="s">
        <v>54</v>
      </c>
      <c r="AK84" s="15" t="e">
        <f>#REF!</f>
        <v>#REF!</v>
      </c>
      <c r="AL84" s="15" t="e">
        <f t="shared" si="23"/>
        <v>#REF!</v>
      </c>
    </row>
    <row r="85" spans="1:38" ht="20.25">
      <c r="A85" s="14">
        <f t="shared" si="14"/>
        <v>0</v>
      </c>
      <c r="B85" s="28">
        <v>78</v>
      </c>
      <c r="C85" s="45">
        <v>78</v>
      </c>
      <c r="D85" s="42">
        <f t="shared" si="15"/>
        <v>0</v>
      </c>
      <c r="E85" s="46"/>
      <c r="F85" s="46"/>
      <c r="G85" s="46"/>
      <c r="H85" s="46"/>
      <c r="I85" s="47"/>
      <c r="J85" s="4" t="e">
        <f>#REF!</f>
        <v>#REF!</v>
      </c>
      <c r="K85" s="3" t="e">
        <f>#REF!</f>
        <v>#REF!</v>
      </c>
      <c r="L85" s="3" t="e">
        <f>#REF!</f>
        <v>#REF!</v>
      </c>
      <c r="M85" s="3" t="e">
        <f>#REF!</f>
        <v>#REF!</v>
      </c>
      <c r="N85" s="3" t="e">
        <f>#REF!</f>
        <v>#REF!</v>
      </c>
      <c r="O85" s="5" t="e">
        <f>#REF!</f>
        <v>#REF!</v>
      </c>
      <c r="P85" s="4">
        <f t="shared" si="16"/>
        <v>0</v>
      </c>
      <c r="Q85" s="3">
        <f t="shared" si="17"/>
        <v>0</v>
      </c>
      <c r="R85" s="3">
        <f t="shared" si="18"/>
        <v>0</v>
      </c>
      <c r="S85" s="3">
        <f t="shared" si="19"/>
        <v>0</v>
      </c>
      <c r="T85" s="5"/>
      <c r="U85" s="163"/>
      <c r="V85" s="163"/>
      <c r="W85" s="15" t="e">
        <f>#REF!</f>
        <v>#REF!</v>
      </c>
      <c r="X85" s="15" t="s">
        <v>54</v>
      </c>
      <c r="Y85" s="15" t="e">
        <f>#REF!</f>
        <v>#REF!</v>
      </c>
      <c r="Z85" s="15" t="e">
        <f t="shared" si="20"/>
        <v>#REF!</v>
      </c>
      <c r="AA85" s="15" t="e">
        <f>#REF!</f>
        <v>#REF!</v>
      </c>
      <c r="AB85" s="15" t="s">
        <v>54</v>
      </c>
      <c r="AC85" s="15" t="e">
        <f>#REF!</f>
        <v>#REF!</v>
      </c>
      <c r="AD85" s="15" t="e">
        <f t="shared" si="21"/>
        <v>#REF!</v>
      </c>
      <c r="AE85" s="15" t="e">
        <f>#REF!</f>
        <v>#REF!</v>
      </c>
      <c r="AF85" s="15" t="s">
        <v>54</v>
      </c>
      <c r="AG85" s="15" t="e">
        <f>#REF!</f>
        <v>#REF!</v>
      </c>
      <c r="AH85" s="15" t="e">
        <f t="shared" si="22"/>
        <v>#REF!</v>
      </c>
      <c r="AI85" s="15" t="e">
        <f>#REF!</f>
        <v>#REF!</v>
      </c>
      <c r="AJ85" s="15" t="s">
        <v>54</v>
      </c>
      <c r="AK85" s="15" t="e">
        <f>#REF!</f>
        <v>#REF!</v>
      </c>
      <c r="AL85" s="15" t="e">
        <f t="shared" si="23"/>
        <v>#REF!</v>
      </c>
    </row>
    <row r="86" spans="1:38" ht="20.25">
      <c r="A86" s="14">
        <f t="shared" si="14"/>
        <v>0</v>
      </c>
      <c r="B86" s="28">
        <v>79</v>
      </c>
      <c r="C86" s="41">
        <v>79</v>
      </c>
      <c r="D86" s="42">
        <f t="shared" si="15"/>
        <v>0</v>
      </c>
      <c r="E86" s="43"/>
      <c r="F86" s="46"/>
      <c r="G86" s="46"/>
      <c r="H86" s="46"/>
      <c r="I86" s="47"/>
      <c r="J86" s="4" t="e">
        <f>#REF!</f>
        <v>#REF!</v>
      </c>
      <c r="K86" s="3" t="e">
        <f>#REF!</f>
        <v>#REF!</v>
      </c>
      <c r="L86" s="3" t="e">
        <f>#REF!</f>
        <v>#REF!</v>
      </c>
      <c r="M86" s="3" t="e">
        <f>#REF!</f>
        <v>#REF!</v>
      </c>
      <c r="N86" s="3" t="e">
        <f>#REF!</f>
        <v>#REF!</v>
      </c>
      <c r="O86" s="5" t="e">
        <f>#REF!</f>
        <v>#REF!</v>
      </c>
      <c r="P86" s="4">
        <f t="shared" si="16"/>
        <v>0</v>
      </c>
      <c r="Q86" s="3">
        <f t="shared" si="17"/>
        <v>0</v>
      </c>
      <c r="R86" s="3">
        <f t="shared" si="18"/>
        <v>0</v>
      </c>
      <c r="S86" s="3">
        <f t="shared" si="19"/>
        <v>0</v>
      </c>
      <c r="T86" s="5"/>
      <c r="U86" s="163"/>
      <c r="V86" s="163"/>
      <c r="W86" s="15" t="e">
        <f>#REF!</f>
        <v>#REF!</v>
      </c>
      <c r="X86" s="15" t="s">
        <v>54</v>
      </c>
      <c r="Y86" s="15" t="e">
        <f>#REF!</f>
        <v>#REF!</v>
      </c>
      <c r="Z86" s="15" t="e">
        <f t="shared" si="20"/>
        <v>#REF!</v>
      </c>
      <c r="AA86" s="15" t="e">
        <f>#REF!</f>
        <v>#REF!</v>
      </c>
      <c r="AB86" s="15" t="s">
        <v>54</v>
      </c>
      <c r="AC86" s="15" t="e">
        <f>#REF!</f>
        <v>#REF!</v>
      </c>
      <c r="AD86" s="15" t="e">
        <f t="shared" si="21"/>
        <v>#REF!</v>
      </c>
      <c r="AE86" s="15" t="e">
        <f>#REF!</f>
        <v>#REF!</v>
      </c>
      <c r="AF86" s="15" t="s">
        <v>54</v>
      </c>
      <c r="AG86" s="15" t="e">
        <f>#REF!</f>
        <v>#REF!</v>
      </c>
      <c r="AH86" s="15" t="e">
        <f t="shared" si="22"/>
        <v>#REF!</v>
      </c>
      <c r="AI86" s="15" t="e">
        <f>#REF!</f>
        <v>#REF!</v>
      </c>
      <c r="AJ86" s="15" t="s">
        <v>54</v>
      </c>
      <c r="AK86" s="15" t="e">
        <f>#REF!</f>
        <v>#REF!</v>
      </c>
      <c r="AL86" s="15" t="e">
        <f t="shared" si="23"/>
        <v>#REF!</v>
      </c>
    </row>
    <row r="87" spans="1:38" ht="20.25">
      <c r="A87" s="14">
        <f t="shared" si="14"/>
        <v>0</v>
      </c>
      <c r="B87" s="28">
        <v>80</v>
      </c>
      <c r="C87" s="45">
        <v>80</v>
      </c>
      <c r="D87" s="42">
        <f t="shared" si="15"/>
        <v>0</v>
      </c>
      <c r="E87" s="46"/>
      <c r="F87" s="46"/>
      <c r="G87" s="46"/>
      <c r="H87" s="46"/>
      <c r="I87" s="47"/>
      <c r="J87" s="4" t="e">
        <f>#REF!</f>
        <v>#REF!</v>
      </c>
      <c r="K87" s="3" t="e">
        <f>#REF!</f>
        <v>#REF!</v>
      </c>
      <c r="L87" s="3" t="e">
        <f>#REF!</f>
        <v>#REF!</v>
      </c>
      <c r="M87" s="3" t="e">
        <f>#REF!</f>
        <v>#REF!</v>
      </c>
      <c r="N87" s="3" t="e">
        <f>#REF!</f>
        <v>#REF!</v>
      </c>
      <c r="O87" s="5" t="e">
        <f>#REF!</f>
        <v>#REF!</v>
      </c>
      <c r="P87" s="4">
        <f t="shared" si="16"/>
        <v>0</v>
      </c>
      <c r="Q87" s="3">
        <f t="shared" si="17"/>
        <v>0</v>
      </c>
      <c r="R87" s="3">
        <f t="shared" si="18"/>
        <v>0</v>
      </c>
      <c r="S87" s="3">
        <f t="shared" si="19"/>
        <v>0</v>
      </c>
      <c r="T87" s="5"/>
      <c r="U87" s="163"/>
      <c r="V87" s="163"/>
      <c r="W87" s="15" t="e">
        <f>#REF!</f>
        <v>#REF!</v>
      </c>
      <c r="X87" s="15" t="s">
        <v>54</v>
      </c>
      <c r="Y87" s="15" t="e">
        <f>#REF!</f>
        <v>#REF!</v>
      </c>
      <c r="Z87" s="15" t="e">
        <f t="shared" si="20"/>
        <v>#REF!</v>
      </c>
      <c r="AA87" s="15" t="e">
        <f>#REF!</f>
        <v>#REF!</v>
      </c>
      <c r="AB87" s="15" t="s">
        <v>54</v>
      </c>
      <c r="AC87" s="15" t="e">
        <f>#REF!</f>
        <v>#REF!</v>
      </c>
      <c r="AD87" s="15" t="e">
        <f t="shared" si="21"/>
        <v>#REF!</v>
      </c>
      <c r="AE87" s="15" t="e">
        <f>#REF!</f>
        <v>#REF!</v>
      </c>
      <c r="AF87" s="15" t="s">
        <v>54</v>
      </c>
      <c r="AG87" s="15" t="e">
        <f>#REF!</f>
        <v>#REF!</v>
      </c>
      <c r="AH87" s="15" t="e">
        <f t="shared" si="22"/>
        <v>#REF!</v>
      </c>
      <c r="AI87" s="15" t="e">
        <f>#REF!</f>
        <v>#REF!</v>
      </c>
      <c r="AJ87" s="15" t="s">
        <v>54</v>
      </c>
      <c r="AK87" s="15" t="e">
        <f>#REF!</f>
        <v>#REF!</v>
      </c>
      <c r="AL87" s="15" t="e">
        <f t="shared" si="23"/>
        <v>#REF!</v>
      </c>
    </row>
    <row r="88" spans="1:38" ht="20.25">
      <c r="A88" s="14">
        <f t="shared" si="14"/>
        <v>0</v>
      </c>
      <c r="B88" s="28">
        <v>81</v>
      </c>
      <c r="C88" s="41">
        <v>81</v>
      </c>
      <c r="D88" s="42">
        <f t="shared" si="15"/>
        <v>0</v>
      </c>
      <c r="E88" s="43"/>
      <c r="F88" s="46"/>
      <c r="G88" s="46"/>
      <c r="H88" s="46"/>
      <c r="I88" s="47"/>
      <c r="J88" s="4" t="e">
        <f>#REF!</f>
        <v>#REF!</v>
      </c>
      <c r="K88" s="3" t="e">
        <f>#REF!</f>
        <v>#REF!</v>
      </c>
      <c r="L88" s="3" t="e">
        <f>#REF!</f>
        <v>#REF!</v>
      </c>
      <c r="M88" s="3" t="e">
        <f>#REF!</f>
        <v>#REF!</v>
      </c>
      <c r="N88" s="3" t="e">
        <f>#REF!</f>
        <v>#REF!</v>
      </c>
      <c r="O88" s="5" t="e">
        <f>#REF!</f>
        <v>#REF!</v>
      </c>
      <c r="P88" s="4">
        <f t="shared" si="16"/>
        <v>0</v>
      </c>
      <c r="Q88" s="3">
        <f t="shared" si="17"/>
        <v>0</v>
      </c>
      <c r="R88" s="3">
        <f t="shared" si="18"/>
        <v>0</v>
      </c>
      <c r="S88" s="3">
        <f t="shared" si="19"/>
        <v>0</v>
      </c>
      <c r="T88" s="5"/>
      <c r="U88" s="163"/>
      <c r="V88" s="163"/>
      <c r="W88" s="15" t="e">
        <f>#REF!</f>
        <v>#REF!</v>
      </c>
      <c r="X88" s="15" t="s">
        <v>54</v>
      </c>
      <c r="Y88" s="15" t="e">
        <f>#REF!</f>
        <v>#REF!</v>
      </c>
      <c r="Z88" s="15" t="e">
        <f t="shared" si="20"/>
        <v>#REF!</v>
      </c>
      <c r="AA88" s="15" t="e">
        <f>#REF!</f>
        <v>#REF!</v>
      </c>
      <c r="AB88" s="15" t="s">
        <v>54</v>
      </c>
      <c r="AC88" s="15" t="e">
        <f>#REF!</f>
        <v>#REF!</v>
      </c>
      <c r="AD88" s="15" t="e">
        <f t="shared" si="21"/>
        <v>#REF!</v>
      </c>
      <c r="AE88" s="15" t="e">
        <f>#REF!</f>
        <v>#REF!</v>
      </c>
      <c r="AF88" s="15" t="s">
        <v>54</v>
      </c>
      <c r="AG88" s="15" t="e">
        <f>#REF!</f>
        <v>#REF!</v>
      </c>
      <c r="AH88" s="15" t="e">
        <f t="shared" si="22"/>
        <v>#REF!</v>
      </c>
      <c r="AI88" s="15" t="e">
        <f>#REF!</f>
        <v>#REF!</v>
      </c>
      <c r="AJ88" s="15" t="s">
        <v>54</v>
      </c>
      <c r="AK88" s="15" t="e">
        <f>#REF!</f>
        <v>#REF!</v>
      </c>
      <c r="AL88" s="15" t="e">
        <f t="shared" si="23"/>
        <v>#REF!</v>
      </c>
    </row>
    <row r="89" spans="1:38" ht="20.25">
      <c r="A89" s="14">
        <f t="shared" si="14"/>
        <v>0</v>
      </c>
      <c r="B89" s="28">
        <v>82</v>
      </c>
      <c r="C89" s="45">
        <v>82</v>
      </c>
      <c r="D89" s="42">
        <f t="shared" si="15"/>
        <v>0</v>
      </c>
      <c r="E89" s="46"/>
      <c r="F89" s="46"/>
      <c r="G89" s="46"/>
      <c r="H89" s="46"/>
      <c r="I89" s="47"/>
      <c r="J89" s="4" t="e">
        <f>#REF!</f>
        <v>#REF!</v>
      </c>
      <c r="K89" s="3" t="e">
        <f>#REF!</f>
        <v>#REF!</v>
      </c>
      <c r="L89" s="3" t="e">
        <f>#REF!</f>
        <v>#REF!</v>
      </c>
      <c r="M89" s="3" t="e">
        <f>#REF!</f>
        <v>#REF!</v>
      </c>
      <c r="N89" s="3" t="e">
        <f>#REF!</f>
        <v>#REF!</v>
      </c>
      <c r="O89" s="5" t="e">
        <f>#REF!</f>
        <v>#REF!</v>
      </c>
      <c r="P89" s="4">
        <f t="shared" si="16"/>
        <v>0</v>
      </c>
      <c r="Q89" s="3">
        <f t="shared" si="17"/>
        <v>0</v>
      </c>
      <c r="R89" s="3">
        <f t="shared" si="18"/>
        <v>0</v>
      </c>
      <c r="S89" s="3">
        <f t="shared" si="19"/>
        <v>0</v>
      </c>
      <c r="T89" s="5"/>
      <c r="U89" s="163"/>
      <c r="V89" s="163"/>
      <c r="W89" s="15" t="e">
        <f>#REF!</f>
        <v>#REF!</v>
      </c>
      <c r="X89" s="15" t="s">
        <v>54</v>
      </c>
      <c r="Y89" s="15" t="e">
        <f>#REF!</f>
        <v>#REF!</v>
      </c>
      <c r="Z89" s="15" t="e">
        <f t="shared" si="20"/>
        <v>#REF!</v>
      </c>
      <c r="AA89" s="15" t="e">
        <f>#REF!</f>
        <v>#REF!</v>
      </c>
      <c r="AB89" s="15" t="s">
        <v>54</v>
      </c>
      <c r="AC89" s="15" t="e">
        <f>#REF!</f>
        <v>#REF!</v>
      </c>
      <c r="AD89" s="15" t="e">
        <f t="shared" si="21"/>
        <v>#REF!</v>
      </c>
      <c r="AE89" s="15" t="e">
        <f>#REF!</f>
        <v>#REF!</v>
      </c>
      <c r="AF89" s="15" t="s">
        <v>54</v>
      </c>
      <c r="AG89" s="15" t="e">
        <f>#REF!</f>
        <v>#REF!</v>
      </c>
      <c r="AH89" s="15" t="e">
        <f t="shared" si="22"/>
        <v>#REF!</v>
      </c>
      <c r="AI89" s="15" t="e">
        <f>#REF!</f>
        <v>#REF!</v>
      </c>
      <c r="AJ89" s="15" t="s">
        <v>54</v>
      </c>
      <c r="AK89" s="15" t="e">
        <f>#REF!</f>
        <v>#REF!</v>
      </c>
      <c r="AL89" s="15" t="e">
        <f t="shared" si="23"/>
        <v>#REF!</v>
      </c>
    </row>
    <row r="90" spans="1:38" ht="20.25">
      <c r="A90" s="14">
        <f t="shared" si="14"/>
        <v>0</v>
      </c>
      <c r="B90" s="28">
        <v>83</v>
      </c>
      <c r="C90" s="41">
        <v>83</v>
      </c>
      <c r="D90" s="42">
        <f t="shared" si="15"/>
        <v>0</v>
      </c>
      <c r="E90" s="43"/>
      <c r="F90" s="46"/>
      <c r="G90" s="46"/>
      <c r="H90" s="46"/>
      <c r="I90" s="47"/>
      <c r="J90" s="4" t="e">
        <f>#REF!</f>
        <v>#REF!</v>
      </c>
      <c r="K90" s="3" t="e">
        <f>#REF!</f>
        <v>#REF!</v>
      </c>
      <c r="L90" s="3" t="e">
        <f>#REF!</f>
        <v>#REF!</v>
      </c>
      <c r="M90" s="3" t="e">
        <f>#REF!</f>
        <v>#REF!</v>
      </c>
      <c r="N90" s="3" t="e">
        <f>#REF!</f>
        <v>#REF!</v>
      </c>
      <c r="O90" s="5" t="e">
        <f>#REF!</f>
        <v>#REF!</v>
      </c>
      <c r="P90" s="4">
        <f t="shared" si="16"/>
        <v>0</v>
      </c>
      <c r="Q90" s="3">
        <f t="shared" si="17"/>
        <v>0</v>
      </c>
      <c r="R90" s="3">
        <f t="shared" si="18"/>
        <v>0</v>
      </c>
      <c r="S90" s="3">
        <f t="shared" si="19"/>
        <v>0</v>
      </c>
      <c r="T90" s="5"/>
      <c r="U90" s="163"/>
      <c r="V90" s="163"/>
      <c r="W90" s="15" t="e">
        <f>#REF!</f>
        <v>#REF!</v>
      </c>
      <c r="X90" s="15" t="s">
        <v>54</v>
      </c>
      <c r="Y90" s="15" t="e">
        <f>#REF!</f>
        <v>#REF!</v>
      </c>
      <c r="Z90" s="15" t="e">
        <f t="shared" si="20"/>
        <v>#REF!</v>
      </c>
      <c r="AA90" s="15" t="e">
        <f>#REF!</f>
        <v>#REF!</v>
      </c>
      <c r="AB90" s="15" t="s">
        <v>54</v>
      </c>
      <c r="AC90" s="15" t="e">
        <f>#REF!</f>
        <v>#REF!</v>
      </c>
      <c r="AD90" s="15" t="e">
        <f t="shared" si="21"/>
        <v>#REF!</v>
      </c>
      <c r="AE90" s="15" t="e">
        <f>#REF!</f>
        <v>#REF!</v>
      </c>
      <c r="AF90" s="15" t="s">
        <v>54</v>
      </c>
      <c r="AG90" s="15" t="e">
        <f>#REF!</f>
        <v>#REF!</v>
      </c>
      <c r="AH90" s="15" t="e">
        <f t="shared" si="22"/>
        <v>#REF!</v>
      </c>
      <c r="AI90" s="15" t="e">
        <f>#REF!</f>
        <v>#REF!</v>
      </c>
      <c r="AJ90" s="15" t="s">
        <v>54</v>
      </c>
      <c r="AK90" s="15" t="e">
        <f>#REF!</f>
        <v>#REF!</v>
      </c>
      <c r="AL90" s="15" t="e">
        <f t="shared" si="23"/>
        <v>#REF!</v>
      </c>
    </row>
    <row r="91" spans="1:38" ht="20.25">
      <c r="A91" s="14">
        <f t="shared" si="14"/>
        <v>0</v>
      </c>
      <c r="B91" s="28">
        <v>84</v>
      </c>
      <c r="C91" s="45">
        <v>84</v>
      </c>
      <c r="D91" s="42">
        <f t="shared" si="15"/>
        <v>0</v>
      </c>
      <c r="E91" s="46"/>
      <c r="F91" s="46"/>
      <c r="G91" s="46"/>
      <c r="H91" s="46"/>
      <c r="I91" s="47"/>
      <c r="J91" s="4" t="e">
        <f>#REF!</f>
        <v>#REF!</v>
      </c>
      <c r="K91" s="3" t="e">
        <f>#REF!</f>
        <v>#REF!</v>
      </c>
      <c r="L91" s="3" t="e">
        <f>#REF!</f>
        <v>#REF!</v>
      </c>
      <c r="M91" s="3" t="e">
        <f>#REF!</f>
        <v>#REF!</v>
      </c>
      <c r="N91" s="3" t="e">
        <f>#REF!</f>
        <v>#REF!</v>
      </c>
      <c r="O91" s="5" t="e">
        <f>#REF!</f>
        <v>#REF!</v>
      </c>
      <c r="P91" s="4">
        <f t="shared" si="16"/>
        <v>0</v>
      </c>
      <c r="Q91" s="3">
        <f t="shared" si="17"/>
        <v>0</v>
      </c>
      <c r="R91" s="3">
        <f t="shared" si="18"/>
        <v>0</v>
      </c>
      <c r="S91" s="3">
        <f t="shared" si="19"/>
        <v>0</v>
      </c>
      <c r="T91" s="5"/>
      <c r="U91" s="163"/>
      <c r="V91" s="163"/>
      <c r="W91" s="15" t="e">
        <f>#REF!</f>
        <v>#REF!</v>
      </c>
      <c r="X91" s="15" t="s">
        <v>54</v>
      </c>
      <c r="Y91" s="15" t="e">
        <f>#REF!</f>
        <v>#REF!</v>
      </c>
      <c r="Z91" s="15" t="e">
        <f t="shared" si="20"/>
        <v>#REF!</v>
      </c>
      <c r="AA91" s="15" t="e">
        <f>#REF!</f>
        <v>#REF!</v>
      </c>
      <c r="AB91" s="15" t="s">
        <v>54</v>
      </c>
      <c r="AC91" s="15" t="e">
        <f>#REF!</f>
        <v>#REF!</v>
      </c>
      <c r="AD91" s="15" t="e">
        <f t="shared" si="21"/>
        <v>#REF!</v>
      </c>
      <c r="AE91" s="15" t="e">
        <f>#REF!</f>
        <v>#REF!</v>
      </c>
      <c r="AF91" s="15" t="s">
        <v>54</v>
      </c>
      <c r="AG91" s="15" t="e">
        <f>#REF!</f>
        <v>#REF!</v>
      </c>
      <c r="AH91" s="15" t="e">
        <f t="shared" si="22"/>
        <v>#REF!</v>
      </c>
      <c r="AI91" s="15" t="e">
        <f>#REF!</f>
        <v>#REF!</v>
      </c>
      <c r="AJ91" s="15" t="s">
        <v>54</v>
      </c>
      <c r="AK91" s="15" t="e">
        <f>#REF!</f>
        <v>#REF!</v>
      </c>
      <c r="AL91" s="15" t="e">
        <f t="shared" si="23"/>
        <v>#REF!</v>
      </c>
    </row>
    <row r="92" spans="1:38" ht="20.25">
      <c r="A92" s="14">
        <f t="shared" si="14"/>
        <v>0</v>
      </c>
      <c r="B92" s="28">
        <v>85</v>
      </c>
      <c r="C92" s="41">
        <v>85</v>
      </c>
      <c r="D92" s="42">
        <f t="shared" si="15"/>
        <v>0</v>
      </c>
      <c r="E92" s="43"/>
      <c r="F92" s="46"/>
      <c r="G92" s="46"/>
      <c r="H92" s="46"/>
      <c r="I92" s="47"/>
      <c r="J92" s="4" t="e">
        <f>#REF!</f>
        <v>#REF!</v>
      </c>
      <c r="K92" s="3" t="e">
        <f>#REF!</f>
        <v>#REF!</v>
      </c>
      <c r="L92" s="3" t="e">
        <f>#REF!</f>
        <v>#REF!</v>
      </c>
      <c r="M92" s="3" t="e">
        <f>#REF!</f>
        <v>#REF!</v>
      </c>
      <c r="N92" s="3" t="e">
        <f>#REF!</f>
        <v>#REF!</v>
      </c>
      <c r="O92" s="5" t="e">
        <f>#REF!</f>
        <v>#REF!</v>
      </c>
      <c r="P92" s="4">
        <f t="shared" si="16"/>
        <v>0</v>
      </c>
      <c r="Q92" s="3">
        <f t="shared" si="17"/>
        <v>0</v>
      </c>
      <c r="R92" s="3">
        <f t="shared" si="18"/>
        <v>0</v>
      </c>
      <c r="S92" s="3">
        <f t="shared" si="19"/>
        <v>0</v>
      </c>
      <c r="T92" s="5"/>
      <c r="U92" s="163"/>
      <c r="V92" s="163"/>
      <c r="W92" s="15" t="e">
        <f>#REF!</f>
        <v>#REF!</v>
      </c>
      <c r="X92" s="15" t="s">
        <v>54</v>
      </c>
      <c r="Y92" s="15" t="e">
        <f>#REF!</f>
        <v>#REF!</v>
      </c>
      <c r="Z92" s="15" t="e">
        <f t="shared" si="20"/>
        <v>#REF!</v>
      </c>
      <c r="AA92" s="15" t="e">
        <f>#REF!</f>
        <v>#REF!</v>
      </c>
      <c r="AB92" s="15" t="s">
        <v>54</v>
      </c>
      <c r="AC92" s="15" t="e">
        <f>#REF!</f>
        <v>#REF!</v>
      </c>
      <c r="AD92" s="15" t="e">
        <f t="shared" si="21"/>
        <v>#REF!</v>
      </c>
      <c r="AE92" s="15" t="e">
        <f>#REF!</f>
        <v>#REF!</v>
      </c>
      <c r="AF92" s="15" t="s">
        <v>54</v>
      </c>
      <c r="AG92" s="15" t="e">
        <f>#REF!</f>
        <v>#REF!</v>
      </c>
      <c r="AH92" s="15" t="e">
        <f t="shared" si="22"/>
        <v>#REF!</v>
      </c>
      <c r="AI92" s="15" t="e">
        <f>#REF!</f>
        <v>#REF!</v>
      </c>
      <c r="AJ92" s="15" t="s">
        <v>54</v>
      </c>
      <c r="AK92" s="15" t="e">
        <f>#REF!</f>
        <v>#REF!</v>
      </c>
      <c r="AL92" s="15" t="e">
        <f t="shared" si="23"/>
        <v>#REF!</v>
      </c>
    </row>
    <row r="93" spans="1:38" ht="20.25">
      <c r="A93" s="14">
        <f t="shared" si="14"/>
        <v>0</v>
      </c>
      <c r="B93" s="28">
        <v>86</v>
      </c>
      <c r="C93" s="45">
        <v>86</v>
      </c>
      <c r="D93" s="42">
        <f t="shared" si="15"/>
        <v>0</v>
      </c>
      <c r="E93" s="46"/>
      <c r="F93" s="46"/>
      <c r="G93" s="46"/>
      <c r="H93" s="46"/>
      <c r="I93" s="47"/>
      <c r="J93" s="4" t="e">
        <f>#REF!</f>
        <v>#REF!</v>
      </c>
      <c r="K93" s="3" t="e">
        <f>#REF!</f>
        <v>#REF!</v>
      </c>
      <c r="L93" s="3" t="e">
        <f>#REF!</f>
        <v>#REF!</v>
      </c>
      <c r="M93" s="3" t="e">
        <f>#REF!</f>
        <v>#REF!</v>
      </c>
      <c r="N93" s="3" t="e">
        <f>#REF!</f>
        <v>#REF!</v>
      </c>
      <c r="O93" s="5" t="e">
        <f>#REF!</f>
        <v>#REF!</v>
      </c>
      <c r="P93" s="4">
        <f t="shared" si="16"/>
        <v>0</v>
      </c>
      <c r="Q93" s="3">
        <f t="shared" si="17"/>
        <v>0</v>
      </c>
      <c r="R93" s="3">
        <f t="shared" si="18"/>
        <v>0</v>
      </c>
      <c r="S93" s="3">
        <f t="shared" si="19"/>
        <v>0</v>
      </c>
      <c r="T93" s="5"/>
      <c r="U93" s="163"/>
      <c r="V93" s="163"/>
      <c r="W93" s="15" t="e">
        <f>#REF!</f>
        <v>#REF!</v>
      </c>
      <c r="X93" s="15" t="s">
        <v>54</v>
      </c>
      <c r="Y93" s="15" t="e">
        <f>#REF!</f>
        <v>#REF!</v>
      </c>
      <c r="Z93" s="15" t="e">
        <f t="shared" si="20"/>
        <v>#REF!</v>
      </c>
      <c r="AA93" s="15" t="e">
        <f>#REF!</f>
        <v>#REF!</v>
      </c>
      <c r="AB93" s="15" t="s">
        <v>54</v>
      </c>
      <c r="AC93" s="15" t="e">
        <f>#REF!</f>
        <v>#REF!</v>
      </c>
      <c r="AD93" s="15" t="e">
        <f t="shared" si="21"/>
        <v>#REF!</v>
      </c>
      <c r="AE93" s="15" t="e">
        <f>#REF!</f>
        <v>#REF!</v>
      </c>
      <c r="AF93" s="15" t="s">
        <v>54</v>
      </c>
      <c r="AG93" s="15" t="e">
        <f>#REF!</f>
        <v>#REF!</v>
      </c>
      <c r="AH93" s="15" t="e">
        <f t="shared" si="22"/>
        <v>#REF!</v>
      </c>
      <c r="AI93" s="15" t="e">
        <f>#REF!</f>
        <v>#REF!</v>
      </c>
      <c r="AJ93" s="15" t="s">
        <v>54</v>
      </c>
      <c r="AK93" s="15" t="e">
        <f>#REF!</f>
        <v>#REF!</v>
      </c>
      <c r="AL93" s="15" t="e">
        <f t="shared" si="23"/>
        <v>#REF!</v>
      </c>
    </row>
    <row r="94" spans="1:38" ht="20.25">
      <c r="A94" s="14">
        <f t="shared" si="14"/>
        <v>0</v>
      </c>
      <c r="B94" s="28">
        <v>87</v>
      </c>
      <c r="C94" s="41">
        <v>87</v>
      </c>
      <c r="D94" s="42">
        <f t="shared" si="15"/>
        <v>0</v>
      </c>
      <c r="E94" s="43"/>
      <c r="F94" s="46"/>
      <c r="G94" s="46"/>
      <c r="H94" s="46"/>
      <c r="I94" s="47"/>
      <c r="J94" s="4" t="e">
        <f>#REF!</f>
        <v>#REF!</v>
      </c>
      <c r="K94" s="3" t="e">
        <f>#REF!</f>
        <v>#REF!</v>
      </c>
      <c r="L94" s="3" t="e">
        <f>#REF!</f>
        <v>#REF!</v>
      </c>
      <c r="M94" s="3" t="e">
        <f>#REF!</f>
        <v>#REF!</v>
      </c>
      <c r="N94" s="3" t="e">
        <f>#REF!</f>
        <v>#REF!</v>
      </c>
      <c r="O94" s="5" t="e">
        <f>#REF!</f>
        <v>#REF!</v>
      </c>
      <c r="P94" s="4">
        <f t="shared" si="16"/>
        <v>0</v>
      </c>
      <c r="Q94" s="3">
        <f t="shared" si="17"/>
        <v>0</v>
      </c>
      <c r="R94" s="3">
        <f t="shared" si="18"/>
        <v>0</v>
      </c>
      <c r="S94" s="3">
        <f t="shared" si="19"/>
        <v>0</v>
      </c>
      <c r="T94" s="5"/>
      <c r="U94" s="163"/>
      <c r="V94" s="163"/>
      <c r="W94" s="15" t="e">
        <f>#REF!</f>
        <v>#REF!</v>
      </c>
      <c r="X94" s="15" t="s">
        <v>54</v>
      </c>
      <c r="Y94" s="15" t="e">
        <f>#REF!</f>
        <v>#REF!</v>
      </c>
      <c r="Z94" s="15" t="e">
        <f t="shared" si="20"/>
        <v>#REF!</v>
      </c>
      <c r="AA94" s="15" t="e">
        <f>#REF!</f>
        <v>#REF!</v>
      </c>
      <c r="AB94" s="15" t="s">
        <v>54</v>
      </c>
      <c r="AC94" s="15" t="e">
        <f>#REF!</f>
        <v>#REF!</v>
      </c>
      <c r="AD94" s="15" t="e">
        <f t="shared" si="21"/>
        <v>#REF!</v>
      </c>
      <c r="AE94" s="15" t="e">
        <f>#REF!</f>
        <v>#REF!</v>
      </c>
      <c r="AF94" s="15" t="s">
        <v>54</v>
      </c>
      <c r="AG94" s="15" t="e">
        <f>#REF!</f>
        <v>#REF!</v>
      </c>
      <c r="AH94" s="15" t="e">
        <f t="shared" si="22"/>
        <v>#REF!</v>
      </c>
      <c r="AI94" s="15" t="e">
        <f>#REF!</f>
        <v>#REF!</v>
      </c>
      <c r="AJ94" s="15" t="s">
        <v>54</v>
      </c>
      <c r="AK94" s="15" t="e">
        <f>#REF!</f>
        <v>#REF!</v>
      </c>
      <c r="AL94" s="15" t="e">
        <f t="shared" si="23"/>
        <v>#REF!</v>
      </c>
    </row>
    <row r="95" spans="1:38" ht="20.25">
      <c r="A95" s="14">
        <f t="shared" si="14"/>
        <v>0</v>
      </c>
      <c r="B95" s="28">
        <v>88</v>
      </c>
      <c r="C95" s="45">
        <v>88</v>
      </c>
      <c r="D95" s="42">
        <f t="shared" si="15"/>
        <v>0</v>
      </c>
      <c r="E95" s="46"/>
      <c r="F95" s="46"/>
      <c r="G95" s="46"/>
      <c r="H95" s="46"/>
      <c r="I95" s="47"/>
      <c r="J95" s="4" t="e">
        <f>#REF!</f>
        <v>#REF!</v>
      </c>
      <c r="K95" s="3" t="e">
        <f>#REF!</f>
        <v>#REF!</v>
      </c>
      <c r="L95" s="3" t="e">
        <f>#REF!</f>
        <v>#REF!</v>
      </c>
      <c r="M95" s="3" t="e">
        <f>#REF!</f>
        <v>#REF!</v>
      </c>
      <c r="N95" s="3" t="e">
        <f>#REF!</f>
        <v>#REF!</v>
      </c>
      <c r="O95" s="5" t="e">
        <f>#REF!</f>
        <v>#REF!</v>
      </c>
      <c r="P95" s="4">
        <f t="shared" si="16"/>
        <v>0</v>
      </c>
      <c r="Q95" s="3">
        <f t="shared" si="17"/>
        <v>0</v>
      </c>
      <c r="R95" s="3">
        <f t="shared" si="18"/>
        <v>0</v>
      </c>
      <c r="S95" s="3">
        <f t="shared" si="19"/>
        <v>0</v>
      </c>
      <c r="T95" s="5"/>
      <c r="U95" s="163"/>
      <c r="V95" s="163"/>
      <c r="W95" s="15" t="e">
        <f>#REF!</f>
        <v>#REF!</v>
      </c>
      <c r="X95" s="15" t="s">
        <v>54</v>
      </c>
      <c r="Y95" s="15" t="e">
        <f>#REF!</f>
        <v>#REF!</v>
      </c>
      <c r="Z95" s="15" t="e">
        <f t="shared" si="20"/>
        <v>#REF!</v>
      </c>
      <c r="AA95" s="15" t="e">
        <f>#REF!</f>
        <v>#REF!</v>
      </c>
      <c r="AB95" s="15" t="s">
        <v>54</v>
      </c>
      <c r="AC95" s="15" t="e">
        <f>#REF!</f>
        <v>#REF!</v>
      </c>
      <c r="AD95" s="15" t="e">
        <f t="shared" si="21"/>
        <v>#REF!</v>
      </c>
      <c r="AE95" s="15" t="e">
        <f>#REF!</f>
        <v>#REF!</v>
      </c>
      <c r="AF95" s="15" t="s">
        <v>54</v>
      </c>
      <c r="AG95" s="15" t="e">
        <f>#REF!</f>
        <v>#REF!</v>
      </c>
      <c r="AH95" s="15" t="e">
        <f t="shared" si="22"/>
        <v>#REF!</v>
      </c>
      <c r="AI95" s="15" t="e">
        <f>#REF!</f>
        <v>#REF!</v>
      </c>
      <c r="AJ95" s="15" t="s">
        <v>54</v>
      </c>
      <c r="AK95" s="15" t="e">
        <f>#REF!</f>
        <v>#REF!</v>
      </c>
      <c r="AL95" s="15" t="e">
        <f t="shared" si="23"/>
        <v>#REF!</v>
      </c>
    </row>
    <row r="96" spans="1:38" ht="20.25">
      <c r="A96" s="14">
        <f t="shared" si="14"/>
        <v>0</v>
      </c>
      <c r="B96" s="28">
        <v>89</v>
      </c>
      <c r="C96" s="41">
        <v>89</v>
      </c>
      <c r="D96" s="42">
        <f t="shared" si="15"/>
        <v>0</v>
      </c>
      <c r="E96" s="43"/>
      <c r="F96" s="46"/>
      <c r="G96" s="46"/>
      <c r="H96" s="46"/>
      <c r="I96" s="47"/>
      <c r="J96" s="4" t="e">
        <f>#REF!</f>
        <v>#REF!</v>
      </c>
      <c r="K96" s="3" t="e">
        <f>#REF!</f>
        <v>#REF!</v>
      </c>
      <c r="L96" s="3" t="e">
        <f>#REF!</f>
        <v>#REF!</v>
      </c>
      <c r="M96" s="3" t="e">
        <f>#REF!</f>
        <v>#REF!</v>
      </c>
      <c r="N96" s="3" t="e">
        <f>#REF!</f>
        <v>#REF!</v>
      </c>
      <c r="O96" s="5" t="e">
        <f>#REF!</f>
        <v>#REF!</v>
      </c>
      <c r="P96" s="4">
        <f t="shared" si="16"/>
        <v>0</v>
      </c>
      <c r="Q96" s="3">
        <f t="shared" si="17"/>
        <v>0</v>
      </c>
      <c r="R96" s="3">
        <f t="shared" si="18"/>
        <v>0</v>
      </c>
      <c r="S96" s="3">
        <f t="shared" si="19"/>
        <v>0</v>
      </c>
      <c r="T96" s="5"/>
      <c r="U96" s="163"/>
      <c r="V96" s="163"/>
      <c r="W96" s="15" t="e">
        <f>#REF!</f>
        <v>#REF!</v>
      </c>
      <c r="X96" s="15" t="s">
        <v>54</v>
      </c>
      <c r="Y96" s="15" t="e">
        <f>#REF!</f>
        <v>#REF!</v>
      </c>
      <c r="Z96" s="15" t="e">
        <f t="shared" si="20"/>
        <v>#REF!</v>
      </c>
      <c r="AA96" s="15" t="e">
        <f>#REF!</f>
        <v>#REF!</v>
      </c>
      <c r="AB96" s="15" t="s">
        <v>54</v>
      </c>
      <c r="AC96" s="15" t="e">
        <f>#REF!</f>
        <v>#REF!</v>
      </c>
      <c r="AD96" s="15" t="e">
        <f t="shared" si="21"/>
        <v>#REF!</v>
      </c>
      <c r="AE96" s="15" t="e">
        <f>#REF!</f>
        <v>#REF!</v>
      </c>
      <c r="AF96" s="15" t="s">
        <v>54</v>
      </c>
      <c r="AG96" s="15" t="e">
        <f>#REF!</f>
        <v>#REF!</v>
      </c>
      <c r="AH96" s="15" t="e">
        <f t="shared" si="22"/>
        <v>#REF!</v>
      </c>
      <c r="AI96" s="15" t="e">
        <f>#REF!</f>
        <v>#REF!</v>
      </c>
      <c r="AJ96" s="15" t="s">
        <v>54</v>
      </c>
      <c r="AK96" s="15" t="e">
        <f>#REF!</f>
        <v>#REF!</v>
      </c>
      <c r="AL96" s="15" t="e">
        <f t="shared" si="23"/>
        <v>#REF!</v>
      </c>
    </row>
    <row r="97" spans="1:38" ht="20.25">
      <c r="A97" s="14">
        <f t="shared" si="14"/>
        <v>0</v>
      </c>
      <c r="B97" s="28">
        <v>90</v>
      </c>
      <c r="C97" s="45">
        <v>90</v>
      </c>
      <c r="D97" s="42">
        <f t="shared" si="15"/>
        <v>0</v>
      </c>
      <c r="E97" s="46"/>
      <c r="F97" s="46"/>
      <c r="G97" s="46"/>
      <c r="H97" s="46"/>
      <c r="I97" s="47"/>
      <c r="J97" s="4" t="e">
        <f>#REF!</f>
        <v>#REF!</v>
      </c>
      <c r="K97" s="3" t="e">
        <f>#REF!</f>
        <v>#REF!</v>
      </c>
      <c r="L97" s="3" t="e">
        <f>#REF!</f>
        <v>#REF!</v>
      </c>
      <c r="M97" s="3" t="e">
        <f>#REF!</f>
        <v>#REF!</v>
      </c>
      <c r="N97" s="3" t="e">
        <f>#REF!</f>
        <v>#REF!</v>
      </c>
      <c r="O97" s="5" t="e">
        <f>#REF!</f>
        <v>#REF!</v>
      </c>
      <c r="P97" s="4">
        <f t="shared" si="16"/>
        <v>0</v>
      </c>
      <c r="Q97" s="3">
        <f t="shared" si="17"/>
        <v>0</v>
      </c>
      <c r="R97" s="3">
        <f t="shared" si="18"/>
        <v>0</v>
      </c>
      <c r="S97" s="3">
        <f t="shared" si="19"/>
        <v>0</v>
      </c>
      <c r="T97" s="5"/>
      <c r="U97" s="163"/>
      <c r="V97" s="163"/>
      <c r="W97" s="15" t="e">
        <f>#REF!</f>
        <v>#REF!</v>
      </c>
      <c r="X97" s="15" t="s">
        <v>54</v>
      </c>
      <c r="Y97" s="15" t="e">
        <f>#REF!</f>
        <v>#REF!</v>
      </c>
      <c r="Z97" s="15" t="e">
        <f t="shared" si="20"/>
        <v>#REF!</v>
      </c>
      <c r="AA97" s="15" t="e">
        <f>#REF!</f>
        <v>#REF!</v>
      </c>
      <c r="AB97" s="15" t="s">
        <v>54</v>
      </c>
      <c r="AC97" s="15" t="e">
        <f>#REF!</f>
        <v>#REF!</v>
      </c>
      <c r="AD97" s="15" t="e">
        <f t="shared" si="21"/>
        <v>#REF!</v>
      </c>
      <c r="AE97" s="15" t="e">
        <f>#REF!</f>
        <v>#REF!</v>
      </c>
      <c r="AF97" s="15" t="s">
        <v>54</v>
      </c>
      <c r="AG97" s="15" t="e">
        <f>#REF!</f>
        <v>#REF!</v>
      </c>
      <c r="AH97" s="15" t="e">
        <f t="shared" si="22"/>
        <v>#REF!</v>
      </c>
      <c r="AI97" s="15" t="e">
        <f>#REF!</f>
        <v>#REF!</v>
      </c>
      <c r="AJ97" s="15" t="s">
        <v>54</v>
      </c>
      <c r="AK97" s="15" t="e">
        <f>#REF!</f>
        <v>#REF!</v>
      </c>
      <c r="AL97" s="15" t="e">
        <f t="shared" si="23"/>
        <v>#REF!</v>
      </c>
    </row>
    <row r="98" spans="1:38" ht="20.25">
      <c r="A98" s="14">
        <f t="shared" si="14"/>
        <v>0</v>
      </c>
      <c r="B98" s="28">
        <v>91</v>
      </c>
      <c r="C98" s="41">
        <v>91</v>
      </c>
      <c r="D98" s="42">
        <f t="shared" si="15"/>
        <v>0</v>
      </c>
      <c r="E98" s="43"/>
      <c r="F98" s="46"/>
      <c r="G98" s="46"/>
      <c r="H98" s="46"/>
      <c r="I98" s="47"/>
      <c r="J98" s="4" t="e">
        <f>#REF!</f>
        <v>#REF!</v>
      </c>
      <c r="K98" s="3" t="e">
        <f>#REF!</f>
        <v>#REF!</v>
      </c>
      <c r="L98" s="3" t="e">
        <f>#REF!</f>
        <v>#REF!</v>
      </c>
      <c r="M98" s="3" t="e">
        <f>#REF!</f>
        <v>#REF!</v>
      </c>
      <c r="N98" s="3" t="e">
        <f>#REF!</f>
        <v>#REF!</v>
      </c>
      <c r="O98" s="5" t="e">
        <f>#REF!</f>
        <v>#REF!</v>
      </c>
      <c r="P98" s="4">
        <f t="shared" si="16"/>
        <v>0</v>
      </c>
      <c r="Q98" s="3">
        <f t="shared" si="17"/>
        <v>0</v>
      </c>
      <c r="R98" s="3">
        <f t="shared" si="18"/>
        <v>0</v>
      </c>
      <c r="S98" s="3">
        <f t="shared" si="19"/>
        <v>0</v>
      </c>
      <c r="T98" s="5"/>
      <c r="U98" s="163"/>
      <c r="V98" s="163"/>
      <c r="W98" s="15" t="e">
        <f>#REF!</f>
        <v>#REF!</v>
      </c>
      <c r="X98" s="15" t="s">
        <v>54</v>
      </c>
      <c r="Y98" s="15" t="e">
        <f>#REF!</f>
        <v>#REF!</v>
      </c>
      <c r="Z98" s="15" t="e">
        <f t="shared" si="20"/>
        <v>#REF!</v>
      </c>
      <c r="AA98" s="15" t="e">
        <f>#REF!</f>
        <v>#REF!</v>
      </c>
      <c r="AB98" s="15" t="s">
        <v>54</v>
      </c>
      <c r="AC98" s="15" t="e">
        <f>#REF!</f>
        <v>#REF!</v>
      </c>
      <c r="AD98" s="15" t="e">
        <f t="shared" si="21"/>
        <v>#REF!</v>
      </c>
      <c r="AE98" s="15" t="e">
        <f>#REF!</f>
        <v>#REF!</v>
      </c>
      <c r="AF98" s="15" t="s">
        <v>54</v>
      </c>
      <c r="AG98" s="15" t="e">
        <f>#REF!</f>
        <v>#REF!</v>
      </c>
      <c r="AH98" s="15" t="e">
        <f t="shared" si="22"/>
        <v>#REF!</v>
      </c>
      <c r="AI98" s="15" t="e">
        <f>#REF!</f>
        <v>#REF!</v>
      </c>
      <c r="AJ98" s="15" t="s">
        <v>54</v>
      </c>
      <c r="AK98" s="15" t="e">
        <f>#REF!</f>
        <v>#REF!</v>
      </c>
      <c r="AL98" s="15" t="e">
        <f t="shared" si="23"/>
        <v>#REF!</v>
      </c>
    </row>
    <row r="99" spans="1:38" ht="20.25">
      <c r="A99" s="14">
        <f t="shared" si="14"/>
        <v>0</v>
      </c>
      <c r="B99" s="28">
        <v>92</v>
      </c>
      <c r="C99" s="45">
        <v>92</v>
      </c>
      <c r="D99" s="42">
        <f t="shared" si="15"/>
        <v>0</v>
      </c>
      <c r="E99" s="46"/>
      <c r="F99" s="46"/>
      <c r="G99" s="46"/>
      <c r="H99" s="46"/>
      <c r="I99" s="47"/>
      <c r="J99" s="4" t="e">
        <f>#REF!</f>
        <v>#REF!</v>
      </c>
      <c r="K99" s="3" t="e">
        <f>#REF!</f>
        <v>#REF!</v>
      </c>
      <c r="L99" s="3" t="e">
        <f>#REF!</f>
        <v>#REF!</v>
      </c>
      <c r="M99" s="3" t="e">
        <f>#REF!</f>
        <v>#REF!</v>
      </c>
      <c r="N99" s="3" t="e">
        <f>#REF!</f>
        <v>#REF!</v>
      </c>
      <c r="O99" s="5" t="e">
        <f>#REF!</f>
        <v>#REF!</v>
      </c>
      <c r="P99" s="4">
        <f t="shared" si="16"/>
        <v>0</v>
      </c>
      <c r="Q99" s="3">
        <f t="shared" si="17"/>
        <v>0</v>
      </c>
      <c r="R99" s="3">
        <f t="shared" si="18"/>
        <v>0</v>
      </c>
      <c r="S99" s="3">
        <f t="shared" si="19"/>
        <v>0</v>
      </c>
      <c r="T99" s="5"/>
      <c r="U99" s="163"/>
      <c r="V99" s="163"/>
      <c r="W99" s="15" t="e">
        <f>#REF!</f>
        <v>#REF!</v>
      </c>
      <c r="X99" s="15" t="s">
        <v>54</v>
      </c>
      <c r="Y99" s="15" t="e">
        <f>#REF!</f>
        <v>#REF!</v>
      </c>
      <c r="Z99" s="15" t="e">
        <f t="shared" si="20"/>
        <v>#REF!</v>
      </c>
      <c r="AA99" s="15" t="e">
        <f>#REF!</f>
        <v>#REF!</v>
      </c>
      <c r="AB99" s="15" t="s">
        <v>54</v>
      </c>
      <c r="AC99" s="15" t="e">
        <f>#REF!</f>
        <v>#REF!</v>
      </c>
      <c r="AD99" s="15" t="e">
        <f t="shared" si="21"/>
        <v>#REF!</v>
      </c>
      <c r="AE99" s="15" t="e">
        <f>#REF!</f>
        <v>#REF!</v>
      </c>
      <c r="AF99" s="15" t="s">
        <v>54</v>
      </c>
      <c r="AG99" s="15" t="e">
        <f>#REF!</f>
        <v>#REF!</v>
      </c>
      <c r="AH99" s="15" t="e">
        <f t="shared" si="22"/>
        <v>#REF!</v>
      </c>
      <c r="AI99" s="15" t="e">
        <f>#REF!</f>
        <v>#REF!</v>
      </c>
      <c r="AJ99" s="15" t="s">
        <v>54</v>
      </c>
      <c r="AK99" s="15" t="e">
        <f>#REF!</f>
        <v>#REF!</v>
      </c>
      <c r="AL99" s="15" t="e">
        <f t="shared" si="23"/>
        <v>#REF!</v>
      </c>
    </row>
    <row r="100" spans="1:38" ht="20.25">
      <c r="A100" s="14">
        <f t="shared" si="14"/>
        <v>0</v>
      </c>
      <c r="B100" s="28">
        <v>93</v>
      </c>
      <c r="C100" s="41">
        <v>93</v>
      </c>
      <c r="D100" s="42">
        <f t="shared" si="15"/>
        <v>0</v>
      </c>
      <c r="E100" s="43"/>
      <c r="F100" s="46"/>
      <c r="G100" s="46"/>
      <c r="H100" s="46"/>
      <c r="I100" s="47"/>
      <c r="J100" s="4" t="e">
        <f>#REF!</f>
        <v>#REF!</v>
      </c>
      <c r="K100" s="3" t="e">
        <f>#REF!</f>
        <v>#REF!</v>
      </c>
      <c r="L100" s="3" t="e">
        <f>#REF!</f>
        <v>#REF!</v>
      </c>
      <c r="M100" s="3" t="e">
        <f>#REF!</f>
        <v>#REF!</v>
      </c>
      <c r="N100" s="3" t="e">
        <f>#REF!</f>
        <v>#REF!</v>
      </c>
      <c r="O100" s="5" t="e">
        <f>#REF!</f>
        <v>#REF!</v>
      </c>
      <c r="P100" s="4">
        <f t="shared" si="16"/>
        <v>0</v>
      </c>
      <c r="Q100" s="3">
        <f t="shared" si="17"/>
        <v>0</v>
      </c>
      <c r="R100" s="3">
        <f t="shared" si="18"/>
        <v>0</v>
      </c>
      <c r="S100" s="3">
        <f t="shared" si="19"/>
        <v>0</v>
      </c>
      <c r="T100" s="5"/>
      <c r="U100" s="163"/>
      <c r="V100" s="163"/>
      <c r="W100" s="15" t="e">
        <f>#REF!</f>
        <v>#REF!</v>
      </c>
      <c r="X100" s="15" t="s">
        <v>54</v>
      </c>
      <c r="Y100" s="15" t="e">
        <f>#REF!</f>
        <v>#REF!</v>
      </c>
      <c r="Z100" s="15" t="e">
        <f t="shared" si="20"/>
        <v>#REF!</v>
      </c>
      <c r="AA100" s="15" t="e">
        <f>#REF!</f>
        <v>#REF!</v>
      </c>
      <c r="AB100" s="15" t="s">
        <v>54</v>
      </c>
      <c r="AC100" s="15" t="e">
        <f>#REF!</f>
        <v>#REF!</v>
      </c>
      <c r="AD100" s="15" t="e">
        <f t="shared" si="21"/>
        <v>#REF!</v>
      </c>
      <c r="AE100" s="15" t="e">
        <f>#REF!</f>
        <v>#REF!</v>
      </c>
      <c r="AF100" s="15" t="s">
        <v>54</v>
      </c>
      <c r="AG100" s="15" t="e">
        <f>#REF!</f>
        <v>#REF!</v>
      </c>
      <c r="AH100" s="15" t="e">
        <f t="shared" si="22"/>
        <v>#REF!</v>
      </c>
      <c r="AI100" s="15" t="e">
        <f>#REF!</f>
        <v>#REF!</v>
      </c>
      <c r="AJ100" s="15" t="s">
        <v>54</v>
      </c>
      <c r="AK100" s="15" t="e">
        <f>#REF!</f>
        <v>#REF!</v>
      </c>
      <c r="AL100" s="15" t="e">
        <f t="shared" si="23"/>
        <v>#REF!</v>
      </c>
    </row>
    <row r="101" spans="1:38" ht="20.25">
      <c r="A101" s="14">
        <f t="shared" si="14"/>
        <v>0</v>
      </c>
      <c r="B101" s="28">
        <v>94</v>
      </c>
      <c r="C101" s="45">
        <v>94</v>
      </c>
      <c r="D101" s="42">
        <f t="shared" si="15"/>
        <v>0</v>
      </c>
      <c r="E101" s="46"/>
      <c r="F101" s="46"/>
      <c r="G101" s="46"/>
      <c r="H101" s="46"/>
      <c r="I101" s="47"/>
      <c r="J101" s="4" t="e">
        <f>#REF!</f>
        <v>#REF!</v>
      </c>
      <c r="K101" s="3" t="e">
        <f>#REF!</f>
        <v>#REF!</v>
      </c>
      <c r="L101" s="3" t="e">
        <f>#REF!</f>
        <v>#REF!</v>
      </c>
      <c r="M101" s="3" t="e">
        <f>#REF!</f>
        <v>#REF!</v>
      </c>
      <c r="N101" s="3" t="e">
        <f>#REF!</f>
        <v>#REF!</v>
      </c>
      <c r="O101" s="5" t="e">
        <f>#REF!</f>
        <v>#REF!</v>
      </c>
      <c r="P101" s="4">
        <f t="shared" si="16"/>
        <v>0</v>
      </c>
      <c r="Q101" s="3">
        <f t="shared" si="17"/>
        <v>0</v>
      </c>
      <c r="R101" s="3">
        <f t="shared" si="18"/>
        <v>0</v>
      </c>
      <c r="S101" s="3">
        <f t="shared" si="19"/>
        <v>0</v>
      </c>
      <c r="T101" s="5"/>
      <c r="U101" s="163"/>
      <c r="V101" s="163"/>
      <c r="W101" s="15" t="e">
        <f>#REF!</f>
        <v>#REF!</v>
      </c>
      <c r="X101" s="15" t="s">
        <v>54</v>
      </c>
      <c r="Y101" s="15" t="e">
        <f>#REF!</f>
        <v>#REF!</v>
      </c>
      <c r="Z101" s="15" t="e">
        <f t="shared" si="20"/>
        <v>#REF!</v>
      </c>
      <c r="AA101" s="15" t="e">
        <f>#REF!</f>
        <v>#REF!</v>
      </c>
      <c r="AB101" s="15" t="s">
        <v>54</v>
      </c>
      <c r="AC101" s="15" t="e">
        <f>#REF!</f>
        <v>#REF!</v>
      </c>
      <c r="AD101" s="15" t="e">
        <f t="shared" si="21"/>
        <v>#REF!</v>
      </c>
      <c r="AE101" s="15" t="e">
        <f>#REF!</f>
        <v>#REF!</v>
      </c>
      <c r="AF101" s="15" t="s">
        <v>54</v>
      </c>
      <c r="AG101" s="15" t="e">
        <f>#REF!</f>
        <v>#REF!</v>
      </c>
      <c r="AH101" s="15" t="e">
        <f t="shared" si="22"/>
        <v>#REF!</v>
      </c>
      <c r="AI101" s="15" t="e">
        <f>#REF!</f>
        <v>#REF!</v>
      </c>
      <c r="AJ101" s="15" t="s">
        <v>54</v>
      </c>
      <c r="AK101" s="15" t="e">
        <f>#REF!</f>
        <v>#REF!</v>
      </c>
      <c r="AL101" s="15" t="e">
        <f t="shared" si="23"/>
        <v>#REF!</v>
      </c>
    </row>
    <row r="102" spans="1:38" ht="20.25">
      <c r="A102" s="14">
        <f t="shared" si="14"/>
        <v>0</v>
      </c>
      <c r="B102" s="28">
        <v>95</v>
      </c>
      <c r="C102" s="41">
        <v>95</v>
      </c>
      <c r="D102" s="42">
        <f t="shared" si="15"/>
        <v>0</v>
      </c>
      <c r="E102" s="43"/>
      <c r="F102" s="46"/>
      <c r="G102" s="46"/>
      <c r="H102" s="46"/>
      <c r="I102" s="47"/>
      <c r="J102" s="4" t="e">
        <f>#REF!</f>
        <v>#REF!</v>
      </c>
      <c r="K102" s="3" t="e">
        <f>#REF!</f>
        <v>#REF!</v>
      </c>
      <c r="L102" s="3" t="e">
        <f>#REF!</f>
        <v>#REF!</v>
      </c>
      <c r="M102" s="3" t="e">
        <f>#REF!</f>
        <v>#REF!</v>
      </c>
      <c r="N102" s="3" t="e">
        <f>#REF!</f>
        <v>#REF!</v>
      </c>
      <c r="O102" s="5" t="e">
        <f>#REF!</f>
        <v>#REF!</v>
      </c>
      <c r="P102" s="4">
        <f t="shared" si="16"/>
        <v>0</v>
      </c>
      <c r="Q102" s="3">
        <f t="shared" si="17"/>
        <v>0</v>
      </c>
      <c r="R102" s="3">
        <f t="shared" si="18"/>
        <v>0</v>
      </c>
      <c r="S102" s="3">
        <f t="shared" si="19"/>
        <v>0</v>
      </c>
      <c r="T102" s="5"/>
      <c r="U102" s="163"/>
      <c r="V102" s="163"/>
      <c r="W102" s="15" t="e">
        <f>#REF!</f>
        <v>#REF!</v>
      </c>
      <c r="X102" s="15" t="s">
        <v>54</v>
      </c>
      <c r="Y102" s="15" t="e">
        <f>#REF!</f>
        <v>#REF!</v>
      </c>
      <c r="Z102" s="15" t="e">
        <f t="shared" si="20"/>
        <v>#REF!</v>
      </c>
      <c r="AA102" s="15" t="e">
        <f>#REF!</f>
        <v>#REF!</v>
      </c>
      <c r="AB102" s="15" t="s">
        <v>54</v>
      </c>
      <c r="AC102" s="15" t="e">
        <f>#REF!</f>
        <v>#REF!</v>
      </c>
      <c r="AD102" s="15" t="e">
        <f t="shared" si="21"/>
        <v>#REF!</v>
      </c>
      <c r="AE102" s="15" t="e">
        <f>#REF!</f>
        <v>#REF!</v>
      </c>
      <c r="AF102" s="15" t="s">
        <v>54</v>
      </c>
      <c r="AG102" s="15" t="e">
        <f>#REF!</f>
        <v>#REF!</v>
      </c>
      <c r="AH102" s="15" t="e">
        <f t="shared" si="22"/>
        <v>#REF!</v>
      </c>
      <c r="AI102" s="15" t="e">
        <f>#REF!</f>
        <v>#REF!</v>
      </c>
      <c r="AJ102" s="15" t="s">
        <v>54</v>
      </c>
      <c r="AK102" s="15" t="e">
        <f>#REF!</f>
        <v>#REF!</v>
      </c>
      <c r="AL102" s="15" t="e">
        <f t="shared" si="23"/>
        <v>#REF!</v>
      </c>
    </row>
    <row r="103" spans="1:38" ht="20.25">
      <c r="A103" s="14">
        <f t="shared" si="14"/>
        <v>0</v>
      </c>
      <c r="B103" s="28">
        <v>96</v>
      </c>
      <c r="C103" s="45">
        <v>96</v>
      </c>
      <c r="D103" s="42">
        <f t="shared" si="15"/>
        <v>0</v>
      </c>
      <c r="E103" s="46"/>
      <c r="F103" s="46"/>
      <c r="G103" s="46"/>
      <c r="H103" s="46"/>
      <c r="I103" s="47"/>
      <c r="J103" s="4" t="e">
        <f>#REF!</f>
        <v>#REF!</v>
      </c>
      <c r="K103" s="3" t="e">
        <f>#REF!</f>
        <v>#REF!</v>
      </c>
      <c r="L103" s="3" t="e">
        <f>#REF!</f>
        <v>#REF!</v>
      </c>
      <c r="M103" s="3" t="e">
        <f>#REF!</f>
        <v>#REF!</v>
      </c>
      <c r="N103" s="3" t="e">
        <f>#REF!</f>
        <v>#REF!</v>
      </c>
      <c r="O103" s="5" t="e">
        <f>#REF!</f>
        <v>#REF!</v>
      </c>
      <c r="P103" s="4">
        <f t="shared" si="16"/>
        <v>0</v>
      </c>
      <c r="Q103" s="3">
        <f t="shared" si="17"/>
        <v>0</v>
      </c>
      <c r="R103" s="3">
        <f t="shared" si="18"/>
        <v>0</v>
      </c>
      <c r="S103" s="3">
        <f t="shared" si="19"/>
        <v>0</v>
      </c>
      <c r="T103" s="5"/>
      <c r="U103" s="163"/>
      <c r="V103" s="163"/>
      <c r="W103" s="15" t="e">
        <f>#REF!</f>
        <v>#REF!</v>
      </c>
      <c r="X103" s="15" t="s">
        <v>54</v>
      </c>
      <c r="Y103" s="15" t="e">
        <f>#REF!</f>
        <v>#REF!</v>
      </c>
      <c r="Z103" s="15" t="e">
        <f t="shared" si="20"/>
        <v>#REF!</v>
      </c>
      <c r="AA103" s="15" t="e">
        <f>#REF!</f>
        <v>#REF!</v>
      </c>
      <c r="AB103" s="15" t="s">
        <v>54</v>
      </c>
      <c r="AC103" s="15" t="e">
        <f>#REF!</f>
        <v>#REF!</v>
      </c>
      <c r="AD103" s="15" t="e">
        <f t="shared" si="21"/>
        <v>#REF!</v>
      </c>
      <c r="AE103" s="15" t="e">
        <f>#REF!</f>
        <v>#REF!</v>
      </c>
      <c r="AF103" s="15" t="s">
        <v>54</v>
      </c>
      <c r="AG103" s="15" t="e">
        <f>#REF!</f>
        <v>#REF!</v>
      </c>
      <c r="AH103" s="15" t="e">
        <f t="shared" si="22"/>
        <v>#REF!</v>
      </c>
      <c r="AI103" s="15" t="e">
        <f>#REF!</f>
        <v>#REF!</v>
      </c>
      <c r="AJ103" s="15" t="s">
        <v>54</v>
      </c>
      <c r="AK103" s="15" t="e">
        <f>#REF!</f>
        <v>#REF!</v>
      </c>
      <c r="AL103" s="15" t="e">
        <f t="shared" si="23"/>
        <v>#REF!</v>
      </c>
    </row>
    <row r="104" spans="1:38" ht="20.25">
      <c r="A104" s="14">
        <f t="shared" si="14"/>
        <v>0</v>
      </c>
      <c r="B104" s="28">
        <v>97</v>
      </c>
      <c r="C104" s="41">
        <v>97</v>
      </c>
      <c r="D104" s="42">
        <f t="shared" si="15"/>
        <v>0</v>
      </c>
      <c r="E104" s="43"/>
      <c r="F104" s="46"/>
      <c r="G104" s="46"/>
      <c r="H104" s="46"/>
      <c r="I104" s="47"/>
      <c r="J104" s="4" t="e">
        <f>#REF!</f>
        <v>#REF!</v>
      </c>
      <c r="K104" s="3" t="e">
        <f>#REF!</f>
        <v>#REF!</v>
      </c>
      <c r="L104" s="3" t="e">
        <f>#REF!</f>
        <v>#REF!</v>
      </c>
      <c r="M104" s="3" t="e">
        <f>#REF!</f>
        <v>#REF!</v>
      </c>
      <c r="N104" s="3" t="e">
        <f>#REF!</f>
        <v>#REF!</v>
      </c>
      <c r="O104" s="5" t="e">
        <f>#REF!</f>
        <v>#REF!</v>
      </c>
      <c r="P104" s="4">
        <f t="shared" si="16"/>
        <v>0</v>
      </c>
      <c r="Q104" s="3">
        <f t="shared" si="17"/>
        <v>0</v>
      </c>
      <c r="R104" s="3">
        <f t="shared" si="18"/>
        <v>0</v>
      </c>
      <c r="S104" s="3">
        <f t="shared" si="19"/>
        <v>0</v>
      </c>
      <c r="T104" s="5"/>
      <c r="U104" s="163"/>
      <c r="V104" s="163"/>
      <c r="W104" s="15" t="e">
        <f>#REF!</f>
        <v>#REF!</v>
      </c>
      <c r="X104" s="15" t="s">
        <v>54</v>
      </c>
      <c r="Y104" s="15" t="e">
        <f>#REF!</f>
        <v>#REF!</v>
      </c>
      <c r="Z104" s="15" t="e">
        <f t="shared" si="20"/>
        <v>#REF!</v>
      </c>
      <c r="AA104" s="15" t="e">
        <f>#REF!</f>
        <v>#REF!</v>
      </c>
      <c r="AB104" s="15" t="s">
        <v>54</v>
      </c>
      <c r="AC104" s="15" t="e">
        <f>#REF!</f>
        <v>#REF!</v>
      </c>
      <c r="AD104" s="15" t="e">
        <f t="shared" si="21"/>
        <v>#REF!</v>
      </c>
      <c r="AE104" s="15" t="e">
        <f>#REF!</f>
        <v>#REF!</v>
      </c>
      <c r="AF104" s="15" t="s">
        <v>54</v>
      </c>
      <c r="AG104" s="15" t="e">
        <f>#REF!</f>
        <v>#REF!</v>
      </c>
      <c r="AH104" s="15" t="e">
        <f t="shared" si="22"/>
        <v>#REF!</v>
      </c>
      <c r="AI104" s="15" t="e">
        <f>#REF!</f>
        <v>#REF!</v>
      </c>
      <c r="AJ104" s="15" t="s">
        <v>54</v>
      </c>
      <c r="AK104" s="15" t="e">
        <f>#REF!</f>
        <v>#REF!</v>
      </c>
      <c r="AL104" s="15" t="e">
        <f t="shared" si="23"/>
        <v>#REF!</v>
      </c>
    </row>
    <row r="105" spans="1:38" ht="20.25">
      <c r="A105" s="14">
        <f t="shared" si="14"/>
        <v>0</v>
      </c>
      <c r="B105" s="28">
        <v>98</v>
      </c>
      <c r="C105" s="45">
        <v>98</v>
      </c>
      <c r="D105" s="42">
        <f t="shared" si="15"/>
        <v>0</v>
      </c>
      <c r="E105" s="46"/>
      <c r="F105" s="46"/>
      <c r="G105" s="46"/>
      <c r="H105" s="46"/>
      <c r="I105" s="47"/>
      <c r="J105" s="4" t="e">
        <f>#REF!</f>
        <v>#REF!</v>
      </c>
      <c r="K105" s="3" t="e">
        <f>#REF!</f>
        <v>#REF!</v>
      </c>
      <c r="L105" s="3" t="e">
        <f>#REF!</f>
        <v>#REF!</v>
      </c>
      <c r="M105" s="3" t="e">
        <f>#REF!</f>
        <v>#REF!</v>
      </c>
      <c r="N105" s="3" t="e">
        <f>#REF!</f>
        <v>#REF!</v>
      </c>
      <c r="O105" s="5" t="e">
        <f>#REF!</f>
        <v>#REF!</v>
      </c>
      <c r="P105" s="4">
        <f t="shared" si="16"/>
        <v>0</v>
      </c>
      <c r="Q105" s="3">
        <f t="shared" si="17"/>
        <v>0</v>
      </c>
      <c r="R105" s="3">
        <f t="shared" si="18"/>
        <v>0</v>
      </c>
      <c r="S105" s="3">
        <f t="shared" si="19"/>
        <v>0</v>
      </c>
      <c r="T105" s="5"/>
      <c r="U105" s="163"/>
      <c r="V105" s="163"/>
      <c r="W105" s="15" t="e">
        <f>#REF!</f>
        <v>#REF!</v>
      </c>
      <c r="X105" s="15" t="s">
        <v>54</v>
      </c>
      <c r="Y105" s="15" t="e">
        <f>#REF!</f>
        <v>#REF!</v>
      </c>
      <c r="Z105" s="15" t="e">
        <f t="shared" si="20"/>
        <v>#REF!</v>
      </c>
      <c r="AA105" s="15" t="e">
        <f>#REF!</f>
        <v>#REF!</v>
      </c>
      <c r="AB105" s="15" t="s">
        <v>54</v>
      </c>
      <c r="AC105" s="15" t="e">
        <f>#REF!</f>
        <v>#REF!</v>
      </c>
      <c r="AD105" s="15" t="e">
        <f t="shared" si="21"/>
        <v>#REF!</v>
      </c>
      <c r="AE105" s="15" t="e">
        <f>#REF!</f>
        <v>#REF!</v>
      </c>
      <c r="AF105" s="15" t="s">
        <v>54</v>
      </c>
      <c r="AG105" s="15" t="e">
        <f>#REF!</f>
        <v>#REF!</v>
      </c>
      <c r="AH105" s="15" t="e">
        <f t="shared" si="22"/>
        <v>#REF!</v>
      </c>
      <c r="AI105" s="15" t="e">
        <f>#REF!</f>
        <v>#REF!</v>
      </c>
      <c r="AJ105" s="15" t="s">
        <v>54</v>
      </c>
      <c r="AK105" s="15" t="e">
        <f>#REF!</f>
        <v>#REF!</v>
      </c>
      <c r="AL105" s="15" t="e">
        <f t="shared" si="23"/>
        <v>#REF!</v>
      </c>
    </row>
    <row r="106" spans="1:38" ht="20.25">
      <c r="A106" s="14">
        <f t="shared" si="14"/>
        <v>0</v>
      </c>
      <c r="B106" s="28">
        <v>99</v>
      </c>
      <c r="C106" s="41">
        <v>99</v>
      </c>
      <c r="D106" s="42">
        <f t="shared" si="15"/>
        <v>0</v>
      </c>
      <c r="E106" s="43"/>
      <c r="F106" s="46"/>
      <c r="G106" s="46"/>
      <c r="H106" s="46"/>
      <c r="I106" s="47"/>
      <c r="J106" s="4" t="e">
        <f>#REF!</f>
        <v>#REF!</v>
      </c>
      <c r="K106" s="3" t="e">
        <f>#REF!</f>
        <v>#REF!</v>
      </c>
      <c r="L106" s="3" t="e">
        <f>#REF!</f>
        <v>#REF!</v>
      </c>
      <c r="M106" s="3" t="e">
        <f>#REF!</f>
        <v>#REF!</v>
      </c>
      <c r="N106" s="3" t="e">
        <f>#REF!</f>
        <v>#REF!</v>
      </c>
      <c r="O106" s="5" t="e">
        <f>#REF!</f>
        <v>#REF!</v>
      </c>
      <c r="P106" s="4">
        <f t="shared" si="16"/>
        <v>0</v>
      </c>
      <c r="Q106" s="3">
        <f t="shared" si="17"/>
        <v>0</v>
      </c>
      <c r="R106" s="3">
        <f t="shared" si="18"/>
        <v>0</v>
      </c>
      <c r="S106" s="3">
        <f t="shared" si="19"/>
        <v>0</v>
      </c>
      <c r="T106" s="5"/>
      <c r="U106" s="163"/>
      <c r="V106" s="163"/>
      <c r="W106" s="15" t="e">
        <f>#REF!</f>
        <v>#REF!</v>
      </c>
      <c r="X106" s="15" t="s">
        <v>54</v>
      </c>
      <c r="Y106" s="15" t="e">
        <f>#REF!</f>
        <v>#REF!</v>
      </c>
      <c r="Z106" s="15" t="e">
        <f t="shared" si="20"/>
        <v>#REF!</v>
      </c>
      <c r="AA106" s="15" t="e">
        <f>#REF!</f>
        <v>#REF!</v>
      </c>
      <c r="AB106" s="15" t="s">
        <v>54</v>
      </c>
      <c r="AC106" s="15" t="e">
        <f>#REF!</f>
        <v>#REF!</v>
      </c>
      <c r="AD106" s="15" t="e">
        <f t="shared" si="21"/>
        <v>#REF!</v>
      </c>
      <c r="AE106" s="15" t="e">
        <f>#REF!</f>
        <v>#REF!</v>
      </c>
      <c r="AF106" s="15" t="s">
        <v>54</v>
      </c>
      <c r="AG106" s="15" t="e">
        <f>#REF!</f>
        <v>#REF!</v>
      </c>
      <c r="AH106" s="15" t="e">
        <f t="shared" si="22"/>
        <v>#REF!</v>
      </c>
      <c r="AI106" s="15" t="e">
        <f>#REF!</f>
        <v>#REF!</v>
      </c>
      <c r="AJ106" s="15" t="s">
        <v>54</v>
      </c>
      <c r="AK106" s="15" t="e">
        <f>#REF!</f>
        <v>#REF!</v>
      </c>
      <c r="AL106" s="15" t="e">
        <f t="shared" si="23"/>
        <v>#REF!</v>
      </c>
    </row>
    <row r="107" spans="1:38" ht="21" thickBot="1">
      <c r="A107" s="14">
        <f t="shared" si="14"/>
        <v>0</v>
      </c>
      <c r="B107" s="28">
        <v>100</v>
      </c>
      <c r="C107" s="45">
        <v>100</v>
      </c>
      <c r="D107" s="42">
        <f t="shared" si="15"/>
        <v>0</v>
      </c>
      <c r="E107" s="46"/>
      <c r="F107" s="46"/>
      <c r="G107" s="46"/>
      <c r="H107" s="46"/>
      <c r="I107" s="47"/>
      <c r="J107" s="6" t="e">
        <f>#REF!</f>
        <v>#REF!</v>
      </c>
      <c r="K107" s="7" t="e">
        <f>#REF!</f>
        <v>#REF!</v>
      </c>
      <c r="L107" s="7" t="e">
        <f>#REF!</f>
        <v>#REF!</v>
      </c>
      <c r="M107" s="7" t="e">
        <f>#REF!</f>
        <v>#REF!</v>
      </c>
      <c r="N107" s="7" t="e">
        <f>#REF!</f>
        <v>#REF!</v>
      </c>
      <c r="O107" s="8" t="e">
        <f>#REF!</f>
        <v>#REF!</v>
      </c>
      <c r="P107" s="4">
        <f t="shared" si="16"/>
        <v>0</v>
      </c>
      <c r="Q107" s="3">
        <f t="shared" si="17"/>
        <v>0</v>
      </c>
      <c r="R107" s="3">
        <f t="shared" si="18"/>
        <v>0</v>
      </c>
      <c r="S107" s="3">
        <f t="shared" si="19"/>
        <v>0</v>
      </c>
      <c r="T107" s="8"/>
      <c r="U107" s="163"/>
      <c r="V107" s="163"/>
      <c r="W107" s="15" t="e">
        <f>#REF!</f>
        <v>#REF!</v>
      </c>
      <c r="X107" s="15" t="s">
        <v>54</v>
      </c>
      <c r="Y107" s="15" t="e">
        <f>#REF!</f>
        <v>#REF!</v>
      </c>
      <c r="Z107" s="15" t="e">
        <f t="shared" si="20"/>
        <v>#REF!</v>
      </c>
      <c r="AA107" s="15" t="e">
        <f>#REF!</f>
        <v>#REF!</v>
      </c>
      <c r="AB107" s="15" t="s">
        <v>54</v>
      </c>
      <c r="AC107" s="15" t="e">
        <f>#REF!</f>
        <v>#REF!</v>
      </c>
      <c r="AD107" s="15" t="e">
        <f t="shared" si="21"/>
        <v>#REF!</v>
      </c>
      <c r="AE107" s="15" t="e">
        <f>#REF!</f>
        <v>#REF!</v>
      </c>
      <c r="AF107" s="15" t="s">
        <v>54</v>
      </c>
      <c r="AG107" s="15" t="e">
        <f>#REF!</f>
        <v>#REF!</v>
      </c>
      <c r="AH107" s="15" t="e">
        <f t="shared" si="22"/>
        <v>#REF!</v>
      </c>
      <c r="AI107" s="15" t="e">
        <f>#REF!</f>
        <v>#REF!</v>
      </c>
      <c r="AJ107" s="15" t="s">
        <v>54</v>
      </c>
      <c r="AK107" s="15" t="e">
        <f>#REF!</f>
        <v>#REF!</v>
      </c>
      <c r="AL107" s="15" t="e">
        <f t="shared" si="23"/>
        <v>#REF!</v>
      </c>
    </row>
    <row r="108" spans="1:38" ht="20.25" hidden="1">
      <c r="B108" s="28">
        <v>1</v>
      </c>
      <c r="C108" s="2">
        <v>2</v>
      </c>
      <c r="D108" s="42">
        <f t="shared" si="15"/>
        <v>4</v>
      </c>
      <c r="E108" s="2">
        <v>6</v>
      </c>
      <c r="F108" s="2">
        <v>7</v>
      </c>
      <c r="G108" s="2">
        <v>8</v>
      </c>
      <c r="H108" s="15">
        <v>9</v>
      </c>
      <c r="I108" s="2">
        <v>10</v>
      </c>
      <c r="J108" s="2">
        <v>142</v>
      </c>
      <c r="K108" s="15">
        <v>143</v>
      </c>
      <c r="L108" s="2">
        <v>144</v>
      </c>
      <c r="M108" s="15">
        <v>145</v>
      </c>
      <c r="N108" s="2">
        <v>146</v>
      </c>
      <c r="O108" s="15">
        <v>147</v>
      </c>
      <c r="P108" s="2">
        <v>148</v>
      </c>
      <c r="Q108" s="15">
        <v>149</v>
      </c>
      <c r="R108" s="2">
        <v>150</v>
      </c>
      <c r="S108" s="15">
        <v>151</v>
      </c>
      <c r="T108" s="2">
        <v>152</v>
      </c>
      <c r="U108" s="15">
        <v>153</v>
      </c>
      <c r="V108" s="2">
        <v>154</v>
      </c>
      <c r="W108" s="15">
        <v>155</v>
      </c>
      <c r="X108" s="2">
        <v>156</v>
      </c>
      <c r="Y108" s="15">
        <v>157</v>
      </c>
      <c r="Z108" s="15">
        <v>158</v>
      </c>
      <c r="AA108" s="2">
        <v>159</v>
      </c>
      <c r="AB108" s="15">
        <v>160</v>
      </c>
      <c r="AC108" s="15">
        <v>161</v>
      </c>
      <c r="AD108" s="2">
        <v>162</v>
      </c>
      <c r="AE108" s="15">
        <v>163</v>
      </c>
      <c r="AF108" s="15">
        <v>164</v>
      </c>
      <c r="AG108" s="2">
        <v>165</v>
      </c>
      <c r="AH108" s="15">
        <v>166</v>
      </c>
      <c r="AI108" s="15">
        <v>167</v>
      </c>
      <c r="AJ108" s="2">
        <v>168</v>
      </c>
      <c r="AK108" s="15">
        <v>169</v>
      </c>
      <c r="AL108" s="15">
        <v>170</v>
      </c>
    </row>
    <row r="109" spans="1:38" ht="15" hidden="1">
      <c r="G109" s="2" t="e">
        <f>MASTER!#REF!</f>
        <v>#REF!</v>
      </c>
      <c r="H109" s="18" t="e">
        <f>MASTER!#REF!</f>
        <v>#REF!</v>
      </c>
    </row>
    <row r="110" spans="1:38" ht="15" hidden="1">
      <c r="G110" s="2" t="e">
        <f>MASTER!#REF!</f>
        <v>#REF!</v>
      </c>
      <c r="H110" s="18" t="e">
        <f>MASTER!#REF!</f>
        <v>#REF!</v>
      </c>
    </row>
    <row r="111" spans="1:38" ht="15" hidden="1">
      <c r="G111" s="2" t="e">
        <f>MASTER!#REF!</f>
        <v>#REF!</v>
      </c>
      <c r="H111" s="18" t="e">
        <f>MASTER!#REF!</f>
        <v>#REF!</v>
      </c>
    </row>
    <row r="112" spans="1:38" ht="15" hidden="1">
      <c r="G112" s="2" t="e">
        <f>MASTER!#REF!</f>
        <v>#REF!</v>
      </c>
      <c r="H112" s="18" t="e">
        <f>MASTER!#REF!</f>
        <v>#REF!</v>
      </c>
    </row>
    <row r="113" spans="7:8" ht="15" hidden="1">
      <c r="G113" s="2" t="e">
        <f>MASTER!#REF!</f>
        <v>#REF!</v>
      </c>
      <c r="H113" s="18" t="e">
        <f>MASTER!#REF!</f>
        <v>#REF!</v>
      </c>
    </row>
    <row r="114" spans="7:8" ht="15" hidden="1">
      <c r="G114" s="2" t="e">
        <f>MASTER!#REF!</f>
        <v>#REF!</v>
      </c>
      <c r="H114" s="18" t="e">
        <f>MASTER!#REF!</f>
        <v>#REF!</v>
      </c>
    </row>
    <row r="115" spans="7:8" ht="15" hidden="1">
      <c r="G115" s="2" t="e">
        <f>MASTER!#REF!</f>
        <v>#REF!</v>
      </c>
      <c r="H115" s="18" t="e">
        <f>MASTER!#REF!</f>
        <v>#REF!</v>
      </c>
    </row>
    <row r="116" spans="7:8" ht="15" hidden="1">
      <c r="G116" s="2" t="e">
        <f>MASTER!#REF!</f>
        <v>#REF!</v>
      </c>
      <c r="H116" s="18" t="e">
        <f>MASTER!#REF!</f>
        <v>#REF!</v>
      </c>
    </row>
    <row r="117" spans="7:8" ht="15" hidden="1">
      <c r="G117" s="2" t="e">
        <f>MASTER!#REF!</f>
        <v>#REF!</v>
      </c>
      <c r="H117" s="18" t="e">
        <f>MASTER!#REF!</f>
        <v>#REF!</v>
      </c>
    </row>
    <row r="118" spans="7:8" ht="15" hidden="1">
      <c r="G118" s="2" t="e">
        <f>MASTER!#REF!</f>
        <v>#REF!</v>
      </c>
      <c r="H118" s="18" t="e">
        <f>MASTER!#REF!</f>
        <v>#REF!</v>
      </c>
    </row>
    <row r="119" spans="7:8" ht="15" hidden="1">
      <c r="G119" s="2" t="e">
        <f>MASTER!#REF!</f>
        <v>#REF!</v>
      </c>
      <c r="H119" s="18" t="e">
        <f>MASTER!#REF!</f>
        <v>#REF!</v>
      </c>
    </row>
    <row r="120" spans="7:8" ht="15" hidden="1">
      <c r="G120" s="2" t="e">
        <f>MASTER!#REF!</f>
        <v>#REF!</v>
      </c>
      <c r="H120" s="18" t="e">
        <f>MASTER!#REF!</f>
        <v>#REF!</v>
      </c>
    </row>
    <row r="121" spans="7:8" ht="15" hidden="1">
      <c r="G121" s="2" t="e">
        <f>MASTER!#REF!</f>
        <v>#REF!</v>
      </c>
      <c r="H121" s="18" t="e">
        <f>MASTER!#REF!</f>
        <v>#REF!</v>
      </c>
    </row>
    <row r="122" spans="7:8" ht="15" hidden="1">
      <c r="G122" s="2" t="e">
        <f>MASTER!#REF!</f>
        <v>#REF!</v>
      </c>
      <c r="H122" s="18" t="e">
        <f>MASTER!#REF!</f>
        <v>#REF!</v>
      </c>
    </row>
    <row r="123" spans="7:8" ht="15" hidden="1">
      <c r="H123" s="18" t="e">
        <f>MASTER!#REF!</f>
        <v>#REF!</v>
      </c>
    </row>
    <row r="124" spans="7:8" ht="15" hidden="1">
      <c r="H124" s="18" t="e">
        <f>MASTER!#REF!</f>
        <v>#REF!</v>
      </c>
    </row>
    <row r="125" spans="7:8" ht="15" hidden="1">
      <c r="H125" s="18" t="e">
        <f>MASTER!#REF!</f>
        <v>#REF!</v>
      </c>
    </row>
    <row r="126" spans="7:8" ht="15" hidden="1">
      <c r="H126" s="18" t="e">
        <f>MASTER!#REF!</f>
        <v>#REF!</v>
      </c>
    </row>
    <row r="127" spans="7:8" ht="15" hidden="1">
      <c r="H127" s="18" t="e">
        <f>MASTER!#REF!</f>
        <v>#REF!</v>
      </c>
    </row>
    <row r="128" spans="7:8" ht="15" hidden="1">
      <c r="H128" s="18" t="e">
        <f>MASTER!#REF!</f>
        <v>#REF!</v>
      </c>
    </row>
    <row r="129" spans="8:8" ht="15" hidden="1">
      <c r="H129" s="18" t="e">
        <f>MASTER!#REF!</f>
        <v>#REF!</v>
      </c>
    </row>
    <row r="130" spans="8:8" ht="15" hidden="1">
      <c r="H130" s="18" t="e">
        <f>MASTER!#REF!</f>
        <v>#REF!</v>
      </c>
    </row>
    <row r="131" spans="8:8" ht="15" hidden="1">
      <c r="H131" s="18" t="e">
        <f>MASTER!#REF!</f>
        <v>#REF!</v>
      </c>
    </row>
    <row r="132" spans="8:8" ht="15" hidden="1">
      <c r="H132" s="18" t="e">
        <f>MASTER!#REF!</f>
        <v>#REF!</v>
      </c>
    </row>
  </sheetData>
  <sheetProtection formatCells="0" formatColumns="0" formatRows="0" selectLockedCells="1"/>
  <dataConsolidate/>
  <mergeCells count="25">
    <mergeCell ref="C5:I5"/>
    <mergeCell ref="T3:T6"/>
    <mergeCell ref="J3:O4"/>
    <mergeCell ref="J5:J6"/>
    <mergeCell ref="K5:K6"/>
    <mergeCell ref="L5:L6"/>
    <mergeCell ref="M5:M6"/>
    <mergeCell ref="N5:N6"/>
    <mergeCell ref="O5:O6"/>
    <mergeCell ref="C1:I1"/>
    <mergeCell ref="U1:V107"/>
    <mergeCell ref="C4:D4"/>
    <mergeCell ref="E4:F4"/>
    <mergeCell ref="H4:I4"/>
    <mergeCell ref="C3:D3"/>
    <mergeCell ref="E3:F3"/>
    <mergeCell ref="H3:I3"/>
    <mergeCell ref="J1:T1"/>
    <mergeCell ref="J2:T2"/>
    <mergeCell ref="P3:P6"/>
    <mergeCell ref="Q3:Q6"/>
    <mergeCell ref="R3:R6"/>
    <mergeCell ref="C2:G2"/>
    <mergeCell ref="H2:I2"/>
    <mergeCell ref="S3:S6"/>
  </mergeCells>
  <conditionalFormatting sqref="J7:N107 P7:P107 Q3:T107 U1:V107 J3:N5 O3:O107 P3:T3 D9:D108 C1:C107 D1:I1 D3:I107">
    <cfRule type="cellIs" dxfId="323" priority="618" operator="equal">
      <formula>0</formula>
    </cfRule>
  </conditionalFormatting>
  <conditionalFormatting sqref="E4:F4 H4:I4">
    <cfRule type="cellIs" dxfId="322" priority="612" operator="equal">
      <formula>0</formula>
    </cfRule>
  </conditionalFormatting>
  <conditionalFormatting sqref="B10:B108 D9:D108 B8:T107">
    <cfRule type="expression" dxfId="321" priority="609">
      <formula>$B8="TC"</formula>
    </cfRule>
    <cfRule type="expression" dxfId="320" priority="610">
      <formula>$B8="NSO"</formula>
    </cfRule>
    <cfRule type="expression" dxfId="319" priority="611">
      <formula>$B8="ab"</formula>
    </cfRule>
  </conditionalFormatting>
  <conditionalFormatting sqref="D9:D108 C8:T107">
    <cfRule type="expression" dxfId="318" priority="608">
      <formula>$C8=0</formula>
    </cfRule>
  </conditionalFormatting>
  <conditionalFormatting sqref="E3:F3 H3:I3">
    <cfRule type="cellIs" dxfId="317" priority="600" operator="equal">
      <formula>0</formula>
    </cfRule>
  </conditionalFormatting>
  <conditionalFormatting sqref="D9:D108 D8:I107">
    <cfRule type="expression" dxfId="316" priority="488">
      <formula>$D8=0</formula>
    </cfRule>
  </conditionalFormatting>
  <conditionalFormatting sqref="C8:C107">
    <cfRule type="expression" dxfId="315" priority="482">
      <formula>$B8="TC"</formula>
    </cfRule>
    <cfRule type="expression" dxfId="314" priority="483">
      <formula>$B8="NSO"</formula>
    </cfRule>
    <cfRule type="expression" dxfId="313" priority="484">
      <formula>$B8="ab"</formula>
    </cfRule>
  </conditionalFormatting>
  <conditionalFormatting sqref="C8:C107">
    <cfRule type="expression" dxfId="312" priority="481">
      <formula>$C8=0</formula>
    </cfRule>
  </conditionalFormatting>
  <conditionalFormatting sqref="C8:C107">
    <cfRule type="expression" dxfId="311" priority="478">
      <formula>$B8="TC"</formula>
    </cfRule>
    <cfRule type="expression" dxfId="310" priority="479">
      <formula>$B8="NSO"</formula>
    </cfRule>
    <cfRule type="expression" dxfId="309" priority="480">
      <formula>$B8="ab"</formula>
    </cfRule>
  </conditionalFormatting>
  <conditionalFormatting sqref="C8:C107">
    <cfRule type="expression" dxfId="308" priority="477">
      <formula>$D8=0</formula>
    </cfRule>
  </conditionalFormatting>
  <conditionalFormatting sqref="C8:C107">
    <cfRule type="expression" dxfId="307" priority="474">
      <formula>$B8="TC"</formula>
    </cfRule>
    <cfRule type="expression" dxfId="306" priority="475">
      <formula>$B8="NSO"</formula>
    </cfRule>
    <cfRule type="expression" dxfId="305" priority="476">
      <formula>$B8="ab"</formula>
    </cfRule>
  </conditionalFormatting>
  <conditionalFormatting sqref="C8:C107">
    <cfRule type="expression" dxfId="304" priority="473">
      <formula>$C8=0</formula>
    </cfRule>
  </conditionalFormatting>
  <conditionalFormatting sqref="D9:D108 A8:I107">
    <cfRule type="expression" dxfId="303" priority="1">
      <formula>$A8="TC"</formula>
    </cfRule>
    <cfRule type="expression" dxfId="302" priority="2">
      <formula>$A8="NSO"</formula>
    </cfRule>
  </conditionalFormatting>
  <dataValidations count="1">
    <dataValidation type="list" allowBlank="1" showInputMessage="1" showErrorMessage="1" sqref="E4:F4">
      <formula1>"0,1,2,3,4,5,6,7,8,9,10,11,12"</formula1>
    </dataValidation>
  </dataValidations>
  <hyperlinks>
    <hyperlink ref="C2:F2" location="'ADMIT CARD'!A1" display="Print Report Card"/>
    <hyperlink ref="H2:I2" location="'TIME TABLE'!A1" display="'TIME TABLE'!A1"/>
  </hyperlinks>
  <pageMargins left="0.18" right="0.17" top="0.2" bottom="0.19" header="0.17" footer="0.16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4B10E0"/>
  </sheetPr>
  <dimension ref="A1:IP155"/>
  <sheetViews>
    <sheetView showGridLines="0" showRowColHeaders="0" zoomScaleSheetLayoutView="44" workbookViewId="0">
      <selection activeCell="F11" sqref="F11"/>
    </sheetView>
  </sheetViews>
  <sheetFormatPr defaultColWidth="0" defaultRowHeight="15" zeroHeight="1"/>
  <cols>
    <col min="1" max="1" width="2.85546875" style="14" customWidth="1"/>
    <col min="2" max="2" width="19" style="14" customWidth="1"/>
    <col min="3" max="3" width="6.42578125" style="14" customWidth="1"/>
    <col min="4" max="4" width="16.42578125" style="14" customWidth="1"/>
    <col min="5" max="5" width="6.42578125" style="14" customWidth="1"/>
    <col min="6" max="6" width="13.85546875" style="14" customWidth="1"/>
    <col min="7" max="7" width="24.7109375" style="14" customWidth="1"/>
    <col min="8" max="8" width="29.42578125" style="16" customWidth="1"/>
    <col min="9" max="9" width="3.140625" style="16" customWidth="1"/>
    <col min="10" max="10" width="16" style="14" hidden="1" customWidth="1"/>
    <col min="11" max="19" width="5" style="14" hidden="1" customWidth="1"/>
    <col min="20" max="20" width="6" style="14" hidden="1" customWidth="1"/>
    <col min="21" max="21" width="6" style="20" hidden="1" customWidth="1"/>
    <col min="22" max="31" width="5" style="14" hidden="1" customWidth="1"/>
    <col min="32" max="32" width="6" style="14" hidden="1" customWidth="1"/>
    <col min="33" max="33" width="6" style="20" hidden="1" customWidth="1"/>
    <col min="34" max="34" width="5.5703125" style="14" hidden="1" customWidth="1"/>
    <col min="35" max="42" width="3.7109375" style="14" hidden="1" customWidth="1"/>
    <col min="43" max="43" width="4.42578125" style="14" hidden="1" customWidth="1"/>
    <col min="44" max="44" width="4.28515625" style="14" hidden="1" customWidth="1"/>
    <col min="45" max="45" width="4.28515625" style="20" hidden="1" customWidth="1"/>
    <col min="46" max="54" width="3.7109375" style="14" hidden="1" customWidth="1"/>
    <col min="55" max="55" width="4.42578125" style="14" hidden="1" customWidth="1"/>
    <col min="56" max="56" width="4.28515625" style="14" hidden="1" customWidth="1"/>
    <col min="57" max="57" width="4.28515625" style="20" hidden="1" customWidth="1"/>
    <col min="58" max="66" width="3.7109375" style="14" hidden="1" customWidth="1"/>
    <col min="67" max="67" width="4.42578125" style="14" hidden="1" customWidth="1"/>
    <col min="68" max="68" width="3.7109375" style="14" hidden="1" customWidth="1"/>
    <col min="69" max="69" width="3.7109375" style="20" hidden="1" customWidth="1"/>
    <col min="70" max="78" width="3.7109375" style="14" hidden="1" customWidth="1"/>
    <col min="79" max="79" width="4.42578125" style="14" hidden="1" customWidth="1"/>
    <col min="80" max="80" width="4" style="14" hidden="1" customWidth="1"/>
    <col min="81" max="81" width="4" style="20" hidden="1" customWidth="1"/>
    <col min="82" max="82" width="3.7109375" style="14" hidden="1" customWidth="1"/>
    <col min="83" max="91" width="5.140625" style="14" hidden="1" customWidth="1"/>
    <col min="92" max="92" width="6.5703125" style="14" hidden="1" customWidth="1"/>
    <col min="93" max="102" width="5.140625" style="14" hidden="1" customWidth="1"/>
    <col min="103" max="103" width="6.5703125" style="14" hidden="1" customWidth="1"/>
    <col min="104" max="104" width="5.140625" style="14" hidden="1" customWidth="1"/>
    <col min="105" max="116" width="5.5703125" style="14" hidden="1" customWidth="1"/>
    <col min="117" max="122" width="10.140625" style="14" hidden="1" customWidth="1"/>
    <col min="123" max="123" width="10.140625" style="16" hidden="1" customWidth="1"/>
    <col min="124" max="124" width="19.28515625" style="16" hidden="1" customWidth="1"/>
    <col min="125" max="125" width="3.42578125" style="14" hidden="1" customWidth="1"/>
    <col min="126" max="126" width="9.28515625" style="14" hidden="1" customWidth="1"/>
    <col min="127" max="128" width="4.85546875" style="14" hidden="1" customWidth="1"/>
    <col min="129" max="129" width="0" style="14" hidden="1" customWidth="1"/>
    <col min="130" max="132" width="4.85546875" style="14" hidden="1" customWidth="1"/>
    <col min="133" max="141" width="0" style="14" hidden="1" customWidth="1"/>
    <col min="142" max="142" width="4.85546875" style="14" hidden="1" customWidth="1"/>
    <col min="143" max="143" width="0" style="14" hidden="1" customWidth="1"/>
    <col min="144" max="145" width="4.85546875" style="14" hidden="1" customWidth="1"/>
    <col min="146" max="146" width="0" style="14" hidden="1" customWidth="1"/>
    <col min="147" max="150" width="4.85546875" style="14" hidden="1" customWidth="1"/>
    <col min="151" max="168" width="0" style="14" hidden="1" customWidth="1"/>
    <col min="169" max="169" width="4.85546875" style="14" hidden="1" customWidth="1"/>
    <col min="170" max="182" width="0" style="14" hidden="1" customWidth="1"/>
    <col min="183" max="183" width="4.85546875" style="14" hidden="1" customWidth="1"/>
    <col min="184" max="192" width="0" style="14" hidden="1" customWidth="1"/>
    <col min="193" max="193" width="4.85546875" style="14" hidden="1" customWidth="1"/>
    <col min="194" max="194" width="0" style="14" hidden="1" customWidth="1"/>
    <col min="195" max="196" width="4.85546875" style="14" hidden="1" customWidth="1"/>
    <col min="197" max="197" width="0" style="14" hidden="1" customWidth="1"/>
    <col min="198" max="200" width="4.85546875" style="14" hidden="1" customWidth="1"/>
    <col min="201" max="209" width="0" style="14" hidden="1" customWidth="1"/>
    <col min="210" max="210" width="4.85546875" style="14" hidden="1" customWidth="1"/>
    <col min="211" max="211" width="0" style="14" hidden="1" customWidth="1"/>
    <col min="212" max="213" width="4.85546875" style="14" hidden="1" customWidth="1"/>
    <col min="214" max="214" width="0" style="14" hidden="1" customWidth="1"/>
    <col min="215" max="220" width="4.85546875" style="14" hidden="1" customWidth="1"/>
    <col min="221" max="221" width="0" style="14" hidden="1" customWidth="1"/>
    <col min="222" max="233" width="4.85546875" style="14" hidden="1" customWidth="1"/>
    <col min="234" max="234" width="0" style="14" hidden="1" customWidth="1"/>
    <col min="235" max="247" width="4.85546875" style="14" hidden="1" customWidth="1"/>
    <col min="248" max="249" width="9.140625" style="14" hidden="1" customWidth="1"/>
    <col min="250" max="250" width="11.85546875" style="14" hidden="1" customWidth="1"/>
    <col min="251" max="16384" width="9.140625" style="14" hidden="1"/>
  </cols>
  <sheetData>
    <row r="1" spans="1:250" ht="35.25" customHeight="1" thickBot="1">
      <c r="A1" s="205"/>
      <c r="B1" s="206" t="str">
        <f>MASTER!E11</f>
        <v>Govt. Sr. Secondary School Raimalwada</v>
      </c>
      <c r="C1" s="207"/>
      <c r="D1" s="207"/>
      <c r="E1" s="207"/>
      <c r="F1" s="207"/>
      <c r="G1" s="207"/>
      <c r="H1" s="208"/>
      <c r="I1" s="205"/>
      <c r="U1" s="14"/>
      <c r="AG1" s="14"/>
      <c r="AS1" s="14"/>
      <c r="BE1" s="14"/>
      <c r="BQ1" s="14"/>
      <c r="CC1" s="14"/>
      <c r="DS1" s="14"/>
      <c r="DT1" s="14"/>
    </row>
    <row r="2" spans="1:250" s="27" customFormat="1" ht="24" customHeight="1" thickBot="1">
      <c r="A2" s="205"/>
      <c r="B2" s="211" t="str">
        <f>CONCATENATE(MASTER!E8,":"," ","(",MASTER!E6,")")</f>
        <v>TEST-I: (2025-26)</v>
      </c>
      <c r="C2" s="212"/>
      <c r="D2" s="212"/>
      <c r="E2" s="212"/>
      <c r="F2" s="212"/>
      <c r="G2" s="76"/>
      <c r="H2" s="75" t="s">
        <v>85</v>
      </c>
      <c r="I2" s="205"/>
    </row>
    <row r="3" spans="1:250" s="27" customFormat="1" ht="30.75" customHeight="1">
      <c r="A3" s="205"/>
      <c r="B3" s="215" t="s">
        <v>60</v>
      </c>
      <c r="C3" s="216"/>
      <c r="D3" s="216"/>
      <c r="E3" s="217"/>
      <c r="F3" s="57" t="s">
        <v>25</v>
      </c>
      <c r="G3" s="213" t="s">
        <v>59</v>
      </c>
      <c r="H3" s="209" t="s">
        <v>87</v>
      </c>
      <c r="I3" s="205"/>
    </row>
    <row r="4" spans="1:250" ht="42.75" customHeight="1" thickBot="1">
      <c r="A4" s="205"/>
      <c r="B4" s="218"/>
      <c r="C4" s="219"/>
      <c r="D4" s="219"/>
      <c r="E4" s="220"/>
      <c r="F4" s="69">
        <f>'STUDENT DETAIL'!E4</f>
        <v>4</v>
      </c>
      <c r="G4" s="214"/>
      <c r="H4" s="210"/>
      <c r="I4" s="205"/>
      <c r="U4" s="14"/>
      <c r="AG4" s="14"/>
      <c r="AS4" s="14"/>
      <c r="BE4" s="14"/>
      <c r="BQ4" s="14"/>
      <c r="CC4" s="14"/>
      <c r="DS4" s="14"/>
      <c r="DT4" s="14"/>
    </row>
    <row r="5" spans="1:250" s="50" customFormat="1" ht="30" customHeight="1">
      <c r="A5" s="205"/>
      <c r="B5" s="70">
        <v>44651</v>
      </c>
      <c r="C5" s="71" t="s">
        <v>57</v>
      </c>
      <c r="D5" s="72" t="str">
        <f>IF(B5=0,0,TEXT(B5,"dddd"))</f>
        <v>Thursday</v>
      </c>
      <c r="E5" s="73" t="s">
        <v>58</v>
      </c>
      <c r="F5" s="221" t="s">
        <v>27</v>
      </c>
      <c r="G5" s="222"/>
      <c r="H5" s="81" t="s">
        <v>65</v>
      </c>
      <c r="I5" s="205"/>
      <c r="IP5" s="58"/>
    </row>
    <row r="6" spans="1:250" s="50" customFormat="1" ht="30" customHeight="1">
      <c r="A6" s="205"/>
      <c r="B6" s="48">
        <f>B5+1</f>
        <v>44652</v>
      </c>
      <c r="C6" s="51" t="s">
        <v>57</v>
      </c>
      <c r="D6" s="52" t="str">
        <f t="shared" ref="D6:D14" si="0">IF(B6=0,0,TEXT(B6,"dddd"))</f>
        <v>Friday</v>
      </c>
      <c r="E6" s="53" t="s">
        <v>58</v>
      </c>
      <c r="F6" s="203" t="s">
        <v>35</v>
      </c>
      <c r="G6" s="204"/>
      <c r="H6" s="82" t="str">
        <f>H5</f>
        <v>09:00 AM to 11:45 AM</v>
      </c>
      <c r="I6" s="205"/>
    </row>
    <row r="7" spans="1:250" s="50" customFormat="1" ht="30" customHeight="1">
      <c r="A7" s="205"/>
      <c r="B7" s="48">
        <f t="shared" ref="B7:B10" si="1">B6+1</f>
        <v>44653</v>
      </c>
      <c r="C7" s="51" t="s">
        <v>57</v>
      </c>
      <c r="D7" s="52" t="str">
        <f t="shared" si="0"/>
        <v>Saturday</v>
      </c>
      <c r="E7" s="53" t="s">
        <v>58</v>
      </c>
      <c r="F7" s="203" t="s">
        <v>42</v>
      </c>
      <c r="G7" s="204"/>
      <c r="H7" s="82" t="str">
        <f t="shared" ref="H7:H14" si="2">H6</f>
        <v>09:00 AM to 11:45 AM</v>
      </c>
      <c r="I7" s="205"/>
    </row>
    <row r="8" spans="1:250" s="50" customFormat="1" ht="30" customHeight="1">
      <c r="A8" s="205"/>
      <c r="B8" s="48">
        <f t="shared" si="1"/>
        <v>44654</v>
      </c>
      <c r="C8" s="51" t="s">
        <v>57</v>
      </c>
      <c r="D8" s="52" t="str">
        <f t="shared" si="0"/>
        <v>Sunday</v>
      </c>
      <c r="E8" s="53" t="s">
        <v>58</v>
      </c>
      <c r="F8" s="203" t="s">
        <v>61</v>
      </c>
      <c r="G8" s="204"/>
      <c r="H8" s="82" t="str">
        <f t="shared" si="2"/>
        <v>09:00 AM to 11:45 AM</v>
      </c>
      <c r="I8" s="205"/>
    </row>
    <row r="9" spans="1:250" s="50" customFormat="1" ht="30" customHeight="1">
      <c r="A9" s="205"/>
      <c r="B9" s="48">
        <f t="shared" si="1"/>
        <v>44655</v>
      </c>
      <c r="C9" s="51" t="s">
        <v>57</v>
      </c>
      <c r="D9" s="52" t="str">
        <f t="shared" si="0"/>
        <v>Monday</v>
      </c>
      <c r="E9" s="53" t="s">
        <v>58</v>
      </c>
      <c r="F9" s="203" t="s">
        <v>62</v>
      </c>
      <c r="G9" s="204"/>
      <c r="H9" s="82" t="str">
        <f t="shared" si="2"/>
        <v>09:00 AM to 11:45 AM</v>
      </c>
      <c r="I9" s="205"/>
    </row>
    <row r="10" spans="1:250" s="50" customFormat="1" ht="30" customHeight="1">
      <c r="A10" s="205"/>
      <c r="B10" s="48">
        <f t="shared" si="1"/>
        <v>44656</v>
      </c>
      <c r="C10" s="51" t="s">
        <v>57</v>
      </c>
      <c r="D10" s="52" t="str">
        <f t="shared" si="0"/>
        <v>Tuesday</v>
      </c>
      <c r="E10" s="53" t="s">
        <v>58</v>
      </c>
      <c r="F10" s="203" t="s">
        <v>40</v>
      </c>
      <c r="G10" s="204"/>
      <c r="H10" s="82" t="str">
        <f t="shared" si="2"/>
        <v>09:00 AM to 11:45 AM</v>
      </c>
      <c r="I10" s="205"/>
    </row>
    <row r="11" spans="1:250" s="50" customFormat="1" ht="30" customHeight="1">
      <c r="A11" s="205"/>
      <c r="B11" s="48"/>
      <c r="C11" s="51" t="s">
        <v>57</v>
      </c>
      <c r="D11" s="52">
        <f t="shared" si="0"/>
        <v>0</v>
      </c>
      <c r="E11" s="53" t="s">
        <v>58</v>
      </c>
      <c r="F11" s="77"/>
      <c r="G11" s="79"/>
      <c r="H11" s="82" t="str">
        <f t="shared" si="2"/>
        <v>09:00 AM to 11:45 AM</v>
      </c>
      <c r="I11" s="205"/>
    </row>
    <row r="12" spans="1:250" s="50" customFormat="1" ht="30" customHeight="1">
      <c r="A12" s="205"/>
      <c r="B12" s="48"/>
      <c r="C12" s="51" t="s">
        <v>57</v>
      </c>
      <c r="D12" s="52">
        <f t="shared" si="0"/>
        <v>0</v>
      </c>
      <c r="E12" s="53" t="s">
        <v>58</v>
      </c>
      <c r="F12" s="77"/>
      <c r="G12" s="79"/>
      <c r="H12" s="82" t="str">
        <f t="shared" si="2"/>
        <v>09:00 AM to 11:45 AM</v>
      </c>
      <c r="I12" s="205"/>
    </row>
    <row r="13" spans="1:250" s="50" customFormat="1" ht="30" customHeight="1">
      <c r="A13" s="205"/>
      <c r="B13" s="48"/>
      <c r="C13" s="51" t="s">
        <v>57</v>
      </c>
      <c r="D13" s="52">
        <f t="shared" si="0"/>
        <v>0</v>
      </c>
      <c r="E13" s="53" t="s">
        <v>58</v>
      </c>
      <c r="F13" s="77"/>
      <c r="G13" s="79"/>
      <c r="H13" s="82" t="str">
        <f t="shared" si="2"/>
        <v>09:00 AM to 11:45 AM</v>
      </c>
      <c r="I13" s="205"/>
    </row>
    <row r="14" spans="1:250" s="50" customFormat="1" ht="30" customHeight="1" thickBot="1">
      <c r="A14" s="205"/>
      <c r="B14" s="49"/>
      <c r="C14" s="54" t="s">
        <v>57</v>
      </c>
      <c r="D14" s="55">
        <f t="shared" si="0"/>
        <v>0</v>
      </c>
      <c r="E14" s="56" t="s">
        <v>58</v>
      </c>
      <c r="F14" s="78"/>
      <c r="G14" s="80"/>
      <c r="H14" s="82" t="str">
        <f t="shared" si="2"/>
        <v>09:00 AM to 11:45 AM</v>
      </c>
      <c r="I14" s="205"/>
    </row>
    <row r="15" spans="1:250">
      <c r="A15" s="205"/>
      <c r="B15" s="205"/>
      <c r="C15" s="205"/>
      <c r="D15" s="205"/>
      <c r="E15" s="205"/>
      <c r="F15" s="205"/>
      <c r="G15" s="205"/>
      <c r="H15" s="205"/>
      <c r="I15" s="205"/>
    </row>
    <row r="16" spans="1:250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</sheetData>
  <sheetProtection password="E8FA" sheet="1" objects="1" scenarios="1" formatCells="0" formatColumns="0" formatRows="0" selectLockedCells="1"/>
  <mergeCells count="14">
    <mergeCell ref="F8:G8"/>
    <mergeCell ref="F9:G9"/>
    <mergeCell ref="F10:G10"/>
    <mergeCell ref="I1:I15"/>
    <mergeCell ref="A1:A15"/>
    <mergeCell ref="B15:H15"/>
    <mergeCell ref="B1:H1"/>
    <mergeCell ref="H3:H4"/>
    <mergeCell ref="B2:F2"/>
    <mergeCell ref="G3:G4"/>
    <mergeCell ref="B3:E4"/>
    <mergeCell ref="F5:G5"/>
    <mergeCell ref="F6:G6"/>
    <mergeCell ref="F7:G7"/>
  </mergeCells>
  <conditionalFormatting sqref="B5:F14 G11:G14 H5:H14">
    <cfRule type="expression" dxfId="301" priority="1">
      <formula>$B5=0</formula>
    </cfRule>
  </conditionalFormatting>
  <pageMargins left="0.15748031496062992" right="0.15748031496062992" top="0.19685039370078741" bottom="0.19685039370078741" header="0.15748031496062992" footer="0.15748031496062992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XFC12246"/>
  <sheetViews>
    <sheetView showGridLines="0" zoomScale="85" zoomScaleNormal="85" workbookViewId="0">
      <selection activeCell="G10" sqref="G10:H10"/>
    </sheetView>
  </sheetViews>
  <sheetFormatPr defaultColWidth="0" defaultRowHeight="15" zeroHeight="1"/>
  <cols>
    <col min="1" max="1" width="4.28515625" style="31" customWidth="1"/>
    <col min="2" max="2" width="5.5703125" style="66" customWidth="1"/>
    <col min="3" max="4" width="16.85546875" style="67" customWidth="1"/>
    <col min="5" max="5" width="22.7109375" style="67" customWidth="1"/>
    <col min="6" max="6" width="23.42578125" style="67" customWidth="1"/>
    <col min="7" max="7" width="27" style="67" customWidth="1"/>
    <col min="8" max="8" width="25" style="67" customWidth="1"/>
    <col min="9" max="9" width="35.140625" style="67" customWidth="1"/>
    <col min="10" max="10" width="2" style="65" customWidth="1"/>
    <col min="11" max="16383" width="5.5703125" style="65" hidden="1"/>
    <col min="16384" max="16384" width="7.42578125" style="65" hidden="1"/>
  </cols>
  <sheetData>
    <row r="1" spans="1:10" s="14" customFormat="1" ht="15.75" thickBot="1">
      <c r="A1" s="19">
        <v>1</v>
      </c>
      <c r="B1" s="224"/>
      <c r="C1" s="224"/>
      <c r="D1" s="224"/>
      <c r="E1" s="224"/>
      <c r="F1" s="224"/>
      <c r="G1" s="224"/>
      <c r="H1" s="224"/>
      <c r="I1" s="224"/>
    </row>
    <row r="2" spans="1:10" s="14" customFormat="1" ht="51.75" customHeight="1">
      <c r="A2" s="223"/>
      <c r="B2" s="240" t="e">
        <f>logo</f>
        <v>#NAME?</v>
      </c>
      <c r="C2" s="241"/>
      <c r="D2" s="244" t="str">
        <f>MASTER!$E$11</f>
        <v>Govt. Sr. Secondary School Raimalwada</v>
      </c>
      <c r="E2" s="245"/>
      <c r="F2" s="245"/>
      <c r="G2" s="245"/>
      <c r="H2" s="245"/>
      <c r="I2" s="246"/>
    </row>
    <row r="3" spans="1:10" s="14" customFormat="1" ht="36" customHeight="1" thickBot="1">
      <c r="A3" s="223"/>
      <c r="B3" s="242"/>
      <c r="C3" s="243"/>
      <c r="D3" s="247" t="str">
        <f>MASTER!$E$14</f>
        <v>P.S.-Bapini (Phalodi)</v>
      </c>
      <c r="E3" s="248"/>
      <c r="F3" s="248"/>
      <c r="G3" s="248"/>
      <c r="H3" s="248"/>
      <c r="I3" s="249"/>
    </row>
    <row r="4" spans="1:10" s="14" customFormat="1" ht="33.75" customHeight="1">
      <c r="A4" s="223"/>
      <c r="B4" s="283" t="str">
        <f>CONCATENATE(C5,'TIME TABLE'!$C$5,'ADMIT CARD'!$C6,$F6,'ADMIT CARD'!$G6,'TIME TABLE'!$E$5)</f>
        <v>ADMIT CARD(Roll Number●→901)</v>
      </c>
      <c r="C4" s="289" t="str">
        <f>CONCATENATE('TIME TABLE'!$B$2,'TIME TABLE'!$F$2)</f>
        <v>TEST-I: (2025-26)</v>
      </c>
      <c r="D4" s="290"/>
      <c r="E4" s="290"/>
      <c r="F4" s="290"/>
      <c r="G4" s="290"/>
      <c r="H4" s="290"/>
      <c r="I4" s="296" t="s">
        <v>90</v>
      </c>
    </row>
    <row r="5" spans="1:10" s="14" customFormat="1" ht="33.75" customHeight="1" thickBot="1">
      <c r="A5" s="223"/>
      <c r="B5" s="284"/>
      <c r="C5" s="291" t="s">
        <v>63</v>
      </c>
      <c r="D5" s="292"/>
      <c r="E5" s="292"/>
      <c r="F5" s="292"/>
      <c r="G5" s="292"/>
      <c r="H5" s="292"/>
      <c r="I5" s="297"/>
      <c r="J5" s="14" t="s">
        <v>53</v>
      </c>
    </row>
    <row r="6" spans="1:10" s="14" customFormat="1" ht="24" customHeight="1">
      <c r="A6" s="223"/>
      <c r="B6" s="284"/>
      <c r="C6" s="286" t="s">
        <v>20</v>
      </c>
      <c r="D6" s="287"/>
      <c r="E6" s="288"/>
      <c r="F6" s="62" t="s">
        <v>51</v>
      </c>
      <c r="G6" s="265">
        <f>VLOOKUP(A1,'STUDENT DETAIL'!$C$8:$I$107,3)</f>
        <v>901</v>
      </c>
      <c r="H6" s="266"/>
      <c r="I6" s="297"/>
    </row>
    <row r="7" spans="1:10" s="14" customFormat="1" ht="24" customHeight="1" thickBot="1">
      <c r="A7" s="223"/>
      <c r="B7" s="284"/>
      <c r="C7" s="235" t="s">
        <v>21</v>
      </c>
      <c r="D7" s="236"/>
      <c r="E7" s="237"/>
      <c r="F7" s="63" t="s">
        <v>51</v>
      </c>
      <c r="G7" s="262" t="str">
        <f>IF(OR(G6=0,G6=""),"",VLOOKUP(A1,'STUDENT DETAIL'!$C$8:$I$107,4))</f>
        <v>Akshya</v>
      </c>
      <c r="H7" s="264"/>
      <c r="I7" s="298"/>
    </row>
    <row r="8" spans="1:10" s="14" customFormat="1" ht="24" customHeight="1">
      <c r="A8" s="223"/>
      <c r="B8" s="284"/>
      <c r="C8" s="235" t="s">
        <v>22</v>
      </c>
      <c r="D8" s="236"/>
      <c r="E8" s="237"/>
      <c r="F8" s="63" t="s">
        <v>51</v>
      </c>
      <c r="G8" s="262" t="str">
        <f>IF(OR(G6=0,G6=""),"",VLOOKUP(A1,'STUDENT DETAIL'!$C$8:$I$107,5))</f>
        <v>Ram</v>
      </c>
      <c r="H8" s="263"/>
      <c r="I8" s="293" t="s">
        <v>64</v>
      </c>
    </row>
    <row r="9" spans="1:10" s="14" customFormat="1" ht="24" customHeight="1">
      <c r="A9" s="223"/>
      <c r="B9" s="284"/>
      <c r="C9" s="235" t="s">
        <v>32</v>
      </c>
      <c r="D9" s="236"/>
      <c r="E9" s="237"/>
      <c r="F9" s="63" t="s">
        <v>51</v>
      </c>
      <c r="G9" s="262" t="str">
        <f>IF(OR(G6=0,G6=""),"",VLOOKUP(A1,'STUDENT DETAIL'!$C$8:$I$107,6))</f>
        <v>Seeta</v>
      </c>
      <c r="H9" s="263"/>
      <c r="I9" s="294"/>
    </row>
    <row r="10" spans="1:10" s="14" customFormat="1" ht="24" customHeight="1">
      <c r="A10" s="223"/>
      <c r="B10" s="284"/>
      <c r="C10" s="235" t="s">
        <v>33</v>
      </c>
      <c r="D10" s="236"/>
      <c r="E10" s="237"/>
      <c r="F10" s="63" t="s">
        <v>51</v>
      </c>
      <c r="G10" s="262" t="str">
        <f>IF(OR(G6=0,G6=""),"",IF('STUDENT DETAIL'!$H$4="",'STUDENT DETAIL'!$E$4,CONCATENATE('STUDENT DETAIL'!$E$4,"   ","(",'STUDENT DETAIL'!$H$4,")")))</f>
        <v>4   (A)</v>
      </c>
      <c r="H10" s="263"/>
      <c r="I10" s="294"/>
    </row>
    <row r="11" spans="1:10" s="14" customFormat="1" ht="24" customHeight="1" thickBot="1">
      <c r="A11" s="223"/>
      <c r="B11" s="284"/>
      <c r="C11" s="226" t="s">
        <v>24</v>
      </c>
      <c r="D11" s="227"/>
      <c r="E11" s="228"/>
      <c r="F11" s="64" t="s">
        <v>51</v>
      </c>
      <c r="G11" s="281">
        <f>IF(OR(G6=0,G6=""),"",VLOOKUP(A1,'STUDENT DETAIL'!$C$8:$I$107,7))</f>
        <v>36561</v>
      </c>
      <c r="H11" s="282"/>
      <c r="I11" s="295"/>
    </row>
    <row r="12" spans="1:10" s="14" customFormat="1" ht="24" customHeight="1">
      <c r="A12" s="223"/>
      <c r="B12" s="284"/>
      <c r="C12" s="232" t="s">
        <v>66</v>
      </c>
      <c r="D12" s="233"/>
      <c r="E12" s="233"/>
      <c r="F12" s="233"/>
      <c r="G12" s="233"/>
      <c r="H12" s="233"/>
      <c r="I12" s="234"/>
    </row>
    <row r="13" spans="1:10" s="14" customFormat="1" ht="24" customHeight="1" thickBot="1">
      <c r="A13" s="223"/>
      <c r="B13" s="284"/>
      <c r="C13" s="229" t="s">
        <v>67</v>
      </c>
      <c r="D13" s="230"/>
      <c r="E13" s="231"/>
      <c r="F13" s="267" t="s">
        <v>34</v>
      </c>
      <c r="G13" s="231"/>
      <c r="H13" s="267" t="s">
        <v>68</v>
      </c>
      <c r="I13" s="268"/>
    </row>
    <row r="14" spans="1:10" s="74" customFormat="1" ht="18" customHeight="1">
      <c r="A14" s="223"/>
      <c r="B14" s="284"/>
      <c r="C14" s="238">
        <f>IF('TIME TABLE'!$B$5="","",'TIME TABLE'!$B$5)</f>
        <v>44651</v>
      </c>
      <c r="D14" s="239"/>
      <c r="E14" s="86" t="str">
        <f>IF(C14="","",IF(C14&gt;0,CONCATENATE('TIME TABLE'!$C$5,'TIME TABLE'!$D$5,'TIME TABLE'!$E$5)))</f>
        <v>(Thursday)</v>
      </c>
      <c r="F14" s="279" t="str">
        <f>IF(C14="","",'TIME TABLE'!$F$5)</f>
        <v>Hindi</v>
      </c>
      <c r="G14" s="280"/>
      <c r="H14" s="273" t="str">
        <f>IF(F14="","",'TIME TABLE'!$H$5)</f>
        <v>09:00 AM to 11:45 AM</v>
      </c>
      <c r="I14" s="274"/>
    </row>
    <row r="15" spans="1:10" s="74" customFormat="1" ht="18" customHeight="1">
      <c r="A15" s="223"/>
      <c r="B15" s="284"/>
      <c r="C15" s="260">
        <f>IF('TIME TABLE'!$B$6="","",'TIME TABLE'!$B$6)</f>
        <v>44652</v>
      </c>
      <c r="D15" s="261"/>
      <c r="E15" s="89" t="str">
        <f>IF(C15="","",IF(C15&gt;0,CONCATENATE('TIME TABLE'!$C$6,'TIME TABLE'!$D$6,'TIME TABLE'!$E$6)))</f>
        <v>(Friday)</v>
      </c>
      <c r="F15" s="252" t="str">
        <f>IF(C15="","",'TIME TABLE'!$F$6)</f>
        <v>English</v>
      </c>
      <c r="G15" s="253"/>
      <c r="H15" s="250" t="str">
        <f>IF(F15="","",'TIME TABLE'!$H$6)</f>
        <v>09:00 AM to 11:45 AM</v>
      </c>
      <c r="I15" s="251"/>
    </row>
    <row r="16" spans="1:10" s="74" customFormat="1" ht="18" customHeight="1">
      <c r="A16" s="223"/>
      <c r="B16" s="284"/>
      <c r="C16" s="260">
        <f>IF('TIME TABLE'!$B$7="","",'TIME TABLE'!$B$7)</f>
        <v>44653</v>
      </c>
      <c r="D16" s="261"/>
      <c r="E16" s="89" t="str">
        <f>IF(C16="","",IF(C16&gt;0,CONCATENATE('TIME TABLE'!$C$7,'TIME TABLE'!$D$7,'TIME TABLE'!$E$7)))</f>
        <v>(Saturday)</v>
      </c>
      <c r="F16" s="252" t="str">
        <f>IF(C16="","",'TIME TABLE'!$F$7)</f>
        <v>Science</v>
      </c>
      <c r="G16" s="253"/>
      <c r="H16" s="250" t="str">
        <f>IF(F16="","",'TIME TABLE'!$H$7)</f>
        <v>09:00 AM to 11:45 AM</v>
      </c>
      <c r="I16" s="251"/>
    </row>
    <row r="17" spans="1:9" s="74" customFormat="1" ht="18" customHeight="1">
      <c r="A17" s="223"/>
      <c r="B17" s="284"/>
      <c r="C17" s="260">
        <f>IF('TIME TABLE'!$B$8="","",'TIME TABLE'!$B$8)</f>
        <v>44654</v>
      </c>
      <c r="D17" s="261"/>
      <c r="E17" s="89" t="str">
        <f>IF(C17="","",IF(C17&gt;0,CONCATENATE('TIME TABLE'!$C$8,'TIME TABLE'!$D$8,'TIME TABLE'!$E$8)))</f>
        <v>(Sunday)</v>
      </c>
      <c r="F17" s="252" t="str">
        <f>IF(C17="","",'TIME TABLE'!$F$8)</f>
        <v>Mathematics</v>
      </c>
      <c r="G17" s="253"/>
      <c r="H17" s="250" t="str">
        <f>IF(F17="","",'TIME TABLE'!$H$8)</f>
        <v>09:00 AM to 11:45 AM</v>
      </c>
      <c r="I17" s="251"/>
    </row>
    <row r="18" spans="1:9" s="74" customFormat="1" ht="18" customHeight="1">
      <c r="A18" s="223"/>
      <c r="B18" s="284"/>
      <c r="C18" s="260">
        <f>IF('TIME TABLE'!$B$9="","",'TIME TABLE'!$B$9)</f>
        <v>44655</v>
      </c>
      <c r="D18" s="261"/>
      <c r="E18" s="89" t="str">
        <f>IF(C18="","",IF(C18&gt;0,CONCATENATE('TIME TABLE'!$C$9,'TIME TABLE'!$D$9,'TIME TABLE'!$E$9)))</f>
        <v>(Monday)</v>
      </c>
      <c r="F18" s="252" t="str">
        <f>IF(C18="","",'TIME TABLE'!$F$9)</f>
        <v>Social Study</v>
      </c>
      <c r="G18" s="253"/>
      <c r="H18" s="250" t="str">
        <f>IF(F18="","",'TIME TABLE'!$H$9)</f>
        <v>09:00 AM to 11:45 AM</v>
      </c>
      <c r="I18" s="251"/>
    </row>
    <row r="19" spans="1:9" s="74" customFormat="1" ht="18" customHeight="1">
      <c r="A19" s="223"/>
      <c r="B19" s="284"/>
      <c r="C19" s="260">
        <f>IF('TIME TABLE'!$B$10="","",'TIME TABLE'!$B$10)</f>
        <v>44656</v>
      </c>
      <c r="D19" s="261"/>
      <c r="E19" s="89" t="str">
        <f>IF(C19="","",IF(C19&gt;0,CONCATENATE('TIME TABLE'!$C$10,'TIME TABLE'!$D$10,'TIME TABLE'!$E$10)))</f>
        <v>(Tuesday)</v>
      </c>
      <c r="F19" s="252" t="str">
        <f>IF(C19="","",'TIME TABLE'!$F$10)</f>
        <v>Sanskrit</v>
      </c>
      <c r="G19" s="253"/>
      <c r="H19" s="250" t="str">
        <f>IF(F19="","",'TIME TABLE'!$H$10)</f>
        <v>09:00 AM to 11:45 AM</v>
      </c>
      <c r="I19" s="251"/>
    </row>
    <row r="20" spans="1:9" s="74" customFormat="1" ht="18" customHeight="1">
      <c r="A20" s="223"/>
      <c r="B20" s="284"/>
      <c r="C20" s="260" t="str">
        <f>IF('TIME TABLE'!$B$11="","",'TIME TABLE'!$B$11)</f>
        <v/>
      </c>
      <c r="D20" s="261"/>
      <c r="E20" s="89" t="str">
        <f>IF(C20="","",IF(C20&gt;0,CONCATENATE('TIME TABLE'!$C$11,'TIME TABLE'!$D$11,'TIME TABLE'!$E$11)))</f>
        <v/>
      </c>
      <c r="F20" s="252" t="str">
        <f>IF(C20="","",'TIME TABLE'!$F$11)</f>
        <v/>
      </c>
      <c r="G20" s="253"/>
      <c r="H20" s="250" t="str">
        <f>IF(F20="","",'TIME TABLE'!$H$11)</f>
        <v/>
      </c>
      <c r="I20" s="251"/>
    </row>
    <row r="21" spans="1:9" s="74" customFormat="1" ht="18" customHeight="1">
      <c r="A21" s="223"/>
      <c r="B21" s="284"/>
      <c r="C21" s="260" t="str">
        <f>IF('TIME TABLE'!$B$12="","",'TIME TABLE'!$B$12)</f>
        <v/>
      </c>
      <c r="D21" s="261"/>
      <c r="E21" s="89" t="str">
        <f>IF(C21="","",IF(C21&gt;0,CONCATENATE('TIME TABLE'!$C$12,'TIME TABLE'!$D$12,'TIME TABLE'!$E$12)))</f>
        <v/>
      </c>
      <c r="F21" s="252" t="str">
        <f>IF(C21="","",'TIME TABLE'!$F$12)</f>
        <v/>
      </c>
      <c r="G21" s="253"/>
      <c r="H21" s="250" t="str">
        <f>IF(C21="","",'TIME TABLE'!$H$12)</f>
        <v/>
      </c>
      <c r="I21" s="251"/>
    </row>
    <row r="22" spans="1:9" s="74" customFormat="1" ht="18" customHeight="1">
      <c r="A22" s="223"/>
      <c r="B22" s="284"/>
      <c r="C22" s="275" t="str">
        <f>IF('TIME TABLE'!$B$13="","",'TIME TABLE'!$B$13)</f>
        <v/>
      </c>
      <c r="D22" s="276"/>
      <c r="E22" s="89" t="str">
        <f>IF(C22="","",IF(C22&gt;0,CONCATENATE('TIME TABLE'!$C$11,'TIME TABLE'!$D$11,'TIME TABLE'!$E$11)))</f>
        <v/>
      </c>
      <c r="F22" s="252" t="str">
        <f>IF(C22="","",'TIME TABLE'!$F$13)</f>
        <v/>
      </c>
      <c r="G22" s="253"/>
      <c r="H22" s="250" t="str">
        <f>IF(C22="","",'TIME TABLE'!$H$13)</f>
        <v/>
      </c>
      <c r="I22" s="251"/>
    </row>
    <row r="23" spans="1:9" s="74" customFormat="1" ht="18" customHeight="1" thickBot="1">
      <c r="A23" s="223"/>
      <c r="B23" s="284"/>
      <c r="C23" s="275" t="str">
        <f>IF('TIME TABLE'!$B$14="","",'TIME TABLE'!$B$14)</f>
        <v/>
      </c>
      <c r="D23" s="276"/>
      <c r="E23" s="89" t="str">
        <f>IF(C23="","",IF(C23&gt;0,CONCATENATE('TIME TABLE'!$C$11,'TIME TABLE'!$D$11,'TIME TABLE'!$E$11)))</f>
        <v/>
      </c>
      <c r="F23" s="277" t="str">
        <f>IF(C23="","",'TIME TABLE'!$F$14)</f>
        <v/>
      </c>
      <c r="G23" s="278"/>
      <c r="H23" s="250" t="str">
        <f>IF(C23="","",'TIME TABLE'!$H$14)</f>
        <v/>
      </c>
      <c r="I23" s="251"/>
    </row>
    <row r="24" spans="1:9" s="14" customFormat="1" ht="24" customHeight="1">
      <c r="A24" s="223"/>
      <c r="B24" s="284"/>
      <c r="C24" s="269" t="s">
        <v>69</v>
      </c>
      <c r="D24" s="270"/>
      <c r="E24" s="270"/>
      <c r="F24" s="271"/>
      <c r="G24" s="271"/>
      <c r="H24" s="271"/>
      <c r="I24" s="272"/>
    </row>
    <row r="25" spans="1:9" s="14" customFormat="1" ht="19.5" customHeight="1">
      <c r="A25" s="223"/>
      <c r="B25" s="284"/>
      <c r="C25" s="59">
        <v>1</v>
      </c>
      <c r="D25" s="256" t="s">
        <v>70</v>
      </c>
      <c r="E25" s="256"/>
      <c r="F25" s="256"/>
      <c r="G25" s="256"/>
      <c r="H25" s="256"/>
      <c r="I25" s="257"/>
    </row>
    <row r="26" spans="1:9" s="14" customFormat="1" ht="19.5" customHeight="1">
      <c r="A26" s="223"/>
      <c r="B26" s="284"/>
      <c r="C26" s="60">
        <v>2</v>
      </c>
      <c r="D26" s="258" t="s">
        <v>71</v>
      </c>
      <c r="E26" s="258"/>
      <c r="F26" s="258"/>
      <c r="G26" s="258"/>
      <c r="H26" s="258"/>
      <c r="I26" s="259"/>
    </row>
    <row r="27" spans="1:9" s="14" customFormat="1" ht="19.5" customHeight="1">
      <c r="A27" s="223"/>
      <c r="B27" s="284"/>
      <c r="C27" s="60">
        <v>3</v>
      </c>
      <c r="D27" s="258" t="s">
        <v>72</v>
      </c>
      <c r="E27" s="258"/>
      <c r="F27" s="258"/>
      <c r="G27" s="258"/>
      <c r="H27" s="258"/>
      <c r="I27" s="259"/>
    </row>
    <row r="28" spans="1:9" s="14" customFormat="1" ht="19.5" customHeight="1">
      <c r="A28" s="223"/>
      <c r="B28" s="284"/>
      <c r="C28" s="60">
        <v>4</v>
      </c>
      <c r="D28" s="256" t="s">
        <v>73</v>
      </c>
      <c r="E28" s="256"/>
      <c r="F28" s="256"/>
      <c r="G28" s="256"/>
      <c r="H28" s="256"/>
      <c r="I28" s="257"/>
    </row>
    <row r="29" spans="1:9" s="14" customFormat="1" ht="19.5" customHeight="1">
      <c r="A29" s="223"/>
      <c r="B29" s="284"/>
      <c r="C29" s="60">
        <v>5</v>
      </c>
      <c r="D29" s="256" t="s">
        <v>74</v>
      </c>
      <c r="E29" s="256"/>
      <c r="F29" s="256"/>
      <c r="G29" s="256"/>
      <c r="H29" s="256"/>
      <c r="I29" s="257"/>
    </row>
    <row r="30" spans="1:9" s="14" customFormat="1" ht="19.5" customHeight="1">
      <c r="A30" s="223"/>
      <c r="B30" s="284"/>
      <c r="C30" s="60">
        <v>6</v>
      </c>
      <c r="D30" s="256" t="s">
        <v>75</v>
      </c>
      <c r="E30" s="256"/>
      <c r="F30" s="256"/>
      <c r="G30" s="256"/>
      <c r="H30" s="256"/>
      <c r="I30" s="257"/>
    </row>
    <row r="31" spans="1:9" s="14" customFormat="1" ht="19.5" customHeight="1">
      <c r="A31" s="223"/>
      <c r="B31" s="284"/>
      <c r="C31" s="60">
        <v>7</v>
      </c>
      <c r="D31" s="256" t="s">
        <v>76</v>
      </c>
      <c r="E31" s="256"/>
      <c r="F31" s="256"/>
      <c r="G31" s="256"/>
      <c r="H31" s="256"/>
      <c r="I31" s="257"/>
    </row>
    <row r="32" spans="1:9" s="14" customFormat="1" ht="19.5" customHeight="1">
      <c r="A32" s="223"/>
      <c r="B32" s="284"/>
      <c r="C32" s="60">
        <v>8</v>
      </c>
      <c r="D32" s="256" t="s">
        <v>77</v>
      </c>
      <c r="E32" s="256"/>
      <c r="F32" s="256"/>
      <c r="G32" s="256"/>
      <c r="H32" s="256"/>
      <c r="I32" s="257"/>
    </row>
    <row r="33" spans="1:10" s="14" customFormat="1" ht="19.5" customHeight="1" thickBot="1">
      <c r="A33" s="223"/>
      <c r="B33" s="285"/>
      <c r="C33" s="61">
        <v>9</v>
      </c>
      <c r="D33" s="254" t="s">
        <v>78</v>
      </c>
      <c r="E33" s="254"/>
      <c r="F33" s="254"/>
      <c r="G33" s="254"/>
      <c r="H33" s="254"/>
      <c r="I33" s="255"/>
    </row>
    <row r="34" spans="1:10" ht="16.5" customHeight="1">
      <c r="A34" s="225"/>
      <c r="B34" s="225"/>
      <c r="C34" s="225"/>
      <c r="D34" s="225"/>
      <c r="E34" s="225"/>
      <c r="F34" s="225"/>
      <c r="G34" s="225"/>
      <c r="H34" s="225"/>
      <c r="I34" s="225"/>
    </row>
    <row r="35" spans="1:10" s="14" customFormat="1" ht="15.75" thickBot="1">
      <c r="A35" s="19">
        <f>A1+1</f>
        <v>2</v>
      </c>
      <c r="B35" s="224"/>
      <c r="C35" s="224"/>
      <c r="D35" s="224"/>
      <c r="E35" s="224"/>
      <c r="F35" s="224"/>
      <c r="G35" s="224"/>
      <c r="H35" s="224"/>
      <c r="I35" s="224"/>
    </row>
    <row r="36" spans="1:10" s="14" customFormat="1" ht="51.75" customHeight="1">
      <c r="A36" s="223"/>
      <c r="B36" s="240" t="e">
        <f>logo</f>
        <v>#NAME?</v>
      </c>
      <c r="C36" s="241"/>
      <c r="D36" s="244" t="str">
        <f>MASTER!$E$11</f>
        <v>Govt. Sr. Secondary School Raimalwada</v>
      </c>
      <c r="E36" s="245"/>
      <c r="F36" s="245"/>
      <c r="G36" s="245"/>
      <c r="H36" s="245"/>
      <c r="I36" s="246"/>
    </row>
    <row r="37" spans="1:10" s="14" customFormat="1" ht="36" customHeight="1" thickBot="1">
      <c r="A37" s="223"/>
      <c r="B37" s="242"/>
      <c r="C37" s="243"/>
      <c r="D37" s="247" t="str">
        <f>MASTER!$E$14</f>
        <v>P.S.-Bapini (Phalodi)</v>
      </c>
      <c r="E37" s="248"/>
      <c r="F37" s="248"/>
      <c r="G37" s="248"/>
      <c r="H37" s="248"/>
      <c r="I37" s="249"/>
    </row>
    <row r="38" spans="1:10" s="14" customFormat="1" ht="33.75" customHeight="1">
      <c r="A38" s="223"/>
      <c r="B38" s="283" t="str">
        <f>CONCATENATE(C39,'TIME TABLE'!$C$5,'ADMIT CARD'!$C40,$F40,'ADMIT CARD'!$G40,'TIME TABLE'!$E$5)</f>
        <v>ADMIT CARD(Roll Number●→902)</v>
      </c>
      <c r="C38" s="289" t="str">
        <f>CONCATENATE('TIME TABLE'!$B$2,'TIME TABLE'!$F$2)</f>
        <v>TEST-I: (2025-26)</v>
      </c>
      <c r="D38" s="290"/>
      <c r="E38" s="290"/>
      <c r="F38" s="290"/>
      <c r="G38" s="290"/>
      <c r="H38" s="290"/>
      <c r="I38" s="296" t="s">
        <v>90</v>
      </c>
    </row>
    <row r="39" spans="1:10" s="14" customFormat="1" ht="33.75" customHeight="1" thickBot="1">
      <c r="A39" s="223"/>
      <c r="B39" s="284"/>
      <c r="C39" s="291" t="s">
        <v>63</v>
      </c>
      <c r="D39" s="292"/>
      <c r="E39" s="292"/>
      <c r="F39" s="292"/>
      <c r="G39" s="292"/>
      <c r="H39" s="292"/>
      <c r="I39" s="297"/>
      <c r="J39" s="14" t="s">
        <v>53</v>
      </c>
    </row>
    <row r="40" spans="1:10" s="14" customFormat="1" ht="24" customHeight="1">
      <c r="A40" s="223"/>
      <c r="B40" s="284"/>
      <c r="C40" s="286" t="s">
        <v>20</v>
      </c>
      <c r="D40" s="287"/>
      <c r="E40" s="288"/>
      <c r="F40" s="62" t="s">
        <v>51</v>
      </c>
      <c r="G40" s="265">
        <f>VLOOKUP(A35,'STUDENT DETAIL'!$C$8:$I$107,3)</f>
        <v>902</v>
      </c>
      <c r="H40" s="266"/>
      <c r="I40" s="297"/>
    </row>
    <row r="41" spans="1:10" s="14" customFormat="1" ht="24" customHeight="1" thickBot="1">
      <c r="A41" s="223"/>
      <c r="B41" s="284"/>
      <c r="C41" s="235" t="s">
        <v>21</v>
      </c>
      <c r="D41" s="236"/>
      <c r="E41" s="237"/>
      <c r="F41" s="63" t="s">
        <v>51</v>
      </c>
      <c r="G41" s="262" t="str">
        <f>IF(OR(G40=0,G40=""),"",VLOOKUP(A35,'STUDENT DETAIL'!$C$8:$I$107,4))</f>
        <v>ram</v>
      </c>
      <c r="H41" s="264"/>
      <c r="I41" s="298"/>
    </row>
    <row r="42" spans="1:10" s="14" customFormat="1" ht="24" customHeight="1">
      <c r="A42" s="223"/>
      <c r="B42" s="284"/>
      <c r="C42" s="235" t="s">
        <v>22</v>
      </c>
      <c r="D42" s="236"/>
      <c r="E42" s="237"/>
      <c r="F42" s="63" t="s">
        <v>51</v>
      </c>
      <c r="G42" s="262" t="str">
        <f>IF(OR(G40=0,G40=""),"",VLOOKUP(A35,'STUDENT DETAIL'!$C$8:$I$107,5))</f>
        <v>sdadbh</v>
      </c>
      <c r="H42" s="263"/>
      <c r="I42" s="293" t="s">
        <v>64</v>
      </c>
    </row>
    <row r="43" spans="1:10" s="14" customFormat="1" ht="24" customHeight="1">
      <c r="A43" s="223"/>
      <c r="B43" s="284"/>
      <c r="C43" s="235" t="s">
        <v>32</v>
      </c>
      <c r="D43" s="236"/>
      <c r="E43" s="237"/>
      <c r="F43" s="63" t="s">
        <v>51</v>
      </c>
      <c r="G43" s="262" t="str">
        <f>IF(OR(G40=0,G40=""),"",VLOOKUP(A35,'STUDENT DETAIL'!$C$8:$I$107,6))</f>
        <v>jsadkcna</v>
      </c>
      <c r="H43" s="263"/>
      <c r="I43" s="294"/>
    </row>
    <row r="44" spans="1:10" s="14" customFormat="1" ht="24" customHeight="1">
      <c r="A44" s="223"/>
      <c r="B44" s="284"/>
      <c r="C44" s="235" t="s">
        <v>33</v>
      </c>
      <c r="D44" s="236"/>
      <c r="E44" s="237"/>
      <c r="F44" s="63" t="s">
        <v>51</v>
      </c>
      <c r="G44" s="262" t="str">
        <f>IF(OR(G40=0,G40=""),"",IF('STUDENT DETAIL'!$H$4="",'STUDENT DETAIL'!$E$4,CONCATENATE('STUDENT DETAIL'!$E$4,"   ","(",'STUDENT DETAIL'!$H$4,")")))</f>
        <v>4   (A)</v>
      </c>
      <c r="H44" s="263"/>
      <c r="I44" s="294"/>
    </row>
    <row r="45" spans="1:10" s="14" customFormat="1" ht="24" customHeight="1" thickBot="1">
      <c r="A45" s="223"/>
      <c r="B45" s="284"/>
      <c r="C45" s="226" t="s">
        <v>24</v>
      </c>
      <c r="D45" s="227"/>
      <c r="E45" s="228"/>
      <c r="F45" s="64" t="s">
        <v>51</v>
      </c>
      <c r="G45" s="281">
        <f>IF(OR(G40=0,G40=""),"",VLOOKUP(A35,'STUDENT DETAIL'!$C$8:$I$107,7))</f>
        <v>36955</v>
      </c>
      <c r="H45" s="282"/>
      <c r="I45" s="295"/>
    </row>
    <row r="46" spans="1:10" s="14" customFormat="1" ht="24" customHeight="1">
      <c r="A46" s="223"/>
      <c r="B46" s="284"/>
      <c r="C46" s="232" t="s">
        <v>66</v>
      </c>
      <c r="D46" s="233"/>
      <c r="E46" s="233"/>
      <c r="F46" s="233"/>
      <c r="G46" s="233"/>
      <c r="H46" s="233"/>
      <c r="I46" s="234"/>
    </row>
    <row r="47" spans="1:10" s="14" customFormat="1" ht="24" customHeight="1" thickBot="1">
      <c r="A47" s="223"/>
      <c r="B47" s="284"/>
      <c r="C47" s="229" t="s">
        <v>67</v>
      </c>
      <c r="D47" s="230"/>
      <c r="E47" s="231"/>
      <c r="F47" s="267" t="s">
        <v>34</v>
      </c>
      <c r="G47" s="231"/>
      <c r="H47" s="267" t="s">
        <v>68</v>
      </c>
      <c r="I47" s="268"/>
    </row>
    <row r="48" spans="1:10" s="74" customFormat="1" ht="18" customHeight="1">
      <c r="A48" s="223"/>
      <c r="B48" s="284"/>
      <c r="C48" s="238">
        <f>IF('TIME TABLE'!$B$5="","",'TIME TABLE'!$B$5)</f>
        <v>44651</v>
      </c>
      <c r="D48" s="239"/>
      <c r="E48" s="86" t="str">
        <f>IF(C48="","",IF(C48&gt;0,CONCATENATE('TIME TABLE'!$C$5,'TIME TABLE'!$D$5,'TIME TABLE'!$E$5)))</f>
        <v>(Thursday)</v>
      </c>
      <c r="F48" s="279" t="str">
        <f>IF(C48="","",'TIME TABLE'!$F$5)</f>
        <v>Hindi</v>
      </c>
      <c r="G48" s="280"/>
      <c r="H48" s="273" t="str">
        <f>IF(F48="","",'TIME TABLE'!$H$5)</f>
        <v>09:00 AM to 11:45 AM</v>
      </c>
      <c r="I48" s="274"/>
    </row>
    <row r="49" spans="1:9" s="74" customFormat="1" ht="18" customHeight="1">
      <c r="A49" s="223"/>
      <c r="B49" s="284"/>
      <c r="C49" s="260">
        <f>IF('TIME TABLE'!$B$6="","",'TIME TABLE'!$B$6)</f>
        <v>44652</v>
      </c>
      <c r="D49" s="261"/>
      <c r="E49" s="89" t="str">
        <f>IF(C49="","",IF(C49&gt;0,CONCATENATE('TIME TABLE'!$C$6,'TIME TABLE'!$D$6,'TIME TABLE'!$E$6)))</f>
        <v>(Friday)</v>
      </c>
      <c r="F49" s="252" t="str">
        <f>IF(C49="","",'TIME TABLE'!$F$6)</f>
        <v>English</v>
      </c>
      <c r="G49" s="253"/>
      <c r="H49" s="250" t="str">
        <f>IF(F49="","",'TIME TABLE'!$H$6)</f>
        <v>09:00 AM to 11:45 AM</v>
      </c>
      <c r="I49" s="251"/>
    </row>
    <row r="50" spans="1:9" s="74" customFormat="1" ht="18" customHeight="1">
      <c r="A50" s="223"/>
      <c r="B50" s="284"/>
      <c r="C50" s="260">
        <f>IF('TIME TABLE'!$B$7="","",'TIME TABLE'!$B$7)</f>
        <v>44653</v>
      </c>
      <c r="D50" s="261"/>
      <c r="E50" s="89" t="str">
        <f>IF(C50="","",IF(C50&gt;0,CONCATENATE('TIME TABLE'!$C$7,'TIME TABLE'!$D$7,'TIME TABLE'!$E$7)))</f>
        <v>(Saturday)</v>
      </c>
      <c r="F50" s="252" t="str">
        <f>IF(C50="","",'TIME TABLE'!$F$7)</f>
        <v>Science</v>
      </c>
      <c r="G50" s="253"/>
      <c r="H50" s="250" t="str">
        <f>IF(F50="","",'TIME TABLE'!$H$7)</f>
        <v>09:00 AM to 11:45 AM</v>
      </c>
      <c r="I50" s="251"/>
    </row>
    <row r="51" spans="1:9" s="74" customFormat="1" ht="18" customHeight="1">
      <c r="A51" s="223"/>
      <c r="B51" s="284"/>
      <c r="C51" s="260">
        <f>IF('TIME TABLE'!$B$8="","",'TIME TABLE'!$B$8)</f>
        <v>44654</v>
      </c>
      <c r="D51" s="261"/>
      <c r="E51" s="89" t="str">
        <f>IF(C51="","",IF(C51&gt;0,CONCATENATE('TIME TABLE'!$C$8,'TIME TABLE'!$D$8,'TIME TABLE'!$E$8)))</f>
        <v>(Sunday)</v>
      </c>
      <c r="F51" s="252" t="str">
        <f>IF(C51="","",'TIME TABLE'!$F$8)</f>
        <v>Mathematics</v>
      </c>
      <c r="G51" s="253"/>
      <c r="H51" s="250" t="str">
        <f>IF(F51="","",'TIME TABLE'!$H$8)</f>
        <v>09:00 AM to 11:45 AM</v>
      </c>
      <c r="I51" s="251"/>
    </row>
    <row r="52" spans="1:9" s="74" customFormat="1" ht="18" customHeight="1">
      <c r="A52" s="223"/>
      <c r="B52" s="284"/>
      <c r="C52" s="260">
        <f>IF('TIME TABLE'!$B$9="","",'TIME TABLE'!$B$9)</f>
        <v>44655</v>
      </c>
      <c r="D52" s="261"/>
      <c r="E52" s="89" t="str">
        <f>IF(C52="","",IF(C52&gt;0,CONCATENATE('TIME TABLE'!$C$9,'TIME TABLE'!$D$9,'TIME TABLE'!$E$9)))</f>
        <v>(Monday)</v>
      </c>
      <c r="F52" s="252" t="str">
        <f>IF(C52="","",'TIME TABLE'!$F$9)</f>
        <v>Social Study</v>
      </c>
      <c r="G52" s="253"/>
      <c r="H52" s="250" t="str">
        <f>IF(F52="","",'TIME TABLE'!$H$9)</f>
        <v>09:00 AM to 11:45 AM</v>
      </c>
      <c r="I52" s="251"/>
    </row>
    <row r="53" spans="1:9" s="74" customFormat="1" ht="18" customHeight="1">
      <c r="A53" s="223"/>
      <c r="B53" s="284"/>
      <c r="C53" s="260">
        <f>IF('TIME TABLE'!$B$10="","",'TIME TABLE'!$B$10)</f>
        <v>44656</v>
      </c>
      <c r="D53" s="261"/>
      <c r="E53" s="89" t="str">
        <f>IF(C53="","",IF(C53&gt;0,CONCATENATE('TIME TABLE'!$C$10,'TIME TABLE'!$D$10,'TIME TABLE'!$E$10)))</f>
        <v>(Tuesday)</v>
      </c>
      <c r="F53" s="252" t="str">
        <f>IF(C53="","",'TIME TABLE'!$F$10)</f>
        <v>Sanskrit</v>
      </c>
      <c r="G53" s="253"/>
      <c r="H53" s="250" t="str">
        <f>IF(F53="","",'TIME TABLE'!$H$10)</f>
        <v>09:00 AM to 11:45 AM</v>
      </c>
      <c r="I53" s="251"/>
    </row>
    <row r="54" spans="1:9" s="74" customFormat="1" ht="18" customHeight="1">
      <c r="A54" s="223"/>
      <c r="B54" s="284"/>
      <c r="C54" s="260" t="str">
        <f>IF('TIME TABLE'!$B$11="","",'TIME TABLE'!$B$11)</f>
        <v/>
      </c>
      <c r="D54" s="261"/>
      <c r="E54" s="89" t="str">
        <f>IF(C54="","",IF(C54&gt;0,CONCATENATE('TIME TABLE'!$C$11,'TIME TABLE'!$D$11,'TIME TABLE'!$E$11)))</f>
        <v/>
      </c>
      <c r="F54" s="252" t="str">
        <f>IF(C54="","",'TIME TABLE'!$F$11)</f>
        <v/>
      </c>
      <c r="G54" s="253"/>
      <c r="H54" s="250" t="str">
        <f>IF(F54="","",'TIME TABLE'!$H$11)</f>
        <v/>
      </c>
      <c r="I54" s="251"/>
    </row>
    <row r="55" spans="1:9" s="74" customFormat="1" ht="18" customHeight="1">
      <c r="A55" s="223"/>
      <c r="B55" s="284"/>
      <c r="C55" s="260" t="str">
        <f>IF('TIME TABLE'!$B$12="","",'TIME TABLE'!$B$12)</f>
        <v/>
      </c>
      <c r="D55" s="261"/>
      <c r="E55" s="89" t="str">
        <f>IF(C55="","",IF(C55&gt;0,CONCATENATE('TIME TABLE'!$C$12,'TIME TABLE'!$D$12,'TIME TABLE'!$E$12)))</f>
        <v/>
      </c>
      <c r="F55" s="252" t="str">
        <f>IF(C55="","",'TIME TABLE'!$F$12)</f>
        <v/>
      </c>
      <c r="G55" s="253"/>
      <c r="H55" s="250" t="str">
        <f>IF(C55="","",'TIME TABLE'!$H$12)</f>
        <v/>
      </c>
      <c r="I55" s="251"/>
    </row>
    <row r="56" spans="1:9" s="74" customFormat="1" ht="18" customHeight="1">
      <c r="A56" s="223"/>
      <c r="B56" s="284"/>
      <c r="C56" s="275" t="str">
        <f>IF('TIME TABLE'!$B$13="","",'TIME TABLE'!$B$13)</f>
        <v/>
      </c>
      <c r="D56" s="276"/>
      <c r="E56" s="89" t="str">
        <f>IF(C56="","",IF(C56&gt;0,CONCATENATE('TIME TABLE'!$C$11,'TIME TABLE'!$D$11,'TIME TABLE'!$E$11)))</f>
        <v/>
      </c>
      <c r="F56" s="252" t="str">
        <f>IF(C56="","",'TIME TABLE'!$F$13)</f>
        <v/>
      </c>
      <c r="G56" s="253"/>
      <c r="H56" s="250" t="str">
        <f>IF(C56="","",'TIME TABLE'!$H$13)</f>
        <v/>
      </c>
      <c r="I56" s="251"/>
    </row>
    <row r="57" spans="1:9" s="74" customFormat="1" ht="18" customHeight="1" thickBot="1">
      <c r="A57" s="223"/>
      <c r="B57" s="284"/>
      <c r="C57" s="275" t="str">
        <f>IF('TIME TABLE'!$B$14="","",'TIME TABLE'!$B$14)</f>
        <v/>
      </c>
      <c r="D57" s="276"/>
      <c r="E57" s="89" t="str">
        <f>IF(C57="","",IF(C57&gt;0,CONCATENATE('TIME TABLE'!$C$11,'TIME TABLE'!$D$11,'TIME TABLE'!$E$11)))</f>
        <v/>
      </c>
      <c r="F57" s="277" t="str">
        <f>IF(C57="","",'TIME TABLE'!$F$14)</f>
        <v/>
      </c>
      <c r="G57" s="278"/>
      <c r="H57" s="250" t="str">
        <f>IF(C57="","",'TIME TABLE'!$H$14)</f>
        <v/>
      </c>
      <c r="I57" s="251"/>
    </row>
    <row r="58" spans="1:9" s="14" customFormat="1" ht="24" customHeight="1">
      <c r="A58" s="223"/>
      <c r="B58" s="284"/>
      <c r="C58" s="269" t="s">
        <v>69</v>
      </c>
      <c r="D58" s="270"/>
      <c r="E58" s="270"/>
      <c r="F58" s="271"/>
      <c r="G58" s="271"/>
      <c r="H58" s="271"/>
      <c r="I58" s="272"/>
    </row>
    <row r="59" spans="1:9" s="14" customFormat="1" ht="19.5" customHeight="1">
      <c r="A59" s="223"/>
      <c r="B59" s="284"/>
      <c r="C59" s="59">
        <v>1</v>
      </c>
      <c r="D59" s="256" t="s">
        <v>70</v>
      </c>
      <c r="E59" s="256"/>
      <c r="F59" s="256"/>
      <c r="G59" s="256"/>
      <c r="H59" s="256"/>
      <c r="I59" s="257"/>
    </row>
    <row r="60" spans="1:9" s="14" customFormat="1" ht="19.5" customHeight="1">
      <c r="A60" s="223"/>
      <c r="B60" s="284"/>
      <c r="C60" s="60">
        <v>2</v>
      </c>
      <c r="D60" s="258" t="s">
        <v>71</v>
      </c>
      <c r="E60" s="258"/>
      <c r="F60" s="258"/>
      <c r="G60" s="258"/>
      <c r="H60" s="258"/>
      <c r="I60" s="259"/>
    </row>
    <row r="61" spans="1:9" s="14" customFormat="1" ht="19.5" customHeight="1">
      <c r="A61" s="223"/>
      <c r="B61" s="284"/>
      <c r="C61" s="60">
        <v>3</v>
      </c>
      <c r="D61" s="258" t="s">
        <v>72</v>
      </c>
      <c r="E61" s="258"/>
      <c r="F61" s="258"/>
      <c r="G61" s="258"/>
      <c r="H61" s="258"/>
      <c r="I61" s="259"/>
    </row>
    <row r="62" spans="1:9" s="14" customFormat="1" ht="19.5" customHeight="1">
      <c r="A62" s="223"/>
      <c r="B62" s="284"/>
      <c r="C62" s="60">
        <v>4</v>
      </c>
      <c r="D62" s="256" t="s">
        <v>73</v>
      </c>
      <c r="E62" s="256"/>
      <c r="F62" s="256"/>
      <c r="G62" s="256"/>
      <c r="H62" s="256"/>
      <c r="I62" s="257"/>
    </row>
    <row r="63" spans="1:9" s="14" customFormat="1" ht="19.5" customHeight="1">
      <c r="A63" s="223"/>
      <c r="B63" s="284"/>
      <c r="C63" s="60">
        <v>5</v>
      </c>
      <c r="D63" s="256" t="s">
        <v>74</v>
      </c>
      <c r="E63" s="256"/>
      <c r="F63" s="256"/>
      <c r="G63" s="256"/>
      <c r="H63" s="256"/>
      <c r="I63" s="257"/>
    </row>
    <row r="64" spans="1:9" s="14" customFormat="1" ht="19.5" customHeight="1">
      <c r="A64" s="223"/>
      <c r="B64" s="284"/>
      <c r="C64" s="60">
        <v>6</v>
      </c>
      <c r="D64" s="256" t="s">
        <v>75</v>
      </c>
      <c r="E64" s="256"/>
      <c r="F64" s="256"/>
      <c r="G64" s="256"/>
      <c r="H64" s="256"/>
      <c r="I64" s="257"/>
    </row>
    <row r="65" spans="1:10" s="14" customFormat="1" ht="19.5" customHeight="1">
      <c r="A65" s="223"/>
      <c r="B65" s="284"/>
      <c r="C65" s="60">
        <v>7</v>
      </c>
      <c r="D65" s="256" t="s">
        <v>76</v>
      </c>
      <c r="E65" s="256"/>
      <c r="F65" s="256"/>
      <c r="G65" s="256"/>
      <c r="H65" s="256"/>
      <c r="I65" s="257"/>
    </row>
    <row r="66" spans="1:10" s="14" customFormat="1" ht="19.5" customHeight="1">
      <c r="A66" s="223"/>
      <c r="B66" s="284"/>
      <c r="C66" s="60">
        <v>8</v>
      </c>
      <c r="D66" s="256" t="s">
        <v>77</v>
      </c>
      <c r="E66" s="256"/>
      <c r="F66" s="256"/>
      <c r="G66" s="256"/>
      <c r="H66" s="256"/>
      <c r="I66" s="257"/>
    </row>
    <row r="67" spans="1:10" s="14" customFormat="1" ht="19.5" customHeight="1" thickBot="1">
      <c r="A67" s="223"/>
      <c r="B67" s="285"/>
      <c r="C67" s="61">
        <v>9</v>
      </c>
      <c r="D67" s="254" t="s">
        <v>78</v>
      </c>
      <c r="E67" s="254"/>
      <c r="F67" s="254"/>
      <c r="G67" s="254"/>
      <c r="H67" s="254"/>
      <c r="I67" s="255"/>
    </row>
    <row r="68" spans="1:10" ht="7.5" customHeight="1">
      <c r="A68" s="225"/>
      <c r="B68" s="225"/>
      <c r="C68" s="225"/>
      <c r="D68" s="225"/>
      <c r="E68" s="225"/>
      <c r="F68" s="225"/>
      <c r="G68" s="225"/>
      <c r="H68" s="225"/>
      <c r="I68" s="225"/>
    </row>
    <row r="69" spans="1:10" s="14" customFormat="1" ht="10.5" customHeight="1" thickBot="1">
      <c r="A69" s="19">
        <f>A35+1</f>
        <v>3</v>
      </c>
      <c r="B69" s="224"/>
      <c r="C69" s="224"/>
      <c r="D69" s="224"/>
      <c r="E69" s="224"/>
      <c r="F69" s="224"/>
      <c r="G69" s="224"/>
      <c r="H69" s="224"/>
      <c r="I69" s="224"/>
    </row>
    <row r="70" spans="1:10" s="14" customFormat="1" ht="51.75" customHeight="1">
      <c r="A70" s="223"/>
      <c r="B70" s="240" t="e">
        <f>logo</f>
        <v>#NAME?</v>
      </c>
      <c r="C70" s="241"/>
      <c r="D70" s="244" t="str">
        <f>MASTER!$E$11</f>
        <v>Govt. Sr. Secondary School Raimalwada</v>
      </c>
      <c r="E70" s="245"/>
      <c r="F70" s="245"/>
      <c r="G70" s="245"/>
      <c r="H70" s="245"/>
      <c r="I70" s="246"/>
    </row>
    <row r="71" spans="1:10" s="14" customFormat="1" ht="36" customHeight="1" thickBot="1">
      <c r="A71" s="223"/>
      <c r="B71" s="242"/>
      <c r="C71" s="243"/>
      <c r="D71" s="247" t="str">
        <f>MASTER!$E$14</f>
        <v>P.S.-Bapini (Phalodi)</v>
      </c>
      <c r="E71" s="248"/>
      <c r="F71" s="248"/>
      <c r="G71" s="248"/>
      <c r="H71" s="248"/>
      <c r="I71" s="249"/>
    </row>
    <row r="72" spans="1:10" s="14" customFormat="1" ht="33.75" customHeight="1">
      <c r="A72" s="223"/>
      <c r="B72" s="283" t="str">
        <f>CONCATENATE(C73,'TIME TABLE'!$C$5,'ADMIT CARD'!$C74,$F74,'ADMIT CARD'!$G74,'TIME TABLE'!$E$5)</f>
        <v>ADMIT CARD(Roll Number●→0)</v>
      </c>
      <c r="C72" s="289" t="str">
        <f>CONCATENATE('TIME TABLE'!$B$2,'TIME TABLE'!$F$2)</f>
        <v>TEST-I: (2025-26)</v>
      </c>
      <c r="D72" s="290"/>
      <c r="E72" s="290"/>
      <c r="F72" s="290"/>
      <c r="G72" s="290"/>
      <c r="H72" s="290"/>
      <c r="I72" s="296" t="s">
        <v>90</v>
      </c>
    </row>
    <row r="73" spans="1:10" s="14" customFormat="1" ht="33.75" customHeight="1" thickBot="1">
      <c r="A73" s="223"/>
      <c r="B73" s="284"/>
      <c r="C73" s="291" t="s">
        <v>63</v>
      </c>
      <c r="D73" s="292"/>
      <c r="E73" s="292"/>
      <c r="F73" s="292"/>
      <c r="G73" s="292"/>
      <c r="H73" s="292"/>
      <c r="I73" s="297"/>
      <c r="J73" s="14" t="s">
        <v>53</v>
      </c>
    </row>
    <row r="74" spans="1:10" s="14" customFormat="1" ht="24" customHeight="1">
      <c r="A74" s="223"/>
      <c r="B74" s="284"/>
      <c r="C74" s="286" t="s">
        <v>20</v>
      </c>
      <c r="D74" s="287"/>
      <c r="E74" s="288"/>
      <c r="F74" s="62" t="s">
        <v>51</v>
      </c>
      <c r="G74" s="265">
        <f>VLOOKUP(A69,'STUDENT DETAIL'!$C$8:$I$107,3)</f>
        <v>0</v>
      </c>
      <c r="H74" s="266"/>
      <c r="I74" s="297"/>
    </row>
    <row r="75" spans="1:10" s="14" customFormat="1" ht="24" customHeight="1" thickBot="1">
      <c r="A75" s="223"/>
      <c r="B75" s="284"/>
      <c r="C75" s="235" t="s">
        <v>21</v>
      </c>
      <c r="D75" s="236"/>
      <c r="E75" s="237"/>
      <c r="F75" s="63" t="s">
        <v>51</v>
      </c>
      <c r="G75" s="262" t="str">
        <f>IF(OR(G74=0,G74=""),"",VLOOKUP(A69,'STUDENT DETAIL'!$C$8:$I$107,4))</f>
        <v/>
      </c>
      <c r="H75" s="264"/>
      <c r="I75" s="298"/>
    </row>
    <row r="76" spans="1:10" s="14" customFormat="1" ht="24" customHeight="1">
      <c r="A76" s="223"/>
      <c r="B76" s="284"/>
      <c r="C76" s="235" t="s">
        <v>22</v>
      </c>
      <c r="D76" s="236"/>
      <c r="E76" s="237"/>
      <c r="F76" s="63" t="s">
        <v>51</v>
      </c>
      <c r="G76" s="262" t="str">
        <f>IF(OR(G74=0,G74=""),"",VLOOKUP(A69,'STUDENT DETAIL'!$C$8:$I$107,5))</f>
        <v/>
      </c>
      <c r="H76" s="263"/>
      <c r="I76" s="293" t="s">
        <v>64</v>
      </c>
    </row>
    <row r="77" spans="1:10" s="14" customFormat="1" ht="24" customHeight="1">
      <c r="A77" s="223"/>
      <c r="B77" s="284"/>
      <c r="C77" s="235" t="s">
        <v>32</v>
      </c>
      <c r="D77" s="236"/>
      <c r="E77" s="237"/>
      <c r="F77" s="63" t="s">
        <v>51</v>
      </c>
      <c r="G77" s="262" t="str">
        <f>IF(OR(G74=0,G74=""),"",VLOOKUP(A69,'STUDENT DETAIL'!$C$8:$I$107,6))</f>
        <v/>
      </c>
      <c r="H77" s="263"/>
      <c r="I77" s="294"/>
    </row>
    <row r="78" spans="1:10" s="14" customFormat="1" ht="24" customHeight="1">
      <c r="A78" s="223"/>
      <c r="B78" s="284"/>
      <c r="C78" s="235" t="s">
        <v>33</v>
      </c>
      <c r="D78" s="236"/>
      <c r="E78" s="237"/>
      <c r="F78" s="63" t="s">
        <v>51</v>
      </c>
      <c r="G78" s="262" t="str">
        <f>IF(OR(G74=0,G74=""),"",IF('STUDENT DETAIL'!$H$4="",'STUDENT DETAIL'!$E$4,CONCATENATE('STUDENT DETAIL'!$E$4,"   ","(",'STUDENT DETAIL'!$H$4,")")))</f>
        <v/>
      </c>
      <c r="H78" s="263"/>
      <c r="I78" s="294"/>
    </row>
    <row r="79" spans="1:10" s="14" customFormat="1" ht="24" customHeight="1" thickBot="1">
      <c r="A79" s="223"/>
      <c r="B79" s="284"/>
      <c r="C79" s="226" t="s">
        <v>24</v>
      </c>
      <c r="D79" s="227"/>
      <c r="E79" s="228"/>
      <c r="F79" s="64" t="s">
        <v>51</v>
      </c>
      <c r="G79" s="281" t="str">
        <f>IF(OR(G74=0,G74=""),"",VLOOKUP(A69,'STUDENT DETAIL'!$C$8:$I$107,7))</f>
        <v/>
      </c>
      <c r="H79" s="282"/>
      <c r="I79" s="295"/>
    </row>
    <row r="80" spans="1:10" s="14" customFormat="1" ht="24" customHeight="1">
      <c r="A80" s="223"/>
      <c r="B80" s="284"/>
      <c r="C80" s="232" t="s">
        <v>66</v>
      </c>
      <c r="D80" s="233"/>
      <c r="E80" s="233"/>
      <c r="F80" s="233"/>
      <c r="G80" s="233"/>
      <c r="H80" s="233"/>
      <c r="I80" s="234"/>
    </row>
    <row r="81" spans="1:9" s="14" customFormat="1" ht="24" customHeight="1" thickBot="1">
      <c r="A81" s="223"/>
      <c r="B81" s="284"/>
      <c r="C81" s="229" t="s">
        <v>67</v>
      </c>
      <c r="D81" s="230"/>
      <c r="E81" s="231"/>
      <c r="F81" s="267" t="s">
        <v>34</v>
      </c>
      <c r="G81" s="231"/>
      <c r="H81" s="267" t="s">
        <v>68</v>
      </c>
      <c r="I81" s="268"/>
    </row>
    <row r="82" spans="1:9" s="74" customFormat="1" ht="18" customHeight="1">
      <c r="A82" s="223"/>
      <c r="B82" s="284"/>
      <c r="C82" s="238">
        <f>IF('TIME TABLE'!$B$5="","",'TIME TABLE'!$B$5)</f>
        <v>44651</v>
      </c>
      <c r="D82" s="239"/>
      <c r="E82" s="86" t="str">
        <f>IF(C82="","",IF(C82&gt;0,CONCATENATE('TIME TABLE'!$C$5,'TIME TABLE'!$D$5,'TIME TABLE'!$E$5)))</f>
        <v>(Thursday)</v>
      </c>
      <c r="F82" s="279" t="str">
        <f>IF(C82="","",'TIME TABLE'!$F$5)</f>
        <v>Hindi</v>
      </c>
      <c r="G82" s="280"/>
      <c r="H82" s="273" t="str">
        <f>IF(F82="","",'TIME TABLE'!$H$5)</f>
        <v>09:00 AM to 11:45 AM</v>
      </c>
      <c r="I82" s="274"/>
    </row>
    <row r="83" spans="1:9" s="74" customFormat="1" ht="18" customHeight="1">
      <c r="A83" s="223"/>
      <c r="B83" s="284"/>
      <c r="C83" s="260">
        <f>IF('TIME TABLE'!$B$6="","",'TIME TABLE'!$B$6)</f>
        <v>44652</v>
      </c>
      <c r="D83" s="261"/>
      <c r="E83" s="89" t="str">
        <f>IF(C83="","",IF(C83&gt;0,CONCATENATE('TIME TABLE'!$C$6,'TIME TABLE'!$D$6,'TIME TABLE'!$E$6)))</f>
        <v>(Friday)</v>
      </c>
      <c r="F83" s="252" t="str">
        <f>IF(C83="","",'TIME TABLE'!$F$6)</f>
        <v>English</v>
      </c>
      <c r="G83" s="253"/>
      <c r="H83" s="250" t="str">
        <f>IF(F83="","",'TIME TABLE'!$H$6)</f>
        <v>09:00 AM to 11:45 AM</v>
      </c>
      <c r="I83" s="251"/>
    </row>
    <row r="84" spans="1:9" s="74" customFormat="1" ht="18" customHeight="1">
      <c r="A84" s="223"/>
      <c r="B84" s="284"/>
      <c r="C84" s="260">
        <f>IF('TIME TABLE'!$B$7="","",'TIME TABLE'!$B$7)</f>
        <v>44653</v>
      </c>
      <c r="D84" s="261"/>
      <c r="E84" s="89" t="str">
        <f>IF(C84="","",IF(C84&gt;0,CONCATENATE('TIME TABLE'!$C$7,'TIME TABLE'!$D$7,'TIME TABLE'!$E$7)))</f>
        <v>(Saturday)</v>
      </c>
      <c r="F84" s="252" t="str">
        <f>IF(C84="","",'TIME TABLE'!$F$7)</f>
        <v>Science</v>
      </c>
      <c r="G84" s="253"/>
      <c r="H84" s="250" t="str">
        <f>IF(F84="","",'TIME TABLE'!$H$7)</f>
        <v>09:00 AM to 11:45 AM</v>
      </c>
      <c r="I84" s="251"/>
    </row>
    <row r="85" spans="1:9" s="74" customFormat="1" ht="18" customHeight="1">
      <c r="A85" s="223"/>
      <c r="B85" s="284"/>
      <c r="C85" s="260">
        <f>IF('TIME TABLE'!$B$8="","",'TIME TABLE'!$B$8)</f>
        <v>44654</v>
      </c>
      <c r="D85" s="261"/>
      <c r="E85" s="89" t="str">
        <f>IF(C85="","",IF(C85&gt;0,CONCATENATE('TIME TABLE'!$C$8,'TIME TABLE'!$D$8,'TIME TABLE'!$E$8)))</f>
        <v>(Sunday)</v>
      </c>
      <c r="F85" s="252" t="str">
        <f>IF(C85="","",'TIME TABLE'!$F$8)</f>
        <v>Mathematics</v>
      </c>
      <c r="G85" s="253"/>
      <c r="H85" s="250" t="str">
        <f>IF(F85="","",'TIME TABLE'!$H$8)</f>
        <v>09:00 AM to 11:45 AM</v>
      </c>
      <c r="I85" s="251"/>
    </row>
    <row r="86" spans="1:9" s="74" customFormat="1" ht="18" customHeight="1">
      <c r="A86" s="223"/>
      <c r="B86" s="284"/>
      <c r="C86" s="260">
        <f>IF('TIME TABLE'!$B$9="","",'TIME TABLE'!$B$9)</f>
        <v>44655</v>
      </c>
      <c r="D86" s="261"/>
      <c r="E86" s="89" t="str">
        <f>IF(C86="","",IF(C86&gt;0,CONCATENATE('TIME TABLE'!$C$9,'TIME TABLE'!$D$9,'TIME TABLE'!$E$9)))</f>
        <v>(Monday)</v>
      </c>
      <c r="F86" s="252" t="str">
        <f>IF(C86="","",'TIME TABLE'!$F$9)</f>
        <v>Social Study</v>
      </c>
      <c r="G86" s="253"/>
      <c r="H86" s="250" t="str">
        <f>IF(F86="","",'TIME TABLE'!$H$9)</f>
        <v>09:00 AM to 11:45 AM</v>
      </c>
      <c r="I86" s="251"/>
    </row>
    <row r="87" spans="1:9" s="74" customFormat="1" ht="18" customHeight="1">
      <c r="A87" s="223"/>
      <c r="B87" s="284"/>
      <c r="C87" s="260">
        <f>IF('TIME TABLE'!$B$10="","",'TIME TABLE'!$B$10)</f>
        <v>44656</v>
      </c>
      <c r="D87" s="261"/>
      <c r="E87" s="89" t="str">
        <f>IF(C87="","",IF(C87&gt;0,CONCATENATE('TIME TABLE'!$C$10,'TIME TABLE'!$D$10,'TIME TABLE'!$E$10)))</f>
        <v>(Tuesday)</v>
      </c>
      <c r="F87" s="252" t="str">
        <f>IF(C87="","",'TIME TABLE'!$F$10)</f>
        <v>Sanskrit</v>
      </c>
      <c r="G87" s="253"/>
      <c r="H87" s="250" t="str">
        <f>IF(F87="","",'TIME TABLE'!$H$10)</f>
        <v>09:00 AM to 11:45 AM</v>
      </c>
      <c r="I87" s="251"/>
    </row>
    <row r="88" spans="1:9" s="74" customFormat="1" ht="18" customHeight="1">
      <c r="A88" s="223"/>
      <c r="B88" s="284"/>
      <c r="C88" s="260" t="str">
        <f>IF('TIME TABLE'!$B$11="","",'TIME TABLE'!$B$11)</f>
        <v/>
      </c>
      <c r="D88" s="261"/>
      <c r="E88" s="89" t="str">
        <f>IF(C88="","",IF(C88&gt;0,CONCATENATE('TIME TABLE'!$C$11,'TIME TABLE'!$D$11,'TIME TABLE'!$E$11)))</f>
        <v/>
      </c>
      <c r="F88" s="252" t="str">
        <f>IF(C88="","",'TIME TABLE'!$F$11)</f>
        <v/>
      </c>
      <c r="G88" s="253"/>
      <c r="H88" s="250" t="str">
        <f>IF(F88="","",'TIME TABLE'!$H$11)</f>
        <v/>
      </c>
      <c r="I88" s="251"/>
    </row>
    <row r="89" spans="1:9" s="74" customFormat="1" ht="18" customHeight="1">
      <c r="A89" s="223"/>
      <c r="B89" s="284"/>
      <c r="C89" s="260" t="str">
        <f>IF('TIME TABLE'!$B$12="","",'TIME TABLE'!$B$12)</f>
        <v/>
      </c>
      <c r="D89" s="261"/>
      <c r="E89" s="89" t="str">
        <f>IF(C89="","",IF(C89&gt;0,CONCATENATE('TIME TABLE'!$C$12,'TIME TABLE'!$D$12,'TIME TABLE'!$E$12)))</f>
        <v/>
      </c>
      <c r="F89" s="252" t="str">
        <f>IF(C89="","",'TIME TABLE'!$F$12)</f>
        <v/>
      </c>
      <c r="G89" s="253"/>
      <c r="H89" s="250" t="str">
        <f>IF(C89="","",'TIME TABLE'!$H$12)</f>
        <v/>
      </c>
      <c r="I89" s="251"/>
    </row>
    <row r="90" spans="1:9" s="74" customFormat="1" ht="18" customHeight="1">
      <c r="A90" s="223"/>
      <c r="B90" s="284"/>
      <c r="C90" s="275" t="str">
        <f>IF('TIME TABLE'!$B$13="","",'TIME TABLE'!$B$13)</f>
        <v/>
      </c>
      <c r="D90" s="276"/>
      <c r="E90" s="89" t="str">
        <f>IF(C90="","",IF(C90&gt;0,CONCATENATE('TIME TABLE'!$C$11,'TIME TABLE'!$D$11,'TIME TABLE'!$E$11)))</f>
        <v/>
      </c>
      <c r="F90" s="252" t="str">
        <f>IF(C90="","",'TIME TABLE'!$F$13)</f>
        <v/>
      </c>
      <c r="G90" s="253"/>
      <c r="H90" s="250" t="str">
        <f>IF(C90="","",'TIME TABLE'!$H$13)</f>
        <v/>
      </c>
      <c r="I90" s="251"/>
    </row>
    <row r="91" spans="1:9" s="74" customFormat="1" ht="18" customHeight="1" thickBot="1">
      <c r="A91" s="223"/>
      <c r="B91" s="284"/>
      <c r="C91" s="275" t="str">
        <f>IF('TIME TABLE'!$B$14="","",'TIME TABLE'!$B$14)</f>
        <v/>
      </c>
      <c r="D91" s="276"/>
      <c r="E91" s="89" t="str">
        <f>IF(C91="","",IF(C91&gt;0,CONCATENATE('TIME TABLE'!$C$11,'TIME TABLE'!$D$11,'TIME TABLE'!$E$11)))</f>
        <v/>
      </c>
      <c r="F91" s="277" t="str">
        <f>IF(C91="","",'TIME TABLE'!$F$14)</f>
        <v/>
      </c>
      <c r="G91" s="278"/>
      <c r="H91" s="250" t="str">
        <f>IF(C91="","",'TIME TABLE'!$H$14)</f>
        <v/>
      </c>
      <c r="I91" s="251"/>
    </row>
    <row r="92" spans="1:9" s="14" customFormat="1" ht="24" customHeight="1">
      <c r="A92" s="223"/>
      <c r="B92" s="284"/>
      <c r="C92" s="269" t="s">
        <v>69</v>
      </c>
      <c r="D92" s="270"/>
      <c r="E92" s="270"/>
      <c r="F92" s="271"/>
      <c r="G92" s="271"/>
      <c r="H92" s="271"/>
      <c r="I92" s="272"/>
    </row>
    <row r="93" spans="1:9" s="14" customFormat="1" ht="19.5" customHeight="1">
      <c r="A93" s="223"/>
      <c r="B93" s="284"/>
      <c r="C93" s="59">
        <v>1</v>
      </c>
      <c r="D93" s="256" t="s">
        <v>70</v>
      </c>
      <c r="E93" s="256"/>
      <c r="F93" s="256"/>
      <c r="G93" s="256"/>
      <c r="H93" s="256"/>
      <c r="I93" s="257"/>
    </row>
    <row r="94" spans="1:9" s="14" customFormat="1" ht="19.5" customHeight="1">
      <c r="A94" s="223"/>
      <c r="B94" s="284"/>
      <c r="C94" s="60">
        <v>2</v>
      </c>
      <c r="D94" s="258" t="s">
        <v>71</v>
      </c>
      <c r="E94" s="258"/>
      <c r="F94" s="258"/>
      <c r="G94" s="258"/>
      <c r="H94" s="258"/>
      <c r="I94" s="259"/>
    </row>
    <row r="95" spans="1:9" s="14" customFormat="1" ht="19.5" customHeight="1">
      <c r="A95" s="223"/>
      <c r="B95" s="284"/>
      <c r="C95" s="60">
        <v>3</v>
      </c>
      <c r="D95" s="258" t="s">
        <v>72</v>
      </c>
      <c r="E95" s="258"/>
      <c r="F95" s="258"/>
      <c r="G95" s="258"/>
      <c r="H95" s="258"/>
      <c r="I95" s="259"/>
    </row>
    <row r="96" spans="1:9" s="14" customFormat="1" ht="19.5" customHeight="1">
      <c r="A96" s="223"/>
      <c r="B96" s="284"/>
      <c r="C96" s="60">
        <v>4</v>
      </c>
      <c r="D96" s="256" t="s">
        <v>73</v>
      </c>
      <c r="E96" s="256"/>
      <c r="F96" s="256"/>
      <c r="G96" s="256"/>
      <c r="H96" s="256"/>
      <c r="I96" s="257"/>
    </row>
    <row r="97" spans="1:10" s="14" customFormat="1" ht="19.5" customHeight="1">
      <c r="A97" s="223"/>
      <c r="B97" s="284"/>
      <c r="C97" s="60">
        <v>5</v>
      </c>
      <c r="D97" s="256" t="s">
        <v>74</v>
      </c>
      <c r="E97" s="256"/>
      <c r="F97" s="256"/>
      <c r="G97" s="256"/>
      <c r="H97" s="256"/>
      <c r="I97" s="257"/>
    </row>
    <row r="98" spans="1:10" s="14" customFormat="1" ht="19.5" customHeight="1">
      <c r="A98" s="223"/>
      <c r="B98" s="284"/>
      <c r="C98" s="60">
        <v>6</v>
      </c>
      <c r="D98" s="256" t="s">
        <v>75</v>
      </c>
      <c r="E98" s="256"/>
      <c r="F98" s="256"/>
      <c r="G98" s="256"/>
      <c r="H98" s="256"/>
      <c r="I98" s="257"/>
    </row>
    <row r="99" spans="1:10" s="14" customFormat="1" ht="19.5" customHeight="1">
      <c r="A99" s="223"/>
      <c r="B99" s="284"/>
      <c r="C99" s="60">
        <v>7</v>
      </c>
      <c r="D99" s="256" t="s">
        <v>76</v>
      </c>
      <c r="E99" s="256"/>
      <c r="F99" s="256"/>
      <c r="G99" s="256"/>
      <c r="H99" s="256"/>
      <c r="I99" s="257"/>
    </row>
    <row r="100" spans="1:10" s="14" customFormat="1" ht="19.5" customHeight="1">
      <c r="A100" s="223"/>
      <c r="B100" s="284"/>
      <c r="C100" s="60">
        <v>8</v>
      </c>
      <c r="D100" s="256" t="s">
        <v>77</v>
      </c>
      <c r="E100" s="256"/>
      <c r="F100" s="256"/>
      <c r="G100" s="256"/>
      <c r="H100" s="256"/>
      <c r="I100" s="257"/>
    </row>
    <row r="101" spans="1:10" s="14" customFormat="1" ht="19.5" customHeight="1" thickBot="1">
      <c r="A101" s="223"/>
      <c r="B101" s="285"/>
      <c r="C101" s="61">
        <v>9</v>
      </c>
      <c r="D101" s="254" t="s">
        <v>78</v>
      </c>
      <c r="E101" s="254"/>
      <c r="F101" s="254"/>
      <c r="G101" s="254"/>
      <c r="H101" s="254"/>
      <c r="I101" s="255"/>
    </row>
    <row r="102" spans="1:10" ht="16.5" customHeight="1">
      <c r="A102" s="225"/>
      <c r="B102" s="225"/>
      <c r="C102" s="225"/>
      <c r="D102" s="225"/>
      <c r="E102" s="225"/>
      <c r="F102" s="225"/>
      <c r="G102" s="225"/>
      <c r="H102" s="225"/>
      <c r="I102" s="225"/>
    </row>
    <row r="103" spans="1:10" s="14" customFormat="1" ht="15.75" thickBot="1">
      <c r="A103" s="19">
        <f>A69+1</f>
        <v>4</v>
      </c>
      <c r="B103" s="224"/>
      <c r="C103" s="224"/>
      <c r="D103" s="224"/>
      <c r="E103" s="224"/>
      <c r="F103" s="224"/>
      <c r="G103" s="224"/>
      <c r="H103" s="224"/>
      <c r="I103" s="224"/>
    </row>
    <row r="104" spans="1:10" s="14" customFormat="1" ht="51.75" customHeight="1">
      <c r="A104" s="223"/>
      <c r="B104" s="240" t="e">
        <f>logo</f>
        <v>#NAME?</v>
      </c>
      <c r="C104" s="241"/>
      <c r="D104" s="244" t="str">
        <f>MASTER!$E$11</f>
        <v>Govt. Sr. Secondary School Raimalwada</v>
      </c>
      <c r="E104" s="245"/>
      <c r="F104" s="245"/>
      <c r="G104" s="245"/>
      <c r="H104" s="245"/>
      <c r="I104" s="246"/>
    </row>
    <row r="105" spans="1:10" s="14" customFormat="1" ht="36" customHeight="1" thickBot="1">
      <c r="A105" s="223"/>
      <c r="B105" s="242"/>
      <c r="C105" s="243"/>
      <c r="D105" s="247" t="str">
        <f>MASTER!$E$14</f>
        <v>P.S.-Bapini (Phalodi)</v>
      </c>
      <c r="E105" s="248"/>
      <c r="F105" s="248"/>
      <c r="G105" s="248"/>
      <c r="H105" s="248"/>
      <c r="I105" s="249"/>
    </row>
    <row r="106" spans="1:10" s="14" customFormat="1" ht="33.75" customHeight="1">
      <c r="A106" s="223"/>
      <c r="B106" s="283" t="str">
        <f>CONCATENATE(C107,'TIME TABLE'!$C$5,'ADMIT CARD'!$C108,$F108,'ADMIT CARD'!$G108,'TIME TABLE'!$E$5)</f>
        <v>ADMIT CARD(Roll Number●→0)</v>
      </c>
      <c r="C106" s="289" t="str">
        <f>CONCATENATE('TIME TABLE'!$B$2,'TIME TABLE'!$F$2)</f>
        <v>TEST-I: (2025-26)</v>
      </c>
      <c r="D106" s="290"/>
      <c r="E106" s="290"/>
      <c r="F106" s="290"/>
      <c r="G106" s="290"/>
      <c r="H106" s="290"/>
      <c r="I106" s="296" t="s">
        <v>90</v>
      </c>
    </row>
    <row r="107" spans="1:10" s="14" customFormat="1" ht="33.75" customHeight="1" thickBot="1">
      <c r="A107" s="223"/>
      <c r="B107" s="284"/>
      <c r="C107" s="291" t="s">
        <v>63</v>
      </c>
      <c r="D107" s="292"/>
      <c r="E107" s="292"/>
      <c r="F107" s="292"/>
      <c r="G107" s="292"/>
      <c r="H107" s="292"/>
      <c r="I107" s="297"/>
      <c r="J107" s="14" t="s">
        <v>53</v>
      </c>
    </row>
    <row r="108" spans="1:10" s="14" customFormat="1" ht="24" customHeight="1">
      <c r="A108" s="223"/>
      <c r="B108" s="284"/>
      <c r="C108" s="286" t="s">
        <v>20</v>
      </c>
      <c r="D108" s="287"/>
      <c r="E108" s="288"/>
      <c r="F108" s="62" t="s">
        <v>51</v>
      </c>
      <c r="G108" s="265">
        <f>VLOOKUP(A103,'STUDENT DETAIL'!$C$8:$I$107,3)</f>
        <v>0</v>
      </c>
      <c r="H108" s="266"/>
      <c r="I108" s="297"/>
    </row>
    <row r="109" spans="1:10" s="14" customFormat="1" ht="24" customHeight="1" thickBot="1">
      <c r="A109" s="223"/>
      <c r="B109" s="284"/>
      <c r="C109" s="235" t="s">
        <v>21</v>
      </c>
      <c r="D109" s="236"/>
      <c r="E109" s="237"/>
      <c r="F109" s="63" t="s">
        <v>51</v>
      </c>
      <c r="G109" s="262" t="str">
        <f>IF(OR(G108=0,G108=""),"",VLOOKUP(A103,'STUDENT DETAIL'!$C$8:$I$107,4))</f>
        <v/>
      </c>
      <c r="H109" s="264"/>
      <c r="I109" s="298"/>
    </row>
    <row r="110" spans="1:10" s="14" customFormat="1" ht="24" customHeight="1">
      <c r="A110" s="223"/>
      <c r="B110" s="284"/>
      <c r="C110" s="235" t="s">
        <v>22</v>
      </c>
      <c r="D110" s="236"/>
      <c r="E110" s="237"/>
      <c r="F110" s="63" t="s">
        <v>51</v>
      </c>
      <c r="G110" s="262" t="str">
        <f>IF(OR(G108=0,G108=""),"",VLOOKUP(A103,'STUDENT DETAIL'!$C$8:$I$107,5))</f>
        <v/>
      </c>
      <c r="H110" s="263"/>
      <c r="I110" s="293" t="s">
        <v>64</v>
      </c>
    </row>
    <row r="111" spans="1:10" s="14" customFormat="1" ht="24" customHeight="1">
      <c r="A111" s="223"/>
      <c r="B111" s="284"/>
      <c r="C111" s="235" t="s">
        <v>32</v>
      </c>
      <c r="D111" s="236"/>
      <c r="E111" s="237"/>
      <c r="F111" s="63" t="s">
        <v>51</v>
      </c>
      <c r="G111" s="262" t="str">
        <f>IF(OR(G108=0,G108=""),"",VLOOKUP(A103,'STUDENT DETAIL'!$C$8:$I$107,6))</f>
        <v/>
      </c>
      <c r="H111" s="263"/>
      <c r="I111" s="294"/>
    </row>
    <row r="112" spans="1:10" s="14" customFormat="1" ht="24" customHeight="1">
      <c r="A112" s="223"/>
      <c r="B112" s="284"/>
      <c r="C112" s="235" t="s">
        <v>33</v>
      </c>
      <c r="D112" s="236"/>
      <c r="E112" s="237"/>
      <c r="F112" s="63" t="s">
        <v>51</v>
      </c>
      <c r="G112" s="262" t="str">
        <f>IF(OR(G108=0,G108=""),"",IF('STUDENT DETAIL'!$H$4="",'STUDENT DETAIL'!$E$4,CONCATENATE('STUDENT DETAIL'!$E$4,"   ","(",'STUDENT DETAIL'!$H$4,")")))</f>
        <v/>
      </c>
      <c r="H112" s="263"/>
      <c r="I112" s="294"/>
    </row>
    <row r="113" spans="1:9" s="14" customFormat="1" ht="24" customHeight="1" thickBot="1">
      <c r="A113" s="223"/>
      <c r="B113" s="284"/>
      <c r="C113" s="226" t="s">
        <v>24</v>
      </c>
      <c r="D113" s="227"/>
      <c r="E113" s="228"/>
      <c r="F113" s="64" t="s">
        <v>51</v>
      </c>
      <c r="G113" s="281" t="str">
        <f>IF(OR(G108=0,G108=""),"",VLOOKUP(A103,'STUDENT DETAIL'!$C$8:$I$107,7))</f>
        <v/>
      </c>
      <c r="H113" s="282"/>
      <c r="I113" s="295"/>
    </row>
    <row r="114" spans="1:9" s="14" customFormat="1" ht="24" customHeight="1">
      <c r="A114" s="223"/>
      <c r="B114" s="284"/>
      <c r="C114" s="232" t="s">
        <v>66</v>
      </c>
      <c r="D114" s="233"/>
      <c r="E114" s="233"/>
      <c r="F114" s="233"/>
      <c r="G114" s="233"/>
      <c r="H114" s="233"/>
      <c r="I114" s="234"/>
    </row>
    <row r="115" spans="1:9" s="14" customFormat="1" ht="24" customHeight="1" thickBot="1">
      <c r="A115" s="223"/>
      <c r="B115" s="284"/>
      <c r="C115" s="229" t="s">
        <v>67</v>
      </c>
      <c r="D115" s="230"/>
      <c r="E115" s="231"/>
      <c r="F115" s="267" t="s">
        <v>34</v>
      </c>
      <c r="G115" s="231"/>
      <c r="H115" s="267" t="s">
        <v>68</v>
      </c>
      <c r="I115" s="268"/>
    </row>
    <row r="116" spans="1:9" s="74" customFormat="1" ht="18" customHeight="1">
      <c r="A116" s="223"/>
      <c r="B116" s="284"/>
      <c r="C116" s="238">
        <f>IF('TIME TABLE'!$B$5="","",'TIME TABLE'!$B$5)</f>
        <v>44651</v>
      </c>
      <c r="D116" s="239"/>
      <c r="E116" s="86" t="str">
        <f>IF(C116="","",IF(C116&gt;0,CONCATENATE('TIME TABLE'!$C$5,'TIME TABLE'!$D$5,'TIME TABLE'!$E$5)))</f>
        <v>(Thursday)</v>
      </c>
      <c r="F116" s="279" t="str">
        <f>IF(C116="","",'TIME TABLE'!$F$5)</f>
        <v>Hindi</v>
      </c>
      <c r="G116" s="280"/>
      <c r="H116" s="273" t="str">
        <f>IF(F116="","",'TIME TABLE'!$H$5)</f>
        <v>09:00 AM to 11:45 AM</v>
      </c>
      <c r="I116" s="274"/>
    </row>
    <row r="117" spans="1:9" s="74" customFormat="1" ht="18" customHeight="1">
      <c r="A117" s="223"/>
      <c r="B117" s="284"/>
      <c r="C117" s="260">
        <f>IF('TIME TABLE'!$B$6="","",'TIME TABLE'!$B$6)</f>
        <v>44652</v>
      </c>
      <c r="D117" s="261"/>
      <c r="E117" s="89" t="str">
        <f>IF(C117="","",IF(C117&gt;0,CONCATENATE('TIME TABLE'!$C$6,'TIME TABLE'!$D$6,'TIME TABLE'!$E$6)))</f>
        <v>(Friday)</v>
      </c>
      <c r="F117" s="252" t="str">
        <f>IF(C117="","",'TIME TABLE'!$F$6)</f>
        <v>English</v>
      </c>
      <c r="G117" s="253"/>
      <c r="H117" s="250" t="str">
        <f>IF(F117="","",'TIME TABLE'!$H$6)</f>
        <v>09:00 AM to 11:45 AM</v>
      </c>
      <c r="I117" s="251"/>
    </row>
    <row r="118" spans="1:9" s="74" customFormat="1" ht="18" customHeight="1">
      <c r="A118" s="223"/>
      <c r="B118" s="284"/>
      <c r="C118" s="260">
        <f>IF('TIME TABLE'!$B$7="","",'TIME TABLE'!$B$7)</f>
        <v>44653</v>
      </c>
      <c r="D118" s="261"/>
      <c r="E118" s="89" t="str">
        <f>IF(C118="","",IF(C118&gt;0,CONCATENATE('TIME TABLE'!$C$7,'TIME TABLE'!$D$7,'TIME TABLE'!$E$7)))</f>
        <v>(Saturday)</v>
      </c>
      <c r="F118" s="252" t="str">
        <f>IF(C118="","",'TIME TABLE'!$F$7)</f>
        <v>Science</v>
      </c>
      <c r="G118" s="253"/>
      <c r="H118" s="250" t="str">
        <f>IF(F118="","",'TIME TABLE'!$H$7)</f>
        <v>09:00 AM to 11:45 AM</v>
      </c>
      <c r="I118" s="251"/>
    </row>
    <row r="119" spans="1:9" s="74" customFormat="1" ht="18" customHeight="1">
      <c r="A119" s="223"/>
      <c r="B119" s="284"/>
      <c r="C119" s="260">
        <f>IF('TIME TABLE'!$B$8="","",'TIME TABLE'!$B$8)</f>
        <v>44654</v>
      </c>
      <c r="D119" s="261"/>
      <c r="E119" s="89" t="str">
        <f>IF(C119="","",IF(C119&gt;0,CONCATENATE('TIME TABLE'!$C$8,'TIME TABLE'!$D$8,'TIME TABLE'!$E$8)))</f>
        <v>(Sunday)</v>
      </c>
      <c r="F119" s="252" t="str">
        <f>IF(C119="","",'TIME TABLE'!$F$8)</f>
        <v>Mathematics</v>
      </c>
      <c r="G119" s="253"/>
      <c r="H119" s="250" t="str">
        <f>IF(F119="","",'TIME TABLE'!$H$8)</f>
        <v>09:00 AM to 11:45 AM</v>
      </c>
      <c r="I119" s="251"/>
    </row>
    <row r="120" spans="1:9" s="74" customFormat="1" ht="18" customHeight="1">
      <c r="A120" s="223"/>
      <c r="B120" s="284"/>
      <c r="C120" s="260">
        <f>IF('TIME TABLE'!$B$9="","",'TIME TABLE'!$B$9)</f>
        <v>44655</v>
      </c>
      <c r="D120" s="261"/>
      <c r="E120" s="89" t="str">
        <f>IF(C120="","",IF(C120&gt;0,CONCATENATE('TIME TABLE'!$C$9,'TIME TABLE'!$D$9,'TIME TABLE'!$E$9)))</f>
        <v>(Monday)</v>
      </c>
      <c r="F120" s="252" t="str">
        <f>IF(C120="","",'TIME TABLE'!$F$9)</f>
        <v>Social Study</v>
      </c>
      <c r="G120" s="253"/>
      <c r="H120" s="250" t="str">
        <f>IF(F120="","",'TIME TABLE'!$H$9)</f>
        <v>09:00 AM to 11:45 AM</v>
      </c>
      <c r="I120" s="251"/>
    </row>
    <row r="121" spans="1:9" s="74" customFormat="1" ht="18" customHeight="1">
      <c r="A121" s="223"/>
      <c r="B121" s="284"/>
      <c r="C121" s="260">
        <f>IF('TIME TABLE'!$B$10="","",'TIME TABLE'!$B$10)</f>
        <v>44656</v>
      </c>
      <c r="D121" s="261"/>
      <c r="E121" s="89" t="str">
        <f>IF(C121="","",IF(C121&gt;0,CONCATENATE('TIME TABLE'!$C$10,'TIME TABLE'!$D$10,'TIME TABLE'!$E$10)))</f>
        <v>(Tuesday)</v>
      </c>
      <c r="F121" s="252" t="str">
        <f>IF(C121="","",'TIME TABLE'!$F$10)</f>
        <v>Sanskrit</v>
      </c>
      <c r="G121" s="253"/>
      <c r="H121" s="250" t="str">
        <f>IF(F121="","",'TIME TABLE'!$H$10)</f>
        <v>09:00 AM to 11:45 AM</v>
      </c>
      <c r="I121" s="251"/>
    </row>
    <row r="122" spans="1:9" s="74" customFormat="1" ht="18" customHeight="1">
      <c r="A122" s="223"/>
      <c r="B122" s="284"/>
      <c r="C122" s="260" t="str">
        <f>IF('TIME TABLE'!$B$11="","",'TIME TABLE'!$B$11)</f>
        <v/>
      </c>
      <c r="D122" s="261"/>
      <c r="E122" s="89" t="str">
        <f>IF(C122="","",IF(C122&gt;0,CONCATENATE('TIME TABLE'!$C$11,'TIME TABLE'!$D$11,'TIME TABLE'!$E$11)))</f>
        <v/>
      </c>
      <c r="F122" s="252" t="str">
        <f>IF(C122="","",'TIME TABLE'!$F$11)</f>
        <v/>
      </c>
      <c r="G122" s="253"/>
      <c r="H122" s="250" t="str">
        <f>IF(F122="","",'TIME TABLE'!$H$11)</f>
        <v/>
      </c>
      <c r="I122" s="251"/>
    </row>
    <row r="123" spans="1:9" s="74" customFormat="1" ht="18" customHeight="1">
      <c r="A123" s="223"/>
      <c r="B123" s="284"/>
      <c r="C123" s="260" t="str">
        <f>IF('TIME TABLE'!$B$12="","",'TIME TABLE'!$B$12)</f>
        <v/>
      </c>
      <c r="D123" s="261"/>
      <c r="E123" s="89" t="str">
        <f>IF(C123="","",IF(C123&gt;0,CONCATENATE('TIME TABLE'!$C$12,'TIME TABLE'!$D$12,'TIME TABLE'!$E$12)))</f>
        <v/>
      </c>
      <c r="F123" s="252" t="str">
        <f>IF(C123="","",'TIME TABLE'!$F$12)</f>
        <v/>
      </c>
      <c r="G123" s="253"/>
      <c r="H123" s="250" t="str">
        <f>IF(C123="","",'TIME TABLE'!$H$12)</f>
        <v/>
      </c>
      <c r="I123" s="251"/>
    </row>
    <row r="124" spans="1:9" s="74" customFormat="1" ht="18" customHeight="1">
      <c r="A124" s="223"/>
      <c r="B124" s="284"/>
      <c r="C124" s="275" t="str">
        <f>IF('TIME TABLE'!$B$13="","",'TIME TABLE'!$B$13)</f>
        <v/>
      </c>
      <c r="D124" s="276"/>
      <c r="E124" s="89" t="str">
        <f>IF(C124="","",IF(C124&gt;0,CONCATENATE('TIME TABLE'!$C$11,'TIME TABLE'!$D$11,'TIME TABLE'!$E$11)))</f>
        <v/>
      </c>
      <c r="F124" s="252" t="str">
        <f>IF(C124="","",'TIME TABLE'!$F$13)</f>
        <v/>
      </c>
      <c r="G124" s="253"/>
      <c r="H124" s="250" t="str">
        <f>IF(C124="","",'TIME TABLE'!$H$13)</f>
        <v/>
      </c>
      <c r="I124" s="251"/>
    </row>
    <row r="125" spans="1:9" s="74" customFormat="1" ht="18" customHeight="1" thickBot="1">
      <c r="A125" s="223"/>
      <c r="B125" s="284"/>
      <c r="C125" s="275" t="str">
        <f>IF('TIME TABLE'!$B$14="","",'TIME TABLE'!$B$14)</f>
        <v/>
      </c>
      <c r="D125" s="276"/>
      <c r="E125" s="89" t="str">
        <f>IF(C125="","",IF(C125&gt;0,CONCATENATE('TIME TABLE'!$C$11,'TIME TABLE'!$D$11,'TIME TABLE'!$E$11)))</f>
        <v/>
      </c>
      <c r="F125" s="277" t="str">
        <f>IF(C125="","",'TIME TABLE'!$F$14)</f>
        <v/>
      </c>
      <c r="G125" s="278"/>
      <c r="H125" s="250" t="str">
        <f>IF(C125="","",'TIME TABLE'!$H$14)</f>
        <v/>
      </c>
      <c r="I125" s="251"/>
    </row>
    <row r="126" spans="1:9" s="14" customFormat="1" ht="24" customHeight="1">
      <c r="A126" s="223"/>
      <c r="B126" s="284"/>
      <c r="C126" s="269" t="s">
        <v>69</v>
      </c>
      <c r="D126" s="270"/>
      <c r="E126" s="270"/>
      <c r="F126" s="271"/>
      <c r="G126" s="271"/>
      <c r="H126" s="271"/>
      <c r="I126" s="272"/>
    </row>
    <row r="127" spans="1:9" s="14" customFormat="1" ht="19.5" customHeight="1">
      <c r="A127" s="223"/>
      <c r="B127" s="284"/>
      <c r="C127" s="59">
        <v>1</v>
      </c>
      <c r="D127" s="256" t="s">
        <v>70</v>
      </c>
      <c r="E127" s="256"/>
      <c r="F127" s="256"/>
      <c r="G127" s="256"/>
      <c r="H127" s="256"/>
      <c r="I127" s="257"/>
    </row>
    <row r="128" spans="1:9" s="14" customFormat="1" ht="19.5" customHeight="1">
      <c r="A128" s="223"/>
      <c r="B128" s="284"/>
      <c r="C128" s="60">
        <v>2</v>
      </c>
      <c r="D128" s="258" t="s">
        <v>71</v>
      </c>
      <c r="E128" s="258"/>
      <c r="F128" s="258"/>
      <c r="G128" s="258"/>
      <c r="H128" s="258"/>
      <c r="I128" s="259"/>
    </row>
    <row r="129" spans="1:10" s="14" customFormat="1" ht="19.5" customHeight="1">
      <c r="A129" s="223"/>
      <c r="B129" s="284"/>
      <c r="C129" s="60">
        <v>3</v>
      </c>
      <c r="D129" s="258" t="s">
        <v>72</v>
      </c>
      <c r="E129" s="258"/>
      <c r="F129" s="258"/>
      <c r="G129" s="258"/>
      <c r="H129" s="258"/>
      <c r="I129" s="259"/>
    </row>
    <row r="130" spans="1:10" s="14" customFormat="1" ht="19.5" customHeight="1">
      <c r="A130" s="223"/>
      <c r="B130" s="284"/>
      <c r="C130" s="60">
        <v>4</v>
      </c>
      <c r="D130" s="256" t="s">
        <v>73</v>
      </c>
      <c r="E130" s="256"/>
      <c r="F130" s="256"/>
      <c r="G130" s="256"/>
      <c r="H130" s="256"/>
      <c r="I130" s="257"/>
    </row>
    <row r="131" spans="1:10" s="14" customFormat="1" ht="19.5" customHeight="1">
      <c r="A131" s="223"/>
      <c r="B131" s="284"/>
      <c r="C131" s="60">
        <v>5</v>
      </c>
      <c r="D131" s="256" t="s">
        <v>74</v>
      </c>
      <c r="E131" s="256"/>
      <c r="F131" s="256"/>
      <c r="G131" s="256"/>
      <c r="H131" s="256"/>
      <c r="I131" s="257"/>
    </row>
    <row r="132" spans="1:10" s="14" customFormat="1" ht="19.5" customHeight="1">
      <c r="A132" s="223"/>
      <c r="B132" s="284"/>
      <c r="C132" s="60">
        <v>6</v>
      </c>
      <c r="D132" s="256" t="s">
        <v>75</v>
      </c>
      <c r="E132" s="256"/>
      <c r="F132" s="256"/>
      <c r="G132" s="256"/>
      <c r="H132" s="256"/>
      <c r="I132" s="257"/>
    </row>
    <row r="133" spans="1:10" s="14" customFormat="1" ht="19.5" customHeight="1">
      <c r="A133" s="223"/>
      <c r="B133" s="284"/>
      <c r="C133" s="60">
        <v>7</v>
      </c>
      <c r="D133" s="256" t="s">
        <v>76</v>
      </c>
      <c r="E133" s="256"/>
      <c r="F133" s="256"/>
      <c r="G133" s="256"/>
      <c r="H133" s="256"/>
      <c r="I133" s="257"/>
    </row>
    <row r="134" spans="1:10" s="14" customFormat="1" ht="19.5" customHeight="1">
      <c r="A134" s="223"/>
      <c r="B134" s="284"/>
      <c r="C134" s="60">
        <v>8</v>
      </c>
      <c r="D134" s="256" t="s">
        <v>77</v>
      </c>
      <c r="E134" s="256"/>
      <c r="F134" s="256"/>
      <c r="G134" s="256"/>
      <c r="H134" s="256"/>
      <c r="I134" s="257"/>
    </row>
    <row r="135" spans="1:10" s="14" customFormat="1" ht="19.5" customHeight="1" thickBot="1">
      <c r="A135" s="223"/>
      <c r="B135" s="285"/>
      <c r="C135" s="61">
        <v>9</v>
      </c>
      <c r="D135" s="254" t="s">
        <v>78</v>
      </c>
      <c r="E135" s="254"/>
      <c r="F135" s="254"/>
      <c r="G135" s="254"/>
      <c r="H135" s="254"/>
      <c r="I135" s="255"/>
    </row>
    <row r="136" spans="1:10" ht="7.5" customHeight="1">
      <c r="A136" s="225"/>
      <c r="B136" s="225"/>
      <c r="C136" s="225"/>
      <c r="D136" s="225"/>
      <c r="E136" s="225"/>
      <c r="F136" s="225"/>
      <c r="G136" s="225"/>
      <c r="H136" s="225"/>
      <c r="I136" s="225"/>
    </row>
    <row r="137" spans="1:10" s="14" customFormat="1" ht="10.5" customHeight="1" thickBot="1">
      <c r="A137" s="19">
        <f>A103+1</f>
        <v>5</v>
      </c>
      <c r="B137" s="224"/>
      <c r="C137" s="224"/>
      <c r="D137" s="224"/>
      <c r="E137" s="224"/>
      <c r="F137" s="224"/>
      <c r="G137" s="224"/>
      <c r="H137" s="224"/>
      <c r="I137" s="224"/>
    </row>
    <row r="138" spans="1:10" s="14" customFormat="1" ht="51.75" customHeight="1">
      <c r="A138" s="223"/>
      <c r="B138" s="240" t="e">
        <f>logo</f>
        <v>#NAME?</v>
      </c>
      <c r="C138" s="241"/>
      <c r="D138" s="244" t="str">
        <f>MASTER!$E$11</f>
        <v>Govt. Sr. Secondary School Raimalwada</v>
      </c>
      <c r="E138" s="245"/>
      <c r="F138" s="245"/>
      <c r="G138" s="245"/>
      <c r="H138" s="245"/>
      <c r="I138" s="246"/>
    </row>
    <row r="139" spans="1:10" s="14" customFormat="1" ht="36" customHeight="1" thickBot="1">
      <c r="A139" s="223"/>
      <c r="B139" s="242"/>
      <c r="C139" s="243"/>
      <c r="D139" s="247" t="str">
        <f>MASTER!$E$14</f>
        <v>P.S.-Bapini (Phalodi)</v>
      </c>
      <c r="E139" s="248"/>
      <c r="F139" s="248"/>
      <c r="G139" s="248"/>
      <c r="H139" s="248"/>
      <c r="I139" s="249"/>
    </row>
    <row r="140" spans="1:10" s="14" customFormat="1" ht="33.75" customHeight="1">
      <c r="A140" s="223"/>
      <c r="B140" s="283" t="str">
        <f>CONCATENATE(C141,'TIME TABLE'!$C$5,'ADMIT CARD'!$C142,$F142,'ADMIT CARD'!$G142,'TIME TABLE'!$E$5)</f>
        <v>ADMIT CARD(Roll Number●→0)</v>
      </c>
      <c r="C140" s="289" t="str">
        <f>CONCATENATE('TIME TABLE'!$B$2,'TIME TABLE'!$F$2)</f>
        <v>TEST-I: (2025-26)</v>
      </c>
      <c r="D140" s="290"/>
      <c r="E140" s="290"/>
      <c r="F140" s="290"/>
      <c r="G140" s="290"/>
      <c r="H140" s="290"/>
      <c r="I140" s="296" t="s">
        <v>90</v>
      </c>
    </row>
    <row r="141" spans="1:10" s="14" customFormat="1" ht="33.75" customHeight="1" thickBot="1">
      <c r="A141" s="223"/>
      <c r="B141" s="284"/>
      <c r="C141" s="291" t="s">
        <v>63</v>
      </c>
      <c r="D141" s="292"/>
      <c r="E141" s="292"/>
      <c r="F141" s="292"/>
      <c r="G141" s="292"/>
      <c r="H141" s="292"/>
      <c r="I141" s="297"/>
      <c r="J141" s="14" t="s">
        <v>53</v>
      </c>
    </row>
    <row r="142" spans="1:10" s="14" customFormat="1" ht="24" customHeight="1">
      <c r="A142" s="223"/>
      <c r="B142" s="284"/>
      <c r="C142" s="286" t="s">
        <v>20</v>
      </c>
      <c r="D142" s="287"/>
      <c r="E142" s="288"/>
      <c r="F142" s="62" t="s">
        <v>51</v>
      </c>
      <c r="G142" s="265">
        <f>VLOOKUP(A137,'STUDENT DETAIL'!$C$8:$I$107,3)</f>
        <v>0</v>
      </c>
      <c r="H142" s="266"/>
      <c r="I142" s="297"/>
    </row>
    <row r="143" spans="1:10" s="14" customFormat="1" ht="24" customHeight="1" thickBot="1">
      <c r="A143" s="223"/>
      <c r="B143" s="284"/>
      <c r="C143" s="235" t="s">
        <v>21</v>
      </c>
      <c r="D143" s="236"/>
      <c r="E143" s="237"/>
      <c r="F143" s="63" t="s">
        <v>51</v>
      </c>
      <c r="G143" s="262" t="str">
        <f>IF(OR(G142=0,G142=""),"",VLOOKUP(A137,'STUDENT DETAIL'!$C$8:$I$107,4))</f>
        <v/>
      </c>
      <c r="H143" s="264"/>
      <c r="I143" s="298"/>
    </row>
    <row r="144" spans="1:10" s="14" customFormat="1" ht="24" customHeight="1">
      <c r="A144" s="223"/>
      <c r="B144" s="284"/>
      <c r="C144" s="235" t="s">
        <v>22</v>
      </c>
      <c r="D144" s="236"/>
      <c r="E144" s="237"/>
      <c r="F144" s="63" t="s">
        <v>51</v>
      </c>
      <c r="G144" s="262" t="str">
        <f>IF(OR(G142=0,G142=""),"",VLOOKUP(A137,'STUDENT DETAIL'!$C$8:$I$107,5))</f>
        <v/>
      </c>
      <c r="H144" s="263"/>
      <c r="I144" s="293" t="s">
        <v>64</v>
      </c>
    </row>
    <row r="145" spans="1:9" s="14" customFormat="1" ht="24" customHeight="1">
      <c r="A145" s="223"/>
      <c r="B145" s="284"/>
      <c r="C145" s="235" t="s">
        <v>32</v>
      </c>
      <c r="D145" s="236"/>
      <c r="E145" s="237"/>
      <c r="F145" s="63" t="s">
        <v>51</v>
      </c>
      <c r="G145" s="262" t="str">
        <f>IF(OR(G142=0,G142=""),"",VLOOKUP(A137,'STUDENT DETAIL'!$C$8:$I$107,6))</f>
        <v/>
      </c>
      <c r="H145" s="263"/>
      <c r="I145" s="294"/>
    </row>
    <row r="146" spans="1:9" s="14" customFormat="1" ht="24" customHeight="1">
      <c r="A146" s="223"/>
      <c r="B146" s="284"/>
      <c r="C146" s="235" t="s">
        <v>33</v>
      </c>
      <c r="D146" s="236"/>
      <c r="E146" s="237"/>
      <c r="F146" s="63" t="s">
        <v>51</v>
      </c>
      <c r="G146" s="262" t="str">
        <f>IF(OR(G142=0,G142=""),"",IF('STUDENT DETAIL'!$H$4="",'STUDENT DETAIL'!$E$4,CONCATENATE('STUDENT DETAIL'!$E$4,"   ","(",'STUDENT DETAIL'!$H$4,")")))</f>
        <v/>
      </c>
      <c r="H146" s="263"/>
      <c r="I146" s="294"/>
    </row>
    <row r="147" spans="1:9" s="14" customFormat="1" ht="24" customHeight="1" thickBot="1">
      <c r="A147" s="223"/>
      <c r="B147" s="284"/>
      <c r="C147" s="226" t="s">
        <v>24</v>
      </c>
      <c r="D147" s="227"/>
      <c r="E147" s="228"/>
      <c r="F147" s="64" t="s">
        <v>51</v>
      </c>
      <c r="G147" s="281" t="str">
        <f>IF(OR(G142=0,G142=""),"",VLOOKUP(A137,'STUDENT DETAIL'!$C$8:$I$107,7))</f>
        <v/>
      </c>
      <c r="H147" s="282"/>
      <c r="I147" s="295"/>
    </row>
    <row r="148" spans="1:9" s="14" customFormat="1" ht="24" customHeight="1">
      <c r="A148" s="223"/>
      <c r="B148" s="284"/>
      <c r="C148" s="232" t="s">
        <v>66</v>
      </c>
      <c r="D148" s="233"/>
      <c r="E148" s="233"/>
      <c r="F148" s="233"/>
      <c r="G148" s="233"/>
      <c r="H148" s="233"/>
      <c r="I148" s="234"/>
    </row>
    <row r="149" spans="1:9" s="14" customFormat="1" ht="24" customHeight="1" thickBot="1">
      <c r="A149" s="223"/>
      <c r="B149" s="284"/>
      <c r="C149" s="229" t="s">
        <v>67</v>
      </c>
      <c r="D149" s="230"/>
      <c r="E149" s="231"/>
      <c r="F149" s="267" t="s">
        <v>34</v>
      </c>
      <c r="G149" s="231"/>
      <c r="H149" s="267" t="s">
        <v>68</v>
      </c>
      <c r="I149" s="268"/>
    </row>
    <row r="150" spans="1:9" s="74" customFormat="1" ht="18" customHeight="1">
      <c r="A150" s="223"/>
      <c r="B150" s="284"/>
      <c r="C150" s="238">
        <f>IF('TIME TABLE'!$B$5="","",'TIME TABLE'!$B$5)</f>
        <v>44651</v>
      </c>
      <c r="D150" s="239"/>
      <c r="E150" s="86" t="str">
        <f>IF(C150="","",IF(C150&gt;0,CONCATENATE('TIME TABLE'!$C$5,'TIME TABLE'!$D$5,'TIME TABLE'!$E$5)))</f>
        <v>(Thursday)</v>
      </c>
      <c r="F150" s="279" t="str">
        <f>IF(C150="","",'TIME TABLE'!$F$5)</f>
        <v>Hindi</v>
      </c>
      <c r="G150" s="280"/>
      <c r="H150" s="273" t="str">
        <f>IF(F150="","",'TIME TABLE'!$H$5)</f>
        <v>09:00 AM to 11:45 AM</v>
      </c>
      <c r="I150" s="274"/>
    </row>
    <row r="151" spans="1:9" s="74" customFormat="1" ht="18" customHeight="1">
      <c r="A151" s="223"/>
      <c r="B151" s="284"/>
      <c r="C151" s="260">
        <f>IF('TIME TABLE'!$B$6="","",'TIME TABLE'!$B$6)</f>
        <v>44652</v>
      </c>
      <c r="D151" s="261"/>
      <c r="E151" s="89" t="str">
        <f>IF(C151="","",IF(C151&gt;0,CONCATENATE('TIME TABLE'!$C$6,'TIME TABLE'!$D$6,'TIME TABLE'!$E$6)))</f>
        <v>(Friday)</v>
      </c>
      <c r="F151" s="252" t="str">
        <f>IF(C151="","",'TIME TABLE'!$F$6)</f>
        <v>English</v>
      </c>
      <c r="G151" s="253"/>
      <c r="H151" s="250" t="str">
        <f>IF(F151="","",'TIME TABLE'!$H$6)</f>
        <v>09:00 AM to 11:45 AM</v>
      </c>
      <c r="I151" s="251"/>
    </row>
    <row r="152" spans="1:9" s="74" customFormat="1" ht="18" customHeight="1">
      <c r="A152" s="223"/>
      <c r="B152" s="284"/>
      <c r="C152" s="260">
        <f>IF('TIME TABLE'!$B$7="","",'TIME TABLE'!$B$7)</f>
        <v>44653</v>
      </c>
      <c r="D152" s="261"/>
      <c r="E152" s="89" t="str">
        <f>IF(C152="","",IF(C152&gt;0,CONCATENATE('TIME TABLE'!$C$7,'TIME TABLE'!$D$7,'TIME TABLE'!$E$7)))</f>
        <v>(Saturday)</v>
      </c>
      <c r="F152" s="252" t="str">
        <f>IF(C152="","",'TIME TABLE'!$F$7)</f>
        <v>Science</v>
      </c>
      <c r="G152" s="253"/>
      <c r="H152" s="250" t="str">
        <f>IF(F152="","",'TIME TABLE'!$H$7)</f>
        <v>09:00 AM to 11:45 AM</v>
      </c>
      <c r="I152" s="251"/>
    </row>
    <row r="153" spans="1:9" s="74" customFormat="1" ht="18" customHeight="1">
      <c r="A153" s="223"/>
      <c r="B153" s="284"/>
      <c r="C153" s="260">
        <f>IF('TIME TABLE'!$B$8="","",'TIME TABLE'!$B$8)</f>
        <v>44654</v>
      </c>
      <c r="D153" s="261"/>
      <c r="E153" s="89" t="str">
        <f>IF(C153="","",IF(C153&gt;0,CONCATENATE('TIME TABLE'!$C$8,'TIME TABLE'!$D$8,'TIME TABLE'!$E$8)))</f>
        <v>(Sunday)</v>
      </c>
      <c r="F153" s="252" t="str">
        <f>IF(C153="","",'TIME TABLE'!$F$8)</f>
        <v>Mathematics</v>
      </c>
      <c r="G153" s="253"/>
      <c r="H153" s="250" t="str">
        <f>IF(F153="","",'TIME TABLE'!$H$8)</f>
        <v>09:00 AM to 11:45 AM</v>
      </c>
      <c r="I153" s="251"/>
    </row>
    <row r="154" spans="1:9" s="74" customFormat="1" ht="18" customHeight="1">
      <c r="A154" s="223"/>
      <c r="B154" s="284"/>
      <c r="C154" s="260">
        <f>IF('TIME TABLE'!$B$9="","",'TIME TABLE'!$B$9)</f>
        <v>44655</v>
      </c>
      <c r="D154" s="261"/>
      <c r="E154" s="89" t="str">
        <f>IF(C154="","",IF(C154&gt;0,CONCATENATE('TIME TABLE'!$C$9,'TIME TABLE'!$D$9,'TIME TABLE'!$E$9)))</f>
        <v>(Monday)</v>
      </c>
      <c r="F154" s="252" t="str">
        <f>IF(C154="","",'TIME TABLE'!$F$9)</f>
        <v>Social Study</v>
      </c>
      <c r="G154" s="253"/>
      <c r="H154" s="250" t="str">
        <f>IF(F154="","",'TIME TABLE'!$H$9)</f>
        <v>09:00 AM to 11:45 AM</v>
      </c>
      <c r="I154" s="251"/>
    </row>
    <row r="155" spans="1:9" s="74" customFormat="1" ht="18" customHeight="1">
      <c r="A155" s="223"/>
      <c r="B155" s="284"/>
      <c r="C155" s="260">
        <f>IF('TIME TABLE'!$B$10="","",'TIME TABLE'!$B$10)</f>
        <v>44656</v>
      </c>
      <c r="D155" s="261"/>
      <c r="E155" s="89" t="str">
        <f>IF(C155="","",IF(C155&gt;0,CONCATENATE('TIME TABLE'!$C$10,'TIME TABLE'!$D$10,'TIME TABLE'!$E$10)))</f>
        <v>(Tuesday)</v>
      </c>
      <c r="F155" s="252" t="str">
        <f>IF(C155="","",'TIME TABLE'!$F$10)</f>
        <v>Sanskrit</v>
      </c>
      <c r="G155" s="253"/>
      <c r="H155" s="250" t="str">
        <f>IF(F155="","",'TIME TABLE'!$H$10)</f>
        <v>09:00 AM to 11:45 AM</v>
      </c>
      <c r="I155" s="251"/>
    </row>
    <row r="156" spans="1:9" s="74" customFormat="1" ht="18" customHeight="1">
      <c r="A156" s="223"/>
      <c r="B156" s="284"/>
      <c r="C156" s="260" t="str">
        <f>IF('TIME TABLE'!$B$11="","",'TIME TABLE'!$B$11)</f>
        <v/>
      </c>
      <c r="D156" s="261"/>
      <c r="E156" s="89" t="str">
        <f>IF(C156="","",IF(C156&gt;0,CONCATENATE('TIME TABLE'!$C$11,'TIME TABLE'!$D$11,'TIME TABLE'!$E$11)))</f>
        <v/>
      </c>
      <c r="F156" s="252" t="str">
        <f>IF(C156="","",'TIME TABLE'!$F$11)</f>
        <v/>
      </c>
      <c r="G156" s="253"/>
      <c r="H156" s="250" t="str">
        <f>IF(F156="","",'TIME TABLE'!$H$11)</f>
        <v/>
      </c>
      <c r="I156" s="251"/>
    </row>
    <row r="157" spans="1:9" s="74" customFormat="1" ht="18" customHeight="1">
      <c r="A157" s="223"/>
      <c r="B157" s="284"/>
      <c r="C157" s="260" t="str">
        <f>IF('TIME TABLE'!$B$12="","",'TIME TABLE'!$B$12)</f>
        <v/>
      </c>
      <c r="D157" s="261"/>
      <c r="E157" s="89" t="str">
        <f>IF(C157="","",IF(C157&gt;0,CONCATENATE('TIME TABLE'!$C$12,'TIME TABLE'!$D$12,'TIME TABLE'!$E$12)))</f>
        <v/>
      </c>
      <c r="F157" s="252" t="str">
        <f>IF(C157="","",'TIME TABLE'!$F$12)</f>
        <v/>
      </c>
      <c r="G157" s="253"/>
      <c r="H157" s="250" t="str">
        <f>IF(C157="","",'TIME TABLE'!$H$12)</f>
        <v/>
      </c>
      <c r="I157" s="251"/>
    </row>
    <row r="158" spans="1:9" s="74" customFormat="1" ht="18" customHeight="1">
      <c r="A158" s="223"/>
      <c r="B158" s="284"/>
      <c r="C158" s="275" t="str">
        <f>IF('TIME TABLE'!$B$13="","",'TIME TABLE'!$B$13)</f>
        <v/>
      </c>
      <c r="D158" s="276"/>
      <c r="E158" s="89" t="str">
        <f>IF(C158="","",IF(C158&gt;0,CONCATENATE('TIME TABLE'!$C$11,'TIME TABLE'!$D$11,'TIME TABLE'!$E$11)))</f>
        <v/>
      </c>
      <c r="F158" s="252" t="str">
        <f>IF(C158="","",'TIME TABLE'!$F$13)</f>
        <v/>
      </c>
      <c r="G158" s="253"/>
      <c r="H158" s="250" t="str">
        <f>IF(C158="","",'TIME TABLE'!$H$13)</f>
        <v/>
      </c>
      <c r="I158" s="251"/>
    </row>
    <row r="159" spans="1:9" s="74" customFormat="1" ht="18" customHeight="1" thickBot="1">
      <c r="A159" s="223"/>
      <c r="B159" s="284"/>
      <c r="C159" s="275" t="str">
        <f>IF('TIME TABLE'!$B$14="","",'TIME TABLE'!$B$14)</f>
        <v/>
      </c>
      <c r="D159" s="276"/>
      <c r="E159" s="89" t="str">
        <f>IF(C159="","",IF(C159&gt;0,CONCATENATE('TIME TABLE'!$C$11,'TIME TABLE'!$D$11,'TIME TABLE'!$E$11)))</f>
        <v/>
      </c>
      <c r="F159" s="277" t="str">
        <f>IF(C159="","",'TIME TABLE'!$F$14)</f>
        <v/>
      </c>
      <c r="G159" s="278"/>
      <c r="H159" s="250" t="str">
        <f>IF(C159="","",'TIME TABLE'!$H$14)</f>
        <v/>
      </c>
      <c r="I159" s="251"/>
    </row>
    <row r="160" spans="1:9" s="14" customFormat="1" ht="24" customHeight="1">
      <c r="A160" s="223"/>
      <c r="B160" s="284"/>
      <c r="C160" s="269" t="s">
        <v>69</v>
      </c>
      <c r="D160" s="270"/>
      <c r="E160" s="270"/>
      <c r="F160" s="271"/>
      <c r="G160" s="271"/>
      <c r="H160" s="271"/>
      <c r="I160" s="272"/>
    </row>
    <row r="161" spans="1:10" s="14" customFormat="1" ht="19.5" customHeight="1">
      <c r="A161" s="223"/>
      <c r="B161" s="284"/>
      <c r="C161" s="59">
        <v>1</v>
      </c>
      <c r="D161" s="256" t="s">
        <v>70</v>
      </c>
      <c r="E161" s="256"/>
      <c r="F161" s="256"/>
      <c r="G161" s="256"/>
      <c r="H161" s="256"/>
      <c r="I161" s="257"/>
    </row>
    <row r="162" spans="1:10" s="14" customFormat="1" ht="19.5" customHeight="1">
      <c r="A162" s="223"/>
      <c r="B162" s="284"/>
      <c r="C162" s="60">
        <v>2</v>
      </c>
      <c r="D162" s="258" t="s">
        <v>71</v>
      </c>
      <c r="E162" s="258"/>
      <c r="F162" s="258"/>
      <c r="G162" s="258"/>
      <c r="H162" s="258"/>
      <c r="I162" s="259"/>
    </row>
    <row r="163" spans="1:10" s="14" customFormat="1" ht="19.5" customHeight="1">
      <c r="A163" s="223"/>
      <c r="B163" s="284"/>
      <c r="C163" s="60">
        <v>3</v>
      </c>
      <c r="D163" s="258" t="s">
        <v>72</v>
      </c>
      <c r="E163" s="258"/>
      <c r="F163" s="258"/>
      <c r="G163" s="258"/>
      <c r="H163" s="258"/>
      <c r="I163" s="259"/>
    </row>
    <row r="164" spans="1:10" s="14" customFormat="1" ht="19.5" customHeight="1">
      <c r="A164" s="223"/>
      <c r="B164" s="284"/>
      <c r="C164" s="60">
        <v>4</v>
      </c>
      <c r="D164" s="256" t="s">
        <v>73</v>
      </c>
      <c r="E164" s="256"/>
      <c r="F164" s="256"/>
      <c r="G164" s="256"/>
      <c r="H164" s="256"/>
      <c r="I164" s="257"/>
    </row>
    <row r="165" spans="1:10" s="14" customFormat="1" ht="19.5" customHeight="1">
      <c r="A165" s="223"/>
      <c r="B165" s="284"/>
      <c r="C165" s="60">
        <v>5</v>
      </c>
      <c r="D165" s="256" t="s">
        <v>74</v>
      </c>
      <c r="E165" s="256"/>
      <c r="F165" s="256"/>
      <c r="G165" s="256"/>
      <c r="H165" s="256"/>
      <c r="I165" s="257"/>
    </row>
    <row r="166" spans="1:10" s="14" customFormat="1" ht="19.5" customHeight="1">
      <c r="A166" s="223"/>
      <c r="B166" s="284"/>
      <c r="C166" s="60">
        <v>6</v>
      </c>
      <c r="D166" s="256" t="s">
        <v>75</v>
      </c>
      <c r="E166" s="256"/>
      <c r="F166" s="256"/>
      <c r="G166" s="256"/>
      <c r="H166" s="256"/>
      <c r="I166" s="257"/>
    </row>
    <row r="167" spans="1:10" s="14" customFormat="1" ht="19.5" customHeight="1">
      <c r="A167" s="223"/>
      <c r="B167" s="284"/>
      <c r="C167" s="60">
        <v>7</v>
      </c>
      <c r="D167" s="256" t="s">
        <v>76</v>
      </c>
      <c r="E167" s="256"/>
      <c r="F167" s="256"/>
      <c r="G167" s="256"/>
      <c r="H167" s="256"/>
      <c r="I167" s="257"/>
    </row>
    <row r="168" spans="1:10" s="14" customFormat="1" ht="19.5" customHeight="1">
      <c r="A168" s="223"/>
      <c r="B168" s="284"/>
      <c r="C168" s="60">
        <v>8</v>
      </c>
      <c r="D168" s="256" t="s">
        <v>77</v>
      </c>
      <c r="E168" s="256"/>
      <c r="F168" s="256"/>
      <c r="G168" s="256"/>
      <c r="H168" s="256"/>
      <c r="I168" s="257"/>
    </row>
    <row r="169" spans="1:10" s="14" customFormat="1" ht="19.5" customHeight="1" thickBot="1">
      <c r="A169" s="223"/>
      <c r="B169" s="285"/>
      <c r="C169" s="61">
        <v>9</v>
      </c>
      <c r="D169" s="254" t="s">
        <v>78</v>
      </c>
      <c r="E169" s="254"/>
      <c r="F169" s="254"/>
      <c r="G169" s="254"/>
      <c r="H169" s="254"/>
      <c r="I169" s="255"/>
    </row>
    <row r="170" spans="1:10" ht="16.5" customHeight="1">
      <c r="A170" s="225"/>
      <c r="B170" s="225"/>
      <c r="C170" s="225"/>
      <c r="D170" s="225"/>
      <c r="E170" s="225"/>
      <c r="F170" s="225"/>
      <c r="G170" s="225"/>
      <c r="H170" s="225"/>
      <c r="I170" s="225"/>
    </row>
    <row r="171" spans="1:10" s="14" customFormat="1" ht="15.75" thickBot="1">
      <c r="A171" s="19">
        <f>A137+1</f>
        <v>6</v>
      </c>
      <c r="B171" s="224"/>
      <c r="C171" s="224"/>
      <c r="D171" s="224"/>
      <c r="E171" s="224"/>
      <c r="F171" s="224"/>
      <c r="G171" s="224"/>
      <c r="H171" s="224"/>
      <c r="I171" s="224"/>
    </row>
    <row r="172" spans="1:10" s="14" customFormat="1" ht="51.75" customHeight="1">
      <c r="A172" s="223"/>
      <c r="B172" s="240" t="e">
        <f>logo</f>
        <v>#NAME?</v>
      </c>
      <c r="C172" s="241"/>
      <c r="D172" s="244" t="str">
        <f>MASTER!$E$11</f>
        <v>Govt. Sr. Secondary School Raimalwada</v>
      </c>
      <c r="E172" s="245"/>
      <c r="F172" s="245"/>
      <c r="G172" s="245"/>
      <c r="H172" s="245"/>
      <c r="I172" s="246"/>
    </row>
    <row r="173" spans="1:10" s="14" customFormat="1" ht="36" customHeight="1" thickBot="1">
      <c r="A173" s="223"/>
      <c r="B173" s="242"/>
      <c r="C173" s="243"/>
      <c r="D173" s="247" t="str">
        <f>MASTER!$E$14</f>
        <v>P.S.-Bapini (Phalodi)</v>
      </c>
      <c r="E173" s="248"/>
      <c r="F173" s="248"/>
      <c r="G173" s="248"/>
      <c r="H173" s="248"/>
      <c r="I173" s="249"/>
    </row>
    <row r="174" spans="1:10" s="14" customFormat="1" ht="33.75" customHeight="1">
      <c r="A174" s="223"/>
      <c r="B174" s="283" t="str">
        <f>CONCATENATE(C175,'TIME TABLE'!$C$5,'ADMIT CARD'!$C176,$F176,'ADMIT CARD'!$G176,'TIME TABLE'!$E$5)</f>
        <v>ADMIT CARD(Roll Number●→0)</v>
      </c>
      <c r="C174" s="289" t="str">
        <f>CONCATENATE('TIME TABLE'!$B$2,'TIME TABLE'!$F$2)</f>
        <v>TEST-I: (2025-26)</v>
      </c>
      <c r="D174" s="290"/>
      <c r="E174" s="290"/>
      <c r="F174" s="290"/>
      <c r="G174" s="290"/>
      <c r="H174" s="290"/>
      <c r="I174" s="296" t="s">
        <v>90</v>
      </c>
    </row>
    <row r="175" spans="1:10" s="14" customFormat="1" ht="33.75" customHeight="1" thickBot="1">
      <c r="A175" s="223"/>
      <c r="B175" s="284"/>
      <c r="C175" s="291" t="s">
        <v>63</v>
      </c>
      <c r="D175" s="292"/>
      <c r="E175" s="292"/>
      <c r="F175" s="292"/>
      <c r="G175" s="292"/>
      <c r="H175" s="292"/>
      <c r="I175" s="297"/>
      <c r="J175" s="14" t="s">
        <v>53</v>
      </c>
    </row>
    <row r="176" spans="1:10" s="14" customFormat="1" ht="24" customHeight="1">
      <c r="A176" s="223"/>
      <c r="B176" s="284"/>
      <c r="C176" s="286" t="s">
        <v>20</v>
      </c>
      <c r="D176" s="287"/>
      <c r="E176" s="288"/>
      <c r="F176" s="62" t="s">
        <v>51</v>
      </c>
      <c r="G176" s="265">
        <f>VLOOKUP(A171,'STUDENT DETAIL'!$C$8:$I$107,3)</f>
        <v>0</v>
      </c>
      <c r="H176" s="266"/>
      <c r="I176" s="297"/>
    </row>
    <row r="177" spans="1:9" s="14" customFormat="1" ht="24" customHeight="1" thickBot="1">
      <c r="A177" s="223"/>
      <c r="B177" s="284"/>
      <c r="C177" s="235" t="s">
        <v>21</v>
      </c>
      <c r="D177" s="236"/>
      <c r="E177" s="237"/>
      <c r="F177" s="63" t="s">
        <v>51</v>
      </c>
      <c r="G177" s="262" t="str">
        <f>IF(OR(G176=0,G176=""),"",VLOOKUP(A171,'STUDENT DETAIL'!$C$8:$I$107,4))</f>
        <v/>
      </c>
      <c r="H177" s="264"/>
      <c r="I177" s="298"/>
    </row>
    <row r="178" spans="1:9" s="14" customFormat="1" ht="24" customHeight="1">
      <c r="A178" s="223"/>
      <c r="B178" s="284"/>
      <c r="C178" s="235" t="s">
        <v>22</v>
      </c>
      <c r="D178" s="236"/>
      <c r="E178" s="237"/>
      <c r="F178" s="63" t="s">
        <v>51</v>
      </c>
      <c r="G178" s="262" t="str">
        <f>IF(OR(G176=0,G176=""),"",VLOOKUP(A171,'STUDENT DETAIL'!$C$8:$I$107,5))</f>
        <v/>
      </c>
      <c r="H178" s="263"/>
      <c r="I178" s="293" t="s">
        <v>64</v>
      </c>
    </row>
    <row r="179" spans="1:9" s="14" customFormat="1" ht="24" customHeight="1">
      <c r="A179" s="223"/>
      <c r="B179" s="284"/>
      <c r="C179" s="235" t="s">
        <v>32</v>
      </c>
      <c r="D179" s="236"/>
      <c r="E179" s="237"/>
      <c r="F179" s="63" t="s">
        <v>51</v>
      </c>
      <c r="G179" s="262" t="str">
        <f>IF(OR(G176=0,G176=""),"",VLOOKUP(A171,'STUDENT DETAIL'!$C$8:$I$107,6))</f>
        <v/>
      </c>
      <c r="H179" s="263"/>
      <c r="I179" s="294"/>
    </row>
    <row r="180" spans="1:9" s="14" customFormat="1" ht="24" customHeight="1">
      <c r="A180" s="223"/>
      <c r="B180" s="284"/>
      <c r="C180" s="235" t="s">
        <v>33</v>
      </c>
      <c r="D180" s="236"/>
      <c r="E180" s="237"/>
      <c r="F180" s="63" t="s">
        <v>51</v>
      </c>
      <c r="G180" s="262" t="str">
        <f>IF(OR(G176=0,G176=""),"",IF('STUDENT DETAIL'!$H$4="",'STUDENT DETAIL'!$E$4,CONCATENATE('STUDENT DETAIL'!$E$4,"   ","(",'STUDENT DETAIL'!$H$4,")")))</f>
        <v/>
      </c>
      <c r="H180" s="263"/>
      <c r="I180" s="294"/>
    </row>
    <row r="181" spans="1:9" s="14" customFormat="1" ht="24" customHeight="1" thickBot="1">
      <c r="A181" s="223"/>
      <c r="B181" s="284"/>
      <c r="C181" s="226" t="s">
        <v>24</v>
      </c>
      <c r="D181" s="227"/>
      <c r="E181" s="228"/>
      <c r="F181" s="64" t="s">
        <v>51</v>
      </c>
      <c r="G181" s="281" t="str">
        <f>IF(OR(G176=0,G176=""),"",VLOOKUP(A171,'STUDENT DETAIL'!$C$8:$I$107,7))</f>
        <v/>
      </c>
      <c r="H181" s="282"/>
      <c r="I181" s="295"/>
    </row>
    <row r="182" spans="1:9" s="14" customFormat="1" ht="24" customHeight="1">
      <c r="A182" s="223"/>
      <c r="B182" s="284"/>
      <c r="C182" s="232" t="s">
        <v>66</v>
      </c>
      <c r="D182" s="233"/>
      <c r="E182" s="233"/>
      <c r="F182" s="233"/>
      <c r="G182" s="233"/>
      <c r="H182" s="233"/>
      <c r="I182" s="234"/>
    </row>
    <row r="183" spans="1:9" s="14" customFormat="1" ht="24" customHeight="1" thickBot="1">
      <c r="A183" s="223"/>
      <c r="B183" s="284"/>
      <c r="C183" s="229" t="s">
        <v>67</v>
      </c>
      <c r="D183" s="230"/>
      <c r="E183" s="231"/>
      <c r="F183" s="267" t="s">
        <v>34</v>
      </c>
      <c r="G183" s="231"/>
      <c r="H183" s="267" t="s">
        <v>68</v>
      </c>
      <c r="I183" s="268"/>
    </row>
    <row r="184" spans="1:9" s="74" customFormat="1" ht="18" customHeight="1">
      <c r="A184" s="223"/>
      <c r="B184" s="284"/>
      <c r="C184" s="238">
        <f>IF('TIME TABLE'!$B$5="","",'TIME TABLE'!$B$5)</f>
        <v>44651</v>
      </c>
      <c r="D184" s="239"/>
      <c r="E184" s="86" t="str">
        <f>IF(C184="","",IF(C184&gt;0,CONCATENATE('TIME TABLE'!$C$5,'TIME TABLE'!$D$5,'TIME TABLE'!$E$5)))</f>
        <v>(Thursday)</v>
      </c>
      <c r="F184" s="279" t="str">
        <f>IF(C184="","",'TIME TABLE'!$F$5)</f>
        <v>Hindi</v>
      </c>
      <c r="G184" s="280"/>
      <c r="H184" s="273" t="str">
        <f>IF(F184="","",'TIME TABLE'!$H$5)</f>
        <v>09:00 AM to 11:45 AM</v>
      </c>
      <c r="I184" s="274"/>
    </row>
    <row r="185" spans="1:9" s="74" customFormat="1" ht="18" customHeight="1">
      <c r="A185" s="223"/>
      <c r="B185" s="284"/>
      <c r="C185" s="260">
        <f>IF('TIME TABLE'!$B$6="","",'TIME TABLE'!$B$6)</f>
        <v>44652</v>
      </c>
      <c r="D185" s="261"/>
      <c r="E185" s="89" t="str">
        <f>IF(C185="","",IF(C185&gt;0,CONCATENATE('TIME TABLE'!$C$6,'TIME TABLE'!$D$6,'TIME TABLE'!$E$6)))</f>
        <v>(Friday)</v>
      </c>
      <c r="F185" s="252" t="str">
        <f>IF(C185="","",'TIME TABLE'!$F$6)</f>
        <v>English</v>
      </c>
      <c r="G185" s="253"/>
      <c r="H185" s="250" t="str">
        <f>IF(F185="","",'TIME TABLE'!$H$6)</f>
        <v>09:00 AM to 11:45 AM</v>
      </c>
      <c r="I185" s="251"/>
    </row>
    <row r="186" spans="1:9" s="74" customFormat="1" ht="18" customHeight="1">
      <c r="A186" s="223"/>
      <c r="B186" s="284"/>
      <c r="C186" s="260">
        <f>IF('TIME TABLE'!$B$7="","",'TIME TABLE'!$B$7)</f>
        <v>44653</v>
      </c>
      <c r="D186" s="261"/>
      <c r="E186" s="89" t="str">
        <f>IF(C186="","",IF(C186&gt;0,CONCATENATE('TIME TABLE'!$C$7,'TIME TABLE'!$D$7,'TIME TABLE'!$E$7)))</f>
        <v>(Saturday)</v>
      </c>
      <c r="F186" s="252" t="str">
        <f>IF(C186="","",'TIME TABLE'!$F$7)</f>
        <v>Science</v>
      </c>
      <c r="G186" s="253"/>
      <c r="H186" s="250" t="str">
        <f>IF(F186="","",'TIME TABLE'!$H$7)</f>
        <v>09:00 AM to 11:45 AM</v>
      </c>
      <c r="I186" s="251"/>
    </row>
    <row r="187" spans="1:9" s="74" customFormat="1" ht="18" customHeight="1">
      <c r="A187" s="223"/>
      <c r="B187" s="284"/>
      <c r="C187" s="260">
        <f>IF('TIME TABLE'!$B$8="","",'TIME TABLE'!$B$8)</f>
        <v>44654</v>
      </c>
      <c r="D187" s="261"/>
      <c r="E187" s="89" t="str">
        <f>IF(C187="","",IF(C187&gt;0,CONCATENATE('TIME TABLE'!$C$8,'TIME TABLE'!$D$8,'TIME TABLE'!$E$8)))</f>
        <v>(Sunday)</v>
      </c>
      <c r="F187" s="252" t="str">
        <f>IF(C187="","",'TIME TABLE'!$F$8)</f>
        <v>Mathematics</v>
      </c>
      <c r="G187" s="253"/>
      <c r="H187" s="250" t="str">
        <f>IF(F187="","",'TIME TABLE'!$H$8)</f>
        <v>09:00 AM to 11:45 AM</v>
      </c>
      <c r="I187" s="251"/>
    </row>
    <row r="188" spans="1:9" s="74" customFormat="1" ht="18" customHeight="1">
      <c r="A188" s="223"/>
      <c r="B188" s="284"/>
      <c r="C188" s="260">
        <f>IF('TIME TABLE'!$B$9="","",'TIME TABLE'!$B$9)</f>
        <v>44655</v>
      </c>
      <c r="D188" s="261"/>
      <c r="E188" s="89" t="str">
        <f>IF(C188="","",IF(C188&gt;0,CONCATENATE('TIME TABLE'!$C$9,'TIME TABLE'!$D$9,'TIME TABLE'!$E$9)))</f>
        <v>(Monday)</v>
      </c>
      <c r="F188" s="252" t="str">
        <f>IF(C188="","",'TIME TABLE'!$F$9)</f>
        <v>Social Study</v>
      </c>
      <c r="G188" s="253"/>
      <c r="H188" s="250" t="str">
        <f>IF(F188="","",'TIME TABLE'!$H$9)</f>
        <v>09:00 AM to 11:45 AM</v>
      </c>
      <c r="I188" s="251"/>
    </row>
    <row r="189" spans="1:9" s="74" customFormat="1" ht="18" customHeight="1">
      <c r="A189" s="223"/>
      <c r="B189" s="284"/>
      <c r="C189" s="260">
        <f>IF('TIME TABLE'!$B$10="","",'TIME TABLE'!$B$10)</f>
        <v>44656</v>
      </c>
      <c r="D189" s="261"/>
      <c r="E189" s="89" t="str">
        <f>IF(C189="","",IF(C189&gt;0,CONCATENATE('TIME TABLE'!$C$10,'TIME TABLE'!$D$10,'TIME TABLE'!$E$10)))</f>
        <v>(Tuesday)</v>
      </c>
      <c r="F189" s="252" t="str">
        <f>IF(C189="","",'TIME TABLE'!$F$10)</f>
        <v>Sanskrit</v>
      </c>
      <c r="G189" s="253"/>
      <c r="H189" s="250" t="str">
        <f>IF(F189="","",'TIME TABLE'!$H$10)</f>
        <v>09:00 AM to 11:45 AM</v>
      </c>
      <c r="I189" s="251"/>
    </row>
    <row r="190" spans="1:9" s="74" customFormat="1" ht="18" customHeight="1">
      <c r="A190" s="223"/>
      <c r="B190" s="284"/>
      <c r="C190" s="260" t="str">
        <f>IF('TIME TABLE'!$B$11="","",'TIME TABLE'!$B$11)</f>
        <v/>
      </c>
      <c r="D190" s="261"/>
      <c r="E190" s="89" t="str">
        <f>IF(C190="","",IF(C190&gt;0,CONCATENATE('TIME TABLE'!$C$11,'TIME TABLE'!$D$11,'TIME TABLE'!$E$11)))</f>
        <v/>
      </c>
      <c r="F190" s="252" t="str">
        <f>IF(C190="","",'TIME TABLE'!$F$11)</f>
        <v/>
      </c>
      <c r="G190" s="253"/>
      <c r="H190" s="250" t="str">
        <f>IF(F190="","",'TIME TABLE'!$H$11)</f>
        <v/>
      </c>
      <c r="I190" s="251"/>
    </row>
    <row r="191" spans="1:9" s="74" customFormat="1" ht="18" customHeight="1">
      <c r="A191" s="223"/>
      <c r="B191" s="284"/>
      <c r="C191" s="260" t="str">
        <f>IF('TIME TABLE'!$B$12="","",'TIME TABLE'!$B$12)</f>
        <v/>
      </c>
      <c r="D191" s="261"/>
      <c r="E191" s="89" t="str">
        <f>IF(C191="","",IF(C191&gt;0,CONCATENATE('TIME TABLE'!$C$12,'TIME TABLE'!$D$12,'TIME TABLE'!$E$12)))</f>
        <v/>
      </c>
      <c r="F191" s="252" t="str">
        <f>IF(C191="","",'TIME TABLE'!$F$12)</f>
        <v/>
      </c>
      <c r="G191" s="253"/>
      <c r="H191" s="250" t="str">
        <f>IF(C191="","",'TIME TABLE'!$H$12)</f>
        <v/>
      </c>
      <c r="I191" s="251"/>
    </row>
    <row r="192" spans="1:9" s="74" customFormat="1" ht="18" customHeight="1">
      <c r="A192" s="223"/>
      <c r="B192" s="284"/>
      <c r="C192" s="275" t="str">
        <f>IF('TIME TABLE'!$B$13="","",'TIME TABLE'!$B$13)</f>
        <v/>
      </c>
      <c r="D192" s="276"/>
      <c r="E192" s="89" t="str">
        <f>IF(C192="","",IF(C192&gt;0,CONCATENATE('TIME TABLE'!$C$11,'TIME TABLE'!$D$11,'TIME TABLE'!$E$11)))</f>
        <v/>
      </c>
      <c r="F192" s="252" t="str">
        <f>IF(C192="","",'TIME TABLE'!$F$13)</f>
        <v/>
      </c>
      <c r="G192" s="253"/>
      <c r="H192" s="250" t="str">
        <f>IF(C192="","",'TIME TABLE'!$H$13)</f>
        <v/>
      </c>
      <c r="I192" s="251"/>
    </row>
    <row r="193" spans="1:9" s="74" customFormat="1" ht="18" customHeight="1" thickBot="1">
      <c r="A193" s="223"/>
      <c r="B193" s="284"/>
      <c r="C193" s="275" t="str">
        <f>IF('TIME TABLE'!$B$14="","",'TIME TABLE'!$B$14)</f>
        <v/>
      </c>
      <c r="D193" s="276"/>
      <c r="E193" s="89" t="str">
        <f>IF(C193="","",IF(C193&gt;0,CONCATENATE('TIME TABLE'!$C$11,'TIME TABLE'!$D$11,'TIME TABLE'!$E$11)))</f>
        <v/>
      </c>
      <c r="F193" s="277" t="str">
        <f>IF(C193="","",'TIME TABLE'!$F$14)</f>
        <v/>
      </c>
      <c r="G193" s="278"/>
      <c r="H193" s="250" t="str">
        <f>IF(C193="","",'TIME TABLE'!$H$14)</f>
        <v/>
      </c>
      <c r="I193" s="251"/>
    </row>
    <row r="194" spans="1:9" s="14" customFormat="1" ht="24" customHeight="1">
      <c r="A194" s="223"/>
      <c r="B194" s="284"/>
      <c r="C194" s="269" t="s">
        <v>69</v>
      </c>
      <c r="D194" s="270"/>
      <c r="E194" s="270"/>
      <c r="F194" s="271"/>
      <c r="G194" s="271"/>
      <c r="H194" s="271"/>
      <c r="I194" s="272"/>
    </row>
    <row r="195" spans="1:9" s="14" customFormat="1" ht="19.5" customHeight="1">
      <c r="A195" s="223"/>
      <c r="B195" s="284"/>
      <c r="C195" s="59">
        <v>1</v>
      </c>
      <c r="D195" s="256" t="s">
        <v>70</v>
      </c>
      <c r="E195" s="256"/>
      <c r="F195" s="256"/>
      <c r="G195" s="256"/>
      <c r="H195" s="256"/>
      <c r="I195" s="257"/>
    </row>
    <row r="196" spans="1:9" s="14" customFormat="1" ht="19.5" customHeight="1">
      <c r="A196" s="223"/>
      <c r="B196" s="284"/>
      <c r="C196" s="60">
        <v>2</v>
      </c>
      <c r="D196" s="258" t="s">
        <v>71</v>
      </c>
      <c r="E196" s="258"/>
      <c r="F196" s="258"/>
      <c r="G196" s="258"/>
      <c r="H196" s="258"/>
      <c r="I196" s="259"/>
    </row>
    <row r="197" spans="1:9" s="14" customFormat="1" ht="19.5" customHeight="1">
      <c r="A197" s="223"/>
      <c r="B197" s="284"/>
      <c r="C197" s="60">
        <v>3</v>
      </c>
      <c r="D197" s="258" t="s">
        <v>72</v>
      </c>
      <c r="E197" s="258"/>
      <c r="F197" s="258"/>
      <c r="G197" s="258"/>
      <c r="H197" s="258"/>
      <c r="I197" s="259"/>
    </row>
    <row r="198" spans="1:9" s="14" customFormat="1" ht="19.5" customHeight="1">
      <c r="A198" s="223"/>
      <c r="B198" s="284"/>
      <c r="C198" s="60">
        <v>4</v>
      </c>
      <c r="D198" s="256" t="s">
        <v>73</v>
      </c>
      <c r="E198" s="256"/>
      <c r="F198" s="256"/>
      <c r="G198" s="256"/>
      <c r="H198" s="256"/>
      <c r="I198" s="257"/>
    </row>
    <row r="199" spans="1:9" s="14" customFormat="1" ht="19.5" customHeight="1">
      <c r="A199" s="223"/>
      <c r="B199" s="284"/>
      <c r="C199" s="60">
        <v>5</v>
      </c>
      <c r="D199" s="256" t="s">
        <v>74</v>
      </c>
      <c r="E199" s="256"/>
      <c r="F199" s="256"/>
      <c r="G199" s="256"/>
      <c r="H199" s="256"/>
      <c r="I199" s="257"/>
    </row>
    <row r="200" spans="1:9" s="14" customFormat="1" ht="19.5" customHeight="1">
      <c r="A200" s="223"/>
      <c r="B200" s="284"/>
      <c r="C200" s="60">
        <v>6</v>
      </c>
      <c r="D200" s="256" t="s">
        <v>75</v>
      </c>
      <c r="E200" s="256"/>
      <c r="F200" s="256"/>
      <c r="G200" s="256"/>
      <c r="H200" s="256"/>
      <c r="I200" s="257"/>
    </row>
    <row r="201" spans="1:9" s="14" customFormat="1" ht="19.5" customHeight="1">
      <c r="A201" s="223"/>
      <c r="B201" s="284"/>
      <c r="C201" s="60">
        <v>7</v>
      </c>
      <c r="D201" s="256" t="s">
        <v>76</v>
      </c>
      <c r="E201" s="256"/>
      <c r="F201" s="256"/>
      <c r="G201" s="256"/>
      <c r="H201" s="256"/>
      <c r="I201" s="257"/>
    </row>
    <row r="202" spans="1:9" s="14" customFormat="1" ht="19.5" customHeight="1">
      <c r="A202" s="223"/>
      <c r="B202" s="284"/>
      <c r="C202" s="60">
        <v>8</v>
      </c>
      <c r="D202" s="256" t="s">
        <v>77</v>
      </c>
      <c r="E202" s="256"/>
      <c r="F202" s="256"/>
      <c r="G202" s="256"/>
      <c r="H202" s="256"/>
      <c r="I202" s="257"/>
    </row>
    <row r="203" spans="1:9" s="14" customFormat="1" ht="19.5" customHeight="1" thickBot="1">
      <c r="A203" s="223"/>
      <c r="B203" s="285"/>
      <c r="C203" s="61">
        <v>9</v>
      </c>
      <c r="D203" s="254" t="s">
        <v>78</v>
      </c>
      <c r="E203" s="254"/>
      <c r="F203" s="254"/>
      <c r="G203" s="254"/>
      <c r="H203" s="254"/>
      <c r="I203" s="255"/>
    </row>
    <row r="204" spans="1:9" ht="7.5" customHeight="1">
      <c r="A204" s="225"/>
      <c r="B204" s="225"/>
      <c r="C204" s="225"/>
      <c r="D204" s="225"/>
      <c r="E204" s="225"/>
      <c r="F204" s="225"/>
      <c r="G204" s="225"/>
      <c r="H204" s="225"/>
      <c r="I204" s="225"/>
    </row>
    <row r="205" spans="1:9" s="14" customFormat="1" ht="10.5" customHeight="1" thickBot="1">
      <c r="A205" s="19">
        <f>A171+1</f>
        <v>7</v>
      </c>
      <c r="B205" s="224"/>
      <c r="C205" s="224"/>
      <c r="D205" s="224"/>
      <c r="E205" s="224"/>
      <c r="F205" s="224"/>
      <c r="G205" s="224"/>
      <c r="H205" s="224"/>
      <c r="I205" s="224"/>
    </row>
    <row r="206" spans="1:9" s="14" customFormat="1" ht="51.75" customHeight="1">
      <c r="A206" s="223"/>
      <c r="B206" s="240" t="e">
        <f>logo</f>
        <v>#NAME?</v>
      </c>
      <c r="C206" s="241"/>
      <c r="D206" s="244" t="str">
        <f>MASTER!$E$11</f>
        <v>Govt. Sr. Secondary School Raimalwada</v>
      </c>
      <c r="E206" s="245"/>
      <c r="F206" s="245"/>
      <c r="G206" s="245"/>
      <c r="H206" s="245"/>
      <c r="I206" s="246"/>
    </row>
    <row r="207" spans="1:9" s="14" customFormat="1" ht="36" customHeight="1" thickBot="1">
      <c r="A207" s="223"/>
      <c r="B207" s="242"/>
      <c r="C207" s="243"/>
      <c r="D207" s="247" t="str">
        <f>MASTER!$E$14</f>
        <v>P.S.-Bapini (Phalodi)</v>
      </c>
      <c r="E207" s="248"/>
      <c r="F207" s="248"/>
      <c r="G207" s="248"/>
      <c r="H207" s="248"/>
      <c r="I207" s="249"/>
    </row>
    <row r="208" spans="1:9" s="14" customFormat="1" ht="33.75" customHeight="1">
      <c r="A208" s="223"/>
      <c r="B208" s="283" t="str">
        <f>CONCATENATE(C209,'TIME TABLE'!$C$5,'ADMIT CARD'!$C210,$F210,'ADMIT CARD'!$G210,'TIME TABLE'!$E$5)</f>
        <v>ADMIT CARD(Roll Number●→0)</v>
      </c>
      <c r="C208" s="289" t="str">
        <f>CONCATENATE('TIME TABLE'!$B$2,'TIME TABLE'!$F$2)</f>
        <v>TEST-I: (2025-26)</v>
      </c>
      <c r="D208" s="290"/>
      <c r="E208" s="290"/>
      <c r="F208" s="290"/>
      <c r="G208" s="290"/>
      <c r="H208" s="290"/>
      <c r="I208" s="296" t="s">
        <v>90</v>
      </c>
    </row>
    <row r="209" spans="1:10" s="14" customFormat="1" ht="33.75" customHeight="1" thickBot="1">
      <c r="A209" s="223"/>
      <c r="B209" s="284"/>
      <c r="C209" s="291" t="s">
        <v>63</v>
      </c>
      <c r="D209" s="292"/>
      <c r="E209" s="292"/>
      <c r="F209" s="292"/>
      <c r="G209" s="292"/>
      <c r="H209" s="292"/>
      <c r="I209" s="297"/>
      <c r="J209" s="14" t="s">
        <v>53</v>
      </c>
    </row>
    <row r="210" spans="1:10" s="14" customFormat="1" ht="24" customHeight="1">
      <c r="A210" s="223"/>
      <c r="B210" s="284"/>
      <c r="C210" s="286" t="s">
        <v>20</v>
      </c>
      <c r="D210" s="287"/>
      <c r="E210" s="288"/>
      <c r="F210" s="62" t="s">
        <v>51</v>
      </c>
      <c r="G210" s="265">
        <f>VLOOKUP(A205,'STUDENT DETAIL'!$C$8:$I$107,3)</f>
        <v>0</v>
      </c>
      <c r="H210" s="266"/>
      <c r="I210" s="297"/>
    </row>
    <row r="211" spans="1:10" s="14" customFormat="1" ht="24" customHeight="1" thickBot="1">
      <c r="A211" s="223"/>
      <c r="B211" s="284"/>
      <c r="C211" s="235" t="s">
        <v>21</v>
      </c>
      <c r="D211" s="236"/>
      <c r="E211" s="237"/>
      <c r="F211" s="63" t="s">
        <v>51</v>
      </c>
      <c r="G211" s="262" t="str">
        <f>IF(OR(G210=0,G210=""),"",VLOOKUP(A205,'STUDENT DETAIL'!$C$8:$I$107,4))</f>
        <v/>
      </c>
      <c r="H211" s="264"/>
      <c r="I211" s="298"/>
    </row>
    <row r="212" spans="1:10" s="14" customFormat="1" ht="24" customHeight="1">
      <c r="A212" s="223"/>
      <c r="B212" s="284"/>
      <c r="C212" s="235" t="s">
        <v>22</v>
      </c>
      <c r="D212" s="236"/>
      <c r="E212" s="237"/>
      <c r="F212" s="63" t="s">
        <v>51</v>
      </c>
      <c r="G212" s="262" t="str">
        <f>IF(OR(G210=0,G210=""),"",VLOOKUP(A205,'STUDENT DETAIL'!$C$8:$I$107,5))</f>
        <v/>
      </c>
      <c r="H212" s="263"/>
      <c r="I212" s="293" t="s">
        <v>64</v>
      </c>
    </row>
    <row r="213" spans="1:10" s="14" customFormat="1" ht="24" customHeight="1">
      <c r="A213" s="223"/>
      <c r="B213" s="284"/>
      <c r="C213" s="235" t="s">
        <v>32</v>
      </c>
      <c r="D213" s="236"/>
      <c r="E213" s="237"/>
      <c r="F213" s="63" t="s">
        <v>51</v>
      </c>
      <c r="G213" s="262" t="str">
        <f>IF(OR(G210=0,G210=""),"",VLOOKUP(A205,'STUDENT DETAIL'!$C$8:$I$107,6))</f>
        <v/>
      </c>
      <c r="H213" s="263"/>
      <c r="I213" s="294"/>
    </row>
    <row r="214" spans="1:10" s="14" customFormat="1" ht="24" customHeight="1">
      <c r="A214" s="223"/>
      <c r="B214" s="284"/>
      <c r="C214" s="235" t="s">
        <v>33</v>
      </c>
      <c r="D214" s="236"/>
      <c r="E214" s="237"/>
      <c r="F214" s="63" t="s">
        <v>51</v>
      </c>
      <c r="G214" s="262" t="str">
        <f>IF(OR(G210=0,G210=""),"",IF('STUDENT DETAIL'!$H$4="",'STUDENT DETAIL'!$E$4,CONCATENATE('STUDENT DETAIL'!$E$4,"   ","(",'STUDENT DETAIL'!$H$4,")")))</f>
        <v/>
      </c>
      <c r="H214" s="263"/>
      <c r="I214" s="294"/>
    </row>
    <row r="215" spans="1:10" s="14" customFormat="1" ht="24" customHeight="1" thickBot="1">
      <c r="A215" s="223"/>
      <c r="B215" s="284"/>
      <c r="C215" s="226" t="s">
        <v>24</v>
      </c>
      <c r="D215" s="227"/>
      <c r="E215" s="228"/>
      <c r="F215" s="64" t="s">
        <v>51</v>
      </c>
      <c r="G215" s="281" t="str">
        <f>IF(OR(G210=0,G210=""),"",VLOOKUP(A205,'STUDENT DETAIL'!$C$8:$I$107,7))</f>
        <v/>
      </c>
      <c r="H215" s="282"/>
      <c r="I215" s="295"/>
    </row>
    <row r="216" spans="1:10" s="14" customFormat="1" ht="24" customHeight="1">
      <c r="A216" s="223"/>
      <c r="B216" s="284"/>
      <c r="C216" s="232" t="s">
        <v>66</v>
      </c>
      <c r="D216" s="233"/>
      <c r="E216" s="233"/>
      <c r="F216" s="233"/>
      <c r="G216" s="233"/>
      <c r="H216" s="233"/>
      <c r="I216" s="234"/>
    </row>
    <row r="217" spans="1:10" s="14" customFormat="1" ht="24" customHeight="1" thickBot="1">
      <c r="A217" s="223"/>
      <c r="B217" s="284"/>
      <c r="C217" s="229" t="s">
        <v>67</v>
      </c>
      <c r="D217" s="230"/>
      <c r="E217" s="231"/>
      <c r="F217" s="267" t="s">
        <v>34</v>
      </c>
      <c r="G217" s="231"/>
      <c r="H217" s="267" t="s">
        <v>68</v>
      </c>
      <c r="I217" s="268"/>
    </row>
    <row r="218" spans="1:10" s="74" customFormat="1" ht="18" customHeight="1">
      <c r="A218" s="223"/>
      <c r="B218" s="284"/>
      <c r="C218" s="238">
        <f>IF('TIME TABLE'!$B$5="","",'TIME TABLE'!$B$5)</f>
        <v>44651</v>
      </c>
      <c r="D218" s="239"/>
      <c r="E218" s="86" t="str">
        <f>IF(C218="","",IF(C218&gt;0,CONCATENATE('TIME TABLE'!$C$5,'TIME TABLE'!$D$5,'TIME TABLE'!$E$5)))</f>
        <v>(Thursday)</v>
      </c>
      <c r="F218" s="279" t="str">
        <f>IF(C218="","",'TIME TABLE'!$F$5)</f>
        <v>Hindi</v>
      </c>
      <c r="G218" s="280"/>
      <c r="H218" s="273" t="str">
        <f>IF(F218="","",'TIME TABLE'!$H$5)</f>
        <v>09:00 AM to 11:45 AM</v>
      </c>
      <c r="I218" s="274"/>
    </row>
    <row r="219" spans="1:10" s="74" customFormat="1" ht="18" customHeight="1">
      <c r="A219" s="223"/>
      <c r="B219" s="284"/>
      <c r="C219" s="260">
        <f>IF('TIME TABLE'!$B$6="","",'TIME TABLE'!$B$6)</f>
        <v>44652</v>
      </c>
      <c r="D219" s="261"/>
      <c r="E219" s="89" t="str">
        <f>IF(C219="","",IF(C219&gt;0,CONCATENATE('TIME TABLE'!$C$6,'TIME TABLE'!$D$6,'TIME TABLE'!$E$6)))</f>
        <v>(Friday)</v>
      </c>
      <c r="F219" s="252" t="str">
        <f>IF(C219="","",'TIME TABLE'!$F$6)</f>
        <v>English</v>
      </c>
      <c r="G219" s="253"/>
      <c r="H219" s="250" t="str">
        <f>IF(F219="","",'TIME TABLE'!$H$6)</f>
        <v>09:00 AM to 11:45 AM</v>
      </c>
      <c r="I219" s="251"/>
    </row>
    <row r="220" spans="1:10" s="74" customFormat="1" ht="18" customHeight="1">
      <c r="A220" s="223"/>
      <c r="B220" s="284"/>
      <c r="C220" s="260">
        <f>IF('TIME TABLE'!$B$7="","",'TIME TABLE'!$B$7)</f>
        <v>44653</v>
      </c>
      <c r="D220" s="261"/>
      <c r="E220" s="89" t="str">
        <f>IF(C220="","",IF(C220&gt;0,CONCATENATE('TIME TABLE'!$C$7,'TIME TABLE'!$D$7,'TIME TABLE'!$E$7)))</f>
        <v>(Saturday)</v>
      </c>
      <c r="F220" s="252" t="str">
        <f>IF(C220="","",'TIME TABLE'!$F$7)</f>
        <v>Science</v>
      </c>
      <c r="G220" s="253"/>
      <c r="H220" s="250" t="str">
        <f>IF(F220="","",'TIME TABLE'!$H$7)</f>
        <v>09:00 AM to 11:45 AM</v>
      </c>
      <c r="I220" s="251"/>
    </row>
    <row r="221" spans="1:10" s="74" customFormat="1" ht="18" customHeight="1">
      <c r="A221" s="223"/>
      <c r="B221" s="284"/>
      <c r="C221" s="260">
        <f>IF('TIME TABLE'!$B$8="","",'TIME TABLE'!$B$8)</f>
        <v>44654</v>
      </c>
      <c r="D221" s="261"/>
      <c r="E221" s="89" t="str">
        <f>IF(C221="","",IF(C221&gt;0,CONCATENATE('TIME TABLE'!$C$8,'TIME TABLE'!$D$8,'TIME TABLE'!$E$8)))</f>
        <v>(Sunday)</v>
      </c>
      <c r="F221" s="252" t="str">
        <f>IF(C221="","",'TIME TABLE'!$F$8)</f>
        <v>Mathematics</v>
      </c>
      <c r="G221" s="253"/>
      <c r="H221" s="250" t="str">
        <f>IF(F221="","",'TIME TABLE'!$H$8)</f>
        <v>09:00 AM to 11:45 AM</v>
      </c>
      <c r="I221" s="251"/>
    </row>
    <row r="222" spans="1:10" s="74" customFormat="1" ht="18" customHeight="1">
      <c r="A222" s="223"/>
      <c r="B222" s="284"/>
      <c r="C222" s="260">
        <f>IF('TIME TABLE'!$B$9="","",'TIME TABLE'!$B$9)</f>
        <v>44655</v>
      </c>
      <c r="D222" s="261"/>
      <c r="E222" s="89" t="str">
        <f>IF(C222="","",IF(C222&gt;0,CONCATENATE('TIME TABLE'!$C$9,'TIME TABLE'!$D$9,'TIME TABLE'!$E$9)))</f>
        <v>(Monday)</v>
      </c>
      <c r="F222" s="252" t="str">
        <f>IF(C222="","",'TIME TABLE'!$F$9)</f>
        <v>Social Study</v>
      </c>
      <c r="G222" s="253"/>
      <c r="H222" s="250" t="str">
        <f>IF(F222="","",'TIME TABLE'!$H$9)</f>
        <v>09:00 AM to 11:45 AM</v>
      </c>
      <c r="I222" s="251"/>
    </row>
    <row r="223" spans="1:10" s="74" customFormat="1" ht="18" customHeight="1">
      <c r="A223" s="223"/>
      <c r="B223" s="284"/>
      <c r="C223" s="260">
        <f>IF('TIME TABLE'!$B$10="","",'TIME TABLE'!$B$10)</f>
        <v>44656</v>
      </c>
      <c r="D223" s="261"/>
      <c r="E223" s="89" t="str">
        <f>IF(C223="","",IF(C223&gt;0,CONCATENATE('TIME TABLE'!$C$10,'TIME TABLE'!$D$10,'TIME TABLE'!$E$10)))</f>
        <v>(Tuesday)</v>
      </c>
      <c r="F223" s="252" t="str">
        <f>IF(C223="","",'TIME TABLE'!$F$10)</f>
        <v>Sanskrit</v>
      </c>
      <c r="G223" s="253"/>
      <c r="H223" s="250" t="str">
        <f>IF(F223="","",'TIME TABLE'!$H$10)</f>
        <v>09:00 AM to 11:45 AM</v>
      </c>
      <c r="I223" s="251"/>
    </row>
    <row r="224" spans="1:10" s="74" customFormat="1" ht="18" customHeight="1">
      <c r="A224" s="223"/>
      <c r="B224" s="284"/>
      <c r="C224" s="260" t="str">
        <f>IF('TIME TABLE'!$B$11="","",'TIME TABLE'!$B$11)</f>
        <v/>
      </c>
      <c r="D224" s="261"/>
      <c r="E224" s="89" t="str">
        <f>IF(C224="","",IF(C224&gt;0,CONCATENATE('TIME TABLE'!$C$11,'TIME TABLE'!$D$11,'TIME TABLE'!$E$11)))</f>
        <v/>
      </c>
      <c r="F224" s="252" t="str">
        <f>IF(C224="","",'TIME TABLE'!$F$11)</f>
        <v/>
      </c>
      <c r="G224" s="253"/>
      <c r="H224" s="250" t="str">
        <f>IF(F224="","",'TIME TABLE'!$H$11)</f>
        <v/>
      </c>
      <c r="I224" s="251"/>
    </row>
    <row r="225" spans="1:9" s="74" customFormat="1" ht="18" customHeight="1">
      <c r="A225" s="223"/>
      <c r="B225" s="284"/>
      <c r="C225" s="260" t="str">
        <f>IF('TIME TABLE'!$B$12="","",'TIME TABLE'!$B$12)</f>
        <v/>
      </c>
      <c r="D225" s="261"/>
      <c r="E225" s="89" t="str">
        <f>IF(C225="","",IF(C225&gt;0,CONCATENATE('TIME TABLE'!$C$12,'TIME TABLE'!$D$12,'TIME TABLE'!$E$12)))</f>
        <v/>
      </c>
      <c r="F225" s="252" t="str">
        <f>IF(C225="","",'TIME TABLE'!$F$12)</f>
        <v/>
      </c>
      <c r="G225" s="253"/>
      <c r="H225" s="250" t="str">
        <f>IF(C225="","",'TIME TABLE'!$H$12)</f>
        <v/>
      </c>
      <c r="I225" s="251"/>
    </row>
    <row r="226" spans="1:9" s="74" customFormat="1" ht="18" customHeight="1">
      <c r="A226" s="223"/>
      <c r="B226" s="284"/>
      <c r="C226" s="275" t="str">
        <f>IF('TIME TABLE'!$B$13="","",'TIME TABLE'!$B$13)</f>
        <v/>
      </c>
      <c r="D226" s="276"/>
      <c r="E226" s="89" t="str">
        <f>IF(C226="","",IF(C226&gt;0,CONCATENATE('TIME TABLE'!$C$11,'TIME TABLE'!$D$11,'TIME TABLE'!$E$11)))</f>
        <v/>
      </c>
      <c r="F226" s="252" t="str">
        <f>IF(C226="","",'TIME TABLE'!$F$13)</f>
        <v/>
      </c>
      <c r="G226" s="253"/>
      <c r="H226" s="250" t="str">
        <f>IF(C226="","",'TIME TABLE'!$H$13)</f>
        <v/>
      </c>
      <c r="I226" s="251"/>
    </row>
    <row r="227" spans="1:9" s="74" customFormat="1" ht="18" customHeight="1" thickBot="1">
      <c r="A227" s="223"/>
      <c r="B227" s="284"/>
      <c r="C227" s="275" t="str">
        <f>IF('TIME TABLE'!$B$14="","",'TIME TABLE'!$B$14)</f>
        <v/>
      </c>
      <c r="D227" s="276"/>
      <c r="E227" s="89" t="str">
        <f>IF(C227="","",IF(C227&gt;0,CONCATENATE('TIME TABLE'!$C$11,'TIME TABLE'!$D$11,'TIME TABLE'!$E$11)))</f>
        <v/>
      </c>
      <c r="F227" s="277" t="str">
        <f>IF(C227="","",'TIME TABLE'!$F$14)</f>
        <v/>
      </c>
      <c r="G227" s="278"/>
      <c r="H227" s="250" t="str">
        <f>IF(C227="","",'TIME TABLE'!$H$14)</f>
        <v/>
      </c>
      <c r="I227" s="251"/>
    </row>
    <row r="228" spans="1:9" s="14" customFormat="1" ht="24" customHeight="1">
      <c r="A228" s="223"/>
      <c r="B228" s="284"/>
      <c r="C228" s="269" t="s">
        <v>69</v>
      </c>
      <c r="D228" s="270"/>
      <c r="E228" s="270"/>
      <c r="F228" s="271"/>
      <c r="G228" s="271"/>
      <c r="H228" s="271"/>
      <c r="I228" s="272"/>
    </row>
    <row r="229" spans="1:9" s="14" customFormat="1" ht="19.5" customHeight="1">
      <c r="A229" s="223"/>
      <c r="B229" s="284"/>
      <c r="C229" s="59">
        <v>1</v>
      </c>
      <c r="D229" s="256" t="s">
        <v>70</v>
      </c>
      <c r="E229" s="256"/>
      <c r="F229" s="256"/>
      <c r="G229" s="256"/>
      <c r="H229" s="256"/>
      <c r="I229" s="257"/>
    </row>
    <row r="230" spans="1:9" s="14" customFormat="1" ht="19.5" customHeight="1">
      <c r="A230" s="223"/>
      <c r="B230" s="284"/>
      <c r="C230" s="60">
        <v>2</v>
      </c>
      <c r="D230" s="258" t="s">
        <v>71</v>
      </c>
      <c r="E230" s="258"/>
      <c r="F230" s="258"/>
      <c r="G230" s="258"/>
      <c r="H230" s="258"/>
      <c r="I230" s="259"/>
    </row>
    <row r="231" spans="1:9" s="14" customFormat="1" ht="19.5" customHeight="1">
      <c r="A231" s="223"/>
      <c r="B231" s="284"/>
      <c r="C231" s="60">
        <v>3</v>
      </c>
      <c r="D231" s="258" t="s">
        <v>72</v>
      </c>
      <c r="E231" s="258"/>
      <c r="F231" s="258"/>
      <c r="G231" s="258"/>
      <c r="H231" s="258"/>
      <c r="I231" s="259"/>
    </row>
    <row r="232" spans="1:9" s="14" customFormat="1" ht="19.5" customHeight="1">
      <c r="A232" s="223"/>
      <c r="B232" s="284"/>
      <c r="C232" s="60">
        <v>4</v>
      </c>
      <c r="D232" s="256" t="s">
        <v>73</v>
      </c>
      <c r="E232" s="256"/>
      <c r="F232" s="256"/>
      <c r="G232" s="256"/>
      <c r="H232" s="256"/>
      <c r="I232" s="257"/>
    </row>
    <row r="233" spans="1:9" s="14" customFormat="1" ht="19.5" customHeight="1">
      <c r="A233" s="223"/>
      <c r="B233" s="284"/>
      <c r="C233" s="60">
        <v>5</v>
      </c>
      <c r="D233" s="256" t="s">
        <v>74</v>
      </c>
      <c r="E233" s="256"/>
      <c r="F233" s="256"/>
      <c r="G233" s="256"/>
      <c r="H233" s="256"/>
      <c r="I233" s="257"/>
    </row>
    <row r="234" spans="1:9" s="14" customFormat="1" ht="19.5" customHeight="1">
      <c r="A234" s="223"/>
      <c r="B234" s="284"/>
      <c r="C234" s="60">
        <v>6</v>
      </c>
      <c r="D234" s="256" t="s">
        <v>75</v>
      </c>
      <c r="E234" s="256"/>
      <c r="F234" s="256"/>
      <c r="G234" s="256"/>
      <c r="H234" s="256"/>
      <c r="I234" s="257"/>
    </row>
    <row r="235" spans="1:9" s="14" customFormat="1" ht="19.5" customHeight="1">
      <c r="A235" s="223"/>
      <c r="B235" s="284"/>
      <c r="C235" s="60">
        <v>7</v>
      </c>
      <c r="D235" s="256" t="s">
        <v>76</v>
      </c>
      <c r="E235" s="256"/>
      <c r="F235" s="256"/>
      <c r="G235" s="256"/>
      <c r="H235" s="256"/>
      <c r="I235" s="257"/>
    </row>
    <row r="236" spans="1:9" s="14" customFormat="1" ht="19.5" customHeight="1">
      <c r="A236" s="223"/>
      <c r="B236" s="284"/>
      <c r="C236" s="60">
        <v>8</v>
      </c>
      <c r="D236" s="256" t="s">
        <v>77</v>
      </c>
      <c r="E236" s="256"/>
      <c r="F236" s="256"/>
      <c r="G236" s="256"/>
      <c r="H236" s="256"/>
      <c r="I236" s="257"/>
    </row>
    <row r="237" spans="1:9" s="14" customFormat="1" ht="19.5" customHeight="1" thickBot="1">
      <c r="A237" s="223"/>
      <c r="B237" s="285"/>
      <c r="C237" s="61">
        <v>9</v>
      </c>
      <c r="D237" s="254" t="s">
        <v>78</v>
      </c>
      <c r="E237" s="254"/>
      <c r="F237" s="254"/>
      <c r="G237" s="254"/>
      <c r="H237" s="254"/>
      <c r="I237" s="255"/>
    </row>
    <row r="238" spans="1:9" ht="16.5" customHeight="1">
      <c r="A238" s="225"/>
      <c r="B238" s="225"/>
      <c r="C238" s="225"/>
      <c r="D238" s="225"/>
      <c r="E238" s="225"/>
      <c r="F238" s="225"/>
      <c r="G238" s="225"/>
      <c r="H238" s="225"/>
      <c r="I238" s="225"/>
    </row>
    <row r="239" spans="1:9" s="14" customFormat="1" ht="15.75" thickBot="1">
      <c r="A239" s="19">
        <f>A205+1</f>
        <v>8</v>
      </c>
      <c r="B239" s="224"/>
      <c r="C239" s="224"/>
      <c r="D239" s="224"/>
      <c r="E239" s="224"/>
      <c r="F239" s="224"/>
      <c r="G239" s="224"/>
      <c r="H239" s="224"/>
      <c r="I239" s="224"/>
    </row>
    <row r="240" spans="1:9" s="14" customFormat="1" ht="51.75" customHeight="1">
      <c r="A240" s="223"/>
      <c r="B240" s="240" t="e">
        <f>logo</f>
        <v>#NAME?</v>
      </c>
      <c r="C240" s="241"/>
      <c r="D240" s="244" t="str">
        <f>MASTER!$E$11</f>
        <v>Govt. Sr. Secondary School Raimalwada</v>
      </c>
      <c r="E240" s="245"/>
      <c r="F240" s="245"/>
      <c r="G240" s="245"/>
      <c r="H240" s="245"/>
      <c r="I240" s="246"/>
    </row>
    <row r="241" spans="1:10" s="14" customFormat="1" ht="36" customHeight="1" thickBot="1">
      <c r="A241" s="223"/>
      <c r="B241" s="242"/>
      <c r="C241" s="243"/>
      <c r="D241" s="247" t="str">
        <f>MASTER!$E$14</f>
        <v>P.S.-Bapini (Phalodi)</v>
      </c>
      <c r="E241" s="248"/>
      <c r="F241" s="248"/>
      <c r="G241" s="248"/>
      <c r="H241" s="248"/>
      <c r="I241" s="249"/>
    </row>
    <row r="242" spans="1:10" s="14" customFormat="1" ht="33.75" customHeight="1">
      <c r="A242" s="223"/>
      <c r="B242" s="283" t="str">
        <f>CONCATENATE(C243,'TIME TABLE'!$C$5,'ADMIT CARD'!$C244,$F244,'ADMIT CARD'!$G244,'TIME TABLE'!$E$5)</f>
        <v>ADMIT CARD(Roll Number●→0)</v>
      </c>
      <c r="C242" s="289" t="str">
        <f>CONCATENATE('TIME TABLE'!$B$2,'TIME TABLE'!$F$2)</f>
        <v>TEST-I: (2025-26)</v>
      </c>
      <c r="D242" s="290"/>
      <c r="E242" s="290"/>
      <c r="F242" s="290"/>
      <c r="G242" s="290"/>
      <c r="H242" s="290"/>
      <c r="I242" s="296" t="s">
        <v>90</v>
      </c>
    </row>
    <row r="243" spans="1:10" s="14" customFormat="1" ht="33.75" customHeight="1" thickBot="1">
      <c r="A243" s="223"/>
      <c r="B243" s="284"/>
      <c r="C243" s="291" t="s">
        <v>63</v>
      </c>
      <c r="D243" s="292"/>
      <c r="E243" s="292"/>
      <c r="F243" s="292"/>
      <c r="G243" s="292"/>
      <c r="H243" s="292"/>
      <c r="I243" s="297"/>
      <c r="J243" s="14" t="s">
        <v>53</v>
      </c>
    </row>
    <row r="244" spans="1:10" s="14" customFormat="1" ht="24" customHeight="1">
      <c r="A244" s="223"/>
      <c r="B244" s="284"/>
      <c r="C244" s="286" t="s">
        <v>20</v>
      </c>
      <c r="D244" s="287"/>
      <c r="E244" s="288"/>
      <c r="F244" s="62" t="s">
        <v>51</v>
      </c>
      <c r="G244" s="265">
        <f>VLOOKUP(A239,'STUDENT DETAIL'!$C$8:$I$107,3)</f>
        <v>0</v>
      </c>
      <c r="H244" s="266"/>
      <c r="I244" s="297"/>
    </row>
    <row r="245" spans="1:10" s="14" customFormat="1" ht="24" customHeight="1" thickBot="1">
      <c r="A245" s="223"/>
      <c r="B245" s="284"/>
      <c r="C245" s="235" t="s">
        <v>21</v>
      </c>
      <c r="D245" s="236"/>
      <c r="E245" s="237"/>
      <c r="F245" s="63" t="s">
        <v>51</v>
      </c>
      <c r="G245" s="262" t="str">
        <f>IF(OR(G244=0,G244=""),"",VLOOKUP(A239,'STUDENT DETAIL'!$C$8:$I$107,4))</f>
        <v/>
      </c>
      <c r="H245" s="264"/>
      <c r="I245" s="298"/>
    </row>
    <row r="246" spans="1:10" s="14" customFormat="1" ht="24" customHeight="1">
      <c r="A246" s="223"/>
      <c r="B246" s="284"/>
      <c r="C246" s="235" t="s">
        <v>22</v>
      </c>
      <c r="D246" s="236"/>
      <c r="E246" s="237"/>
      <c r="F246" s="63" t="s">
        <v>51</v>
      </c>
      <c r="G246" s="262" t="str">
        <f>IF(OR(G244=0,G244=""),"",VLOOKUP(A239,'STUDENT DETAIL'!$C$8:$I$107,5))</f>
        <v/>
      </c>
      <c r="H246" s="263"/>
      <c r="I246" s="293" t="s">
        <v>64</v>
      </c>
    </row>
    <row r="247" spans="1:10" s="14" customFormat="1" ht="24" customHeight="1">
      <c r="A247" s="223"/>
      <c r="B247" s="284"/>
      <c r="C247" s="235" t="s">
        <v>32</v>
      </c>
      <c r="D247" s="236"/>
      <c r="E247" s="237"/>
      <c r="F247" s="63" t="s">
        <v>51</v>
      </c>
      <c r="G247" s="262" t="str">
        <f>IF(OR(G244=0,G244=""),"",VLOOKUP(A239,'STUDENT DETAIL'!$C$8:$I$107,6))</f>
        <v/>
      </c>
      <c r="H247" s="263"/>
      <c r="I247" s="294"/>
    </row>
    <row r="248" spans="1:10" s="14" customFormat="1" ht="24" customHeight="1">
      <c r="A248" s="223"/>
      <c r="B248" s="284"/>
      <c r="C248" s="235" t="s">
        <v>33</v>
      </c>
      <c r="D248" s="236"/>
      <c r="E248" s="237"/>
      <c r="F248" s="63" t="s">
        <v>51</v>
      </c>
      <c r="G248" s="262" t="str">
        <f>IF(OR(G244=0,G244=""),"",IF('STUDENT DETAIL'!$H$4="",'STUDENT DETAIL'!$E$4,CONCATENATE('STUDENT DETAIL'!$E$4,"   ","(",'STUDENT DETAIL'!$H$4,")")))</f>
        <v/>
      </c>
      <c r="H248" s="263"/>
      <c r="I248" s="294"/>
    </row>
    <row r="249" spans="1:10" s="14" customFormat="1" ht="24" customHeight="1" thickBot="1">
      <c r="A249" s="223"/>
      <c r="B249" s="284"/>
      <c r="C249" s="226" t="s">
        <v>24</v>
      </c>
      <c r="D249" s="227"/>
      <c r="E249" s="228"/>
      <c r="F249" s="64" t="s">
        <v>51</v>
      </c>
      <c r="G249" s="281" t="str">
        <f>IF(OR(G244=0,G244=""),"",VLOOKUP(A239,'STUDENT DETAIL'!$C$8:$I$107,7))</f>
        <v/>
      </c>
      <c r="H249" s="282"/>
      <c r="I249" s="295"/>
    </row>
    <row r="250" spans="1:10" s="14" customFormat="1" ht="24" customHeight="1">
      <c r="A250" s="223"/>
      <c r="B250" s="284"/>
      <c r="C250" s="232" t="s">
        <v>66</v>
      </c>
      <c r="D250" s="233"/>
      <c r="E250" s="233"/>
      <c r="F250" s="233"/>
      <c r="G250" s="233"/>
      <c r="H250" s="233"/>
      <c r="I250" s="234"/>
    </row>
    <row r="251" spans="1:10" s="14" customFormat="1" ht="24" customHeight="1" thickBot="1">
      <c r="A251" s="223"/>
      <c r="B251" s="284"/>
      <c r="C251" s="229" t="s">
        <v>67</v>
      </c>
      <c r="D251" s="230"/>
      <c r="E251" s="231"/>
      <c r="F251" s="267" t="s">
        <v>34</v>
      </c>
      <c r="G251" s="231"/>
      <c r="H251" s="267" t="s">
        <v>68</v>
      </c>
      <c r="I251" s="268"/>
    </row>
    <row r="252" spans="1:10" s="74" customFormat="1" ht="18" customHeight="1">
      <c r="A252" s="223"/>
      <c r="B252" s="284"/>
      <c r="C252" s="238">
        <f>IF('TIME TABLE'!$B$5="","",'TIME TABLE'!$B$5)</f>
        <v>44651</v>
      </c>
      <c r="D252" s="239"/>
      <c r="E252" s="86" t="str">
        <f>IF(C252="","",IF(C252&gt;0,CONCATENATE('TIME TABLE'!$C$5,'TIME TABLE'!$D$5,'TIME TABLE'!$E$5)))</f>
        <v>(Thursday)</v>
      </c>
      <c r="F252" s="279" t="str">
        <f>IF(C252="","",'TIME TABLE'!$F$5)</f>
        <v>Hindi</v>
      </c>
      <c r="G252" s="280"/>
      <c r="H252" s="273" t="str">
        <f>IF(F252="","",'TIME TABLE'!$H$5)</f>
        <v>09:00 AM to 11:45 AM</v>
      </c>
      <c r="I252" s="274"/>
    </row>
    <row r="253" spans="1:10" s="74" customFormat="1" ht="18" customHeight="1">
      <c r="A253" s="223"/>
      <c r="B253" s="284"/>
      <c r="C253" s="260">
        <f>IF('TIME TABLE'!$B$6="","",'TIME TABLE'!$B$6)</f>
        <v>44652</v>
      </c>
      <c r="D253" s="261"/>
      <c r="E253" s="89" t="str">
        <f>IF(C253="","",IF(C253&gt;0,CONCATENATE('TIME TABLE'!$C$6,'TIME TABLE'!$D$6,'TIME TABLE'!$E$6)))</f>
        <v>(Friday)</v>
      </c>
      <c r="F253" s="252" t="str">
        <f>IF(C253="","",'TIME TABLE'!$F$6)</f>
        <v>English</v>
      </c>
      <c r="G253" s="253"/>
      <c r="H253" s="250" t="str">
        <f>IF(F253="","",'TIME TABLE'!$H$6)</f>
        <v>09:00 AM to 11:45 AM</v>
      </c>
      <c r="I253" s="251"/>
    </row>
    <row r="254" spans="1:10" s="74" customFormat="1" ht="18" customHeight="1">
      <c r="A254" s="223"/>
      <c r="B254" s="284"/>
      <c r="C254" s="260">
        <f>IF('TIME TABLE'!$B$7="","",'TIME TABLE'!$B$7)</f>
        <v>44653</v>
      </c>
      <c r="D254" s="261"/>
      <c r="E254" s="89" t="str">
        <f>IF(C254="","",IF(C254&gt;0,CONCATENATE('TIME TABLE'!$C$7,'TIME TABLE'!$D$7,'TIME TABLE'!$E$7)))</f>
        <v>(Saturday)</v>
      </c>
      <c r="F254" s="252" t="str">
        <f>IF(C254="","",'TIME TABLE'!$F$7)</f>
        <v>Science</v>
      </c>
      <c r="G254" s="253"/>
      <c r="H254" s="250" t="str">
        <f>IF(F254="","",'TIME TABLE'!$H$7)</f>
        <v>09:00 AM to 11:45 AM</v>
      </c>
      <c r="I254" s="251"/>
    </row>
    <row r="255" spans="1:10" s="74" customFormat="1" ht="18" customHeight="1">
      <c r="A255" s="223"/>
      <c r="B255" s="284"/>
      <c r="C255" s="260">
        <f>IF('TIME TABLE'!$B$8="","",'TIME TABLE'!$B$8)</f>
        <v>44654</v>
      </c>
      <c r="D255" s="261"/>
      <c r="E255" s="89" t="str">
        <f>IF(C255="","",IF(C255&gt;0,CONCATENATE('TIME TABLE'!$C$8,'TIME TABLE'!$D$8,'TIME TABLE'!$E$8)))</f>
        <v>(Sunday)</v>
      </c>
      <c r="F255" s="252" t="str">
        <f>IF(C255="","",'TIME TABLE'!$F$8)</f>
        <v>Mathematics</v>
      </c>
      <c r="G255" s="253"/>
      <c r="H255" s="250" t="str">
        <f>IF(F255="","",'TIME TABLE'!$H$8)</f>
        <v>09:00 AM to 11:45 AM</v>
      </c>
      <c r="I255" s="251"/>
    </row>
    <row r="256" spans="1:10" s="74" customFormat="1" ht="18" customHeight="1">
      <c r="A256" s="223"/>
      <c r="B256" s="284"/>
      <c r="C256" s="260">
        <f>IF('TIME TABLE'!$B$9="","",'TIME TABLE'!$B$9)</f>
        <v>44655</v>
      </c>
      <c r="D256" s="261"/>
      <c r="E256" s="89" t="str">
        <f>IF(C256="","",IF(C256&gt;0,CONCATENATE('TIME TABLE'!$C$9,'TIME TABLE'!$D$9,'TIME TABLE'!$E$9)))</f>
        <v>(Monday)</v>
      </c>
      <c r="F256" s="252" t="str">
        <f>IF(C256="","",'TIME TABLE'!$F$9)</f>
        <v>Social Study</v>
      </c>
      <c r="G256" s="253"/>
      <c r="H256" s="250" t="str">
        <f>IF(F256="","",'TIME TABLE'!$H$9)</f>
        <v>09:00 AM to 11:45 AM</v>
      </c>
      <c r="I256" s="251"/>
    </row>
    <row r="257" spans="1:9" s="74" customFormat="1" ht="18" customHeight="1">
      <c r="A257" s="223"/>
      <c r="B257" s="284"/>
      <c r="C257" s="260">
        <f>IF('TIME TABLE'!$B$10="","",'TIME TABLE'!$B$10)</f>
        <v>44656</v>
      </c>
      <c r="D257" s="261"/>
      <c r="E257" s="89" t="str">
        <f>IF(C257="","",IF(C257&gt;0,CONCATENATE('TIME TABLE'!$C$10,'TIME TABLE'!$D$10,'TIME TABLE'!$E$10)))</f>
        <v>(Tuesday)</v>
      </c>
      <c r="F257" s="252" t="str">
        <f>IF(C257="","",'TIME TABLE'!$F$10)</f>
        <v>Sanskrit</v>
      </c>
      <c r="G257" s="253"/>
      <c r="H257" s="250" t="str">
        <f>IF(F257="","",'TIME TABLE'!$H$10)</f>
        <v>09:00 AM to 11:45 AM</v>
      </c>
      <c r="I257" s="251"/>
    </row>
    <row r="258" spans="1:9" s="74" customFormat="1" ht="18" customHeight="1">
      <c r="A258" s="223"/>
      <c r="B258" s="284"/>
      <c r="C258" s="260" t="str">
        <f>IF('TIME TABLE'!$B$11="","",'TIME TABLE'!$B$11)</f>
        <v/>
      </c>
      <c r="D258" s="261"/>
      <c r="E258" s="89" t="str">
        <f>IF(C258="","",IF(C258&gt;0,CONCATENATE('TIME TABLE'!$C$11,'TIME TABLE'!$D$11,'TIME TABLE'!$E$11)))</f>
        <v/>
      </c>
      <c r="F258" s="252" t="str">
        <f>IF(C258="","",'TIME TABLE'!$F$11)</f>
        <v/>
      </c>
      <c r="G258" s="253"/>
      <c r="H258" s="250" t="str">
        <f>IF(F258="","",'TIME TABLE'!$H$11)</f>
        <v/>
      </c>
      <c r="I258" s="251"/>
    </row>
    <row r="259" spans="1:9" s="74" customFormat="1" ht="18" customHeight="1">
      <c r="A259" s="223"/>
      <c r="B259" s="284"/>
      <c r="C259" s="260" t="str">
        <f>IF('TIME TABLE'!$B$12="","",'TIME TABLE'!$B$12)</f>
        <v/>
      </c>
      <c r="D259" s="261"/>
      <c r="E259" s="89" t="str">
        <f>IF(C259="","",IF(C259&gt;0,CONCATENATE('TIME TABLE'!$C$12,'TIME TABLE'!$D$12,'TIME TABLE'!$E$12)))</f>
        <v/>
      </c>
      <c r="F259" s="252" t="str">
        <f>IF(C259="","",'TIME TABLE'!$F$12)</f>
        <v/>
      </c>
      <c r="G259" s="253"/>
      <c r="H259" s="250" t="str">
        <f>IF(C259="","",'TIME TABLE'!$H$12)</f>
        <v/>
      </c>
      <c r="I259" s="251"/>
    </row>
    <row r="260" spans="1:9" s="74" customFormat="1" ht="18" customHeight="1">
      <c r="A260" s="223"/>
      <c r="B260" s="284"/>
      <c r="C260" s="275" t="str">
        <f>IF('TIME TABLE'!$B$13="","",'TIME TABLE'!$B$13)</f>
        <v/>
      </c>
      <c r="D260" s="276"/>
      <c r="E260" s="89" t="str">
        <f>IF(C260="","",IF(C260&gt;0,CONCATENATE('TIME TABLE'!$C$11,'TIME TABLE'!$D$11,'TIME TABLE'!$E$11)))</f>
        <v/>
      </c>
      <c r="F260" s="252" t="str">
        <f>IF(C260="","",'TIME TABLE'!$F$13)</f>
        <v/>
      </c>
      <c r="G260" s="253"/>
      <c r="H260" s="250" t="str">
        <f>IF(C260="","",'TIME TABLE'!$H$13)</f>
        <v/>
      </c>
      <c r="I260" s="251"/>
    </row>
    <row r="261" spans="1:9" s="74" customFormat="1" ht="18" customHeight="1" thickBot="1">
      <c r="A261" s="223"/>
      <c r="B261" s="284"/>
      <c r="C261" s="275" t="str">
        <f>IF('TIME TABLE'!$B$14="","",'TIME TABLE'!$B$14)</f>
        <v/>
      </c>
      <c r="D261" s="276"/>
      <c r="E261" s="89" t="str">
        <f>IF(C261="","",IF(C261&gt;0,CONCATENATE('TIME TABLE'!$C$11,'TIME TABLE'!$D$11,'TIME TABLE'!$E$11)))</f>
        <v/>
      </c>
      <c r="F261" s="277" t="str">
        <f>IF(C261="","",'TIME TABLE'!$F$14)</f>
        <v/>
      </c>
      <c r="G261" s="278"/>
      <c r="H261" s="250" t="str">
        <f>IF(C261="","",'TIME TABLE'!$H$14)</f>
        <v/>
      </c>
      <c r="I261" s="251"/>
    </row>
    <row r="262" spans="1:9" s="14" customFormat="1" ht="24" customHeight="1">
      <c r="A262" s="223"/>
      <c r="B262" s="284"/>
      <c r="C262" s="269" t="s">
        <v>69</v>
      </c>
      <c r="D262" s="270"/>
      <c r="E262" s="270"/>
      <c r="F262" s="271"/>
      <c r="G262" s="271"/>
      <c r="H262" s="271"/>
      <c r="I262" s="272"/>
    </row>
    <row r="263" spans="1:9" s="14" customFormat="1" ht="19.5" customHeight="1">
      <c r="A263" s="223"/>
      <c r="B263" s="284"/>
      <c r="C263" s="59">
        <v>1</v>
      </c>
      <c r="D263" s="256" t="s">
        <v>70</v>
      </c>
      <c r="E263" s="256"/>
      <c r="F263" s="256"/>
      <c r="G263" s="256"/>
      <c r="H263" s="256"/>
      <c r="I263" s="257"/>
    </row>
    <row r="264" spans="1:9" s="14" customFormat="1" ht="19.5" customHeight="1">
      <c r="A264" s="223"/>
      <c r="B264" s="284"/>
      <c r="C264" s="60">
        <v>2</v>
      </c>
      <c r="D264" s="258" t="s">
        <v>71</v>
      </c>
      <c r="E264" s="258"/>
      <c r="F264" s="258"/>
      <c r="G264" s="258"/>
      <c r="H264" s="258"/>
      <c r="I264" s="259"/>
    </row>
    <row r="265" spans="1:9" s="14" customFormat="1" ht="19.5" customHeight="1">
      <c r="A265" s="223"/>
      <c r="B265" s="284"/>
      <c r="C265" s="60">
        <v>3</v>
      </c>
      <c r="D265" s="258" t="s">
        <v>72</v>
      </c>
      <c r="E265" s="258"/>
      <c r="F265" s="258"/>
      <c r="G265" s="258"/>
      <c r="H265" s="258"/>
      <c r="I265" s="259"/>
    </row>
    <row r="266" spans="1:9" s="14" customFormat="1" ht="19.5" customHeight="1">
      <c r="A266" s="223"/>
      <c r="B266" s="284"/>
      <c r="C266" s="60">
        <v>4</v>
      </c>
      <c r="D266" s="256" t="s">
        <v>73</v>
      </c>
      <c r="E266" s="256"/>
      <c r="F266" s="256"/>
      <c r="G266" s="256"/>
      <c r="H266" s="256"/>
      <c r="I266" s="257"/>
    </row>
    <row r="267" spans="1:9" s="14" customFormat="1" ht="19.5" customHeight="1">
      <c r="A267" s="223"/>
      <c r="B267" s="284"/>
      <c r="C267" s="60">
        <v>5</v>
      </c>
      <c r="D267" s="256" t="s">
        <v>74</v>
      </c>
      <c r="E267" s="256"/>
      <c r="F267" s="256"/>
      <c r="G267" s="256"/>
      <c r="H267" s="256"/>
      <c r="I267" s="257"/>
    </row>
    <row r="268" spans="1:9" s="14" customFormat="1" ht="19.5" customHeight="1">
      <c r="A268" s="223"/>
      <c r="B268" s="284"/>
      <c r="C268" s="60">
        <v>6</v>
      </c>
      <c r="D268" s="256" t="s">
        <v>75</v>
      </c>
      <c r="E268" s="256"/>
      <c r="F268" s="256"/>
      <c r="G268" s="256"/>
      <c r="H268" s="256"/>
      <c r="I268" s="257"/>
    </row>
    <row r="269" spans="1:9" s="14" customFormat="1" ht="19.5" customHeight="1">
      <c r="A269" s="223"/>
      <c r="B269" s="284"/>
      <c r="C269" s="60">
        <v>7</v>
      </c>
      <c r="D269" s="256" t="s">
        <v>76</v>
      </c>
      <c r="E269" s="256"/>
      <c r="F269" s="256"/>
      <c r="G269" s="256"/>
      <c r="H269" s="256"/>
      <c r="I269" s="257"/>
    </row>
    <row r="270" spans="1:9" s="14" customFormat="1" ht="19.5" customHeight="1">
      <c r="A270" s="223"/>
      <c r="B270" s="284"/>
      <c r="C270" s="60">
        <v>8</v>
      </c>
      <c r="D270" s="256" t="s">
        <v>77</v>
      </c>
      <c r="E270" s="256"/>
      <c r="F270" s="256"/>
      <c r="G270" s="256"/>
      <c r="H270" s="256"/>
      <c r="I270" s="257"/>
    </row>
    <row r="271" spans="1:9" s="14" customFormat="1" ht="19.5" customHeight="1" thickBot="1">
      <c r="A271" s="223"/>
      <c r="B271" s="285"/>
      <c r="C271" s="61">
        <v>9</v>
      </c>
      <c r="D271" s="254" t="s">
        <v>78</v>
      </c>
      <c r="E271" s="254"/>
      <c r="F271" s="254"/>
      <c r="G271" s="254"/>
      <c r="H271" s="254"/>
      <c r="I271" s="255"/>
    </row>
    <row r="272" spans="1:9" ht="7.5" customHeight="1">
      <c r="A272" s="225"/>
      <c r="B272" s="225"/>
      <c r="C272" s="225"/>
      <c r="D272" s="225"/>
      <c r="E272" s="225"/>
      <c r="F272" s="225"/>
      <c r="G272" s="225"/>
      <c r="H272" s="225"/>
      <c r="I272" s="225"/>
    </row>
    <row r="273" spans="1:10" s="14" customFormat="1" ht="10.5" customHeight="1" thickBot="1">
      <c r="A273" s="19">
        <f>A239+1</f>
        <v>9</v>
      </c>
      <c r="B273" s="224"/>
      <c r="C273" s="224"/>
      <c r="D273" s="224"/>
      <c r="E273" s="224"/>
      <c r="F273" s="224"/>
      <c r="G273" s="224"/>
      <c r="H273" s="224"/>
      <c r="I273" s="224"/>
    </row>
    <row r="274" spans="1:10" s="14" customFormat="1" ht="51.75" customHeight="1">
      <c r="A274" s="223"/>
      <c r="B274" s="240" t="e">
        <f>logo</f>
        <v>#NAME?</v>
      </c>
      <c r="C274" s="241"/>
      <c r="D274" s="244" t="str">
        <f>MASTER!$E$11</f>
        <v>Govt. Sr. Secondary School Raimalwada</v>
      </c>
      <c r="E274" s="245"/>
      <c r="F274" s="245"/>
      <c r="G274" s="245"/>
      <c r="H274" s="245"/>
      <c r="I274" s="246"/>
    </row>
    <row r="275" spans="1:10" s="14" customFormat="1" ht="36" customHeight="1" thickBot="1">
      <c r="A275" s="223"/>
      <c r="B275" s="242"/>
      <c r="C275" s="243"/>
      <c r="D275" s="247" t="str">
        <f>MASTER!$E$14</f>
        <v>P.S.-Bapini (Phalodi)</v>
      </c>
      <c r="E275" s="248"/>
      <c r="F275" s="248"/>
      <c r="G275" s="248"/>
      <c r="H275" s="248"/>
      <c r="I275" s="249"/>
    </row>
    <row r="276" spans="1:10" s="14" customFormat="1" ht="33.75" customHeight="1">
      <c r="A276" s="223"/>
      <c r="B276" s="283" t="str">
        <f>CONCATENATE(C277,'TIME TABLE'!$C$5,'ADMIT CARD'!$C278,$F278,'ADMIT CARD'!$G278,'TIME TABLE'!$E$5)</f>
        <v>ADMIT CARD(Roll Number●→0)</v>
      </c>
      <c r="C276" s="289" t="str">
        <f>CONCATENATE('TIME TABLE'!$B$2,'TIME TABLE'!$F$2)</f>
        <v>TEST-I: (2025-26)</v>
      </c>
      <c r="D276" s="290"/>
      <c r="E276" s="290"/>
      <c r="F276" s="290"/>
      <c r="G276" s="290"/>
      <c r="H276" s="290"/>
      <c r="I276" s="296" t="s">
        <v>90</v>
      </c>
    </row>
    <row r="277" spans="1:10" s="14" customFormat="1" ht="33.75" customHeight="1" thickBot="1">
      <c r="A277" s="223"/>
      <c r="B277" s="284"/>
      <c r="C277" s="291" t="s">
        <v>63</v>
      </c>
      <c r="D277" s="292"/>
      <c r="E277" s="292"/>
      <c r="F277" s="292"/>
      <c r="G277" s="292"/>
      <c r="H277" s="292"/>
      <c r="I277" s="297"/>
      <c r="J277" s="14" t="s">
        <v>53</v>
      </c>
    </row>
    <row r="278" spans="1:10" s="14" customFormat="1" ht="24" customHeight="1">
      <c r="A278" s="223"/>
      <c r="B278" s="284"/>
      <c r="C278" s="286" t="s">
        <v>20</v>
      </c>
      <c r="D278" s="287"/>
      <c r="E278" s="288"/>
      <c r="F278" s="62" t="s">
        <v>51</v>
      </c>
      <c r="G278" s="265">
        <f>VLOOKUP(A273,'STUDENT DETAIL'!$C$8:$I$107,3)</f>
        <v>0</v>
      </c>
      <c r="H278" s="266"/>
      <c r="I278" s="297"/>
    </row>
    <row r="279" spans="1:10" s="14" customFormat="1" ht="24" customHeight="1" thickBot="1">
      <c r="A279" s="223"/>
      <c r="B279" s="284"/>
      <c r="C279" s="235" t="s">
        <v>21</v>
      </c>
      <c r="D279" s="236"/>
      <c r="E279" s="237"/>
      <c r="F279" s="63" t="s">
        <v>51</v>
      </c>
      <c r="G279" s="262" t="str">
        <f>IF(OR(G278=0,G278=""),"",VLOOKUP(A273,'STUDENT DETAIL'!$C$8:$I$107,4))</f>
        <v/>
      </c>
      <c r="H279" s="264"/>
      <c r="I279" s="298"/>
    </row>
    <row r="280" spans="1:10" s="14" customFormat="1" ht="24" customHeight="1">
      <c r="A280" s="223"/>
      <c r="B280" s="284"/>
      <c r="C280" s="235" t="s">
        <v>22</v>
      </c>
      <c r="D280" s="236"/>
      <c r="E280" s="237"/>
      <c r="F280" s="63" t="s">
        <v>51</v>
      </c>
      <c r="G280" s="262" t="str">
        <f>IF(OR(G278=0,G278=""),"",VLOOKUP(A273,'STUDENT DETAIL'!$C$8:$I$107,5))</f>
        <v/>
      </c>
      <c r="H280" s="263"/>
      <c r="I280" s="293" t="s">
        <v>64</v>
      </c>
    </row>
    <row r="281" spans="1:10" s="14" customFormat="1" ht="24" customHeight="1">
      <c r="A281" s="223"/>
      <c r="B281" s="284"/>
      <c r="C281" s="235" t="s">
        <v>32</v>
      </c>
      <c r="D281" s="236"/>
      <c r="E281" s="237"/>
      <c r="F281" s="63" t="s">
        <v>51</v>
      </c>
      <c r="G281" s="262" t="str">
        <f>IF(OR(G278=0,G278=""),"",VLOOKUP(A273,'STUDENT DETAIL'!$C$8:$I$107,6))</f>
        <v/>
      </c>
      <c r="H281" s="263"/>
      <c r="I281" s="294"/>
    </row>
    <row r="282" spans="1:10" s="14" customFormat="1" ht="24" customHeight="1">
      <c r="A282" s="223"/>
      <c r="B282" s="284"/>
      <c r="C282" s="235" t="s">
        <v>33</v>
      </c>
      <c r="D282" s="236"/>
      <c r="E282" s="237"/>
      <c r="F282" s="63" t="s">
        <v>51</v>
      </c>
      <c r="G282" s="262" t="str">
        <f>IF(OR(G278=0,G278=""),"",IF('STUDENT DETAIL'!$H$4="",'STUDENT DETAIL'!$E$4,CONCATENATE('STUDENT DETAIL'!$E$4,"   ","(",'STUDENT DETAIL'!$H$4,")")))</f>
        <v/>
      </c>
      <c r="H282" s="263"/>
      <c r="I282" s="294"/>
    </row>
    <row r="283" spans="1:10" s="14" customFormat="1" ht="24" customHeight="1" thickBot="1">
      <c r="A283" s="223"/>
      <c r="B283" s="284"/>
      <c r="C283" s="226" t="s">
        <v>24</v>
      </c>
      <c r="D283" s="227"/>
      <c r="E283" s="228"/>
      <c r="F283" s="64" t="s">
        <v>51</v>
      </c>
      <c r="G283" s="281" t="str">
        <f>IF(OR(G278=0,G278=""),"",VLOOKUP(A273,'STUDENT DETAIL'!$C$8:$I$107,7))</f>
        <v/>
      </c>
      <c r="H283" s="282"/>
      <c r="I283" s="295"/>
    </row>
    <row r="284" spans="1:10" s="14" customFormat="1" ht="24" customHeight="1">
      <c r="A284" s="223"/>
      <c r="B284" s="284"/>
      <c r="C284" s="232" t="s">
        <v>66</v>
      </c>
      <c r="D284" s="233"/>
      <c r="E284" s="233"/>
      <c r="F284" s="233"/>
      <c r="G284" s="233"/>
      <c r="H284" s="233"/>
      <c r="I284" s="234"/>
    </row>
    <row r="285" spans="1:10" s="14" customFormat="1" ht="24" customHeight="1" thickBot="1">
      <c r="A285" s="223"/>
      <c r="B285" s="284"/>
      <c r="C285" s="229" t="s">
        <v>67</v>
      </c>
      <c r="D285" s="230"/>
      <c r="E285" s="231"/>
      <c r="F285" s="267" t="s">
        <v>34</v>
      </c>
      <c r="G285" s="231"/>
      <c r="H285" s="267" t="s">
        <v>68</v>
      </c>
      <c r="I285" s="268"/>
    </row>
    <row r="286" spans="1:10" s="74" customFormat="1" ht="18" customHeight="1">
      <c r="A286" s="223"/>
      <c r="B286" s="284"/>
      <c r="C286" s="238">
        <f>IF('TIME TABLE'!$B$5="","",'TIME TABLE'!$B$5)</f>
        <v>44651</v>
      </c>
      <c r="D286" s="239"/>
      <c r="E286" s="86" t="str">
        <f>IF(C286="","",IF(C286&gt;0,CONCATENATE('TIME TABLE'!$C$5,'TIME TABLE'!$D$5,'TIME TABLE'!$E$5)))</f>
        <v>(Thursday)</v>
      </c>
      <c r="F286" s="279" t="str">
        <f>IF(C286="","",'TIME TABLE'!$F$5)</f>
        <v>Hindi</v>
      </c>
      <c r="G286" s="280"/>
      <c r="H286" s="273" t="str">
        <f>IF(F286="","",'TIME TABLE'!$H$5)</f>
        <v>09:00 AM to 11:45 AM</v>
      </c>
      <c r="I286" s="274"/>
    </row>
    <row r="287" spans="1:10" s="74" customFormat="1" ht="18" customHeight="1">
      <c r="A287" s="223"/>
      <c r="B287" s="284"/>
      <c r="C287" s="260">
        <f>IF('TIME TABLE'!$B$6="","",'TIME TABLE'!$B$6)</f>
        <v>44652</v>
      </c>
      <c r="D287" s="261"/>
      <c r="E287" s="89" t="str">
        <f>IF(C287="","",IF(C287&gt;0,CONCATENATE('TIME TABLE'!$C$6,'TIME TABLE'!$D$6,'TIME TABLE'!$E$6)))</f>
        <v>(Friday)</v>
      </c>
      <c r="F287" s="252" t="str">
        <f>IF(C287="","",'TIME TABLE'!$F$6)</f>
        <v>English</v>
      </c>
      <c r="G287" s="253"/>
      <c r="H287" s="250" t="str">
        <f>IF(F287="","",'TIME TABLE'!$H$6)</f>
        <v>09:00 AM to 11:45 AM</v>
      </c>
      <c r="I287" s="251"/>
    </row>
    <row r="288" spans="1:10" s="74" customFormat="1" ht="18" customHeight="1">
      <c r="A288" s="223"/>
      <c r="B288" s="284"/>
      <c r="C288" s="260">
        <f>IF('TIME TABLE'!$B$7="","",'TIME TABLE'!$B$7)</f>
        <v>44653</v>
      </c>
      <c r="D288" s="261"/>
      <c r="E288" s="89" t="str">
        <f>IF(C288="","",IF(C288&gt;0,CONCATENATE('TIME TABLE'!$C$7,'TIME TABLE'!$D$7,'TIME TABLE'!$E$7)))</f>
        <v>(Saturday)</v>
      </c>
      <c r="F288" s="252" t="str">
        <f>IF(C288="","",'TIME TABLE'!$F$7)</f>
        <v>Science</v>
      </c>
      <c r="G288" s="253"/>
      <c r="H288" s="250" t="str">
        <f>IF(F288="","",'TIME TABLE'!$H$7)</f>
        <v>09:00 AM to 11:45 AM</v>
      </c>
      <c r="I288" s="251"/>
    </row>
    <row r="289" spans="1:9" s="74" customFormat="1" ht="18" customHeight="1">
      <c r="A289" s="223"/>
      <c r="B289" s="284"/>
      <c r="C289" s="260">
        <f>IF('TIME TABLE'!$B$8="","",'TIME TABLE'!$B$8)</f>
        <v>44654</v>
      </c>
      <c r="D289" s="261"/>
      <c r="E289" s="89" t="str">
        <f>IF(C289="","",IF(C289&gt;0,CONCATENATE('TIME TABLE'!$C$8,'TIME TABLE'!$D$8,'TIME TABLE'!$E$8)))</f>
        <v>(Sunday)</v>
      </c>
      <c r="F289" s="252" t="str">
        <f>IF(C289="","",'TIME TABLE'!$F$8)</f>
        <v>Mathematics</v>
      </c>
      <c r="G289" s="253"/>
      <c r="H289" s="250" t="str">
        <f>IF(F289="","",'TIME TABLE'!$H$8)</f>
        <v>09:00 AM to 11:45 AM</v>
      </c>
      <c r="I289" s="251"/>
    </row>
    <row r="290" spans="1:9" s="74" customFormat="1" ht="18" customHeight="1">
      <c r="A290" s="223"/>
      <c r="B290" s="284"/>
      <c r="C290" s="260">
        <f>IF('TIME TABLE'!$B$9="","",'TIME TABLE'!$B$9)</f>
        <v>44655</v>
      </c>
      <c r="D290" s="261"/>
      <c r="E290" s="89" t="str">
        <f>IF(C290="","",IF(C290&gt;0,CONCATENATE('TIME TABLE'!$C$9,'TIME TABLE'!$D$9,'TIME TABLE'!$E$9)))</f>
        <v>(Monday)</v>
      </c>
      <c r="F290" s="252" t="str">
        <f>IF(C290="","",'TIME TABLE'!$F$9)</f>
        <v>Social Study</v>
      </c>
      <c r="G290" s="253"/>
      <c r="H290" s="250" t="str">
        <f>IF(F290="","",'TIME TABLE'!$H$9)</f>
        <v>09:00 AM to 11:45 AM</v>
      </c>
      <c r="I290" s="251"/>
    </row>
    <row r="291" spans="1:9" s="74" customFormat="1" ht="18" customHeight="1">
      <c r="A291" s="223"/>
      <c r="B291" s="284"/>
      <c r="C291" s="260">
        <f>IF('TIME TABLE'!$B$10="","",'TIME TABLE'!$B$10)</f>
        <v>44656</v>
      </c>
      <c r="D291" s="261"/>
      <c r="E291" s="89" t="str">
        <f>IF(C291="","",IF(C291&gt;0,CONCATENATE('TIME TABLE'!$C$10,'TIME TABLE'!$D$10,'TIME TABLE'!$E$10)))</f>
        <v>(Tuesday)</v>
      </c>
      <c r="F291" s="252" t="str">
        <f>IF(C291="","",'TIME TABLE'!$F$10)</f>
        <v>Sanskrit</v>
      </c>
      <c r="G291" s="253"/>
      <c r="H291" s="250" t="str">
        <f>IF(F291="","",'TIME TABLE'!$H$10)</f>
        <v>09:00 AM to 11:45 AM</v>
      </c>
      <c r="I291" s="251"/>
    </row>
    <row r="292" spans="1:9" s="74" customFormat="1" ht="18" customHeight="1">
      <c r="A292" s="223"/>
      <c r="B292" s="284"/>
      <c r="C292" s="260" t="str">
        <f>IF('TIME TABLE'!$B$11="","",'TIME TABLE'!$B$11)</f>
        <v/>
      </c>
      <c r="D292" s="261"/>
      <c r="E292" s="89" t="str">
        <f>IF(C292="","",IF(C292&gt;0,CONCATENATE('TIME TABLE'!$C$11,'TIME TABLE'!$D$11,'TIME TABLE'!$E$11)))</f>
        <v/>
      </c>
      <c r="F292" s="252" t="str">
        <f>IF(C292="","",'TIME TABLE'!$F$11)</f>
        <v/>
      </c>
      <c r="G292" s="253"/>
      <c r="H292" s="250" t="str">
        <f>IF(F292="","",'TIME TABLE'!$H$11)</f>
        <v/>
      </c>
      <c r="I292" s="251"/>
    </row>
    <row r="293" spans="1:9" s="74" customFormat="1" ht="18" customHeight="1">
      <c r="A293" s="223"/>
      <c r="B293" s="284"/>
      <c r="C293" s="260" t="str">
        <f>IF('TIME TABLE'!$B$12="","",'TIME TABLE'!$B$12)</f>
        <v/>
      </c>
      <c r="D293" s="261"/>
      <c r="E293" s="89" t="str">
        <f>IF(C293="","",IF(C293&gt;0,CONCATENATE('TIME TABLE'!$C$12,'TIME TABLE'!$D$12,'TIME TABLE'!$E$12)))</f>
        <v/>
      </c>
      <c r="F293" s="252" t="str">
        <f>IF(C293="","",'TIME TABLE'!$F$12)</f>
        <v/>
      </c>
      <c r="G293" s="253"/>
      <c r="H293" s="250" t="str">
        <f>IF(C293="","",'TIME TABLE'!$H$12)</f>
        <v/>
      </c>
      <c r="I293" s="251"/>
    </row>
    <row r="294" spans="1:9" s="74" customFormat="1" ht="18" customHeight="1">
      <c r="A294" s="223"/>
      <c r="B294" s="284"/>
      <c r="C294" s="275" t="str">
        <f>IF('TIME TABLE'!$B$13="","",'TIME TABLE'!$B$13)</f>
        <v/>
      </c>
      <c r="D294" s="276"/>
      <c r="E294" s="89" t="str">
        <f>IF(C294="","",IF(C294&gt;0,CONCATENATE('TIME TABLE'!$C$11,'TIME TABLE'!$D$11,'TIME TABLE'!$E$11)))</f>
        <v/>
      </c>
      <c r="F294" s="252" t="str">
        <f>IF(C294="","",'TIME TABLE'!$F$13)</f>
        <v/>
      </c>
      <c r="G294" s="253"/>
      <c r="H294" s="250" t="str">
        <f>IF(C294="","",'TIME TABLE'!$H$13)</f>
        <v/>
      </c>
      <c r="I294" s="251"/>
    </row>
    <row r="295" spans="1:9" s="74" customFormat="1" ht="18" customHeight="1" thickBot="1">
      <c r="A295" s="223"/>
      <c r="B295" s="284"/>
      <c r="C295" s="275" t="str">
        <f>IF('TIME TABLE'!$B$14="","",'TIME TABLE'!$B$14)</f>
        <v/>
      </c>
      <c r="D295" s="276"/>
      <c r="E295" s="89" t="str">
        <f>IF(C295="","",IF(C295&gt;0,CONCATENATE('TIME TABLE'!$C$11,'TIME TABLE'!$D$11,'TIME TABLE'!$E$11)))</f>
        <v/>
      </c>
      <c r="F295" s="277" t="str">
        <f>IF(C295="","",'TIME TABLE'!$F$14)</f>
        <v/>
      </c>
      <c r="G295" s="278"/>
      <c r="H295" s="250" t="str">
        <f>IF(C295="","",'TIME TABLE'!$H$14)</f>
        <v/>
      </c>
      <c r="I295" s="251"/>
    </row>
    <row r="296" spans="1:9" s="14" customFormat="1" ht="24" customHeight="1">
      <c r="A296" s="223"/>
      <c r="B296" s="284"/>
      <c r="C296" s="269" t="s">
        <v>69</v>
      </c>
      <c r="D296" s="270"/>
      <c r="E296" s="270"/>
      <c r="F296" s="271"/>
      <c r="G296" s="271"/>
      <c r="H296" s="271"/>
      <c r="I296" s="272"/>
    </row>
    <row r="297" spans="1:9" s="14" customFormat="1" ht="19.5" customHeight="1">
      <c r="A297" s="223"/>
      <c r="B297" s="284"/>
      <c r="C297" s="59">
        <v>1</v>
      </c>
      <c r="D297" s="256" t="s">
        <v>70</v>
      </c>
      <c r="E297" s="256"/>
      <c r="F297" s="256"/>
      <c r="G297" s="256"/>
      <c r="H297" s="256"/>
      <c r="I297" s="257"/>
    </row>
    <row r="298" spans="1:9" s="14" customFormat="1" ht="19.5" customHeight="1">
      <c r="A298" s="223"/>
      <c r="B298" s="284"/>
      <c r="C298" s="60">
        <v>2</v>
      </c>
      <c r="D298" s="258" t="s">
        <v>71</v>
      </c>
      <c r="E298" s="258"/>
      <c r="F298" s="258"/>
      <c r="G298" s="258"/>
      <c r="H298" s="258"/>
      <c r="I298" s="259"/>
    </row>
    <row r="299" spans="1:9" s="14" customFormat="1" ht="19.5" customHeight="1">
      <c r="A299" s="223"/>
      <c r="B299" s="284"/>
      <c r="C299" s="60">
        <v>3</v>
      </c>
      <c r="D299" s="258" t="s">
        <v>72</v>
      </c>
      <c r="E299" s="258"/>
      <c r="F299" s="258"/>
      <c r="G299" s="258"/>
      <c r="H299" s="258"/>
      <c r="I299" s="259"/>
    </row>
    <row r="300" spans="1:9" s="14" customFormat="1" ht="19.5" customHeight="1">
      <c r="A300" s="223"/>
      <c r="B300" s="284"/>
      <c r="C300" s="60">
        <v>4</v>
      </c>
      <c r="D300" s="256" t="s">
        <v>73</v>
      </c>
      <c r="E300" s="256"/>
      <c r="F300" s="256"/>
      <c r="G300" s="256"/>
      <c r="H300" s="256"/>
      <c r="I300" s="257"/>
    </row>
    <row r="301" spans="1:9" s="14" customFormat="1" ht="19.5" customHeight="1">
      <c r="A301" s="223"/>
      <c r="B301" s="284"/>
      <c r="C301" s="60">
        <v>5</v>
      </c>
      <c r="D301" s="256" t="s">
        <v>74</v>
      </c>
      <c r="E301" s="256"/>
      <c r="F301" s="256"/>
      <c r="G301" s="256"/>
      <c r="H301" s="256"/>
      <c r="I301" s="257"/>
    </row>
    <row r="302" spans="1:9" s="14" customFormat="1" ht="19.5" customHeight="1">
      <c r="A302" s="223"/>
      <c r="B302" s="284"/>
      <c r="C302" s="60">
        <v>6</v>
      </c>
      <c r="D302" s="256" t="s">
        <v>75</v>
      </c>
      <c r="E302" s="256"/>
      <c r="F302" s="256"/>
      <c r="G302" s="256"/>
      <c r="H302" s="256"/>
      <c r="I302" s="257"/>
    </row>
    <row r="303" spans="1:9" s="14" customFormat="1" ht="19.5" customHeight="1">
      <c r="A303" s="223"/>
      <c r="B303" s="284"/>
      <c r="C303" s="60">
        <v>7</v>
      </c>
      <c r="D303" s="256" t="s">
        <v>76</v>
      </c>
      <c r="E303" s="256"/>
      <c r="F303" s="256"/>
      <c r="G303" s="256"/>
      <c r="H303" s="256"/>
      <c r="I303" s="257"/>
    </row>
    <row r="304" spans="1:9" s="14" customFormat="1" ht="19.5" customHeight="1">
      <c r="A304" s="223"/>
      <c r="B304" s="284"/>
      <c r="C304" s="60">
        <v>8</v>
      </c>
      <c r="D304" s="256" t="s">
        <v>77</v>
      </c>
      <c r="E304" s="256"/>
      <c r="F304" s="256"/>
      <c r="G304" s="256"/>
      <c r="H304" s="256"/>
      <c r="I304" s="257"/>
    </row>
    <row r="305" spans="1:10" s="14" customFormat="1" ht="19.5" customHeight="1" thickBot="1">
      <c r="A305" s="223"/>
      <c r="B305" s="285"/>
      <c r="C305" s="61">
        <v>9</v>
      </c>
      <c r="D305" s="254" t="s">
        <v>78</v>
      </c>
      <c r="E305" s="254"/>
      <c r="F305" s="254"/>
      <c r="G305" s="254"/>
      <c r="H305" s="254"/>
      <c r="I305" s="255"/>
    </row>
    <row r="306" spans="1:10" ht="16.5" customHeight="1">
      <c r="A306" s="225"/>
      <c r="B306" s="225"/>
      <c r="C306" s="225"/>
      <c r="D306" s="225"/>
      <c r="E306" s="225"/>
      <c r="F306" s="225"/>
      <c r="G306" s="225"/>
      <c r="H306" s="225"/>
      <c r="I306" s="225"/>
    </row>
    <row r="307" spans="1:10" s="14" customFormat="1" ht="15.75" thickBot="1">
      <c r="A307" s="19">
        <f>A273+1</f>
        <v>10</v>
      </c>
      <c r="B307" s="224"/>
      <c r="C307" s="224"/>
      <c r="D307" s="224"/>
      <c r="E307" s="224"/>
      <c r="F307" s="224"/>
      <c r="G307" s="224"/>
      <c r="H307" s="224"/>
      <c r="I307" s="224"/>
    </row>
    <row r="308" spans="1:10" s="14" customFormat="1" ht="51.75" customHeight="1">
      <c r="A308" s="223"/>
      <c r="B308" s="240" t="e">
        <f>logo</f>
        <v>#NAME?</v>
      </c>
      <c r="C308" s="241"/>
      <c r="D308" s="244" t="str">
        <f>MASTER!$E$11</f>
        <v>Govt. Sr. Secondary School Raimalwada</v>
      </c>
      <c r="E308" s="245"/>
      <c r="F308" s="245"/>
      <c r="G308" s="245"/>
      <c r="H308" s="245"/>
      <c r="I308" s="246"/>
    </row>
    <row r="309" spans="1:10" s="14" customFormat="1" ht="36" customHeight="1" thickBot="1">
      <c r="A309" s="223"/>
      <c r="B309" s="242"/>
      <c r="C309" s="243"/>
      <c r="D309" s="247" t="str">
        <f>MASTER!$E$14</f>
        <v>P.S.-Bapini (Phalodi)</v>
      </c>
      <c r="E309" s="248"/>
      <c r="F309" s="248"/>
      <c r="G309" s="248"/>
      <c r="H309" s="248"/>
      <c r="I309" s="249"/>
    </row>
    <row r="310" spans="1:10" s="14" customFormat="1" ht="33.75" customHeight="1">
      <c r="A310" s="223"/>
      <c r="B310" s="283" t="str">
        <f>CONCATENATE(C311,'TIME TABLE'!$C$5,'ADMIT CARD'!$C312,$F312,'ADMIT CARD'!$G312,'TIME TABLE'!$E$5)</f>
        <v>ADMIT CARD(Roll Number●→0)</v>
      </c>
      <c r="C310" s="289" t="str">
        <f>CONCATENATE('TIME TABLE'!$B$2,'TIME TABLE'!$F$2)</f>
        <v>TEST-I: (2025-26)</v>
      </c>
      <c r="D310" s="290"/>
      <c r="E310" s="290"/>
      <c r="F310" s="290"/>
      <c r="G310" s="290"/>
      <c r="H310" s="290"/>
      <c r="I310" s="296" t="s">
        <v>90</v>
      </c>
    </row>
    <row r="311" spans="1:10" s="14" customFormat="1" ht="33.75" customHeight="1" thickBot="1">
      <c r="A311" s="223"/>
      <c r="B311" s="284"/>
      <c r="C311" s="291" t="s">
        <v>63</v>
      </c>
      <c r="D311" s="292"/>
      <c r="E311" s="292"/>
      <c r="F311" s="292"/>
      <c r="G311" s="292"/>
      <c r="H311" s="292"/>
      <c r="I311" s="297"/>
      <c r="J311" s="14" t="s">
        <v>53</v>
      </c>
    </row>
    <row r="312" spans="1:10" s="14" customFormat="1" ht="24" customHeight="1">
      <c r="A312" s="223"/>
      <c r="B312" s="284"/>
      <c r="C312" s="286" t="s">
        <v>20</v>
      </c>
      <c r="D312" s="287"/>
      <c r="E312" s="288"/>
      <c r="F312" s="62" t="s">
        <v>51</v>
      </c>
      <c r="G312" s="265">
        <f>VLOOKUP(A307,'STUDENT DETAIL'!$C$8:$I$107,3)</f>
        <v>0</v>
      </c>
      <c r="H312" s="266"/>
      <c r="I312" s="297"/>
    </row>
    <row r="313" spans="1:10" s="14" customFormat="1" ht="24" customHeight="1" thickBot="1">
      <c r="A313" s="223"/>
      <c r="B313" s="284"/>
      <c r="C313" s="235" t="s">
        <v>21</v>
      </c>
      <c r="D313" s="236"/>
      <c r="E313" s="237"/>
      <c r="F313" s="63" t="s">
        <v>51</v>
      </c>
      <c r="G313" s="262" t="str">
        <f>IF(OR(G312=0,G312=""),"",VLOOKUP(A307,'STUDENT DETAIL'!$C$8:$I$107,4))</f>
        <v/>
      </c>
      <c r="H313" s="264"/>
      <c r="I313" s="298"/>
    </row>
    <row r="314" spans="1:10" s="14" customFormat="1" ht="24" customHeight="1">
      <c r="A314" s="223"/>
      <c r="B314" s="284"/>
      <c r="C314" s="235" t="s">
        <v>22</v>
      </c>
      <c r="D314" s="236"/>
      <c r="E314" s="237"/>
      <c r="F314" s="63" t="s">
        <v>51</v>
      </c>
      <c r="G314" s="262" t="str">
        <f>IF(OR(G312=0,G312=""),"",VLOOKUP(A307,'STUDENT DETAIL'!$C$8:$I$107,5))</f>
        <v/>
      </c>
      <c r="H314" s="263"/>
      <c r="I314" s="293" t="s">
        <v>64</v>
      </c>
    </row>
    <row r="315" spans="1:10" s="14" customFormat="1" ht="24" customHeight="1">
      <c r="A315" s="223"/>
      <c r="B315" s="284"/>
      <c r="C315" s="235" t="s">
        <v>32</v>
      </c>
      <c r="D315" s="236"/>
      <c r="E315" s="237"/>
      <c r="F315" s="63" t="s">
        <v>51</v>
      </c>
      <c r="G315" s="262" t="str">
        <f>IF(OR(G312=0,G312=""),"",VLOOKUP(A307,'STUDENT DETAIL'!$C$8:$I$107,6))</f>
        <v/>
      </c>
      <c r="H315" s="263"/>
      <c r="I315" s="294"/>
    </row>
    <row r="316" spans="1:10" s="14" customFormat="1" ht="24" customHeight="1">
      <c r="A316" s="223"/>
      <c r="B316" s="284"/>
      <c r="C316" s="235" t="s">
        <v>33</v>
      </c>
      <c r="D316" s="236"/>
      <c r="E316" s="237"/>
      <c r="F316" s="63" t="s">
        <v>51</v>
      </c>
      <c r="G316" s="262" t="str">
        <f>IF(OR(G312=0,G312=""),"",IF('STUDENT DETAIL'!$H$4="",'STUDENT DETAIL'!$E$4,CONCATENATE('STUDENT DETAIL'!$E$4,"   ","(",'STUDENT DETAIL'!$H$4,")")))</f>
        <v/>
      </c>
      <c r="H316" s="263"/>
      <c r="I316" s="294"/>
    </row>
    <row r="317" spans="1:10" s="14" customFormat="1" ht="24" customHeight="1" thickBot="1">
      <c r="A317" s="223"/>
      <c r="B317" s="284"/>
      <c r="C317" s="226" t="s">
        <v>24</v>
      </c>
      <c r="D317" s="227"/>
      <c r="E317" s="228"/>
      <c r="F317" s="64" t="s">
        <v>51</v>
      </c>
      <c r="G317" s="281" t="str">
        <f>IF(OR(G312=0,G312=""),"",VLOOKUP(A307,'STUDENT DETAIL'!$C$8:$I$107,7))</f>
        <v/>
      </c>
      <c r="H317" s="282"/>
      <c r="I317" s="295"/>
    </row>
    <row r="318" spans="1:10" s="14" customFormat="1" ht="24" customHeight="1">
      <c r="A318" s="223"/>
      <c r="B318" s="284"/>
      <c r="C318" s="232" t="s">
        <v>66</v>
      </c>
      <c r="D318" s="233"/>
      <c r="E318" s="233"/>
      <c r="F318" s="233"/>
      <c r="G318" s="233"/>
      <c r="H318" s="233"/>
      <c r="I318" s="234"/>
    </row>
    <row r="319" spans="1:10" s="14" customFormat="1" ht="24" customHeight="1" thickBot="1">
      <c r="A319" s="223"/>
      <c r="B319" s="284"/>
      <c r="C319" s="229" t="s">
        <v>67</v>
      </c>
      <c r="D319" s="230"/>
      <c r="E319" s="231"/>
      <c r="F319" s="267" t="s">
        <v>34</v>
      </c>
      <c r="G319" s="231"/>
      <c r="H319" s="267" t="s">
        <v>68</v>
      </c>
      <c r="I319" s="268"/>
    </row>
    <row r="320" spans="1:10" s="74" customFormat="1" ht="18" customHeight="1">
      <c r="A320" s="223"/>
      <c r="B320" s="284"/>
      <c r="C320" s="238">
        <f>IF('TIME TABLE'!$B$5="","",'TIME TABLE'!$B$5)</f>
        <v>44651</v>
      </c>
      <c r="D320" s="239"/>
      <c r="E320" s="86" t="str">
        <f>IF(C320="","",IF(C320&gt;0,CONCATENATE('TIME TABLE'!$C$5,'TIME TABLE'!$D$5,'TIME TABLE'!$E$5)))</f>
        <v>(Thursday)</v>
      </c>
      <c r="F320" s="279" t="str">
        <f>IF(C320="","",'TIME TABLE'!$F$5)</f>
        <v>Hindi</v>
      </c>
      <c r="G320" s="280"/>
      <c r="H320" s="273" t="str">
        <f>IF(F320="","",'TIME TABLE'!$H$5)</f>
        <v>09:00 AM to 11:45 AM</v>
      </c>
      <c r="I320" s="274"/>
    </row>
    <row r="321" spans="1:9" s="74" customFormat="1" ht="18" customHeight="1">
      <c r="A321" s="223"/>
      <c r="B321" s="284"/>
      <c r="C321" s="260">
        <f>IF('TIME TABLE'!$B$6="","",'TIME TABLE'!$B$6)</f>
        <v>44652</v>
      </c>
      <c r="D321" s="261"/>
      <c r="E321" s="89" t="str">
        <f>IF(C321="","",IF(C321&gt;0,CONCATENATE('TIME TABLE'!$C$6,'TIME TABLE'!$D$6,'TIME TABLE'!$E$6)))</f>
        <v>(Friday)</v>
      </c>
      <c r="F321" s="252" t="str">
        <f>IF(C321="","",'TIME TABLE'!$F$6)</f>
        <v>English</v>
      </c>
      <c r="G321" s="253"/>
      <c r="H321" s="250" t="str">
        <f>IF(F321="","",'TIME TABLE'!$H$6)</f>
        <v>09:00 AM to 11:45 AM</v>
      </c>
      <c r="I321" s="251"/>
    </row>
    <row r="322" spans="1:9" s="74" customFormat="1" ht="18" customHeight="1">
      <c r="A322" s="223"/>
      <c r="B322" s="284"/>
      <c r="C322" s="260">
        <f>IF('TIME TABLE'!$B$7="","",'TIME TABLE'!$B$7)</f>
        <v>44653</v>
      </c>
      <c r="D322" s="261"/>
      <c r="E322" s="89" t="str">
        <f>IF(C322="","",IF(C322&gt;0,CONCATENATE('TIME TABLE'!$C$7,'TIME TABLE'!$D$7,'TIME TABLE'!$E$7)))</f>
        <v>(Saturday)</v>
      </c>
      <c r="F322" s="252" t="str">
        <f>IF(C322="","",'TIME TABLE'!$F$7)</f>
        <v>Science</v>
      </c>
      <c r="G322" s="253"/>
      <c r="H322" s="250" t="str">
        <f>IF(F322="","",'TIME TABLE'!$H$7)</f>
        <v>09:00 AM to 11:45 AM</v>
      </c>
      <c r="I322" s="251"/>
    </row>
    <row r="323" spans="1:9" s="74" customFormat="1" ht="18" customHeight="1">
      <c r="A323" s="223"/>
      <c r="B323" s="284"/>
      <c r="C323" s="260">
        <f>IF('TIME TABLE'!$B$8="","",'TIME TABLE'!$B$8)</f>
        <v>44654</v>
      </c>
      <c r="D323" s="261"/>
      <c r="E323" s="89" t="str">
        <f>IF(C323="","",IF(C323&gt;0,CONCATENATE('TIME TABLE'!$C$8,'TIME TABLE'!$D$8,'TIME TABLE'!$E$8)))</f>
        <v>(Sunday)</v>
      </c>
      <c r="F323" s="252" t="str">
        <f>IF(C323="","",'TIME TABLE'!$F$8)</f>
        <v>Mathematics</v>
      </c>
      <c r="G323" s="253"/>
      <c r="H323" s="250" t="str">
        <f>IF(F323="","",'TIME TABLE'!$H$8)</f>
        <v>09:00 AM to 11:45 AM</v>
      </c>
      <c r="I323" s="251"/>
    </row>
    <row r="324" spans="1:9" s="74" customFormat="1" ht="18" customHeight="1">
      <c r="A324" s="223"/>
      <c r="B324" s="284"/>
      <c r="C324" s="260">
        <f>IF('TIME TABLE'!$B$9="","",'TIME TABLE'!$B$9)</f>
        <v>44655</v>
      </c>
      <c r="D324" s="261"/>
      <c r="E324" s="89" t="str">
        <f>IF(C324="","",IF(C324&gt;0,CONCATENATE('TIME TABLE'!$C$9,'TIME TABLE'!$D$9,'TIME TABLE'!$E$9)))</f>
        <v>(Monday)</v>
      </c>
      <c r="F324" s="252" t="str">
        <f>IF(C324="","",'TIME TABLE'!$F$9)</f>
        <v>Social Study</v>
      </c>
      <c r="G324" s="253"/>
      <c r="H324" s="250" t="str">
        <f>IF(F324="","",'TIME TABLE'!$H$9)</f>
        <v>09:00 AM to 11:45 AM</v>
      </c>
      <c r="I324" s="251"/>
    </row>
    <row r="325" spans="1:9" s="74" customFormat="1" ht="18" customHeight="1">
      <c r="A325" s="223"/>
      <c r="B325" s="284"/>
      <c r="C325" s="260">
        <f>IF('TIME TABLE'!$B$10="","",'TIME TABLE'!$B$10)</f>
        <v>44656</v>
      </c>
      <c r="D325" s="261"/>
      <c r="E325" s="89" t="str">
        <f>IF(C325="","",IF(C325&gt;0,CONCATENATE('TIME TABLE'!$C$10,'TIME TABLE'!$D$10,'TIME TABLE'!$E$10)))</f>
        <v>(Tuesday)</v>
      </c>
      <c r="F325" s="252" t="str">
        <f>IF(C325="","",'TIME TABLE'!$F$10)</f>
        <v>Sanskrit</v>
      </c>
      <c r="G325" s="253"/>
      <c r="H325" s="250" t="str">
        <f>IF(F325="","",'TIME TABLE'!$H$10)</f>
        <v>09:00 AM to 11:45 AM</v>
      </c>
      <c r="I325" s="251"/>
    </row>
    <row r="326" spans="1:9" s="74" customFormat="1" ht="18" customHeight="1">
      <c r="A326" s="223"/>
      <c r="B326" s="284"/>
      <c r="C326" s="260" t="str">
        <f>IF('TIME TABLE'!$B$11="","",'TIME TABLE'!$B$11)</f>
        <v/>
      </c>
      <c r="D326" s="261"/>
      <c r="E326" s="89" t="str">
        <f>IF(C326="","",IF(C326&gt;0,CONCATENATE('TIME TABLE'!$C$11,'TIME TABLE'!$D$11,'TIME TABLE'!$E$11)))</f>
        <v/>
      </c>
      <c r="F326" s="252" t="str">
        <f>IF(C326="","",'TIME TABLE'!$F$11)</f>
        <v/>
      </c>
      <c r="G326" s="253"/>
      <c r="H326" s="250" t="str">
        <f>IF(F326="","",'TIME TABLE'!$H$11)</f>
        <v/>
      </c>
      <c r="I326" s="251"/>
    </row>
    <row r="327" spans="1:9" s="74" customFormat="1" ht="18" customHeight="1">
      <c r="A327" s="223"/>
      <c r="B327" s="284"/>
      <c r="C327" s="260" t="str">
        <f>IF('TIME TABLE'!$B$12="","",'TIME TABLE'!$B$12)</f>
        <v/>
      </c>
      <c r="D327" s="261"/>
      <c r="E327" s="89" t="str">
        <f>IF(C327="","",IF(C327&gt;0,CONCATENATE('TIME TABLE'!$C$12,'TIME TABLE'!$D$12,'TIME TABLE'!$E$12)))</f>
        <v/>
      </c>
      <c r="F327" s="252" t="str">
        <f>IF(C327="","",'TIME TABLE'!$F$12)</f>
        <v/>
      </c>
      <c r="G327" s="253"/>
      <c r="H327" s="250" t="str">
        <f>IF(C327="","",'TIME TABLE'!$H$12)</f>
        <v/>
      </c>
      <c r="I327" s="251"/>
    </row>
    <row r="328" spans="1:9" s="74" customFormat="1" ht="18" customHeight="1">
      <c r="A328" s="223"/>
      <c r="B328" s="284"/>
      <c r="C328" s="275" t="str">
        <f>IF('TIME TABLE'!$B$13="","",'TIME TABLE'!$B$13)</f>
        <v/>
      </c>
      <c r="D328" s="276"/>
      <c r="E328" s="89" t="str">
        <f>IF(C328="","",IF(C328&gt;0,CONCATENATE('TIME TABLE'!$C$11,'TIME TABLE'!$D$11,'TIME TABLE'!$E$11)))</f>
        <v/>
      </c>
      <c r="F328" s="252" t="str">
        <f>IF(C328="","",'TIME TABLE'!$F$13)</f>
        <v/>
      </c>
      <c r="G328" s="253"/>
      <c r="H328" s="250" t="str">
        <f>IF(C328="","",'TIME TABLE'!$H$13)</f>
        <v/>
      </c>
      <c r="I328" s="251"/>
    </row>
    <row r="329" spans="1:9" s="74" customFormat="1" ht="18" customHeight="1" thickBot="1">
      <c r="A329" s="223"/>
      <c r="B329" s="284"/>
      <c r="C329" s="275" t="str">
        <f>IF('TIME TABLE'!$B$14="","",'TIME TABLE'!$B$14)</f>
        <v/>
      </c>
      <c r="D329" s="276"/>
      <c r="E329" s="89" t="str">
        <f>IF(C329="","",IF(C329&gt;0,CONCATENATE('TIME TABLE'!$C$11,'TIME TABLE'!$D$11,'TIME TABLE'!$E$11)))</f>
        <v/>
      </c>
      <c r="F329" s="277" t="str">
        <f>IF(C329="","",'TIME TABLE'!$F$14)</f>
        <v/>
      </c>
      <c r="G329" s="278"/>
      <c r="H329" s="250" t="str">
        <f>IF(C329="","",'TIME TABLE'!$H$14)</f>
        <v/>
      </c>
      <c r="I329" s="251"/>
    </row>
    <row r="330" spans="1:9" s="14" customFormat="1" ht="24" customHeight="1">
      <c r="A330" s="223"/>
      <c r="B330" s="284"/>
      <c r="C330" s="269" t="s">
        <v>69</v>
      </c>
      <c r="D330" s="270"/>
      <c r="E330" s="270"/>
      <c r="F330" s="271"/>
      <c r="G330" s="271"/>
      <c r="H330" s="271"/>
      <c r="I330" s="272"/>
    </row>
    <row r="331" spans="1:9" s="14" customFormat="1" ht="19.5" customHeight="1">
      <c r="A331" s="223"/>
      <c r="B331" s="284"/>
      <c r="C331" s="59">
        <v>1</v>
      </c>
      <c r="D331" s="256" t="s">
        <v>70</v>
      </c>
      <c r="E331" s="256"/>
      <c r="F331" s="256"/>
      <c r="G331" s="256"/>
      <c r="H331" s="256"/>
      <c r="I331" s="257"/>
    </row>
    <row r="332" spans="1:9" s="14" customFormat="1" ht="19.5" customHeight="1">
      <c r="A332" s="223"/>
      <c r="B332" s="284"/>
      <c r="C332" s="60">
        <v>2</v>
      </c>
      <c r="D332" s="258" t="s">
        <v>71</v>
      </c>
      <c r="E332" s="258"/>
      <c r="F332" s="258"/>
      <c r="G332" s="258"/>
      <c r="H332" s="258"/>
      <c r="I332" s="259"/>
    </row>
    <row r="333" spans="1:9" s="14" customFormat="1" ht="19.5" customHeight="1">
      <c r="A333" s="223"/>
      <c r="B333" s="284"/>
      <c r="C333" s="60">
        <v>3</v>
      </c>
      <c r="D333" s="258" t="s">
        <v>72</v>
      </c>
      <c r="E333" s="258"/>
      <c r="F333" s="258"/>
      <c r="G333" s="258"/>
      <c r="H333" s="258"/>
      <c r="I333" s="259"/>
    </row>
    <row r="334" spans="1:9" s="14" customFormat="1" ht="19.5" customHeight="1">
      <c r="A334" s="223"/>
      <c r="B334" s="284"/>
      <c r="C334" s="60">
        <v>4</v>
      </c>
      <c r="D334" s="256" t="s">
        <v>73</v>
      </c>
      <c r="E334" s="256"/>
      <c r="F334" s="256"/>
      <c r="G334" s="256"/>
      <c r="H334" s="256"/>
      <c r="I334" s="257"/>
    </row>
    <row r="335" spans="1:9" s="14" customFormat="1" ht="19.5" customHeight="1">
      <c r="A335" s="223"/>
      <c r="B335" s="284"/>
      <c r="C335" s="60">
        <v>5</v>
      </c>
      <c r="D335" s="256" t="s">
        <v>74</v>
      </c>
      <c r="E335" s="256"/>
      <c r="F335" s="256"/>
      <c r="G335" s="256"/>
      <c r="H335" s="256"/>
      <c r="I335" s="257"/>
    </row>
    <row r="336" spans="1:9" s="14" customFormat="1" ht="19.5" customHeight="1">
      <c r="A336" s="223"/>
      <c r="B336" s="284"/>
      <c r="C336" s="60">
        <v>6</v>
      </c>
      <c r="D336" s="256" t="s">
        <v>75</v>
      </c>
      <c r="E336" s="256"/>
      <c r="F336" s="256"/>
      <c r="G336" s="256"/>
      <c r="H336" s="256"/>
      <c r="I336" s="257"/>
    </row>
    <row r="337" spans="1:10" s="14" customFormat="1" ht="19.5" customHeight="1">
      <c r="A337" s="223"/>
      <c r="B337" s="284"/>
      <c r="C337" s="60">
        <v>7</v>
      </c>
      <c r="D337" s="256" t="s">
        <v>76</v>
      </c>
      <c r="E337" s="256"/>
      <c r="F337" s="256"/>
      <c r="G337" s="256"/>
      <c r="H337" s="256"/>
      <c r="I337" s="257"/>
    </row>
    <row r="338" spans="1:10" s="14" customFormat="1" ht="19.5" customHeight="1">
      <c r="A338" s="223"/>
      <c r="B338" s="284"/>
      <c r="C338" s="60">
        <v>8</v>
      </c>
      <c r="D338" s="256" t="s">
        <v>77</v>
      </c>
      <c r="E338" s="256"/>
      <c r="F338" s="256"/>
      <c r="G338" s="256"/>
      <c r="H338" s="256"/>
      <c r="I338" s="257"/>
    </row>
    <row r="339" spans="1:10" s="14" customFormat="1" ht="19.5" customHeight="1" thickBot="1">
      <c r="A339" s="223"/>
      <c r="B339" s="285"/>
      <c r="C339" s="61">
        <v>9</v>
      </c>
      <c r="D339" s="254" t="s">
        <v>78</v>
      </c>
      <c r="E339" s="254"/>
      <c r="F339" s="254"/>
      <c r="G339" s="254"/>
      <c r="H339" s="254"/>
      <c r="I339" s="255"/>
    </row>
    <row r="340" spans="1:10" ht="7.5" customHeight="1">
      <c r="A340" s="225"/>
      <c r="B340" s="225"/>
      <c r="C340" s="225"/>
      <c r="D340" s="225"/>
      <c r="E340" s="225"/>
      <c r="F340" s="225"/>
      <c r="G340" s="225"/>
      <c r="H340" s="225"/>
      <c r="I340" s="225"/>
    </row>
    <row r="341" spans="1:10" s="14" customFormat="1" ht="10.5" customHeight="1" thickBot="1">
      <c r="A341" s="19">
        <f>A307+1</f>
        <v>11</v>
      </c>
      <c r="B341" s="224"/>
      <c r="C341" s="224"/>
      <c r="D341" s="224"/>
      <c r="E341" s="224"/>
      <c r="F341" s="224"/>
      <c r="G341" s="224"/>
      <c r="H341" s="224"/>
      <c r="I341" s="224"/>
    </row>
    <row r="342" spans="1:10" s="14" customFormat="1" ht="51.75" customHeight="1">
      <c r="A342" s="223"/>
      <c r="B342" s="240" t="e">
        <f>logo</f>
        <v>#NAME?</v>
      </c>
      <c r="C342" s="241"/>
      <c r="D342" s="244" t="str">
        <f>MASTER!$E$11</f>
        <v>Govt. Sr. Secondary School Raimalwada</v>
      </c>
      <c r="E342" s="245"/>
      <c r="F342" s="245"/>
      <c r="G342" s="245"/>
      <c r="H342" s="245"/>
      <c r="I342" s="246"/>
    </row>
    <row r="343" spans="1:10" s="14" customFormat="1" ht="36" customHeight="1" thickBot="1">
      <c r="A343" s="223"/>
      <c r="B343" s="242"/>
      <c r="C343" s="243"/>
      <c r="D343" s="247" t="str">
        <f>MASTER!$E$14</f>
        <v>P.S.-Bapini (Phalodi)</v>
      </c>
      <c r="E343" s="248"/>
      <c r="F343" s="248"/>
      <c r="G343" s="248"/>
      <c r="H343" s="248"/>
      <c r="I343" s="249"/>
    </row>
    <row r="344" spans="1:10" s="14" customFormat="1" ht="33.75" customHeight="1">
      <c r="A344" s="223"/>
      <c r="B344" s="283" t="str">
        <f>CONCATENATE(C345,'TIME TABLE'!$C$5,'ADMIT CARD'!$C346,$F346,'ADMIT CARD'!$G346,'TIME TABLE'!$E$5)</f>
        <v>ADMIT CARD(Roll Number●→0)</v>
      </c>
      <c r="C344" s="289" t="str">
        <f>CONCATENATE('TIME TABLE'!$B$2,'TIME TABLE'!$F$2)</f>
        <v>TEST-I: (2025-26)</v>
      </c>
      <c r="D344" s="290"/>
      <c r="E344" s="290"/>
      <c r="F344" s="290"/>
      <c r="G344" s="290"/>
      <c r="H344" s="290"/>
      <c r="I344" s="296" t="s">
        <v>90</v>
      </c>
    </row>
    <row r="345" spans="1:10" s="14" customFormat="1" ht="33.75" customHeight="1" thickBot="1">
      <c r="A345" s="223"/>
      <c r="B345" s="284"/>
      <c r="C345" s="291" t="s">
        <v>63</v>
      </c>
      <c r="D345" s="292"/>
      <c r="E345" s="292"/>
      <c r="F345" s="292"/>
      <c r="G345" s="292"/>
      <c r="H345" s="292"/>
      <c r="I345" s="297"/>
      <c r="J345" s="14" t="s">
        <v>53</v>
      </c>
    </row>
    <row r="346" spans="1:10" s="14" customFormat="1" ht="24" customHeight="1">
      <c r="A346" s="223"/>
      <c r="B346" s="284"/>
      <c r="C346" s="286" t="s">
        <v>20</v>
      </c>
      <c r="D346" s="287"/>
      <c r="E346" s="288"/>
      <c r="F346" s="62" t="s">
        <v>51</v>
      </c>
      <c r="G346" s="265">
        <f>VLOOKUP(A341,'STUDENT DETAIL'!$C$8:$I$107,3)</f>
        <v>0</v>
      </c>
      <c r="H346" s="266"/>
      <c r="I346" s="297"/>
    </row>
    <row r="347" spans="1:10" s="14" customFormat="1" ht="24" customHeight="1" thickBot="1">
      <c r="A347" s="223"/>
      <c r="B347" s="284"/>
      <c r="C347" s="235" t="s">
        <v>21</v>
      </c>
      <c r="D347" s="236"/>
      <c r="E347" s="237"/>
      <c r="F347" s="63" t="s">
        <v>51</v>
      </c>
      <c r="G347" s="262" t="str">
        <f>IF(OR(G346=0,G346=""),"",VLOOKUP(A341,'STUDENT DETAIL'!$C$8:$I$107,4))</f>
        <v/>
      </c>
      <c r="H347" s="264"/>
      <c r="I347" s="298"/>
    </row>
    <row r="348" spans="1:10" s="14" customFormat="1" ht="24" customHeight="1">
      <c r="A348" s="223"/>
      <c r="B348" s="284"/>
      <c r="C348" s="235" t="s">
        <v>22</v>
      </c>
      <c r="D348" s="236"/>
      <c r="E348" s="237"/>
      <c r="F348" s="63" t="s">
        <v>51</v>
      </c>
      <c r="G348" s="262" t="str">
        <f>IF(OR(G346=0,G346=""),"",VLOOKUP(A341,'STUDENT DETAIL'!$C$8:$I$107,5))</f>
        <v/>
      </c>
      <c r="H348" s="263"/>
      <c r="I348" s="293" t="s">
        <v>64</v>
      </c>
    </row>
    <row r="349" spans="1:10" s="14" customFormat="1" ht="24" customHeight="1">
      <c r="A349" s="223"/>
      <c r="B349" s="284"/>
      <c r="C349" s="235" t="s">
        <v>32</v>
      </c>
      <c r="D349" s="236"/>
      <c r="E349" s="237"/>
      <c r="F349" s="63" t="s">
        <v>51</v>
      </c>
      <c r="G349" s="262" t="str">
        <f>IF(OR(G346=0,G346=""),"",VLOOKUP(A341,'STUDENT DETAIL'!$C$8:$I$107,6))</f>
        <v/>
      </c>
      <c r="H349" s="263"/>
      <c r="I349" s="294"/>
    </row>
    <row r="350" spans="1:10" s="14" customFormat="1" ht="24" customHeight="1">
      <c r="A350" s="223"/>
      <c r="B350" s="284"/>
      <c r="C350" s="235" t="s">
        <v>33</v>
      </c>
      <c r="D350" s="236"/>
      <c r="E350" s="237"/>
      <c r="F350" s="63" t="s">
        <v>51</v>
      </c>
      <c r="G350" s="262" t="str">
        <f>IF(OR(G346=0,G346=""),"",IF('STUDENT DETAIL'!$H$4="",'STUDENT DETAIL'!$E$4,CONCATENATE('STUDENT DETAIL'!$E$4,"   ","(",'STUDENT DETAIL'!$H$4,")")))</f>
        <v/>
      </c>
      <c r="H350" s="263"/>
      <c r="I350" s="294"/>
    </row>
    <row r="351" spans="1:10" s="14" customFormat="1" ht="24" customHeight="1" thickBot="1">
      <c r="A351" s="223"/>
      <c r="B351" s="284"/>
      <c r="C351" s="226" t="s">
        <v>24</v>
      </c>
      <c r="D351" s="227"/>
      <c r="E351" s="228"/>
      <c r="F351" s="64" t="s">
        <v>51</v>
      </c>
      <c r="G351" s="281" t="str">
        <f>IF(OR(G346=0,G346=""),"",VLOOKUP(A341,'STUDENT DETAIL'!$C$8:$I$107,7))</f>
        <v/>
      </c>
      <c r="H351" s="282"/>
      <c r="I351" s="295"/>
    </row>
    <row r="352" spans="1:10" s="14" customFormat="1" ht="24" customHeight="1">
      <c r="A352" s="223"/>
      <c r="B352" s="284"/>
      <c r="C352" s="232" t="s">
        <v>66</v>
      </c>
      <c r="D352" s="233"/>
      <c r="E352" s="233"/>
      <c r="F352" s="233"/>
      <c r="G352" s="233"/>
      <c r="H352" s="233"/>
      <c r="I352" s="234"/>
    </row>
    <row r="353" spans="1:9" s="14" customFormat="1" ht="24" customHeight="1" thickBot="1">
      <c r="A353" s="223"/>
      <c r="B353" s="284"/>
      <c r="C353" s="229" t="s">
        <v>67</v>
      </c>
      <c r="D353" s="230"/>
      <c r="E353" s="231"/>
      <c r="F353" s="267" t="s">
        <v>34</v>
      </c>
      <c r="G353" s="231"/>
      <c r="H353" s="267" t="s">
        <v>68</v>
      </c>
      <c r="I353" s="268"/>
    </row>
    <row r="354" spans="1:9" s="74" customFormat="1" ht="18" customHeight="1">
      <c r="A354" s="223"/>
      <c r="B354" s="284"/>
      <c r="C354" s="238">
        <f>IF('TIME TABLE'!$B$5="","",'TIME TABLE'!$B$5)</f>
        <v>44651</v>
      </c>
      <c r="D354" s="239"/>
      <c r="E354" s="86" t="str">
        <f>IF(C354="","",IF(C354&gt;0,CONCATENATE('TIME TABLE'!$C$5,'TIME TABLE'!$D$5,'TIME TABLE'!$E$5)))</f>
        <v>(Thursday)</v>
      </c>
      <c r="F354" s="279" t="str">
        <f>IF(C354="","",'TIME TABLE'!$F$5)</f>
        <v>Hindi</v>
      </c>
      <c r="G354" s="280"/>
      <c r="H354" s="273" t="str">
        <f>IF(F354="","",'TIME TABLE'!$H$5)</f>
        <v>09:00 AM to 11:45 AM</v>
      </c>
      <c r="I354" s="274"/>
    </row>
    <row r="355" spans="1:9" s="74" customFormat="1" ht="18" customHeight="1">
      <c r="A355" s="223"/>
      <c r="B355" s="284"/>
      <c r="C355" s="260">
        <f>IF('TIME TABLE'!$B$6="","",'TIME TABLE'!$B$6)</f>
        <v>44652</v>
      </c>
      <c r="D355" s="261"/>
      <c r="E355" s="89" t="str">
        <f>IF(C355="","",IF(C355&gt;0,CONCATENATE('TIME TABLE'!$C$6,'TIME TABLE'!$D$6,'TIME TABLE'!$E$6)))</f>
        <v>(Friday)</v>
      </c>
      <c r="F355" s="252" t="str">
        <f>IF(C355="","",'TIME TABLE'!$F$6)</f>
        <v>English</v>
      </c>
      <c r="G355" s="253"/>
      <c r="H355" s="250" t="str">
        <f>IF(F355="","",'TIME TABLE'!$H$6)</f>
        <v>09:00 AM to 11:45 AM</v>
      </c>
      <c r="I355" s="251"/>
    </row>
    <row r="356" spans="1:9" s="74" customFormat="1" ht="18" customHeight="1">
      <c r="A356" s="223"/>
      <c r="B356" s="284"/>
      <c r="C356" s="260">
        <f>IF('TIME TABLE'!$B$7="","",'TIME TABLE'!$B$7)</f>
        <v>44653</v>
      </c>
      <c r="D356" s="261"/>
      <c r="E356" s="89" t="str">
        <f>IF(C356="","",IF(C356&gt;0,CONCATENATE('TIME TABLE'!$C$7,'TIME TABLE'!$D$7,'TIME TABLE'!$E$7)))</f>
        <v>(Saturday)</v>
      </c>
      <c r="F356" s="252" t="str">
        <f>IF(C356="","",'TIME TABLE'!$F$7)</f>
        <v>Science</v>
      </c>
      <c r="G356" s="253"/>
      <c r="H356" s="250" t="str">
        <f>IF(F356="","",'TIME TABLE'!$H$7)</f>
        <v>09:00 AM to 11:45 AM</v>
      </c>
      <c r="I356" s="251"/>
    </row>
    <row r="357" spans="1:9" s="74" customFormat="1" ht="18" customHeight="1">
      <c r="A357" s="223"/>
      <c r="B357" s="284"/>
      <c r="C357" s="260">
        <f>IF('TIME TABLE'!$B$8="","",'TIME TABLE'!$B$8)</f>
        <v>44654</v>
      </c>
      <c r="D357" s="261"/>
      <c r="E357" s="89" t="str">
        <f>IF(C357="","",IF(C357&gt;0,CONCATENATE('TIME TABLE'!$C$8,'TIME TABLE'!$D$8,'TIME TABLE'!$E$8)))</f>
        <v>(Sunday)</v>
      </c>
      <c r="F357" s="252" t="str">
        <f>IF(C357="","",'TIME TABLE'!$F$8)</f>
        <v>Mathematics</v>
      </c>
      <c r="G357" s="253"/>
      <c r="H357" s="250" t="str">
        <f>IF(F357="","",'TIME TABLE'!$H$8)</f>
        <v>09:00 AM to 11:45 AM</v>
      </c>
      <c r="I357" s="251"/>
    </row>
    <row r="358" spans="1:9" s="74" customFormat="1" ht="18" customHeight="1">
      <c r="A358" s="223"/>
      <c r="B358" s="284"/>
      <c r="C358" s="260">
        <f>IF('TIME TABLE'!$B$9="","",'TIME TABLE'!$B$9)</f>
        <v>44655</v>
      </c>
      <c r="D358" s="261"/>
      <c r="E358" s="89" t="str">
        <f>IF(C358="","",IF(C358&gt;0,CONCATENATE('TIME TABLE'!$C$9,'TIME TABLE'!$D$9,'TIME TABLE'!$E$9)))</f>
        <v>(Monday)</v>
      </c>
      <c r="F358" s="252" t="str">
        <f>IF(C358="","",'TIME TABLE'!$F$9)</f>
        <v>Social Study</v>
      </c>
      <c r="G358" s="253"/>
      <c r="H358" s="250" t="str">
        <f>IF(F358="","",'TIME TABLE'!$H$9)</f>
        <v>09:00 AM to 11:45 AM</v>
      </c>
      <c r="I358" s="251"/>
    </row>
    <row r="359" spans="1:9" s="74" customFormat="1" ht="18" customHeight="1">
      <c r="A359" s="223"/>
      <c r="B359" s="284"/>
      <c r="C359" s="260">
        <f>IF('TIME TABLE'!$B$10="","",'TIME TABLE'!$B$10)</f>
        <v>44656</v>
      </c>
      <c r="D359" s="261"/>
      <c r="E359" s="89" t="str">
        <f>IF(C359="","",IF(C359&gt;0,CONCATENATE('TIME TABLE'!$C$10,'TIME TABLE'!$D$10,'TIME TABLE'!$E$10)))</f>
        <v>(Tuesday)</v>
      </c>
      <c r="F359" s="252" t="str">
        <f>IF(C359="","",'TIME TABLE'!$F$10)</f>
        <v>Sanskrit</v>
      </c>
      <c r="G359" s="253"/>
      <c r="H359" s="250" t="str">
        <f>IF(F359="","",'TIME TABLE'!$H$10)</f>
        <v>09:00 AM to 11:45 AM</v>
      </c>
      <c r="I359" s="251"/>
    </row>
    <row r="360" spans="1:9" s="74" customFormat="1" ht="18" customHeight="1">
      <c r="A360" s="223"/>
      <c r="B360" s="284"/>
      <c r="C360" s="260" t="str">
        <f>IF('TIME TABLE'!$B$11="","",'TIME TABLE'!$B$11)</f>
        <v/>
      </c>
      <c r="D360" s="261"/>
      <c r="E360" s="89" t="str">
        <f>IF(C360="","",IF(C360&gt;0,CONCATENATE('TIME TABLE'!$C$11,'TIME TABLE'!$D$11,'TIME TABLE'!$E$11)))</f>
        <v/>
      </c>
      <c r="F360" s="252" t="str">
        <f>IF(C360="","",'TIME TABLE'!$F$11)</f>
        <v/>
      </c>
      <c r="G360" s="253"/>
      <c r="H360" s="250" t="str">
        <f>IF(F360="","",'TIME TABLE'!$H$11)</f>
        <v/>
      </c>
      <c r="I360" s="251"/>
    </row>
    <row r="361" spans="1:9" s="74" customFormat="1" ht="18" customHeight="1">
      <c r="A361" s="223"/>
      <c r="B361" s="284"/>
      <c r="C361" s="260" t="str">
        <f>IF('TIME TABLE'!$B$12="","",'TIME TABLE'!$B$12)</f>
        <v/>
      </c>
      <c r="D361" s="261"/>
      <c r="E361" s="89" t="str">
        <f>IF(C361="","",IF(C361&gt;0,CONCATENATE('TIME TABLE'!$C$12,'TIME TABLE'!$D$12,'TIME TABLE'!$E$12)))</f>
        <v/>
      </c>
      <c r="F361" s="252" t="str">
        <f>IF(C361="","",'TIME TABLE'!$F$12)</f>
        <v/>
      </c>
      <c r="G361" s="253"/>
      <c r="H361" s="250" t="str">
        <f>IF(C361="","",'TIME TABLE'!$H$12)</f>
        <v/>
      </c>
      <c r="I361" s="251"/>
    </row>
    <row r="362" spans="1:9" s="74" customFormat="1" ht="18" customHeight="1">
      <c r="A362" s="223"/>
      <c r="B362" s="284"/>
      <c r="C362" s="275" t="str">
        <f>IF('TIME TABLE'!$B$13="","",'TIME TABLE'!$B$13)</f>
        <v/>
      </c>
      <c r="D362" s="276"/>
      <c r="E362" s="89" t="str">
        <f>IF(C362="","",IF(C362&gt;0,CONCATENATE('TIME TABLE'!$C$11,'TIME TABLE'!$D$11,'TIME TABLE'!$E$11)))</f>
        <v/>
      </c>
      <c r="F362" s="252" t="str">
        <f>IF(C362="","",'TIME TABLE'!$F$13)</f>
        <v/>
      </c>
      <c r="G362" s="253"/>
      <c r="H362" s="250" t="str">
        <f>IF(C362="","",'TIME TABLE'!$H$13)</f>
        <v/>
      </c>
      <c r="I362" s="251"/>
    </row>
    <row r="363" spans="1:9" s="74" customFormat="1" ht="18" customHeight="1" thickBot="1">
      <c r="A363" s="223"/>
      <c r="B363" s="284"/>
      <c r="C363" s="275" t="str">
        <f>IF('TIME TABLE'!$B$14="","",'TIME TABLE'!$B$14)</f>
        <v/>
      </c>
      <c r="D363" s="276"/>
      <c r="E363" s="89" t="str">
        <f>IF(C363="","",IF(C363&gt;0,CONCATENATE('TIME TABLE'!$C$11,'TIME TABLE'!$D$11,'TIME TABLE'!$E$11)))</f>
        <v/>
      </c>
      <c r="F363" s="277" t="str">
        <f>IF(C363="","",'TIME TABLE'!$F$14)</f>
        <v/>
      </c>
      <c r="G363" s="278"/>
      <c r="H363" s="250" t="str">
        <f>IF(C363="","",'TIME TABLE'!$H$14)</f>
        <v/>
      </c>
      <c r="I363" s="251"/>
    </row>
    <row r="364" spans="1:9" s="14" customFormat="1" ht="24" customHeight="1">
      <c r="A364" s="223"/>
      <c r="B364" s="284"/>
      <c r="C364" s="269" t="s">
        <v>69</v>
      </c>
      <c r="D364" s="270"/>
      <c r="E364" s="270"/>
      <c r="F364" s="271"/>
      <c r="G364" s="271"/>
      <c r="H364" s="271"/>
      <c r="I364" s="272"/>
    </row>
    <row r="365" spans="1:9" s="14" customFormat="1" ht="19.5" customHeight="1">
      <c r="A365" s="223"/>
      <c r="B365" s="284"/>
      <c r="C365" s="59">
        <v>1</v>
      </c>
      <c r="D365" s="256" t="s">
        <v>70</v>
      </c>
      <c r="E365" s="256"/>
      <c r="F365" s="256"/>
      <c r="G365" s="256"/>
      <c r="H365" s="256"/>
      <c r="I365" s="257"/>
    </row>
    <row r="366" spans="1:9" s="14" customFormat="1" ht="19.5" customHeight="1">
      <c r="A366" s="223"/>
      <c r="B366" s="284"/>
      <c r="C366" s="60">
        <v>2</v>
      </c>
      <c r="D366" s="258" t="s">
        <v>71</v>
      </c>
      <c r="E366" s="258"/>
      <c r="F366" s="258"/>
      <c r="G366" s="258"/>
      <c r="H366" s="258"/>
      <c r="I366" s="259"/>
    </row>
    <row r="367" spans="1:9" s="14" customFormat="1" ht="19.5" customHeight="1">
      <c r="A367" s="223"/>
      <c r="B367" s="284"/>
      <c r="C367" s="60">
        <v>3</v>
      </c>
      <c r="D367" s="258" t="s">
        <v>72</v>
      </c>
      <c r="E367" s="258"/>
      <c r="F367" s="258"/>
      <c r="G367" s="258"/>
      <c r="H367" s="258"/>
      <c r="I367" s="259"/>
    </row>
    <row r="368" spans="1:9" s="14" customFormat="1" ht="19.5" customHeight="1">
      <c r="A368" s="223"/>
      <c r="B368" s="284"/>
      <c r="C368" s="60">
        <v>4</v>
      </c>
      <c r="D368" s="256" t="s">
        <v>73</v>
      </c>
      <c r="E368" s="256"/>
      <c r="F368" s="256"/>
      <c r="G368" s="256"/>
      <c r="H368" s="256"/>
      <c r="I368" s="257"/>
    </row>
    <row r="369" spans="1:10" s="14" customFormat="1" ht="19.5" customHeight="1">
      <c r="A369" s="223"/>
      <c r="B369" s="284"/>
      <c r="C369" s="60">
        <v>5</v>
      </c>
      <c r="D369" s="256" t="s">
        <v>74</v>
      </c>
      <c r="E369" s="256"/>
      <c r="F369" s="256"/>
      <c r="G369" s="256"/>
      <c r="H369" s="256"/>
      <c r="I369" s="257"/>
    </row>
    <row r="370" spans="1:10" s="14" customFormat="1" ht="19.5" customHeight="1">
      <c r="A370" s="223"/>
      <c r="B370" s="284"/>
      <c r="C370" s="60">
        <v>6</v>
      </c>
      <c r="D370" s="256" t="s">
        <v>75</v>
      </c>
      <c r="E370" s="256"/>
      <c r="F370" s="256"/>
      <c r="G370" s="256"/>
      <c r="H370" s="256"/>
      <c r="I370" s="257"/>
    </row>
    <row r="371" spans="1:10" s="14" customFormat="1" ht="19.5" customHeight="1">
      <c r="A371" s="223"/>
      <c r="B371" s="284"/>
      <c r="C371" s="60">
        <v>7</v>
      </c>
      <c r="D371" s="256" t="s">
        <v>76</v>
      </c>
      <c r="E371" s="256"/>
      <c r="F371" s="256"/>
      <c r="G371" s="256"/>
      <c r="H371" s="256"/>
      <c r="I371" s="257"/>
    </row>
    <row r="372" spans="1:10" s="14" customFormat="1" ht="19.5" customHeight="1">
      <c r="A372" s="223"/>
      <c r="B372" s="284"/>
      <c r="C372" s="60">
        <v>8</v>
      </c>
      <c r="D372" s="256" t="s">
        <v>77</v>
      </c>
      <c r="E372" s="256"/>
      <c r="F372" s="256"/>
      <c r="G372" s="256"/>
      <c r="H372" s="256"/>
      <c r="I372" s="257"/>
    </row>
    <row r="373" spans="1:10" s="14" customFormat="1" ht="19.5" customHeight="1" thickBot="1">
      <c r="A373" s="223"/>
      <c r="B373" s="285"/>
      <c r="C373" s="61">
        <v>9</v>
      </c>
      <c r="D373" s="254" t="s">
        <v>78</v>
      </c>
      <c r="E373" s="254"/>
      <c r="F373" s="254"/>
      <c r="G373" s="254"/>
      <c r="H373" s="254"/>
      <c r="I373" s="255"/>
    </row>
    <row r="374" spans="1:10" ht="16.5" customHeight="1">
      <c r="A374" s="225"/>
      <c r="B374" s="225"/>
      <c r="C374" s="225"/>
      <c r="D374" s="225"/>
      <c r="E374" s="225"/>
      <c r="F374" s="225"/>
      <c r="G374" s="225"/>
      <c r="H374" s="225"/>
      <c r="I374" s="225"/>
    </row>
    <row r="375" spans="1:10" s="14" customFormat="1" ht="15.75" thickBot="1">
      <c r="A375" s="19">
        <f>A341+1</f>
        <v>12</v>
      </c>
      <c r="B375" s="224"/>
      <c r="C375" s="224"/>
      <c r="D375" s="224"/>
      <c r="E375" s="224"/>
      <c r="F375" s="224"/>
      <c r="G375" s="224"/>
      <c r="H375" s="224"/>
      <c r="I375" s="224"/>
    </row>
    <row r="376" spans="1:10" s="14" customFormat="1" ht="51.75" customHeight="1">
      <c r="A376" s="223"/>
      <c r="B376" s="240" t="e">
        <f>logo</f>
        <v>#NAME?</v>
      </c>
      <c r="C376" s="241"/>
      <c r="D376" s="244" t="str">
        <f>MASTER!$E$11</f>
        <v>Govt. Sr. Secondary School Raimalwada</v>
      </c>
      <c r="E376" s="245"/>
      <c r="F376" s="245"/>
      <c r="G376" s="245"/>
      <c r="H376" s="245"/>
      <c r="I376" s="246"/>
    </row>
    <row r="377" spans="1:10" s="14" customFormat="1" ht="36" customHeight="1" thickBot="1">
      <c r="A377" s="223"/>
      <c r="B377" s="242"/>
      <c r="C377" s="243"/>
      <c r="D377" s="247" t="str">
        <f>MASTER!$E$14</f>
        <v>P.S.-Bapini (Phalodi)</v>
      </c>
      <c r="E377" s="248"/>
      <c r="F377" s="248"/>
      <c r="G377" s="248"/>
      <c r="H377" s="248"/>
      <c r="I377" s="249"/>
    </row>
    <row r="378" spans="1:10" s="14" customFormat="1" ht="33.75" customHeight="1">
      <c r="A378" s="223"/>
      <c r="B378" s="283" t="str">
        <f>CONCATENATE(C379,'TIME TABLE'!$C$5,'ADMIT CARD'!$C380,$F380,'ADMIT CARD'!$G380,'TIME TABLE'!$E$5)</f>
        <v>ADMIT CARD(Roll Number●→0)</v>
      </c>
      <c r="C378" s="289" t="str">
        <f>CONCATENATE('TIME TABLE'!$B$2,'TIME TABLE'!$F$2)</f>
        <v>TEST-I: (2025-26)</v>
      </c>
      <c r="D378" s="290"/>
      <c r="E378" s="290"/>
      <c r="F378" s="290"/>
      <c r="G378" s="290"/>
      <c r="H378" s="290"/>
      <c r="I378" s="296" t="s">
        <v>90</v>
      </c>
    </row>
    <row r="379" spans="1:10" s="14" customFormat="1" ht="33.75" customHeight="1" thickBot="1">
      <c r="A379" s="223"/>
      <c r="B379" s="284"/>
      <c r="C379" s="291" t="s">
        <v>63</v>
      </c>
      <c r="D379" s="292"/>
      <c r="E379" s="292"/>
      <c r="F379" s="292"/>
      <c r="G379" s="292"/>
      <c r="H379" s="292"/>
      <c r="I379" s="297"/>
      <c r="J379" s="14" t="s">
        <v>53</v>
      </c>
    </row>
    <row r="380" spans="1:10" s="14" customFormat="1" ht="24" customHeight="1">
      <c r="A380" s="223"/>
      <c r="B380" s="284"/>
      <c r="C380" s="286" t="s">
        <v>20</v>
      </c>
      <c r="D380" s="287"/>
      <c r="E380" s="288"/>
      <c r="F380" s="62" t="s">
        <v>51</v>
      </c>
      <c r="G380" s="265">
        <f>VLOOKUP(A375,'STUDENT DETAIL'!$C$8:$I$107,3)</f>
        <v>0</v>
      </c>
      <c r="H380" s="266"/>
      <c r="I380" s="297"/>
    </row>
    <row r="381" spans="1:10" s="14" customFormat="1" ht="24" customHeight="1" thickBot="1">
      <c r="A381" s="223"/>
      <c r="B381" s="284"/>
      <c r="C381" s="235" t="s">
        <v>21</v>
      </c>
      <c r="D381" s="236"/>
      <c r="E381" s="237"/>
      <c r="F381" s="63" t="s">
        <v>51</v>
      </c>
      <c r="G381" s="262" t="str">
        <f>IF(OR(G380=0,G380=""),"",VLOOKUP(A375,'STUDENT DETAIL'!$C$8:$I$107,4))</f>
        <v/>
      </c>
      <c r="H381" s="264"/>
      <c r="I381" s="298"/>
    </row>
    <row r="382" spans="1:10" s="14" customFormat="1" ht="24" customHeight="1">
      <c r="A382" s="223"/>
      <c r="B382" s="284"/>
      <c r="C382" s="235" t="s">
        <v>22</v>
      </c>
      <c r="D382" s="236"/>
      <c r="E382" s="237"/>
      <c r="F382" s="63" t="s">
        <v>51</v>
      </c>
      <c r="G382" s="262" t="str">
        <f>IF(OR(G380=0,G380=""),"",VLOOKUP(A375,'STUDENT DETAIL'!$C$8:$I$107,5))</f>
        <v/>
      </c>
      <c r="H382" s="263"/>
      <c r="I382" s="293" t="s">
        <v>64</v>
      </c>
    </row>
    <row r="383" spans="1:10" s="14" customFormat="1" ht="24" customHeight="1">
      <c r="A383" s="223"/>
      <c r="B383" s="284"/>
      <c r="C383" s="235" t="s">
        <v>32</v>
      </c>
      <c r="D383" s="236"/>
      <c r="E383" s="237"/>
      <c r="F383" s="63" t="s">
        <v>51</v>
      </c>
      <c r="G383" s="262" t="str">
        <f>IF(OR(G380=0,G380=""),"",VLOOKUP(A375,'STUDENT DETAIL'!$C$8:$I$107,6))</f>
        <v/>
      </c>
      <c r="H383" s="263"/>
      <c r="I383" s="294"/>
    </row>
    <row r="384" spans="1:10" s="14" customFormat="1" ht="24" customHeight="1">
      <c r="A384" s="223"/>
      <c r="B384" s="284"/>
      <c r="C384" s="235" t="s">
        <v>33</v>
      </c>
      <c r="D384" s="236"/>
      <c r="E384" s="237"/>
      <c r="F384" s="63" t="s">
        <v>51</v>
      </c>
      <c r="G384" s="262" t="str">
        <f>IF(OR(G380=0,G380=""),"",IF('STUDENT DETAIL'!$H$4="",'STUDENT DETAIL'!$E$4,CONCATENATE('STUDENT DETAIL'!$E$4,"   ","(",'STUDENT DETAIL'!$H$4,")")))</f>
        <v/>
      </c>
      <c r="H384" s="263"/>
      <c r="I384" s="294"/>
    </row>
    <row r="385" spans="1:9" s="14" customFormat="1" ht="24" customHeight="1" thickBot="1">
      <c r="A385" s="223"/>
      <c r="B385" s="284"/>
      <c r="C385" s="226" t="s">
        <v>24</v>
      </c>
      <c r="D385" s="227"/>
      <c r="E385" s="228"/>
      <c r="F385" s="64" t="s">
        <v>51</v>
      </c>
      <c r="G385" s="281" t="str">
        <f>IF(OR(G380=0,G380=""),"",VLOOKUP(A375,'STUDENT DETAIL'!$C$8:$I$107,7))</f>
        <v/>
      </c>
      <c r="H385" s="282"/>
      <c r="I385" s="295"/>
    </row>
    <row r="386" spans="1:9" s="14" customFormat="1" ht="24" customHeight="1">
      <c r="A386" s="223"/>
      <c r="B386" s="284"/>
      <c r="C386" s="232" t="s">
        <v>66</v>
      </c>
      <c r="D386" s="233"/>
      <c r="E386" s="233"/>
      <c r="F386" s="233"/>
      <c r="G386" s="233"/>
      <c r="H386" s="233"/>
      <c r="I386" s="234"/>
    </row>
    <row r="387" spans="1:9" s="14" customFormat="1" ht="24" customHeight="1" thickBot="1">
      <c r="A387" s="223"/>
      <c r="B387" s="284"/>
      <c r="C387" s="229" t="s">
        <v>67</v>
      </c>
      <c r="D387" s="230"/>
      <c r="E387" s="231"/>
      <c r="F387" s="267" t="s">
        <v>34</v>
      </c>
      <c r="G387" s="231"/>
      <c r="H387" s="267" t="s">
        <v>68</v>
      </c>
      <c r="I387" s="268"/>
    </row>
    <row r="388" spans="1:9" s="74" customFormat="1" ht="18" customHeight="1">
      <c r="A388" s="223"/>
      <c r="B388" s="284"/>
      <c r="C388" s="238">
        <f>IF('TIME TABLE'!$B$5="","",'TIME TABLE'!$B$5)</f>
        <v>44651</v>
      </c>
      <c r="D388" s="239"/>
      <c r="E388" s="86" t="str">
        <f>IF(C388="","",IF(C388&gt;0,CONCATENATE('TIME TABLE'!$C$5,'TIME TABLE'!$D$5,'TIME TABLE'!$E$5)))</f>
        <v>(Thursday)</v>
      </c>
      <c r="F388" s="279" t="str">
        <f>IF(C388="","",'TIME TABLE'!$F$5)</f>
        <v>Hindi</v>
      </c>
      <c r="G388" s="280"/>
      <c r="H388" s="273" t="str">
        <f>IF(F388="","",'TIME TABLE'!$H$5)</f>
        <v>09:00 AM to 11:45 AM</v>
      </c>
      <c r="I388" s="274"/>
    </row>
    <row r="389" spans="1:9" s="74" customFormat="1" ht="18" customHeight="1">
      <c r="A389" s="223"/>
      <c r="B389" s="284"/>
      <c r="C389" s="260">
        <f>IF('TIME TABLE'!$B$6="","",'TIME TABLE'!$B$6)</f>
        <v>44652</v>
      </c>
      <c r="D389" s="261"/>
      <c r="E389" s="89" t="str">
        <f>IF(C389="","",IF(C389&gt;0,CONCATENATE('TIME TABLE'!$C$6,'TIME TABLE'!$D$6,'TIME TABLE'!$E$6)))</f>
        <v>(Friday)</v>
      </c>
      <c r="F389" s="252" t="str">
        <f>IF(C389="","",'TIME TABLE'!$F$6)</f>
        <v>English</v>
      </c>
      <c r="G389" s="253"/>
      <c r="H389" s="250" t="str">
        <f>IF(F389="","",'TIME TABLE'!$H$6)</f>
        <v>09:00 AM to 11:45 AM</v>
      </c>
      <c r="I389" s="251"/>
    </row>
    <row r="390" spans="1:9" s="74" customFormat="1" ht="18" customHeight="1">
      <c r="A390" s="223"/>
      <c r="B390" s="284"/>
      <c r="C390" s="260">
        <f>IF('TIME TABLE'!$B$7="","",'TIME TABLE'!$B$7)</f>
        <v>44653</v>
      </c>
      <c r="D390" s="261"/>
      <c r="E390" s="89" t="str">
        <f>IF(C390="","",IF(C390&gt;0,CONCATENATE('TIME TABLE'!$C$7,'TIME TABLE'!$D$7,'TIME TABLE'!$E$7)))</f>
        <v>(Saturday)</v>
      </c>
      <c r="F390" s="252" t="str">
        <f>IF(C390="","",'TIME TABLE'!$F$7)</f>
        <v>Science</v>
      </c>
      <c r="G390" s="253"/>
      <c r="H390" s="250" t="str">
        <f>IF(F390="","",'TIME TABLE'!$H$7)</f>
        <v>09:00 AM to 11:45 AM</v>
      </c>
      <c r="I390" s="251"/>
    </row>
    <row r="391" spans="1:9" s="74" customFormat="1" ht="18" customHeight="1">
      <c r="A391" s="223"/>
      <c r="B391" s="284"/>
      <c r="C391" s="260">
        <f>IF('TIME TABLE'!$B$8="","",'TIME TABLE'!$B$8)</f>
        <v>44654</v>
      </c>
      <c r="D391" s="261"/>
      <c r="E391" s="89" t="str">
        <f>IF(C391="","",IF(C391&gt;0,CONCATENATE('TIME TABLE'!$C$8,'TIME TABLE'!$D$8,'TIME TABLE'!$E$8)))</f>
        <v>(Sunday)</v>
      </c>
      <c r="F391" s="252" t="str">
        <f>IF(C391="","",'TIME TABLE'!$F$8)</f>
        <v>Mathematics</v>
      </c>
      <c r="G391" s="253"/>
      <c r="H391" s="250" t="str">
        <f>IF(F391="","",'TIME TABLE'!$H$8)</f>
        <v>09:00 AM to 11:45 AM</v>
      </c>
      <c r="I391" s="251"/>
    </row>
    <row r="392" spans="1:9" s="74" customFormat="1" ht="18" customHeight="1">
      <c r="A392" s="223"/>
      <c r="B392" s="284"/>
      <c r="C392" s="260">
        <f>IF('TIME TABLE'!$B$9="","",'TIME TABLE'!$B$9)</f>
        <v>44655</v>
      </c>
      <c r="D392" s="261"/>
      <c r="E392" s="89" t="str">
        <f>IF(C392="","",IF(C392&gt;0,CONCATENATE('TIME TABLE'!$C$9,'TIME TABLE'!$D$9,'TIME TABLE'!$E$9)))</f>
        <v>(Monday)</v>
      </c>
      <c r="F392" s="252" t="str">
        <f>IF(C392="","",'TIME TABLE'!$F$9)</f>
        <v>Social Study</v>
      </c>
      <c r="G392" s="253"/>
      <c r="H392" s="250" t="str">
        <f>IF(F392="","",'TIME TABLE'!$H$9)</f>
        <v>09:00 AM to 11:45 AM</v>
      </c>
      <c r="I392" s="251"/>
    </row>
    <row r="393" spans="1:9" s="74" customFormat="1" ht="18" customHeight="1">
      <c r="A393" s="223"/>
      <c r="B393" s="284"/>
      <c r="C393" s="260">
        <f>IF('TIME TABLE'!$B$10="","",'TIME TABLE'!$B$10)</f>
        <v>44656</v>
      </c>
      <c r="D393" s="261"/>
      <c r="E393" s="89" t="str">
        <f>IF(C393="","",IF(C393&gt;0,CONCATENATE('TIME TABLE'!$C$10,'TIME TABLE'!$D$10,'TIME TABLE'!$E$10)))</f>
        <v>(Tuesday)</v>
      </c>
      <c r="F393" s="252" t="str">
        <f>IF(C393="","",'TIME TABLE'!$F$10)</f>
        <v>Sanskrit</v>
      </c>
      <c r="G393" s="253"/>
      <c r="H393" s="250" t="str">
        <f>IF(F393="","",'TIME TABLE'!$H$10)</f>
        <v>09:00 AM to 11:45 AM</v>
      </c>
      <c r="I393" s="251"/>
    </row>
    <row r="394" spans="1:9" s="74" customFormat="1" ht="18" customHeight="1">
      <c r="A394" s="223"/>
      <c r="B394" s="284"/>
      <c r="C394" s="260" t="str">
        <f>IF('TIME TABLE'!$B$11="","",'TIME TABLE'!$B$11)</f>
        <v/>
      </c>
      <c r="D394" s="261"/>
      <c r="E394" s="89" t="str">
        <f>IF(C394="","",IF(C394&gt;0,CONCATENATE('TIME TABLE'!$C$11,'TIME TABLE'!$D$11,'TIME TABLE'!$E$11)))</f>
        <v/>
      </c>
      <c r="F394" s="252" t="str">
        <f>IF(C394="","",'TIME TABLE'!$F$11)</f>
        <v/>
      </c>
      <c r="G394" s="253"/>
      <c r="H394" s="250" t="str">
        <f>IF(F394="","",'TIME TABLE'!$H$11)</f>
        <v/>
      </c>
      <c r="I394" s="251"/>
    </row>
    <row r="395" spans="1:9" s="74" customFormat="1" ht="18" customHeight="1">
      <c r="A395" s="223"/>
      <c r="B395" s="284"/>
      <c r="C395" s="260" t="str">
        <f>IF('TIME TABLE'!$B$12="","",'TIME TABLE'!$B$12)</f>
        <v/>
      </c>
      <c r="D395" s="261"/>
      <c r="E395" s="89" t="str">
        <f>IF(C395="","",IF(C395&gt;0,CONCATENATE('TIME TABLE'!$C$12,'TIME TABLE'!$D$12,'TIME TABLE'!$E$12)))</f>
        <v/>
      </c>
      <c r="F395" s="252" t="str">
        <f>IF(C395="","",'TIME TABLE'!$F$12)</f>
        <v/>
      </c>
      <c r="G395" s="253"/>
      <c r="H395" s="250" t="str">
        <f>IF(C395="","",'TIME TABLE'!$H$12)</f>
        <v/>
      </c>
      <c r="I395" s="251"/>
    </row>
    <row r="396" spans="1:9" s="74" customFormat="1" ht="18" customHeight="1">
      <c r="A396" s="223"/>
      <c r="B396" s="284"/>
      <c r="C396" s="275" t="str">
        <f>IF('TIME TABLE'!$B$13="","",'TIME TABLE'!$B$13)</f>
        <v/>
      </c>
      <c r="D396" s="276"/>
      <c r="E396" s="89" t="str">
        <f>IF(C396="","",IF(C396&gt;0,CONCATENATE('TIME TABLE'!$C$11,'TIME TABLE'!$D$11,'TIME TABLE'!$E$11)))</f>
        <v/>
      </c>
      <c r="F396" s="252" t="str">
        <f>IF(C396="","",'TIME TABLE'!$F$13)</f>
        <v/>
      </c>
      <c r="G396" s="253"/>
      <c r="H396" s="250" t="str">
        <f>IF(C396="","",'TIME TABLE'!$H$13)</f>
        <v/>
      </c>
      <c r="I396" s="251"/>
    </row>
    <row r="397" spans="1:9" s="74" customFormat="1" ht="18" customHeight="1" thickBot="1">
      <c r="A397" s="223"/>
      <c r="B397" s="284"/>
      <c r="C397" s="275" t="str">
        <f>IF('TIME TABLE'!$B$14="","",'TIME TABLE'!$B$14)</f>
        <v/>
      </c>
      <c r="D397" s="276"/>
      <c r="E397" s="89" t="str">
        <f>IF(C397="","",IF(C397&gt;0,CONCATENATE('TIME TABLE'!$C$11,'TIME TABLE'!$D$11,'TIME TABLE'!$E$11)))</f>
        <v/>
      </c>
      <c r="F397" s="277" t="str">
        <f>IF(C397="","",'TIME TABLE'!$F$14)</f>
        <v/>
      </c>
      <c r="G397" s="278"/>
      <c r="H397" s="250" t="str">
        <f>IF(C397="","",'TIME TABLE'!$H$14)</f>
        <v/>
      </c>
      <c r="I397" s="251"/>
    </row>
    <row r="398" spans="1:9" s="14" customFormat="1" ht="24" customHeight="1">
      <c r="A398" s="223"/>
      <c r="B398" s="284"/>
      <c r="C398" s="269" t="s">
        <v>69</v>
      </c>
      <c r="D398" s="270"/>
      <c r="E398" s="270"/>
      <c r="F398" s="271"/>
      <c r="G398" s="271"/>
      <c r="H398" s="271"/>
      <c r="I398" s="272"/>
    </row>
    <row r="399" spans="1:9" s="14" customFormat="1" ht="19.5" customHeight="1">
      <c r="A399" s="223"/>
      <c r="B399" s="284"/>
      <c r="C399" s="59">
        <v>1</v>
      </c>
      <c r="D399" s="256" t="s">
        <v>70</v>
      </c>
      <c r="E399" s="256"/>
      <c r="F399" s="256"/>
      <c r="G399" s="256"/>
      <c r="H399" s="256"/>
      <c r="I399" s="257"/>
    </row>
    <row r="400" spans="1:9" s="14" customFormat="1" ht="19.5" customHeight="1">
      <c r="A400" s="223"/>
      <c r="B400" s="284"/>
      <c r="C400" s="60">
        <v>2</v>
      </c>
      <c r="D400" s="258" t="s">
        <v>71</v>
      </c>
      <c r="E400" s="258"/>
      <c r="F400" s="258"/>
      <c r="G400" s="258"/>
      <c r="H400" s="258"/>
      <c r="I400" s="259"/>
    </row>
    <row r="401" spans="1:10" s="14" customFormat="1" ht="19.5" customHeight="1">
      <c r="A401" s="223"/>
      <c r="B401" s="284"/>
      <c r="C401" s="60">
        <v>3</v>
      </c>
      <c r="D401" s="258" t="s">
        <v>72</v>
      </c>
      <c r="E401" s="258"/>
      <c r="F401" s="258"/>
      <c r="G401" s="258"/>
      <c r="H401" s="258"/>
      <c r="I401" s="259"/>
    </row>
    <row r="402" spans="1:10" s="14" customFormat="1" ht="19.5" customHeight="1">
      <c r="A402" s="223"/>
      <c r="B402" s="284"/>
      <c r="C402" s="60">
        <v>4</v>
      </c>
      <c r="D402" s="256" t="s">
        <v>73</v>
      </c>
      <c r="E402" s="256"/>
      <c r="F402" s="256"/>
      <c r="G402" s="256"/>
      <c r="H402" s="256"/>
      <c r="I402" s="257"/>
    </row>
    <row r="403" spans="1:10" s="14" customFormat="1" ht="19.5" customHeight="1">
      <c r="A403" s="223"/>
      <c r="B403" s="284"/>
      <c r="C403" s="60">
        <v>5</v>
      </c>
      <c r="D403" s="256" t="s">
        <v>74</v>
      </c>
      <c r="E403" s="256"/>
      <c r="F403" s="256"/>
      <c r="G403" s="256"/>
      <c r="H403" s="256"/>
      <c r="I403" s="257"/>
    </row>
    <row r="404" spans="1:10" s="14" customFormat="1" ht="19.5" customHeight="1">
      <c r="A404" s="223"/>
      <c r="B404" s="284"/>
      <c r="C404" s="60">
        <v>6</v>
      </c>
      <c r="D404" s="256" t="s">
        <v>75</v>
      </c>
      <c r="E404" s="256"/>
      <c r="F404" s="256"/>
      <c r="G404" s="256"/>
      <c r="H404" s="256"/>
      <c r="I404" s="257"/>
    </row>
    <row r="405" spans="1:10" s="14" customFormat="1" ht="19.5" customHeight="1">
      <c r="A405" s="223"/>
      <c r="B405" s="284"/>
      <c r="C405" s="60">
        <v>7</v>
      </c>
      <c r="D405" s="256" t="s">
        <v>76</v>
      </c>
      <c r="E405" s="256"/>
      <c r="F405" s="256"/>
      <c r="G405" s="256"/>
      <c r="H405" s="256"/>
      <c r="I405" s="257"/>
    </row>
    <row r="406" spans="1:10" s="14" customFormat="1" ht="19.5" customHeight="1">
      <c r="A406" s="223"/>
      <c r="B406" s="284"/>
      <c r="C406" s="60">
        <v>8</v>
      </c>
      <c r="D406" s="256" t="s">
        <v>77</v>
      </c>
      <c r="E406" s="256"/>
      <c r="F406" s="256"/>
      <c r="G406" s="256"/>
      <c r="H406" s="256"/>
      <c r="I406" s="257"/>
    </row>
    <row r="407" spans="1:10" s="14" customFormat="1" ht="19.5" customHeight="1" thickBot="1">
      <c r="A407" s="223"/>
      <c r="B407" s="285"/>
      <c r="C407" s="61">
        <v>9</v>
      </c>
      <c r="D407" s="254" t="s">
        <v>78</v>
      </c>
      <c r="E407" s="254"/>
      <c r="F407" s="254"/>
      <c r="G407" s="254"/>
      <c r="H407" s="254"/>
      <c r="I407" s="255"/>
    </row>
    <row r="408" spans="1:10" ht="7.5" customHeight="1">
      <c r="A408" s="225"/>
      <c r="B408" s="225"/>
      <c r="C408" s="225"/>
      <c r="D408" s="225"/>
      <c r="E408" s="225"/>
      <c r="F408" s="225"/>
      <c r="G408" s="225"/>
      <c r="H408" s="225"/>
      <c r="I408" s="225"/>
    </row>
    <row r="409" spans="1:10" s="14" customFormat="1" ht="10.5" customHeight="1" thickBot="1">
      <c r="A409" s="19">
        <f>A375+1</f>
        <v>13</v>
      </c>
      <c r="B409" s="224"/>
      <c r="C409" s="224"/>
      <c r="D409" s="224"/>
      <c r="E409" s="224"/>
      <c r="F409" s="224"/>
      <c r="G409" s="224"/>
      <c r="H409" s="224"/>
      <c r="I409" s="224"/>
    </row>
    <row r="410" spans="1:10" s="14" customFormat="1" ht="51.75" customHeight="1">
      <c r="A410" s="223"/>
      <c r="B410" s="240" t="e">
        <f>logo</f>
        <v>#NAME?</v>
      </c>
      <c r="C410" s="241"/>
      <c r="D410" s="244" t="str">
        <f>MASTER!$E$11</f>
        <v>Govt. Sr. Secondary School Raimalwada</v>
      </c>
      <c r="E410" s="245"/>
      <c r="F410" s="245"/>
      <c r="G410" s="245"/>
      <c r="H410" s="245"/>
      <c r="I410" s="246"/>
    </row>
    <row r="411" spans="1:10" s="14" customFormat="1" ht="36" customHeight="1" thickBot="1">
      <c r="A411" s="223"/>
      <c r="B411" s="242"/>
      <c r="C411" s="243"/>
      <c r="D411" s="247" t="str">
        <f>MASTER!$E$14</f>
        <v>P.S.-Bapini (Phalodi)</v>
      </c>
      <c r="E411" s="248"/>
      <c r="F411" s="248"/>
      <c r="G411" s="248"/>
      <c r="H411" s="248"/>
      <c r="I411" s="249"/>
    </row>
    <row r="412" spans="1:10" s="14" customFormat="1" ht="33.75" customHeight="1">
      <c r="A412" s="223"/>
      <c r="B412" s="283" t="str">
        <f>CONCATENATE(C413,'TIME TABLE'!$C$5,'ADMIT CARD'!$C414,$F414,'ADMIT CARD'!$G414,'TIME TABLE'!$E$5)</f>
        <v>ADMIT CARD(Roll Number●→0)</v>
      </c>
      <c r="C412" s="289" t="str">
        <f>CONCATENATE('TIME TABLE'!$B$2,'TIME TABLE'!$F$2)</f>
        <v>TEST-I: (2025-26)</v>
      </c>
      <c r="D412" s="290"/>
      <c r="E412" s="290"/>
      <c r="F412" s="290"/>
      <c r="G412" s="290"/>
      <c r="H412" s="290"/>
      <c r="I412" s="296" t="s">
        <v>90</v>
      </c>
    </row>
    <row r="413" spans="1:10" s="14" customFormat="1" ht="33.75" customHeight="1" thickBot="1">
      <c r="A413" s="223"/>
      <c r="B413" s="284"/>
      <c r="C413" s="291" t="s">
        <v>63</v>
      </c>
      <c r="D413" s="292"/>
      <c r="E413" s="292"/>
      <c r="F413" s="292"/>
      <c r="G413" s="292"/>
      <c r="H413" s="292"/>
      <c r="I413" s="297"/>
      <c r="J413" s="14" t="s">
        <v>53</v>
      </c>
    </row>
    <row r="414" spans="1:10" s="14" customFormat="1" ht="24" customHeight="1">
      <c r="A414" s="223"/>
      <c r="B414" s="284"/>
      <c r="C414" s="286" t="s">
        <v>20</v>
      </c>
      <c r="D414" s="287"/>
      <c r="E414" s="288"/>
      <c r="F414" s="62" t="s">
        <v>51</v>
      </c>
      <c r="G414" s="265">
        <f>VLOOKUP(A409,'STUDENT DETAIL'!$C$8:$I$107,3)</f>
        <v>0</v>
      </c>
      <c r="H414" s="266"/>
      <c r="I414" s="297"/>
    </row>
    <row r="415" spans="1:10" s="14" customFormat="1" ht="24" customHeight="1" thickBot="1">
      <c r="A415" s="223"/>
      <c r="B415" s="284"/>
      <c r="C415" s="235" t="s">
        <v>21</v>
      </c>
      <c r="D415" s="236"/>
      <c r="E415" s="237"/>
      <c r="F415" s="63" t="s">
        <v>51</v>
      </c>
      <c r="G415" s="262" t="str">
        <f>IF(OR(G414=0,G414=""),"",VLOOKUP(A409,'STUDENT DETAIL'!$C$8:$I$107,4))</f>
        <v/>
      </c>
      <c r="H415" s="264"/>
      <c r="I415" s="298"/>
    </row>
    <row r="416" spans="1:10" s="14" customFormat="1" ht="24" customHeight="1">
      <c r="A416" s="223"/>
      <c r="B416" s="284"/>
      <c r="C416" s="235" t="s">
        <v>22</v>
      </c>
      <c r="D416" s="236"/>
      <c r="E416" s="237"/>
      <c r="F416" s="63" t="s">
        <v>51</v>
      </c>
      <c r="G416" s="262" t="str">
        <f>IF(OR(G414=0,G414=""),"",VLOOKUP(A409,'STUDENT DETAIL'!$C$8:$I$107,5))</f>
        <v/>
      </c>
      <c r="H416" s="263"/>
      <c r="I416" s="293" t="s">
        <v>64</v>
      </c>
    </row>
    <row r="417" spans="1:9" s="14" customFormat="1" ht="24" customHeight="1">
      <c r="A417" s="223"/>
      <c r="B417" s="284"/>
      <c r="C417" s="235" t="s">
        <v>32</v>
      </c>
      <c r="D417" s="236"/>
      <c r="E417" s="237"/>
      <c r="F417" s="63" t="s">
        <v>51</v>
      </c>
      <c r="G417" s="262" t="str">
        <f>IF(OR(G414=0,G414=""),"",VLOOKUP(A409,'STUDENT DETAIL'!$C$8:$I$107,6))</f>
        <v/>
      </c>
      <c r="H417" s="263"/>
      <c r="I417" s="294"/>
    </row>
    <row r="418" spans="1:9" s="14" customFormat="1" ht="24" customHeight="1">
      <c r="A418" s="223"/>
      <c r="B418" s="284"/>
      <c r="C418" s="235" t="s">
        <v>33</v>
      </c>
      <c r="D418" s="236"/>
      <c r="E418" s="237"/>
      <c r="F418" s="63" t="s">
        <v>51</v>
      </c>
      <c r="G418" s="262" t="str">
        <f>IF(OR(G414=0,G414=""),"",IF('STUDENT DETAIL'!$H$4="",'STUDENT DETAIL'!$E$4,CONCATENATE('STUDENT DETAIL'!$E$4,"   ","(",'STUDENT DETAIL'!$H$4,")")))</f>
        <v/>
      </c>
      <c r="H418" s="263"/>
      <c r="I418" s="294"/>
    </row>
    <row r="419" spans="1:9" s="14" customFormat="1" ht="24" customHeight="1" thickBot="1">
      <c r="A419" s="223"/>
      <c r="B419" s="284"/>
      <c r="C419" s="226" t="s">
        <v>24</v>
      </c>
      <c r="D419" s="227"/>
      <c r="E419" s="228"/>
      <c r="F419" s="64" t="s">
        <v>51</v>
      </c>
      <c r="G419" s="281" t="str">
        <f>IF(OR(G414=0,G414=""),"",VLOOKUP(A409,'STUDENT DETAIL'!$C$8:$I$107,7))</f>
        <v/>
      </c>
      <c r="H419" s="282"/>
      <c r="I419" s="295"/>
    </row>
    <row r="420" spans="1:9" s="14" customFormat="1" ht="24" customHeight="1">
      <c r="A420" s="223"/>
      <c r="B420" s="284"/>
      <c r="C420" s="232" t="s">
        <v>66</v>
      </c>
      <c r="D420" s="233"/>
      <c r="E420" s="233"/>
      <c r="F420" s="233"/>
      <c r="G420" s="233"/>
      <c r="H420" s="233"/>
      <c r="I420" s="234"/>
    </row>
    <row r="421" spans="1:9" s="14" customFormat="1" ht="24" customHeight="1" thickBot="1">
      <c r="A421" s="223"/>
      <c r="B421" s="284"/>
      <c r="C421" s="229" t="s">
        <v>67</v>
      </c>
      <c r="D421" s="230"/>
      <c r="E421" s="231"/>
      <c r="F421" s="267" t="s">
        <v>34</v>
      </c>
      <c r="G421" s="231"/>
      <c r="H421" s="267" t="s">
        <v>68</v>
      </c>
      <c r="I421" s="268"/>
    </row>
    <row r="422" spans="1:9" s="74" customFormat="1" ht="18" customHeight="1">
      <c r="A422" s="223"/>
      <c r="B422" s="284"/>
      <c r="C422" s="238">
        <f>IF('TIME TABLE'!$B$5="","",'TIME TABLE'!$B$5)</f>
        <v>44651</v>
      </c>
      <c r="D422" s="239"/>
      <c r="E422" s="86" t="str">
        <f>IF(C422="","",IF(C422&gt;0,CONCATENATE('TIME TABLE'!$C$5,'TIME TABLE'!$D$5,'TIME TABLE'!$E$5)))</f>
        <v>(Thursday)</v>
      </c>
      <c r="F422" s="279" t="str">
        <f>IF(C422="","",'TIME TABLE'!$F$5)</f>
        <v>Hindi</v>
      </c>
      <c r="G422" s="280"/>
      <c r="H422" s="273" t="str">
        <f>IF(F422="","",'TIME TABLE'!$H$5)</f>
        <v>09:00 AM to 11:45 AM</v>
      </c>
      <c r="I422" s="274"/>
    </row>
    <row r="423" spans="1:9" s="74" customFormat="1" ht="18" customHeight="1">
      <c r="A423" s="223"/>
      <c r="B423" s="284"/>
      <c r="C423" s="260">
        <f>IF('TIME TABLE'!$B$6="","",'TIME TABLE'!$B$6)</f>
        <v>44652</v>
      </c>
      <c r="D423" s="261"/>
      <c r="E423" s="89" t="str">
        <f>IF(C423="","",IF(C423&gt;0,CONCATENATE('TIME TABLE'!$C$6,'TIME TABLE'!$D$6,'TIME TABLE'!$E$6)))</f>
        <v>(Friday)</v>
      </c>
      <c r="F423" s="252" t="str">
        <f>IF(C423="","",'TIME TABLE'!$F$6)</f>
        <v>English</v>
      </c>
      <c r="G423" s="253"/>
      <c r="H423" s="250" t="str">
        <f>IF(F423="","",'TIME TABLE'!$H$6)</f>
        <v>09:00 AM to 11:45 AM</v>
      </c>
      <c r="I423" s="251"/>
    </row>
    <row r="424" spans="1:9" s="74" customFormat="1" ht="18" customHeight="1">
      <c r="A424" s="223"/>
      <c r="B424" s="284"/>
      <c r="C424" s="260">
        <f>IF('TIME TABLE'!$B$7="","",'TIME TABLE'!$B$7)</f>
        <v>44653</v>
      </c>
      <c r="D424" s="261"/>
      <c r="E424" s="89" t="str">
        <f>IF(C424="","",IF(C424&gt;0,CONCATENATE('TIME TABLE'!$C$7,'TIME TABLE'!$D$7,'TIME TABLE'!$E$7)))</f>
        <v>(Saturday)</v>
      </c>
      <c r="F424" s="252" t="str">
        <f>IF(C424="","",'TIME TABLE'!$F$7)</f>
        <v>Science</v>
      </c>
      <c r="G424" s="253"/>
      <c r="H424" s="250" t="str">
        <f>IF(F424="","",'TIME TABLE'!$H$7)</f>
        <v>09:00 AM to 11:45 AM</v>
      </c>
      <c r="I424" s="251"/>
    </row>
    <row r="425" spans="1:9" s="74" customFormat="1" ht="18" customHeight="1">
      <c r="A425" s="223"/>
      <c r="B425" s="284"/>
      <c r="C425" s="260">
        <f>IF('TIME TABLE'!$B$8="","",'TIME TABLE'!$B$8)</f>
        <v>44654</v>
      </c>
      <c r="D425" s="261"/>
      <c r="E425" s="89" t="str">
        <f>IF(C425="","",IF(C425&gt;0,CONCATENATE('TIME TABLE'!$C$8,'TIME TABLE'!$D$8,'TIME TABLE'!$E$8)))</f>
        <v>(Sunday)</v>
      </c>
      <c r="F425" s="252" t="str">
        <f>IF(C425="","",'TIME TABLE'!$F$8)</f>
        <v>Mathematics</v>
      </c>
      <c r="G425" s="253"/>
      <c r="H425" s="250" t="str">
        <f>IF(F425="","",'TIME TABLE'!$H$8)</f>
        <v>09:00 AM to 11:45 AM</v>
      </c>
      <c r="I425" s="251"/>
    </row>
    <row r="426" spans="1:9" s="74" customFormat="1" ht="18" customHeight="1">
      <c r="A426" s="223"/>
      <c r="B426" s="284"/>
      <c r="C426" s="260">
        <f>IF('TIME TABLE'!$B$9="","",'TIME TABLE'!$B$9)</f>
        <v>44655</v>
      </c>
      <c r="D426" s="261"/>
      <c r="E426" s="89" t="str">
        <f>IF(C426="","",IF(C426&gt;0,CONCATENATE('TIME TABLE'!$C$9,'TIME TABLE'!$D$9,'TIME TABLE'!$E$9)))</f>
        <v>(Monday)</v>
      </c>
      <c r="F426" s="252" t="str">
        <f>IF(C426="","",'TIME TABLE'!$F$9)</f>
        <v>Social Study</v>
      </c>
      <c r="G426" s="253"/>
      <c r="H426" s="250" t="str">
        <f>IF(F426="","",'TIME TABLE'!$H$9)</f>
        <v>09:00 AM to 11:45 AM</v>
      </c>
      <c r="I426" s="251"/>
    </row>
    <row r="427" spans="1:9" s="74" customFormat="1" ht="18" customHeight="1">
      <c r="A427" s="223"/>
      <c r="B427" s="284"/>
      <c r="C427" s="260">
        <f>IF('TIME TABLE'!$B$10="","",'TIME TABLE'!$B$10)</f>
        <v>44656</v>
      </c>
      <c r="D427" s="261"/>
      <c r="E427" s="89" t="str">
        <f>IF(C427="","",IF(C427&gt;0,CONCATENATE('TIME TABLE'!$C$10,'TIME TABLE'!$D$10,'TIME TABLE'!$E$10)))</f>
        <v>(Tuesday)</v>
      </c>
      <c r="F427" s="252" t="str">
        <f>IF(C427="","",'TIME TABLE'!$F$10)</f>
        <v>Sanskrit</v>
      </c>
      <c r="G427" s="253"/>
      <c r="H427" s="250" t="str">
        <f>IF(F427="","",'TIME TABLE'!$H$10)</f>
        <v>09:00 AM to 11:45 AM</v>
      </c>
      <c r="I427" s="251"/>
    </row>
    <row r="428" spans="1:9" s="74" customFormat="1" ht="18" customHeight="1">
      <c r="A428" s="223"/>
      <c r="B428" s="284"/>
      <c r="C428" s="260" t="str">
        <f>IF('TIME TABLE'!$B$11="","",'TIME TABLE'!$B$11)</f>
        <v/>
      </c>
      <c r="D428" s="261"/>
      <c r="E428" s="89" t="str">
        <f>IF(C428="","",IF(C428&gt;0,CONCATENATE('TIME TABLE'!$C$11,'TIME TABLE'!$D$11,'TIME TABLE'!$E$11)))</f>
        <v/>
      </c>
      <c r="F428" s="252" t="str">
        <f>IF(C428="","",'TIME TABLE'!$F$11)</f>
        <v/>
      </c>
      <c r="G428" s="253"/>
      <c r="H428" s="250" t="str">
        <f>IF(F428="","",'TIME TABLE'!$H$11)</f>
        <v/>
      </c>
      <c r="I428" s="251"/>
    </row>
    <row r="429" spans="1:9" s="74" customFormat="1" ht="18" customHeight="1">
      <c r="A429" s="223"/>
      <c r="B429" s="284"/>
      <c r="C429" s="260" t="str">
        <f>IF('TIME TABLE'!$B$12="","",'TIME TABLE'!$B$12)</f>
        <v/>
      </c>
      <c r="D429" s="261"/>
      <c r="E429" s="89" t="str">
        <f>IF(C429="","",IF(C429&gt;0,CONCATENATE('TIME TABLE'!$C$12,'TIME TABLE'!$D$12,'TIME TABLE'!$E$12)))</f>
        <v/>
      </c>
      <c r="F429" s="252" t="str">
        <f>IF(C429="","",'TIME TABLE'!$F$12)</f>
        <v/>
      </c>
      <c r="G429" s="253"/>
      <c r="H429" s="250" t="str">
        <f>IF(C429="","",'TIME TABLE'!$H$12)</f>
        <v/>
      </c>
      <c r="I429" s="251"/>
    </row>
    <row r="430" spans="1:9" s="74" customFormat="1" ht="18" customHeight="1">
      <c r="A430" s="223"/>
      <c r="B430" s="284"/>
      <c r="C430" s="275" t="str">
        <f>IF('TIME TABLE'!$B$13="","",'TIME TABLE'!$B$13)</f>
        <v/>
      </c>
      <c r="D430" s="276"/>
      <c r="E430" s="89" t="str">
        <f>IF(C430="","",IF(C430&gt;0,CONCATENATE('TIME TABLE'!$C$11,'TIME TABLE'!$D$11,'TIME TABLE'!$E$11)))</f>
        <v/>
      </c>
      <c r="F430" s="252" t="str">
        <f>IF(C430="","",'TIME TABLE'!$F$13)</f>
        <v/>
      </c>
      <c r="G430" s="253"/>
      <c r="H430" s="250" t="str">
        <f>IF(C430="","",'TIME TABLE'!$H$13)</f>
        <v/>
      </c>
      <c r="I430" s="251"/>
    </row>
    <row r="431" spans="1:9" s="74" customFormat="1" ht="18" customHeight="1" thickBot="1">
      <c r="A431" s="223"/>
      <c r="B431" s="284"/>
      <c r="C431" s="275" t="str">
        <f>IF('TIME TABLE'!$B$14="","",'TIME TABLE'!$B$14)</f>
        <v/>
      </c>
      <c r="D431" s="276"/>
      <c r="E431" s="89" t="str">
        <f>IF(C431="","",IF(C431&gt;0,CONCATENATE('TIME TABLE'!$C$11,'TIME TABLE'!$D$11,'TIME TABLE'!$E$11)))</f>
        <v/>
      </c>
      <c r="F431" s="277" t="str">
        <f>IF(C431="","",'TIME TABLE'!$F$14)</f>
        <v/>
      </c>
      <c r="G431" s="278"/>
      <c r="H431" s="250" t="str">
        <f>IF(C431="","",'TIME TABLE'!$H$14)</f>
        <v/>
      </c>
      <c r="I431" s="251"/>
    </row>
    <row r="432" spans="1:9" s="14" customFormat="1" ht="24" customHeight="1">
      <c r="A432" s="223"/>
      <c r="B432" s="284"/>
      <c r="C432" s="269" t="s">
        <v>69</v>
      </c>
      <c r="D432" s="270"/>
      <c r="E432" s="270"/>
      <c r="F432" s="271"/>
      <c r="G432" s="271"/>
      <c r="H432" s="271"/>
      <c r="I432" s="272"/>
    </row>
    <row r="433" spans="1:10" s="14" customFormat="1" ht="19.5" customHeight="1">
      <c r="A433" s="223"/>
      <c r="B433" s="284"/>
      <c r="C433" s="59">
        <v>1</v>
      </c>
      <c r="D433" s="256" t="s">
        <v>70</v>
      </c>
      <c r="E433" s="256"/>
      <c r="F433" s="256"/>
      <c r="G433" s="256"/>
      <c r="H433" s="256"/>
      <c r="I433" s="257"/>
    </row>
    <row r="434" spans="1:10" s="14" customFormat="1" ht="19.5" customHeight="1">
      <c r="A434" s="223"/>
      <c r="B434" s="284"/>
      <c r="C434" s="60">
        <v>2</v>
      </c>
      <c r="D434" s="258" t="s">
        <v>71</v>
      </c>
      <c r="E434" s="258"/>
      <c r="F434" s="258"/>
      <c r="G434" s="258"/>
      <c r="H434" s="258"/>
      <c r="I434" s="259"/>
    </row>
    <row r="435" spans="1:10" s="14" customFormat="1" ht="19.5" customHeight="1">
      <c r="A435" s="223"/>
      <c r="B435" s="284"/>
      <c r="C435" s="60">
        <v>3</v>
      </c>
      <c r="D435" s="258" t="s">
        <v>72</v>
      </c>
      <c r="E435" s="258"/>
      <c r="F435" s="258"/>
      <c r="G435" s="258"/>
      <c r="H435" s="258"/>
      <c r="I435" s="259"/>
    </row>
    <row r="436" spans="1:10" s="14" customFormat="1" ht="19.5" customHeight="1">
      <c r="A436" s="223"/>
      <c r="B436" s="284"/>
      <c r="C436" s="60">
        <v>4</v>
      </c>
      <c r="D436" s="256" t="s">
        <v>73</v>
      </c>
      <c r="E436" s="256"/>
      <c r="F436" s="256"/>
      <c r="G436" s="256"/>
      <c r="H436" s="256"/>
      <c r="I436" s="257"/>
    </row>
    <row r="437" spans="1:10" s="14" customFormat="1" ht="19.5" customHeight="1">
      <c r="A437" s="223"/>
      <c r="B437" s="284"/>
      <c r="C437" s="60">
        <v>5</v>
      </c>
      <c r="D437" s="256" t="s">
        <v>74</v>
      </c>
      <c r="E437" s="256"/>
      <c r="F437" s="256"/>
      <c r="G437" s="256"/>
      <c r="H437" s="256"/>
      <c r="I437" s="257"/>
    </row>
    <row r="438" spans="1:10" s="14" customFormat="1" ht="19.5" customHeight="1">
      <c r="A438" s="223"/>
      <c r="B438" s="284"/>
      <c r="C438" s="60">
        <v>6</v>
      </c>
      <c r="D438" s="256" t="s">
        <v>75</v>
      </c>
      <c r="E438" s="256"/>
      <c r="F438" s="256"/>
      <c r="G438" s="256"/>
      <c r="H438" s="256"/>
      <c r="I438" s="257"/>
    </row>
    <row r="439" spans="1:10" s="14" customFormat="1" ht="19.5" customHeight="1">
      <c r="A439" s="223"/>
      <c r="B439" s="284"/>
      <c r="C439" s="60">
        <v>7</v>
      </c>
      <c r="D439" s="256" t="s">
        <v>76</v>
      </c>
      <c r="E439" s="256"/>
      <c r="F439" s="256"/>
      <c r="G439" s="256"/>
      <c r="H439" s="256"/>
      <c r="I439" s="257"/>
    </row>
    <row r="440" spans="1:10" s="14" customFormat="1" ht="19.5" customHeight="1">
      <c r="A440" s="223"/>
      <c r="B440" s="284"/>
      <c r="C440" s="60">
        <v>8</v>
      </c>
      <c r="D440" s="256" t="s">
        <v>77</v>
      </c>
      <c r="E440" s="256"/>
      <c r="F440" s="256"/>
      <c r="G440" s="256"/>
      <c r="H440" s="256"/>
      <c r="I440" s="257"/>
    </row>
    <row r="441" spans="1:10" s="14" customFormat="1" ht="19.5" customHeight="1" thickBot="1">
      <c r="A441" s="223"/>
      <c r="B441" s="285"/>
      <c r="C441" s="61">
        <v>9</v>
      </c>
      <c r="D441" s="254" t="s">
        <v>78</v>
      </c>
      <c r="E441" s="254"/>
      <c r="F441" s="254"/>
      <c r="G441" s="254"/>
      <c r="H441" s="254"/>
      <c r="I441" s="255"/>
    </row>
    <row r="442" spans="1:10" ht="16.5" customHeight="1">
      <c r="A442" s="225"/>
      <c r="B442" s="225"/>
      <c r="C442" s="225"/>
      <c r="D442" s="225"/>
      <c r="E442" s="225"/>
      <c r="F442" s="225"/>
      <c r="G442" s="225"/>
      <c r="H442" s="225"/>
      <c r="I442" s="225"/>
    </row>
    <row r="443" spans="1:10" s="14" customFormat="1" ht="15.75" thickBot="1">
      <c r="A443" s="19">
        <f>A409+1</f>
        <v>14</v>
      </c>
      <c r="B443" s="224"/>
      <c r="C443" s="224"/>
      <c r="D443" s="224"/>
      <c r="E443" s="224"/>
      <c r="F443" s="224"/>
      <c r="G443" s="224"/>
      <c r="H443" s="224"/>
      <c r="I443" s="224"/>
    </row>
    <row r="444" spans="1:10" s="14" customFormat="1" ht="51.75" customHeight="1">
      <c r="A444" s="223"/>
      <c r="B444" s="240" t="e">
        <f>logo</f>
        <v>#NAME?</v>
      </c>
      <c r="C444" s="241"/>
      <c r="D444" s="244" t="str">
        <f>MASTER!$E$11</f>
        <v>Govt. Sr. Secondary School Raimalwada</v>
      </c>
      <c r="E444" s="245"/>
      <c r="F444" s="245"/>
      <c r="G444" s="245"/>
      <c r="H444" s="245"/>
      <c r="I444" s="246"/>
    </row>
    <row r="445" spans="1:10" s="14" customFormat="1" ht="36" customHeight="1" thickBot="1">
      <c r="A445" s="223"/>
      <c r="B445" s="242"/>
      <c r="C445" s="243"/>
      <c r="D445" s="247" t="str">
        <f>MASTER!$E$14</f>
        <v>P.S.-Bapini (Phalodi)</v>
      </c>
      <c r="E445" s="248"/>
      <c r="F445" s="248"/>
      <c r="G445" s="248"/>
      <c r="H445" s="248"/>
      <c r="I445" s="249"/>
    </row>
    <row r="446" spans="1:10" s="14" customFormat="1" ht="33.75" customHeight="1">
      <c r="A446" s="223"/>
      <c r="B446" s="283" t="str">
        <f>CONCATENATE(C447,'TIME TABLE'!$C$5,'ADMIT CARD'!$C448,$F448,'ADMIT CARD'!$G448,'TIME TABLE'!$E$5)</f>
        <v>ADMIT CARD(Roll Number●→0)</v>
      </c>
      <c r="C446" s="289" t="str">
        <f>CONCATENATE('TIME TABLE'!$B$2,'TIME TABLE'!$F$2)</f>
        <v>TEST-I: (2025-26)</v>
      </c>
      <c r="D446" s="290"/>
      <c r="E446" s="290"/>
      <c r="F446" s="290"/>
      <c r="G446" s="290"/>
      <c r="H446" s="290"/>
      <c r="I446" s="296" t="s">
        <v>90</v>
      </c>
    </row>
    <row r="447" spans="1:10" s="14" customFormat="1" ht="33.75" customHeight="1" thickBot="1">
      <c r="A447" s="223"/>
      <c r="B447" s="284"/>
      <c r="C447" s="291" t="s">
        <v>63</v>
      </c>
      <c r="D447" s="292"/>
      <c r="E447" s="292"/>
      <c r="F447" s="292"/>
      <c r="G447" s="292"/>
      <c r="H447" s="292"/>
      <c r="I447" s="297"/>
      <c r="J447" s="14" t="s">
        <v>53</v>
      </c>
    </row>
    <row r="448" spans="1:10" s="14" customFormat="1" ht="24" customHeight="1">
      <c r="A448" s="223"/>
      <c r="B448" s="284"/>
      <c r="C448" s="286" t="s">
        <v>20</v>
      </c>
      <c r="D448" s="287"/>
      <c r="E448" s="288"/>
      <c r="F448" s="62" t="s">
        <v>51</v>
      </c>
      <c r="G448" s="265">
        <f>VLOOKUP(A443,'STUDENT DETAIL'!$C$8:$I$107,3)</f>
        <v>0</v>
      </c>
      <c r="H448" s="266"/>
      <c r="I448" s="297"/>
    </row>
    <row r="449" spans="1:9" s="14" customFormat="1" ht="24" customHeight="1" thickBot="1">
      <c r="A449" s="223"/>
      <c r="B449" s="284"/>
      <c r="C449" s="235" t="s">
        <v>21</v>
      </c>
      <c r="D449" s="236"/>
      <c r="E449" s="237"/>
      <c r="F449" s="63" t="s">
        <v>51</v>
      </c>
      <c r="G449" s="262" t="str">
        <f>IF(OR(G448=0,G448=""),"",VLOOKUP(A443,'STUDENT DETAIL'!$C$8:$I$107,4))</f>
        <v/>
      </c>
      <c r="H449" s="264"/>
      <c r="I449" s="298"/>
    </row>
    <row r="450" spans="1:9" s="14" customFormat="1" ht="24" customHeight="1">
      <c r="A450" s="223"/>
      <c r="B450" s="284"/>
      <c r="C450" s="235" t="s">
        <v>22</v>
      </c>
      <c r="D450" s="236"/>
      <c r="E450" s="237"/>
      <c r="F450" s="63" t="s">
        <v>51</v>
      </c>
      <c r="G450" s="262" t="str">
        <f>IF(OR(G448=0,G448=""),"",VLOOKUP(A443,'STUDENT DETAIL'!$C$8:$I$107,5))</f>
        <v/>
      </c>
      <c r="H450" s="263"/>
      <c r="I450" s="293" t="s">
        <v>64</v>
      </c>
    </row>
    <row r="451" spans="1:9" s="14" customFormat="1" ht="24" customHeight="1">
      <c r="A451" s="223"/>
      <c r="B451" s="284"/>
      <c r="C451" s="235" t="s">
        <v>32</v>
      </c>
      <c r="D451" s="236"/>
      <c r="E451" s="237"/>
      <c r="F451" s="63" t="s">
        <v>51</v>
      </c>
      <c r="G451" s="262" t="str">
        <f>IF(OR(G448=0,G448=""),"",VLOOKUP(A443,'STUDENT DETAIL'!$C$8:$I$107,6))</f>
        <v/>
      </c>
      <c r="H451" s="263"/>
      <c r="I451" s="294"/>
    </row>
    <row r="452" spans="1:9" s="14" customFormat="1" ht="24" customHeight="1">
      <c r="A452" s="223"/>
      <c r="B452" s="284"/>
      <c r="C452" s="235" t="s">
        <v>33</v>
      </c>
      <c r="D452" s="236"/>
      <c r="E452" s="237"/>
      <c r="F452" s="63" t="s">
        <v>51</v>
      </c>
      <c r="G452" s="262" t="str">
        <f>IF(OR(G448=0,G448=""),"",IF('STUDENT DETAIL'!$H$4="",'STUDENT DETAIL'!$E$4,CONCATENATE('STUDENT DETAIL'!$E$4,"   ","(",'STUDENT DETAIL'!$H$4,")")))</f>
        <v/>
      </c>
      <c r="H452" s="263"/>
      <c r="I452" s="294"/>
    </row>
    <row r="453" spans="1:9" s="14" customFormat="1" ht="24" customHeight="1" thickBot="1">
      <c r="A453" s="223"/>
      <c r="B453" s="284"/>
      <c r="C453" s="226" t="s">
        <v>24</v>
      </c>
      <c r="D453" s="227"/>
      <c r="E453" s="228"/>
      <c r="F453" s="64" t="s">
        <v>51</v>
      </c>
      <c r="G453" s="281" t="str">
        <f>IF(OR(G448=0,G448=""),"",VLOOKUP(A443,'STUDENT DETAIL'!$C$8:$I$107,7))</f>
        <v/>
      </c>
      <c r="H453" s="282"/>
      <c r="I453" s="295"/>
    </row>
    <row r="454" spans="1:9" s="14" customFormat="1" ht="24" customHeight="1">
      <c r="A454" s="223"/>
      <c r="B454" s="284"/>
      <c r="C454" s="232" t="s">
        <v>66</v>
      </c>
      <c r="D454" s="233"/>
      <c r="E454" s="233"/>
      <c r="F454" s="233"/>
      <c r="G454" s="233"/>
      <c r="H454" s="233"/>
      <c r="I454" s="234"/>
    </row>
    <row r="455" spans="1:9" s="14" customFormat="1" ht="24" customHeight="1" thickBot="1">
      <c r="A455" s="223"/>
      <c r="B455" s="284"/>
      <c r="C455" s="229" t="s">
        <v>67</v>
      </c>
      <c r="D455" s="230"/>
      <c r="E455" s="231"/>
      <c r="F455" s="267" t="s">
        <v>34</v>
      </c>
      <c r="G455" s="231"/>
      <c r="H455" s="267" t="s">
        <v>68</v>
      </c>
      <c r="I455" s="268"/>
    </row>
    <row r="456" spans="1:9" s="74" customFormat="1" ht="18" customHeight="1">
      <c r="A456" s="223"/>
      <c r="B456" s="284"/>
      <c r="C456" s="238">
        <f>IF('TIME TABLE'!$B$5="","",'TIME TABLE'!$B$5)</f>
        <v>44651</v>
      </c>
      <c r="D456" s="239"/>
      <c r="E456" s="86" t="str">
        <f>IF(C456="","",IF(C456&gt;0,CONCATENATE('TIME TABLE'!$C$5,'TIME TABLE'!$D$5,'TIME TABLE'!$E$5)))</f>
        <v>(Thursday)</v>
      </c>
      <c r="F456" s="279" t="str">
        <f>IF(C456="","",'TIME TABLE'!$F$5)</f>
        <v>Hindi</v>
      </c>
      <c r="G456" s="280"/>
      <c r="H456" s="273" t="str">
        <f>IF(F456="","",'TIME TABLE'!$H$5)</f>
        <v>09:00 AM to 11:45 AM</v>
      </c>
      <c r="I456" s="274"/>
    </row>
    <row r="457" spans="1:9" s="74" customFormat="1" ht="18" customHeight="1">
      <c r="A457" s="223"/>
      <c r="B457" s="284"/>
      <c r="C457" s="260">
        <f>IF('TIME TABLE'!$B$6="","",'TIME TABLE'!$B$6)</f>
        <v>44652</v>
      </c>
      <c r="D457" s="261"/>
      <c r="E457" s="89" t="str">
        <f>IF(C457="","",IF(C457&gt;0,CONCATENATE('TIME TABLE'!$C$6,'TIME TABLE'!$D$6,'TIME TABLE'!$E$6)))</f>
        <v>(Friday)</v>
      </c>
      <c r="F457" s="252" t="str">
        <f>IF(C457="","",'TIME TABLE'!$F$6)</f>
        <v>English</v>
      </c>
      <c r="G457" s="253"/>
      <c r="H457" s="250" t="str">
        <f>IF(F457="","",'TIME TABLE'!$H$6)</f>
        <v>09:00 AM to 11:45 AM</v>
      </c>
      <c r="I457" s="251"/>
    </row>
    <row r="458" spans="1:9" s="74" customFormat="1" ht="18" customHeight="1">
      <c r="A458" s="223"/>
      <c r="B458" s="284"/>
      <c r="C458" s="260">
        <f>IF('TIME TABLE'!$B$7="","",'TIME TABLE'!$B$7)</f>
        <v>44653</v>
      </c>
      <c r="D458" s="261"/>
      <c r="E458" s="89" t="str">
        <f>IF(C458="","",IF(C458&gt;0,CONCATENATE('TIME TABLE'!$C$7,'TIME TABLE'!$D$7,'TIME TABLE'!$E$7)))</f>
        <v>(Saturday)</v>
      </c>
      <c r="F458" s="252" t="str">
        <f>IF(C458="","",'TIME TABLE'!$F$7)</f>
        <v>Science</v>
      </c>
      <c r="G458" s="253"/>
      <c r="H458" s="250" t="str">
        <f>IF(F458="","",'TIME TABLE'!$H$7)</f>
        <v>09:00 AM to 11:45 AM</v>
      </c>
      <c r="I458" s="251"/>
    </row>
    <row r="459" spans="1:9" s="74" customFormat="1" ht="18" customHeight="1">
      <c r="A459" s="223"/>
      <c r="B459" s="284"/>
      <c r="C459" s="260">
        <f>IF('TIME TABLE'!$B$8="","",'TIME TABLE'!$B$8)</f>
        <v>44654</v>
      </c>
      <c r="D459" s="261"/>
      <c r="E459" s="89" t="str">
        <f>IF(C459="","",IF(C459&gt;0,CONCATENATE('TIME TABLE'!$C$8,'TIME TABLE'!$D$8,'TIME TABLE'!$E$8)))</f>
        <v>(Sunday)</v>
      </c>
      <c r="F459" s="252" t="str">
        <f>IF(C459="","",'TIME TABLE'!$F$8)</f>
        <v>Mathematics</v>
      </c>
      <c r="G459" s="253"/>
      <c r="H459" s="250" t="str">
        <f>IF(F459="","",'TIME TABLE'!$H$8)</f>
        <v>09:00 AM to 11:45 AM</v>
      </c>
      <c r="I459" s="251"/>
    </row>
    <row r="460" spans="1:9" s="74" customFormat="1" ht="18" customHeight="1">
      <c r="A460" s="223"/>
      <c r="B460" s="284"/>
      <c r="C460" s="260">
        <f>IF('TIME TABLE'!$B$9="","",'TIME TABLE'!$B$9)</f>
        <v>44655</v>
      </c>
      <c r="D460" s="261"/>
      <c r="E460" s="89" t="str">
        <f>IF(C460="","",IF(C460&gt;0,CONCATENATE('TIME TABLE'!$C$9,'TIME TABLE'!$D$9,'TIME TABLE'!$E$9)))</f>
        <v>(Monday)</v>
      </c>
      <c r="F460" s="252" t="str">
        <f>IF(C460="","",'TIME TABLE'!$F$9)</f>
        <v>Social Study</v>
      </c>
      <c r="G460" s="253"/>
      <c r="H460" s="250" t="str">
        <f>IF(F460="","",'TIME TABLE'!$H$9)</f>
        <v>09:00 AM to 11:45 AM</v>
      </c>
      <c r="I460" s="251"/>
    </row>
    <row r="461" spans="1:9" s="74" customFormat="1" ht="18" customHeight="1">
      <c r="A461" s="223"/>
      <c r="B461" s="284"/>
      <c r="C461" s="260">
        <f>IF('TIME TABLE'!$B$10="","",'TIME TABLE'!$B$10)</f>
        <v>44656</v>
      </c>
      <c r="D461" s="261"/>
      <c r="E461" s="89" t="str">
        <f>IF(C461="","",IF(C461&gt;0,CONCATENATE('TIME TABLE'!$C$10,'TIME TABLE'!$D$10,'TIME TABLE'!$E$10)))</f>
        <v>(Tuesday)</v>
      </c>
      <c r="F461" s="252" t="str">
        <f>IF(C461="","",'TIME TABLE'!$F$10)</f>
        <v>Sanskrit</v>
      </c>
      <c r="G461" s="253"/>
      <c r="H461" s="250" t="str">
        <f>IF(F461="","",'TIME TABLE'!$H$10)</f>
        <v>09:00 AM to 11:45 AM</v>
      </c>
      <c r="I461" s="251"/>
    </row>
    <row r="462" spans="1:9" s="74" customFormat="1" ht="18" customHeight="1">
      <c r="A462" s="223"/>
      <c r="B462" s="284"/>
      <c r="C462" s="260" t="str">
        <f>IF('TIME TABLE'!$B$11="","",'TIME TABLE'!$B$11)</f>
        <v/>
      </c>
      <c r="D462" s="261"/>
      <c r="E462" s="89" t="str">
        <f>IF(C462="","",IF(C462&gt;0,CONCATENATE('TIME TABLE'!$C$11,'TIME TABLE'!$D$11,'TIME TABLE'!$E$11)))</f>
        <v/>
      </c>
      <c r="F462" s="252" t="str">
        <f>IF(C462="","",'TIME TABLE'!$F$11)</f>
        <v/>
      </c>
      <c r="G462" s="253"/>
      <c r="H462" s="250" t="str">
        <f>IF(F462="","",'TIME TABLE'!$H$11)</f>
        <v/>
      </c>
      <c r="I462" s="251"/>
    </row>
    <row r="463" spans="1:9" s="74" customFormat="1" ht="18" customHeight="1">
      <c r="A463" s="223"/>
      <c r="B463" s="284"/>
      <c r="C463" s="260" t="str">
        <f>IF('TIME TABLE'!$B$12="","",'TIME TABLE'!$B$12)</f>
        <v/>
      </c>
      <c r="D463" s="261"/>
      <c r="E463" s="89" t="str">
        <f>IF(C463="","",IF(C463&gt;0,CONCATENATE('TIME TABLE'!$C$12,'TIME TABLE'!$D$12,'TIME TABLE'!$E$12)))</f>
        <v/>
      </c>
      <c r="F463" s="252" t="str">
        <f>IF(C463="","",'TIME TABLE'!$F$12)</f>
        <v/>
      </c>
      <c r="G463" s="253"/>
      <c r="H463" s="250" t="str">
        <f>IF(C463="","",'TIME TABLE'!$H$12)</f>
        <v/>
      </c>
      <c r="I463" s="251"/>
    </row>
    <row r="464" spans="1:9" s="74" customFormat="1" ht="18" customHeight="1">
      <c r="A464" s="223"/>
      <c r="B464" s="284"/>
      <c r="C464" s="275" t="str">
        <f>IF('TIME TABLE'!$B$13="","",'TIME TABLE'!$B$13)</f>
        <v/>
      </c>
      <c r="D464" s="276"/>
      <c r="E464" s="89" t="str">
        <f>IF(C464="","",IF(C464&gt;0,CONCATENATE('TIME TABLE'!$C$11,'TIME TABLE'!$D$11,'TIME TABLE'!$E$11)))</f>
        <v/>
      </c>
      <c r="F464" s="252" t="str">
        <f>IF(C464="","",'TIME TABLE'!$F$13)</f>
        <v/>
      </c>
      <c r="G464" s="253"/>
      <c r="H464" s="250" t="str">
        <f>IF(C464="","",'TIME TABLE'!$H$13)</f>
        <v/>
      </c>
      <c r="I464" s="251"/>
    </row>
    <row r="465" spans="1:9" s="74" customFormat="1" ht="18" customHeight="1" thickBot="1">
      <c r="A465" s="223"/>
      <c r="B465" s="284"/>
      <c r="C465" s="275" t="str">
        <f>IF('TIME TABLE'!$B$14="","",'TIME TABLE'!$B$14)</f>
        <v/>
      </c>
      <c r="D465" s="276"/>
      <c r="E465" s="89" t="str">
        <f>IF(C465="","",IF(C465&gt;0,CONCATENATE('TIME TABLE'!$C$11,'TIME TABLE'!$D$11,'TIME TABLE'!$E$11)))</f>
        <v/>
      </c>
      <c r="F465" s="277" t="str">
        <f>IF(C465="","",'TIME TABLE'!$F$14)</f>
        <v/>
      </c>
      <c r="G465" s="278"/>
      <c r="H465" s="250" t="str">
        <f>IF(C465="","",'TIME TABLE'!$H$14)</f>
        <v/>
      </c>
      <c r="I465" s="251"/>
    </row>
    <row r="466" spans="1:9" s="14" customFormat="1" ht="24" customHeight="1">
      <c r="A466" s="223"/>
      <c r="B466" s="284"/>
      <c r="C466" s="269" t="s">
        <v>69</v>
      </c>
      <c r="D466" s="270"/>
      <c r="E466" s="270"/>
      <c r="F466" s="271"/>
      <c r="G466" s="271"/>
      <c r="H466" s="271"/>
      <c r="I466" s="272"/>
    </row>
    <row r="467" spans="1:9" s="14" customFormat="1" ht="19.5" customHeight="1">
      <c r="A467" s="223"/>
      <c r="B467" s="284"/>
      <c r="C467" s="59">
        <v>1</v>
      </c>
      <c r="D467" s="256" t="s">
        <v>70</v>
      </c>
      <c r="E467" s="256"/>
      <c r="F467" s="256"/>
      <c r="G467" s="256"/>
      <c r="H467" s="256"/>
      <c r="I467" s="257"/>
    </row>
    <row r="468" spans="1:9" s="14" customFormat="1" ht="19.5" customHeight="1">
      <c r="A468" s="223"/>
      <c r="B468" s="284"/>
      <c r="C468" s="60">
        <v>2</v>
      </c>
      <c r="D468" s="258" t="s">
        <v>71</v>
      </c>
      <c r="E468" s="258"/>
      <c r="F468" s="258"/>
      <c r="G468" s="258"/>
      <c r="H468" s="258"/>
      <c r="I468" s="259"/>
    </row>
    <row r="469" spans="1:9" s="14" customFormat="1" ht="19.5" customHeight="1">
      <c r="A469" s="223"/>
      <c r="B469" s="284"/>
      <c r="C469" s="60">
        <v>3</v>
      </c>
      <c r="D469" s="258" t="s">
        <v>72</v>
      </c>
      <c r="E469" s="258"/>
      <c r="F469" s="258"/>
      <c r="G469" s="258"/>
      <c r="H469" s="258"/>
      <c r="I469" s="259"/>
    </row>
    <row r="470" spans="1:9" s="14" customFormat="1" ht="19.5" customHeight="1">
      <c r="A470" s="223"/>
      <c r="B470" s="284"/>
      <c r="C470" s="60">
        <v>4</v>
      </c>
      <c r="D470" s="256" t="s">
        <v>73</v>
      </c>
      <c r="E470" s="256"/>
      <c r="F470" s="256"/>
      <c r="G470" s="256"/>
      <c r="H470" s="256"/>
      <c r="I470" s="257"/>
    </row>
    <row r="471" spans="1:9" s="14" customFormat="1" ht="19.5" customHeight="1">
      <c r="A471" s="223"/>
      <c r="B471" s="284"/>
      <c r="C471" s="60">
        <v>5</v>
      </c>
      <c r="D471" s="256" t="s">
        <v>74</v>
      </c>
      <c r="E471" s="256"/>
      <c r="F471" s="256"/>
      <c r="G471" s="256"/>
      <c r="H471" s="256"/>
      <c r="I471" s="257"/>
    </row>
    <row r="472" spans="1:9" s="14" customFormat="1" ht="19.5" customHeight="1">
      <c r="A472" s="223"/>
      <c r="B472" s="284"/>
      <c r="C472" s="60">
        <v>6</v>
      </c>
      <c r="D472" s="256" t="s">
        <v>75</v>
      </c>
      <c r="E472" s="256"/>
      <c r="F472" s="256"/>
      <c r="G472" s="256"/>
      <c r="H472" s="256"/>
      <c r="I472" s="257"/>
    </row>
    <row r="473" spans="1:9" s="14" customFormat="1" ht="19.5" customHeight="1">
      <c r="A473" s="223"/>
      <c r="B473" s="284"/>
      <c r="C473" s="60">
        <v>7</v>
      </c>
      <c r="D473" s="256" t="s">
        <v>76</v>
      </c>
      <c r="E473" s="256"/>
      <c r="F473" s="256"/>
      <c r="G473" s="256"/>
      <c r="H473" s="256"/>
      <c r="I473" s="257"/>
    </row>
    <row r="474" spans="1:9" s="14" customFormat="1" ht="19.5" customHeight="1">
      <c r="A474" s="223"/>
      <c r="B474" s="284"/>
      <c r="C474" s="60">
        <v>8</v>
      </c>
      <c r="D474" s="256" t="s">
        <v>77</v>
      </c>
      <c r="E474" s="256"/>
      <c r="F474" s="256"/>
      <c r="G474" s="256"/>
      <c r="H474" s="256"/>
      <c r="I474" s="257"/>
    </row>
    <row r="475" spans="1:9" s="14" customFormat="1" ht="19.5" customHeight="1" thickBot="1">
      <c r="A475" s="223"/>
      <c r="B475" s="285"/>
      <c r="C475" s="61">
        <v>9</v>
      </c>
      <c r="D475" s="254" t="s">
        <v>78</v>
      </c>
      <c r="E475" s="254"/>
      <c r="F475" s="254"/>
      <c r="G475" s="254"/>
      <c r="H475" s="254"/>
      <c r="I475" s="255"/>
    </row>
    <row r="476" spans="1:9" ht="7.5" customHeight="1">
      <c r="A476" s="225"/>
      <c r="B476" s="225"/>
      <c r="C476" s="225"/>
      <c r="D476" s="225"/>
      <c r="E476" s="225"/>
      <c r="F476" s="225"/>
      <c r="G476" s="225"/>
      <c r="H476" s="225"/>
      <c r="I476" s="225"/>
    </row>
    <row r="477" spans="1:9" s="14" customFormat="1" ht="10.5" customHeight="1" thickBot="1">
      <c r="A477" s="19">
        <f>A443+1</f>
        <v>15</v>
      </c>
      <c r="B477" s="224"/>
      <c r="C477" s="224"/>
      <c r="D477" s="224"/>
      <c r="E477" s="224"/>
      <c r="F477" s="224"/>
      <c r="G477" s="224"/>
      <c r="H477" s="224"/>
      <c r="I477" s="224"/>
    </row>
    <row r="478" spans="1:9" s="14" customFormat="1" ht="51.75" customHeight="1">
      <c r="A478" s="223"/>
      <c r="B478" s="240" t="e">
        <f>logo</f>
        <v>#NAME?</v>
      </c>
      <c r="C478" s="241"/>
      <c r="D478" s="244" t="str">
        <f>MASTER!$E$11</f>
        <v>Govt. Sr. Secondary School Raimalwada</v>
      </c>
      <c r="E478" s="245"/>
      <c r="F478" s="245"/>
      <c r="G478" s="245"/>
      <c r="H478" s="245"/>
      <c r="I478" s="246"/>
    </row>
    <row r="479" spans="1:9" s="14" customFormat="1" ht="36" customHeight="1" thickBot="1">
      <c r="A479" s="223"/>
      <c r="B479" s="242"/>
      <c r="C479" s="243"/>
      <c r="D479" s="247" t="str">
        <f>MASTER!$E$14</f>
        <v>P.S.-Bapini (Phalodi)</v>
      </c>
      <c r="E479" s="248"/>
      <c r="F479" s="248"/>
      <c r="G479" s="248"/>
      <c r="H479" s="248"/>
      <c r="I479" s="249"/>
    </row>
    <row r="480" spans="1:9" s="14" customFormat="1" ht="33.75" customHeight="1">
      <c r="A480" s="223"/>
      <c r="B480" s="283" t="str">
        <f>CONCATENATE(C481,'TIME TABLE'!$C$5,'ADMIT CARD'!$C482,$F482,'ADMIT CARD'!$G482,'TIME TABLE'!$E$5)</f>
        <v>ADMIT CARD(Roll Number●→0)</v>
      </c>
      <c r="C480" s="289" t="str">
        <f>CONCATENATE('TIME TABLE'!$B$2,'TIME TABLE'!$F$2)</f>
        <v>TEST-I: (2025-26)</v>
      </c>
      <c r="D480" s="290"/>
      <c r="E480" s="290"/>
      <c r="F480" s="290"/>
      <c r="G480" s="290"/>
      <c r="H480" s="290"/>
      <c r="I480" s="296" t="s">
        <v>90</v>
      </c>
    </row>
    <row r="481" spans="1:10" s="14" customFormat="1" ht="33.75" customHeight="1" thickBot="1">
      <c r="A481" s="223"/>
      <c r="B481" s="284"/>
      <c r="C481" s="291" t="s">
        <v>63</v>
      </c>
      <c r="D481" s="292"/>
      <c r="E481" s="292"/>
      <c r="F481" s="292"/>
      <c r="G481" s="292"/>
      <c r="H481" s="292"/>
      <c r="I481" s="297"/>
      <c r="J481" s="14" t="s">
        <v>53</v>
      </c>
    </row>
    <row r="482" spans="1:10" s="14" customFormat="1" ht="24" customHeight="1">
      <c r="A482" s="223"/>
      <c r="B482" s="284"/>
      <c r="C482" s="286" t="s">
        <v>20</v>
      </c>
      <c r="D482" s="287"/>
      <c r="E482" s="288"/>
      <c r="F482" s="62" t="s">
        <v>51</v>
      </c>
      <c r="G482" s="265">
        <f>VLOOKUP(A477,'STUDENT DETAIL'!$C$8:$I$107,3)</f>
        <v>0</v>
      </c>
      <c r="H482" s="266"/>
      <c r="I482" s="297"/>
    </row>
    <row r="483" spans="1:10" s="14" customFormat="1" ht="24" customHeight="1" thickBot="1">
      <c r="A483" s="223"/>
      <c r="B483" s="284"/>
      <c r="C483" s="235" t="s">
        <v>21</v>
      </c>
      <c r="D483" s="236"/>
      <c r="E483" s="237"/>
      <c r="F483" s="63" t="s">
        <v>51</v>
      </c>
      <c r="G483" s="262" t="str">
        <f>IF(OR(G482=0,G482=""),"",VLOOKUP(A477,'STUDENT DETAIL'!$C$8:$I$107,4))</f>
        <v/>
      </c>
      <c r="H483" s="264"/>
      <c r="I483" s="298"/>
    </row>
    <row r="484" spans="1:10" s="14" customFormat="1" ht="24" customHeight="1">
      <c r="A484" s="223"/>
      <c r="B484" s="284"/>
      <c r="C484" s="235" t="s">
        <v>22</v>
      </c>
      <c r="D484" s="236"/>
      <c r="E484" s="237"/>
      <c r="F484" s="63" t="s">
        <v>51</v>
      </c>
      <c r="G484" s="262" t="str">
        <f>IF(OR(G482=0,G482=""),"",VLOOKUP(A477,'STUDENT DETAIL'!$C$8:$I$107,5))</f>
        <v/>
      </c>
      <c r="H484" s="263"/>
      <c r="I484" s="293" t="s">
        <v>64</v>
      </c>
    </row>
    <row r="485" spans="1:10" s="14" customFormat="1" ht="24" customHeight="1">
      <c r="A485" s="223"/>
      <c r="B485" s="284"/>
      <c r="C485" s="235" t="s">
        <v>32</v>
      </c>
      <c r="D485" s="236"/>
      <c r="E485" s="237"/>
      <c r="F485" s="63" t="s">
        <v>51</v>
      </c>
      <c r="G485" s="262" t="str">
        <f>IF(OR(G482=0,G482=""),"",VLOOKUP(A477,'STUDENT DETAIL'!$C$8:$I$107,6))</f>
        <v/>
      </c>
      <c r="H485" s="263"/>
      <c r="I485" s="294"/>
    </row>
    <row r="486" spans="1:10" s="14" customFormat="1" ht="24" customHeight="1">
      <c r="A486" s="223"/>
      <c r="B486" s="284"/>
      <c r="C486" s="235" t="s">
        <v>33</v>
      </c>
      <c r="D486" s="236"/>
      <c r="E486" s="237"/>
      <c r="F486" s="63" t="s">
        <v>51</v>
      </c>
      <c r="G486" s="262" t="str">
        <f>IF(OR(G482=0,G482=""),"",IF('STUDENT DETAIL'!$H$4="",'STUDENT DETAIL'!$E$4,CONCATENATE('STUDENT DETAIL'!$E$4,"   ","(",'STUDENT DETAIL'!$H$4,")")))</f>
        <v/>
      </c>
      <c r="H486" s="263"/>
      <c r="I486" s="294"/>
    </row>
    <row r="487" spans="1:10" s="14" customFormat="1" ht="24" customHeight="1" thickBot="1">
      <c r="A487" s="223"/>
      <c r="B487" s="284"/>
      <c r="C487" s="226" t="s">
        <v>24</v>
      </c>
      <c r="D487" s="227"/>
      <c r="E487" s="228"/>
      <c r="F487" s="64" t="s">
        <v>51</v>
      </c>
      <c r="G487" s="281" t="str">
        <f>IF(OR(G482=0,G482=""),"",VLOOKUP(A477,'STUDENT DETAIL'!$C$8:$I$107,7))</f>
        <v/>
      </c>
      <c r="H487" s="282"/>
      <c r="I487" s="295"/>
    </row>
    <row r="488" spans="1:10" s="14" customFormat="1" ht="24" customHeight="1">
      <c r="A488" s="223"/>
      <c r="B488" s="284"/>
      <c r="C488" s="232" t="s">
        <v>66</v>
      </c>
      <c r="D488" s="233"/>
      <c r="E488" s="233"/>
      <c r="F488" s="233"/>
      <c r="G488" s="233"/>
      <c r="H488" s="233"/>
      <c r="I488" s="234"/>
    </row>
    <row r="489" spans="1:10" s="14" customFormat="1" ht="24" customHeight="1" thickBot="1">
      <c r="A489" s="223"/>
      <c r="B489" s="284"/>
      <c r="C489" s="229" t="s">
        <v>67</v>
      </c>
      <c r="D489" s="230"/>
      <c r="E489" s="231"/>
      <c r="F489" s="267" t="s">
        <v>34</v>
      </c>
      <c r="G489" s="231"/>
      <c r="H489" s="267" t="s">
        <v>68</v>
      </c>
      <c r="I489" s="268"/>
    </row>
    <row r="490" spans="1:10" s="74" customFormat="1" ht="18" customHeight="1">
      <c r="A490" s="223"/>
      <c r="B490" s="284"/>
      <c r="C490" s="238">
        <f>IF('TIME TABLE'!$B$5="","",'TIME TABLE'!$B$5)</f>
        <v>44651</v>
      </c>
      <c r="D490" s="239"/>
      <c r="E490" s="86" t="str">
        <f>IF(C490="","",IF(C490&gt;0,CONCATENATE('TIME TABLE'!$C$5,'TIME TABLE'!$D$5,'TIME TABLE'!$E$5)))</f>
        <v>(Thursday)</v>
      </c>
      <c r="F490" s="279" t="str">
        <f>IF(C490="","",'TIME TABLE'!$F$5)</f>
        <v>Hindi</v>
      </c>
      <c r="G490" s="280"/>
      <c r="H490" s="273" t="str">
        <f>IF(F490="","",'TIME TABLE'!$H$5)</f>
        <v>09:00 AM to 11:45 AM</v>
      </c>
      <c r="I490" s="274"/>
    </row>
    <row r="491" spans="1:10" s="74" customFormat="1" ht="18" customHeight="1">
      <c r="A491" s="223"/>
      <c r="B491" s="284"/>
      <c r="C491" s="260">
        <f>IF('TIME TABLE'!$B$6="","",'TIME TABLE'!$B$6)</f>
        <v>44652</v>
      </c>
      <c r="D491" s="261"/>
      <c r="E491" s="89" t="str">
        <f>IF(C491="","",IF(C491&gt;0,CONCATENATE('TIME TABLE'!$C$6,'TIME TABLE'!$D$6,'TIME TABLE'!$E$6)))</f>
        <v>(Friday)</v>
      </c>
      <c r="F491" s="252" t="str">
        <f>IF(C491="","",'TIME TABLE'!$F$6)</f>
        <v>English</v>
      </c>
      <c r="G491" s="253"/>
      <c r="H491" s="250" t="str">
        <f>IF(F491="","",'TIME TABLE'!$H$6)</f>
        <v>09:00 AM to 11:45 AM</v>
      </c>
      <c r="I491" s="251"/>
    </row>
    <row r="492" spans="1:10" s="74" customFormat="1" ht="18" customHeight="1">
      <c r="A492" s="223"/>
      <c r="B492" s="284"/>
      <c r="C492" s="260">
        <f>IF('TIME TABLE'!$B$7="","",'TIME TABLE'!$B$7)</f>
        <v>44653</v>
      </c>
      <c r="D492" s="261"/>
      <c r="E492" s="89" t="str">
        <f>IF(C492="","",IF(C492&gt;0,CONCATENATE('TIME TABLE'!$C$7,'TIME TABLE'!$D$7,'TIME TABLE'!$E$7)))</f>
        <v>(Saturday)</v>
      </c>
      <c r="F492" s="252" t="str">
        <f>IF(C492="","",'TIME TABLE'!$F$7)</f>
        <v>Science</v>
      </c>
      <c r="G492" s="253"/>
      <c r="H492" s="250" t="str">
        <f>IF(F492="","",'TIME TABLE'!$H$7)</f>
        <v>09:00 AM to 11:45 AM</v>
      </c>
      <c r="I492" s="251"/>
    </row>
    <row r="493" spans="1:10" s="74" customFormat="1" ht="18" customHeight="1">
      <c r="A493" s="223"/>
      <c r="B493" s="284"/>
      <c r="C493" s="260">
        <f>IF('TIME TABLE'!$B$8="","",'TIME TABLE'!$B$8)</f>
        <v>44654</v>
      </c>
      <c r="D493" s="261"/>
      <c r="E493" s="89" t="str">
        <f>IF(C493="","",IF(C493&gt;0,CONCATENATE('TIME TABLE'!$C$8,'TIME TABLE'!$D$8,'TIME TABLE'!$E$8)))</f>
        <v>(Sunday)</v>
      </c>
      <c r="F493" s="252" t="str">
        <f>IF(C493="","",'TIME TABLE'!$F$8)</f>
        <v>Mathematics</v>
      </c>
      <c r="G493" s="253"/>
      <c r="H493" s="250" t="str">
        <f>IF(F493="","",'TIME TABLE'!$H$8)</f>
        <v>09:00 AM to 11:45 AM</v>
      </c>
      <c r="I493" s="251"/>
    </row>
    <row r="494" spans="1:10" s="74" customFormat="1" ht="18" customHeight="1">
      <c r="A494" s="223"/>
      <c r="B494" s="284"/>
      <c r="C494" s="260">
        <f>IF('TIME TABLE'!$B$9="","",'TIME TABLE'!$B$9)</f>
        <v>44655</v>
      </c>
      <c r="D494" s="261"/>
      <c r="E494" s="89" t="str">
        <f>IF(C494="","",IF(C494&gt;0,CONCATENATE('TIME TABLE'!$C$9,'TIME TABLE'!$D$9,'TIME TABLE'!$E$9)))</f>
        <v>(Monday)</v>
      </c>
      <c r="F494" s="252" t="str">
        <f>IF(C494="","",'TIME TABLE'!$F$9)</f>
        <v>Social Study</v>
      </c>
      <c r="G494" s="253"/>
      <c r="H494" s="250" t="str">
        <f>IF(F494="","",'TIME TABLE'!$H$9)</f>
        <v>09:00 AM to 11:45 AM</v>
      </c>
      <c r="I494" s="251"/>
    </row>
    <row r="495" spans="1:10" s="74" customFormat="1" ht="18" customHeight="1">
      <c r="A495" s="223"/>
      <c r="B495" s="284"/>
      <c r="C495" s="260">
        <f>IF('TIME TABLE'!$B$10="","",'TIME TABLE'!$B$10)</f>
        <v>44656</v>
      </c>
      <c r="D495" s="261"/>
      <c r="E495" s="89" t="str">
        <f>IF(C495="","",IF(C495&gt;0,CONCATENATE('TIME TABLE'!$C$10,'TIME TABLE'!$D$10,'TIME TABLE'!$E$10)))</f>
        <v>(Tuesday)</v>
      </c>
      <c r="F495" s="252" t="str">
        <f>IF(C495="","",'TIME TABLE'!$F$10)</f>
        <v>Sanskrit</v>
      </c>
      <c r="G495" s="253"/>
      <c r="H495" s="250" t="str">
        <f>IF(F495="","",'TIME TABLE'!$H$10)</f>
        <v>09:00 AM to 11:45 AM</v>
      </c>
      <c r="I495" s="251"/>
    </row>
    <row r="496" spans="1:10" s="74" customFormat="1" ht="18" customHeight="1">
      <c r="A496" s="223"/>
      <c r="B496" s="284"/>
      <c r="C496" s="260" t="str">
        <f>IF('TIME TABLE'!$B$11="","",'TIME TABLE'!$B$11)</f>
        <v/>
      </c>
      <c r="D496" s="261"/>
      <c r="E496" s="89" t="str">
        <f>IF(C496="","",IF(C496&gt;0,CONCATENATE('TIME TABLE'!$C$11,'TIME TABLE'!$D$11,'TIME TABLE'!$E$11)))</f>
        <v/>
      </c>
      <c r="F496" s="252" t="str">
        <f>IF(C496="","",'TIME TABLE'!$F$11)</f>
        <v/>
      </c>
      <c r="G496" s="253"/>
      <c r="H496" s="250" t="str">
        <f>IF(F496="","",'TIME TABLE'!$H$11)</f>
        <v/>
      </c>
      <c r="I496" s="251"/>
    </row>
    <row r="497" spans="1:9" s="74" customFormat="1" ht="18" customHeight="1">
      <c r="A497" s="223"/>
      <c r="B497" s="284"/>
      <c r="C497" s="260" t="str">
        <f>IF('TIME TABLE'!$B$12="","",'TIME TABLE'!$B$12)</f>
        <v/>
      </c>
      <c r="D497" s="261"/>
      <c r="E497" s="89" t="str">
        <f>IF(C497="","",IF(C497&gt;0,CONCATENATE('TIME TABLE'!$C$12,'TIME TABLE'!$D$12,'TIME TABLE'!$E$12)))</f>
        <v/>
      </c>
      <c r="F497" s="252" t="str">
        <f>IF(C497="","",'TIME TABLE'!$F$12)</f>
        <v/>
      </c>
      <c r="G497" s="253"/>
      <c r="H497" s="250" t="str">
        <f>IF(C497="","",'TIME TABLE'!$H$12)</f>
        <v/>
      </c>
      <c r="I497" s="251"/>
    </row>
    <row r="498" spans="1:9" s="74" customFormat="1" ht="18" customHeight="1">
      <c r="A498" s="223"/>
      <c r="B498" s="284"/>
      <c r="C498" s="275" t="str">
        <f>IF('TIME TABLE'!$B$13="","",'TIME TABLE'!$B$13)</f>
        <v/>
      </c>
      <c r="D498" s="276"/>
      <c r="E498" s="89" t="str">
        <f>IF(C498="","",IF(C498&gt;0,CONCATENATE('TIME TABLE'!$C$11,'TIME TABLE'!$D$11,'TIME TABLE'!$E$11)))</f>
        <v/>
      </c>
      <c r="F498" s="252" t="str">
        <f>IF(C498="","",'TIME TABLE'!$F$13)</f>
        <v/>
      </c>
      <c r="G498" s="253"/>
      <c r="H498" s="250" t="str">
        <f>IF(C498="","",'TIME TABLE'!$H$13)</f>
        <v/>
      </c>
      <c r="I498" s="251"/>
    </row>
    <row r="499" spans="1:9" s="74" customFormat="1" ht="18" customHeight="1" thickBot="1">
      <c r="A499" s="223"/>
      <c r="B499" s="284"/>
      <c r="C499" s="275" t="str">
        <f>IF('TIME TABLE'!$B$14="","",'TIME TABLE'!$B$14)</f>
        <v/>
      </c>
      <c r="D499" s="276"/>
      <c r="E499" s="89" t="str">
        <f>IF(C499="","",IF(C499&gt;0,CONCATENATE('TIME TABLE'!$C$11,'TIME TABLE'!$D$11,'TIME TABLE'!$E$11)))</f>
        <v/>
      </c>
      <c r="F499" s="277" t="str">
        <f>IF(C499="","",'TIME TABLE'!$F$14)</f>
        <v/>
      </c>
      <c r="G499" s="278"/>
      <c r="H499" s="250" t="str">
        <f>IF(C499="","",'TIME TABLE'!$H$14)</f>
        <v/>
      </c>
      <c r="I499" s="251"/>
    </row>
    <row r="500" spans="1:9" s="14" customFormat="1" ht="24" customHeight="1">
      <c r="A500" s="223"/>
      <c r="B500" s="284"/>
      <c r="C500" s="269" t="s">
        <v>69</v>
      </c>
      <c r="D500" s="270"/>
      <c r="E500" s="270"/>
      <c r="F500" s="271"/>
      <c r="G500" s="271"/>
      <c r="H500" s="271"/>
      <c r="I500" s="272"/>
    </row>
    <row r="501" spans="1:9" s="14" customFormat="1" ht="19.5" customHeight="1">
      <c r="A501" s="223"/>
      <c r="B501" s="284"/>
      <c r="C501" s="59">
        <v>1</v>
      </c>
      <c r="D501" s="256" t="s">
        <v>70</v>
      </c>
      <c r="E501" s="256"/>
      <c r="F501" s="256"/>
      <c r="G501" s="256"/>
      <c r="H501" s="256"/>
      <c r="I501" s="257"/>
    </row>
    <row r="502" spans="1:9" s="14" customFormat="1" ht="19.5" customHeight="1">
      <c r="A502" s="223"/>
      <c r="B502" s="284"/>
      <c r="C502" s="60">
        <v>2</v>
      </c>
      <c r="D502" s="258" t="s">
        <v>71</v>
      </c>
      <c r="E502" s="258"/>
      <c r="F502" s="258"/>
      <c r="G502" s="258"/>
      <c r="H502" s="258"/>
      <c r="I502" s="259"/>
    </row>
    <row r="503" spans="1:9" s="14" customFormat="1" ht="19.5" customHeight="1">
      <c r="A503" s="223"/>
      <c r="B503" s="284"/>
      <c r="C503" s="60">
        <v>3</v>
      </c>
      <c r="D503" s="258" t="s">
        <v>72</v>
      </c>
      <c r="E503" s="258"/>
      <c r="F503" s="258"/>
      <c r="G503" s="258"/>
      <c r="H503" s="258"/>
      <c r="I503" s="259"/>
    </row>
    <row r="504" spans="1:9" s="14" customFormat="1" ht="19.5" customHeight="1">
      <c r="A504" s="223"/>
      <c r="B504" s="284"/>
      <c r="C504" s="60">
        <v>4</v>
      </c>
      <c r="D504" s="256" t="s">
        <v>73</v>
      </c>
      <c r="E504" s="256"/>
      <c r="F504" s="256"/>
      <c r="G504" s="256"/>
      <c r="H504" s="256"/>
      <c r="I504" s="257"/>
    </row>
    <row r="505" spans="1:9" s="14" customFormat="1" ht="19.5" customHeight="1">
      <c r="A505" s="223"/>
      <c r="B505" s="284"/>
      <c r="C505" s="60">
        <v>5</v>
      </c>
      <c r="D505" s="256" t="s">
        <v>74</v>
      </c>
      <c r="E505" s="256"/>
      <c r="F505" s="256"/>
      <c r="G505" s="256"/>
      <c r="H505" s="256"/>
      <c r="I505" s="257"/>
    </row>
    <row r="506" spans="1:9" s="14" customFormat="1" ht="19.5" customHeight="1">
      <c r="A506" s="223"/>
      <c r="B506" s="284"/>
      <c r="C506" s="60">
        <v>6</v>
      </c>
      <c r="D506" s="256" t="s">
        <v>75</v>
      </c>
      <c r="E506" s="256"/>
      <c r="F506" s="256"/>
      <c r="G506" s="256"/>
      <c r="H506" s="256"/>
      <c r="I506" s="257"/>
    </row>
    <row r="507" spans="1:9" s="14" customFormat="1" ht="19.5" customHeight="1">
      <c r="A507" s="223"/>
      <c r="B507" s="284"/>
      <c r="C507" s="60">
        <v>7</v>
      </c>
      <c r="D507" s="256" t="s">
        <v>76</v>
      </c>
      <c r="E507" s="256"/>
      <c r="F507" s="256"/>
      <c r="G507" s="256"/>
      <c r="H507" s="256"/>
      <c r="I507" s="257"/>
    </row>
    <row r="508" spans="1:9" s="14" customFormat="1" ht="19.5" customHeight="1">
      <c r="A508" s="223"/>
      <c r="B508" s="284"/>
      <c r="C508" s="60">
        <v>8</v>
      </c>
      <c r="D508" s="256" t="s">
        <v>77</v>
      </c>
      <c r="E508" s="256"/>
      <c r="F508" s="256"/>
      <c r="G508" s="256"/>
      <c r="H508" s="256"/>
      <c r="I508" s="257"/>
    </row>
    <row r="509" spans="1:9" s="14" customFormat="1" ht="19.5" customHeight="1" thickBot="1">
      <c r="A509" s="223"/>
      <c r="B509" s="285"/>
      <c r="C509" s="61">
        <v>9</v>
      </c>
      <c r="D509" s="254" t="s">
        <v>78</v>
      </c>
      <c r="E509" s="254"/>
      <c r="F509" s="254"/>
      <c r="G509" s="254"/>
      <c r="H509" s="254"/>
      <c r="I509" s="255"/>
    </row>
    <row r="510" spans="1:9" ht="16.5" customHeight="1">
      <c r="A510" s="225"/>
      <c r="B510" s="225"/>
      <c r="C510" s="225"/>
      <c r="D510" s="225"/>
      <c r="E510" s="225"/>
      <c r="F510" s="225"/>
      <c r="G510" s="225"/>
      <c r="H510" s="225"/>
      <c r="I510" s="225"/>
    </row>
    <row r="511" spans="1:9" s="14" customFormat="1" ht="15.75" thickBot="1">
      <c r="A511" s="19">
        <f>A477+1</f>
        <v>16</v>
      </c>
      <c r="B511" s="224"/>
      <c r="C511" s="224"/>
      <c r="D511" s="224"/>
      <c r="E511" s="224"/>
      <c r="F511" s="224"/>
      <c r="G511" s="224"/>
      <c r="H511" s="224"/>
      <c r="I511" s="224"/>
    </row>
    <row r="512" spans="1:9" s="14" customFormat="1" ht="51.75" customHeight="1">
      <c r="A512" s="223"/>
      <c r="B512" s="240" t="e">
        <f>logo</f>
        <v>#NAME?</v>
      </c>
      <c r="C512" s="241"/>
      <c r="D512" s="244" t="str">
        <f>MASTER!$E$11</f>
        <v>Govt. Sr. Secondary School Raimalwada</v>
      </c>
      <c r="E512" s="245"/>
      <c r="F512" s="245"/>
      <c r="G512" s="245"/>
      <c r="H512" s="245"/>
      <c r="I512" s="246"/>
    </row>
    <row r="513" spans="1:10" s="14" customFormat="1" ht="36" customHeight="1" thickBot="1">
      <c r="A513" s="223"/>
      <c r="B513" s="242"/>
      <c r="C513" s="243"/>
      <c r="D513" s="247" t="str">
        <f>MASTER!$E$14</f>
        <v>P.S.-Bapini (Phalodi)</v>
      </c>
      <c r="E513" s="248"/>
      <c r="F513" s="248"/>
      <c r="G513" s="248"/>
      <c r="H513" s="248"/>
      <c r="I513" s="249"/>
    </row>
    <row r="514" spans="1:10" s="14" customFormat="1" ht="33.75" customHeight="1">
      <c r="A514" s="223"/>
      <c r="B514" s="283" t="str">
        <f>CONCATENATE(C515,'TIME TABLE'!$C$5,'ADMIT CARD'!$C516,$F516,'ADMIT CARD'!$G516,'TIME TABLE'!$E$5)</f>
        <v>ADMIT CARD(Roll Number●→0)</v>
      </c>
      <c r="C514" s="289" t="str">
        <f>CONCATENATE('TIME TABLE'!$B$2,'TIME TABLE'!$F$2)</f>
        <v>TEST-I: (2025-26)</v>
      </c>
      <c r="D514" s="290"/>
      <c r="E514" s="290"/>
      <c r="F514" s="290"/>
      <c r="G514" s="290"/>
      <c r="H514" s="290"/>
      <c r="I514" s="296" t="s">
        <v>90</v>
      </c>
    </row>
    <row r="515" spans="1:10" s="14" customFormat="1" ht="33.75" customHeight="1" thickBot="1">
      <c r="A515" s="223"/>
      <c r="B515" s="284"/>
      <c r="C515" s="291" t="s">
        <v>63</v>
      </c>
      <c r="D515" s="292"/>
      <c r="E515" s="292"/>
      <c r="F515" s="292"/>
      <c r="G515" s="292"/>
      <c r="H515" s="292"/>
      <c r="I515" s="297"/>
      <c r="J515" s="14" t="s">
        <v>53</v>
      </c>
    </row>
    <row r="516" spans="1:10" s="14" customFormat="1" ht="24" customHeight="1">
      <c r="A516" s="223"/>
      <c r="B516" s="284"/>
      <c r="C516" s="286" t="s">
        <v>20</v>
      </c>
      <c r="D516" s="287"/>
      <c r="E516" s="288"/>
      <c r="F516" s="62" t="s">
        <v>51</v>
      </c>
      <c r="G516" s="265">
        <f>VLOOKUP(A511,'STUDENT DETAIL'!$C$8:$I$107,3)</f>
        <v>0</v>
      </c>
      <c r="H516" s="266"/>
      <c r="I516" s="297"/>
    </row>
    <row r="517" spans="1:10" s="14" customFormat="1" ht="24" customHeight="1" thickBot="1">
      <c r="A517" s="223"/>
      <c r="B517" s="284"/>
      <c r="C517" s="235" t="s">
        <v>21</v>
      </c>
      <c r="D517" s="236"/>
      <c r="E517" s="237"/>
      <c r="F517" s="63" t="s">
        <v>51</v>
      </c>
      <c r="G517" s="262" t="str">
        <f>IF(OR(G516=0,G516=""),"",VLOOKUP(A511,'STUDENT DETAIL'!$C$8:$I$107,4))</f>
        <v/>
      </c>
      <c r="H517" s="264"/>
      <c r="I517" s="298"/>
    </row>
    <row r="518" spans="1:10" s="14" customFormat="1" ht="24" customHeight="1">
      <c r="A518" s="223"/>
      <c r="B518" s="284"/>
      <c r="C518" s="235" t="s">
        <v>22</v>
      </c>
      <c r="D518" s="236"/>
      <c r="E518" s="237"/>
      <c r="F518" s="63" t="s">
        <v>51</v>
      </c>
      <c r="G518" s="262" t="str">
        <f>IF(OR(G516=0,G516=""),"",VLOOKUP(A511,'STUDENT DETAIL'!$C$8:$I$107,5))</f>
        <v/>
      </c>
      <c r="H518" s="263"/>
      <c r="I518" s="293" t="s">
        <v>64</v>
      </c>
    </row>
    <row r="519" spans="1:10" s="14" customFormat="1" ht="24" customHeight="1">
      <c r="A519" s="223"/>
      <c r="B519" s="284"/>
      <c r="C519" s="235" t="s">
        <v>32</v>
      </c>
      <c r="D519" s="236"/>
      <c r="E519" s="237"/>
      <c r="F519" s="63" t="s">
        <v>51</v>
      </c>
      <c r="G519" s="262" t="str">
        <f>IF(OR(G516=0,G516=""),"",VLOOKUP(A511,'STUDENT DETAIL'!$C$8:$I$107,6))</f>
        <v/>
      </c>
      <c r="H519" s="263"/>
      <c r="I519" s="294"/>
    </row>
    <row r="520" spans="1:10" s="14" customFormat="1" ht="24" customHeight="1">
      <c r="A520" s="223"/>
      <c r="B520" s="284"/>
      <c r="C520" s="235" t="s">
        <v>33</v>
      </c>
      <c r="D520" s="236"/>
      <c r="E520" s="237"/>
      <c r="F520" s="63" t="s">
        <v>51</v>
      </c>
      <c r="G520" s="262" t="str">
        <f>IF(OR(G516=0,G516=""),"",IF('STUDENT DETAIL'!$H$4="",'STUDENT DETAIL'!$E$4,CONCATENATE('STUDENT DETAIL'!$E$4,"   ","(",'STUDENT DETAIL'!$H$4,")")))</f>
        <v/>
      </c>
      <c r="H520" s="263"/>
      <c r="I520" s="294"/>
    </row>
    <row r="521" spans="1:10" s="14" customFormat="1" ht="24" customHeight="1" thickBot="1">
      <c r="A521" s="223"/>
      <c r="B521" s="284"/>
      <c r="C521" s="226" t="s">
        <v>24</v>
      </c>
      <c r="D521" s="227"/>
      <c r="E521" s="228"/>
      <c r="F521" s="64" t="s">
        <v>51</v>
      </c>
      <c r="G521" s="281" t="str">
        <f>IF(OR(G516=0,G516=""),"",VLOOKUP(A511,'STUDENT DETAIL'!$C$8:$I$107,7))</f>
        <v/>
      </c>
      <c r="H521" s="282"/>
      <c r="I521" s="295"/>
    </row>
    <row r="522" spans="1:10" s="14" customFormat="1" ht="24" customHeight="1">
      <c r="A522" s="223"/>
      <c r="B522" s="284"/>
      <c r="C522" s="232" t="s">
        <v>66</v>
      </c>
      <c r="D522" s="233"/>
      <c r="E522" s="233"/>
      <c r="F522" s="233"/>
      <c r="G522" s="233"/>
      <c r="H522" s="233"/>
      <c r="I522" s="234"/>
    </row>
    <row r="523" spans="1:10" s="14" customFormat="1" ht="24" customHeight="1" thickBot="1">
      <c r="A523" s="223"/>
      <c r="B523" s="284"/>
      <c r="C523" s="229" t="s">
        <v>67</v>
      </c>
      <c r="D523" s="230"/>
      <c r="E523" s="231"/>
      <c r="F523" s="267" t="s">
        <v>34</v>
      </c>
      <c r="G523" s="231"/>
      <c r="H523" s="267" t="s">
        <v>68</v>
      </c>
      <c r="I523" s="268"/>
    </row>
    <row r="524" spans="1:10" s="74" customFormat="1" ht="18" customHeight="1">
      <c r="A524" s="223"/>
      <c r="B524" s="284"/>
      <c r="C524" s="238">
        <f>IF('TIME TABLE'!$B$5="","",'TIME TABLE'!$B$5)</f>
        <v>44651</v>
      </c>
      <c r="D524" s="239"/>
      <c r="E524" s="86" t="str">
        <f>IF(C524="","",IF(C524&gt;0,CONCATENATE('TIME TABLE'!$C$5,'TIME TABLE'!$D$5,'TIME TABLE'!$E$5)))</f>
        <v>(Thursday)</v>
      </c>
      <c r="F524" s="279" t="str">
        <f>IF(C524="","",'TIME TABLE'!$F$5)</f>
        <v>Hindi</v>
      </c>
      <c r="G524" s="280"/>
      <c r="H524" s="273" t="str">
        <f>IF(F524="","",'TIME TABLE'!$H$5)</f>
        <v>09:00 AM to 11:45 AM</v>
      </c>
      <c r="I524" s="274"/>
    </row>
    <row r="525" spans="1:10" s="74" customFormat="1" ht="18" customHeight="1">
      <c r="A525" s="223"/>
      <c r="B525" s="284"/>
      <c r="C525" s="260">
        <f>IF('TIME TABLE'!$B$6="","",'TIME TABLE'!$B$6)</f>
        <v>44652</v>
      </c>
      <c r="D525" s="261"/>
      <c r="E525" s="89" t="str">
        <f>IF(C525="","",IF(C525&gt;0,CONCATENATE('TIME TABLE'!$C$6,'TIME TABLE'!$D$6,'TIME TABLE'!$E$6)))</f>
        <v>(Friday)</v>
      </c>
      <c r="F525" s="252" t="str">
        <f>IF(C525="","",'TIME TABLE'!$F$6)</f>
        <v>English</v>
      </c>
      <c r="G525" s="253"/>
      <c r="H525" s="250" t="str">
        <f>IF(F525="","",'TIME TABLE'!$H$6)</f>
        <v>09:00 AM to 11:45 AM</v>
      </c>
      <c r="I525" s="251"/>
    </row>
    <row r="526" spans="1:10" s="74" customFormat="1" ht="18" customHeight="1">
      <c r="A526" s="223"/>
      <c r="B526" s="284"/>
      <c r="C526" s="260">
        <f>IF('TIME TABLE'!$B$7="","",'TIME TABLE'!$B$7)</f>
        <v>44653</v>
      </c>
      <c r="D526" s="261"/>
      <c r="E526" s="89" t="str">
        <f>IF(C526="","",IF(C526&gt;0,CONCATENATE('TIME TABLE'!$C$7,'TIME TABLE'!$D$7,'TIME TABLE'!$E$7)))</f>
        <v>(Saturday)</v>
      </c>
      <c r="F526" s="252" t="str">
        <f>IF(C526="","",'TIME TABLE'!$F$7)</f>
        <v>Science</v>
      </c>
      <c r="G526" s="253"/>
      <c r="H526" s="250" t="str">
        <f>IF(F526="","",'TIME TABLE'!$H$7)</f>
        <v>09:00 AM to 11:45 AM</v>
      </c>
      <c r="I526" s="251"/>
    </row>
    <row r="527" spans="1:10" s="74" customFormat="1" ht="18" customHeight="1">
      <c r="A527" s="223"/>
      <c r="B527" s="284"/>
      <c r="C527" s="260">
        <f>IF('TIME TABLE'!$B$8="","",'TIME TABLE'!$B$8)</f>
        <v>44654</v>
      </c>
      <c r="D527" s="261"/>
      <c r="E527" s="89" t="str">
        <f>IF(C527="","",IF(C527&gt;0,CONCATENATE('TIME TABLE'!$C$8,'TIME TABLE'!$D$8,'TIME TABLE'!$E$8)))</f>
        <v>(Sunday)</v>
      </c>
      <c r="F527" s="252" t="str">
        <f>IF(C527="","",'TIME TABLE'!$F$8)</f>
        <v>Mathematics</v>
      </c>
      <c r="G527" s="253"/>
      <c r="H527" s="250" t="str">
        <f>IF(F527="","",'TIME TABLE'!$H$8)</f>
        <v>09:00 AM to 11:45 AM</v>
      </c>
      <c r="I527" s="251"/>
    </row>
    <row r="528" spans="1:10" s="74" customFormat="1" ht="18" customHeight="1">
      <c r="A528" s="223"/>
      <c r="B528" s="284"/>
      <c r="C528" s="260">
        <f>IF('TIME TABLE'!$B$9="","",'TIME TABLE'!$B$9)</f>
        <v>44655</v>
      </c>
      <c r="D528" s="261"/>
      <c r="E528" s="89" t="str">
        <f>IF(C528="","",IF(C528&gt;0,CONCATENATE('TIME TABLE'!$C$9,'TIME TABLE'!$D$9,'TIME TABLE'!$E$9)))</f>
        <v>(Monday)</v>
      </c>
      <c r="F528" s="252" t="str">
        <f>IF(C528="","",'TIME TABLE'!$F$9)</f>
        <v>Social Study</v>
      </c>
      <c r="G528" s="253"/>
      <c r="H528" s="250" t="str">
        <f>IF(F528="","",'TIME TABLE'!$H$9)</f>
        <v>09:00 AM to 11:45 AM</v>
      </c>
      <c r="I528" s="251"/>
    </row>
    <row r="529" spans="1:9" s="74" customFormat="1" ht="18" customHeight="1">
      <c r="A529" s="223"/>
      <c r="B529" s="284"/>
      <c r="C529" s="260">
        <f>IF('TIME TABLE'!$B$10="","",'TIME TABLE'!$B$10)</f>
        <v>44656</v>
      </c>
      <c r="D529" s="261"/>
      <c r="E529" s="89" t="str">
        <f>IF(C529="","",IF(C529&gt;0,CONCATENATE('TIME TABLE'!$C$10,'TIME TABLE'!$D$10,'TIME TABLE'!$E$10)))</f>
        <v>(Tuesday)</v>
      </c>
      <c r="F529" s="252" t="str">
        <f>IF(C529="","",'TIME TABLE'!$F$10)</f>
        <v>Sanskrit</v>
      </c>
      <c r="G529" s="253"/>
      <c r="H529" s="250" t="str">
        <f>IF(F529="","",'TIME TABLE'!$H$10)</f>
        <v>09:00 AM to 11:45 AM</v>
      </c>
      <c r="I529" s="251"/>
    </row>
    <row r="530" spans="1:9" s="74" customFormat="1" ht="18" customHeight="1">
      <c r="A530" s="223"/>
      <c r="B530" s="284"/>
      <c r="C530" s="260" t="str">
        <f>IF('TIME TABLE'!$B$11="","",'TIME TABLE'!$B$11)</f>
        <v/>
      </c>
      <c r="D530" s="261"/>
      <c r="E530" s="89" t="str">
        <f>IF(C530="","",IF(C530&gt;0,CONCATENATE('TIME TABLE'!$C$11,'TIME TABLE'!$D$11,'TIME TABLE'!$E$11)))</f>
        <v/>
      </c>
      <c r="F530" s="252" t="str">
        <f>IF(C530="","",'TIME TABLE'!$F$11)</f>
        <v/>
      </c>
      <c r="G530" s="253"/>
      <c r="H530" s="250" t="str">
        <f>IF(F530="","",'TIME TABLE'!$H$11)</f>
        <v/>
      </c>
      <c r="I530" s="251"/>
    </row>
    <row r="531" spans="1:9" s="74" customFormat="1" ht="18" customHeight="1">
      <c r="A531" s="223"/>
      <c r="B531" s="284"/>
      <c r="C531" s="260" t="str">
        <f>IF('TIME TABLE'!$B$12="","",'TIME TABLE'!$B$12)</f>
        <v/>
      </c>
      <c r="D531" s="261"/>
      <c r="E531" s="89" t="str">
        <f>IF(C531="","",IF(C531&gt;0,CONCATENATE('TIME TABLE'!$C$12,'TIME TABLE'!$D$12,'TIME TABLE'!$E$12)))</f>
        <v/>
      </c>
      <c r="F531" s="252" t="str">
        <f>IF(C531="","",'TIME TABLE'!$F$12)</f>
        <v/>
      </c>
      <c r="G531" s="253"/>
      <c r="H531" s="250" t="str">
        <f>IF(C531="","",'TIME TABLE'!$H$12)</f>
        <v/>
      </c>
      <c r="I531" s="251"/>
    </row>
    <row r="532" spans="1:9" s="74" customFormat="1" ht="18" customHeight="1">
      <c r="A532" s="223"/>
      <c r="B532" s="284"/>
      <c r="C532" s="275" t="str">
        <f>IF('TIME TABLE'!$B$13="","",'TIME TABLE'!$B$13)</f>
        <v/>
      </c>
      <c r="D532" s="276"/>
      <c r="E532" s="89" t="str">
        <f>IF(C532="","",IF(C532&gt;0,CONCATENATE('TIME TABLE'!$C$11,'TIME TABLE'!$D$11,'TIME TABLE'!$E$11)))</f>
        <v/>
      </c>
      <c r="F532" s="252" t="str">
        <f>IF(C532="","",'TIME TABLE'!$F$13)</f>
        <v/>
      </c>
      <c r="G532" s="253"/>
      <c r="H532" s="250" t="str">
        <f>IF(C532="","",'TIME TABLE'!$H$13)</f>
        <v/>
      </c>
      <c r="I532" s="251"/>
    </row>
    <row r="533" spans="1:9" s="74" customFormat="1" ht="18" customHeight="1" thickBot="1">
      <c r="A533" s="223"/>
      <c r="B533" s="284"/>
      <c r="C533" s="275" t="str">
        <f>IF('TIME TABLE'!$B$14="","",'TIME TABLE'!$B$14)</f>
        <v/>
      </c>
      <c r="D533" s="276"/>
      <c r="E533" s="89" t="str">
        <f>IF(C533="","",IF(C533&gt;0,CONCATENATE('TIME TABLE'!$C$11,'TIME TABLE'!$D$11,'TIME TABLE'!$E$11)))</f>
        <v/>
      </c>
      <c r="F533" s="277" t="str">
        <f>IF(C533="","",'TIME TABLE'!$F$14)</f>
        <v/>
      </c>
      <c r="G533" s="278"/>
      <c r="H533" s="250" t="str">
        <f>IF(C533="","",'TIME TABLE'!$H$14)</f>
        <v/>
      </c>
      <c r="I533" s="251"/>
    </row>
    <row r="534" spans="1:9" s="14" customFormat="1" ht="24" customHeight="1">
      <c r="A534" s="223"/>
      <c r="B534" s="284"/>
      <c r="C534" s="269" t="s">
        <v>69</v>
      </c>
      <c r="D534" s="270"/>
      <c r="E534" s="270"/>
      <c r="F534" s="271"/>
      <c r="G534" s="271"/>
      <c r="H534" s="271"/>
      <c r="I534" s="272"/>
    </row>
    <row r="535" spans="1:9" s="14" customFormat="1" ht="19.5" customHeight="1">
      <c r="A535" s="223"/>
      <c r="B535" s="284"/>
      <c r="C535" s="59">
        <v>1</v>
      </c>
      <c r="D535" s="256" t="s">
        <v>70</v>
      </c>
      <c r="E535" s="256"/>
      <c r="F535" s="256"/>
      <c r="G535" s="256"/>
      <c r="H535" s="256"/>
      <c r="I535" s="257"/>
    </row>
    <row r="536" spans="1:9" s="14" customFormat="1" ht="19.5" customHeight="1">
      <c r="A536" s="223"/>
      <c r="B536" s="284"/>
      <c r="C536" s="60">
        <v>2</v>
      </c>
      <c r="D536" s="258" t="s">
        <v>71</v>
      </c>
      <c r="E536" s="258"/>
      <c r="F536" s="258"/>
      <c r="G536" s="258"/>
      <c r="H536" s="258"/>
      <c r="I536" s="259"/>
    </row>
    <row r="537" spans="1:9" s="14" customFormat="1" ht="19.5" customHeight="1">
      <c r="A537" s="223"/>
      <c r="B537" s="284"/>
      <c r="C537" s="60">
        <v>3</v>
      </c>
      <c r="D537" s="258" t="s">
        <v>72</v>
      </c>
      <c r="E537" s="258"/>
      <c r="F537" s="258"/>
      <c r="G537" s="258"/>
      <c r="H537" s="258"/>
      <c r="I537" s="259"/>
    </row>
    <row r="538" spans="1:9" s="14" customFormat="1" ht="19.5" customHeight="1">
      <c r="A538" s="223"/>
      <c r="B538" s="284"/>
      <c r="C538" s="60">
        <v>4</v>
      </c>
      <c r="D538" s="256" t="s">
        <v>73</v>
      </c>
      <c r="E538" s="256"/>
      <c r="F538" s="256"/>
      <c r="G538" s="256"/>
      <c r="H538" s="256"/>
      <c r="I538" s="257"/>
    </row>
    <row r="539" spans="1:9" s="14" customFormat="1" ht="19.5" customHeight="1">
      <c r="A539" s="223"/>
      <c r="B539" s="284"/>
      <c r="C539" s="60">
        <v>5</v>
      </c>
      <c r="D539" s="256" t="s">
        <v>74</v>
      </c>
      <c r="E539" s="256"/>
      <c r="F539" s="256"/>
      <c r="G539" s="256"/>
      <c r="H539" s="256"/>
      <c r="I539" s="257"/>
    </row>
    <row r="540" spans="1:9" s="14" customFormat="1" ht="19.5" customHeight="1">
      <c r="A540" s="223"/>
      <c r="B540" s="284"/>
      <c r="C540" s="60">
        <v>6</v>
      </c>
      <c r="D540" s="256" t="s">
        <v>75</v>
      </c>
      <c r="E540" s="256"/>
      <c r="F540" s="256"/>
      <c r="G540" s="256"/>
      <c r="H540" s="256"/>
      <c r="I540" s="257"/>
    </row>
    <row r="541" spans="1:9" s="14" customFormat="1" ht="19.5" customHeight="1">
      <c r="A541" s="223"/>
      <c r="B541" s="284"/>
      <c r="C541" s="60">
        <v>7</v>
      </c>
      <c r="D541" s="256" t="s">
        <v>76</v>
      </c>
      <c r="E541" s="256"/>
      <c r="F541" s="256"/>
      <c r="G541" s="256"/>
      <c r="H541" s="256"/>
      <c r="I541" s="257"/>
    </row>
    <row r="542" spans="1:9" s="14" customFormat="1" ht="19.5" customHeight="1">
      <c r="A542" s="223"/>
      <c r="B542" s="284"/>
      <c r="C542" s="60">
        <v>8</v>
      </c>
      <c r="D542" s="256" t="s">
        <v>77</v>
      </c>
      <c r="E542" s="256"/>
      <c r="F542" s="256"/>
      <c r="G542" s="256"/>
      <c r="H542" s="256"/>
      <c r="I542" s="257"/>
    </row>
    <row r="543" spans="1:9" s="14" customFormat="1" ht="19.5" customHeight="1" thickBot="1">
      <c r="A543" s="223"/>
      <c r="B543" s="285"/>
      <c r="C543" s="61">
        <v>9</v>
      </c>
      <c r="D543" s="254" t="s">
        <v>78</v>
      </c>
      <c r="E543" s="254"/>
      <c r="F543" s="254"/>
      <c r="G543" s="254"/>
      <c r="H543" s="254"/>
      <c r="I543" s="255"/>
    </row>
    <row r="544" spans="1:9" ht="7.5" customHeight="1">
      <c r="A544" s="225"/>
      <c r="B544" s="225"/>
      <c r="C544" s="225"/>
      <c r="D544" s="225"/>
      <c r="E544" s="225"/>
      <c r="F544" s="225"/>
      <c r="G544" s="225"/>
      <c r="H544" s="225"/>
      <c r="I544" s="225"/>
    </row>
    <row r="545" spans="1:10" s="14" customFormat="1" ht="10.5" customHeight="1" thickBot="1">
      <c r="A545" s="19">
        <f>A511+1</f>
        <v>17</v>
      </c>
      <c r="B545" s="224"/>
      <c r="C545" s="224"/>
      <c r="D545" s="224"/>
      <c r="E545" s="224"/>
      <c r="F545" s="224"/>
      <c r="G545" s="224"/>
      <c r="H545" s="224"/>
      <c r="I545" s="224"/>
    </row>
    <row r="546" spans="1:10" s="14" customFormat="1" ht="51.75" customHeight="1">
      <c r="A546" s="223"/>
      <c r="B546" s="240" t="e">
        <f>logo</f>
        <v>#NAME?</v>
      </c>
      <c r="C546" s="241"/>
      <c r="D546" s="244" t="str">
        <f>MASTER!$E$11</f>
        <v>Govt. Sr. Secondary School Raimalwada</v>
      </c>
      <c r="E546" s="245"/>
      <c r="F546" s="245"/>
      <c r="G546" s="245"/>
      <c r="H546" s="245"/>
      <c r="I546" s="246"/>
    </row>
    <row r="547" spans="1:10" s="14" customFormat="1" ht="36" customHeight="1" thickBot="1">
      <c r="A547" s="223"/>
      <c r="B547" s="242"/>
      <c r="C547" s="243"/>
      <c r="D547" s="247" t="str">
        <f>MASTER!$E$14</f>
        <v>P.S.-Bapini (Phalodi)</v>
      </c>
      <c r="E547" s="248"/>
      <c r="F547" s="248"/>
      <c r="G547" s="248"/>
      <c r="H547" s="248"/>
      <c r="I547" s="249"/>
    </row>
    <row r="548" spans="1:10" s="14" customFormat="1" ht="33.75" customHeight="1">
      <c r="A548" s="223"/>
      <c r="B548" s="283" t="str">
        <f>CONCATENATE(C549,'TIME TABLE'!$C$5,'ADMIT CARD'!$C550,$F550,'ADMIT CARD'!$G550,'TIME TABLE'!$E$5)</f>
        <v>ADMIT CARD(Roll Number●→0)</v>
      </c>
      <c r="C548" s="289" t="str">
        <f>CONCATENATE('TIME TABLE'!$B$2,'TIME TABLE'!$F$2)</f>
        <v>TEST-I: (2025-26)</v>
      </c>
      <c r="D548" s="290"/>
      <c r="E548" s="290"/>
      <c r="F548" s="290"/>
      <c r="G548" s="290"/>
      <c r="H548" s="290"/>
      <c r="I548" s="296" t="s">
        <v>90</v>
      </c>
    </row>
    <row r="549" spans="1:10" s="14" customFormat="1" ht="33.75" customHeight="1" thickBot="1">
      <c r="A549" s="223"/>
      <c r="B549" s="284"/>
      <c r="C549" s="291" t="s">
        <v>63</v>
      </c>
      <c r="D549" s="292"/>
      <c r="E549" s="292"/>
      <c r="F549" s="292"/>
      <c r="G549" s="292"/>
      <c r="H549" s="292"/>
      <c r="I549" s="297"/>
      <c r="J549" s="14" t="s">
        <v>53</v>
      </c>
    </row>
    <row r="550" spans="1:10" s="14" customFormat="1" ht="24" customHeight="1">
      <c r="A550" s="223"/>
      <c r="B550" s="284"/>
      <c r="C550" s="286" t="s">
        <v>20</v>
      </c>
      <c r="D550" s="287"/>
      <c r="E550" s="288"/>
      <c r="F550" s="62" t="s">
        <v>51</v>
      </c>
      <c r="G550" s="265">
        <f>VLOOKUP(A545,'STUDENT DETAIL'!$C$8:$I$107,3)</f>
        <v>0</v>
      </c>
      <c r="H550" s="266"/>
      <c r="I550" s="297"/>
    </row>
    <row r="551" spans="1:10" s="14" customFormat="1" ht="24" customHeight="1" thickBot="1">
      <c r="A551" s="223"/>
      <c r="B551" s="284"/>
      <c r="C551" s="235" t="s">
        <v>21</v>
      </c>
      <c r="D551" s="236"/>
      <c r="E551" s="237"/>
      <c r="F551" s="63" t="s">
        <v>51</v>
      </c>
      <c r="G551" s="262" t="str">
        <f>IF(OR(G550=0,G550=""),"",VLOOKUP(A545,'STUDENT DETAIL'!$C$8:$I$107,4))</f>
        <v/>
      </c>
      <c r="H551" s="264"/>
      <c r="I551" s="298"/>
    </row>
    <row r="552" spans="1:10" s="14" customFormat="1" ht="24" customHeight="1">
      <c r="A552" s="223"/>
      <c r="B552" s="284"/>
      <c r="C552" s="235" t="s">
        <v>22</v>
      </c>
      <c r="D552" s="236"/>
      <c r="E552" s="237"/>
      <c r="F552" s="63" t="s">
        <v>51</v>
      </c>
      <c r="G552" s="262" t="str">
        <f>IF(OR(G550=0,G550=""),"",VLOOKUP(A545,'STUDENT DETAIL'!$C$8:$I$107,5))</f>
        <v/>
      </c>
      <c r="H552" s="263"/>
      <c r="I552" s="293" t="s">
        <v>64</v>
      </c>
    </row>
    <row r="553" spans="1:10" s="14" customFormat="1" ht="24" customHeight="1">
      <c r="A553" s="223"/>
      <c r="B553" s="284"/>
      <c r="C553" s="235" t="s">
        <v>32</v>
      </c>
      <c r="D553" s="236"/>
      <c r="E553" s="237"/>
      <c r="F553" s="63" t="s">
        <v>51</v>
      </c>
      <c r="G553" s="262" t="str">
        <f>IF(OR(G550=0,G550=""),"",VLOOKUP(A545,'STUDENT DETAIL'!$C$8:$I$107,6))</f>
        <v/>
      </c>
      <c r="H553" s="263"/>
      <c r="I553" s="294"/>
    </row>
    <row r="554" spans="1:10" s="14" customFormat="1" ht="24" customHeight="1">
      <c r="A554" s="223"/>
      <c r="B554" s="284"/>
      <c r="C554" s="235" t="s">
        <v>33</v>
      </c>
      <c r="D554" s="236"/>
      <c r="E554" s="237"/>
      <c r="F554" s="63" t="s">
        <v>51</v>
      </c>
      <c r="G554" s="262" t="str">
        <f>IF(OR(G550=0,G550=""),"",IF('STUDENT DETAIL'!$H$4="",'STUDENT DETAIL'!$E$4,CONCATENATE('STUDENT DETAIL'!$E$4,"   ","(",'STUDENT DETAIL'!$H$4,")")))</f>
        <v/>
      </c>
      <c r="H554" s="263"/>
      <c r="I554" s="294"/>
    </row>
    <row r="555" spans="1:10" s="14" customFormat="1" ht="24" customHeight="1" thickBot="1">
      <c r="A555" s="223"/>
      <c r="B555" s="284"/>
      <c r="C555" s="226" t="s">
        <v>24</v>
      </c>
      <c r="D555" s="227"/>
      <c r="E555" s="228"/>
      <c r="F555" s="64" t="s">
        <v>51</v>
      </c>
      <c r="G555" s="281" t="str">
        <f>IF(OR(G550=0,G550=""),"",VLOOKUP(A545,'STUDENT DETAIL'!$C$8:$I$107,7))</f>
        <v/>
      </c>
      <c r="H555" s="282"/>
      <c r="I555" s="295"/>
    </row>
    <row r="556" spans="1:10" s="14" customFormat="1" ht="24" customHeight="1">
      <c r="A556" s="223"/>
      <c r="B556" s="284"/>
      <c r="C556" s="232" t="s">
        <v>66</v>
      </c>
      <c r="D556" s="233"/>
      <c r="E556" s="233"/>
      <c r="F556" s="233"/>
      <c r="G556" s="233"/>
      <c r="H556" s="233"/>
      <c r="I556" s="234"/>
    </row>
    <row r="557" spans="1:10" s="14" customFormat="1" ht="24" customHeight="1" thickBot="1">
      <c r="A557" s="223"/>
      <c r="B557" s="284"/>
      <c r="C557" s="229" t="s">
        <v>67</v>
      </c>
      <c r="D557" s="230"/>
      <c r="E557" s="231"/>
      <c r="F557" s="267" t="s">
        <v>34</v>
      </c>
      <c r="G557" s="231"/>
      <c r="H557" s="267" t="s">
        <v>68</v>
      </c>
      <c r="I557" s="268"/>
    </row>
    <row r="558" spans="1:10" s="74" customFormat="1" ht="18" customHeight="1">
      <c r="A558" s="223"/>
      <c r="B558" s="284"/>
      <c r="C558" s="238">
        <f>IF('TIME TABLE'!$B$5="","",'TIME TABLE'!$B$5)</f>
        <v>44651</v>
      </c>
      <c r="D558" s="239"/>
      <c r="E558" s="86" t="str">
        <f>IF(C558="","",IF(C558&gt;0,CONCATENATE('TIME TABLE'!$C$5,'TIME TABLE'!$D$5,'TIME TABLE'!$E$5)))</f>
        <v>(Thursday)</v>
      </c>
      <c r="F558" s="279" t="str">
        <f>IF(C558="","",'TIME TABLE'!$F$5)</f>
        <v>Hindi</v>
      </c>
      <c r="G558" s="280"/>
      <c r="H558" s="273" t="str">
        <f>IF(F558="","",'TIME TABLE'!$H$5)</f>
        <v>09:00 AM to 11:45 AM</v>
      </c>
      <c r="I558" s="274"/>
    </row>
    <row r="559" spans="1:10" s="74" customFormat="1" ht="18" customHeight="1">
      <c r="A559" s="223"/>
      <c r="B559" s="284"/>
      <c r="C559" s="260">
        <f>IF('TIME TABLE'!$B$6="","",'TIME TABLE'!$B$6)</f>
        <v>44652</v>
      </c>
      <c r="D559" s="261"/>
      <c r="E559" s="89" t="str">
        <f>IF(C559="","",IF(C559&gt;0,CONCATENATE('TIME TABLE'!$C$6,'TIME TABLE'!$D$6,'TIME TABLE'!$E$6)))</f>
        <v>(Friday)</v>
      </c>
      <c r="F559" s="252" t="str">
        <f>IF(C559="","",'TIME TABLE'!$F$6)</f>
        <v>English</v>
      </c>
      <c r="G559" s="253"/>
      <c r="H559" s="250" t="str">
        <f>IF(F559="","",'TIME TABLE'!$H$6)</f>
        <v>09:00 AM to 11:45 AM</v>
      </c>
      <c r="I559" s="251"/>
    </row>
    <row r="560" spans="1:10" s="74" customFormat="1" ht="18" customHeight="1">
      <c r="A560" s="223"/>
      <c r="B560" s="284"/>
      <c r="C560" s="260">
        <f>IF('TIME TABLE'!$B$7="","",'TIME TABLE'!$B$7)</f>
        <v>44653</v>
      </c>
      <c r="D560" s="261"/>
      <c r="E560" s="89" t="str">
        <f>IF(C560="","",IF(C560&gt;0,CONCATENATE('TIME TABLE'!$C$7,'TIME TABLE'!$D$7,'TIME TABLE'!$E$7)))</f>
        <v>(Saturday)</v>
      </c>
      <c r="F560" s="252" t="str">
        <f>IF(C560="","",'TIME TABLE'!$F$7)</f>
        <v>Science</v>
      </c>
      <c r="G560" s="253"/>
      <c r="H560" s="250" t="str">
        <f>IF(F560="","",'TIME TABLE'!$H$7)</f>
        <v>09:00 AM to 11:45 AM</v>
      </c>
      <c r="I560" s="251"/>
    </row>
    <row r="561" spans="1:9" s="74" customFormat="1" ht="18" customHeight="1">
      <c r="A561" s="223"/>
      <c r="B561" s="284"/>
      <c r="C561" s="260">
        <f>IF('TIME TABLE'!$B$8="","",'TIME TABLE'!$B$8)</f>
        <v>44654</v>
      </c>
      <c r="D561" s="261"/>
      <c r="E561" s="89" t="str">
        <f>IF(C561="","",IF(C561&gt;0,CONCATENATE('TIME TABLE'!$C$8,'TIME TABLE'!$D$8,'TIME TABLE'!$E$8)))</f>
        <v>(Sunday)</v>
      </c>
      <c r="F561" s="252" t="str">
        <f>IF(C561="","",'TIME TABLE'!$F$8)</f>
        <v>Mathematics</v>
      </c>
      <c r="G561" s="253"/>
      <c r="H561" s="250" t="str">
        <f>IF(F561="","",'TIME TABLE'!$H$8)</f>
        <v>09:00 AM to 11:45 AM</v>
      </c>
      <c r="I561" s="251"/>
    </row>
    <row r="562" spans="1:9" s="74" customFormat="1" ht="18" customHeight="1">
      <c r="A562" s="223"/>
      <c r="B562" s="284"/>
      <c r="C562" s="260">
        <f>IF('TIME TABLE'!$B$9="","",'TIME TABLE'!$B$9)</f>
        <v>44655</v>
      </c>
      <c r="D562" s="261"/>
      <c r="E562" s="89" t="str">
        <f>IF(C562="","",IF(C562&gt;0,CONCATENATE('TIME TABLE'!$C$9,'TIME TABLE'!$D$9,'TIME TABLE'!$E$9)))</f>
        <v>(Monday)</v>
      </c>
      <c r="F562" s="252" t="str">
        <f>IF(C562="","",'TIME TABLE'!$F$9)</f>
        <v>Social Study</v>
      </c>
      <c r="G562" s="253"/>
      <c r="H562" s="250" t="str">
        <f>IF(F562="","",'TIME TABLE'!$H$9)</f>
        <v>09:00 AM to 11:45 AM</v>
      </c>
      <c r="I562" s="251"/>
    </row>
    <row r="563" spans="1:9" s="74" customFormat="1" ht="18" customHeight="1">
      <c r="A563" s="223"/>
      <c r="B563" s="284"/>
      <c r="C563" s="260">
        <f>IF('TIME TABLE'!$B$10="","",'TIME TABLE'!$B$10)</f>
        <v>44656</v>
      </c>
      <c r="D563" s="261"/>
      <c r="E563" s="89" t="str">
        <f>IF(C563="","",IF(C563&gt;0,CONCATENATE('TIME TABLE'!$C$10,'TIME TABLE'!$D$10,'TIME TABLE'!$E$10)))</f>
        <v>(Tuesday)</v>
      </c>
      <c r="F563" s="252" t="str">
        <f>IF(C563="","",'TIME TABLE'!$F$10)</f>
        <v>Sanskrit</v>
      </c>
      <c r="G563" s="253"/>
      <c r="H563" s="250" t="str">
        <f>IF(F563="","",'TIME TABLE'!$H$10)</f>
        <v>09:00 AM to 11:45 AM</v>
      </c>
      <c r="I563" s="251"/>
    </row>
    <row r="564" spans="1:9" s="74" customFormat="1" ht="18" customHeight="1">
      <c r="A564" s="223"/>
      <c r="B564" s="284"/>
      <c r="C564" s="260" t="str">
        <f>IF('TIME TABLE'!$B$11="","",'TIME TABLE'!$B$11)</f>
        <v/>
      </c>
      <c r="D564" s="261"/>
      <c r="E564" s="89" t="str">
        <f>IF(C564="","",IF(C564&gt;0,CONCATENATE('TIME TABLE'!$C$11,'TIME TABLE'!$D$11,'TIME TABLE'!$E$11)))</f>
        <v/>
      </c>
      <c r="F564" s="252" t="str">
        <f>IF(C564="","",'TIME TABLE'!$F$11)</f>
        <v/>
      </c>
      <c r="G564" s="253"/>
      <c r="H564" s="250" t="str">
        <f>IF(F564="","",'TIME TABLE'!$H$11)</f>
        <v/>
      </c>
      <c r="I564" s="251"/>
    </row>
    <row r="565" spans="1:9" s="74" customFormat="1" ht="18" customHeight="1">
      <c r="A565" s="223"/>
      <c r="B565" s="284"/>
      <c r="C565" s="260" t="str">
        <f>IF('TIME TABLE'!$B$12="","",'TIME TABLE'!$B$12)</f>
        <v/>
      </c>
      <c r="D565" s="261"/>
      <c r="E565" s="89" t="str">
        <f>IF(C565="","",IF(C565&gt;0,CONCATENATE('TIME TABLE'!$C$12,'TIME TABLE'!$D$12,'TIME TABLE'!$E$12)))</f>
        <v/>
      </c>
      <c r="F565" s="252" t="str">
        <f>IF(C565="","",'TIME TABLE'!$F$12)</f>
        <v/>
      </c>
      <c r="G565" s="253"/>
      <c r="H565" s="250" t="str">
        <f>IF(C565="","",'TIME TABLE'!$H$12)</f>
        <v/>
      </c>
      <c r="I565" s="251"/>
    </row>
    <row r="566" spans="1:9" s="74" customFormat="1" ht="18" customHeight="1">
      <c r="A566" s="223"/>
      <c r="B566" s="284"/>
      <c r="C566" s="275" t="str">
        <f>IF('TIME TABLE'!$B$13="","",'TIME TABLE'!$B$13)</f>
        <v/>
      </c>
      <c r="D566" s="276"/>
      <c r="E566" s="89" t="str">
        <f>IF(C566="","",IF(C566&gt;0,CONCATENATE('TIME TABLE'!$C$11,'TIME TABLE'!$D$11,'TIME TABLE'!$E$11)))</f>
        <v/>
      </c>
      <c r="F566" s="252" t="str">
        <f>IF(C566="","",'TIME TABLE'!$F$13)</f>
        <v/>
      </c>
      <c r="G566" s="253"/>
      <c r="H566" s="250" t="str">
        <f>IF(C566="","",'TIME TABLE'!$H$13)</f>
        <v/>
      </c>
      <c r="I566" s="251"/>
    </row>
    <row r="567" spans="1:9" s="74" customFormat="1" ht="18" customHeight="1" thickBot="1">
      <c r="A567" s="223"/>
      <c r="B567" s="284"/>
      <c r="C567" s="275" t="str">
        <f>IF('TIME TABLE'!$B$14="","",'TIME TABLE'!$B$14)</f>
        <v/>
      </c>
      <c r="D567" s="276"/>
      <c r="E567" s="89" t="str">
        <f>IF(C567="","",IF(C567&gt;0,CONCATENATE('TIME TABLE'!$C$11,'TIME TABLE'!$D$11,'TIME TABLE'!$E$11)))</f>
        <v/>
      </c>
      <c r="F567" s="277" t="str">
        <f>IF(C567="","",'TIME TABLE'!$F$14)</f>
        <v/>
      </c>
      <c r="G567" s="278"/>
      <c r="H567" s="250" t="str">
        <f>IF(C567="","",'TIME TABLE'!$H$14)</f>
        <v/>
      </c>
      <c r="I567" s="251"/>
    </row>
    <row r="568" spans="1:9" s="14" customFormat="1" ht="24" customHeight="1">
      <c r="A568" s="223"/>
      <c r="B568" s="284"/>
      <c r="C568" s="269" t="s">
        <v>69</v>
      </c>
      <c r="D568" s="270"/>
      <c r="E568" s="270"/>
      <c r="F568" s="271"/>
      <c r="G568" s="271"/>
      <c r="H568" s="271"/>
      <c r="I568" s="272"/>
    </row>
    <row r="569" spans="1:9" s="14" customFormat="1" ht="19.5" customHeight="1">
      <c r="A569" s="223"/>
      <c r="B569" s="284"/>
      <c r="C569" s="59">
        <v>1</v>
      </c>
      <c r="D569" s="256" t="s">
        <v>70</v>
      </c>
      <c r="E569" s="256"/>
      <c r="F569" s="256"/>
      <c r="G569" s="256"/>
      <c r="H569" s="256"/>
      <c r="I569" s="257"/>
    </row>
    <row r="570" spans="1:9" s="14" customFormat="1" ht="19.5" customHeight="1">
      <c r="A570" s="223"/>
      <c r="B570" s="284"/>
      <c r="C570" s="60">
        <v>2</v>
      </c>
      <c r="D570" s="258" t="s">
        <v>71</v>
      </c>
      <c r="E570" s="258"/>
      <c r="F570" s="258"/>
      <c r="G570" s="258"/>
      <c r="H570" s="258"/>
      <c r="I570" s="259"/>
    </row>
    <row r="571" spans="1:9" s="14" customFormat="1" ht="19.5" customHeight="1">
      <c r="A571" s="223"/>
      <c r="B571" s="284"/>
      <c r="C571" s="60">
        <v>3</v>
      </c>
      <c r="D571" s="258" t="s">
        <v>72</v>
      </c>
      <c r="E571" s="258"/>
      <c r="F571" s="258"/>
      <c r="G571" s="258"/>
      <c r="H571" s="258"/>
      <c r="I571" s="259"/>
    </row>
    <row r="572" spans="1:9" s="14" customFormat="1" ht="19.5" customHeight="1">
      <c r="A572" s="223"/>
      <c r="B572" s="284"/>
      <c r="C572" s="60">
        <v>4</v>
      </c>
      <c r="D572" s="256" t="s">
        <v>73</v>
      </c>
      <c r="E572" s="256"/>
      <c r="F572" s="256"/>
      <c r="G572" s="256"/>
      <c r="H572" s="256"/>
      <c r="I572" s="257"/>
    </row>
    <row r="573" spans="1:9" s="14" customFormat="1" ht="19.5" customHeight="1">
      <c r="A573" s="223"/>
      <c r="B573" s="284"/>
      <c r="C573" s="60">
        <v>5</v>
      </c>
      <c r="D573" s="256" t="s">
        <v>74</v>
      </c>
      <c r="E573" s="256"/>
      <c r="F573" s="256"/>
      <c r="G573" s="256"/>
      <c r="H573" s="256"/>
      <c r="I573" s="257"/>
    </row>
    <row r="574" spans="1:9" s="14" customFormat="1" ht="19.5" customHeight="1">
      <c r="A574" s="223"/>
      <c r="B574" s="284"/>
      <c r="C574" s="60">
        <v>6</v>
      </c>
      <c r="D574" s="256" t="s">
        <v>75</v>
      </c>
      <c r="E574" s="256"/>
      <c r="F574" s="256"/>
      <c r="G574" s="256"/>
      <c r="H574" s="256"/>
      <c r="I574" s="257"/>
    </row>
    <row r="575" spans="1:9" s="14" customFormat="1" ht="19.5" customHeight="1">
      <c r="A575" s="223"/>
      <c r="B575" s="284"/>
      <c r="C575" s="60">
        <v>7</v>
      </c>
      <c r="D575" s="256" t="s">
        <v>76</v>
      </c>
      <c r="E575" s="256"/>
      <c r="F575" s="256"/>
      <c r="G575" s="256"/>
      <c r="H575" s="256"/>
      <c r="I575" s="257"/>
    </row>
    <row r="576" spans="1:9" s="14" customFormat="1" ht="19.5" customHeight="1">
      <c r="A576" s="223"/>
      <c r="B576" s="284"/>
      <c r="C576" s="60">
        <v>8</v>
      </c>
      <c r="D576" s="256" t="s">
        <v>77</v>
      </c>
      <c r="E576" s="256"/>
      <c r="F576" s="256"/>
      <c r="G576" s="256"/>
      <c r="H576" s="256"/>
      <c r="I576" s="257"/>
    </row>
    <row r="577" spans="1:10" s="14" customFormat="1" ht="19.5" customHeight="1" thickBot="1">
      <c r="A577" s="223"/>
      <c r="B577" s="285"/>
      <c r="C577" s="61">
        <v>9</v>
      </c>
      <c r="D577" s="254" t="s">
        <v>78</v>
      </c>
      <c r="E577" s="254"/>
      <c r="F577" s="254"/>
      <c r="G577" s="254"/>
      <c r="H577" s="254"/>
      <c r="I577" s="255"/>
    </row>
    <row r="578" spans="1:10" ht="16.5" customHeight="1">
      <c r="A578" s="225"/>
      <c r="B578" s="225"/>
      <c r="C578" s="225"/>
      <c r="D578" s="225"/>
      <c r="E578" s="225"/>
      <c r="F578" s="225"/>
      <c r="G578" s="225"/>
      <c r="H578" s="225"/>
      <c r="I578" s="225"/>
    </row>
    <row r="579" spans="1:10" s="14" customFormat="1" ht="15.75" thickBot="1">
      <c r="A579" s="19">
        <f>A545+1</f>
        <v>18</v>
      </c>
      <c r="B579" s="224"/>
      <c r="C579" s="224"/>
      <c r="D579" s="224"/>
      <c r="E579" s="224"/>
      <c r="F579" s="224"/>
      <c r="G579" s="224"/>
      <c r="H579" s="224"/>
      <c r="I579" s="224"/>
    </row>
    <row r="580" spans="1:10" s="14" customFormat="1" ht="51.75" customHeight="1">
      <c r="A580" s="223"/>
      <c r="B580" s="240" t="e">
        <f>logo</f>
        <v>#NAME?</v>
      </c>
      <c r="C580" s="241"/>
      <c r="D580" s="244" t="str">
        <f>MASTER!$E$11</f>
        <v>Govt. Sr. Secondary School Raimalwada</v>
      </c>
      <c r="E580" s="245"/>
      <c r="F580" s="245"/>
      <c r="G580" s="245"/>
      <c r="H580" s="245"/>
      <c r="I580" s="246"/>
    </row>
    <row r="581" spans="1:10" s="14" customFormat="1" ht="36" customHeight="1" thickBot="1">
      <c r="A581" s="223"/>
      <c r="B581" s="242"/>
      <c r="C581" s="243"/>
      <c r="D581" s="247" t="str">
        <f>MASTER!$E$14</f>
        <v>P.S.-Bapini (Phalodi)</v>
      </c>
      <c r="E581" s="248"/>
      <c r="F581" s="248"/>
      <c r="G581" s="248"/>
      <c r="H581" s="248"/>
      <c r="I581" s="249"/>
    </row>
    <row r="582" spans="1:10" s="14" customFormat="1" ht="33.75" customHeight="1">
      <c r="A582" s="223"/>
      <c r="B582" s="283" t="str">
        <f>CONCATENATE(C583,'TIME TABLE'!$C$5,'ADMIT CARD'!$C584,$F584,'ADMIT CARD'!$G584,'TIME TABLE'!$E$5)</f>
        <v>ADMIT CARD(Roll Number●→0)</v>
      </c>
      <c r="C582" s="289" t="str">
        <f>CONCATENATE('TIME TABLE'!$B$2,'TIME TABLE'!$F$2)</f>
        <v>TEST-I: (2025-26)</v>
      </c>
      <c r="D582" s="290"/>
      <c r="E582" s="290"/>
      <c r="F582" s="290"/>
      <c r="G582" s="290"/>
      <c r="H582" s="290"/>
      <c r="I582" s="296" t="s">
        <v>90</v>
      </c>
    </row>
    <row r="583" spans="1:10" s="14" customFormat="1" ht="33.75" customHeight="1" thickBot="1">
      <c r="A583" s="223"/>
      <c r="B583" s="284"/>
      <c r="C583" s="291" t="s">
        <v>63</v>
      </c>
      <c r="D583" s="292"/>
      <c r="E583" s="292"/>
      <c r="F583" s="292"/>
      <c r="G583" s="292"/>
      <c r="H583" s="292"/>
      <c r="I583" s="297"/>
      <c r="J583" s="14" t="s">
        <v>53</v>
      </c>
    </row>
    <row r="584" spans="1:10" s="14" customFormat="1" ht="24" customHeight="1">
      <c r="A584" s="223"/>
      <c r="B584" s="284"/>
      <c r="C584" s="286" t="s">
        <v>20</v>
      </c>
      <c r="D584" s="287"/>
      <c r="E584" s="288"/>
      <c r="F584" s="62" t="s">
        <v>51</v>
      </c>
      <c r="G584" s="265">
        <f>VLOOKUP(A579,'STUDENT DETAIL'!$C$8:$I$107,3)</f>
        <v>0</v>
      </c>
      <c r="H584" s="266"/>
      <c r="I584" s="297"/>
    </row>
    <row r="585" spans="1:10" s="14" customFormat="1" ht="24" customHeight="1" thickBot="1">
      <c r="A585" s="223"/>
      <c r="B585" s="284"/>
      <c r="C585" s="235" t="s">
        <v>21</v>
      </c>
      <c r="D585" s="236"/>
      <c r="E585" s="237"/>
      <c r="F585" s="63" t="s">
        <v>51</v>
      </c>
      <c r="G585" s="262" t="str">
        <f>IF(OR(G584=0,G584=""),"",VLOOKUP(A579,'STUDENT DETAIL'!$C$8:$I$107,4))</f>
        <v/>
      </c>
      <c r="H585" s="264"/>
      <c r="I585" s="298"/>
    </row>
    <row r="586" spans="1:10" s="14" customFormat="1" ht="24" customHeight="1">
      <c r="A586" s="223"/>
      <c r="B586" s="284"/>
      <c r="C586" s="235" t="s">
        <v>22</v>
      </c>
      <c r="D586" s="236"/>
      <c r="E586" s="237"/>
      <c r="F586" s="63" t="s">
        <v>51</v>
      </c>
      <c r="G586" s="262" t="str">
        <f>IF(OR(G584=0,G584=""),"",VLOOKUP(A579,'STUDENT DETAIL'!$C$8:$I$107,5))</f>
        <v/>
      </c>
      <c r="H586" s="263"/>
      <c r="I586" s="293" t="s">
        <v>64</v>
      </c>
    </row>
    <row r="587" spans="1:10" s="14" customFormat="1" ht="24" customHeight="1">
      <c r="A587" s="223"/>
      <c r="B587" s="284"/>
      <c r="C587" s="235" t="s">
        <v>32</v>
      </c>
      <c r="D587" s="236"/>
      <c r="E587" s="237"/>
      <c r="F587" s="63" t="s">
        <v>51</v>
      </c>
      <c r="G587" s="262" t="str">
        <f>IF(OR(G584=0,G584=""),"",VLOOKUP(A579,'STUDENT DETAIL'!$C$8:$I$107,6))</f>
        <v/>
      </c>
      <c r="H587" s="263"/>
      <c r="I587" s="294"/>
    </row>
    <row r="588" spans="1:10" s="14" customFormat="1" ht="24" customHeight="1">
      <c r="A588" s="223"/>
      <c r="B588" s="284"/>
      <c r="C588" s="235" t="s">
        <v>33</v>
      </c>
      <c r="D588" s="236"/>
      <c r="E588" s="237"/>
      <c r="F588" s="63" t="s">
        <v>51</v>
      </c>
      <c r="G588" s="262" t="str">
        <f>IF(OR(G584=0,G584=""),"",IF('STUDENT DETAIL'!$H$4="",'STUDENT DETAIL'!$E$4,CONCATENATE('STUDENT DETAIL'!$E$4,"   ","(",'STUDENT DETAIL'!$H$4,")")))</f>
        <v/>
      </c>
      <c r="H588" s="263"/>
      <c r="I588" s="294"/>
    </row>
    <row r="589" spans="1:10" s="14" customFormat="1" ht="24" customHeight="1" thickBot="1">
      <c r="A589" s="223"/>
      <c r="B589" s="284"/>
      <c r="C589" s="226" t="s">
        <v>24</v>
      </c>
      <c r="D589" s="227"/>
      <c r="E589" s="228"/>
      <c r="F589" s="64" t="s">
        <v>51</v>
      </c>
      <c r="G589" s="281" t="str">
        <f>IF(OR(G584=0,G584=""),"",VLOOKUP(A579,'STUDENT DETAIL'!$C$8:$I$107,7))</f>
        <v/>
      </c>
      <c r="H589" s="282"/>
      <c r="I589" s="295"/>
    </row>
    <row r="590" spans="1:10" s="14" customFormat="1" ht="24" customHeight="1">
      <c r="A590" s="223"/>
      <c r="B590" s="284"/>
      <c r="C590" s="232" t="s">
        <v>66</v>
      </c>
      <c r="D590" s="233"/>
      <c r="E590" s="233"/>
      <c r="F590" s="233"/>
      <c r="G590" s="233"/>
      <c r="H590" s="233"/>
      <c r="I590" s="234"/>
    </row>
    <row r="591" spans="1:10" s="14" customFormat="1" ht="24" customHeight="1" thickBot="1">
      <c r="A591" s="223"/>
      <c r="B591" s="284"/>
      <c r="C591" s="229" t="s">
        <v>67</v>
      </c>
      <c r="D591" s="230"/>
      <c r="E591" s="231"/>
      <c r="F591" s="267" t="s">
        <v>34</v>
      </c>
      <c r="G591" s="231"/>
      <c r="H591" s="267" t="s">
        <v>68</v>
      </c>
      <c r="I591" s="268"/>
    </row>
    <row r="592" spans="1:10" s="74" customFormat="1" ht="18" customHeight="1">
      <c r="A592" s="223"/>
      <c r="B592" s="284"/>
      <c r="C592" s="238">
        <f>IF('TIME TABLE'!$B$5="","",'TIME TABLE'!$B$5)</f>
        <v>44651</v>
      </c>
      <c r="D592" s="239"/>
      <c r="E592" s="86" t="str">
        <f>IF(C592="","",IF(C592&gt;0,CONCATENATE('TIME TABLE'!$C$5,'TIME TABLE'!$D$5,'TIME TABLE'!$E$5)))</f>
        <v>(Thursday)</v>
      </c>
      <c r="F592" s="279" t="str">
        <f>IF(C592="","",'TIME TABLE'!$F$5)</f>
        <v>Hindi</v>
      </c>
      <c r="G592" s="280"/>
      <c r="H592" s="273" t="str">
        <f>IF(F592="","",'TIME TABLE'!$H$5)</f>
        <v>09:00 AM to 11:45 AM</v>
      </c>
      <c r="I592" s="274"/>
    </row>
    <row r="593" spans="1:9" s="74" customFormat="1" ht="18" customHeight="1">
      <c r="A593" s="223"/>
      <c r="B593" s="284"/>
      <c r="C593" s="260">
        <f>IF('TIME TABLE'!$B$6="","",'TIME TABLE'!$B$6)</f>
        <v>44652</v>
      </c>
      <c r="D593" s="261"/>
      <c r="E593" s="89" t="str">
        <f>IF(C593="","",IF(C593&gt;0,CONCATENATE('TIME TABLE'!$C$6,'TIME TABLE'!$D$6,'TIME TABLE'!$E$6)))</f>
        <v>(Friday)</v>
      </c>
      <c r="F593" s="252" t="str">
        <f>IF(C593="","",'TIME TABLE'!$F$6)</f>
        <v>English</v>
      </c>
      <c r="G593" s="253"/>
      <c r="H593" s="250" t="str">
        <f>IF(F593="","",'TIME TABLE'!$H$6)</f>
        <v>09:00 AM to 11:45 AM</v>
      </c>
      <c r="I593" s="251"/>
    </row>
    <row r="594" spans="1:9" s="74" customFormat="1" ht="18" customHeight="1">
      <c r="A594" s="223"/>
      <c r="B594" s="284"/>
      <c r="C594" s="260">
        <f>IF('TIME TABLE'!$B$7="","",'TIME TABLE'!$B$7)</f>
        <v>44653</v>
      </c>
      <c r="D594" s="261"/>
      <c r="E594" s="89" t="str">
        <f>IF(C594="","",IF(C594&gt;0,CONCATENATE('TIME TABLE'!$C$7,'TIME TABLE'!$D$7,'TIME TABLE'!$E$7)))</f>
        <v>(Saturday)</v>
      </c>
      <c r="F594" s="252" t="str">
        <f>IF(C594="","",'TIME TABLE'!$F$7)</f>
        <v>Science</v>
      </c>
      <c r="G594" s="253"/>
      <c r="H594" s="250" t="str">
        <f>IF(F594="","",'TIME TABLE'!$H$7)</f>
        <v>09:00 AM to 11:45 AM</v>
      </c>
      <c r="I594" s="251"/>
    </row>
    <row r="595" spans="1:9" s="74" customFormat="1" ht="18" customHeight="1">
      <c r="A595" s="223"/>
      <c r="B595" s="284"/>
      <c r="C595" s="260">
        <f>IF('TIME TABLE'!$B$8="","",'TIME TABLE'!$B$8)</f>
        <v>44654</v>
      </c>
      <c r="D595" s="261"/>
      <c r="E595" s="89" t="str">
        <f>IF(C595="","",IF(C595&gt;0,CONCATENATE('TIME TABLE'!$C$8,'TIME TABLE'!$D$8,'TIME TABLE'!$E$8)))</f>
        <v>(Sunday)</v>
      </c>
      <c r="F595" s="252" t="str">
        <f>IF(C595="","",'TIME TABLE'!$F$8)</f>
        <v>Mathematics</v>
      </c>
      <c r="G595" s="253"/>
      <c r="H595" s="250" t="str">
        <f>IF(F595="","",'TIME TABLE'!$H$8)</f>
        <v>09:00 AM to 11:45 AM</v>
      </c>
      <c r="I595" s="251"/>
    </row>
    <row r="596" spans="1:9" s="74" customFormat="1" ht="18" customHeight="1">
      <c r="A596" s="223"/>
      <c r="B596" s="284"/>
      <c r="C596" s="260">
        <f>IF('TIME TABLE'!$B$9="","",'TIME TABLE'!$B$9)</f>
        <v>44655</v>
      </c>
      <c r="D596" s="261"/>
      <c r="E596" s="89" t="str">
        <f>IF(C596="","",IF(C596&gt;0,CONCATENATE('TIME TABLE'!$C$9,'TIME TABLE'!$D$9,'TIME TABLE'!$E$9)))</f>
        <v>(Monday)</v>
      </c>
      <c r="F596" s="252" t="str">
        <f>IF(C596="","",'TIME TABLE'!$F$9)</f>
        <v>Social Study</v>
      </c>
      <c r="G596" s="253"/>
      <c r="H596" s="250" t="str">
        <f>IF(F596="","",'TIME TABLE'!$H$9)</f>
        <v>09:00 AM to 11:45 AM</v>
      </c>
      <c r="I596" s="251"/>
    </row>
    <row r="597" spans="1:9" s="74" customFormat="1" ht="18" customHeight="1">
      <c r="A597" s="223"/>
      <c r="B597" s="284"/>
      <c r="C597" s="260">
        <f>IF('TIME TABLE'!$B$10="","",'TIME TABLE'!$B$10)</f>
        <v>44656</v>
      </c>
      <c r="D597" s="261"/>
      <c r="E597" s="89" t="str">
        <f>IF(C597="","",IF(C597&gt;0,CONCATENATE('TIME TABLE'!$C$10,'TIME TABLE'!$D$10,'TIME TABLE'!$E$10)))</f>
        <v>(Tuesday)</v>
      </c>
      <c r="F597" s="252" t="str">
        <f>IF(C597="","",'TIME TABLE'!$F$10)</f>
        <v>Sanskrit</v>
      </c>
      <c r="G597" s="253"/>
      <c r="H597" s="250" t="str">
        <f>IF(F597="","",'TIME TABLE'!$H$10)</f>
        <v>09:00 AM to 11:45 AM</v>
      </c>
      <c r="I597" s="251"/>
    </row>
    <row r="598" spans="1:9" s="74" customFormat="1" ht="18" customHeight="1">
      <c r="A598" s="223"/>
      <c r="B598" s="284"/>
      <c r="C598" s="260" t="str">
        <f>IF('TIME TABLE'!$B$11="","",'TIME TABLE'!$B$11)</f>
        <v/>
      </c>
      <c r="D598" s="261"/>
      <c r="E598" s="89" t="str">
        <f>IF(C598="","",IF(C598&gt;0,CONCATENATE('TIME TABLE'!$C$11,'TIME TABLE'!$D$11,'TIME TABLE'!$E$11)))</f>
        <v/>
      </c>
      <c r="F598" s="252" t="str">
        <f>IF(C598="","",'TIME TABLE'!$F$11)</f>
        <v/>
      </c>
      <c r="G598" s="253"/>
      <c r="H598" s="250" t="str">
        <f>IF(F598="","",'TIME TABLE'!$H$11)</f>
        <v/>
      </c>
      <c r="I598" s="251"/>
    </row>
    <row r="599" spans="1:9" s="74" customFormat="1" ht="18" customHeight="1">
      <c r="A599" s="223"/>
      <c r="B599" s="284"/>
      <c r="C599" s="260" t="str">
        <f>IF('TIME TABLE'!$B$12="","",'TIME TABLE'!$B$12)</f>
        <v/>
      </c>
      <c r="D599" s="261"/>
      <c r="E599" s="89" t="str">
        <f>IF(C599="","",IF(C599&gt;0,CONCATENATE('TIME TABLE'!$C$12,'TIME TABLE'!$D$12,'TIME TABLE'!$E$12)))</f>
        <v/>
      </c>
      <c r="F599" s="252" t="str">
        <f>IF(C599="","",'TIME TABLE'!$F$12)</f>
        <v/>
      </c>
      <c r="G599" s="253"/>
      <c r="H599" s="250" t="str">
        <f>IF(C599="","",'TIME TABLE'!$H$12)</f>
        <v/>
      </c>
      <c r="I599" s="251"/>
    </row>
    <row r="600" spans="1:9" s="74" customFormat="1" ht="18" customHeight="1">
      <c r="A600" s="223"/>
      <c r="B600" s="284"/>
      <c r="C600" s="275" t="str">
        <f>IF('TIME TABLE'!$B$13="","",'TIME TABLE'!$B$13)</f>
        <v/>
      </c>
      <c r="D600" s="276"/>
      <c r="E600" s="89" t="str">
        <f>IF(C600="","",IF(C600&gt;0,CONCATENATE('TIME TABLE'!$C$11,'TIME TABLE'!$D$11,'TIME TABLE'!$E$11)))</f>
        <v/>
      </c>
      <c r="F600" s="252" t="str">
        <f>IF(C600="","",'TIME TABLE'!$F$13)</f>
        <v/>
      </c>
      <c r="G600" s="253"/>
      <c r="H600" s="250" t="str">
        <f>IF(C600="","",'TIME TABLE'!$H$13)</f>
        <v/>
      </c>
      <c r="I600" s="251"/>
    </row>
    <row r="601" spans="1:9" s="74" customFormat="1" ht="18" customHeight="1" thickBot="1">
      <c r="A601" s="223"/>
      <c r="B601" s="284"/>
      <c r="C601" s="275" t="str">
        <f>IF('TIME TABLE'!$B$14="","",'TIME TABLE'!$B$14)</f>
        <v/>
      </c>
      <c r="D601" s="276"/>
      <c r="E601" s="89" t="str">
        <f>IF(C601="","",IF(C601&gt;0,CONCATENATE('TIME TABLE'!$C$11,'TIME TABLE'!$D$11,'TIME TABLE'!$E$11)))</f>
        <v/>
      </c>
      <c r="F601" s="277" t="str">
        <f>IF(C601="","",'TIME TABLE'!$F$14)</f>
        <v/>
      </c>
      <c r="G601" s="278"/>
      <c r="H601" s="250" t="str">
        <f>IF(C601="","",'TIME TABLE'!$H$14)</f>
        <v/>
      </c>
      <c r="I601" s="251"/>
    </row>
    <row r="602" spans="1:9" s="14" customFormat="1" ht="24" customHeight="1">
      <c r="A602" s="223"/>
      <c r="B602" s="284"/>
      <c r="C602" s="269" t="s">
        <v>69</v>
      </c>
      <c r="D602" s="270"/>
      <c r="E602" s="270"/>
      <c r="F602" s="271"/>
      <c r="G602" s="271"/>
      <c r="H602" s="271"/>
      <c r="I602" s="272"/>
    </row>
    <row r="603" spans="1:9" s="14" customFormat="1" ht="19.5" customHeight="1">
      <c r="A603" s="223"/>
      <c r="B603" s="284"/>
      <c r="C603" s="59">
        <v>1</v>
      </c>
      <c r="D603" s="256" t="s">
        <v>70</v>
      </c>
      <c r="E603" s="256"/>
      <c r="F603" s="256"/>
      <c r="G603" s="256"/>
      <c r="H603" s="256"/>
      <c r="I603" s="257"/>
    </row>
    <row r="604" spans="1:9" s="14" customFormat="1" ht="19.5" customHeight="1">
      <c r="A604" s="223"/>
      <c r="B604" s="284"/>
      <c r="C604" s="60">
        <v>2</v>
      </c>
      <c r="D604" s="258" t="s">
        <v>71</v>
      </c>
      <c r="E604" s="258"/>
      <c r="F604" s="258"/>
      <c r="G604" s="258"/>
      <c r="H604" s="258"/>
      <c r="I604" s="259"/>
    </row>
    <row r="605" spans="1:9" s="14" customFormat="1" ht="19.5" customHeight="1">
      <c r="A605" s="223"/>
      <c r="B605" s="284"/>
      <c r="C605" s="60">
        <v>3</v>
      </c>
      <c r="D605" s="258" t="s">
        <v>72</v>
      </c>
      <c r="E605" s="258"/>
      <c r="F605" s="258"/>
      <c r="G605" s="258"/>
      <c r="H605" s="258"/>
      <c r="I605" s="259"/>
    </row>
    <row r="606" spans="1:9" s="14" customFormat="1" ht="19.5" customHeight="1">
      <c r="A606" s="223"/>
      <c r="B606" s="284"/>
      <c r="C606" s="60">
        <v>4</v>
      </c>
      <c r="D606" s="256" t="s">
        <v>73</v>
      </c>
      <c r="E606" s="256"/>
      <c r="F606" s="256"/>
      <c r="G606" s="256"/>
      <c r="H606" s="256"/>
      <c r="I606" s="257"/>
    </row>
    <row r="607" spans="1:9" s="14" customFormat="1" ht="19.5" customHeight="1">
      <c r="A607" s="223"/>
      <c r="B607" s="284"/>
      <c r="C607" s="60">
        <v>5</v>
      </c>
      <c r="D607" s="256" t="s">
        <v>74</v>
      </c>
      <c r="E607" s="256"/>
      <c r="F607" s="256"/>
      <c r="G607" s="256"/>
      <c r="H607" s="256"/>
      <c r="I607" s="257"/>
    </row>
    <row r="608" spans="1:9" s="14" customFormat="1" ht="19.5" customHeight="1">
      <c r="A608" s="223"/>
      <c r="B608" s="284"/>
      <c r="C608" s="60">
        <v>6</v>
      </c>
      <c r="D608" s="256" t="s">
        <v>75</v>
      </c>
      <c r="E608" s="256"/>
      <c r="F608" s="256"/>
      <c r="G608" s="256"/>
      <c r="H608" s="256"/>
      <c r="I608" s="257"/>
    </row>
    <row r="609" spans="1:10" s="14" customFormat="1" ht="19.5" customHeight="1">
      <c r="A609" s="223"/>
      <c r="B609" s="284"/>
      <c r="C609" s="60">
        <v>7</v>
      </c>
      <c r="D609" s="256" t="s">
        <v>76</v>
      </c>
      <c r="E609" s="256"/>
      <c r="F609" s="256"/>
      <c r="G609" s="256"/>
      <c r="H609" s="256"/>
      <c r="I609" s="257"/>
    </row>
    <row r="610" spans="1:10" s="14" customFormat="1" ht="19.5" customHeight="1">
      <c r="A610" s="223"/>
      <c r="B610" s="284"/>
      <c r="C610" s="60">
        <v>8</v>
      </c>
      <c r="D610" s="256" t="s">
        <v>77</v>
      </c>
      <c r="E610" s="256"/>
      <c r="F610" s="256"/>
      <c r="G610" s="256"/>
      <c r="H610" s="256"/>
      <c r="I610" s="257"/>
    </row>
    <row r="611" spans="1:10" s="14" customFormat="1" ht="19.5" customHeight="1" thickBot="1">
      <c r="A611" s="223"/>
      <c r="B611" s="285"/>
      <c r="C611" s="61">
        <v>9</v>
      </c>
      <c r="D611" s="254" t="s">
        <v>78</v>
      </c>
      <c r="E611" s="254"/>
      <c r="F611" s="254"/>
      <c r="G611" s="254"/>
      <c r="H611" s="254"/>
      <c r="I611" s="255"/>
    </row>
    <row r="612" spans="1:10" ht="7.5" customHeight="1">
      <c r="A612" s="225"/>
      <c r="B612" s="225"/>
      <c r="C612" s="225"/>
      <c r="D612" s="225"/>
      <c r="E612" s="225"/>
      <c r="F612" s="225"/>
      <c r="G612" s="225"/>
      <c r="H612" s="225"/>
      <c r="I612" s="225"/>
    </row>
    <row r="613" spans="1:10" s="14" customFormat="1" ht="10.5" customHeight="1" thickBot="1">
      <c r="A613" s="19">
        <f>A579+1</f>
        <v>19</v>
      </c>
      <c r="B613" s="224"/>
      <c r="C613" s="224"/>
      <c r="D613" s="224"/>
      <c r="E613" s="224"/>
      <c r="F613" s="224"/>
      <c r="G613" s="224"/>
      <c r="H613" s="224"/>
      <c r="I613" s="224"/>
    </row>
    <row r="614" spans="1:10" s="14" customFormat="1" ht="51.75" customHeight="1">
      <c r="A614" s="223"/>
      <c r="B614" s="240" t="e">
        <f>logo</f>
        <v>#NAME?</v>
      </c>
      <c r="C614" s="241"/>
      <c r="D614" s="244" t="str">
        <f>MASTER!$E$11</f>
        <v>Govt. Sr. Secondary School Raimalwada</v>
      </c>
      <c r="E614" s="245"/>
      <c r="F614" s="245"/>
      <c r="G614" s="245"/>
      <c r="H614" s="245"/>
      <c r="I614" s="246"/>
    </row>
    <row r="615" spans="1:10" s="14" customFormat="1" ht="36" customHeight="1" thickBot="1">
      <c r="A615" s="223"/>
      <c r="B615" s="242"/>
      <c r="C615" s="243"/>
      <c r="D615" s="247" t="str">
        <f>MASTER!$E$14</f>
        <v>P.S.-Bapini (Phalodi)</v>
      </c>
      <c r="E615" s="248"/>
      <c r="F615" s="248"/>
      <c r="G615" s="248"/>
      <c r="H615" s="248"/>
      <c r="I615" s="249"/>
    </row>
    <row r="616" spans="1:10" s="14" customFormat="1" ht="33.75" customHeight="1">
      <c r="A616" s="223"/>
      <c r="B616" s="283" t="str">
        <f>CONCATENATE(C617,'TIME TABLE'!$C$5,'ADMIT CARD'!$C618,$F618,'ADMIT CARD'!$G618,'TIME TABLE'!$E$5)</f>
        <v>ADMIT CARD(Roll Number●→0)</v>
      </c>
      <c r="C616" s="289" t="str">
        <f>CONCATENATE('TIME TABLE'!$B$2,'TIME TABLE'!$F$2)</f>
        <v>TEST-I: (2025-26)</v>
      </c>
      <c r="D616" s="290"/>
      <c r="E616" s="290"/>
      <c r="F616" s="290"/>
      <c r="G616" s="290"/>
      <c r="H616" s="290"/>
      <c r="I616" s="296" t="s">
        <v>90</v>
      </c>
    </row>
    <row r="617" spans="1:10" s="14" customFormat="1" ht="33.75" customHeight="1" thickBot="1">
      <c r="A617" s="223"/>
      <c r="B617" s="284"/>
      <c r="C617" s="291" t="s">
        <v>63</v>
      </c>
      <c r="D617" s="292"/>
      <c r="E617" s="292"/>
      <c r="F617" s="292"/>
      <c r="G617" s="292"/>
      <c r="H617" s="292"/>
      <c r="I617" s="297"/>
      <c r="J617" s="14" t="s">
        <v>53</v>
      </c>
    </row>
    <row r="618" spans="1:10" s="14" customFormat="1" ht="24" customHeight="1">
      <c r="A618" s="223"/>
      <c r="B618" s="284"/>
      <c r="C618" s="286" t="s">
        <v>20</v>
      </c>
      <c r="D618" s="287"/>
      <c r="E618" s="288"/>
      <c r="F618" s="62" t="s">
        <v>51</v>
      </c>
      <c r="G618" s="265">
        <f>VLOOKUP(A613,'STUDENT DETAIL'!$C$8:$I$107,3)</f>
        <v>0</v>
      </c>
      <c r="H618" s="266"/>
      <c r="I618" s="297"/>
    </row>
    <row r="619" spans="1:10" s="14" customFormat="1" ht="24" customHeight="1" thickBot="1">
      <c r="A619" s="223"/>
      <c r="B619" s="284"/>
      <c r="C619" s="235" t="s">
        <v>21</v>
      </c>
      <c r="D619" s="236"/>
      <c r="E619" s="237"/>
      <c r="F619" s="63" t="s">
        <v>51</v>
      </c>
      <c r="G619" s="262" t="str">
        <f>IF(OR(G618=0,G618=""),"",VLOOKUP(A613,'STUDENT DETAIL'!$C$8:$I$107,4))</f>
        <v/>
      </c>
      <c r="H619" s="264"/>
      <c r="I619" s="298"/>
    </row>
    <row r="620" spans="1:10" s="14" customFormat="1" ht="24" customHeight="1">
      <c r="A620" s="223"/>
      <c r="B620" s="284"/>
      <c r="C620" s="235" t="s">
        <v>22</v>
      </c>
      <c r="D620" s="236"/>
      <c r="E620" s="237"/>
      <c r="F620" s="63" t="s">
        <v>51</v>
      </c>
      <c r="G620" s="262" t="str">
        <f>IF(OR(G618=0,G618=""),"",VLOOKUP(A613,'STUDENT DETAIL'!$C$8:$I$107,5))</f>
        <v/>
      </c>
      <c r="H620" s="263"/>
      <c r="I620" s="293" t="s">
        <v>64</v>
      </c>
    </row>
    <row r="621" spans="1:10" s="14" customFormat="1" ht="24" customHeight="1">
      <c r="A621" s="223"/>
      <c r="B621" s="284"/>
      <c r="C621" s="235" t="s">
        <v>32</v>
      </c>
      <c r="D621" s="236"/>
      <c r="E621" s="237"/>
      <c r="F621" s="63" t="s">
        <v>51</v>
      </c>
      <c r="G621" s="262" t="str">
        <f>IF(OR(G618=0,G618=""),"",VLOOKUP(A613,'STUDENT DETAIL'!$C$8:$I$107,6))</f>
        <v/>
      </c>
      <c r="H621" s="263"/>
      <c r="I621" s="294"/>
    </row>
    <row r="622" spans="1:10" s="14" customFormat="1" ht="24" customHeight="1">
      <c r="A622" s="223"/>
      <c r="B622" s="284"/>
      <c r="C622" s="235" t="s">
        <v>33</v>
      </c>
      <c r="D622" s="236"/>
      <c r="E622" s="237"/>
      <c r="F622" s="63" t="s">
        <v>51</v>
      </c>
      <c r="G622" s="262" t="str">
        <f>IF(OR(G618=0,G618=""),"",IF('STUDENT DETAIL'!$H$4="",'STUDENT DETAIL'!$E$4,CONCATENATE('STUDENT DETAIL'!$E$4,"   ","(",'STUDENT DETAIL'!$H$4,")")))</f>
        <v/>
      </c>
      <c r="H622" s="263"/>
      <c r="I622" s="294"/>
    </row>
    <row r="623" spans="1:10" s="14" customFormat="1" ht="24" customHeight="1" thickBot="1">
      <c r="A623" s="223"/>
      <c r="B623" s="284"/>
      <c r="C623" s="226" t="s">
        <v>24</v>
      </c>
      <c r="D623" s="227"/>
      <c r="E623" s="228"/>
      <c r="F623" s="64" t="s">
        <v>51</v>
      </c>
      <c r="G623" s="281" t="str">
        <f>IF(OR(G618=0,G618=""),"",VLOOKUP(A613,'STUDENT DETAIL'!$C$8:$I$107,7))</f>
        <v/>
      </c>
      <c r="H623" s="282"/>
      <c r="I623" s="295"/>
    </row>
    <row r="624" spans="1:10" s="14" customFormat="1" ht="24" customHeight="1">
      <c r="A624" s="223"/>
      <c r="B624" s="284"/>
      <c r="C624" s="232" t="s">
        <v>66</v>
      </c>
      <c r="D624" s="233"/>
      <c r="E624" s="233"/>
      <c r="F624" s="233"/>
      <c r="G624" s="233"/>
      <c r="H624" s="233"/>
      <c r="I624" s="234"/>
    </row>
    <row r="625" spans="1:9" s="14" customFormat="1" ht="24" customHeight="1" thickBot="1">
      <c r="A625" s="223"/>
      <c r="B625" s="284"/>
      <c r="C625" s="229" t="s">
        <v>67</v>
      </c>
      <c r="D625" s="230"/>
      <c r="E625" s="231"/>
      <c r="F625" s="267" t="s">
        <v>34</v>
      </c>
      <c r="G625" s="231"/>
      <c r="H625" s="267" t="s">
        <v>68</v>
      </c>
      <c r="I625" s="268"/>
    </row>
    <row r="626" spans="1:9" s="74" customFormat="1" ht="18" customHeight="1">
      <c r="A626" s="223"/>
      <c r="B626" s="284"/>
      <c r="C626" s="238">
        <f>IF('TIME TABLE'!$B$5="","",'TIME TABLE'!$B$5)</f>
        <v>44651</v>
      </c>
      <c r="D626" s="239"/>
      <c r="E626" s="86" t="str">
        <f>IF(C626="","",IF(C626&gt;0,CONCATENATE('TIME TABLE'!$C$5,'TIME TABLE'!$D$5,'TIME TABLE'!$E$5)))</f>
        <v>(Thursday)</v>
      </c>
      <c r="F626" s="279" t="str">
        <f>IF(C626="","",'TIME TABLE'!$F$5)</f>
        <v>Hindi</v>
      </c>
      <c r="G626" s="280"/>
      <c r="H626" s="273" t="str">
        <f>IF(F626="","",'TIME TABLE'!$H$5)</f>
        <v>09:00 AM to 11:45 AM</v>
      </c>
      <c r="I626" s="274"/>
    </row>
    <row r="627" spans="1:9" s="74" customFormat="1" ht="18" customHeight="1">
      <c r="A627" s="223"/>
      <c r="B627" s="284"/>
      <c r="C627" s="260">
        <f>IF('TIME TABLE'!$B$6="","",'TIME TABLE'!$B$6)</f>
        <v>44652</v>
      </c>
      <c r="D627" s="261"/>
      <c r="E627" s="89" t="str">
        <f>IF(C627="","",IF(C627&gt;0,CONCATENATE('TIME TABLE'!$C$6,'TIME TABLE'!$D$6,'TIME TABLE'!$E$6)))</f>
        <v>(Friday)</v>
      </c>
      <c r="F627" s="252" t="str">
        <f>IF(C627="","",'TIME TABLE'!$F$6)</f>
        <v>English</v>
      </c>
      <c r="G627" s="253"/>
      <c r="H627" s="250" t="str">
        <f>IF(F627="","",'TIME TABLE'!$H$6)</f>
        <v>09:00 AM to 11:45 AM</v>
      </c>
      <c r="I627" s="251"/>
    </row>
    <row r="628" spans="1:9" s="74" customFormat="1" ht="18" customHeight="1">
      <c r="A628" s="223"/>
      <c r="B628" s="284"/>
      <c r="C628" s="260">
        <f>IF('TIME TABLE'!$B$7="","",'TIME TABLE'!$B$7)</f>
        <v>44653</v>
      </c>
      <c r="D628" s="261"/>
      <c r="E628" s="89" t="str">
        <f>IF(C628="","",IF(C628&gt;0,CONCATENATE('TIME TABLE'!$C$7,'TIME TABLE'!$D$7,'TIME TABLE'!$E$7)))</f>
        <v>(Saturday)</v>
      </c>
      <c r="F628" s="252" t="str">
        <f>IF(C628="","",'TIME TABLE'!$F$7)</f>
        <v>Science</v>
      </c>
      <c r="G628" s="253"/>
      <c r="H628" s="250" t="str">
        <f>IF(F628="","",'TIME TABLE'!$H$7)</f>
        <v>09:00 AM to 11:45 AM</v>
      </c>
      <c r="I628" s="251"/>
    </row>
    <row r="629" spans="1:9" s="74" customFormat="1" ht="18" customHeight="1">
      <c r="A629" s="223"/>
      <c r="B629" s="284"/>
      <c r="C629" s="260">
        <f>IF('TIME TABLE'!$B$8="","",'TIME TABLE'!$B$8)</f>
        <v>44654</v>
      </c>
      <c r="D629" s="261"/>
      <c r="E629" s="89" t="str">
        <f>IF(C629="","",IF(C629&gt;0,CONCATENATE('TIME TABLE'!$C$8,'TIME TABLE'!$D$8,'TIME TABLE'!$E$8)))</f>
        <v>(Sunday)</v>
      </c>
      <c r="F629" s="252" t="str">
        <f>IF(C629="","",'TIME TABLE'!$F$8)</f>
        <v>Mathematics</v>
      </c>
      <c r="G629" s="253"/>
      <c r="H629" s="250" t="str">
        <f>IF(F629="","",'TIME TABLE'!$H$8)</f>
        <v>09:00 AM to 11:45 AM</v>
      </c>
      <c r="I629" s="251"/>
    </row>
    <row r="630" spans="1:9" s="74" customFormat="1" ht="18" customHeight="1">
      <c r="A630" s="223"/>
      <c r="B630" s="284"/>
      <c r="C630" s="260">
        <f>IF('TIME TABLE'!$B$9="","",'TIME TABLE'!$B$9)</f>
        <v>44655</v>
      </c>
      <c r="D630" s="261"/>
      <c r="E630" s="89" t="str">
        <f>IF(C630="","",IF(C630&gt;0,CONCATENATE('TIME TABLE'!$C$9,'TIME TABLE'!$D$9,'TIME TABLE'!$E$9)))</f>
        <v>(Monday)</v>
      </c>
      <c r="F630" s="252" t="str">
        <f>IF(C630="","",'TIME TABLE'!$F$9)</f>
        <v>Social Study</v>
      </c>
      <c r="G630" s="253"/>
      <c r="H630" s="250" t="str">
        <f>IF(F630="","",'TIME TABLE'!$H$9)</f>
        <v>09:00 AM to 11:45 AM</v>
      </c>
      <c r="I630" s="251"/>
    </row>
    <row r="631" spans="1:9" s="74" customFormat="1" ht="18" customHeight="1">
      <c r="A631" s="223"/>
      <c r="B631" s="284"/>
      <c r="C631" s="260">
        <f>IF('TIME TABLE'!$B$10="","",'TIME TABLE'!$B$10)</f>
        <v>44656</v>
      </c>
      <c r="D631" s="261"/>
      <c r="E631" s="89" t="str">
        <f>IF(C631="","",IF(C631&gt;0,CONCATENATE('TIME TABLE'!$C$10,'TIME TABLE'!$D$10,'TIME TABLE'!$E$10)))</f>
        <v>(Tuesday)</v>
      </c>
      <c r="F631" s="252" t="str">
        <f>IF(C631="","",'TIME TABLE'!$F$10)</f>
        <v>Sanskrit</v>
      </c>
      <c r="G631" s="253"/>
      <c r="H631" s="250" t="str">
        <f>IF(F631="","",'TIME TABLE'!$H$10)</f>
        <v>09:00 AM to 11:45 AM</v>
      </c>
      <c r="I631" s="251"/>
    </row>
    <row r="632" spans="1:9" s="74" customFormat="1" ht="18" customHeight="1">
      <c r="A632" s="223"/>
      <c r="B632" s="284"/>
      <c r="C632" s="260" t="str">
        <f>IF('TIME TABLE'!$B$11="","",'TIME TABLE'!$B$11)</f>
        <v/>
      </c>
      <c r="D632" s="261"/>
      <c r="E632" s="89" t="str">
        <f>IF(C632=0,"",IF(C632&gt;0,CONCATENATE('TIME TABLE'!$C$11,'TIME TABLE'!$D$11,'TIME TABLE'!$E$11)))</f>
        <v>(0)</v>
      </c>
      <c r="F632" s="252" t="str">
        <f>IF(C632="","",'TIME TABLE'!$F$11)</f>
        <v/>
      </c>
      <c r="G632" s="253"/>
      <c r="H632" s="250" t="str">
        <f>IF(F632="","",'TIME TABLE'!$H$11)</f>
        <v/>
      </c>
      <c r="I632" s="251"/>
    </row>
    <row r="633" spans="1:9" s="74" customFormat="1" ht="18" customHeight="1">
      <c r="A633" s="223"/>
      <c r="B633" s="284"/>
      <c r="C633" s="260" t="str">
        <f>IF('TIME TABLE'!$B$12="","",'TIME TABLE'!$B$12)</f>
        <v/>
      </c>
      <c r="D633" s="261"/>
      <c r="E633" s="89" t="str">
        <f>IF(C633="","",IF(C633&gt;0,CONCATENATE('TIME TABLE'!$C$12,'TIME TABLE'!$D$12,'TIME TABLE'!$E$12)))</f>
        <v/>
      </c>
      <c r="F633" s="252" t="str">
        <f>IF(C633="","",'TIME TABLE'!$F$12)</f>
        <v/>
      </c>
      <c r="G633" s="253"/>
      <c r="H633" s="250" t="str">
        <f>IF(C633="","",'TIME TABLE'!$H$12)</f>
        <v/>
      </c>
      <c r="I633" s="251"/>
    </row>
    <row r="634" spans="1:9" s="74" customFormat="1" ht="18" customHeight="1">
      <c r="A634" s="223"/>
      <c r="B634" s="284"/>
      <c r="C634" s="275" t="str">
        <f>IF('TIME TABLE'!$B$13="","",'TIME TABLE'!$B$13)</f>
        <v/>
      </c>
      <c r="D634" s="276"/>
      <c r="E634" s="89" t="str">
        <f>IF(C634="","",IF(C634&gt;0,CONCATENATE('TIME TABLE'!$C$11,'TIME TABLE'!$D$11,'TIME TABLE'!$E$11)))</f>
        <v/>
      </c>
      <c r="F634" s="252" t="str">
        <f>IF(C634="","",'TIME TABLE'!$F$13)</f>
        <v/>
      </c>
      <c r="G634" s="253"/>
      <c r="H634" s="250" t="str">
        <f>IF(C634="","",'TIME TABLE'!$H$13)</f>
        <v/>
      </c>
      <c r="I634" s="251"/>
    </row>
    <row r="635" spans="1:9" s="74" customFormat="1" ht="18" customHeight="1" thickBot="1">
      <c r="A635" s="223"/>
      <c r="B635" s="284"/>
      <c r="C635" s="275" t="str">
        <f>IF('TIME TABLE'!$B$14="","",'TIME TABLE'!$B$14)</f>
        <v/>
      </c>
      <c r="D635" s="276"/>
      <c r="E635" s="89" t="str">
        <f>IF(C635="","",IF(C635&gt;0,CONCATENATE('TIME TABLE'!$C$11,'TIME TABLE'!$D$11,'TIME TABLE'!$E$11)))</f>
        <v/>
      </c>
      <c r="F635" s="277" t="str">
        <f>IF(C635="","",'TIME TABLE'!$F$14)</f>
        <v/>
      </c>
      <c r="G635" s="278"/>
      <c r="H635" s="250" t="str">
        <f>IF(C635="","",'TIME TABLE'!$H$14)</f>
        <v/>
      </c>
      <c r="I635" s="251"/>
    </row>
    <row r="636" spans="1:9" s="14" customFormat="1" ht="24" customHeight="1">
      <c r="A636" s="223"/>
      <c r="B636" s="284"/>
      <c r="C636" s="269" t="s">
        <v>69</v>
      </c>
      <c r="D636" s="270"/>
      <c r="E636" s="270"/>
      <c r="F636" s="271"/>
      <c r="G636" s="271"/>
      <c r="H636" s="271"/>
      <c r="I636" s="272"/>
    </row>
    <row r="637" spans="1:9" s="14" customFormat="1" ht="19.5" customHeight="1">
      <c r="A637" s="223"/>
      <c r="B637" s="284"/>
      <c r="C637" s="59">
        <v>1</v>
      </c>
      <c r="D637" s="256" t="s">
        <v>70</v>
      </c>
      <c r="E637" s="256"/>
      <c r="F637" s="256"/>
      <c r="G637" s="256"/>
      <c r="H637" s="256"/>
      <c r="I637" s="257"/>
    </row>
    <row r="638" spans="1:9" s="14" customFormat="1" ht="19.5" customHeight="1">
      <c r="A638" s="223"/>
      <c r="B638" s="284"/>
      <c r="C638" s="60">
        <v>2</v>
      </c>
      <c r="D638" s="258" t="s">
        <v>71</v>
      </c>
      <c r="E638" s="258"/>
      <c r="F638" s="258"/>
      <c r="G638" s="258"/>
      <c r="H638" s="258"/>
      <c r="I638" s="259"/>
    </row>
    <row r="639" spans="1:9" s="14" customFormat="1" ht="19.5" customHeight="1">
      <c r="A639" s="223"/>
      <c r="B639" s="284"/>
      <c r="C639" s="60">
        <v>3</v>
      </c>
      <c r="D639" s="258" t="s">
        <v>72</v>
      </c>
      <c r="E639" s="258"/>
      <c r="F639" s="258"/>
      <c r="G639" s="258"/>
      <c r="H639" s="258"/>
      <c r="I639" s="259"/>
    </row>
    <row r="640" spans="1:9" s="14" customFormat="1" ht="19.5" customHeight="1">
      <c r="A640" s="223"/>
      <c r="B640" s="284"/>
      <c r="C640" s="60">
        <v>4</v>
      </c>
      <c r="D640" s="256" t="s">
        <v>73</v>
      </c>
      <c r="E640" s="256"/>
      <c r="F640" s="256"/>
      <c r="G640" s="256"/>
      <c r="H640" s="256"/>
      <c r="I640" s="257"/>
    </row>
    <row r="641" spans="1:10" s="14" customFormat="1" ht="19.5" customHeight="1">
      <c r="A641" s="223"/>
      <c r="B641" s="284"/>
      <c r="C641" s="60">
        <v>5</v>
      </c>
      <c r="D641" s="256" t="s">
        <v>74</v>
      </c>
      <c r="E641" s="256"/>
      <c r="F641" s="256"/>
      <c r="G641" s="256"/>
      <c r="H641" s="256"/>
      <c r="I641" s="257"/>
    </row>
    <row r="642" spans="1:10" s="14" customFormat="1" ht="19.5" customHeight="1">
      <c r="A642" s="223"/>
      <c r="B642" s="284"/>
      <c r="C642" s="60">
        <v>6</v>
      </c>
      <c r="D642" s="256" t="s">
        <v>75</v>
      </c>
      <c r="E642" s="256"/>
      <c r="F642" s="256"/>
      <c r="G642" s="256"/>
      <c r="H642" s="256"/>
      <c r="I642" s="257"/>
    </row>
    <row r="643" spans="1:10" s="14" customFormat="1" ht="19.5" customHeight="1">
      <c r="A643" s="223"/>
      <c r="B643" s="284"/>
      <c r="C643" s="60">
        <v>7</v>
      </c>
      <c r="D643" s="256" t="s">
        <v>76</v>
      </c>
      <c r="E643" s="256"/>
      <c r="F643" s="256"/>
      <c r="G643" s="256"/>
      <c r="H643" s="256"/>
      <c r="I643" s="257"/>
    </row>
    <row r="644" spans="1:10" s="14" customFormat="1" ht="19.5" customHeight="1">
      <c r="A644" s="223"/>
      <c r="B644" s="284"/>
      <c r="C644" s="60">
        <v>8</v>
      </c>
      <c r="D644" s="256" t="s">
        <v>77</v>
      </c>
      <c r="E644" s="256"/>
      <c r="F644" s="256"/>
      <c r="G644" s="256"/>
      <c r="H644" s="256"/>
      <c r="I644" s="257"/>
    </row>
    <row r="645" spans="1:10" s="14" customFormat="1" ht="19.5" customHeight="1" thickBot="1">
      <c r="A645" s="223"/>
      <c r="B645" s="285"/>
      <c r="C645" s="61">
        <v>9</v>
      </c>
      <c r="D645" s="254" t="s">
        <v>78</v>
      </c>
      <c r="E645" s="254"/>
      <c r="F645" s="254"/>
      <c r="G645" s="254"/>
      <c r="H645" s="254"/>
      <c r="I645" s="255"/>
    </row>
    <row r="646" spans="1:10" ht="16.5" customHeight="1">
      <c r="A646" s="225"/>
      <c r="B646" s="225"/>
      <c r="C646" s="225"/>
      <c r="D646" s="225"/>
      <c r="E646" s="225"/>
      <c r="F646" s="225"/>
      <c r="G646" s="225"/>
      <c r="H646" s="225"/>
      <c r="I646" s="225"/>
    </row>
    <row r="647" spans="1:10" s="14" customFormat="1" ht="15.75" thickBot="1">
      <c r="A647" s="19">
        <f>A613+1</f>
        <v>20</v>
      </c>
      <c r="B647" s="224"/>
      <c r="C647" s="224"/>
      <c r="D647" s="224"/>
      <c r="E647" s="224"/>
      <c r="F647" s="224"/>
      <c r="G647" s="224"/>
      <c r="H647" s="224"/>
      <c r="I647" s="224"/>
    </row>
    <row r="648" spans="1:10" s="14" customFormat="1" ht="51.75" customHeight="1">
      <c r="A648" s="223"/>
      <c r="B648" s="240" t="e">
        <f>logo</f>
        <v>#NAME?</v>
      </c>
      <c r="C648" s="241"/>
      <c r="D648" s="244" t="str">
        <f>MASTER!$E$11</f>
        <v>Govt. Sr. Secondary School Raimalwada</v>
      </c>
      <c r="E648" s="245"/>
      <c r="F648" s="245"/>
      <c r="G648" s="245"/>
      <c r="H648" s="245"/>
      <c r="I648" s="246"/>
    </row>
    <row r="649" spans="1:10" s="14" customFormat="1" ht="36" customHeight="1" thickBot="1">
      <c r="A649" s="223"/>
      <c r="B649" s="242"/>
      <c r="C649" s="243"/>
      <c r="D649" s="247" t="str">
        <f>MASTER!$E$14</f>
        <v>P.S.-Bapini (Phalodi)</v>
      </c>
      <c r="E649" s="248"/>
      <c r="F649" s="248"/>
      <c r="G649" s="248"/>
      <c r="H649" s="248"/>
      <c r="I649" s="249"/>
    </row>
    <row r="650" spans="1:10" s="14" customFormat="1" ht="33.75" customHeight="1">
      <c r="A650" s="223"/>
      <c r="B650" s="283" t="str">
        <f>CONCATENATE(C651,'TIME TABLE'!$C$5,'ADMIT CARD'!$C652,$F652,'ADMIT CARD'!$G652,'TIME TABLE'!$E$5)</f>
        <v>ADMIT CARD(Roll Number●→0)</v>
      </c>
      <c r="C650" s="289" t="str">
        <f>CONCATENATE('TIME TABLE'!$B$2,'TIME TABLE'!$F$2)</f>
        <v>TEST-I: (2025-26)</v>
      </c>
      <c r="D650" s="290"/>
      <c r="E650" s="290"/>
      <c r="F650" s="290"/>
      <c r="G650" s="290"/>
      <c r="H650" s="290"/>
      <c r="I650" s="296" t="s">
        <v>90</v>
      </c>
    </row>
    <row r="651" spans="1:10" s="14" customFormat="1" ht="33.75" customHeight="1" thickBot="1">
      <c r="A651" s="223"/>
      <c r="B651" s="284"/>
      <c r="C651" s="291" t="s">
        <v>63</v>
      </c>
      <c r="D651" s="292"/>
      <c r="E651" s="292"/>
      <c r="F651" s="292"/>
      <c r="G651" s="292"/>
      <c r="H651" s="292"/>
      <c r="I651" s="297"/>
      <c r="J651" s="14" t="s">
        <v>53</v>
      </c>
    </row>
    <row r="652" spans="1:10" s="14" customFormat="1" ht="24" customHeight="1">
      <c r="A652" s="223"/>
      <c r="B652" s="284"/>
      <c r="C652" s="286" t="s">
        <v>20</v>
      </c>
      <c r="D652" s="287"/>
      <c r="E652" s="288"/>
      <c r="F652" s="62" t="s">
        <v>51</v>
      </c>
      <c r="G652" s="265">
        <f>VLOOKUP(A647,'STUDENT DETAIL'!$C$8:$I$107,3)</f>
        <v>0</v>
      </c>
      <c r="H652" s="266"/>
      <c r="I652" s="297"/>
    </row>
    <row r="653" spans="1:10" s="14" customFormat="1" ht="24" customHeight="1" thickBot="1">
      <c r="A653" s="223"/>
      <c r="B653" s="284"/>
      <c r="C653" s="235" t="s">
        <v>21</v>
      </c>
      <c r="D653" s="236"/>
      <c r="E653" s="237"/>
      <c r="F653" s="63" t="s">
        <v>51</v>
      </c>
      <c r="G653" s="262" t="str">
        <f>IF(OR(G652=0,G652=""),"",VLOOKUP(A647,'STUDENT DETAIL'!$C$8:$I$107,4))</f>
        <v/>
      </c>
      <c r="H653" s="264"/>
      <c r="I653" s="298"/>
    </row>
    <row r="654" spans="1:10" s="14" customFormat="1" ht="24" customHeight="1">
      <c r="A654" s="223"/>
      <c r="B654" s="284"/>
      <c r="C654" s="235" t="s">
        <v>22</v>
      </c>
      <c r="D654" s="236"/>
      <c r="E654" s="237"/>
      <c r="F654" s="63" t="s">
        <v>51</v>
      </c>
      <c r="G654" s="262" t="str">
        <f>IF(OR(G652=0,G652=""),"",VLOOKUP(A647,'STUDENT DETAIL'!$C$8:$I$107,5))</f>
        <v/>
      </c>
      <c r="H654" s="263"/>
      <c r="I654" s="293" t="s">
        <v>64</v>
      </c>
    </row>
    <row r="655" spans="1:10" s="14" customFormat="1" ht="24" customHeight="1">
      <c r="A655" s="223"/>
      <c r="B655" s="284"/>
      <c r="C655" s="235" t="s">
        <v>32</v>
      </c>
      <c r="D655" s="236"/>
      <c r="E655" s="237"/>
      <c r="F655" s="63" t="s">
        <v>51</v>
      </c>
      <c r="G655" s="262" t="str">
        <f>IF(OR(G652=0,G652=""),"",VLOOKUP(A647,'STUDENT DETAIL'!$C$8:$I$107,6))</f>
        <v/>
      </c>
      <c r="H655" s="263"/>
      <c r="I655" s="294"/>
    </row>
    <row r="656" spans="1:10" s="14" customFormat="1" ht="24" customHeight="1">
      <c r="A656" s="223"/>
      <c r="B656" s="284"/>
      <c r="C656" s="235" t="s">
        <v>33</v>
      </c>
      <c r="D656" s="236"/>
      <c r="E656" s="237"/>
      <c r="F656" s="63" t="s">
        <v>51</v>
      </c>
      <c r="G656" s="262" t="str">
        <f>IF(OR(G652=0,G652=""),"",IF('STUDENT DETAIL'!$H$4="",'STUDENT DETAIL'!$E$4,CONCATENATE('STUDENT DETAIL'!$E$4,"   ","(",'STUDENT DETAIL'!$H$4,")")))</f>
        <v/>
      </c>
      <c r="H656" s="263"/>
      <c r="I656" s="294"/>
    </row>
    <row r="657" spans="1:9" s="14" customFormat="1" ht="24" customHeight="1" thickBot="1">
      <c r="A657" s="223"/>
      <c r="B657" s="284"/>
      <c r="C657" s="226" t="s">
        <v>24</v>
      </c>
      <c r="D657" s="227"/>
      <c r="E657" s="228"/>
      <c r="F657" s="64" t="s">
        <v>51</v>
      </c>
      <c r="G657" s="281" t="str">
        <f>IF(OR(G652=0,G652=""),"",VLOOKUP(A647,'STUDENT DETAIL'!$C$8:$I$107,7))</f>
        <v/>
      </c>
      <c r="H657" s="282"/>
      <c r="I657" s="295"/>
    </row>
    <row r="658" spans="1:9" s="14" customFormat="1" ht="24" customHeight="1">
      <c r="A658" s="223"/>
      <c r="B658" s="284"/>
      <c r="C658" s="232" t="s">
        <v>66</v>
      </c>
      <c r="D658" s="233"/>
      <c r="E658" s="233"/>
      <c r="F658" s="233"/>
      <c r="G658" s="233"/>
      <c r="H658" s="233"/>
      <c r="I658" s="234"/>
    </row>
    <row r="659" spans="1:9" s="14" customFormat="1" ht="24" customHeight="1" thickBot="1">
      <c r="A659" s="223"/>
      <c r="B659" s="284"/>
      <c r="C659" s="229" t="s">
        <v>67</v>
      </c>
      <c r="D659" s="230"/>
      <c r="E659" s="231"/>
      <c r="F659" s="267" t="s">
        <v>34</v>
      </c>
      <c r="G659" s="231"/>
      <c r="H659" s="267" t="s">
        <v>68</v>
      </c>
      <c r="I659" s="268"/>
    </row>
    <row r="660" spans="1:9" s="74" customFormat="1" ht="18" customHeight="1">
      <c r="A660" s="223"/>
      <c r="B660" s="284"/>
      <c r="C660" s="238">
        <f>IF('TIME TABLE'!$B$5="","",'TIME TABLE'!$B$5)</f>
        <v>44651</v>
      </c>
      <c r="D660" s="239"/>
      <c r="E660" s="86" t="str">
        <f>IF(C660="","",IF(C660&gt;0,CONCATENATE('TIME TABLE'!$C$5,'TIME TABLE'!$D$5,'TIME TABLE'!$E$5)))</f>
        <v>(Thursday)</v>
      </c>
      <c r="F660" s="279" t="str">
        <f>IF(C660="","",'TIME TABLE'!$F$5)</f>
        <v>Hindi</v>
      </c>
      <c r="G660" s="280"/>
      <c r="H660" s="273" t="str">
        <f>IF(F660="","",'TIME TABLE'!$H$5)</f>
        <v>09:00 AM to 11:45 AM</v>
      </c>
      <c r="I660" s="274"/>
    </row>
    <row r="661" spans="1:9" s="74" customFormat="1" ht="18" customHeight="1">
      <c r="A661" s="223"/>
      <c r="B661" s="284"/>
      <c r="C661" s="260">
        <f>IF('TIME TABLE'!$B$6="","",'TIME TABLE'!$B$6)</f>
        <v>44652</v>
      </c>
      <c r="D661" s="261"/>
      <c r="E661" s="89" t="str">
        <f>IF(C661="","",IF(C661&gt;0,CONCATENATE('TIME TABLE'!$C$6,'TIME TABLE'!$D$6,'TIME TABLE'!$E$6)))</f>
        <v>(Friday)</v>
      </c>
      <c r="F661" s="252" t="str">
        <f>IF(C661="","",'TIME TABLE'!$F$6)</f>
        <v>English</v>
      </c>
      <c r="G661" s="253"/>
      <c r="H661" s="250" t="str">
        <f>IF(F661="","",'TIME TABLE'!$H$6)</f>
        <v>09:00 AM to 11:45 AM</v>
      </c>
      <c r="I661" s="251"/>
    </row>
    <row r="662" spans="1:9" s="74" customFormat="1" ht="18" customHeight="1">
      <c r="A662" s="223"/>
      <c r="B662" s="284"/>
      <c r="C662" s="260">
        <f>IF('TIME TABLE'!$B$7="","",'TIME TABLE'!$B$7)</f>
        <v>44653</v>
      </c>
      <c r="D662" s="261"/>
      <c r="E662" s="89" t="str">
        <f>IF(C662="","",IF(C662&gt;0,CONCATENATE('TIME TABLE'!$C$7,'TIME TABLE'!$D$7,'TIME TABLE'!$E$7)))</f>
        <v>(Saturday)</v>
      </c>
      <c r="F662" s="252" t="str">
        <f>IF(C662="","",'TIME TABLE'!$F$7)</f>
        <v>Science</v>
      </c>
      <c r="G662" s="253"/>
      <c r="H662" s="250" t="str">
        <f>IF(F662="","",'TIME TABLE'!$H$7)</f>
        <v>09:00 AM to 11:45 AM</v>
      </c>
      <c r="I662" s="251"/>
    </row>
    <row r="663" spans="1:9" s="74" customFormat="1" ht="18" customHeight="1">
      <c r="A663" s="223"/>
      <c r="B663" s="284"/>
      <c r="C663" s="260">
        <f>IF('TIME TABLE'!$B$8="","",'TIME TABLE'!$B$8)</f>
        <v>44654</v>
      </c>
      <c r="D663" s="261"/>
      <c r="E663" s="89" t="str">
        <f>IF(C663="","",IF(C663&gt;0,CONCATENATE('TIME TABLE'!$C$8,'TIME TABLE'!$D$8,'TIME TABLE'!$E$8)))</f>
        <v>(Sunday)</v>
      </c>
      <c r="F663" s="252" t="str">
        <f>IF(C663="","",'TIME TABLE'!$F$8)</f>
        <v>Mathematics</v>
      </c>
      <c r="G663" s="253"/>
      <c r="H663" s="250" t="str">
        <f>IF(F663="","",'TIME TABLE'!$H$8)</f>
        <v>09:00 AM to 11:45 AM</v>
      </c>
      <c r="I663" s="251"/>
    </row>
    <row r="664" spans="1:9" s="74" customFormat="1" ht="18" customHeight="1">
      <c r="A664" s="223"/>
      <c r="B664" s="284"/>
      <c r="C664" s="260">
        <f>IF('TIME TABLE'!$B$9="","",'TIME TABLE'!$B$9)</f>
        <v>44655</v>
      </c>
      <c r="D664" s="261"/>
      <c r="E664" s="89" t="str">
        <f>IF(C664="","",IF(C664&gt;0,CONCATENATE('TIME TABLE'!$C$9,'TIME TABLE'!$D$9,'TIME TABLE'!$E$9)))</f>
        <v>(Monday)</v>
      </c>
      <c r="F664" s="252" t="str">
        <f>IF(C664="","",'TIME TABLE'!$F$9)</f>
        <v>Social Study</v>
      </c>
      <c r="G664" s="253"/>
      <c r="H664" s="250" t="str">
        <f>IF(F664="","",'TIME TABLE'!$H$9)</f>
        <v>09:00 AM to 11:45 AM</v>
      </c>
      <c r="I664" s="251"/>
    </row>
    <row r="665" spans="1:9" s="74" customFormat="1" ht="18" customHeight="1">
      <c r="A665" s="223"/>
      <c r="B665" s="284"/>
      <c r="C665" s="260">
        <f>IF('TIME TABLE'!$B$10="","",'TIME TABLE'!$B$10)</f>
        <v>44656</v>
      </c>
      <c r="D665" s="261"/>
      <c r="E665" s="89" t="str">
        <f>IF(C665="","",IF(C665&gt;0,CONCATENATE('TIME TABLE'!$C$10,'TIME TABLE'!$D$10,'TIME TABLE'!$E$10)))</f>
        <v>(Tuesday)</v>
      </c>
      <c r="F665" s="252" t="str">
        <f>IF(C665="","",'TIME TABLE'!$F$10)</f>
        <v>Sanskrit</v>
      </c>
      <c r="G665" s="253"/>
      <c r="H665" s="250" t="str">
        <f>IF(F665="","",'TIME TABLE'!$H$10)</f>
        <v>09:00 AM to 11:45 AM</v>
      </c>
      <c r="I665" s="251"/>
    </row>
    <row r="666" spans="1:9" s="74" customFormat="1" ht="18" customHeight="1">
      <c r="A666" s="223"/>
      <c r="B666" s="284"/>
      <c r="C666" s="260" t="str">
        <f>IF('TIME TABLE'!$B$11="","",'TIME TABLE'!$B$11)</f>
        <v/>
      </c>
      <c r="D666" s="261"/>
      <c r="E666" s="89" t="str">
        <f>IF(C666="","",IF(C666&gt;0,CONCATENATE('TIME TABLE'!$C$11,'TIME TABLE'!$D$11,'TIME TABLE'!$E$11)))</f>
        <v/>
      </c>
      <c r="F666" s="252" t="str">
        <f>IF(C666="","",'TIME TABLE'!$F$11)</f>
        <v/>
      </c>
      <c r="G666" s="253"/>
      <c r="H666" s="250" t="str">
        <f>IF(F666="","",'TIME TABLE'!$H$11)</f>
        <v/>
      </c>
      <c r="I666" s="251"/>
    </row>
    <row r="667" spans="1:9" s="74" customFormat="1" ht="18" customHeight="1">
      <c r="A667" s="223"/>
      <c r="B667" s="284"/>
      <c r="C667" s="260" t="str">
        <f>IF('TIME TABLE'!$B$12="","",'TIME TABLE'!$B$12)</f>
        <v/>
      </c>
      <c r="D667" s="261"/>
      <c r="E667" s="89" t="str">
        <f>IF(C667="","",IF(C667&gt;0,CONCATENATE('TIME TABLE'!$C$12,'TIME TABLE'!$D$12,'TIME TABLE'!$E$12)))</f>
        <v/>
      </c>
      <c r="F667" s="252" t="str">
        <f>IF(C667="","",'TIME TABLE'!$F$12)</f>
        <v/>
      </c>
      <c r="G667" s="253"/>
      <c r="H667" s="250" t="str">
        <f>IF(C667="","",'TIME TABLE'!$H$12)</f>
        <v/>
      </c>
      <c r="I667" s="251"/>
    </row>
    <row r="668" spans="1:9" s="74" customFormat="1" ht="18" customHeight="1">
      <c r="A668" s="223"/>
      <c r="B668" s="284"/>
      <c r="C668" s="275" t="str">
        <f>IF('TIME TABLE'!$B$13="","",'TIME TABLE'!$B$13)</f>
        <v/>
      </c>
      <c r="D668" s="276"/>
      <c r="E668" s="89" t="str">
        <f>IF(C668="","",IF(C668&gt;0,CONCATENATE('TIME TABLE'!$C$11,'TIME TABLE'!$D$11,'TIME TABLE'!$E$11)))</f>
        <v/>
      </c>
      <c r="F668" s="252" t="str">
        <f>IF(C668="","",'TIME TABLE'!$F$13)</f>
        <v/>
      </c>
      <c r="G668" s="253"/>
      <c r="H668" s="250" t="str">
        <f>IF(C668="","",'TIME TABLE'!$H$13)</f>
        <v/>
      </c>
      <c r="I668" s="251"/>
    </row>
    <row r="669" spans="1:9" s="74" customFormat="1" ht="18" customHeight="1" thickBot="1">
      <c r="A669" s="223"/>
      <c r="B669" s="284"/>
      <c r="C669" s="275" t="str">
        <f>IF('TIME TABLE'!$B$14="","",'TIME TABLE'!$B$14)</f>
        <v/>
      </c>
      <c r="D669" s="276"/>
      <c r="E669" s="89" t="str">
        <f>IF(C669="","",IF(C669&gt;0,CONCATENATE('TIME TABLE'!$C$11,'TIME TABLE'!$D$11,'TIME TABLE'!$E$11)))</f>
        <v/>
      </c>
      <c r="F669" s="277" t="str">
        <f>IF(C669="","",'TIME TABLE'!$F$14)</f>
        <v/>
      </c>
      <c r="G669" s="278"/>
      <c r="H669" s="250" t="str">
        <f>IF(C669="","",'TIME TABLE'!$H$14)</f>
        <v/>
      </c>
      <c r="I669" s="251"/>
    </row>
    <row r="670" spans="1:9" s="14" customFormat="1" ht="24" customHeight="1">
      <c r="A670" s="223"/>
      <c r="B670" s="284"/>
      <c r="C670" s="269" t="s">
        <v>69</v>
      </c>
      <c r="D670" s="270"/>
      <c r="E670" s="270"/>
      <c r="F670" s="271"/>
      <c r="G670" s="271"/>
      <c r="H670" s="271"/>
      <c r="I670" s="272"/>
    </row>
    <row r="671" spans="1:9" s="14" customFormat="1" ht="19.5" customHeight="1">
      <c r="A671" s="223"/>
      <c r="B671" s="284"/>
      <c r="C671" s="59">
        <v>1</v>
      </c>
      <c r="D671" s="256" t="s">
        <v>70</v>
      </c>
      <c r="E671" s="256"/>
      <c r="F671" s="256"/>
      <c r="G671" s="256"/>
      <c r="H671" s="256"/>
      <c r="I671" s="257"/>
    </row>
    <row r="672" spans="1:9" s="14" customFormat="1" ht="19.5" customHeight="1">
      <c r="A672" s="223"/>
      <c r="B672" s="284"/>
      <c r="C672" s="60">
        <v>2</v>
      </c>
      <c r="D672" s="258" t="s">
        <v>71</v>
      </c>
      <c r="E672" s="258"/>
      <c r="F672" s="258"/>
      <c r="G672" s="258"/>
      <c r="H672" s="258"/>
      <c r="I672" s="259"/>
    </row>
    <row r="673" spans="1:10" s="14" customFormat="1" ht="19.5" customHeight="1">
      <c r="A673" s="223"/>
      <c r="B673" s="284"/>
      <c r="C673" s="60">
        <v>3</v>
      </c>
      <c r="D673" s="258" t="s">
        <v>72</v>
      </c>
      <c r="E673" s="258"/>
      <c r="F673" s="258"/>
      <c r="G673" s="258"/>
      <c r="H673" s="258"/>
      <c r="I673" s="259"/>
    </row>
    <row r="674" spans="1:10" s="14" customFormat="1" ht="19.5" customHeight="1">
      <c r="A674" s="223"/>
      <c r="B674" s="284"/>
      <c r="C674" s="60">
        <v>4</v>
      </c>
      <c r="D674" s="256" t="s">
        <v>73</v>
      </c>
      <c r="E674" s="256"/>
      <c r="F674" s="256"/>
      <c r="G674" s="256"/>
      <c r="H674" s="256"/>
      <c r="I674" s="257"/>
    </row>
    <row r="675" spans="1:10" s="14" customFormat="1" ht="19.5" customHeight="1">
      <c r="A675" s="223"/>
      <c r="B675" s="284"/>
      <c r="C675" s="60">
        <v>5</v>
      </c>
      <c r="D675" s="256" t="s">
        <v>74</v>
      </c>
      <c r="E675" s="256"/>
      <c r="F675" s="256"/>
      <c r="G675" s="256"/>
      <c r="H675" s="256"/>
      <c r="I675" s="257"/>
    </row>
    <row r="676" spans="1:10" s="14" customFormat="1" ht="19.5" customHeight="1">
      <c r="A676" s="223"/>
      <c r="B676" s="284"/>
      <c r="C676" s="60">
        <v>6</v>
      </c>
      <c r="D676" s="256" t="s">
        <v>75</v>
      </c>
      <c r="E676" s="256"/>
      <c r="F676" s="256"/>
      <c r="G676" s="256"/>
      <c r="H676" s="256"/>
      <c r="I676" s="257"/>
    </row>
    <row r="677" spans="1:10" s="14" customFormat="1" ht="19.5" customHeight="1">
      <c r="A677" s="223"/>
      <c r="B677" s="284"/>
      <c r="C677" s="60">
        <v>7</v>
      </c>
      <c r="D677" s="256" t="s">
        <v>76</v>
      </c>
      <c r="E677" s="256"/>
      <c r="F677" s="256"/>
      <c r="G677" s="256"/>
      <c r="H677" s="256"/>
      <c r="I677" s="257"/>
    </row>
    <row r="678" spans="1:10" s="14" customFormat="1" ht="19.5" customHeight="1">
      <c r="A678" s="223"/>
      <c r="B678" s="284"/>
      <c r="C678" s="60">
        <v>8</v>
      </c>
      <c r="D678" s="256" t="s">
        <v>77</v>
      </c>
      <c r="E678" s="256"/>
      <c r="F678" s="256"/>
      <c r="G678" s="256"/>
      <c r="H678" s="256"/>
      <c r="I678" s="257"/>
    </row>
    <row r="679" spans="1:10" s="14" customFormat="1" ht="19.5" customHeight="1" thickBot="1">
      <c r="A679" s="223"/>
      <c r="B679" s="285"/>
      <c r="C679" s="61">
        <v>9</v>
      </c>
      <c r="D679" s="254" t="s">
        <v>78</v>
      </c>
      <c r="E679" s="254"/>
      <c r="F679" s="254"/>
      <c r="G679" s="254"/>
      <c r="H679" s="254"/>
      <c r="I679" s="255"/>
    </row>
    <row r="680" spans="1:10" ht="7.5" customHeight="1">
      <c r="A680" s="225"/>
      <c r="B680" s="225"/>
      <c r="C680" s="225"/>
      <c r="D680" s="225"/>
      <c r="E680" s="225"/>
      <c r="F680" s="225"/>
      <c r="G680" s="225"/>
      <c r="H680" s="225"/>
      <c r="I680" s="225"/>
    </row>
    <row r="681" spans="1:10" s="14" customFormat="1" ht="10.5" customHeight="1" thickBot="1">
      <c r="A681" s="19">
        <f>A647+1</f>
        <v>21</v>
      </c>
      <c r="B681" s="224"/>
      <c r="C681" s="224"/>
      <c r="D681" s="224"/>
      <c r="E681" s="224"/>
      <c r="F681" s="224"/>
      <c r="G681" s="224"/>
      <c r="H681" s="224"/>
      <c r="I681" s="224"/>
    </row>
    <row r="682" spans="1:10" s="14" customFormat="1" ht="51.75" customHeight="1">
      <c r="A682" s="223"/>
      <c r="B682" s="240" t="e">
        <f>logo</f>
        <v>#NAME?</v>
      </c>
      <c r="C682" s="241"/>
      <c r="D682" s="244" t="str">
        <f>MASTER!$E$11</f>
        <v>Govt. Sr. Secondary School Raimalwada</v>
      </c>
      <c r="E682" s="245"/>
      <c r="F682" s="245"/>
      <c r="G682" s="245"/>
      <c r="H682" s="245"/>
      <c r="I682" s="246"/>
    </row>
    <row r="683" spans="1:10" s="14" customFormat="1" ht="36" customHeight="1" thickBot="1">
      <c r="A683" s="223"/>
      <c r="B683" s="242"/>
      <c r="C683" s="243"/>
      <c r="D683" s="247" t="str">
        <f>MASTER!$E$14</f>
        <v>P.S.-Bapini (Phalodi)</v>
      </c>
      <c r="E683" s="248"/>
      <c r="F683" s="248"/>
      <c r="G683" s="248"/>
      <c r="H683" s="248"/>
      <c r="I683" s="249"/>
    </row>
    <row r="684" spans="1:10" s="14" customFormat="1" ht="33.75" customHeight="1">
      <c r="A684" s="223"/>
      <c r="B684" s="283" t="str">
        <f>CONCATENATE(C685,'TIME TABLE'!$C$5,'ADMIT CARD'!$C686,$F686,'ADMIT CARD'!$G686,'TIME TABLE'!$E$5)</f>
        <v>ADMIT CARD(Roll Number●→0)</v>
      </c>
      <c r="C684" s="289" t="str">
        <f>CONCATENATE('TIME TABLE'!$B$2,'TIME TABLE'!$F$2)</f>
        <v>TEST-I: (2025-26)</v>
      </c>
      <c r="D684" s="290"/>
      <c r="E684" s="290"/>
      <c r="F684" s="290"/>
      <c r="G684" s="290"/>
      <c r="H684" s="290"/>
      <c r="I684" s="296" t="s">
        <v>90</v>
      </c>
    </row>
    <row r="685" spans="1:10" s="14" customFormat="1" ht="33.75" customHeight="1" thickBot="1">
      <c r="A685" s="223"/>
      <c r="B685" s="284"/>
      <c r="C685" s="291" t="s">
        <v>63</v>
      </c>
      <c r="D685" s="292"/>
      <c r="E685" s="292"/>
      <c r="F685" s="292"/>
      <c r="G685" s="292"/>
      <c r="H685" s="292"/>
      <c r="I685" s="297"/>
      <c r="J685" s="14" t="s">
        <v>53</v>
      </c>
    </row>
    <row r="686" spans="1:10" s="14" customFormat="1" ht="24" customHeight="1">
      <c r="A686" s="223"/>
      <c r="B686" s="284"/>
      <c r="C686" s="286" t="s">
        <v>20</v>
      </c>
      <c r="D686" s="287"/>
      <c r="E686" s="288"/>
      <c r="F686" s="62" t="s">
        <v>51</v>
      </c>
      <c r="G686" s="265">
        <f>VLOOKUP(A681,'STUDENT DETAIL'!$C$8:$I$107,3)</f>
        <v>0</v>
      </c>
      <c r="H686" s="266"/>
      <c r="I686" s="297"/>
    </row>
    <row r="687" spans="1:10" s="14" customFormat="1" ht="24" customHeight="1" thickBot="1">
      <c r="A687" s="223"/>
      <c r="B687" s="284"/>
      <c r="C687" s="235" t="s">
        <v>21</v>
      </c>
      <c r="D687" s="236"/>
      <c r="E687" s="237"/>
      <c r="F687" s="63" t="s">
        <v>51</v>
      </c>
      <c r="G687" s="262" t="str">
        <f>IF(OR(G686=0,G686=""),"",VLOOKUP(A681,'STUDENT DETAIL'!$C$8:$I$107,4))</f>
        <v/>
      </c>
      <c r="H687" s="264"/>
      <c r="I687" s="298"/>
    </row>
    <row r="688" spans="1:10" s="14" customFormat="1" ht="24" customHeight="1">
      <c r="A688" s="223"/>
      <c r="B688" s="284"/>
      <c r="C688" s="235" t="s">
        <v>22</v>
      </c>
      <c r="D688" s="236"/>
      <c r="E688" s="237"/>
      <c r="F688" s="63" t="s">
        <v>51</v>
      </c>
      <c r="G688" s="262" t="str">
        <f>IF(OR(G686=0,G686=""),"",VLOOKUP(A681,'STUDENT DETAIL'!$C$8:$I$107,5))</f>
        <v/>
      </c>
      <c r="H688" s="263"/>
      <c r="I688" s="293" t="s">
        <v>64</v>
      </c>
    </row>
    <row r="689" spans="1:9" s="14" customFormat="1" ht="24" customHeight="1">
      <c r="A689" s="223"/>
      <c r="B689" s="284"/>
      <c r="C689" s="235" t="s">
        <v>32</v>
      </c>
      <c r="D689" s="236"/>
      <c r="E689" s="237"/>
      <c r="F689" s="63" t="s">
        <v>51</v>
      </c>
      <c r="G689" s="262" t="str">
        <f>IF(OR(G686=0,G686=""),"",VLOOKUP(A681,'STUDENT DETAIL'!$C$8:$I$107,6))</f>
        <v/>
      </c>
      <c r="H689" s="263"/>
      <c r="I689" s="294"/>
    </row>
    <row r="690" spans="1:9" s="14" customFormat="1" ht="24" customHeight="1">
      <c r="A690" s="223"/>
      <c r="B690" s="284"/>
      <c r="C690" s="235" t="s">
        <v>33</v>
      </c>
      <c r="D690" s="236"/>
      <c r="E690" s="237"/>
      <c r="F690" s="63" t="s">
        <v>51</v>
      </c>
      <c r="G690" s="262" t="str">
        <f>IF(OR(G686=0,G686=""),"",IF('STUDENT DETAIL'!$H$4="",'STUDENT DETAIL'!$E$4,CONCATENATE('STUDENT DETAIL'!$E$4,"   ","(",'STUDENT DETAIL'!$H$4,")")))</f>
        <v/>
      </c>
      <c r="H690" s="263"/>
      <c r="I690" s="294"/>
    </row>
    <row r="691" spans="1:9" s="14" customFormat="1" ht="24" customHeight="1" thickBot="1">
      <c r="A691" s="223"/>
      <c r="B691" s="284"/>
      <c r="C691" s="226" t="s">
        <v>24</v>
      </c>
      <c r="D691" s="227"/>
      <c r="E691" s="228"/>
      <c r="F691" s="64" t="s">
        <v>51</v>
      </c>
      <c r="G691" s="281" t="str">
        <f>IF(OR(G686=0,G686=""),"",VLOOKUP(A681,'STUDENT DETAIL'!$C$8:$I$107,7))</f>
        <v/>
      </c>
      <c r="H691" s="282"/>
      <c r="I691" s="295"/>
    </row>
    <row r="692" spans="1:9" s="14" customFormat="1" ht="24" customHeight="1">
      <c r="A692" s="223"/>
      <c r="B692" s="284"/>
      <c r="C692" s="232" t="s">
        <v>66</v>
      </c>
      <c r="D692" s="233"/>
      <c r="E692" s="233"/>
      <c r="F692" s="233"/>
      <c r="G692" s="233"/>
      <c r="H692" s="233"/>
      <c r="I692" s="234"/>
    </row>
    <row r="693" spans="1:9" s="14" customFormat="1" ht="24" customHeight="1" thickBot="1">
      <c r="A693" s="223"/>
      <c r="B693" s="284"/>
      <c r="C693" s="229" t="s">
        <v>67</v>
      </c>
      <c r="D693" s="230"/>
      <c r="E693" s="231"/>
      <c r="F693" s="267" t="s">
        <v>34</v>
      </c>
      <c r="G693" s="231"/>
      <c r="H693" s="267" t="s">
        <v>68</v>
      </c>
      <c r="I693" s="268"/>
    </row>
    <row r="694" spans="1:9" s="74" customFormat="1" ht="18" customHeight="1">
      <c r="A694" s="223"/>
      <c r="B694" s="284"/>
      <c r="C694" s="238">
        <f>IF('TIME TABLE'!$B$5="","",'TIME TABLE'!$B$5)</f>
        <v>44651</v>
      </c>
      <c r="D694" s="239"/>
      <c r="E694" s="86" t="str">
        <f>IF(C694="","",IF(C694&gt;0,CONCATENATE('TIME TABLE'!$C$5,'TIME TABLE'!$D$5,'TIME TABLE'!$E$5)))</f>
        <v>(Thursday)</v>
      </c>
      <c r="F694" s="279" t="str">
        <f>IF(C694="","",'TIME TABLE'!$F$5)</f>
        <v>Hindi</v>
      </c>
      <c r="G694" s="280"/>
      <c r="H694" s="273" t="str">
        <f>IF(F694="","",'TIME TABLE'!$H$5)</f>
        <v>09:00 AM to 11:45 AM</v>
      </c>
      <c r="I694" s="274"/>
    </row>
    <row r="695" spans="1:9" s="74" customFormat="1" ht="18" customHeight="1">
      <c r="A695" s="223"/>
      <c r="B695" s="284"/>
      <c r="C695" s="260">
        <f>IF('TIME TABLE'!$B$6="","",'TIME TABLE'!$B$6)</f>
        <v>44652</v>
      </c>
      <c r="D695" s="261"/>
      <c r="E695" s="89" t="str">
        <f>IF(C695="","",IF(C695&gt;0,CONCATENATE('TIME TABLE'!$C$6,'TIME TABLE'!$D$6,'TIME TABLE'!$E$6)))</f>
        <v>(Friday)</v>
      </c>
      <c r="F695" s="252" t="str">
        <f>IF(C695="","",'TIME TABLE'!$F$6)</f>
        <v>English</v>
      </c>
      <c r="G695" s="253"/>
      <c r="H695" s="250" t="str">
        <f>IF(F695="","",'TIME TABLE'!$H$6)</f>
        <v>09:00 AM to 11:45 AM</v>
      </c>
      <c r="I695" s="251"/>
    </row>
    <row r="696" spans="1:9" s="74" customFormat="1" ht="18" customHeight="1">
      <c r="A696" s="223"/>
      <c r="B696" s="284"/>
      <c r="C696" s="260">
        <f>IF('TIME TABLE'!$B$7="","",'TIME TABLE'!$B$7)</f>
        <v>44653</v>
      </c>
      <c r="D696" s="261"/>
      <c r="E696" s="89" t="str">
        <f>IF(C696="","",IF(C696&gt;0,CONCATENATE('TIME TABLE'!$C$7,'TIME TABLE'!$D$7,'TIME TABLE'!$E$7)))</f>
        <v>(Saturday)</v>
      </c>
      <c r="F696" s="252" t="str">
        <f>IF(C696="","",'TIME TABLE'!$F$7)</f>
        <v>Science</v>
      </c>
      <c r="G696" s="253"/>
      <c r="H696" s="250" t="str">
        <f>IF(F696="","",'TIME TABLE'!$H$7)</f>
        <v>09:00 AM to 11:45 AM</v>
      </c>
      <c r="I696" s="251"/>
    </row>
    <row r="697" spans="1:9" s="74" customFormat="1" ht="18" customHeight="1">
      <c r="A697" s="223"/>
      <c r="B697" s="284"/>
      <c r="C697" s="260">
        <f>IF('TIME TABLE'!$B$8="","",'TIME TABLE'!$B$8)</f>
        <v>44654</v>
      </c>
      <c r="D697" s="261"/>
      <c r="E697" s="89" t="str">
        <f>IF(C697="","",IF(C697&gt;0,CONCATENATE('TIME TABLE'!$C$8,'TIME TABLE'!$D$8,'TIME TABLE'!$E$8)))</f>
        <v>(Sunday)</v>
      </c>
      <c r="F697" s="252" t="str">
        <f>IF(C697="","",'TIME TABLE'!$F$8)</f>
        <v>Mathematics</v>
      </c>
      <c r="G697" s="253"/>
      <c r="H697" s="250" t="str">
        <f>IF(F697="","",'TIME TABLE'!$H$8)</f>
        <v>09:00 AM to 11:45 AM</v>
      </c>
      <c r="I697" s="251"/>
    </row>
    <row r="698" spans="1:9" s="74" customFormat="1" ht="18" customHeight="1">
      <c r="A698" s="223"/>
      <c r="B698" s="284"/>
      <c r="C698" s="260">
        <f>IF('TIME TABLE'!$B$9="","",'TIME TABLE'!$B$9)</f>
        <v>44655</v>
      </c>
      <c r="D698" s="261"/>
      <c r="E698" s="89" t="str">
        <f>IF(C698="","",IF(C698&gt;0,CONCATENATE('TIME TABLE'!$C$9,'TIME TABLE'!$D$9,'TIME TABLE'!$E$9)))</f>
        <v>(Monday)</v>
      </c>
      <c r="F698" s="252" t="str">
        <f>IF(C698="","",'TIME TABLE'!$F$9)</f>
        <v>Social Study</v>
      </c>
      <c r="G698" s="253"/>
      <c r="H698" s="250" t="str">
        <f>IF(F698="","",'TIME TABLE'!$H$9)</f>
        <v>09:00 AM to 11:45 AM</v>
      </c>
      <c r="I698" s="251"/>
    </row>
    <row r="699" spans="1:9" s="74" customFormat="1" ht="18" customHeight="1">
      <c r="A699" s="223"/>
      <c r="B699" s="284"/>
      <c r="C699" s="260">
        <f>IF('TIME TABLE'!$B$10="","",'TIME TABLE'!$B$10)</f>
        <v>44656</v>
      </c>
      <c r="D699" s="261"/>
      <c r="E699" s="89" t="str">
        <f>IF(C699="","",IF(C699&gt;0,CONCATENATE('TIME TABLE'!$C$10,'TIME TABLE'!$D$10,'TIME TABLE'!$E$10)))</f>
        <v>(Tuesday)</v>
      </c>
      <c r="F699" s="252" t="str">
        <f>IF(C699="","",'TIME TABLE'!$F$10)</f>
        <v>Sanskrit</v>
      </c>
      <c r="G699" s="253"/>
      <c r="H699" s="250" t="str">
        <f>IF(F699="","",'TIME TABLE'!$H$10)</f>
        <v>09:00 AM to 11:45 AM</v>
      </c>
      <c r="I699" s="251"/>
    </row>
    <row r="700" spans="1:9" s="74" customFormat="1" ht="18" customHeight="1">
      <c r="A700" s="223"/>
      <c r="B700" s="284"/>
      <c r="C700" s="260" t="str">
        <f>IF('TIME TABLE'!$B$11="","",'TIME TABLE'!$B$11)</f>
        <v/>
      </c>
      <c r="D700" s="261"/>
      <c r="E700" s="89" t="str">
        <f>IF(C700="","",IF(C700&gt;0,CONCATENATE('TIME TABLE'!$C$11,'TIME TABLE'!$D$11,'TIME TABLE'!$E$11)))</f>
        <v/>
      </c>
      <c r="F700" s="252" t="str">
        <f>IF(C700="","",'TIME TABLE'!$F$11)</f>
        <v/>
      </c>
      <c r="G700" s="253"/>
      <c r="H700" s="250" t="str">
        <f>IF(F700="","",'TIME TABLE'!$H$11)</f>
        <v/>
      </c>
      <c r="I700" s="251"/>
    </row>
    <row r="701" spans="1:9" s="74" customFormat="1" ht="18" customHeight="1">
      <c r="A701" s="223"/>
      <c r="B701" s="284"/>
      <c r="C701" s="260" t="str">
        <f>IF('TIME TABLE'!$B$12="","",'TIME TABLE'!$B$12)</f>
        <v/>
      </c>
      <c r="D701" s="261"/>
      <c r="E701" s="89" t="str">
        <f>IF(C701="","",IF(C701&gt;0,CONCATENATE('TIME TABLE'!$C$12,'TIME TABLE'!$D$12,'TIME TABLE'!$E$12)))</f>
        <v/>
      </c>
      <c r="F701" s="252" t="str">
        <f>IF(C701="","",'TIME TABLE'!$F$12)</f>
        <v/>
      </c>
      <c r="G701" s="253"/>
      <c r="H701" s="250" t="str">
        <f>IF(C701="","",'TIME TABLE'!$H$12)</f>
        <v/>
      </c>
      <c r="I701" s="251"/>
    </row>
    <row r="702" spans="1:9" s="74" customFormat="1" ht="18" customHeight="1">
      <c r="A702" s="223"/>
      <c r="B702" s="284"/>
      <c r="C702" s="275" t="str">
        <f>IF('TIME TABLE'!$B$13="","",'TIME TABLE'!$B$13)</f>
        <v/>
      </c>
      <c r="D702" s="276"/>
      <c r="E702" s="89" t="str">
        <f>IF(C702="","",IF(C702&gt;0,CONCATENATE('TIME TABLE'!$C$11,'TIME TABLE'!$D$11,'TIME TABLE'!$E$11)))</f>
        <v/>
      </c>
      <c r="F702" s="252" t="str">
        <f>IF(C702="","",'TIME TABLE'!$F$13)</f>
        <v/>
      </c>
      <c r="G702" s="253"/>
      <c r="H702" s="250" t="str">
        <f>IF(C702="","",'TIME TABLE'!$H$13)</f>
        <v/>
      </c>
      <c r="I702" s="251"/>
    </row>
    <row r="703" spans="1:9" s="74" customFormat="1" ht="18" customHeight="1" thickBot="1">
      <c r="A703" s="223"/>
      <c r="B703" s="284"/>
      <c r="C703" s="275" t="str">
        <f>IF('TIME TABLE'!$B$14="","",'TIME TABLE'!$B$14)</f>
        <v/>
      </c>
      <c r="D703" s="276"/>
      <c r="E703" s="89" t="str">
        <f>IF(C703="","",IF(C703&gt;0,CONCATENATE('TIME TABLE'!$C$11,'TIME TABLE'!$D$11,'TIME TABLE'!$E$11)))</f>
        <v/>
      </c>
      <c r="F703" s="277" t="str">
        <f>IF(C703="","",'TIME TABLE'!$F$14)</f>
        <v/>
      </c>
      <c r="G703" s="278"/>
      <c r="H703" s="250" t="str">
        <f>IF(C703="","",'TIME TABLE'!$H$14)</f>
        <v/>
      </c>
      <c r="I703" s="251"/>
    </row>
    <row r="704" spans="1:9" s="14" customFormat="1" ht="24" customHeight="1">
      <c r="A704" s="223"/>
      <c r="B704" s="284"/>
      <c r="C704" s="269" t="s">
        <v>69</v>
      </c>
      <c r="D704" s="270"/>
      <c r="E704" s="270"/>
      <c r="F704" s="271"/>
      <c r="G704" s="271"/>
      <c r="H704" s="271"/>
      <c r="I704" s="272"/>
    </row>
    <row r="705" spans="1:10" s="14" customFormat="1" ht="19.5" customHeight="1">
      <c r="A705" s="223"/>
      <c r="B705" s="284"/>
      <c r="C705" s="59">
        <v>1</v>
      </c>
      <c r="D705" s="256" t="s">
        <v>70</v>
      </c>
      <c r="E705" s="256"/>
      <c r="F705" s="256"/>
      <c r="G705" s="256"/>
      <c r="H705" s="256"/>
      <c r="I705" s="257"/>
    </row>
    <row r="706" spans="1:10" s="14" customFormat="1" ht="19.5" customHeight="1">
      <c r="A706" s="223"/>
      <c r="B706" s="284"/>
      <c r="C706" s="60">
        <v>2</v>
      </c>
      <c r="D706" s="258" t="s">
        <v>71</v>
      </c>
      <c r="E706" s="258"/>
      <c r="F706" s="258"/>
      <c r="G706" s="258"/>
      <c r="H706" s="258"/>
      <c r="I706" s="259"/>
    </row>
    <row r="707" spans="1:10" s="14" customFormat="1" ht="19.5" customHeight="1">
      <c r="A707" s="223"/>
      <c r="B707" s="284"/>
      <c r="C707" s="60">
        <v>3</v>
      </c>
      <c r="D707" s="258" t="s">
        <v>72</v>
      </c>
      <c r="E707" s="258"/>
      <c r="F707" s="258"/>
      <c r="G707" s="258"/>
      <c r="H707" s="258"/>
      <c r="I707" s="259"/>
    </row>
    <row r="708" spans="1:10" s="14" customFormat="1" ht="19.5" customHeight="1">
      <c r="A708" s="223"/>
      <c r="B708" s="284"/>
      <c r="C708" s="60">
        <v>4</v>
      </c>
      <c r="D708" s="256" t="s">
        <v>73</v>
      </c>
      <c r="E708" s="256"/>
      <c r="F708" s="256"/>
      <c r="G708" s="256"/>
      <c r="H708" s="256"/>
      <c r="I708" s="257"/>
    </row>
    <row r="709" spans="1:10" s="14" customFormat="1" ht="19.5" customHeight="1">
      <c r="A709" s="223"/>
      <c r="B709" s="284"/>
      <c r="C709" s="60">
        <v>5</v>
      </c>
      <c r="D709" s="256" t="s">
        <v>74</v>
      </c>
      <c r="E709" s="256"/>
      <c r="F709" s="256"/>
      <c r="G709" s="256"/>
      <c r="H709" s="256"/>
      <c r="I709" s="257"/>
    </row>
    <row r="710" spans="1:10" s="14" customFormat="1" ht="19.5" customHeight="1">
      <c r="A710" s="223"/>
      <c r="B710" s="284"/>
      <c r="C710" s="60">
        <v>6</v>
      </c>
      <c r="D710" s="256" t="s">
        <v>75</v>
      </c>
      <c r="E710" s="256"/>
      <c r="F710" s="256"/>
      <c r="G710" s="256"/>
      <c r="H710" s="256"/>
      <c r="I710" s="257"/>
    </row>
    <row r="711" spans="1:10" s="14" customFormat="1" ht="19.5" customHeight="1">
      <c r="A711" s="223"/>
      <c r="B711" s="284"/>
      <c r="C711" s="60">
        <v>7</v>
      </c>
      <c r="D711" s="256" t="s">
        <v>76</v>
      </c>
      <c r="E711" s="256"/>
      <c r="F711" s="256"/>
      <c r="G711" s="256"/>
      <c r="H711" s="256"/>
      <c r="I711" s="257"/>
    </row>
    <row r="712" spans="1:10" s="14" customFormat="1" ht="19.5" customHeight="1">
      <c r="A712" s="223"/>
      <c r="B712" s="284"/>
      <c r="C712" s="60">
        <v>8</v>
      </c>
      <c r="D712" s="256" t="s">
        <v>77</v>
      </c>
      <c r="E712" s="256"/>
      <c r="F712" s="256"/>
      <c r="G712" s="256"/>
      <c r="H712" s="256"/>
      <c r="I712" s="257"/>
    </row>
    <row r="713" spans="1:10" s="14" customFormat="1" ht="19.5" customHeight="1" thickBot="1">
      <c r="A713" s="223"/>
      <c r="B713" s="285"/>
      <c r="C713" s="61">
        <v>9</v>
      </c>
      <c r="D713" s="254" t="s">
        <v>78</v>
      </c>
      <c r="E713" s="254"/>
      <c r="F713" s="254"/>
      <c r="G713" s="254"/>
      <c r="H713" s="254"/>
      <c r="I713" s="255"/>
    </row>
    <row r="714" spans="1:10" ht="16.5" customHeight="1">
      <c r="A714" s="225"/>
      <c r="B714" s="225"/>
      <c r="C714" s="225"/>
      <c r="D714" s="225"/>
      <c r="E714" s="225"/>
      <c r="F714" s="225"/>
      <c r="G714" s="225"/>
      <c r="H714" s="225"/>
      <c r="I714" s="225"/>
    </row>
    <row r="715" spans="1:10" s="14" customFormat="1" ht="15.75" thickBot="1">
      <c r="A715" s="19">
        <f>A681+1</f>
        <v>22</v>
      </c>
      <c r="B715" s="224"/>
      <c r="C715" s="224"/>
      <c r="D715" s="224"/>
      <c r="E715" s="224"/>
      <c r="F715" s="224"/>
      <c r="G715" s="224"/>
      <c r="H715" s="224"/>
      <c r="I715" s="224"/>
    </row>
    <row r="716" spans="1:10" s="14" customFormat="1" ht="51.75" customHeight="1">
      <c r="A716" s="223"/>
      <c r="B716" s="240" t="e">
        <f>logo</f>
        <v>#NAME?</v>
      </c>
      <c r="C716" s="241"/>
      <c r="D716" s="244" t="str">
        <f>MASTER!$E$11</f>
        <v>Govt. Sr. Secondary School Raimalwada</v>
      </c>
      <c r="E716" s="245"/>
      <c r="F716" s="245"/>
      <c r="G716" s="245"/>
      <c r="H716" s="245"/>
      <c r="I716" s="246"/>
    </row>
    <row r="717" spans="1:10" s="14" customFormat="1" ht="36" customHeight="1" thickBot="1">
      <c r="A717" s="223"/>
      <c r="B717" s="242"/>
      <c r="C717" s="243"/>
      <c r="D717" s="247" t="str">
        <f>MASTER!$E$14</f>
        <v>P.S.-Bapini (Phalodi)</v>
      </c>
      <c r="E717" s="248"/>
      <c r="F717" s="248"/>
      <c r="G717" s="248"/>
      <c r="H717" s="248"/>
      <c r="I717" s="249"/>
    </row>
    <row r="718" spans="1:10" s="14" customFormat="1" ht="33.75" customHeight="1">
      <c r="A718" s="223"/>
      <c r="B718" s="283" t="str">
        <f>CONCATENATE(C719,'TIME TABLE'!$C$5,'ADMIT CARD'!$C720,$F720,'ADMIT CARD'!$G720,'TIME TABLE'!$E$5)</f>
        <v>ADMIT CARD(Roll Number●→0)</v>
      </c>
      <c r="C718" s="289" t="str">
        <f>CONCATENATE('TIME TABLE'!$B$2,'TIME TABLE'!$F$2)</f>
        <v>TEST-I: (2025-26)</v>
      </c>
      <c r="D718" s="290"/>
      <c r="E718" s="290"/>
      <c r="F718" s="290"/>
      <c r="G718" s="290"/>
      <c r="H718" s="290"/>
      <c r="I718" s="296" t="s">
        <v>90</v>
      </c>
    </row>
    <row r="719" spans="1:10" s="14" customFormat="1" ht="33.75" customHeight="1" thickBot="1">
      <c r="A719" s="223"/>
      <c r="B719" s="284"/>
      <c r="C719" s="291" t="s">
        <v>63</v>
      </c>
      <c r="D719" s="292"/>
      <c r="E719" s="292"/>
      <c r="F719" s="292"/>
      <c r="G719" s="292"/>
      <c r="H719" s="292"/>
      <c r="I719" s="297"/>
      <c r="J719" s="14" t="s">
        <v>53</v>
      </c>
    </row>
    <row r="720" spans="1:10" s="14" customFormat="1" ht="24" customHeight="1">
      <c r="A720" s="223"/>
      <c r="B720" s="284"/>
      <c r="C720" s="286" t="s">
        <v>20</v>
      </c>
      <c r="D720" s="287"/>
      <c r="E720" s="288"/>
      <c r="F720" s="62" t="s">
        <v>51</v>
      </c>
      <c r="G720" s="265">
        <f>VLOOKUP(A715,'STUDENT DETAIL'!$C$8:$I$107,3)</f>
        <v>0</v>
      </c>
      <c r="H720" s="266"/>
      <c r="I720" s="297"/>
    </row>
    <row r="721" spans="1:9" s="14" customFormat="1" ht="24" customHeight="1" thickBot="1">
      <c r="A721" s="223"/>
      <c r="B721" s="284"/>
      <c r="C721" s="235" t="s">
        <v>21</v>
      </c>
      <c r="D721" s="236"/>
      <c r="E721" s="237"/>
      <c r="F721" s="63" t="s">
        <v>51</v>
      </c>
      <c r="G721" s="262" t="str">
        <f>IF(OR(G720=0,G720=""),"",VLOOKUP(A715,'STUDENT DETAIL'!$C$8:$I$107,4))</f>
        <v/>
      </c>
      <c r="H721" s="264"/>
      <c r="I721" s="298"/>
    </row>
    <row r="722" spans="1:9" s="14" customFormat="1" ht="24" customHeight="1">
      <c r="A722" s="223"/>
      <c r="B722" s="284"/>
      <c r="C722" s="235" t="s">
        <v>22</v>
      </c>
      <c r="D722" s="236"/>
      <c r="E722" s="237"/>
      <c r="F722" s="63" t="s">
        <v>51</v>
      </c>
      <c r="G722" s="262" t="str">
        <f>IF(OR(G720=0,G720=""),"",VLOOKUP(A715,'STUDENT DETAIL'!$C$8:$I$107,5))</f>
        <v/>
      </c>
      <c r="H722" s="263"/>
      <c r="I722" s="293" t="s">
        <v>64</v>
      </c>
    </row>
    <row r="723" spans="1:9" s="14" customFormat="1" ht="24" customHeight="1">
      <c r="A723" s="223"/>
      <c r="B723" s="284"/>
      <c r="C723" s="235" t="s">
        <v>32</v>
      </c>
      <c r="D723" s="236"/>
      <c r="E723" s="237"/>
      <c r="F723" s="63" t="s">
        <v>51</v>
      </c>
      <c r="G723" s="262" t="str">
        <f>IF(OR(G720=0,G720=""),"",VLOOKUP(A715,'STUDENT DETAIL'!$C$8:$I$107,6))</f>
        <v/>
      </c>
      <c r="H723" s="263"/>
      <c r="I723" s="294"/>
    </row>
    <row r="724" spans="1:9" s="14" customFormat="1" ht="24" customHeight="1">
      <c r="A724" s="223"/>
      <c r="B724" s="284"/>
      <c r="C724" s="235" t="s">
        <v>33</v>
      </c>
      <c r="D724" s="236"/>
      <c r="E724" s="237"/>
      <c r="F724" s="63" t="s">
        <v>51</v>
      </c>
      <c r="G724" s="262" t="str">
        <f>IF(OR(G720=0,G720=""),"",IF('STUDENT DETAIL'!$H$4="",'STUDENT DETAIL'!$E$4,CONCATENATE('STUDENT DETAIL'!$E$4,"   ","(",'STUDENT DETAIL'!$H$4,")")))</f>
        <v/>
      </c>
      <c r="H724" s="263"/>
      <c r="I724" s="294"/>
    </row>
    <row r="725" spans="1:9" s="14" customFormat="1" ht="24" customHeight="1" thickBot="1">
      <c r="A725" s="223"/>
      <c r="B725" s="284"/>
      <c r="C725" s="226" t="s">
        <v>24</v>
      </c>
      <c r="D725" s="227"/>
      <c r="E725" s="228"/>
      <c r="F725" s="64" t="s">
        <v>51</v>
      </c>
      <c r="G725" s="281" t="str">
        <f>IF(OR(G720=0,G720=""),"",VLOOKUP(A715,'STUDENT DETAIL'!$C$8:$I$107,7))</f>
        <v/>
      </c>
      <c r="H725" s="282"/>
      <c r="I725" s="295"/>
    </row>
    <row r="726" spans="1:9" s="14" customFormat="1" ht="24" customHeight="1">
      <c r="A726" s="223"/>
      <c r="B726" s="284"/>
      <c r="C726" s="232" t="s">
        <v>66</v>
      </c>
      <c r="D726" s="233"/>
      <c r="E726" s="233"/>
      <c r="F726" s="233"/>
      <c r="G726" s="233"/>
      <c r="H726" s="233"/>
      <c r="I726" s="234"/>
    </row>
    <row r="727" spans="1:9" s="14" customFormat="1" ht="24" customHeight="1" thickBot="1">
      <c r="A727" s="223"/>
      <c r="B727" s="284"/>
      <c r="C727" s="229" t="s">
        <v>67</v>
      </c>
      <c r="D727" s="230"/>
      <c r="E727" s="231"/>
      <c r="F727" s="267" t="s">
        <v>34</v>
      </c>
      <c r="G727" s="231"/>
      <c r="H727" s="267" t="s">
        <v>68</v>
      </c>
      <c r="I727" s="268"/>
    </row>
    <row r="728" spans="1:9" s="74" customFormat="1" ht="18" customHeight="1">
      <c r="A728" s="223"/>
      <c r="B728" s="284"/>
      <c r="C728" s="238">
        <f>IF('TIME TABLE'!$B$5="","",'TIME TABLE'!$B$5)</f>
        <v>44651</v>
      </c>
      <c r="D728" s="239"/>
      <c r="E728" s="86" t="str">
        <f>IF(C728="","",IF(C728&gt;0,CONCATENATE('TIME TABLE'!$C$5,'TIME TABLE'!$D$5,'TIME TABLE'!$E$5)))</f>
        <v>(Thursday)</v>
      </c>
      <c r="F728" s="279" t="str">
        <f>IF(C728="","",'TIME TABLE'!$F$5)</f>
        <v>Hindi</v>
      </c>
      <c r="G728" s="280"/>
      <c r="H728" s="273" t="str">
        <f>IF(F728="","",'TIME TABLE'!$H$5)</f>
        <v>09:00 AM to 11:45 AM</v>
      </c>
      <c r="I728" s="274"/>
    </row>
    <row r="729" spans="1:9" s="74" customFormat="1" ht="18" customHeight="1">
      <c r="A729" s="223"/>
      <c r="B729" s="284"/>
      <c r="C729" s="260">
        <f>IF('TIME TABLE'!$B$6="","",'TIME TABLE'!$B$6)</f>
        <v>44652</v>
      </c>
      <c r="D729" s="261"/>
      <c r="E729" s="89" t="str">
        <f>IF(C729="","",IF(C729&gt;0,CONCATENATE('TIME TABLE'!$C$6,'TIME TABLE'!$D$6,'TIME TABLE'!$E$6)))</f>
        <v>(Friday)</v>
      </c>
      <c r="F729" s="252" t="str">
        <f>IF(C729="","",'TIME TABLE'!$F$6)</f>
        <v>English</v>
      </c>
      <c r="G729" s="253"/>
      <c r="H729" s="250" t="str">
        <f>IF(F729="","",'TIME TABLE'!$H$6)</f>
        <v>09:00 AM to 11:45 AM</v>
      </c>
      <c r="I729" s="251"/>
    </row>
    <row r="730" spans="1:9" s="74" customFormat="1" ht="18" customHeight="1">
      <c r="A730" s="223"/>
      <c r="B730" s="284"/>
      <c r="C730" s="260">
        <f>IF('TIME TABLE'!$B$7="","",'TIME TABLE'!$B$7)</f>
        <v>44653</v>
      </c>
      <c r="D730" s="261"/>
      <c r="E730" s="89" t="str">
        <f>IF(C730="","",IF(C730&gt;0,CONCATENATE('TIME TABLE'!$C$7,'TIME TABLE'!$D$7,'TIME TABLE'!$E$7)))</f>
        <v>(Saturday)</v>
      </c>
      <c r="F730" s="252" t="str">
        <f>IF(C730="","",'TIME TABLE'!$F$7)</f>
        <v>Science</v>
      </c>
      <c r="G730" s="253"/>
      <c r="H730" s="250" t="str">
        <f>IF(F730="","",'TIME TABLE'!$H$7)</f>
        <v>09:00 AM to 11:45 AM</v>
      </c>
      <c r="I730" s="251"/>
    </row>
    <row r="731" spans="1:9" s="74" customFormat="1" ht="18" customHeight="1">
      <c r="A731" s="223"/>
      <c r="B731" s="284"/>
      <c r="C731" s="260">
        <f>IF('TIME TABLE'!$B$8="","",'TIME TABLE'!$B$8)</f>
        <v>44654</v>
      </c>
      <c r="D731" s="261"/>
      <c r="E731" s="89" t="str">
        <f>IF(C731="","",IF(C731&gt;0,CONCATENATE('TIME TABLE'!$C$8,'TIME TABLE'!$D$8,'TIME TABLE'!$E$8)))</f>
        <v>(Sunday)</v>
      </c>
      <c r="F731" s="252" t="str">
        <f>IF(C731="","",'TIME TABLE'!$F$8)</f>
        <v>Mathematics</v>
      </c>
      <c r="G731" s="253"/>
      <c r="H731" s="250" t="str">
        <f>IF(F731="","",'TIME TABLE'!$H$8)</f>
        <v>09:00 AM to 11:45 AM</v>
      </c>
      <c r="I731" s="251"/>
    </row>
    <row r="732" spans="1:9" s="74" customFormat="1" ht="18" customHeight="1">
      <c r="A732" s="223"/>
      <c r="B732" s="284"/>
      <c r="C732" s="260">
        <f>IF('TIME TABLE'!$B$9="","",'TIME TABLE'!$B$9)</f>
        <v>44655</v>
      </c>
      <c r="D732" s="261"/>
      <c r="E732" s="89" t="str">
        <f>IF(C732="","",IF(C732&gt;0,CONCATENATE('TIME TABLE'!$C$9,'TIME TABLE'!$D$9,'TIME TABLE'!$E$9)))</f>
        <v>(Monday)</v>
      </c>
      <c r="F732" s="252" t="str">
        <f>IF(C732="","",'TIME TABLE'!$F$9)</f>
        <v>Social Study</v>
      </c>
      <c r="G732" s="253"/>
      <c r="H732" s="250" t="str">
        <f>IF(F732="","",'TIME TABLE'!$H$9)</f>
        <v>09:00 AM to 11:45 AM</v>
      </c>
      <c r="I732" s="251"/>
    </row>
    <row r="733" spans="1:9" s="74" customFormat="1" ht="18" customHeight="1">
      <c r="A733" s="223"/>
      <c r="B733" s="284"/>
      <c r="C733" s="260">
        <f>IF('TIME TABLE'!$B$10="","",'TIME TABLE'!$B$10)</f>
        <v>44656</v>
      </c>
      <c r="D733" s="261"/>
      <c r="E733" s="89" t="str">
        <f>IF(C733="","",IF(C733&gt;0,CONCATENATE('TIME TABLE'!$C$10,'TIME TABLE'!$D$10,'TIME TABLE'!$E$10)))</f>
        <v>(Tuesday)</v>
      </c>
      <c r="F733" s="252" t="str">
        <f>IF(C733="","",'TIME TABLE'!$F$10)</f>
        <v>Sanskrit</v>
      </c>
      <c r="G733" s="253"/>
      <c r="H733" s="250" t="str">
        <f>IF(F733="","",'TIME TABLE'!$H$10)</f>
        <v>09:00 AM to 11:45 AM</v>
      </c>
      <c r="I733" s="251"/>
    </row>
    <row r="734" spans="1:9" s="74" customFormat="1" ht="18" customHeight="1">
      <c r="A734" s="223"/>
      <c r="B734" s="284"/>
      <c r="C734" s="260" t="str">
        <f>IF('TIME TABLE'!$B$11="","",'TIME TABLE'!$B$11)</f>
        <v/>
      </c>
      <c r="D734" s="261"/>
      <c r="E734" s="89" t="str">
        <f>IF(C734="","",IF(C734&gt;0,CONCATENATE('TIME TABLE'!$C$11,'TIME TABLE'!$D$11,'TIME TABLE'!$E$11)))</f>
        <v/>
      </c>
      <c r="F734" s="252" t="str">
        <f>IF(C734="","",'TIME TABLE'!$F$11)</f>
        <v/>
      </c>
      <c r="G734" s="253"/>
      <c r="H734" s="250" t="str">
        <f>IF(F734="","",'TIME TABLE'!$H$11)</f>
        <v/>
      </c>
      <c r="I734" s="251"/>
    </row>
    <row r="735" spans="1:9" s="74" customFormat="1" ht="18" customHeight="1">
      <c r="A735" s="223"/>
      <c r="B735" s="284"/>
      <c r="C735" s="260" t="str">
        <f>IF('TIME TABLE'!$B$12="","",'TIME TABLE'!$B$12)</f>
        <v/>
      </c>
      <c r="D735" s="261"/>
      <c r="E735" s="89" t="str">
        <f>IF(C735="","",IF(C735&gt;0,CONCATENATE('TIME TABLE'!$C$12,'TIME TABLE'!$D$12,'TIME TABLE'!$E$12)))</f>
        <v/>
      </c>
      <c r="F735" s="252" t="str">
        <f>IF(C735="","",'TIME TABLE'!$F$12)</f>
        <v/>
      </c>
      <c r="G735" s="253"/>
      <c r="H735" s="250" t="str">
        <f>IF(C735="","",'TIME TABLE'!$H$12)</f>
        <v/>
      </c>
      <c r="I735" s="251"/>
    </row>
    <row r="736" spans="1:9" s="74" customFormat="1" ht="18" customHeight="1">
      <c r="A736" s="223"/>
      <c r="B736" s="284"/>
      <c r="C736" s="275" t="str">
        <f>IF('TIME TABLE'!$B$13="","",'TIME TABLE'!$B$13)</f>
        <v/>
      </c>
      <c r="D736" s="276"/>
      <c r="E736" s="89" t="str">
        <f>IF(C736="","",IF(C736&gt;0,CONCATENATE('TIME TABLE'!$C$11,'TIME TABLE'!$D$11,'TIME TABLE'!$E$11)))</f>
        <v/>
      </c>
      <c r="F736" s="252" t="str">
        <f>IF(C736="","",'TIME TABLE'!$F$13)</f>
        <v/>
      </c>
      <c r="G736" s="253"/>
      <c r="H736" s="250" t="str">
        <f>IF(C736="","",'TIME TABLE'!$H$13)</f>
        <v/>
      </c>
      <c r="I736" s="251"/>
    </row>
    <row r="737" spans="1:9" s="74" customFormat="1" ht="18" customHeight="1" thickBot="1">
      <c r="A737" s="223"/>
      <c r="B737" s="284"/>
      <c r="C737" s="275" t="str">
        <f>IF('TIME TABLE'!$B$14="","",'TIME TABLE'!$B$14)</f>
        <v/>
      </c>
      <c r="D737" s="276"/>
      <c r="E737" s="89" t="str">
        <f>IF(C737="","",IF(C737&gt;0,CONCATENATE('TIME TABLE'!$C$11,'TIME TABLE'!$D$11,'TIME TABLE'!$E$11)))</f>
        <v/>
      </c>
      <c r="F737" s="277" t="str">
        <f>IF(C737="","",'TIME TABLE'!$F$14)</f>
        <v/>
      </c>
      <c r="G737" s="278"/>
      <c r="H737" s="250" t="str">
        <f>IF(C737="","",'TIME TABLE'!$H$14)</f>
        <v/>
      </c>
      <c r="I737" s="251"/>
    </row>
    <row r="738" spans="1:9" s="14" customFormat="1" ht="24" customHeight="1">
      <c r="A738" s="223"/>
      <c r="B738" s="284"/>
      <c r="C738" s="269" t="s">
        <v>69</v>
      </c>
      <c r="D738" s="270"/>
      <c r="E738" s="270"/>
      <c r="F738" s="271"/>
      <c r="G738" s="271"/>
      <c r="H738" s="271"/>
      <c r="I738" s="272"/>
    </row>
    <row r="739" spans="1:9" s="14" customFormat="1" ht="19.5" customHeight="1">
      <c r="A739" s="223"/>
      <c r="B739" s="284"/>
      <c r="C739" s="59">
        <v>1</v>
      </c>
      <c r="D739" s="256" t="s">
        <v>70</v>
      </c>
      <c r="E739" s="256"/>
      <c r="F739" s="256"/>
      <c r="G739" s="256"/>
      <c r="H739" s="256"/>
      <c r="I739" s="257"/>
    </row>
    <row r="740" spans="1:9" s="14" customFormat="1" ht="19.5" customHeight="1">
      <c r="A740" s="223"/>
      <c r="B740" s="284"/>
      <c r="C740" s="60">
        <v>2</v>
      </c>
      <c r="D740" s="258" t="s">
        <v>71</v>
      </c>
      <c r="E740" s="258"/>
      <c r="F740" s="258"/>
      <c r="G740" s="258"/>
      <c r="H740" s="258"/>
      <c r="I740" s="259"/>
    </row>
    <row r="741" spans="1:9" s="14" customFormat="1" ht="19.5" customHeight="1">
      <c r="A741" s="223"/>
      <c r="B741" s="284"/>
      <c r="C741" s="60">
        <v>3</v>
      </c>
      <c r="D741" s="258" t="s">
        <v>72</v>
      </c>
      <c r="E741" s="258"/>
      <c r="F741" s="258"/>
      <c r="G741" s="258"/>
      <c r="H741" s="258"/>
      <c r="I741" s="259"/>
    </row>
    <row r="742" spans="1:9" s="14" customFormat="1" ht="19.5" customHeight="1">
      <c r="A742" s="223"/>
      <c r="B742" s="284"/>
      <c r="C742" s="60">
        <v>4</v>
      </c>
      <c r="D742" s="256" t="s">
        <v>73</v>
      </c>
      <c r="E742" s="256"/>
      <c r="F742" s="256"/>
      <c r="G742" s="256"/>
      <c r="H742" s="256"/>
      <c r="I742" s="257"/>
    </row>
    <row r="743" spans="1:9" s="14" customFormat="1" ht="19.5" customHeight="1">
      <c r="A743" s="223"/>
      <c r="B743" s="284"/>
      <c r="C743" s="60">
        <v>5</v>
      </c>
      <c r="D743" s="256" t="s">
        <v>74</v>
      </c>
      <c r="E743" s="256"/>
      <c r="F743" s="256"/>
      <c r="G743" s="256"/>
      <c r="H743" s="256"/>
      <c r="I743" s="257"/>
    </row>
    <row r="744" spans="1:9" s="14" customFormat="1" ht="19.5" customHeight="1">
      <c r="A744" s="223"/>
      <c r="B744" s="284"/>
      <c r="C744" s="60">
        <v>6</v>
      </c>
      <c r="D744" s="256" t="s">
        <v>75</v>
      </c>
      <c r="E744" s="256"/>
      <c r="F744" s="256"/>
      <c r="G744" s="256"/>
      <c r="H744" s="256"/>
      <c r="I744" s="257"/>
    </row>
    <row r="745" spans="1:9" s="14" customFormat="1" ht="19.5" customHeight="1">
      <c r="A745" s="223"/>
      <c r="B745" s="284"/>
      <c r="C745" s="60">
        <v>7</v>
      </c>
      <c r="D745" s="256" t="s">
        <v>76</v>
      </c>
      <c r="E745" s="256"/>
      <c r="F745" s="256"/>
      <c r="G745" s="256"/>
      <c r="H745" s="256"/>
      <c r="I745" s="257"/>
    </row>
    <row r="746" spans="1:9" s="14" customFormat="1" ht="19.5" customHeight="1">
      <c r="A746" s="223"/>
      <c r="B746" s="284"/>
      <c r="C746" s="60">
        <v>8</v>
      </c>
      <c r="D746" s="256" t="s">
        <v>77</v>
      </c>
      <c r="E746" s="256"/>
      <c r="F746" s="256"/>
      <c r="G746" s="256"/>
      <c r="H746" s="256"/>
      <c r="I746" s="257"/>
    </row>
    <row r="747" spans="1:9" s="14" customFormat="1" ht="19.5" customHeight="1" thickBot="1">
      <c r="A747" s="223"/>
      <c r="B747" s="285"/>
      <c r="C747" s="61">
        <v>9</v>
      </c>
      <c r="D747" s="254" t="s">
        <v>78</v>
      </c>
      <c r="E747" s="254"/>
      <c r="F747" s="254"/>
      <c r="G747" s="254"/>
      <c r="H747" s="254"/>
      <c r="I747" s="255"/>
    </row>
    <row r="748" spans="1:9" ht="7.5" customHeight="1">
      <c r="A748" s="225"/>
      <c r="B748" s="225"/>
      <c r="C748" s="225"/>
      <c r="D748" s="225"/>
      <c r="E748" s="225"/>
      <c r="F748" s="225"/>
      <c r="G748" s="225"/>
      <c r="H748" s="225"/>
      <c r="I748" s="225"/>
    </row>
    <row r="749" spans="1:9" s="14" customFormat="1" ht="10.5" customHeight="1" thickBot="1">
      <c r="A749" s="19">
        <f>A715+1</f>
        <v>23</v>
      </c>
      <c r="B749" s="224"/>
      <c r="C749" s="224"/>
      <c r="D749" s="224"/>
      <c r="E749" s="224"/>
      <c r="F749" s="224"/>
      <c r="G749" s="224"/>
      <c r="H749" s="224"/>
      <c r="I749" s="224"/>
    </row>
    <row r="750" spans="1:9" s="14" customFormat="1" ht="51.75" customHeight="1">
      <c r="A750" s="223"/>
      <c r="B750" s="240" t="e">
        <f>logo</f>
        <v>#NAME?</v>
      </c>
      <c r="C750" s="241"/>
      <c r="D750" s="244" t="str">
        <f>MASTER!$E$11</f>
        <v>Govt. Sr. Secondary School Raimalwada</v>
      </c>
      <c r="E750" s="245"/>
      <c r="F750" s="245"/>
      <c r="G750" s="245"/>
      <c r="H750" s="245"/>
      <c r="I750" s="246"/>
    </row>
    <row r="751" spans="1:9" s="14" customFormat="1" ht="36" customHeight="1" thickBot="1">
      <c r="A751" s="223"/>
      <c r="B751" s="242"/>
      <c r="C751" s="243"/>
      <c r="D751" s="247" t="str">
        <f>MASTER!$E$14</f>
        <v>P.S.-Bapini (Phalodi)</v>
      </c>
      <c r="E751" s="248"/>
      <c r="F751" s="248"/>
      <c r="G751" s="248"/>
      <c r="H751" s="248"/>
      <c r="I751" s="249"/>
    </row>
    <row r="752" spans="1:9" s="14" customFormat="1" ht="33.75" customHeight="1">
      <c r="A752" s="223"/>
      <c r="B752" s="283" t="str">
        <f>CONCATENATE(C753,'TIME TABLE'!$C$5,'ADMIT CARD'!$C754,$F754,'ADMIT CARD'!$G754,'TIME TABLE'!$E$5)</f>
        <v>ADMIT CARD(Roll Number●→0)</v>
      </c>
      <c r="C752" s="289" t="str">
        <f>CONCATENATE('TIME TABLE'!$B$2,'TIME TABLE'!$F$2)</f>
        <v>TEST-I: (2025-26)</v>
      </c>
      <c r="D752" s="290"/>
      <c r="E752" s="290"/>
      <c r="F752" s="290"/>
      <c r="G752" s="290"/>
      <c r="H752" s="290"/>
      <c r="I752" s="296" t="s">
        <v>90</v>
      </c>
    </row>
    <row r="753" spans="1:10" s="14" customFormat="1" ht="33.75" customHeight="1" thickBot="1">
      <c r="A753" s="223"/>
      <c r="B753" s="284"/>
      <c r="C753" s="291" t="s">
        <v>63</v>
      </c>
      <c r="D753" s="292"/>
      <c r="E753" s="292"/>
      <c r="F753" s="292"/>
      <c r="G753" s="292"/>
      <c r="H753" s="292"/>
      <c r="I753" s="297"/>
      <c r="J753" s="14" t="s">
        <v>53</v>
      </c>
    </row>
    <row r="754" spans="1:10" s="14" customFormat="1" ht="24" customHeight="1">
      <c r="A754" s="223"/>
      <c r="B754" s="284"/>
      <c r="C754" s="286" t="s">
        <v>20</v>
      </c>
      <c r="D754" s="287"/>
      <c r="E754" s="288"/>
      <c r="F754" s="62" t="s">
        <v>51</v>
      </c>
      <c r="G754" s="265">
        <f>VLOOKUP(A749,'STUDENT DETAIL'!$C$8:$I$107,3)</f>
        <v>0</v>
      </c>
      <c r="H754" s="266"/>
      <c r="I754" s="297"/>
    </row>
    <row r="755" spans="1:10" s="14" customFormat="1" ht="24" customHeight="1" thickBot="1">
      <c r="A755" s="223"/>
      <c r="B755" s="284"/>
      <c r="C755" s="235" t="s">
        <v>21</v>
      </c>
      <c r="D755" s="236"/>
      <c r="E755" s="237"/>
      <c r="F755" s="63" t="s">
        <v>51</v>
      </c>
      <c r="G755" s="262" t="str">
        <f>IF(OR(G754=0,G754=""),"",VLOOKUP(A749,'STUDENT DETAIL'!$C$8:$I$107,4))</f>
        <v/>
      </c>
      <c r="H755" s="264"/>
      <c r="I755" s="298"/>
    </row>
    <row r="756" spans="1:10" s="14" customFormat="1" ht="24" customHeight="1">
      <c r="A756" s="223"/>
      <c r="B756" s="284"/>
      <c r="C756" s="235" t="s">
        <v>22</v>
      </c>
      <c r="D756" s="236"/>
      <c r="E756" s="237"/>
      <c r="F756" s="63" t="s">
        <v>51</v>
      </c>
      <c r="G756" s="262" t="str">
        <f>IF(OR(G754=0,G754=""),"",VLOOKUP(A749,'STUDENT DETAIL'!$C$8:$I$107,5))</f>
        <v/>
      </c>
      <c r="H756" s="263"/>
      <c r="I756" s="293" t="s">
        <v>64</v>
      </c>
    </row>
    <row r="757" spans="1:10" s="14" customFormat="1" ht="24" customHeight="1">
      <c r="A757" s="223"/>
      <c r="B757" s="284"/>
      <c r="C757" s="235" t="s">
        <v>32</v>
      </c>
      <c r="D757" s="236"/>
      <c r="E757" s="237"/>
      <c r="F757" s="63" t="s">
        <v>51</v>
      </c>
      <c r="G757" s="262" t="str">
        <f>IF(OR(G754=0,G754=""),"",VLOOKUP(A749,'STUDENT DETAIL'!$C$8:$I$107,6))</f>
        <v/>
      </c>
      <c r="H757" s="263"/>
      <c r="I757" s="294"/>
    </row>
    <row r="758" spans="1:10" s="14" customFormat="1" ht="24" customHeight="1">
      <c r="A758" s="223"/>
      <c r="B758" s="284"/>
      <c r="C758" s="235" t="s">
        <v>33</v>
      </c>
      <c r="D758" s="236"/>
      <c r="E758" s="237"/>
      <c r="F758" s="63" t="s">
        <v>51</v>
      </c>
      <c r="G758" s="262" t="str">
        <f>IF(OR(G754=0,G754=""),"",IF('STUDENT DETAIL'!$H$4="",'STUDENT DETAIL'!$E$4,CONCATENATE('STUDENT DETAIL'!$E$4,"   ","(",'STUDENT DETAIL'!$H$4,")")))</f>
        <v/>
      </c>
      <c r="H758" s="263"/>
      <c r="I758" s="294"/>
    </row>
    <row r="759" spans="1:10" s="14" customFormat="1" ht="24" customHeight="1" thickBot="1">
      <c r="A759" s="223"/>
      <c r="B759" s="284"/>
      <c r="C759" s="226" t="s">
        <v>24</v>
      </c>
      <c r="D759" s="227"/>
      <c r="E759" s="228"/>
      <c r="F759" s="64" t="s">
        <v>51</v>
      </c>
      <c r="G759" s="281" t="str">
        <f>IF(OR(G754=0,G754=""),"",VLOOKUP(A749,'STUDENT DETAIL'!$C$8:$I$107,7))</f>
        <v/>
      </c>
      <c r="H759" s="282"/>
      <c r="I759" s="295"/>
    </row>
    <row r="760" spans="1:10" s="14" customFormat="1" ht="24" customHeight="1">
      <c r="A760" s="223"/>
      <c r="B760" s="284"/>
      <c r="C760" s="232" t="s">
        <v>66</v>
      </c>
      <c r="D760" s="233"/>
      <c r="E760" s="233"/>
      <c r="F760" s="233"/>
      <c r="G760" s="233"/>
      <c r="H760" s="233"/>
      <c r="I760" s="234"/>
    </row>
    <row r="761" spans="1:10" s="14" customFormat="1" ht="24" customHeight="1" thickBot="1">
      <c r="A761" s="223"/>
      <c r="B761" s="284"/>
      <c r="C761" s="229" t="s">
        <v>67</v>
      </c>
      <c r="D761" s="230"/>
      <c r="E761" s="231"/>
      <c r="F761" s="267" t="s">
        <v>34</v>
      </c>
      <c r="G761" s="231"/>
      <c r="H761" s="267" t="s">
        <v>68</v>
      </c>
      <c r="I761" s="268"/>
    </row>
    <row r="762" spans="1:10" s="74" customFormat="1" ht="18" customHeight="1">
      <c r="A762" s="223"/>
      <c r="B762" s="284"/>
      <c r="C762" s="238">
        <f>IF('TIME TABLE'!$B$5="","",'TIME TABLE'!$B$5)</f>
        <v>44651</v>
      </c>
      <c r="D762" s="239"/>
      <c r="E762" s="86" t="str">
        <f>IF(C762="","",IF(C762&gt;0,CONCATENATE('TIME TABLE'!$C$5,'TIME TABLE'!$D$5,'TIME TABLE'!$E$5)))</f>
        <v>(Thursday)</v>
      </c>
      <c r="F762" s="279" t="str">
        <f>IF(C762="","",'TIME TABLE'!$F$5)</f>
        <v>Hindi</v>
      </c>
      <c r="G762" s="280"/>
      <c r="H762" s="273" t="str">
        <f>IF(F762="","",'TIME TABLE'!$H$5)</f>
        <v>09:00 AM to 11:45 AM</v>
      </c>
      <c r="I762" s="274"/>
    </row>
    <row r="763" spans="1:10" s="74" customFormat="1" ht="18" customHeight="1">
      <c r="A763" s="223"/>
      <c r="B763" s="284"/>
      <c r="C763" s="260">
        <f>IF('TIME TABLE'!$B$6="","",'TIME TABLE'!$B$6)</f>
        <v>44652</v>
      </c>
      <c r="D763" s="261"/>
      <c r="E763" s="89" t="str">
        <f>IF(C763="","",IF(C763&gt;0,CONCATENATE('TIME TABLE'!$C$6,'TIME TABLE'!$D$6,'TIME TABLE'!$E$6)))</f>
        <v>(Friday)</v>
      </c>
      <c r="F763" s="252" t="str">
        <f>IF(C763="","",'TIME TABLE'!$F$6)</f>
        <v>English</v>
      </c>
      <c r="G763" s="253"/>
      <c r="H763" s="250" t="str">
        <f>IF(F763="","",'TIME TABLE'!$H$6)</f>
        <v>09:00 AM to 11:45 AM</v>
      </c>
      <c r="I763" s="251"/>
    </row>
    <row r="764" spans="1:10" s="74" customFormat="1" ht="18" customHeight="1">
      <c r="A764" s="223"/>
      <c r="B764" s="284"/>
      <c r="C764" s="260">
        <f>IF('TIME TABLE'!$B$7="","",'TIME TABLE'!$B$7)</f>
        <v>44653</v>
      </c>
      <c r="D764" s="261"/>
      <c r="E764" s="89" t="str">
        <f>IF(C764="","",IF(C764&gt;0,CONCATENATE('TIME TABLE'!$C$7,'TIME TABLE'!$D$7,'TIME TABLE'!$E$7)))</f>
        <v>(Saturday)</v>
      </c>
      <c r="F764" s="252" t="str">
        <f>IF(C764="","",'TIME TABLE'!$F$7)</f>
        <v>Science</v>
      </c>
      <c r="G764" s="253"/>
      <c r="H764" s="250" t="str">
        <f>IF(F764="","",'TIME TABLE'!$H$7)</f>
        <v>09:00 AM to 11:45 AM</v>
      </c>
      <c r="I764" s="251"/>
    </row>
    <row r="765" spans="1:10" s="74" customFormat="1" ht="18" customHeight="1">
      <c r="A765" s="223"/>
      <c r="B765" s="284"/>
      <c r="C765" s="260">
        <f>IF('TIME TABLE'!$B$8="","",'TIME TABLE'!$B$8)</f>
        <v>44654</v>
      </c>
      <c r="D765" s="261"/>
      <c r="E765" s="89" t="str">
        <f>IF(C765="","",IF(C765&gt;0,CONCATENATE('TIME TABLE'!$C$8,'TIME TABLE'!$D$8,'TIME TABLE'!$E$8)))</f>
        <v>(Sunday)</v>
      </c>
      <c r="F765" s="252" t="str">
        <f>IF(C765="","",'TIME TABLE'!$F$8)</f>
        <v>Mathematics</v>
      </c>
      <c r="G765" s="253"/>
      <c r="H765" s="250" t="str">
        <f>IF(F765="","",'TIME TABLE'!$H$8)</f>
        <v>09:00 AM to 11:45 AM</v>
      </c>
      <c r="I765" s="251"/>
    </row>
    <row r="766" spans="1:10" s="74" customFormat="1" ht="18" customHeight="1">
      <c r="A766" s="223"/>
      <c r="B766" s="284"/>
      <c r="C766" s="260">
        <f>IF('TIME TABLE'!$B$9="","",'TIME TABLE'!$B$9)</f>
        <v>44655</v>
      </c>
      <c r="D766" s="261"/>
      <c r="E766" s="89" t="str">
        <f>IF(C766="","",IF(C766&gt;0,CONCATENATE('TIME TABLE'!$C$9,'TIME TABLE'!$D$9,'TIME TABLE'!$E$9)))</f>
        <v>(Monday)</v>
      </c>
      <c r="F766" s="252" t="str">
        <f>IF(C766="","",'TIME TABLE'!$F$9)</f>
        <v>Social Study</v>
      </c>
      <c r="G766" s="253"/>
      <c r="H766" s="250" t="str">
        <f>IF(F766="","",'TIME TABLE'!$H$9)</f>
        <v>09:00 AM to 11:45 AM</v>
      </c>
      <c r="I766" s="251"/>
    </row>
    <row r="767" spans="1:10" s="74" customFormat="1" ht="18" customHeight="1">
      <c r="A767" s="223"/>
      <c r="B767" s="284"/>
      <c r="C767" s="260">
        <f>IF('TIME TABLE'!$B$10="","",'TIME TABLE'!$B$10)</f>
        <v>44656</v>
      </c>
      <c r="D767" s="261"/>
      <c r="E767" s="89" t="str">
        <f>IF(C767="","",IF(C767&gt;0,CONCATENATE('TIME TABLE'!$C$10,'TIME TABLE'!$D$10,'TIME TABLE'!$E$10)))</f>
        <v>(Tuesday)</v>
      </c>
      <c r="F767" s="252" t="str">
        <f>IF(C767="","",'TIME TABLE'!$F$10)</f>
        <v>Sanskrit</v>
      </c>
      <c r="G767" s="253"/>
      <c r="H767" s="250" t="str">
        <f>IF(F767="","",'TIME TABLE'!$H$10)</f>
        <v>09:00 AM to 11:45 AM</v>
      </c>
      <c r="I767" s="251"/>
    </row>
    <row r="768" spans="1:10" s="74" customFormat="1" ht="18" customHeight="1">
      <c r="A768" s="223"/>
      <c r="B768" s="284"/>
      <c r="C768" s="260" t="str">
        <f>IF('TIME TABLE'!$B$11="","",'TIME TABLE'!$B$11)</f>
        <v/>
      </c>
      <c r="D768" s="261"/>
      <c r="E768" s="89" t="str">
        <f>IF(C768="","",IF(C768&gt;0,CONCATENATE('TIME TABLE'!$C$11,'TIME TABLE'!$D$11,'TIME TABLE'!$E$11)))</f>
        <v/>
      </c>
      <c r="F768" s="252" t="str">
        <f>IF(C768="","",'TIME TABLE'!$F$11)</f>
        <v/>
      </c>
      <c r="G768" s="253"/>
      <c r="H768" s="250" t="str">
        <f>IF(F768="","",'TIME TABLE'!$H$11)</f>
        <v/>
      </c>
      <c r="I768" s="251"/>
    </row>
    <row r="769" spans="1:9" s="74" customFormat="1" ht="18" customHeight="1">
      <c r="A769" s="223"/>
      <c r="B769" s="284"/>
      <c r="C769" s="260" t="str">
        <f>IF('TIME TABLE'!$B$12="","",'TIME TABLE'!$B$12)</f>
        <v/>
      </c>
      <c r="D769" s="261"/>
      <c r="E769" s="89" t="str">
        <f>IF(C769="","",IF(C769&gt;0,CONCATENATE('TIME TABLE'!$C$12,'TIME TABLE'!$D$12,'TIME TABLE'!$E$12)))</f>
        <v/>
      </c>
      <c r="F769" s="252" t="str">
        <f>IF(C769="","",'TIME TABLE'!$F$12)</f>
        <v/>
      </c>
      <c r="G769" s="253"/>
      <c r="H769" s="250" t="str">
        <f>IF(C769="","",'TIME TABLE'!$H$12)</f>
        <v/>
      </c>
      <c r="I769" s="251"/>
    </row>
    <row r="770" spans="1:9" s="74" customFormat="1" ht="18" customHeight="1">
      <c r="A770" s="223"/>
      <c r="B770" s="284"/>
      <c r="C770" s="275" t="str">
        <f>IF('TIME TABLE'!$B$13="","",'TIME TABLE'!$B$13)</f>
        <v/>
      </c>
      <c r="D770" s="276"/>
      <c r="E770" s="89" t="str">
        <f>IF(C770="","",IF(C770&gt;0,CONCATENATE('TIME TABLE'!$C$11,'TIME TABLE'!$D$11,'TIME TABLE'!$E$11)))</f>
        <v/>
      </c>
      <c r="F770" s="252" t="str">
        <f>IF(C770="","",'TIME TABLE'!$F$13)</f>
        <v/>
      </c>
      <c r="G770" s="253"/>
      <c r="H770" s="250" t="str">
        <f>IF(C770="","",'TIME TABLE'!$H$13)</f>
        <v/>
      </c>
      <c r="I770" s="251"/>
    </row>
    <row r="771" spans="1:9" s="74" customFormat="1" ht="18" customHeight="1" thickBot="1">
      <c r="A771" s="223"/>
      <c r="B771" s="284"/>
      <c r="C771" s="275" t="str">
        <f>IF('TIME TABLE'!$B$14="","",'TIME TABLE'!$B$14)</f>
        <v/>
      </c>
      <c r="D771" s="276"/>
      <c r="E771" s="89" t="str">
        <f>IF(C771="","",IF(C771&gt;0,CONCATENATE('TIME TABLE'!$C$11,'TIME TABLE'!$D$11,'TIME TABLE'!$E$11)))</f>
        <v/>
      </c>
      <c r="F771" s="277" t="str">
        <f>IF(C771="","",'TIME TABLE'!$F$14)</f>
        <v/>
      </c>
      <c r="G771" s="278"/>
      <c r="H771" s="250" t="str">
        <f>IF(C771="","",'TIME TABLE'!$H$14)</f>
        <v/>
      </c>
      <c r="I771" s="251"/>
    </row>
    <row r="772" spans="1:9" s="14" customFormat="1" ht="24" customHeight="1">
      <c r="A772" s="223"/>
      <c r="B772" s="284"/>
      <c r="C772" s="269" t="s">
        <v>69</v>
      </c>
      <c r="D772" s="270"/>
      <c r="E772" s="270"/>
      <c r="F772" s="271"/>
      <c r="G772" s="271"/>
      <c r="H772" s="271"/>
      <c r="I772" s="272"/>
    </row>
    <row r="773" spans="1:9" s="14" customFormat="1" ht="19.5" customHeight="1">
      <c r="A773" s="223"/>
      <c r="B773" s="284"/>
      <c r="C773" s="59">
        <v>1</v>
      </c>
      <c r="D773" s="256" t="s">
        <v>70</v>
      </c>
      <c r="E773" s="256"/>
      <c r="F773" s="256"/>
      <c r="G773" s="256"/>
      <c r="H773" s="256"/>
      <c r="I773" s="257"/>
    </row>
    <row r="774" spans="1:9" s="14" customFormat="1" ht="19.5" customHeight="1">
      <c r="A774" s="223"/>
      <c r="B774" s="284"/>
      <c r="C774" s="60">
        <v>2</v>
      </c>
      <c r="D774" s="258" t="s">
        <v>71</v>
      </c>
      <c r="E774" s="258"/>
      <c r="F774" s="258"/>
      <c r="G774" s="258"/>
      <c r="H774" s="258"/>
      <c r="I774" s="259"/>
    </row>
    <row r="775" spans="1:9" s="14" customFormat="1" ht="19.5" customHeight="1">
      <c r="A775" s="223"/>
      <c r="B775" s="284"/>
      <c r="C775" s="60">
        <v>3</v>
      </c>
      <c r="D775" s="258" t="s">
        <v>72</v>
      </c>
      <c r="E775" s="258"/>
      <c r="F775" s="258"/>
      <c r="G775" s="258"/>
      <c r="H775" s="258"/>
      <c r="I775" s="259"/>
    </row>
    <row r="776" spans="1:9" s="14" customFormat="1" ht="19.5" customHeight="1">
      <c r="A776" s="223"/>
      <c r="B776" s="284"/>
      <c r="C776" s="60">
        <v>4</v>
      </c>
      <c r="D776" s="256" t="s">
        <v>73</v>
      </c>
      <c r="E776" s="256"/>
      <c r="F776" s="256"/>
      <c r="G776" s="256"/>
      <c r="H776" s="256"/>
      <c r="I776" s="257"/>
    </row>
    <row r="777" spans="1:9" s="14" customFormat="1" ht="19.5" customHeight="1">
      <c r="A777" s="223"/>
      <c r="B777" s="284"/>
      <c r="C777" s="60">
        <v>5</v>
      </c>
      <c r="D777" s="256" t="s">
        <v>74</v>
      </c>
      <c r="E777" s="256"/>
      <c r="F777" s="256"/>
      <c r="G777" s="256"/>
      <c r="H777" s="256"/>
      <c r="I777" s="257"/>
    </row>
    <row r="778" spans="1:9" s="14" customFormat="1" ht="19.5" customHeight="1">
      <c r="A778" s="223"/>
      <c r="B778" s="284"/>
      <c r="C778" s="60">
        <v>6</v>
      </c>
      <c r="D778" s="256" t="s">
        <v>75</v>
      </c>
      <c r="E778" s="256"/>
      <c r="F778" s="256"/>
      <c r="G778" s="256"/>
      <c r="H778" s="256"/>
      <c r="I778" s="257"/>
    </row>
    <row r="779" spans="1:9" s="14" customFormat="1" ht="19.5" customHeight="1">
      <c r="A779" s="223"/>
      <c r="B779" s="284"/>
      <c r="C779" s="60">
        <v>7</v>
      </c>
      <c r="D779" s="256" t="s">
        <v>76</v>
      </c>
      <c r="E779" s="256"/>
      <c r="F779" s="256"/>
      <c r="G779" s="256"/>
      <c r="H779" s="256"/>
      <c r="I779" s="257"/>
    </row>
    <row r="780" spans="1:9" s="14" customFormat="1" ht="19.5" customHeight="1">
      <c r="A780" s="223"/>
      <c r="B780" s="284"/>
      <c r="C780" s="60">
        <v>8</v>
      </c>
      <c r="D780" s="256" t="s">
        <v>77</v>
      </c>
      <c r="E780" s="256"/>
      <c r="F780" s="256"/>
      <c r="G780" s="256"/>
      <c r="H780" s="256"/>
      <c r="I780" s="257"/>
    </row>
    <row r="781" spans="1:9" s="14" customFormat="1" ht="19.5" customHeight="1" thickBot="1">
      <c r="A781" s="223"/>
      <c r="B781" s="285"/>
      <c r="C781" s="61">
        <v>9</v>
      </c>
      <c r="D781" s="254" t="s">
        <v>78</v>
      </c>
      <c r="E781" s="254"/>
      <c r="F781" s="254"/>
      <c r="G781" s="254"/>
      <c r="H781" s="254"/>
      <c r="I781" s="255"/>
    </row>
    <row r="782" spans="1:9" ht="16.5" customHeight="1">
      <c r="A782" s="225"/>
      <c r="B782" s="225"/>
      <c r="C782" s="225"/>
      <c r="D782" s="225"/>
      <c r="E782" s="225"/>
      <c r="F782" s="225"/>
      <c r="G782" s="225"/>
      <c r="H782" s="225"/>
      <c r="I782" s="225"/>
    </row>
    <row r="783" spans="1:9" s="14" customFormat="1" ht="15.75" thickBot="1">
      <c r="A783" s="19">
        <f>A749+1</f>
        <v>24</v>
      </c>
      <c r="B783" s="224"/>
      <c r="C783" s="224"/>
      <c r="D783" s="224"/>
      <c r="E783" s="224"/>
      <c r="F783" s="224"/>
      <c r="G783" s="224"/>
      <c r="H783" s="224"/>
      <c r="I783" s="224"/>
    </row>
    <row r="784" spans="1:9" s="14" customFormat="1" ht="51.75" customHeight="1">
      <c r="A784" s="223"/>
      <c r="B784" s="240" t="e">
        <f>logo</f>
        <v>#NAME?</v>
      </c>
      <c r="C784" s="241"/>
      <c r="D784" s="244" t="str">
        <f>MASTER!$E$11</f>
        <v>Govt. Sr. Secondary School Raimalwada</v>
      </c>
      <c r="E784" s="245"/>
      <c r="F784" s="245"/>
      <c r="G784" s="245"/>
      <c r="H784" s="245"/>
      <c r="I784" s="246"/>
    </row>
    <row r="785" spans="1:10" s="14" customFormat="1" ht="36" customHeight="1" thickBot="1">
      <c r="A785" s="223"/>
      <c r="B785" s="242"/>
      <c r="C785" s="243"/>
      <c r="D785" s="247" t="str">
        <f>MASTER!$E$14</f>
        <v>P.S.-Bapini (Phalodi)</v>
      </c>
      <c r="E785" s="248"/>
      <c r="F785" s="248"/>
      <c r="G785" s="248"/>
      <c r="H785" s="248"/>
      <c r="I785" s="249"/>
    </row>
    <row r="786" spans="1:10" s="14" customFormat="1" ht="33.75" customHeight="1">
      <c r="A786" s="223"/>
      <c r="B786" s="283" t="str">
        <f>CONCATENATE(C787,'TIME TABLE'!$C$5,'ADMIT CARD'!$C788,$F788,'ADMIT CARD'!$G788,'TIME TABLE'!$E$5)</f>
        <v>ADMIT CARD(Roll Number●→0)</v>
      </c>
      <c r="C786" s="289" t="str">
        <f>CONCATENATE('TIME TABLE'!$B$2,'TIME TABLE'!$F$2)</f>
        <v>TEST-I: (2025-26)</v>
      </c>
      <c r="D786" s="290"/>
      <c r="E786" s="290"/>
      <c r="F786" s="290"/>
      <c r="G786" s="290"/>
      <c r="H786" s="290"/>
      <c r="I786" s="296" t="s">
        <v>90</v>
      </c>
    </row>
    <row r="787" spans="1:10" s="14" customFormat="1" ht="33.75" customHeight="1" thickBot="1">
      <c r="A787" s="223"/>
      <c r="B787" s="284"/>
      <c r="C787" s="291" t="s">
        <v>63</v>
      </c>
      <c r="D787" s="292"/>
      <c r="E787" s="292"/>
      <c r="F787" s="292"/>
      <c r="G787" s="292"/>
      <c r="H787" s="292"/>
      <c r="I787" s="297"/>
      <c r="J787" s="14" t="s">
        <v>53</v>
      </c>
    </row>
    <row r="788" spans="1:10" s="14" customFormat="1" ht="24" customHeight="1">
      <c r="A788" s="223"/>
      <c r="B788" s="284"/>
      <c r="C788" s="286" t="s">
        <v>20</v>
      </c>
      <c r="D788" s="287"/>
      <c r="E788" s="288"/>
      <c r="F788" s="62" t="s">
        <v>51</v>
      </c>
      <c r="G788" s="265">
        <f>VLOOKUP(A783,'STUDENT DETAIL'!$C$8:$I$107,3)</f>
        <v>0</v>
      </c>
      <c r="H788" s="266"/>
      <c r="I788" s="297"/>
    </row>
    <row r="789" spans="1:10" s="14" customFormat="1" ht="24" customHeight="1" thickBot="1">
      <c r="A789" s="223"/>
      <c r="B789" s="284"/>
      <c r="C789" s="235" t="s">
        <v>21</v>
      </c>
      <c r="D789" s="236"/>
      <c r="E789" s="237"/>
      <c r="F789" s="63" t="s">
        <v>51</v>
      </c>
      <c r="G789" s="262" t="str">
        <f>IF(OR(G788=0,G788=""),"",VLOOKUP(A783,'STUDENT DETAIL'!$C$8:$I$107,4))</f>
        <v/>
      </c>
      <c r="H789" s="264"/>
      <c r="I789" s="298"/>
    </row>
    <row r="790" spans="1:10" s="14" customFormat="1" ht="24" customHeight="1">
      <c r="A790" s="223"/>
      <c r="B790" s="284"/>
      <c r="C790" s="235" t="s">
        <v>22</v>
      </c>
      <c r="D790" s="236"/>
      <c r="E790" s="237"/>
      <c r="F790" s="63" t="s">
        <v>51</v>
      </c>
      <c r="G790" s="262" t="str">
        <f>IF(OR(G788=0,G788=""),"",VLOOKUP(A783,'STUDENT DETAIL'!$C$8:$I$107,5))</f>
        <v/>
      </c>
      <c r="H790" s="263"/>
      <c r="I790" s="293" t="s">
        <v>64</v>
      </c>
    </row>
    <row r="791" spans="1:10" s="14" customFormat="1" ht="24" customHeight="1">
      <c r="A791" s="223"/>
      <c r="B791" s="284"/>
      <c r="C791" s="235" t="s">
        <v>32</v>
      </c>
      <c r="D791" s="236"/>
      <c r="E791" s="237"/>
      <c r="F791" s="63" t="s">
        <v>51</v>
      </c>
      <c r="G791" s="262" t="str">
        <f>IF(OR(G788=0,G788=""),"",VLOOKUP(A783,'STUDENT DETAIL'!$C$8:$I$107,6))</f>
        <v/>
      </c>
      <c r="H791" s="263"/>
      <c r="I791" s="294"/>
    </row>
    <row r="792" spans="1:10" s="14" customFormat="1" ht="24" customHeight="1">
      <c r="A792" s="223"/>
      <c r="B792" s="284"/>
      <c r="C792" s="235" t="s">
        <v>33</v>
      </c>
      <c r="D792" s="236"/>
      <c r="E792" s="237"/>
      <c r="F792" s="63" t="s">
        <v>51</v>
      </c>
      <c r="G792" s="262" t="str">
        <f>IF(OR(G788=0,G788=""),"",IF('STUDENT DETAIL'!$H$4="",'STUDENT DETAIL'!$E$4,CONCATENATE('STUDENT DETAIL'!$E$4,"   ","(",'STUDENT DETAIL'!$H$4,")")))</f>
        <v/>
      </c>
      <c r="H792" s="263"/>
      <c r="I792" s="294"/>
    </row>
    <row r="793" spans="1:10" s="14" customFormat="1" ht="24" customHeight="1" thickBot="1">
      <c r="A793" s="223"/>
      <c r="B793" s="284"/>
      <c r="C793" s="226" t="s">
        <v>24</v>
      </c>
      <c r="D793" s="227"/>
      <c r="E793" s="228"/>
      <c r="F793" s="64" t="s">
        <v>51</v>
      </c>
      <c r="G793" s="281" t="str">
        <f>IF(OR(G788=0,G788=""),"",VLOOKUP(A783,'STUDENT DETAIL'!$C$8:$I$107,7))</f>
        <v/>
      </c>
      <c r="H793" s="282"/>
      <c r="I793" s="295"/>
    </row>
    <row r="794" spans="1:10" s="14" customFormat="1" ht="24" customHeight="1">
      <c r="A794" s="223"/>
      <c r="B794" s="284"/>
      <c r="C794" s="232" t="s">
        <v>66</v>
      </c>
      <c r="D794" s="233"/>
      <c r="E794" s="233"/>
      <c r="F794" s="233"/>
      <c r="G794" s="233"/>
      <c r="H794" s="233"/>
      <c r="I794" s="234"/>
    </row>
    <row r="795" spans="1:10" s="14" customFormat="1" ht="24" customHeight="1" thickBot="1">
      <c r="A795" s="223"/>
      <c r="B795" s="284"/>
      <c r="C795" s="229" t="s">
        <v>67</v>
      </c>
      <c r="D795" s="230"/>
      <c r="E795" s="231"/>
      <c r="F795" s="267" t="s">
        <v>34</v>
      </c>
      <c r="G795" s="231"/>
      <c r="H795" s="267" t="s">
        <v>68</v>
      </c>
      <c r="I795" s="268"/>
    </row>
    <row r="796" spans="1:10" s="74" customFormat="1" ht="18" customHeight="1">
      <c r="A796" s="223"/>
      <c r="B796" s="284"/>
      <c r="C796" s="238">
        <f>IF('TIME TABLE'!$B$5="","",'TIME TABLE'!$B$5)</f>
        <v>44651</v>
      </c>
      <c r="D796" s="239"/>
      <c r="E796" s="86" t="str">
        <f>IF(C796="","",IF(C796&gt;0,CONCATENATE('TIME TABLE'!$C$5,'TIME TABLE'!$D$5,'TIME TABLE'!$E$5)))</f>
        <v>(Thursday)</v>
      </c>
      <c r="F796" s="279" t="str">
        <f>IF(C796="","",'TIME TABLE'!$F$5)</f>
        <v>Hindi</v>
      </c>
      <c r="G796" s="280"/>
      <c r="H796" s="273" t="str">
        <f>IF(F796="","",'TIME TABLE'!$H$5)</f>
        <v>09:00 AM to 11:45 AM</v>
      </c>
      <c r="I796" s="274"/>
    </row>
    <row r="797" spans="1:10" s="74" customFormat="1" ht="18" customHeight="1">
      <c r="A797" s="223"/>
      <c r="B797" s="284"/>
      <c r="C797" s="260">
        <f>IF('TIME TABLE'!$B$6="","",'TIME TABLE'!$B$6)</f>
        <v>44652</v>
      </c>
      <c r="D797" s="261"/>
      <c r="E797" s="89" t="str">
        <f>IF(C797="","",IF(C797&gt;0,CONCATENATE('TIME TABLE'!$C$6,'TIME TABLE'!$D$6,'TIME TABLE'!$E$6)))</f>
        <v>(Friday)</v>
      </c>
      <c r="F797" s="252" t="str">
        <f>IF(C797="","",'TIME TABLE'!$F$6)</f>
        <v>English</v>
      </c>
      <c r="G797" s="253"/>
      <c r="H797" s="250" t="str">
        <f>IF(F797="","",'TIME TABLE'!$H$6)</f>
        <v>09:00 AM to 11:45 AM</v>
      </c>
      <c r="I797" s="251"/>
    </row>
    <row r="798" spans="1:10" s="74" customFormat="1" ht="18" customHeight="1">
      <c r="A798" s="223"/>
      <c r="B798" s="284"/>
      <c r="C798" s="260">
        <f>IF('TIME TABLE'!$B$7="","",'TIME TABLE'!$B$7)</f>
        <v>44653</v>
      </c>
      <c r="D798" s="261"/>
      <c r="E798" s="89" t="str">
        <f>IF(C798="","",IF(C798&gt;0,CONCATENATE('TIME TABLE'!$C$7,'TIME TABLE'!$D$7,'TIME TABLE'!$E$7)))</f>
        <v>(Saturday)</v>
      </c>
      <c r="F798" s="252" t="str">
        <f>IF(C798="","",'TIME TABLE'!$F$7)</f>
        <v>Science</v>
      </c>
      <c r="G798" s="253"/>
      <c r="H798" s="250" t="str">
        <f>IF(F798="","",'TIME TABLE'!$H$7)</f>
        <v>09:00 AM to 11:45 AM</v>
      </c>
      <c r="I798" s="251"/>
    </row>
    <row r="799" spans="1:10" s="74" customFormat="1" ht="18" customHeight="1">
      <c r="A799" s="223"/>
      <c r="B799" s="284"/>
      <c r="C799" s="260">
        <f>IF('TIME TABLE'!$B$8="","",'TIME TABLE'!$B$8)</f>
        <v>44654</v>
      </c>
      <c r="D799" s="261"/>
      <c r="E799" s="89" t="str">
        <f>IF(C799="","",IF(C799&gt;0,CONCATENATE('TIME TABLE'!$C$8,'TIME TABLE'!$D$8,'TIME TABLE'!$E$8)))</f>
        <v>(Sunday)</v>
      </c>
      <c r="F799" s="252" t="str">
        <f>IF(C799="","",'TIME TABLE'!$F$8)</f>
        <v>Mathematics</v>
      </c>
      <c r="G799" s="253"/>
      <c r="H799" s="250" t="str">
        <f>IF(F799="","",'TIME TABLE'!$H$8)</f>
        <v>09:00 AM to 11:45 AM</v>
      </c>
      <c r="I799" s="251"/>
    </row>
    <row r="800" spans="1:10" s="74" customFormat="1" ht="18" customHeight="1">
      <c r="A800" s="223"/>
      <c r="B800" s="284"/>
      <c r="C800" s="260">
        <f>IF('TIME TABLE'!$B$9="","",'TIME TABLE'!$B$9)</f>
        <v>44655</v>
      </c>
      <c r="D800" s="261"/>
      <c r="E800" s="89" t="str">
        <f>IF(C800="","",IF(C800&gt;0,CONCATENATE('TIME TABLE'!$C$9,'TIME TABLE'!$D$9,'TIME TABLE'!$E$9)))</f>
        <v>(Monday)</v>
      </c>
      <c r="F800" s="252" t="str">
        <f>IF(C800="","",'TIME TABLE'!$F$9)</f>
        <v>Social Study</v>
      </c>
      <c r="G800" s="253"/>
      <c r="H800" s="250" t="str">
        <f>IF(F800="","",'TIME TABLE'!$H$9)</f>
        <v>09:00 AM to 11:45 AM</v>
      </c>
      <c r="I800" s="251"/>
    </row>
    <row r="801" spans="1:9" s="74" customFormat="1" ht="18" customHeight="1">
      <c r="A801" s="223"/>
      <c r="B801" s="284"/>
      <c r="C801" s="260">
        <f>IF('TIME TABLE'!$B$10="","",'TIME TABLE'!$B$10)</f>
        <v>44656</v>
      </c>
      <c r="D801" s="261"/>
      <c r="E801" s="89" t="str">
        <f>IF(C801="","",IF(C801&gt;0,CONCATENATE('TIME TABLE'!$C$10,'TIME TABLE'!$D$10,'TIME TABLE'!$E$10)))</f>
        <v>(Tuesday)</v>
      </c>
      <c r="F801" s="252" t="str">
        <f>IF(C801="","",'TIME TABLE'!$F$10)</f>
        <v>Sanskrit</v>
      </c>
      <c r="G801" s="253"/>
      <c r="H801" s="250" t="str">
        <f>IF(F801="","",'TIME TABLE'!$H$10)</f>
        <v>09:00 AM to 11:45 AM</v>
      </c>
      <c r="I801" s="251"/>
    </row>
    <row r="802" spans="1:9" s="74" customFormat="1" ht="18" customHeight="1">
      <c r="A802" s="223"/>
      <c r="B802" s="284"/>
      <c r="C802" s="260" t="str">
        <f>IF('TIME TABLE'!$B$11="","",'TIME TABLE'!$B$11)</f>
        <v/>
      </c>
      <c r="D802" s="261"/>
      <c r="E802" s="89" t="str">
        <f>IF(C802="","",IF(C802&gt;0,CONCATENATE('TIME TABLE'!$C$11,'TIME TABLE'!$D$11,'TIME TABLE'!$E$11)))</f>
        <v/>
      </c>
      <c r="F802" s="252" t="str">
        <f>IF(C802="","",'TIME TABLE'!$F$11)</f>
        <v/>
      </c>
      <c r="G802" s="253"/>
      <c r="H802" s="250" t="str">
        <f>IF(F802="","",'TIME TABLE'!$H$11)</f>
        <v/>
      </c>
      <c r="I802" s="251"/>
    </row>
    <row r="803" spans="1:9" s="74" customFormat="1" ht="18" customHeight="1">
      <c r="A803" s="223"/>
      <c r="B803" s="284"/>
      <c r="C803" s="260" t="str">
        <f>IF('TIME TABLE'!$B$12="","",'TIME TABLE'!$B$12)</f>
        <v/>
      </c>
      <c r="D803" s="261"/>
      <c r="E803" s="89" t="str">
        <f>IF(C803="","",IF(C803&gt;0,CONCATENATE('TIME TABLE'!$C$12,'TIME TABLE'!$D$12,'TIME TABLE'!$E$12)))</f>
        <v/>
      </c>
      <c r="F803" s="252" t="str">
        <f>IF(C803="","",'TIME TABLE'!$F$12)</f>
        <v/>
      </c>
      <c r="G803" s="253"/>
      <c r="H803" s="250" t="str">
        <f>IF(C803="","",'TIME TABLE'!$H$12)</f>
        <v/>
      </c>
      <c r="I803" s="251"/>
    </row>
    <row r="804" spans="1:9" s="74" customFormat="1" ht="18" customHeight="1">
      <c r="A804" s="223"/>
      <c r="B804" s="284"/>
      <c r="C804" s="275" t="str">
        <f>IF('TIME TABLE'!$B$13="","",'TIME TABLE'!$B$13)</f>
        <v/>
      </c>
      <c r="D804" s="276"/>
      <c r="E804" s="89" t="str">
        <f>IF(C804="","",IF(C804&gt;0,CONCATENATE('TIME TABLE'!$C$11,'TIME TABLE'!$D$11,'TIME TABLE'!$E$11)))</f>
        <v/>
      </c>
      <c r="F804" s="252" t="str">
        <f>IF(C804="","",'TIME TABLE'!$F$13)</f>
        <v/>
      </c>
      <c r="G804" s="253"/>
      <c r="H804" s="250" t="str">
        <f>IF(C804="","",'TIME TABLE'!$H$13)</f>
        <v/>
      </c>
      <c r="I804" s="251"/>
    </row>
    <row r="805" spans="1:9" s="74" customFormat="1" ht="18" customHeight="1" thickBot="1">
      <c r="A805" s="223"/>
      <c r="B805" s="284"/>
      <c r="C805" s="275" t="str">
        <f>IF('TIME TABLE'!$B$14="","",'TIME TABLE'!$B$14)</f>
        <v/>
      </c>
      <c r="D805" s="276"/>
      <c r="E805" s="89" t="str">
        <f>IF(C805="","",IF(C805&gt;0,CONCATENATE('TIME TABLE'!$C$11,'TIME TABLE'!$D$11,'TIME TABLE'!$E$11)))</f>
        <v/>
      </c>
      <c r="F805" s="277" t="str">
        <f>IF(C805="","",'TIME TABLE'!$F$14)</f>
        <v/>
      </c>
      <c r="G805" s="278"/>
      <c r="H805" s="250" t="str">
        <f>IF(C805="","",'TIME TABLE'!$H$14)</f>
        <v/>
      </c>
      <c r="I805" s="251"/>
    </row>
    <row r="806" spans="1:9" s="14" customFormat="1" ht="24" customHeight="1">
      <c r="A806" s="223"/>
      <c r="B806" s="284"/>
      <c r="C806" s="269" t="s">
        <v>69</v>
      </c>
      <c r="D806" s="270"/>
      <c r="E806" s="270"/>
      <c r="F806" s="271"/>
      <c r="G806" s="271"/>
      <c r="H806" s="271"/>
      <c r="I806" s="272"/>
    </row>
    <row r="807" spans="1:9" s="14" customFormat="1" ht="19.5" customHeight="1">
      <c r="A807" s="223"/>
      <c r="B807" s="284"/>
      <c r="C807" s="59">
        <v>1</v>
      </c>
      <c r="D807" s="256" t="s">
        <v>70</v>
      </c>
      <c r="E807" s="256"/>
      <c r="F807" s="256"/>
      <c r="G807" s="256"/>
      <c r="H807" s="256"/>
      <c r="I807" s="257"/>
    </row>
    <row r="808" spans="1:9" s="14" customFormat="1" ht="19.5" customHeight="1">
      <c r="A808" s="223"/>
      <c r="B808" s="284"/>
      <c r="C808" s="60">
        <v>2</v>
      </c>
      <c r="D808" s="258" t="s">
        <v>71</v>
      </c>
      <c r="E808" s="258"/>
      <c r="F808" s="258"/>
      <c r="G808" s="258"/>
      <c r="H808" s="258"/>
      <c r="I808" s="259"/>
    </row>
    <row r="809" spans="1:9" s="14" customFormat="1" ht="19.5" customHeight="1">
      <c r="A809" s="223"/>
      <c r="B809" s="284"/>
      <c r="C809" s="60">
        <v>3</v>
      </c>
      <c r="D809" s="258" t="s">
        <v>72</v>
      </c>
      <c r="E809" s="258"/>
      <c r="F809" s="258"/>
      <c r="G809" s="258"/>
      <c r="H809" s="258"/>
      <c r="I809" s="259"/>
    </row>
    <row r="810" spans="1:9" s="14" customFormat="1" ht="19.5" customHeight="1">
      <c r="A810" s="223"/>
      <c r="B810" s="284"/>
      <c r="C810" s="60">
        <v>4</v>
      </c>
      <c r="D810" s="256" t="s">
        <v>73</v>
      </c>
      <c r="E810" s="256"/>
      <c r="F810" s="256"/>
      <c r="G810" s="256"/>
      <c r="H810" s="256"/>
      <c r="I810" s="257"/>
    </row>
    <row r="811" spans="1:9" s="14" customFormat="1" ht="19.5" customHeight="1">
      <c r="A811" s="223"/>
      <c r="B811" s="284"/>
      <c r="C811" s="60">
        <v>5</v>
      </c>
      <c r="D811" s="256" t="s">
        <v>74</v>
      </c>
      <c r="E811" s="256"/>
      <c r="F811" s="256"/>
      <c r="G811" s="256"/>
      <c r="H811" s="256"/>
      <c r="I811" s="257"/>
    </row>
    <row r="812" spans="1:9" s="14" customFormat="1" ht="19.5" customHeight="1">
      <c r="A812" s="223"/>
      <c r="B812" s="284"/>
      <c r="C812" s="60">
        <v>6</v>
      </c>
      <c r="D812" s="256" t="s">
        <v>75</v>
      </c>
      <c r="E812" s="256"/>
      <c r="F812" s="256"/>
      <c r="G812" s="256"/>
      <c r="H812" s="256"/>
      <c r="I812" s="257"/>
    </row>
    <row r="813" spans="1:9" s="14" customFormat="1" ht="19.5" customHeight="1">
      <c r="A813" s="223"/>
      <c r="B813" s="284"/>
      <c r="C813" s="60">
        <v>7</v>
      </c>
      <c r="D813" s="256" t="s">
        <v>76</v>
      </c>
      <c r="E813" s="256"/>
      <c r="F813" s="256"/>
      <c r="G813" s="256"/>
      <c r="H813" s="256"/>
      <c r="I813" s="257"/>
    </row>
    <row r="814" spans="1:9" s="14" customFormat="1" ht="19.5" customHeight="1">
      <c r="A814" s="223"/>
      <c r="B814" s="284"/>
      <c r="C814" s="60">
        <v>8</v>
      </c>
      <c r="D814" s="256" t="s">
        <v>77</v>
      </c>
      <c r="E814" s="256"/>
      <c r="F814" s="256"/>
      <c r="G814" s="256"/>
      <c r="H814" s="256"/>
      <c r="I814" s="257"/>
    </row>
    <row r="815" spans="1:9" s="14" customFormat="1" ht="19.5" customHeight="1" thickBot="1">
      <c r="A815" s="223"/>
      <c r="B815" s="285"/>
      <c r="C815" s="61">
        <v>9</v>
      </c>
      <c r="D815" s="254" t="s">
        <v>78</v>
      </c>
      <c r="E815" s="254"/>
      <c r="F815" s="254"/>
      <c r="G815" s="254"/>
      <c r="H815" s="254"/>
      <c r="I815" s="255"/>
    </row>
    <row r="816" spans="1:9" ht="7.5" customHeight="1">
      <c r="A816" s="225"/>
      <c r="B816" s="225"/>
      <c r="C816" s="225"/>
      <c r="D816" s="225"/>
      <c r="E816" s="225"/>
      <c r="F816" s="225"/>
      <c r="G816" s="225"/>
      <c r="H816" s="225"/>
      <c r="I816" s="225"/>
    </row>
    <row r="817" spans="1:10" s="14" customFormat="1" ht="10.5" customHeight="1" thickBot="1">
      <c r="A817" s="19">
        <f>A783+1</f>
        <v>25</v>
      </c>
      <c r="B817" s="224"/>
      <c r="C817" s="224"/>
      <c r="D817" s="224"/>
      <c r="E817" s="224"/>
      <c r="F817" s="224"/>
      <c r="G817" s="224"/>
      <c r="H817" s="224"/>
      <c r="I817" s="224"/>
    </row>
    <row r="818" spans="1:10" s="14" customFormat="1" ht="51.75" customHeight="1">
      <c r="A818" s="223"/>
      <c r="B818" s="240" t="e">
        <f>logo</f>
        <v>#NAME?</v>
      </c>
      <c r="C818" s="241"/>
      <c r="D818" s="244" t="str">
        <f>MASTER!$E$11</f>
        <v>Govt. Sr. Secondary School Raimalwada</v>
      </c>
      <c r="E818" s="245"/>
      <c r="F818" s="245"/>
      <c r="G818" s="245"/>
      <c r="H818" s="245"/>
      <c r="I818" s="246"/>
    </row>
    <row r="819" spans="1:10" s="14" customFormat="1" ht="36" customHeight="1" thickBot="1">
      <c r="A819" s="223"/>
      <c r="B819" s="242"/>
      <c r="C819" s="243"/>
      <c r="D819" s="247" t="str">
        <f>MASTER!$E$14</f>
        <v>P.S.-Bapini (Phalodi)</v>
      </c>
      <c r="E819" s="248"/>
      <c r="F819" s="248"/>
      <c r="G819" s="248"/>
      <c r="H819" s="248"/>
      <c r="I819" s="249"/>
    </row>
    <row r="820" spans="1:10" s="14" customFormat="1" ht="33.75" customHeight="1">
      <c r="A820" s="223"/>
      <c r="B820" s="283" t="str">
        <f>CONCATENATE(C821,'TIME TABLE'!$C$5,'ADMIT CARD'!$C822,$F822,'ADMIT CARD'!$G822,'TIME TABLE'!$E$5)</f>
        <v>ADMIT CARD(Roll Number●→0)</v>
      </c>
      <c r="C820" s="289" t="str">
        <f>CONCATENATE('TIME TABLE'!$B$2,'TIME TABLE'!$F$2)</f>
        <v>TEST-I: (2025-26)</v>
      </c>
      <c r="D820" s="290"/>
      <c r="E820" s="290"/>
      <c r="F820" s="290"/>
      <c r="G820" s="290"/>
      <c r="H820" s="290"/>
      <c r="I820" s="296" t="s">
        <v>90</v>
      </c>
    </row>
    <row r="821" spans="1:10" s="14" customFormat="1" ht="33.75" customHeight="1" thickBot="1">
      <c r="A821" s="223"/>
      <c r="B821" s="284"/>
      <c r="C821" s="291" t="s">
        <v>63</v>
      </c>
      <c r="D821" s="292"/>
      <c r="E821" s="292"/>
      <c r="F821" s="292"/>
      <c r="G821" s="292"/>
      <c r="H821" s="292"/>
      <c r="I821" s="297"/>
      <c r="J821" s="14" t="s">
        <v>53</v>
      </c>
    </row>
    <row r="822" spans="1:10" s="14" customFormat="1" ht="24" customHeight="1">
      <c r="A822" s="223"/>
      <c r="B822" s="284"/>
      <c r="C822" s="286" t="s">
        <v>20</v>
      </c>
      <c r="D822" s="287"/>
      <c r="E822" s="288"/>
      <c r="F822" s="62" t="s">
        <v>51</v>
      </c>
      <c r="G822" s="265">
        <f>VLOOKUP(A817,'STUDENT DETAIL'!$C$8:$I$107,3)</f>
        <v>0</v>
      </c>
      <c r="H822" s="266"/>
      <c r="I822" s="297"/>
    </row>
    <row r="823" spans="1:10" s="14" customFormat="1" ht="24" customHeight="1" thickBot="1">
      <c r="A823" s="223"/>
      <c r="B823" s="284"/>
      <c r="C823" s="235" t="s">
        <v>21</v>
      </c>
      <c r="D823" s="236"/>
      <c r="E823" s="237"/>
      <c r="F823" s="63" t="s">
        <v>51</v>
      </c>
      <c r="G823" s="262" t="str">
        <f>IF(OR(G822=0,G822=""),"",VLOOKUP(A817,'STUDENT DETAIL'!$C$8:$I$107,4))</f>
        <v/>
      </c>
      <c r="H823" s="264"/>
      <c r="I823" s="298"/>
    </row>
    <row r="824" spans="1:10" s="14" customFormat="1" ht="24" customHeight="1">
      <c r="A824" s="223"/>
      <c r="B824" s="284"/>
      <c r="C824" s="235" t="s">
        <v>22</v>
      </c>
      <c r="D824" s="236"/>
      <c r="E824" s="237"/>
      <c r="F824" s="63" t="s">
        <v>51</v>
      </c>
      <c r="G824" s="262" t="str">
        <f>IF(OR(G822=0,G822=""),"",VLOOKUP(A817,'STUDENT DETAIL'!$C$8:$I$107,5))</f>
        <v/>
      </c>
      <c r="H824" s="263"/>
      <c r="I824" s="293" t="s">
        <v>64</v>
      </c>
    </row>
    <row r="825" spans="1:10" s="14" customFormat="1" ht="24" customHeight="1">
      <c r="A825" s="223"/>
      <c r="B825" s="284"/>
      <c r="C825" s="235" t="s">
        <v>32</v>
      </c>
      <c r="D825" s="236"/>
      <c r="E825" s="237"/>
      <c r="F825" s="63" t="s">
        <v>51</v>
      </c>
      <c r="G825" s="262" t="str">
        <f>IF(OR(G822=0,G822=""),"",VLOOKUP(A817,'STUDENT DETAIL'!$C$8:$I$107,6))</f>
        <v/>
      </c>
      <c r="H825" s="263"/>
      <c r="I825" s="294"/>
    </row>
    <row r="826" spans="1:10" s="14" customFormat="1" ht="24" customHeight="1">
      <c r="A826" s="223"/>
      <c r="B826" s="284"/>
      <c r="C826" s="235" t="s">
        <v>33</v>
      </c>
      <c r="D826" s="236"/>
      <c r="E826" s="237"/>
      <c r="F826" s="63" t="s">
        <v>51</v>
      </c>
      <c r="G826" s="262" t="str">
        <f>IF(OR(G822=0,G822=""),"",IF('STUDENT DETAIL'!$H$4="",'STUDENT DETAIL'!$E$4,CONCATENATE('STUDENT DETAIL'!$E$4,"   ","(",'STUDENT DETAIL'!$H$4,")")))</f>
        <v/>
      </c>
      <c r="H826" s="263"/>
      <c r="I826" s="294"/>
    </row>
    <row r="827" spans="1:10" s="14" customFormat="1" ht="24" customHeight="1" thickBot="1">
      <c r="A827" s="223"/>
      <c r="B827" s="284"/>
      <c r="C827" s="226" t="s">
        <v>24</v>
      </c>
      <c r="D827" s="227"/>
      <c r="E827" s="228"/>
      <c r="F827" s="64" t="s">
        <v>51</v>
      </c>
      <c r="G827" s="281" t="str">
        <f>IF(OR(G822=0,G822=""),"",VLOOKUP(A817,'STUDENT DETAIL'!$C$8:$I$107,7))</f>
        <v/>
      </c>
      <c r="H827" s="282"/>
      <c r="I827" s="295"/>
    </row>
    <row r="828" spans="1:10" s="14" customFormat="1" ht="24" customHeight="1">
      <c r="A828" s="223"/>
      <c r="B828" s="284"/>
      <c r="C828" s="232" t="s">
        <v>66</v>
      </c>
      <c r="D828" s="233"/>
      <c r="E828" s="233"/>
      <c r="F828" s="233"/>
      <c r="G828" s="233"/>
      <c r="H828" s="233"/>
      <c r="I828" s="234"/>
    </row>
    <row r="829" spans="1:10" s="14" customFormat="1" ht="24" customHeight="1" thickBot="1">
      <c r="A829" s="223"/>
      <c r="B829" s="284"/>
      <c r="C829" s="229" t="s">
        <v>67</v>
      </c>
      <c r="D829" s="230"/>
      <c r="E829" s="231"/>
      <c r="F829" s="267" t="s">
        <v>34</v>
      </c>
      <c r="G829" s="231"/>
      <c r="H829" s="267" t="s">
        <v>68</v>
      </c>
      <c r="I829" s="268"/>
    </row>
    <row r="830" spans="1:10" s="74" customFormat="1" ht="18" customHeight="1">
      <c r="A830" s="223"/>
      <c r="B830" s="284"/>
      <c r="C830" s="238">
        <f>IF('TIME TABLE'!$B$5="","",'TIME TABLE'!$B$5)</f>
        <v>44651</v>
      </c>
      <c r="D830" s="239"/>
      <c r="E830" s="86" t="str">
        <f>IF(C830="","",IF(C830&gt;0,CONCATENATE('TIME TABLE'!$C$5,'TIME TABLE'!$D$5,'TIME TABLE'!$E$5)))</f>
        <v>(Thursday)</v>
      </c>
      <c r="F830" s="279" t="str">
        <f>IF(C830="","",'TIME TABLE'!$F$5)</f>
        <v>Hindi</v>
      </c>
      <c r="G830" s="280"/>
      <c r="H830" s="273" t="str">
        <f>IF(F830="","",'TIME TABLE'!$H$5)</f>
        <v>09:00 AM to 11:45 AM</v>
      </c>
      <c r="I830" s="274"/>
    </row>
    <row r="831" spans="1:10" s="74" customFormat="1" ht="18" customHeight="1">
      <c r="A831" s="223"/>
      <c r="B831" s="284"/>
      <c r="C831" s="260">
        <f>IF('TIME TABLE'!$B$6="","",'TIME TABLE'!$B$6)</f>
        <v>44652</v>
      </c>
      <c r="D831" s="261"/>
      <c r="E831" s="89" t="str">
        <f>IF(C831="","",IF(C831&gt;0,CONCATENATE('TIME TABLE'!$C$6,'TIME TABLE'!$D$6,'TIME TABLE'!$E$6)))</f>
        <v>(Friday)</v>
      </c>
      <c r="F831" s="252" t="str">
        <f>IF(C831="","",'TIME TABLE'!$F$6)</f>
        <v>English</v>
      </c>
      <c r="G831" s="253"/>
      <c r="H831" s="250" t="str">
        <f>IF(F831="","",'TIME TABLE'!$H$6)</f>
        <v>09:00 AM to 11:45 AM</v>
      </c>
      <c r="I831" s="251"/>
    </row>
    <row r="832" spans="1:10" s="74" customFormat="1" ht="18" customHeight="1">
      <c r="A832" s="223"/>
      <c r="B832" s="284"/>
      <c r="C832" s="260">
        <f>IF('TIME TABLE'!$B$7="","",'TIME TABLE'!$B$7)</f>
        <v>44653</v>
      </c>
      <c r="D832" s="261"/>
      <c r="E832" s="89" t="str">
        <f>IF(C832="","",IF(C832&gt;0,CONCATENATE('TIME TABLE'!$C$7,'TIME TABLE'!$D$7,'TIME TABLE'!$E$7)))</f>
        <v>(Saturday)</v>
      </c>
      <c r="F832" s="252" t="str">
        <f>IF(C832="","",'TIME TABLE'!$F$7)</f>
        <v>Science</v>
      </c>
      <c r="G832" s="253"/>
      <c r="H832" s="250" t="str">
        <f>IF(F832="","",'TIME TABLE'!$H$7)</f>
        <v>09:00 AM to 11:45 AM</v>
      </c>
      <c r="I832" s="251"/>
    </row>
    <row r="833" spans="1:9" s="74" customFormat="1" ht="18" customHeight="1">
      <c r="A833" s="223"/>
      <c r="B833" s="284"/>
      <c r="C833" s="260">
        <f>IF('TIME TABLE'!$B$8="","",'TIME TABLE'!$B$8)</f>
        <v>44654</v>
      </c>
      <c r="D833" s="261"/>
      <c r="E833" s="89" t="str">
        <f>IF(C833="","",IF(C833&gt;0,CONCATENATE('TIME TABLE'!$C$8,'TIME TABLE'!$D$8,'TIME TABLE'!$E$8)))</f>
        <v>(Sunday)</v>
      </c>
      <c r="F833" s="252" t="str">
        <f>IF(C833="","",'TIME TABLE'!$F$8)</f>
        <v>Mathematics</v>
      </c>
      <c r="G833" s="253"/>
      <c r="H833" s="250" t="str">
        <f>IF(F833="","",'TIME TABLE'!$H$8)</f>
        <v>09:00 AM to 11:45 AM</v>
      </c>
      <c r="I833" s="251"/>
    </row>
    <row r="834" spans="1:9" s="74" customFormat="1" ht="18" customHeight="1">
      <c r="A834" s="223"/>
      <c r="B834" s="284"/>
      <c r="C834" s="260">
        <f>IF('TIME TABLE'!$B$9="","",'TIME TABLE'!$B$9)</f>
        <v>44655</v>
      </c>
      <c r="D834" s="261"/>
      <c r="E834" s="89" t="str">
        <f>IF(C834="","",IF(C834&gt;0,CONCATENATE('TIME TABLE'!$C$9,'TIME TABLE'!$D$9,'TIME TABLE'!$E$9)))</f>
        <v>(Monday)</v>
      </c>
      <c r="F834" s="252" t="str">
        <f>IF(C834="","",'TIME TABLE'!$F$9)</f>
        <v>Social Study</v>
      </c>
      <c r="G834" s="253"/>
      <c r="H834" s="250" t="str">
        <f>IF(F834="","",'TIME TABLE'!$H$9)</f>
        <v>09:00 AM to 11:45 AM</v>
      </c>
      <c r="I834" s="251"/>
    </row>
    <row r="835" spans="1:9" s="74" customFormat="1" ht="18" customHeight="1">
      <c r="A835" s="223"/>
      <c r="B835" s="284"/>
      <c r="C835" s="260">
        <f>IF('TIME TABLE'!$B$10="","",'TIME TABLE'!$B$10)</f>
        <v>44656</v>
      </c>
      <c r="D835" s="261"/>
      <c r="E835" s="89" t="str">
        <f>IF(C835="","",IF(C835&gt;0,CONCATENATE('TIME TABLE'!$C$10,'TIME TABLE'!$D$10,'TIME TABLE'!$E$10)))</f>
        <v>(Tuesday)</v>
      </c>
      <c r="F835" s="252" t="str">
        <f>IF(C835="","",'TIME TABLE'!$F$10)</f>
        <v>Sanskrit</v>
      </c>
      <c r="G835" s="253"/>
      <c r="H835" s="250" t="str">
        <f>IF(F835="","",'TIME TABLE'!$H$10)</f>
        <v>09:00 AM to 11:45 AM</v>
      </c>
      <c r="I835" s="251"/>
    </row>
    <row r="836" spans="1:9" s="74" customFormat="1" ht="18" customHeight="1">
      <c r="A836" s="223"/>
      <c r="B836" s="284"/>
      <c r="C836" s="260" t="str">
        <f>IF('TIME TABLE'!$B$11="","",'TIME TABLE'!$B$11)</f>
        <v/>
      </c>
      <c r="D836" s="261"/>
      <c r="E836" s="89" t="str">
        <f>IF(C836="","",IF(C836&gt;0,CONCATENATE('TIME TABLE'!$C$11,'TIME TABLE'!$D$11,'TIME TABLE'!$E$11)))</f>
        <v/>
      </c>
      <c r="F836" s="252" t="str">
        <f>IF(C836="","",'TIME TABLE'!$F$11)</f>
        <v/>
      </c>
      <c r="G836" s="253"/>
      <c r="H836" s="250" t="str">
        <f>IF(F836="","",'TIME TABLE'!$H$11)</f>
        <v/>
      </c>
      <c r="I836" s="251"/>
    </row>
    <row r="837" spans="1:9" s="74" customFormat="1" ht="18" customHeight="1">
      <c r="A837" s="223"/>
      <c r="B837" s="284"/>
      <c r="C837" s="260" t="str">
        <f>IF('TIME TABLE'!$B$12="","",'TIME TABLE'!$B$12)</f>
        <v/>
      </c>
      <c r="D837" s="261"/>
      <c r="E837" s="89" t="str">
        <f>IF(C837="","",IF(C837&gt;0,CONCATENATE('TIME TABLE'!$C$12,'TIME TABLE'!$D$12,'TIME TABLE'!$E$12)))</f>
        <v/>
      </c>
      <c r="F837" s="252" t="str">
        <f>IF(C837="","",'TIME TABLE'!$F$12)</f>
        <v/>
      </c>
      <c r="G837" s="253"/>
      <c r="H837" s="250" t="str">
        <f>IF(C837="","",'TIME TABLE'!$H$12)</f>
        <v/>
      </c>
      <c r="I837" s="251"/>
    </row>
    <row r="838" spans="1:9" s="74" customFormat="1" ht="18" customHeight="1">
      <c r="A838" s="223"/>
      <c r="B838" s="284"/>
      <c r="C838" s="275" t="str">
        <f>IF('TIME TABLE'!$B$13="","",'TIME TABLE'!$B$13)</f>
        <v/>
      </c>
      <c r="D838" s="276"/>
      <c r="E838" s="89" t="str">
        <f>IF(C838="","",IF(C838&gt;0,CONCATENATE('TIME TABLE'!$C$11,'TIME TABLE'!$D$11,'TIME TABLE'!$E$11)))</f>
        <v/>
      </c>
      <c r="F838" s="252" t="str">
        <f>IF(C838="","",'TIME TABLE'!$F$13)</f>
        <v/>
      </c>
      <c r="G838" s="253"/>
      <c r="H838" s="250" t="str">
        <f>IF(C838="","",'TIME TABLE'!$H$13)</f>
        <v/>
      </c>
      <c r="I838" s="251"/>
    </row>
    <row r="839" spans="1:9" s="74" customFormat="1" ht="18" customHeight="1" thickBot="1">
      <c r="A839" s="223"/>
      <c r="B839" s="284"/>
      <c r="C839" s="275" t="str">
        <f>IF('TIME TABLE'!$B$14="","",'TIME TABLE'!$B$14)</f>
        <v/>
      </c>
      <c r="D839" s="276"/>
      <c r="E839" s="89" t="str">
        <f>IF(C839="","",IF(C839&gt;0,CONCATENATE('TIME TABLE'!$C$11,'TIME TABLE'!$D$11,'TIME TABLE'!$E$11)))</f>
        <v/>
      </c>
      <c r="F839" s="277" t="str">
        <f>IF(C839="","",'TIME TABLE'!$F$14)</f>
        <v/>
      </c>
      <c r="G839" s="278"/>
      <c r="H839" s="250" t="str">
        <f>IF(C839="","",'TIME TABLE'!$H$14)</f>
        <v/>
      </c>
      <c r="I839" s="251"/>
    </row>
    <row r="840" spans="1:9" s="14" customFormat="1" ht="24" customHeight="1">
      <c r="A840" s="223"/>
      <c r="B840" s="284"/>
      <c r="C840" s="269" t="s">
        <v>69</v>
      </c>
      <c r="D840" s="270"/>
      <c r="E840" s="270"/>
      <c r="F840" s="271"/>
      <c r="G840" s="271"/>
      <c r="H840" s="271"/>
      <c r="I840" s="272"/>
    </row>
    <row r="841" spans="1:9" s="14" customFormat="1" ht="19.5" customHeight="1">
      <c r="A841" s="223"/>
      <c r="B841" s="284"/>
      <c r="C841" s="59">
        <v>1</v>
      </c>
      <c r="D841" s="256" t="s">
        <v>70</v>
      </c>
      <c r="E841" s="256"/>
      <c r="F841" s="256"/>
      <c r="G841" s="256"/>
      <c r="H841" s="256"/>
      <c r="I841" s="257"/>
    </row>
    <row r="842" spans="1:9" s="14" customFormat="1" ht="19.5" customHeight="1">
      <c r="A842" s="223"/>
      <c r="B842" s="284"/>
      <c r="C842" s="60">
        <v>2</v>
      </c>
      <c r="D842" s="258" t="s">
        <v>71</v>
      </c>
      <c r="E842" s="258"/>
      <c r="F842" s="258"/>
      <c r="G842" s="258"/>
      <c r="H842" s="258"/>
      <c r="I842" s="259"/>
    </row>
    <row r="843" spans="1:9" s="14" customFormat="1" ht="19.5" customHeight="1">
      <c r="A843" s="223"/>
      <c r="B843" s="284"/>
      <c r="C843" s="60">
        <v>3</v>
      </c>
      <c r="D843" s="258" t="s">
        <v>72</v>
      </c>
      <c r="E843" s="258"/>
      <c r="F843" s="258"/>
      <c r="G843" s="258"/>
      <c r="H843" s="258"/>
      <c r="I843" s="259"/>
    </row>
    <row r="844" spans="1:9" s="14" customFormat="1" ht="19.5" customHeight="1">
      <c r="A844" s="223"/>
      <c r="B844" s="284"/>
      <c r="C844" s="60">
        <v>4</v>
      </c>
      <c r="D844" s="256" t="s">
        <v>73</v>
      </c>
      <c r="E844" s="256"/>
      <c r="F844" s="256"/>
      <c r="G844" s="256"/>
      <c r="H844" s="256"/>
      <c r="I844" s="257"/>
    </row>
    <row r="845" spans="1:9" s="14" customFormat="1" ht="19.5" customHeight="1">
      <c r="A845" s="223"/>
      <c r="B845" s="284"/>
      <c r="C845" s="60">
        <v>5</v>
      </c>
      <c r="D845" s="256" t="s">
        <v>74</v>
      </c>
      <c r="E845" s="256"/>
      <c r="F845" s="256"/>
      <c r="G845" s="256"/>
      <c r="H845" s="256"/>
      <c r="I845" s="257"/>
    </row>
    <row r="846" spans="1:9" s="14" customFormat="1" ht="19.5" customHeight="1">
      <c r="A846" s="223"/>
      <c r="B846" s="284"/>
      <c r="C846" s="60">
        <v>6</v>
      </c>
      <c r="D846" s="256" t="s">
        <v>75</v>
      </c>
      <c r="E846" s="256"/>
      <c r="F846" s="256"/>
      <c r="G846" s="256"/>
      <c r="H846" s="256"/>
      <c r="I846" s="257"/>
    </row>
    <row r="847" spans="1:9" s="14" customFormat="1" ht="19.5" customHeight="1">
      <c r="A847" s="223"/>
      <c r="B847" s="284"/>
      <c r="C847" s="60">
        <v>7</v>
      </c>
      <c r="D847" s="256" t="s">
        <v>76</v>
      </c>
      <c r="E847" s="256"/>
      <c r="F847" s="256"/>
      <c r="G847" s="256"/>
      <c r="H847" s="256"/>
      <c r="I847" s="257"/>
    </row>
    <row r="848" spans="1:9" s="14" customFormat="1" ht="19.5" customHeight="1">
      <c r="A848" s="223"/>
      <c r="B848" s="284"/>
      <c r="C848" s="60">
        <v>8</v>
      </c>
      <c r="D848" s="256" t="s">
        <v>77</v>
      </c>
      <c r="E848" s="256"/>
      <c r="F848" s="256"/>
      <c r="G848" s="256"/>
      <c r="H848" s="256"/>
      <c r="I848" s="257"/>
    </row>
    <row r="849" spans="1:10" s="14" customFormat="1" ht="19.5" customHeight="1" thickBot="1">
      <c r="A849" s="223"/>
      <c r="B849" s="285"/>
      <c r="C849" s="61">
        <v>9</v>
      </c>
      <c r="D849" s="254" t="s">
        <v>78</v>
      </c>
      <c r="E849" s="254"/>
      <c r="F849" s="254"/>
      <c r="G849" s="254"/>
      <c r="H849" s="254"/>
      <c r="I849" s="255"/>
    </row>
    <row r="850" spans="1:10" ht="16.5" customHeight="1">
      <c r="A850" s="225"/>
      <c r="B850" s="225"/>
      <c r="C850" s="225"/>
      <c r="D850" s="225"/>
      <c r="E850" s="225"/>
      <c r="F850" s="225"/>
      <c r="G850" s="225"/>
      <c r="H850" s="225"/>
      <c r="I850" s="225"/>
    </row>
    <row r="851" spans="1:10" s="14" customFormat="1" ht="15.75" thickBot="1">
      <c r="A851" s="19">
        <f>A817+1</f>
        <v>26</v>
      </c>
      <c r="B851" s="224"/>
      <c r="C851" s="224"/>
      <c r="D851" s="224"/>
      <c r="E851" s="224"/>
      <c r="F851" s="224"/>
      <c r="G851" s="224"/>
      <c r="H851" s="224"/>
      <c r="I851" s="224"/>
    </row>
    <row r="852" spans="1:10" s="14" customFormat="1" ht="51.75" customHeight="1">
      <c r="A852" s="223"/>
      <c r="B852" s="240" t="e">
        <f>logo</f>
        <v>#NAME?</v>
      </c>
      <c r="C852" s="241"/>
      <c r="D852" s="244" t="str">
        <f>MASTER!$E$11</f>
        <v>Govt. Sr. Secondary School Raimalwada</v>
      </c>
      <c r="E852" s="245"/>
      <c r="F852" s="245"/>
      <c r="G852" s="245"/>
      <c r="H852" s="245"/>
      <c r="I852" s="246"/>
    </row>
    <row r="853" spans="1:10" s="14" customFormat="1" ht="36" customHeight="1" thickBot="1">
      <c r="A853" s="223"/>
      <c r="B853" s="242"/>
      <c r="C853" s="243"/>
      <c r="D853" s="247" t="str">
        <f>MASTER!$E$14</f>
        <v>P.S.-Bapini (Phalodi)</v>
      </c>
      <c r="E853" s="248"/>
      <c r="F853" s="248"/>
      <c r="G853" s="248"/>
      <c r="H853" s="248"/>
      <c r="I853" s="249"/>
    </row>
    <row r="854" spans="1:10" s="14" customFormat="1" ht="33.75" customHeight="1">
      <c r="A854" s="223"/>
      <c r="B854" s="283" t="str">
        <f>CONCATENATE(C855,'TIME TABLE'!$C$5,'ADMIT CARD'!$C856,$F856,'ADMIT CARD'!$G856,'TIME TABLE'!$E$5)</f>
        <v>ADMIT CARD(Roll Number●→0)</v>
      </c>
      <c r="C854" s="289" t="str">
        <f>CONCATENATE('TIME TABLE'!$B$2,'TIME TABLE'!$F$2)</f>
        <v>TEST-I: (2025-26)</v>
      </c>
      <c r="D854" s="290"/>
      <c r="E854" s="290"/>
      <c r="F854" s="290"/>
      <c r="G854" s="290"/>
      <c r="H854" s="290"/>
      <c r="I854" s="296" t="s">
        <v>90</v>
      </c>
    </row>
    <row r="855" spans="1:10" s="14" customFormat="1" ht="33.75" customHeight="1" thickBot="1">
      <c r="A855" s="223"/>
      <c r="B855" s="284"/>
      <c r="C855" s="291" t="s">
        <v>63</v>
      </c>
      <c r="D855" s="292"/>
      <c r="E855" s="292"/>
      <c r="F855" s="292"/>
      <c r="G855" s="292"/>
      <c r="H855" s="292"/>
      <c r="I855" s="297"/>
      <c r="J855" s="14" t="s">
        <v>53</v>
      </c>
    </row>
    <row r="856" spans="1:10" s="14" customFormat="1" ht="24" customHeight="1">
      <c r="A856" s="223"/>
      <c r="B856" s="284"/>
      <c r="C856" s="286" t="s">
        <v>20</v>
      </c>
      <c r="D856" s="287"/>
      <c r="E856" s="288"/>
      <c r="F856" s="62" t="s">
        <v>51</v>
      </c>
      <c r="G856" s="265">
        <f>VLOOKUP(A851,'STUDENT DETAIL'!$C$8:$I$107,3)</f>
        <v>0</v>
      </c>
      <c r="H856" s="266"/>
      <c r="I856" s="297"/>
    </row>
    <row r="857" spans="1:10" s="14" customFormat="1" ht="24" customHeight="1" thickBot="1">
      <c r="A857" s="223"/>
      <c r="B857" s="284"/>
      <c r="C857" s="235" t="s">
        <v>21</v>
      </c>
      <c r="D857" s="236"/>
      <c r="E857" s="237"/>
      <c r="F857" s="63" t="s">
        <v>51</v>
      </c>
      <c r="G857" s="262" t="str">
        <f>IF(OR(G856=0,G856=""),"",VLOOKUP(A851,'STUDENT DETAIL'!$C$8:$I$107,4))</f>
        <v/>
      </c>
      <c r="H857" s="264"/>
      <c r="I857" s="298"/>
    </row>
    <row r="858" spans="1:10" s="14" customFormat="1" ht="24" customHeight="1">
      <c r="A858" s="223"/>
      <c r="B858" s="284"/>
      <c r="C858" s="235" t="s">
        <v>22</v>
      </c>
      <c r="D858" s="236"/>
      <c r="E858" s="237"/>
      <c r="F858" s="63" t="s">
        <v>51</v>
      </c>
      <c r="G858" s="262" t="str">
        <f>IF(OR(G856=0,G856=""),"",VLOOKUP(A851,'STUDENT DETAIL'!$C$8:$I$107,5))</f>
        <v/>
      </c>
      <c r="H858" s="263"/>
      <c r="I858" s="293" t="s">
        <v>64</v>
      </c>
    </row>
    <row r="859" spans="1:10" s="14" customFormat="1" ht="24" customHeight="1">
      <c r="A859" s="223"/>
      <c r="B859" s="284"/>
      <c r="C859" s="235" t="s">
        <v>32</v>
      </c>
      <c r="D859" s="236"/>
      <c r="E859" s="237"/>
      <c r="F859" s="63" t="s">
        <v>51</v>
      </c>
      <c r="G859" s="262" t="str">
        <f>IF(OR(G856=0,G856=""),"",VLOOKUP(A851,'STUDENT DETAIL'!$C$8:$I$107,6))</f>
        <v/>
      </c>
      <c r="H859" s="263"/>
      <c r="I859" s="294"/>
    </row>
    <row r="860" spans="1:10" s="14" customFormat="1" ht="24" customHeight="1">
      <c r="A860" s="223"/>
      <c r="B860" s="284"/>
      <c r="C860" s="235" t="s">
        <v>33</v>
      </c>
      <c r="D860" s="236"/>
      <c r="E860" s="237"/>
      <c r="F860" s="63" t="s">
        <v>51</v>
      </c>
      <c r="G860" s="262" t="str">
        <f>IF(OR(G856=0,G856=""),"",IF('STUDENT DETAIL'!$H$4="",'STUDENT DETAIL'!$E$4,CONCATENATE('STUDENT DETAIL'!$E$4,"   ","(",'STUDENT DETAIL'!$H$4,")")))</f>
        <v/>
      </c>
      <c r="H860" s="263"/>
      <c r="I860" s="294"/>
    </row>
    <row r="861" spans="1:10" s="14" customFormat="1" ht="24" customHeight="1" thickBot="1">
      <c r="A861" s="223"/>
      <c r="B861" s="284"/>
      <c r="C861" s="226" t="s">
        <v>24</v>
      </c>
      <c r="D861" s="227"/>
      <c r="E861" s="228"/>
      <c r="F861" s="64" t="s">
        <v>51</v>
      </c>
      <c r="G861" s="281" t="str">
        <f>IF(OR(G856=0,G856=""),"",VLOOKUP(A851,'STUDENT DETAIL'!$C$8:$I$107,7))</f>
        <v/>
      </c>
      <c r="H861" s="282"/>
      <c r="I861" s="295"/>
    </row>
    <row r="862" spans="1:10" s="14" customFormat="1" ht="24" customHeight="1">
      <c r="A862" s="223"/>
      <c r="B862" s="284"/>
      <c r="C862" s="232" t="s">
        <v>66</v>
      </c>
      <c r="D862" s="233"/>
      <c r="E862" s="233"/>
      <c r="F862" s="233"/>
      <c r="G862" s="233"/>
      <c r="H862" s="233"/>
      <c r="I862" s="234"/>
    </row>
    <row r="863" spans="1:10" s="14" customFormat="1" ht="24" customHeight="1" thickBot="1">
      <c r="A863" s="223"/>
      <c r="B863" s="284"/>
      <c r="C863" s="229" t="s">
        <v>67</v>
      </c>
      <c r="D863" s="230"/>
      <c r="E863" s="231"/>
      <c r="F863" s="267" t="s">
        <v>34</v>
      </c>
      <c r="G863" s="231"/>
      <c r="H863" s="267" t="s">
        <v>68</v>
      </c>
      <c r="I863" s="268"/>
    </row>
    <row r="864" spans="1:10" s="74" customFormat="1" ht="18" customHeight="1">
      <c r="A864" s="223"/>
      <c r="B864" s="284"/>
      <c r="C864" s="238">
        <f>IF('TIME TABLE'!$B$5="","",'TIME TABLE'!$B$5)</f>
        <v>44651</v>
      </c>
      <c r="D864" s="239"/>
      <c r="E864" s="86" t="str">
        <f>IF(C864="","",IF(C864&gt;0,CONCATENATE('TIME TABLE'!$C$5,'TIME TABLE'!$D$5,'TIME TABLE'!$E$5)))</f>
        <v>(Thursday)</v>
      </c>
      <c r="F864" s="279" t="str">
        <f>IF(C864="","",'TIME TABLE'!$F$5)</f>
        <v>Hindi</v>
      </c>
      <c r="G864" s="280"/>
      <c r="H864" s="273" t="str">
        <f>IF(F864="","",'TIME TABLE'!$H$5)</f>
        <v>09:00 AM to 11:45 AM</v>
      </c>
      <c r="I864" s="274"/>
    </row>
    <row r="865" spans="1:9" s="74" customFormat="1" ht="18" customHeight="1">
      <c r="A865" s="223"/>
      <c r="B865" s="284"/>
      <c r="C865" s="260">
        <f>IF('TIME TABLE'!$B$6="","",'TIME TABLE'!$B$6)</f>
        <v>44652</v>
      </c>
      <c r="D865" s="261"/>
      <c r="E865" s="89" t="str">
        <f>IF(C865="","",IF(C865&gt;0,CONCATENATE('TIME TABLE'!$C$6,'TIME TABLE'!$D$6,'TIME TABLE'!$E$6)))</f>
        <v>(Friday)</v>
      </c>
      <c r="F865" s="252" t="str">
        <f>IF(C865="","",'TIME TABLE'!$F$6)</f>
        <v>English</v>
      </c>
      <c r="G865" s="253"/>
      <c r="H865" s="250" t="str">
        <f>IF(F865="","",'TIME TABLE'!$H$6)</f>
        <v>09:00 AM to 11:45 AM</v>
      </c>
      <c r="I865" s="251"/>
    </row>
    <row r="866" spans="1:9" s="74" customFormat="1" ht="18" customHeight="1">
      <c r="A866" s="223"/>
      <c r="B866" s="284"/>
      <c r="C866" s="260">
        <f>IF('TIME TABLE'!$B$7="","",'TIME TABLE'!$B$7)</f>
        <v>44653</v>
      </c>
      <c r="D866" s="261"/>
      <c r="E866" s="89" t="str">
        <f>IF(C866="","",IF(C866&gt;0,CONCATENATE('TIME TABLE'!$C$7,'TIME TABLE'!$D$7,'TIME TABLE'!$E$7)))</f>
        <v>(Saturday)</v>
      </c>
      <c r="F866" s="252" t="str">
        <f>IF(C866="","",'TIME TABLE'!$F$7)</f>
        <v>Science</v>
      </c>
      <c r="G866" s="253"/>
      <c r="H866" s="250" t="str">
        <f>IF(F866="","",'TIME TABLE'!$H$7)</f>
        <v>09:00 AM to 11:45 AM</v>
      </c>
      <c r="I866" s="251"/>
    </row>
    <row r="867" spans="1:9" s="74" customFormat="1" ht="18" customHeight="1">
      <c r="A867" s="223"/>
      <c r="B867" s="284"/>
      <c r="C867" s="260">
        <f>IF('TIME TABLE'!$B$8="","",'TIME TABLE'!$B$8)</f>
        <v>44654</v>
      </c>
      <c r="D867" s="261"/>
      <c r="E867" s="89" t="str">
        <f>IF(C867="","",IF(C867&gt;0,CONCATENATE('TIME TABLE'!$C$8,'TIME TABLE'!$D$8,'TIME TABLE'!$E$8)))</f>
        <v>(Sunday)</v>
      </c>
      <c r="F867" s="252" t="str">
        <f>IF(C867="","",'TIME TABLE'!$F$8)</f>
        <v>Mathematics</v>
      </c>
      <c r="G867" s="253"/>
      <c r="H867" s="250" t="str">
        <f>IF(F867="","",'TIME TABLE'!$H$8)</f>
        <v>09:00 AM to 11:45 AM</v>
      </c>
      <c r="I867" s="251"/>
    </row>
    <row r="868" spans="1:9" s="74" customFormat="1" ht="18" customHeight="1">
      <c r="A868" s="223"/>
      <c r="B868" s="284"/>
      <c r="C868" s="260">
        <f>IF('TIME TABLE'!$B$9="","",'TIME TABLE'!$B$9)</f>
        <v>44655</v>
      </c>
      <c r="D868" s="261"/>
      <c r="E868" s="89" t="str">
        <f>IF(C868="","",IF(C868&gt;0,CONCATENATE('TIME TABLE'!$C$9,'TIME TABLE'!$D$9,'TIME TABLE'!$E$9)))</f>
        <v>(Monday)</v>
      </c>
      <c r="F868" s="252" t="str">
        <f>IF(C868="","",'TIME TABLE'!$F$9)</f>
        <v>Social Study</v>
      </c>
      <c r="G868" s="253"/>
      <c r="H868" s="250" t="str">
        <f>IF(F868="","",'TIME TABLE'!$H$9)</f>
        <v>09:00 AM to 11:45 AM</v>
      </c>
      <c r="I868" s="251"/>
    </row>
    <row r="869" spans="1:9" s="74" customFormat="1" ht="18" customHeight="1">
      <c r="A869" s="223"/>
      <c r="B869" s="284"/>
      <c r="C869" s="260">
        <f>IF('TIME TABLE'!$B$10="","",'TIME TABLE'!$B$10)</f>
        <v>44656</v>
      </c>
      <c r="D869" s="261"/>
      <c r="E869" s="89" t="str">
        <f>IF(C869="","",IF(C869&gt;0,CONCATENATE('TIME TABLE'!$C$10,'TIME TABLE'!$D$10,'TIME TABLE'!$E$10)))</f>
        <v>(Tuesday)</v>
      </c>
      <c r="F869" s="252" t="str">
        <f>IF(C869="","",'TIME TABLE'!$F$10)</f>
        <v>Sanskrit</v>
      </c>
      <c r="G869" s="253"/>
      <c r="H869" s="250" t="str">
        <f>IF(F869="","",'TIME TABLE'!$H$10)</f>
        <v>09:00 AM to 11:45 AM</v>
      </c>
      <c r="I869" s="251"/>
    </row>
    <row r="870" spans="1:9" s="74" customFormat="1" ht="18" customHeight="1">
      <c r="A870" s="223"/>
      <c r="B870" s="284"/>
      <c r="C870" s="260" t="str">
        <f>IF('TIME TABLE'!$B$11="","",'TIME TABLE'!$B$11)</f>
        <v/>
      </c>
      <c r="D870" s="261"/>
      <c r="E870" s="89" t="str">
        <f>IF(C870="","",IF(C870&gt;0,CONCATENATE('TIME TABLE'!$C$11,'TIME TABLE'!$D$11,'TIME TABLE'!$E$11)))</f>
        <v/>
      </c>
      <c r="F870" s="252" t="str">
        <f>IF(C870="","",'TIME TABLE'!$F$11)</f>
        <v/>
      </c>
      <c r="G870" s="253"/>
      <c r="H870" s="250" t="str">
        <f>IF(F870="","",'TIME TABLE'!$H$11)</f>
        <v/>
      </c>
      <c r="I870" s="251"/>
    </row>
    <row r="871" spans="1:9" s="74" customFormat="1" ht="18" customHeight="1">
      <c r="A871" s="223"/>
      <c r="B871" s="284"/>
      <c r="C871" s="260" t="str">
        <f>IF('TIME TABLE'!$B$12="","",'TIME TABLE'!$B$12)</f>
        <v/>
      </c>
      <c r="D871" s="261"/>
      <c r="E871" s="89" t="str">
        <f>IF(C871="","",IF(C871&gt;0,CONCATENATE('TIME TABLE'!$C$12,'TIME TABLE'!$D$12,'TIME TABLE'!$E$12)))</f>
        <v/>
      </c>
      <c r="F871" s="252" t="str">
        <f>IF(C871="","",'TIME TABLE'!$F$12)</f>
        <v/>
      </c>
      <c r="G871" s="253"/>
      <c r="H871" s="250" t="str">
        <f>IF(C871="","",'TIME TABLE'!$H$12)</f>
        <v/>
      </c>
      <c r="I871" s="251"/>
    </row>
    <row r="872" spans="1:9" s="74" customFormat="1" ht="18" customHeight="1">
      <c r="A872" s="223"/>
      <c r="B872" s="284"/>
      <c r="C872" s="275" t="str">
        <f>IF('TIME TABLE'!$B$13="","",'TIME TABLE'!$B$13)</f>
        <v/>
      </c>
      <c r="D872" s="276"/>
      <c r="E872" s="89" t="str">
        <f>IF(C872="","",IF(C872&gt;0,CONCATENATE('TIME TABLE'!$C$11,'TIME TABLE'!$D$11,'TIME TABLE'!$E$11)))</f>
        <v/>
      </c>
      <c r="F872" s="252" t="str">
        <f>IF(C872="","",'TIME TABLE'!$F$13)</f>
        <v/>
      </c>
      <c r="G872" s="253"/>
      <c r="H872" s="250" t="str">
        <f>IF(C872="","",'TIME TABLE'!$H$13)</f>
        <v/>
      </c>
      <c r="I872" s="251"/>
    </row>
    <row r="873" spans="1:9" s="74" customFormat="1" ht="18" customHeight="1" thickBot="1">
      <c r="A873" s="223"/>
      <c r="B873" s="284"/>
      <c r="C873" s="275" t="str">
        <f>IF('TIME TABLE'!$B$14="","",'TIME TABLE'!$B$14)</f>
        <v/>
      </c>
      <c r="D873" s="276"/>
      <c r="E873" s="89" t="str">
        <f>IF(C873="","",IF(C873&gt;0,CONCATENATE('TIME TABLE'!$C$11,'TIME TABLE'!$D$11,'TIME TABLE'!$E$11)))</f>
        <v/>
      </c>
      <c r="F873" s="277" t="str">
        <f>IF(C873="","",'TIME TABLE'!$F$14)</f>
        <v/>
      </c>
      <c r="G873" s="278"/>
      <c r="H873" s="250" t="str">
        <f>IF(C873="","",'TIME TABLE'!$H$14)</f>
        <v/>
      </c>
      <c r="I873" s="251"/>
    </row>
    <row r="874" spans="1:9" s="14" customFormat="1" ht="24" customHeight="1">
      <c r="A874" s="223"/>
      <c r="B874" s="284"/>
      <c r="C874" s="269" t="s">
        <v>69</v>
      </c>
      <c r="D874" s="270"/>
      <c r="E874" s="270"/>
      <c r="F874" s="271"/>
      <c r="G874" s="271"/>
      <c r="H874" s="271"/>
      <c r="I874" s="272"/>
    </row>
    <row r="875" spans="1:9" s="14" customFormat="1" ht="19.5" customHeight="1">
      <c r="A875" s="223"/>
      <c r="B875" s="284"/>
      <c r="C875" s="59">
        <v>1</v>
      </c>
      <c r="D875" s="256" t="s">
        <v>70</v>
      </c>
      <c r="E875" s="256"/>
      <c r="F875" s="256"/>
      <c r="G875" s="256"/>
      <c r="H875" s="256"/>
      <c r="I875" s="257"/>
    </row>
    <row r="876" spans="1:9" s="14" customFormat="1" ht="19.5" customHeight="1">
      <c r="A876" s="223"/>
      <c r="B876" s="284"/>
      <c r="C876" s="60">
        <v>2</v>
      </c>
      <c r="D876" s="258" t="s">
        <v>71</v>
      </c>
      <c r="E876" s="258"/>
      <c r="F876" s="258"/>
      <c r="G876" s="258"/>
      <c r="H876" s="258"/>
      <c r="I876" s="259"/>
    </row>
    <row r="877" spans="1:9" s="14" customFormat="1" ht="19.5" customHeight="1">
      <c r="A877" s="223"/>
      <c r="B877" s="284"/>
      <c r="C877" s="60">
        <v>3</v>
      </c>
      <c r="D877" s="258" t="s">
        <v>72</v>
      </c>
      <c r="E877" s="258"/>
      <c r="F877" s="258"/>
      <c r="G877" s="258"/>
      <c r="H877" s="258"/>
      <c r="I877" s="259"/>
    </row>
    <row r="878" spans="1:9" s="14" customFormat="1" ht="19.5" customHeight="1">
      <c r="A878" s="223"/>
      <c r="B878" s="284"/>
      <c r="C878" s="60">
        <v>4</v>
      </c>
      <c r="D878" s="256" t="s">
        <v>73</v>
      </c>
      <c r="E878" s="256"/>
      <c r="F878" s="256"/>
      <c r="G878" s="256"/>
      <c r="H878" s="256"/>
      <c r="I878" s="257"/>
    </row>
    <row r="879" spans="1:9" s="14" customFormat="1" ht="19.5" customHeight="1">
      <c r="A879" s="223"/>
      <c r="B879" s="284"/>
      <c r="C879" s="60">
        <v>5</v>
      </c>
      <c r="D879" s="256" t="s">
        <v>74</v>
      </c>
      <c r="E879" s="256"/>
      <c r="F879" s="256"/>
      <c r="G879" s="256"/>
      <c r="H879" s="256"/>
      <c r="I879" s="257"/>
    </row>
    <row r="880" spans="1:9" s="14" customFormat="1" ht="19.5" customHeight="1">
      <c r="A880" s="223"/>
      <c r="B880" s="284"/>
      <c r="C880" s="60">
        <v>6</v>
      </c>
      <c r="D880" s="256" t="s">
        <v>75</v>
      </c>
      <c r="E880" s="256"/>
      <c r="F880" s="256"/>
      <c r="G880" s="256"/>
      <c r="H880" s="256"/>
      <c r="I880" s="257"/>
    </row>
    <row r="881" spans="1:10" s="14" customFormat="1" ht="19.5" customHeight="1">
      <c r="A881" s="223"/>
      <c r="B881" s="284"/>
      <c r="C881" s="60">
        <v>7</v>
      </c>
      <c r="D881" s="256" t="s">
        <v>76</v>
      </c>
      <c r="E881" s="256"/>
      <c r="F881" s="256"/>
      <c r="G881" s="256"/>
      <c r="H881" s="256"/>
      <c r="I881" s="257"/>
    </row>
    <row r="882" spans="1:10" s="14" customFormat="1" ht="19.5" customHeight="1">
      <c r="A882" s="223"/>
      <c r="B882" s="284"/>
      <c r="C882" s="60">
        <v>8</v>
      </c>
      <c r="D882" s="256" t="s">
        <v>77</v>
      </c>
      <c r="E882" s="256"/>
      <c r="F882" s="256"/>
      <c r="G882" s="256"/>
      <c r="H882" s="256"/>
      <c r="I882" s="257"/>
    </row>
    <row r="883" spans="1:10" s="14" customFormat="1" ht="19.5" customHeight="1" thickBot="1">
      <c r="A883" s="223"/>
      <c r="B883" s="285"/>
      <c r="C883" s="61">
        <v>9</v>
      </c>
      <c r="D883" s="254" t="s">
        <v>78</v>
      </c>
      <c r="E883" s="254"/>
      <c r="F883" s="254"/>
      <c r="G883" s="254"/>
      <c r="H883" s="254"/>
      <c r="I883" s="255"/>
    </row>
    <row r="884" spans="1:10" ht="7.5" customHeight="1">
      <c r="A884" s="225"/>
      <c r="B884" s="225"/>
      <c r="C884" s="225"/>
      <c r="D884" s="225"/>
      <c r="E884" s="225"/>
      <c r="F884" s="225"/>
      <c r="G884" s="225"/>
      <c r="H884" s="225"/>
      <c r="I884" s="225"/>
    </row>
    <row r="885" spans="1:10" s="14" customFormat="1" ht="10.5" customHeight="1" thickBot="1">
      <c r="A885" s="19">
        <f>A851+1</f>
        <v>27</v>
      </c>
      <c r="B885" s="224"/>
      <c r="C885" s="224"/>
      <c r="D885" s="224"/>
      <c r="E885" s="224"/>
      <c r="F885" s="224"/>
      <c r="G885" s="224"/>
      <c r="H885" s="224"/>
      <c r="I885" s="224"/>
    </row>
    <row r="886" spans="1:10" s="14" customFormat="1" ht="51.75" customHeight="1">
      <c r="A886" s="223"/>
      <c r="B886" s="240" t="e">
        <f>logo</f>
        <v>#NAME?</v>
      </c>
      <c r="C886" s="241"/>
      <c r="D886" s="244" t="str">
        <f>MASTER!$E$11</f>
        <v>Govt. Sr. Secondary School Raimalwada</v>
      </c>
      <c r="E886" s="245"/>
      <c r="F886" s="245"/>
      <c r="G886" s="245"/>
      <c r="H886" s="245"/>
      <c r="I886" s="246"/>
    </row>
    <row r="887" spans="1:10" s="14" customFormat="1" ht="36" customHeight="1" thickBot="1">
      <c r="A887" s="223"/>
      <c r="B887" s="242"/>
      <c r="C887" s="243"/>
      <c r="D887" s="247" t="str">
        <f>MASTER!$E$14</f>
        <v>P.S.-Bapini (Phalodi)</v>
      </c>
      <c r="E887" s="248"/>
      <c r="F887" s="248"/>
      <c r="G887" s="248"/>
      <c r="H887" s="248"/>
      <c r="I887" s="249"/>
    </row>
    <row r="888" spans="1:10" s="14" customFormat="1" ht="33.75" customHeight="1">
      <c r="A888" s="223"/>
      <c r="B888" s="283" t="str">
        <f>CONCATENATE(C889,'TIME TABLE'!$C$5,'ADMIT CARD'!$C890,$F890,'ADMIT CARD'!$G890,'TIME TABLE'!$E$5)</f>
        <v>ADMIT CARD(Roll Number●→0)</v>
      </c>
      <c r="C888" s="289" t="str">
        <f>CONCATENATE('TIME TABLE'!$B$2,'TIME TABLE'!$F$2)</f>
        <v>TEST-I: (2025-26)</v>
      </c>
      <c r="D888" s="290"/>
      <c r="E888" s="290"/>
      <c r="F888" s="290"/>
      <c r="G888" s="290"/>
      <c r="H888" s="290"/>
      <c r="I888" s="296" t="s">
        <v>90</v>
      </c>
    </row>
    <row r="889" spans="1:10" s="14" customFormat="1" ht="33.75" customHeight="1" thickBot="1">
      <c r="A889" s="223"/>
      <c r="B889" s="284"/>
      <c r="C889" s="291" t="s">
        <v>63</v>
      </c>
      <c r="D889" s="292"/>
      <c r="E889" s="292"/>
      <c r="F889" s="292"/>
      <c r="G889" s="292"/>
      <c r="H889" s="292"/>
      <c r="I889" s="297"/>
      <c r="J889" s="14" t="s">
        <v>53</v>
      </c>
    </row>
    <row r="890" spans="1:10" s="14" customFormat="1" ht="24" customHeight="1">
      <c r="A890" s="223"/>
      <c r="B890" s="284"/>
      <c r="C890" s="286" t="s">
        <v>20</v>
      </c>
      <c r="D890" s="287"/>
      <c r="E890" s="288"/>
      <c r="F890" s="62" t="s">
        <v>51</v>
      </c>
      <c r="G890" s="265">
        <f>VLOOKUP(A885,'STUDENT DETAIL'!$C$8:$I$107,3)</f>
        <v>0</v>
      </c>
      <c r="H890" s="266"/>
      <c r="I890" s="297"/>
    </row>
    <row r="891" spans="1:10" s="14" customFormat="1" ht="24" customHeight="1" thickBot="1">
      <c r="A891" s="223"/>
      <c r="B891" s="284"/>
      <c r="C891" s="235" t="s">
        <v>21</v>
      </c>
      <c r="D891" s="236"/>
      <c r="E891" s="237"/>
      <c r="F891" s="63" t="s">
        <v>51</v>
      </c>
      <c r="G891" s="262" t="str">
        <f>IF(OR(G890=0,G890=""),"",VLOOKUP(A885,'STUDENT DETAIL'!$C$8:$I$107,4))</f>
        <v/>
      </c>
      <c r="H891" s="264"/>
      <c r="I891" s="298"/>
    </row>
    <row r="892" spans="1:10" s="14" customFormat="1" ht="24" customHeight="1">
      <c r="A892" s="223"/>
      <c r="B892" s="284"/>
      <c r="C892" s="235" t="s">
        <v>22</v>
      </c>
      <c r="D892" s="236"/>
      <c r="E892" s="237"/>
      <c r="F892" s="63" t="s">
        <v>51</v>
      </c>
      <c r="G892" s="262" t="str">
        <f>IF(OR(G890=0,G890=""),"",VLOOKUP(A885,'STUDENT DETAIL'!$C$8:$I$107,5))</f>
        <v/>
      </c>
      <c r="H892" s="263"/>
      <c r="I892" s="293" t="s">
        <v>64</v>
      </c>
    </row>
    <row r="893" spans="1:10" s="14" customFormat="1" ht="24" customHeight="1">
      <c r="A893" s="223"/>
      <c r="B893" s="284"/>
      <c r="C893" s="235" t="s">
        <v>32</v>
      </c>
      <c r="D893" s="236"/>
      <c r="E893" s="237"/>
      <c r="F893" s="63" t="s">
        <v>51</v>
      </c>
      <c r="G893" s="262" t="str">
        <f>IF(OR(G890=0,G890=""),"",VLOOKUP(A885,'STUDENT DETAIL'!$C$8:$I$107,6))</f>
        <v/>
      </c>
      <c r="H893" s="263"/>
      <c r="I893" s="294"/>
    </row>
    <row r="894" spans="1:10" s="14" customFormat="1" ht="24" customHeight="1">
      <c r="A894" s="223"/>
      <c r="B894" s="284"/>
      <c r="C894" s="235" t="s">
        <v>33</v>
      </c>
      <c r="D894" s="236"/>
      <c r="E894" s="237"/>
      <c r="F894" s="63" t="s">
        <v>51</v>
      </c>
      <c r="G894" s="262" t="str">
        <f>IF(OR(G890=0,G890=""),"",IF('STUDENT DETAIL'!$H$4="",'STUDENT DETAIL'!$E$4,CONCATENATE('STUDENT DETAIL'!$E$4,"   ","(",'STUDENT DETAIL'!$H$4,")")))</f>
        <v/>
      </c>
      <c r="H894" s="263"/>
      <c r="I894" s="294"/>
    </row>
    <row r="895" spans="1:10" s="14" customFormat="1" ht="24" customHeight="1" thickBot="1">
      <c r="A895" s="223"/>
      <c r="B895" s="284"/>
      <c r="C895" s="226" t="s">
        <v>24</v>
      </c>
      <c r="D895" s="227"/>
      <c r="E895" s="228"/>
      <c r="F895" s="64" t="s">
        <v>51</v>
      </c>
      <c r="G895" s="281" t="str">
        <f>IF(OR(G890=0,G890=""),"",VLOOKUP(A885,'STUDENT DETAIL'!$C$8:$I$107,7))</f>
        <v/>
      </c>
      <c r="H895" s="282"/>
      <c r="I895" s="295"/>
    </row>
    <row r="896" spans="1:10" s="14" customFormat="1" ht="24" customHeight="1">
      <c r="A896" s="223"/>
      <c r="B896" s="284"/>
      <c r="C896" s="232" t="s">
        <v>66</v>
      </c>
      <c r="D896" s="233"/>
      <c r="E896" s="233"/>
      <c r="F896" s="233"/>
      <c r="G896" s="233"/>
      <c r="H896" s="233"/>
      <c r="I896" s="234"/>
    </row>
    <row r="897" spans="1:9" s="14" customFormat="1" ht="24" customHeight="1" thickBot="1">
      <c r="A897" s="223"/>
      <c r="B897" s="284"/>
      <c r="C897" s="229" t="s">
        <v>67</v>
      </c>
      <c r="D897" s="230"/>
      <c r="E897" s="231"/>
      <c r="F897" s="267" t="s">
        <v>34</v>
      </c>
      <c r="G897" s="231"/>
      <c r="H897" s="267" t="s">
        <v>68</v>
      </c>
      <c r="I897" s="268"/>
    </row>
    <row r="898" spans="1:9" s="74" customFormat="1" ht="18" customHeight="1">
      <c r="A898" s="223"/>
      <c r="B898" s="284"/>
      <c r="C898" s="238">
        <f>IF('TIME TABLE'!$B$5="","",'TIME TABLE'!$B$5)</f>
        <v>44651</v>
      </c>
      <c r="D898" s="239"/>
      <c r="E898" s="86" t="str">
        <f>IF(C898="","",IF(C898&gt;0,CONCATENATE('TIME TABLE'!$C$5,'TIME TABLE'!$D$5,'TIME TABLE'!$E$5)))</f>
        <v>(Thursday)</v>
      </c>
      <c r="F898" s="279" t="str">
        <f>IF(C898="","",'TIME TABLE'!$F$5)</f>
        <v>Hindi</v>
      </c>
      <c r="G898" s="280"/>
      <c r="H898" s="273" t="str">
        <f>IF(F898="","",'TIME TABLE'!$H$5)</f>
        <v>09:00 AM to 11:45 AM</v>
      </c>
      <c r="I898" s="274"/>
    </row>
    <row r="899" spans="1:9" s="74" customFormat="1" ht="18" customHeight="1">
      <c r="A899" s="223"/>
      <c r="B899" s="284"/>
      <c r="C899" s="260">
        <f>IF('TIME TABLE'!$B$6="","",'TIME TABLE'!$B$6)</f>
        <v>44652</v>
      </c>
      <c r="D899" s="261"/>
      <c r="E899" s="89" t="str">
        <f>IF(C899="","",IF(C899&gt;0,CONCATENATE('TIME TABLE'!$C$6,'TIME TABLE'!$D$6,'TIME TABLE'!$E$6)))</f>
        <v>(Friday)</v>
      </c>
      <c r="F899" s="252" t="str">
        <f>IF(C899="","",'TIME TABLE'!$F$6)</f>
        <v>English</v>
      </c>
      <c r="G899" s="253"/>
      <c r="H899" s="250" t="str">
        <f>IF(F899="","",'TIME TABLE'!$H$6)</f>
        <v>09:00 AM to 11:45 AM</v>
      </c>
      <c r="I899" s="251"/>
    </row>
    <row r="900" spans="1:9" s="74" customFormat="1" ht="18" customHeight="1">
      <c r="A900" s="223"/>
      <c r="B900" s="284"/>
      <c r="C900" s="260">
        <f>IF('TIME TABLE'!$B$7="","",'TIME TABLE'!$B$7)</f>
        <v>44653</v>
      </c>
      <c r="D900" s="261"/>
      <c r="E900" s="89" t="str">
        <f>IF(C900="","",IF(C900&gt;0,CONCATENATE('TIME TABLE'!$C$7,'TIME TABLE'!$D$7,'TIME TABLE'!$E$7)))</f>
        <v>(Saturday)</v>
      </c>
      <c r="F900" s="252" t="str">
        <f>IF(C900="","",'TIME TABLE'!$F$7)</f>
        <v>Science</v>
      </c>
      <c r="G900" s="253"/>
      <c r="H900" s="250" t="str">
        <f>IF(F900="","",'TIME TABLE'!$H$7)</f>
        <v>09:00 AM to 11:45 AM</v>
      </c>
      <c r="I900" s="251"/>
    </row>
    <row r="901" spans="1:9" s="74" customFormat="1" ht="18" customHeight="1">
      <c r="A901" s="223"/>
      <c r="B901" s="284"/>
      <c r="C901" s="260">
        <f>IF('TIME TABLE'!$B$8="","",'TIME TABLE'!$B$8)</f>
        <v>44654</v>
      </c>
      <c r="D901" s="261"/>
      <c r="E901" s="89" t="str">
        <f>IF(C901="","",IF(C901&gt;0,CONCATENATE('TIME TABLE'!$C$8,'TIME TABLE'!$D$8,'TIME TABLE'!$E$8)))</f>
        <v>(Sunday)</v>
      </c>
      <c r="F901" s="252" t="str">
        <f>IF(C901="","",'TIME TABLE'!$F$8)</f>
        <v>Mathematics</v>
      </c>
      <c r="G901" s="253"/>
      <c r="H901" s="250" t="str">
        <f>IF(F901="","",'TIME TABLE'!$H$8)</f>
        <v>09:00 AM to 11:45 AM</v>
      </c>
      <c r="I901" s="251"/>
    </row>
    <row r="902" spans="1:9" s="74" customFormat="1" ht="18" customHeight="1">
      <c r="A902" s="223"/>
      <c r="B902" s="284"/>
      <c r="C902" s="260">
        <f>IF('TIME TABLE'!$B$9="","",'TIME TABLE'!$B$9)</f>
        <v>44655</v>
      </c>
      <c r="D902" s="261"/>
      <c r="E902" s="89" t="str">
        <f>IF(C902="","",IF(C902&gt;0,CONCATENATE('TIME TABLE'!$C$9,'TIME TABLE'!$D$9,'TIME TABLE'!$E$9)))</f>
        <v>(Monday)</v>
      </c>
      <c r="F902" s="252" t="str">
        <f>IF(C902="","",'TIME TABLE'!$F$9)</f>
        <v>Social Study</v>
      </c>
      <c r="G902" s="253"/>
      <c r="H902" s="250" t="str">
        <f>IF(F902="","",'TIME TABLE'!$H$9)</f>
        <v>09:00 AM to 11:45 AM</v>
      </c>
      <c r="I902" s="251"/>
    </row>
    <row r="903" spans="1:9" s="74" customFormat="1" ht="18" customHeight="1">
      <c r="A903" s="223"/>
      <c r="B903" s="284"/>
      <c r="C903" s="260">
        <f>IF('TIME TABLE'!$B$10="","",'TIME TABLE'!$B$10)</f>
        <v>44656</v>
      </c>
      <c r="D903" s="261"/>
      <c r="E903" s="89" t="str">
        <f>IF(C903="","",IF(C903&gt;0,CONCATENATE('TIME TABLE'!$C$10,'TIME TABLE'!$D$10,'TIME TABLE'!$E$10)))</f>
        <v>(Tuesday)</v>
      </c>
      <c r="F903" s="252" t="str">
        <f>IF(C903="","",'TIME TABLE'!$F$10)</f>
        <v>Sanskrit</v>
      </c>
      <c r="G903" s="253"/>
      <c r="H903" s="250" t="str">
        <f>IF(F903="","",'TIME TABLE'!$H$10)</f>
        <v>09:00 AM to 11:45 AM</v>
      </c>
      <c r="I903" s="251"/>
    </row>
    <row r="904" spans="1:9" s="74" customFormat="1" ht="18" customHeight="1">
      <c r="A904" s="223"/>
      <c r="B904" s="284"/>
      <c r="C904" s="260" t="str">
        <f>IF('TIME TABLE'!$B$11="","",'TIME TABLE'!$B$11)</f>
        <v/>
      </c>
      <c r="D904" s="261"/>
      <c r="E904" s="89" t="str">
        <f>IF(C904="","",IF(C904&gt;0,CONCATENATE('TIME TABLE'!$C$11,'TIME TABLE'!$D$11,'TIME TABLE'!$E$11)))</f>
        <v/>
      </c>
      <c r="F904" s="252" t="str">
        <f>IF(C904="","",'TIME TABLE'!$F$11)</f>
        <v/>
      </c>
      <c r="G904" s="253"/>
      <c r="H904" s="250" t="str">
        <f>IF(F904="","",'TIME TABLE'!$H$11)</f>
        <v/>
      </c>
      <c r="I904" s="251"/>
    </row>
    <row r="905" spans="1:9" s="74" customFormat="1" ht="18" customHeight="1">
      <c r="A905" s="223"/>
      <c r="B905" s="284"/>
      <c r="C905" s="260" t="str">
        <f>IF('TIME TABLE'!$B$12="","",'TIME TABLE'!$B$12)</f>
        <v/>
      </c>
      <c r="D905" s="261"/>
      <c r="E905" s="89" t="str">
        <f>IF(C905="","",IF(C905&gt;0,CONCATENATE('TIME TABLE'!$C$12,'TIME TABLE'!$D$12,'TIME TABLE'!$E$12)))</f>
        <v/>
      </c>
      <c r="F905" s="252" t="str">
        <f>IF(C905="","",'TIME TABLE'!$F$12)</f>
        <v/>
      </c>
      <c r="G905" s="253"/>
      <c r="H905" s="250" t="str">
        <f>IF(C905="","",'TIME TABLE'!$H$12)</f>
        <v/>
      </c>
      <c r="I905" s="251"/>
    </row>
    <row r="906" spans="1:9" s="74" customFormat="1" ht="18" customHeight="1">
      <c r="A906" s="223"/>
      <c r="B906" s="284"/>
      <c r="C906" s="275" t="str">
        <f>IF('TIME TABLE'!$B$13="","",'TIME TABLE'!$B$13)</f>
        <v/>
      </c>
      <c r="D906" s="276"/>
      <c r="E906" s="89" t="str">
        <f>IF(C906="","",IF(C906&gt;0,CONCATENATE('TIME TABLE'!$C$11,'TIME TABLE'!$D$11,'TIME TABLE'!$E$11)))</f>
        <v/>
      </c>
      <c r="F906" s="252" t="str">
        <f>IF(C906="","",'TIME TABLE'!$F$13)</f>
        <v/>
      </c>
      <c r="G906" s="253"/>
      <c r="H906" s="250" t="str">
        <f>IF(C906="","",'TIME TABLE'!$H$13)</f>
        <v/>
      </c>
      <c r="I906" s="251"/>
    </row>
    <row r="907" spans="1:9" s="74" customFormat="1" ht="18" customHeight="1" thickBot="1">
      <c r="A907" s="223"/>
      <c r="B907" s="284"/>
      <c r="C907" s="275" t="str">
        <f>IF('TIME TABLE'!$B$14="","",'TIME TABLE'!$B$14)</f>
        <v/>
      </c>
      <c r="D907" s="276"/>
      <c r="E907" s="89" t="str">
        <f>IF(C907="","",IF(C907&gt;0,CONCATENATE('TIME TABLE'!$C$11,'TIME TABLE'!$D$11,'TIME TABLE'!$E$11)))</f>
        <v/>
      </c>
      <c r="F907" s="277" t="str">
        <f>IF(C907="","",'TIME TABLE'!$F$14)</f>
        <v/>
      </c>
      <c r="G907" s="278"/>
      <c r="H907" s="250" t="str">
        <f>IF(C907="","",'TIME TABLE'!$H$14)</f>
        <v/>
      </c>
      <c r="I907" s="251"/>
    </row>
    <row r="908" spans="1:9" s="14" customFormat="1" ht="24" customHeight="1">
      <c r="A908" s="223"/>
      <c r="B908" s="284"/>
      <c r="C908" s="269" t="s">
        <v>69</v>
      </c>
      <c r="D908" s="270"/>
      <c r="E908" s="270"/>
      <c r="F908" s="271"/>
      <c r="G908" s="271"/>
      <c r="H908" s="271"/>
      <c r="I908" s="272"/>
    </row>
    <row r="909" spans="1:9" s="14" customFormat="1" ht="19.5" customHeight="1">
      <c r="A909" s="223"/>
      <c r="B909" s="284"/>
      <c r="C909" s="59">
        <v>1</v>
      </c>
      <c r="D909" s="256" t="s">
        <v>70</v>
      </c>
      <c r="E909" s="256"/>
      <c r="F909" s="256"/>
      <c r="G909" s="256"/>
      <c r="H909" s="256"/>
      <c r="I909" s="257"/>
    </row>
    <row r="910" spans="1:9" s="14" customFormat="1" ht="19.5" customHeight="1">
      <c r="A910" s="223"/>
      <c r="B910" s="284"/>
      <c r="C910" s="60">
        <v>2</v>
      </c>
      <c r="D910" s="258" t="s">
        <v>71</v>
      </c>
      <c r="E910" s="258"/>
      <c r="F910" s="258"/>
      <c r="G910" s="258"/>
      <c r="H910" s="258"/>
      <c r="I910" s="259"/>
    </row>
    <row r="911" spans="1:9" s="14" customFormat="1" ht="19.5" customHeight="1">
      <c r="A911" s="223"/>
      <c r="B911" s="284"/>
      <c r="C911" s="60">
        <v>3</v>
      </c>
      <c r="D911" s="258" t="s">
        <v>72</v>
      </c>
      <c r="E911" s="258"/>
      <c r="F911" s="258"/>
      <c r="G911" s="258"/>
      <c r="H911" s="258"/>
      <c r="I911" s="259"/>
    </row>
    <row r="912" spans="1:9" s="14" customFormat="1" ht="19.5" customHeight="1">
      <c r="A912" s="223"/>
      <c r="B912" s="284"/>
      <c r="C912" s="60">
        <v>4</v>
      </c>
      <c r="D912" s="256" t="s">
        <v>73</v>
      </c>
      <c r="E912" s="256"/>
      <c r="F912" s="256"/>
      <c r="G912" s="256"/>
      <c r="H912" s="256"/>
      <c r="I912" s="257"/>
    </row>
    <row r="913" spans="1:10" s="14" customFormat="1" ht="19.5" customHeight="1">
      <c r="A913" s="223"/>
      <c r="B913" s="284"/>
      <c r="C913" s="60">
        <v>5</v>
      </c>
      <c r="D913" s="256" t="s">
        <v>74</v>
      </c>
      <c r="E913" s="256"/>
      <c r="F913" s="256"/>
      <c r="G913" s="256"/>
      <c r="H913" s="256"/>
      <c r="I913" s="257"/>
    </row>
    <row r="914" spans="1:10" s="14" customFormat="1" ht="19.5" customHeight="1">
      <c r="A914" s="223"/>
      <c r="B914" s="284"/>
      <c r="C914" s="60">
        <v>6</v>
      </c>
      <c r="D914" s="256" t="s">
        <v>75</v>
      </c>
      <c r="E914" s="256"/>
      <c r="F914" s="256"/>
      <c r="G914" s="256"/>
      <c r="H914" s="256"/>
      <c r="I914" s="257"/>
    </row>
    <row r="915" spans="1:10" s="14" customFormat="1" ht="19.5" customHeight="1">
      <c r="A915" s="223"/>
      <c r="B915" s="284"/>
      <c r="C915" s="60">
        <v>7</v>
      </c>
      <c r="D915" s="256" t="s">
        <v>76</v>
      </c>
      <c r="E915" s="256"/>
      <c r="F915" s="256"/>
      <c r="G915" s="256"/>
      <c r="H915" s="256"/>
      <c r="I915" s="257"/>
    </row>
    <row r="916" spans="1:10" s="14" customFormat="1" ht="19.5" customHeight="1">
      <c r="A916" s="223"/>
      <c r="B916" s="284"/>
      <c r="C916" s="60">
        <v>8</v>
      </c>
      <c r="D916" s="256" t="s">
        <v>77</v>
      </c>
      <c r="E916" s="256"/>
      <c r="F916" s="256"/>
      <c r="G916" s="256"/>
      <c r="H916" s="256"/>
      <c r="I916" s="257"/>
    </row>
    <row r="917" spans="1:10" s="14" customFormat="1" ht="19.5" customHeight="1" thickBot="1">
      <c r="A917" s="223"/>
      <c r="B917" s="285"/>
      <c r="C917" s="61">
        <v>9</v>
      </c>
      <c r="D917" s="254" t="s">
        <v>78</v>
      </c>
      <c r="E917" s="254"/>
      <c r="F917" s="254"/>
      <c r="G917" s="254"/>
      <c r="H917" s="254"/>
      <c r="I917" s="255"/>
    </row>
    <row r="918" spans="1:10" ht="16.5" customHeight="1">
      <c r="A918" s="225"/>
      <c r="B918" s="225"/>
      <c r="C918" s="225"/>
      <c r="D918" s="225"/>
      <c r="E918" s="225"/>
      <c r="F918" s="225"/>
      <c r="G918" s="225"/>
      <c r="H918" s="225"/>
      <c r="I918" s="225"/>
    </row>
    <row r="919" spans="1:10" s="14" customFormat="1" ht="15.75" thickBot="1">
      <c r="A919" s="19">
        <f>A885+1</f>
        <v>28</v>
      </c>
      <c r="B919" s="224"/>
      <c r="C919" s="224"/>
      <c r="D919" s="224"/>
      <c r="E919" s="224"/>
      <c r="F919" s="224"/>
      <c r="G919" s="224"/>
      <c r="H919" s="224"/>
      <c r="I919" s="224"/>
    </row>
    <row r="920" spans="1:10" s="14" customFormat="1" ht="51.75" customHeight="1">
      <c r="A920" s="223"/>
      <c r="B920" s="240" t="e">
        <f>logo</f>
        <v>#NAME?</v>
      </c>
      <c r="C920" s="241"/>
      <c r="D920" s="244" t="str">
        <f>MASTER!$E$11</f>
        <v>Govt. Sr. Secondary School Raimalwada</v>
      </c>
      <c r="E920" s="245"/>
      <c r="F920" s="245"/>
      <c r="G920" s="245"/>
      <c r="H920" s="245"/>
      <c r="I920" s="246"/>
    </row>
    <row r="921" spans="1:10" s="14" customFormat="1" ht="36" customHeight="1" thickBot="1">
      <c r="A921" s="223"/>
      <c r="B921" s="242"/>
      <c r="C921" s="243"/>
      <c r="D921" s="247" t="str">
        <f>MASTER!$E$14</f>
        <v>P.S.-Bapini (Phalodi)</v>
      </c>
      <c r="E921" s="248"/>
      <c r="F921" s="248"/>
      <c r="G921" s="248"/>
      <c r="H921" s="248"/>
      <c r="I921" s="249"/>
    </row>
    <row r="922" spans="1:10" s="14" customFormat="1" ht="33.75" customHeight="1">
      <c r="A922" s="223"/>
      <c r="B922" s="283" t="str">
        <f>CONCATENATE(C923,'TIME TABLE'!$C$5,'ADMIT CARD'!$C924,$F924,'ADMIT CARD'!$G924,'TIME TABLE'!$E$5)</f>
        <v>ADMIT CARD(Roll Number●→0)</v>
      </c>
      <c r="C922" s="289" t="str">
        <f>CONCATENATE('TIME TABLE'!$B$2,'TIME TABLE'!$F$2)</f>
        <v>TEST-I: (2025-26)</v>
      </c>
      <c r="D922" s="290"/>
      <c r="E922" s="290"/>
      <c r="F922" s="290"/>
      <c r="G922" s="290"/>
      <c r="H922" s="290"/>
      <c r="I922" s="296" t="s">
        <v>90</v>
      </c>
    </row>
    <row r="923" spans="1:10" s="14" customFormat="1" ht="33.75" customHeight="1" thickBot="1">
      <c r="A923" s="223"/>
      <c r="B923" s="284"/>
      <c r="C923" s="291" t="s">
        <v>63</v>
      </c>
      <c r="D923" s="292"/>
      <c r="E923" s="292"/>
      <c r="F923" s="292"/>
      <c r="G923" s="292"/>
      <c r="H923" s="292"/>
      <c r="I923" s="297"/>
      <c r="J923" s="14" t="s">
        <v>53</v>
      </c>
    </row>
    <row r="924" spans="1:10" s="14" customFormat="1" ht="24" customHeight="1">
      <c r="A924" s="223"/>
      <c r="B924" s="284"/>
      <c r="C924" s="286" t="s">
        <v>20</v>
      </c>
      <c r="D924" s="287"/>
      <c r="E924" s="288"/>
      <c r="F924" s="62" t="s">
        <v>51</v>
      </c>
      <c r="G924" s="265">
        <f>VLOOKUP(A919,'STUDENT DETAIL'!$C$8:$I$107,3)</f>
        <v>0</v>
      </c>
      <c r="H924" s="266"/>
      <c r="I924" s="297"/>
    </row>
    <row r="925" spans="1:10" s="14" customFormat="1" ht="24" customHeight="1" thickBot="1">
      <c r="A925" s="223"/>
      <c r="B925" s="284"/>
      <c r="C925" s="235" t="s">
        <v>21</v>
      </c>
      <c r="D925" s="236"/>
      <c r="E925" s="237"/>
      <c r="F925" s="63" t="s">
        <v>51</v>
      </c>
      <c r="G925" s="262" t="str">
        <f>IF(OR(G924=0,G924=""),"",VLOOKUP(A919,'STUDENT DETAIL'!$C$8:$I$107,4))</f>
        <v/>
      </c>
      <c r="H925" s="264"/>
      <c r="I925" s="298"/>
    </row>
    <row r="926" spans="1:10" s="14" customFormat="1" ht="24" customHeight="1">
      <c r="A926" s="223"/>
      <c r="B926" s="284"/>
      <c r="C926" s="235" t="s">
        <v>22</v>
      </c>
      <c r="D926" s="236"/>
      <c r="E926" s="237"/>
      <c r="F926" s="63" t="s">
        <v>51</v>
      </c>
      <c r="G926" s="262" t="str">
        <f>IF(OR(G924=0,G924=""),"",VLOOKUP(A919,'STUDENT DETAIL'!$C$8:$I$107,5))</f>
        <v/>
      </c>
      <c r="H926" s="263"/>
      <c r="I926" s="293" t="s">
        <v>64</v>
      </c>
    </row>
    <row r="927" spans="1:10" s="14" customFormat="1" ht="24" customHeight="1">
      <c r="A927" s="223"/>
      <c r="B927" s="284"/>
      <c r="C927" s="235" t="s">
        <v>32</v>
      </c>
      <c r="D927" s="236"/>
      <c r="E927" s="237"/>
      <c r="F927" s="63" t="s">
        <v>51</v>
      </c>
      <c r="G927" s="262" t="str">
        <f>IF(OR(G924=0,G924=""),"",VLOOKUP(A919,'STUDENT DETAIL'!$C$8:$I$107,6))</f>
        <v/>
      </c>
      <c r="H927" s="263"/>
      <c r="I927" s="294"/>
    </row>
    <row r="928" spans="1:10" s="14" customFormat="1" ht="24" customHeight="1">
      <c r="A928" s="223"/>
      <c r="B928" s="284"/>
      <c r="C928" s="235" t="s">
        <v>33</v>
      </c>
      <c r="D928" s="236"/>
      <c r="E928" s="237"/>
      <c r="F928" s="63" t="s">
        <v>51</v>
      </c>
      <c r="G928" s="262" t="str">
        <f>IF(OR(G924=0,G924=""),"",IF('STUDENT DETAIL'!$H$4="",'STUDENT DETAIL'!$E$4,CONCATENATE('STUDENT DETAIL'!$E$4,"   ","(",'STUDENT DETAIL'!$H$4,")")))</f>
        <v/>
      </c>
      <c r="H928" s="263"/>
      <c r="I928" s="294"/>
    </row>
    <row r="929" spans="1:9" s="14" customFormat="1" ht="24" customHeight="1" thickBot="1">
      <c r="A929" s="223"/>
      <c r="B929" s="284"/>
      <c r="C929" s="226" t="s">
        <v>24</v>
      </c>
      <c r="D929" s="227"/>
      <c r="E929" s="228"/>
      <c r="F929" s="64" t="s">
        <v>51</v>
      </c>
      <c r="G929" s="281" t="str">
        <f>IF(OR(G924=0,G924=""),"",VLOOKUP(A919,'STUDENT DETAIL'!$C$8:$I$107,7))</f>
        <v/>
      </c>
      <c r="H929" s="282"/>
      <c r="I929" s="295"/>
    </row>
    <row r="930" spans="1:9" s="14" customFormat="1" ht="24" customHeight="1">
      <c r="A930" s="223"/>
      <c r="B930" s="284"/>
      <c r="C930" s="232" t="s">
        <v>66</v>
      </c>
      <c r="D930" s="233"/>
      <c r="E930" s="233"/>
      <c r="F930" s="233"/>
      <c r="G930" s="233"/>
      <c r="H930" s="233"/>
      <c r="I930" s="234"/>
    </row>
    <row r="931" spans="1:9" s="14" customFormat="1" ht="24" customHeight="1" thickBot="1">
      <c r="A931" s="223"/>
      <c r="B931" s="284"/>
      <c r="C931" s="229" t="s">
        <v>67</v>
      </c>
      <c r="D931" s="230"/>
      <c r="E931" s="231"/>
      <c r="F931" s="267" t="s">
        <v>34</v>
      </c>
      <c r="G931" s="231"/>
      <c r="H931" s="267" t="s">
        <v>68</v>
      </c>
      <c r="I931" s="268"/>
    </row>
    <row r="932" spans="1:9" s="74" customFormat="1" ht="18" customHeight="1">
      <c r="A932" s="223"/>
      <c r="B932" s="284"/>
      <c r="C932" s="238">
        <f>IF('TIME TABLE'!$B$5="","",'TIME TABLE'!$B$5)</f>
        <v>44651</v>
      </c>
      <c r="D932" s="239"/>
      <c r="E932" s="86" t="str">
        <f>IF(C932="","",IF(C932&gt;0,CONCATENATE('TIME TABLE'!$C$5,'TIME TABLE'!$D$5,'TIME TABLE'!$E$5)))</f>
        <v>(Thursday)</v>
      </c>
      <c r="F932" s="279" t="str">
        <f>IF(C932="","",'TIME TABLE'!$F$5)</f>
        <v>Hindi</v>
      </c>
      <c r="G932" s="280"/>
      <c r="H932" s="273" t="str">
        <f>IF(F932="","",'TIME TABLE'!$H$5)</f>
        <v>09:00 AM to 11:45 AM</v>
      </c>
      <c r="I932" s="274"/>
    </row>
    <row r="933" spans="1:9" s="74" customFormat="1" ht="18" customHeight="1">
      <c r="A933" s="223"/>
      <c r="B933" s="284"/>
      <c r="C933" s="260">
        <f>IF('TIME TABLE'!$B$6="","",'TIME TABLE'!$B$6)</f>
        <v>44652</v>
      </c>
      <c r="D933" s="261"/>
      <c r="E933" s="89" t="str">
        <f>IF(C933="","",IF(C933&gt;0,CONCATENATE('TIME TABLE'!$C$6,'TIME TABLE'!$D$6,'TIME TABLE'!$E$6)))</f>
        <v>(Friday)</v>
      </c>
      <c r="F933" s="252" t="str">
        <f>IF(C933="","",'TIME TABLE'!$F$6)</f>
        <v>English</v>
      </c>
      <c r="G933" s="253"/>
      <c r="H933" s="250" t="str">
        <f>IF(F933="","",'TIME TABLE'!$H$6)</f>
        <v>09:00 AM to 11:45 AM</v>
      </c>
      <c r="I933" s="251"/>
    </row>
    <row r="934" spans="1:9" s="74" customFormat="1" ht="18" customHeight="1">
      <c r="A934" s="223"/>
      <c r="B934" s="284"/>
      <c r="C934" s="260">
        <f>IF('TIME TABLE'!$B$7="","",'TIME TABLE'!$B$7)</f>
        <v>44653</v>
      </c>
      <c r="D934" s="261"/>
      <c r="E934" s="89" t="str">
        <f>IF(C934="","",IF(C934&gt;0,CONCATENATE('TIME TABLE'!$C$7,'TIME TABLE'!$D$7,'TIME TABLE'!$E$7)))</f>
        <v>(Saturday)</v>
      </c>
      <c r="F934" s="252" t="str">
        <f>IF(C934="","",'TIME TABLE'!$F$7)</f>
        <v>Science</v>
      </c>
      <c r="G934" s="253"/>
      <c r="H934" s="250" t="str">
        <f>IF(F934="","",'TIME TABLE'!$H$7)</f>
        <v>09:00 AM to 11:45 AM</v>
      </c>
      <c r="I934" s="251"/>
    </row>
    <row r="935" spans="1:9" s="74" customFormat="1" ht="18" customHeight="1">
      <c r="A935" s="223"/>
      <c r="B935" s="284"/>
      <c r="C935" s="260">
        <f>IF('TIME TABLE'!$B$8="","",'TIME TABLE'!$B$8)</f>
        <v>44654</v>
      </c>
      <c r="D935" s="261"/>
      <c r="E935" s="89" t="str">
        <f>IF(C935="","",IF(C935&gt;0,CONCATENATE('TIME TABLE'!$C$8,'TIME TABLE'!$D$8,'TIME TABLE'!$E$8)))</f>
        <v>(Sunday)</v>
      </c>
      <c r="F935" s="252" t="str">
        <f>IF(C935="","",'TIME TABLE'!$F$8)</f>
        <v>Mathematics</v>
      </c>
      <c r="G935" s="253"/>
      <c r="H935" s="250" t="str">
        <f>IF(F935="","",'TIME TABLE'!$H$8)</f>
        <v>09:00 AM to 11:45 AM</v>
      </c>
      <c r="I935" s="251"/>
    </row>
    <row r="936" spans="1:9" s="74" customFormat="1" ht="18" customHeight="1">
      <c r="A936" s="223"/>
      <c r="B936" s="284"/>
      <c r="C936" s="260">
        <f>IF('TIME TABLE'!$B$9="","",'TIME TABLE'!$B$9)</f>
        <v>44655</v>
      </c>
      <c r="D936" s="261"/>
      <c r="E936" s="89" t="str">
        <f>IF(C936="","",IF(C936&gt;0,CONCATENATE('TIME TABLE'!$C$9,'TIME TABLE'!$D$9,'TIME TABLE'!$E$9)))</f>
        <v>(Monday)</v>
      </c>
      <c r="F936" s="252" t="str">
        <f>IF(C936="","",'TIME TABLE'!$F$9)</f>
        <v>Social Study</v>
      </c>
      <c r="G936" s="253"/>
      <c r="H936" s="250" t="str">
        <f>IF(F936="","",'TIME TABLE'!$H$9)</f>
        <v>09:00 AM to 11:45 AM</v>
      </c>
      <c r="I936" s="251"/>
    </row>
    <row r="937" spans="1:9" s="74" customFormat="1" ht="18" customHeight="1">
      <c r="A937" s="223"/>
      <c r="B937" s="284"/>
      <c r="C937" s="260">
        <f>IF('TIME TABLE'!$B$10="","",'TIME TABLE'!$B$10)</f>
        <v>44656</v>
      </c>
      <c r="D937" s="261"/>
      <c r="E937" s="89" t="str">
        <f>IF(C937="","",IF(C937&gt;0,CONCATENATE('TIME TABLE'!$C$10,'TIME TABLE'!$D$10,'TIME TABLE'!$E$10)))</f>
        <v>(Tuesday)</v>
      </c>
      <c r="F937" s="252" t="str">
        <f>IF(C937="","",'TIME TABLE'!$F$10)</f>
        <v>Sanskrit</v>
      </c>
      <c r="G937" s="253"/>
      <c r="H937" s="250" t="str">
        <f>IF(F937="","",'TIME TABLE'!$H$10)</f>
        <v>09:00 AM to 11:45 AM</v>
      </c>
      <c r="I937" s="251"/>
    </row>
    <row r="938" spans="1:9" s="74" customFormat="1" ht="18" customHeight="1">
      <c r="A938" s="223"/>
      <c r="B938" s="284"/>
      <c r="C938" s="260" t="str">
        <f>IF('TIME TABLE'!$B$11="","",'TIME TABLE'!$B$11)</f>
        <v/>
      </c>
      <c r="D938" s="261"/>
      <c r="E938" s="89" t="str">
        <f>IF(C938="","",IF(C938&gt;0,CONCATENATE('TIME TABLE'!$C$11,'TIME TABLE'!$D$11,'TIME TABLE'!$E$11)))</f>
        <v/>
      </c>
      <c r="F938" s="252" t="str">
        <f>IF(C938="","",'TIME TABLE'!$F$11)</f>
        <v/>
      </c>
      <c r="G938" s="253"/>
      <c r="H938" s="250" t="str">
        <f>IF(F938="","",'TIME TABLE'!$H$11)</f>
        <v/>
      </c>
      <c r="I938" s="251"/>
    </row>
    <row r="939" spans="1:9" s="74" customFormat="1" ht="18" customHeight="1">
      <c r="A939" s="223"/>
      <c r="B939" s="284"/>
      <c r="C939" s="260" t="str">
        <f>IF('TIME TABLE'!$B$12="","",'TIME TABLE'!$B$12)</f>
        <v/>
      </c>
      <c r="D939" s="261"/>
      <c r="E939" s="89" t="str">
        <f>IF(C939="","",IF(C939&gt;0,CONCATENATE('TIME TABLE'!$C$12,'TIME TABLE'!$D$12,'TIME TABLE'!$E$12)))</f>
        <v/>
      </c>
      <c r="F939" s="252" t="str">
        <f>IF(C939="","",'TIME TABLE'!$F$12)</f>
        <v/>
      </c>
      <c r="G939" s="253"/>
      <c r="H939" s="250" t="str">
        <f>IF(C939="","",'TIME TABLE'!$H$12)</f>
        <v/>
      </c>
      <c r="I939" s="251"/>
    </row>
    <row r="940" spans="1:9" s="74" customFormat="1" ht="18" customHeight="1">
      <c r="A940" s="223"/>
      <c r="B940" s="284"/>
      <c r="C940" s="275" t="str">
        <f>IF('TIME TABLE'!$B$13="","",'TIME TABLE'!$B$13)</f>
        <v/>
      </c>
      <c r="D940" s="276"/>
      <c r="E940" s="89" t="str">
        <f>IF(C940="","",IF(C940&gt;0,CONCATENATE('TIME TABLE'!$C$11,'TIME TABLE'!$D$11,'TIME TABLE'!$E$11)))</f>
        <v/>
      </c>
      <c r="F940" s="252" t="str">
        <f>IF(C940="","",'TIME TABLE'!$F$13)</f>
        <v/>
      </c>
      <c r="G940" s="253"/>
      <c r="H940" s="250" t="str">
        <f>IF(C940="","",'TIME TABLE'!$H$13)</f>
        <v/>
      </c>
      <c r="I940" s="251"/>
    </row>
    <row r="941" spans="1:9" s="74" customFormat="1" ht="18" customHeight="1" thickBot="1">
      <c r="A941" s="223"/>
      <c r="B941" s="284"/>
      <c r="C941" s="275" t="str">
        <f>IF('TIME TABLE'!$B$14="","",'TIME TABLE'!$B$14)</f>
        <v/>
      </c>
      <c r="D941" s="276"/>
      <c r="E941" s="89" t="str">
        <f>IF(C941="","",IF(C941&gt;0,CONCATENATE('TIME TABLE'!$C$11,'TIME TABLE'!$D$11,'TIME TABLE'!$E$11)))</f>
        <v/>
      </c>
      <c r="F941" s="277" t="str">
        <f>IF(C941="","",'TIME TABLE'!$F$14)</f>
        <v/>
      </c>
      <c r="G941" s="278"/>
      <c r="H941" s="250" t="str">
        <f>IF(C941="","",'TIME TABLE'!$H$14)</f>
        <v/>
      </c>
      <c r="I941" s="251"/>
    </row>
    <row r="942" spans="1:9" s="14" customFormat="1" ht="24" customHeight="1">
      <c r="A942" s="223"/>
      <c r="B942" s="284"/>
      <c r="C942" s="269" t="s">
        <v>69</v>
      </c>
      <c r="D942" s="270"/>
      <c r="E942" s="270"/>
      <c r="F942" s="271"/>
      <c r="G942" s="271"/>
      <c r="H942" s="271"/>
      <c r="I942" s="272"/>
    </row>
    <row r="943" spans="1:9" s="14" customFormat="1" ht="19.5" customHeight="1">
      <c r="A943" s="223"/>
      <c r="B943" s="284"/>
      <c r="C943" s="59">
        <v>1</v>
      </c>
      <c r="D943" s="256" t="s">
        <v>70</v>
      </c>
      <c r="E943" s="256"/>
      <c r="F943" s="256"/>
      <c r="G943" s="256"/>
      <c r="H943" s="256"/>
      <c r="I943" s="257"/>
    </row>
    <row r="944" spans="1:9" s="14" customFormat="1" ht="19.5" customHeight="1">
      <c r="A944" s="223"/>
      <c r="B944" s="284"/>
      <c r="C944" s="60">
        <v>2</v>
      </c>
      <c r="D944" s="258" t="s">
        <v>71</v>
      </c>
      <c r="E944" s="258"/>
      <c r="F944" s="258"/>
      <c r="G944" s="258"/>
      <c r="H944" s="258"/>
      <c r="I944" s="259"/>
    </row>
    <row r="945" spans="1:10" s="14" customFormat="1" ht="19.5" customHeight="1">
      <c r="A945" s="223"/>
      <c r="B945" s="284"/>
      <c r="C945" s="60">
        <v>3</v>
      </c>
      <c r="D945" s="258" t="s">
        <v>72</v>
      </c>
      <c r="E945" s="258"/>
      <c r="F945" s="258"/>
      <c r="G945" s="258"/>
      <c r="H945" s="258"/>
      <c r="I945" s="259"/>
    </row>
    <row r="946" spans="1:10" s="14" customFormat="1" ht="19.5" customHeight="1">
      <c r="A946" s="223"/>
      <c r="B946" s="284"/>
      <c r="C946" s="60">
        <v>4</v>
      </c>
      <c r="D946" s="256" t="s">
        <v>73</v>
      </c>
      <c r="E946" s="256"/>
      <c r="F946" s="256"/>
      <c r="G946" s="256"/>
      <c r="H946" s="256"/>
      <c r="I946" s="257"/>
    </row>
    <row r="947" spans="1:10" s="14" customFormat="1" ht="19.5" customHeight="1">
      <c r="A947" s="223"/>
      <c r="B947" s="284"/>
      <c r="C947" s="60">
        <v>5</v>
      </c>
      <c r="D947" s="256" t="s">
        <v>74</v>
      </c>
      <c r="E947" s="256"/>
      <c r="F947" s="256"/>
      <c r="G947" s="256"/>
      <c r="H947" s="256"/>
      <c r="I947" s="257"/>
    </row>
    <row r="948" spans="1:10" s="14" customFormat="1" ht="19.5" customHeight="1">
      <c r="A948" s="223"/>
      <c r="B948" s="284"/>
      <c r="C948" s="60">
        <v>6</v>
      </c>
      <c r="D948" s="256" t="s">
        <v>75</v>
      </c>
      <c r="E948" s="256"/>
      <c r="F948" s="256"/>
      <c r="G948" s="256"/>
      <c r="H948" s="256"/>
      <c r="I948" s="257"/>
    </row>
    <row r="949" spans="1:10" s="14" customFormat="1" ht="19.5" customHeight="1">
      <c r="A949" s="223"/>
      <c r="B949" s="284"/>
      <c r="C949" s="60">
        <v>7</v>
      </c>
      <c r="D949" s="256" t="s">
        <v>76</v>
      </c>
      <c r="E949" s="256"/>
      <c r="F949" s="256"/>
      <c r="G949" s="256"/>
      <c r="H949" s="256"/>
      <c r="I949" s="257"/>
    </row>
    <row r="950" spans="1:10" s="14" customFormat="1" ht="19.5" customHeight="1">
      <c r="A950" s="223"/>
      <c r="B950" s="284"/>
      <c r="C950" s="60">
        <v>8</v>
      </c>
      <c r="D950" s="256" t="s">
        <v>77</v>
      </c>
      <c r="E950" s="256"/>
      <c r="F950" s="256"/>
      <c r="G950" s="256"/>
      <c r="H950" s="256"/>
      <c r="I950" s="257"/>
    </row>
    <row r="951" spans="1:10" s="14" customFormat="1" ht="19.5" customHeight="1" thickBot="1">
      <c r="A951" s="223"/>
      <c r="B951" s="285"/>
      <c r="C951" s="61">
        <v>9</v>
      </c>
      <c r="D951" s="254" t="s">
        <v>78</v>
      </c>
      <c r="E951" s="254"/>
      <c r="F951" s="254"/>
      <c r="G951" s="254"/>
      <c r="H951" s="254"/>
      <c r="I951" s="255"/>
    </row>
    <row r="952" spans="1:10" ht="7.5" customHeight="1">
      <c r="A952" s="225"/>
      <c r="B952" s="225"/>
      <c r="C952" s="225"/>
      <c r="D952" s="225"/>
      <c r="E952" s="225"/>
      <c r="F952" s="225"/>
      <c r="G952" s="225"/>
      <c r="H952" s="225"/>
      <c r="I952" s="225"/>
    </row>
    <row r="953" spans="1:10" s="14" customFormat="1" ht="10.5" customHeight="1" thickBot="1">
      <c r="A953" s="19">
        <f>A919+1</f>
        <v>29</v>
      </c>
      <c r="B953" s="224"/>
      <c r="C953" s="224"/>
      <c r="D953" s="224"/>
      <c r="E953" s="224"/>
      <c r="F953" s="224"/>
      <c r="G953" s="224"/>
      <c r="H953" s="224"/>
      <c r="I953" s="224"/>
    </row>
    <row r="954" spans="1:10" s="14" customFormat="1" ht="51.75" customHeight="1">
      <c r="A954" s="223"/>
      <c r="B954" s="240" t="e">
        <f>logo</f>
        <v>#NAME?</v>
      </c>
      <c r="C954" s="241"/>
      <c r="D954" s="244" t="str">
        <f>MASTER!$E$11</f>
        <v>Govt. Sr. Secondary School Raimalwada</v>
      </c>
      <c r="E954" s="245"/>
      <c r="F954" s="245"/>
      <c r="G954" s="245"/>
      <c r="H954" s="245"/>
      <c r="I954" s="246"/>
    </row>
    <row r="955" spans="1:10" s="14" customFormat="1" ht="36" customHeight="1" thickBot="1">
      <c r="A955" s="223"/>
      <c r="B955" s="242"/>
      <c r="C955" s="243"/>
      <c r="D955" s="247" t="str">
        <f>MASTER!$E$14</f>
        <v>P.S.-Bapini (Phalodi)</v>
      </c>
      <c r="E955" s="248"/>
      <c r="F955" s="248"/>
      <c r="G955" s="248"/>
      <c r="H955" s="248"/>
      <c r="I955" s="249"/>
    </row>
    <row r="956" spans="1:10" s="14" customFormat="1" ht="33.75" customHeight="1">
      <c r="A956" s="223"/>
      <c r="B956" s="283" t="str">
        <f>CONCATENATE(C957,'TIME TABLE'!$C$5,'ADMIT CARD'!$C958,$F958,'ADMIT CARD'!$G958,'TIME TABLE'!$E$5)</f>
        <v>ADMIT CARD(Roll Number●→0)</v>
      </c>
      <c r="C956" s="289" t="str">
        <f>CONCATENATE('TIME TABLE'!$B$2,'TIME TABLE'!$F$2)</f>
        <v>TEST-I: (2025-26)</v>
      </c>
      <c r="D956" s="290"/>
      <c r="E956" s="290"/>
      <c r="F956" s="290"/>
      <c r="G956" s="290"/>
      <c r="H956" s="290"/>
      <c r="I956" s="296" t="s">
        <v>90</v>
      </c>
    </row>
    <row r="957" spans="1:10" s="14" customFormat="1" ht="33.75" customHeight="1" thickBot="1">
      <c r="A957" s="223"/>
      <c r="B957" s="284"/>
      <c r="C957" s="291" t="s">
        <v>63</v>
      </c>
      <c r="D957" s="292"/>
      <c r="E957" s="292"/>
      <c r="F957" s="292"/>
      <c r="G957" s="292"/>
      <c r="H957" s="292"/>
      <c r="I957" s="297"/>
      <c r="J957" s="14" t="s">
        <v>53</v>
      </c>
    </row>
    <row r="958" spans="1:10" s="14" customFormat="1" ht="24" customHeight="1">
      <c r="A958" s="223"/>
      <c r="B958" s="284"/>
      <c r="C958" s="286" t="s">
        <v>20</v>
      </c>
      <c r="D958" s="287"/>
      <c r="E958" s="288"/>
      <c r="F958" s="62" t="s">
        <v>51</v>
      </c>
      <c r="G958" s="265">
        <f>VLOOKUP(A953,'STUDENT DETAIL'!$C$8:$I$107,3)</f>
        <v>0</v>
      </c>
      <c r="H958" s="266"/>
      <c r="I958" s="297"/>
    </row>
    <row r="959" spans="1:10" s="14" customFormat="1" ht="24" customHeight="1" thickBot="1">
      <c r="A959" s="223"/>
      <c r="B959" s="284"/>
      <c r="C959" s="235" t="s">
        <v>21</v>
      </c>
      <c r="D959" s="236"/>
      <c r="E959" s="237"/>
      <c r="F959" s="63" t="s">
        <v>51</v>
      </c>
      <c r="G959" s="262" t="str">
        <f>IF(OR(G958=0,G958=""),"",VLOOKUP(A953,'STUDENT DETAIL'!$C$8:$I$107,4))</f>
        <v/>
      </c>
      <c r="H959" s="264"/>
      <c r="I959" s="298"/>
    </row>
    <row r="960" spans="1:10" s="14" customFormat="1" ht="24" customHeight="1">
      <c r="A960" s="223"/>
      <c r="B960" s="284"/>
      <c r="C960" s="235" t="s">
        <v>22</v>
      </c>
      <c r="D960" s="236"/>
      <c r="E960" s="237"/>
      <c r="F960" s="63" t="s">
        <v>51</v>
      </c>
      <c r="G960" s="262" t="str">
        <f>IF(OR(G958=0,G958=""),"",VLOOKUP(A953,'STUDENT DETAIL'!$C$8:$I$107,5))</f>
        <v/>
      </c>
      <c r="H960" s="263"/>
      <c r="I960" s="293" t="s">
        <v>64</v>
      </c>
    </row>
    <row r="961" spans="1:9" s="14" customFormat="1" ht="24" customHeight="1">
      <c r="A961" s="223"/>
      <c r="B961" s="284"/>
      <c r="C961" s="235" t="s">
        <v>32</v>
      </c>
      <c r="D961" s="236"/>
      <c r="E961" s="237"/>
      <c r="F961" s="63" t="s">
        <v>51</v>
      </c>
      <c r="G961" s="262" t="str">
        <f>IF(OR(G958=0,G958=""),"",VLOOKUP(A953,'STUDENT DETAIL'!$C$8:$I$107,6))</f>
        <v/>
      </c>
      <c r="H961" s="263"/>
      <c r="I961" s="294"/>
    </row>
    <row r="962" spans="1:9" s="14" customFormat="1" ht="24" customHeight="1">
      <c r="A962" s="223"/>
      <c r="B962" s="284"/>
      <c r="C962" s="235" t="s">
        <v>33</v>
      </c>
      <c r="D962" s="236"/>
      <c r="E962" s="237"/>
      <c r="F962" s="63" t="s">
        <v>51</v>
      </c>
      <c r="G962" s="262" t="str">
        <f>IF(OR(G958=0,G958=""),"",IF('STUDENT DETAIL'!$H$4="",'STUDENT DETAIL'!$E$4,CONCATENATE('STUDENT DETAIL'!$E$4,"   ","(",'STUDENT DETAIL'!$H$4,")")))</f>
        <v/>
      </c>
      <c r="H962" s="263"/>
      <c r="I962" s="294"/>
    </row>
    <row r="963" spans="1:9" s="14" customFormat="1" ht="24" customHeight="1" thickBot="1">
      <c r="A963" s="223"/>
      <c r="B963" s="284"/>
      <c r="C963" s="226" t="s">
        <v>24</v>
      </c>
      <c r="D963" s="227"/>
      <c r="E963" s="228"/>
      <c r="F963" s="64" t="s">
        <v>51</v>
      </c>
      <c r="G963" s="281" t="str">
        <f>IF(OR(G958=0,G958=""),"",VLOOKUP(A953,'STUDENT DETAIL'!$C$8:$I$107,7))</f>
        <v/>
      </c>
      <c r="H963" s="282"/>
      <c r="I963" s="295"/>
    </row>
    <row r="964" spans="1:9" s="14" customFormat="1" ht="24" customHeight="1">
      <c r="A964" s="223"/>
      <c r="B964" s="284"/>
      <c r="C964" s="232" t="s">
        <v>66</v>
      </c>
      <c r="D964" s="233"/>
      <c r="E964" s="233"/>
      <c r="F964" s="233"/>
      <c r="G964" s="233"/>
      <c r="H964" s="233"/>
      <c r="I964" s="234"/>
    </row>
    <row r="965" spans="1:9" s="14" customFormat="1" ht="24" customHeight="1" thickBot="1">
      <c r="A965" s="223"/>
      <c r="B965" s="284"/>
      <c r="C965" s="229" t="s">
        <v>67</v>
      </c>
      <c r="D965" s="230"/>
      <c r="E965" s="231"/>
      <c r="F965" s="267" t="s">
        <v>34</v>
      </c>
      <c r="G965" s="231"/>
      <c r="H965" s="267" t="s">
        <v>68</v>
      </c>
      <c r="I965" s="268"/>
    </row>
    <row r="966" spans="1:9" s="74" customFormat="1" ht="18" customHeight="1">
      <c r="A966" s="223"/>
      <c r="B966" s="284"/>
      <c r="C966" s="238">
        <f>IF('TIME TABLE'!$B$5="","",'TIME TABLE'!$B$5)</f>
        <v>44651</v>
      </c>
      <c r="D966" s="239"/>
      <c r="E966" s="86" t="str">
        <f>IF(C966="","",IF(C966&gt;0,CONCATENATE('TIME TABLE'!$C$5,'TIME TABLE'!$D$5,'TIME TABLE'!$E$5)))</f>
        <v>(Thursday)</v>
      </c>
      <c r="F966" s="279" t="str">
        <f>IF(C966="","",'TIME TABLE'!$F$5)</f>
        <v>Hindi</v>
      </c>
      <c r="G966" s="280"/>
      <c r="H966" s="273" t="str">
        <f>IF(F966="","",'TIME TABLE'!$H$5)</f>
        <v>09:00 AM to 11:45 AM</v>
      </c>
      <c r="I966" s="274"/>
    </row>
    <row r="967" spans="1:9" s="74" customFormat="1" ht="18" customHeight="1">
      <c r="A967" s="223"/>
      <c r="B967" s="284"/>
      <c r="C967" s="260">
        <f>IF('TIME TABLE'!$B$6="","",'TIME TABLE'!$B$6)</f>
        <v>44652</v>
      </c>
      <c r="D967" s="261"/>
      <c r="E967" s="89" t="str">
        <f>IF(C967="","",IF(C967&gt;0,CONCATENATE('TIME TABLE'!$C$6,'TIME TABLE'!$D$6,'TIME TABLE'!$E$6)))</f>
        <v>(Friday)</v>
      </c>
      <c r="F967" s="252" t="str">
        <f>IF(C967="","",'TIME TABLE'!$F$6)</f>
        <v>English</v>
      </c>
      <c r="G967" s="253"/>
      <c r="H967" s="250" t="str">
        <f>IF(F967="","",'TIME TABLE'!$H$6)</f>
        <v>09:00 AM to 11:45 AM</v>
      </c>
      <c r="I967" s="251"/>
    </row>
    <row r="968" spans="1:9" s="74" customFormat="1" ht="18" customHeight="1">
      <c r="A968" s="223"/>
      <c r="B968" s="284"/>
      <c r="C968" s="260">
        <f>IF('TIME TABLE'!$B$7="","",'TIME TABLE'!$B$7)</f>
        <v>44653</v>
      </c>
      <c r="D968" s="261"/>
      <c r="E968" s="89" t="str">
        <f>IF(C968="","",IF(C968&gt;0,CONCATENATE('TIME TABLE'!$C$7,'TIME TABLE'!$D$7,'TIME TABLE'!$E$7)))</f>
        <v>(Saturday)</v>
      </c>
      <c r="F968" s="252" t="str">
        <f>IF(C968="","",'TIME TABLE'!$F$7)</f>
        <v>Science</v>
      </c>
      <c r="G968" s="253"/>
      <c r="H968" s="250" t="str">
        <f>IF(F968="","",'TIME TABLE'!$H$7)</f>
        <v>09:00 AM to 11:45 AM</v>
      </c>
      <c r="I968" s="251"/>
    </row>
    <row r="969" spans="1:9" s="74" customFormat="1" ht="18" customHeight="1">
      <c r="A969" s="223"/>
      <c r="B969" s="284"/>
      <c r="C969" s="260">
        <f>IF('TIME TABLE'!$B$8="","",'TIME TABLE'!$B$8)</f>
        <v>44654</v>
      </c>
      <c r="D969" s="261"/>
      <c r="E969" s="89" t="str">
        <f>IF(C969="","",IF(C969&gt;0,CONCATENATE('TIME TABLE'!$C$8,'TIME TABLE'!$D$8,'TIME TABLE'!$E$8)))</f>
        <v>(Sunday)</v>
      </c>
      <c r="F969" s="252" t="str">
        <f>IF(C969="","",'TIME TABLE'!$F$8)</f>
        <v>Mathematics</v>
      </c>
      <c r="G969" s="253"/>
      <c r="H969" s="250" t="str">
        <f>IF(F969="","",'TIME TABLE'!$H$8)</f>
        <v>09:00 AM to 11:45 AM</v>
      </c>
      <c r="I969" s="251"/>
    </row>
    <row r="970" spans="1:9" s="74" customFormat="1" ht="18" customHeight="1">
      <c r="A970" s="223"/>
      <c r="B970" s="284"/>
      <c r="C970" s="260">
        <f>IF('TIME TABLE'!$B$9="","",'TIME TABLE'!$B$9)</f>
        <v>44655</v>
      </c>
      <c r="D970" s="261"/>
      <c r="E970" s="89" t="str">
        <f>IF(C970="","",IF(C970&gt;0,CONCATENATE('TIME TABLE'!$C$9,'TIME TABLE'!$D$9,'TIME TABLE'!$E$9)))</f>
        <v>(Monday)</v>
      </c>
      <c r="F970" s="252" t="str">
        <f>IF(C970="","",'TIME TABLE'!$F$9)</f>
        <v>Social Study</v>
      </c>
      <c r="G970" s="253"/>
      <c r="H970" s="250" t="str">
        <f>IF(F970="","",'TIME TABLE'!$H$9)</f>
        <v>09:00 AM to 11:45 AM</v>
      </c>
      <c r="I970" s="251"/>
    </row>
    <row r="971" spans="1:9" s="74" customFormat="1" ht="18" customHeight="1">
      <c r="A971" s="223"/>
      <c r="B971" s="284"/>
      <c r="C971" s="260">
        <f>IF('TIME TABLE'!$B$10="","",'TIME TABLE'!$B$10)</f>
        <v>44656</v>
      </c>
      <c r="D971" s="261"/>
      <c r="E971" s="89" t="str">
        <f>IF(C971="","",IF(C971&gt;0,CONCATENATE('TIME TABLE'!$C$10,'TIME TABLE'!$D$10,'TIME TABLE'!$E$10)))</f>
        <v>(Tuesday)</v>
      </c>
      <c r="F971" s="252" t="str">
        <f>IF(C971="","",'TIME TABLE'!$F$10)</f>
        <v>Sanskrit</v>
      </c>
      <c r="G971" s="253"/>
      <c r="H971" s="250" t="str">
        <f>IF(F971="","",'TIME TABLE'!$H$10)</f>
        <v>09:00 AM to 11:45 AM</v>
      </c>
      <c r="I971" s="251"/>
    </row>
    <row r="972" spans="1:9" s="74" customFormat="1" ht="18" customHeight="1">
      <c r="A972" s="223"/>
      <c r="B972" s="284"/>
      <c r="C972" s="260" t="str">
        <f>IF('TIME TABLE'!$B$11="","",'TIME TABLE'!$B$11)</f>
        <v/>
      </c>
      <c r="D972" s="261"/>
      <c r="E972" s="89" t="str">
        <f>IF(C972="","",IF(C972&gt;0,CONCATENATE('TIME TABLE'!$C$11,'TIME TABLE'!$D$11,'TIME TABLE'!$E$11)))</f>
        <v/>
      </c>
      <c r="F972" s="252" t="str">
        <f>IF(C972="","",'TIME TABLE'!$F$11)</f>
        <v/>
      </c>
      <c r="G972" s="253"/>
      <c r="H972" s="250" t="str">
        <f>IF(F972="","",'TIME TABLE'!$H$11)</f>
        <v/>
      </c>
      <c r="I972" s="251"/>
    </row>
    <row r="973" spans="1:9" s="74" customFormat="1" ht="18" customHeight="1">
      <c r="A973" s="223"/>
      <c r="B973" s="284"/>
      <c r="C973" s="260" t="str">
        <f>IF('TIME TABLE'!$B$12="","",'TIME TABLE'!$B$12)</f>
        <v/>
      </c>
      <c r="D973" s="261"/>
      <c r="E973" s="89" t="str">
        <f>IF(C973="","",IF(C973&gt;0,CONCATENATE('TIME TABLE'!$C$12,'TIME TABLE'!$D$12,'TIME TABLE'!$E$12)))</f>
        <v/>
      </c>
      <c r="F973" s="252" t="str">
        <f>IF(C973="","",'TIME TABLE'!$F$12)</f>
        <v/>
      </c>
      <c r="G973" s="253"/>
      <c r="H973" s="250" t="str">
        <f>IF(C973="","",'TIME TABLE'!$H$12)</f>
        <v/>
      </c>
      <c r="I973" s="251"/>
    </row>
    <row r="974" spans="1:9" s="74" customFormat="1" ht="18" customHeight="1">
      <c r="A974" s="223"/>
      <c r="B974" s="284"/>
      <c r="C974" s="275" t="str">
        <f>IF('TIME TABLE'!$B$13="","",'TIME TABLE'!$B$13)</f>
        <v/>
      </c>
      <c r="D974" s="276"/>
      <c r="E974" s="89" t="str">
        <f>IF(C974="","",IF(C974&gt;0,CONCATENATE('TIME TABLE'!$C$11,'TIME TABLE'!$D$11,'TIME TABLE'!$E$11)))</f>
        <v/>
      </c>
      <c r="F974" s="252" t="str">
        <f>IF(C974="","",'TIME TABLE'!$F$13)</f>
        <v/>
      </c>
      <c r="G974" s="253"/>
      <c r="H974" s="250" t="str">
        <f>IF(C974="","",'TIME TABLE'!$H$13)</f>
        <v/>
      </c>
      <c r="I974" s="251"/>
    </row>
    <row r="975" spans="1:9" s="74" customFormat="1" ht="18" customHeight="1" thickBot="1">
      <c r="A975" s="223"/>
      <c r="B975" s="284"/>
      <c r="C975" s="275" t="str">
        <f>IF('TIME TABLE'!$B$14="","",'TIME TABLE'!$B$14)</f>
        <v/>
      </c>
      <c r="D975" s="276"/>
      <c r="E975" s="89" t="str">
        <f>IF(C975="","",IF(C975&gt;0,CONCATENATE('TIME TABLE'!$C$11,'TIME TABLE'!$D$11,'TIME TABLE'!$E$11)))</f>
        <v/>
      </c>
      <c r="F975" s="277" t="str">
        <f>IF(C975="","",'TIME TABLE'!$F$14)</f>
        <v/>
      </c>
      <c r="G975" s="278"/>
      <c r="H975" s="250" t="str">
        <f>IF(C975="","",'TIME TABLE'!$H$14)</f>
        <v/>
      </c>
      <c r="I975" s="251"/>
    </row>
    <row r="976" spans="1:9" s="14" customFormat="1" ht="24" customHeight="1">
      <c r="A976" s="223"/>
      <c r="B976" s="284"/>
      <c r="C976" s="269" t="s">
        <v>69</v>
      </c>
      <c r="D976" s="270"/>
      <c r="E976" s="270"/>
      <c r="F976" s="271"/>
      <c r="G976" s="271"/>
      <c r="H976" s="271"/>
      <c r="I976" s="272"/>
    </row>
    <row r="977" spans="1:10" s="14" customFormat="1" ht="19.5" customHeight="1">
      <c r="A977" s="223"/>
      <c r="B977" s="284"/>
      <c r="C977" s="59">
        <v>1</v>
      </c>
      <c r="D977" s="256" t="s">
        <v>70</v>
      </c>
      <c r="E977" s="256"/>
      <c r="F977" s="256"/>
      <c r="G977" s="256"/>
      <c r="H977" s="256"/>
      <c r="I977" s="257"/>
    </row>
    <row r="978" spans="1:10" s="14" customFormat="1" ht="19.5" customHeight="1">
      <c r="A978" s="223"/>
      <c r="B978" s="284"/>
      <c r="C978" s="60">
        <v>2</v>
      </c>
      <c r="D978" s="258" t="s">
        <v>71</v>
      </c>
      <c r="E978" s="258"/>
      <c r="F978" s="258"/>
      <c r="G978" s="258"/>
      <c r="H978" s="258"/>
      <c r="I978" s="259"/>
    </row>
    <row r="979" spans="1:10" s="14" customFormat="1" ht="19.5" customHeight="1">
      <c r="A979" s="223"/>
      <c r="B979" s="284"/>
      <c r="C979" s="60">
        <v>3</v>
      </c>
      <c r="D979" s="258" t="s">
        <v>72</v>
      </c>
      <c r="E979" s="258"/>
      <c r="F979" s="258"/>
      <c r="G979" s="258"/>
      <c r="H979" s="258"/>
      <c r="I979" s="259"/>
    </row>
    <row r="980" spans="1:10" s="14" customFormat="1" ht="19.5" customHeight="1">
      <c r="A980" s="223"/>
      <c r="B980" s="284"/>
      <c r="C980" s="60">
        <v>4</v>
      </c>
      <c r="D980" s="256" t="s">
        <v>73</v>
      </c>
      <c r="E980" s="256"/>
      <c r="F980" s="256"/>
      <c r="G980" s="256"/>
      <c r="H980" s="256"/>
      <c r="I980" s="257"/>
    </row>
    <row r="981" spans="1:10" s="14" customFormat="1" ht="19.5" customHeight="1">
      <c r="A981" s="223"/>
      <c r="B981" s="284"/>
      <c r="C981" s="60">
        <v>5</v>
      </c>
      <c r="D981" s="256" t="s">
        <v>74</v>
      </c>
      <c r="E981" s="256"/>
      <c r="F981" s="256"/>
      <c r="G981" s="256"/>
      <c r="H981" s="256"/>
      <c r="I981" s="257"/>
    </row>
    <row r="982" spans="1:10" s="14" customFormat="1" ht="19.5" customHeight="1">
      <c r="A982" s="223"/>
      <c r="B982" s="284"/>
      <c r="C982" s="60">
        <v>6</v>
      </c>
      <c r="D982" s="256" t="s">
        <v>75</v>
      </c>
      <c r="E982" s="256"/>
      <c r="F982" s="256"/>
      <c r="G982" s="256"/>
      <c r="H982" s="256"/>
      <c r="I982" s="257"/>
    </row>
    <row r="983" spans="1:10" s="14" customFormat="1" ht="19.5" customHeight="1">
      <c r="A983" s="223"/>
      <c r="B983" s="284"/>
      <c r="C983" s="60">
        <v>7</v>
      </c>
      <c r="D983" s="256" t="s">
        <v>76</v>
      </c>
      <c r="E983" s="256"/>
      <c r="F983" s="256"/>
      <c r="G983" s="256"/>
      <c r="H983" s="256"/>
      <c r="I983" s="257"/>
    </row>
    <row r="984" spans="1:10" s="14" customFormat="1" ht="19.5" customHeight="1">
      <c r="A984" s="223"/>
      <c r="B984" s="284"/>
      <c r="C984" s="60">
        <v>8</v>
      </c>
      <c r="D984" s="256" t="s">
        <v>77</v>
      </c>
      <c r="E984" s="256"/>
      <c r="F984" s="256"/>
      <c r="G984" s="256"/>
      <c r="H984" s="256"/>
      <c r="I984" s="257"/>
    </row>
    <row r="985" spans="1:10" s="14" customFormat="1" ht="19.5" customHeight="1" thickBot="1">
      <c r="A985" s="223"/>
      <c r="B985" s="285"/>
      <c r="C985" s="61">
        <v>9</v>
      </c>
      <c r="D985" s="254" t="s">
        <v>78</v>
      </c>
      <c r="E985" s="254"/>
      <c r="F985" s="254"/>
      <c r="G985" s="254"/>
      <c r="H985" s="254"/>
      <c r="I985" s="255"/>
    </row>
    <row r="986" spans="1:10" ht="16.5" customHeight="1">
      <c r="A986" s="225"/>
      <c r="B986" s="225"/>
      <c r="C986" s="225"/>
      <c r="D986" s="225"/>
      <c r="E986" s="225"/>
      <c r="F986" s="225"/>
      <c r="G986" s="225"/>
      <c r="H986" s="225"/>
      <c r="I986" s="225"/>
    </row>
    <row r="987" spans="1:10" s="14" customFormat="1" ht="15.75" thickBot="1">
      <c r="A987" s="19">
        <f>A953+1</f>
        <v>30</v>
      </c>
      <c r="B987" s="224"/>
      <c r="C987" s="224"/>
      <c r="D987" s="224"/>
      <c r="E987" s="224"/>
      <c r="F987" s="224"/>
      <c r="G987" s="224"/>
      <c r="H987" s="224"/>
      <c r="I987" s="224"/>
    </row>
    <row r="988" spans="1:10" s="14" customFormat="1" ht="51.75" customHeight="1">
      <c r="A988" s="223"/>
      <c r="B988" s="240" t="e">
        <f>logo</f>
        <v>#NAME?</v>
      </c>
      <c r="C988" s="241"/>
      <c r="D988" s="244" t="str">
        <f>MASTER!$E$11</f>
        <v>Govt. Sr. Secondary School Raimalwada</v>
      </c>
      <c r="E988" s="245"/>
      <c r="F988" s="245"/>
      <c r="G988" s="245"/>
      <c r="H988" s="245"/>
      <c r="I988" s="246"/>
    </row>
    <row r="989" spans="1:10" s="14" customFormat="1" ht="36" customHeight="1" thickBot="1">
      <c r="A989" s="223"/>
      <c r="B989" s="242"/>
      <c r="C989" s="243"/>
      <c r="D989" s="247" t="str">
        <f>MASTER!$E$14</f>
        <v>P.S.-Bapini (Phalodi)</v>
      </c>
      <c r="E989" s="248"/>
      <c r="F989" s="248"/>
      <c r="G989" s="248"/>
      <c r="H989" s="248"/>
      <c r="I989" s="249"/>
    </row>
    <row r="990" spans="1:10" s="14" customFormat="1" ht="33.75" customHeight="1">
      <c r="A990" s="223"/>
      <c r="B990" s="283" t="str">
        <f>CONCATENATE(C991,'TIME TABLE'!$C$5,'ADMIT CARD'!$C992,$F992,'ADMIT CARD'!$G992,'TIME TABLE'!$E$5)</f>
        <v>ADMIT CARD(Roll Number●→0)</v>
      </c>
      <c r="C990" s="289" t="str">
        <f>CONCATENATE('TIME TABLE'!$B$2,'TIME TABLE'!$F$2)</f>
        <v>TEST-I: (2025-26)</v>
      </c>
      <c r="D990" s="290"/>
      <c r="E990" s="290"/>
      <c r="F990" s="290"/>
      <c r="G990" s="290"/>
      <c r="H990" s="290"/>
      <c r="I990" s="296" t="s">
        <v>90</v>
      </c>
    </row>
    <row r="991" spans="1:10" s="14" customFormat="1" ht="33.75" customHeight="1" thickBot="1">
      <c r="A991" s="223"/>
      <c r="B991" s="284"/>
      <c r="C991" s="291" t="s">
        <v>63</v>
      </c>
      <c r="D991" s="292"/>
      <c r="E991" s="292"/>
      <c r="F991" s="292"/>
      <c r="G991" s="292"/>
      <c r="H991" s="292"/>
      <c r="I991" s="297"/>
      <c r="J991" s="14" t="s">
        <v>53</v>
      </c>
    </row>
    <row r="992" spans="1:10" s="14" customFormat="1" ht="24" customHeight="1">
      <c r="A992" s="223"/>
      <c r="B992" s="284"/>
      <c r="C992" s="286" t="s">
        <v>20</v>
      </c>
      <c r="D992" s="287"/>
      <c r="E992" s="288"/>
      <c r="F992" s="62" t="s">
        <v>51</v>
      </c>
      <c r="G992" s="265">
        <f>VLOOKUP(A987,'STUDENT DETAIL'!$C$8:$I$107,3)</f>
        <v>0</v>
      </c>
      <c r="H992" s="266"/>
      <c r="I992" s="297"/>
    </row>
    <row r="993" spans="1:9" s="14" customFormat="1" ht="24" customHeight="1" thickBot="1">
      <c r="A993" s="223"/>
      <c r="B993" s="284"/>
      <c r="C993" s="235" t="s">
        <v>21</v>
      </c>
      <c r="D993" s="236"/>
      <c r="E993" s="237"/>
      <c r="F993" s="63" t="s">
        <v>51</v>
      </c>
      <c r="G993" s="262" t="str">
        <f>IF(OR(G992=0,G992=""),"",VLOOKUP(A987,'STUDENT DETAIL'!$C$8:$I$107,4))</f>
        <v/>
      </c>
      <c r="H993" s="264"/>
      <c r="I993" s="298"/>
    </row>
    <row r="994" spans="1:9" s="14" customFormat="1" ht="24" customHeight="1">
      <c r="A994" s="223"/>
      <c r="B994" s="284"/>
      <c r="C994" s="235" t="s">
        <v>22</v>
      </c>
      <c r="D994" s="236"/>
      <c r="E994" s="237"/>
      <c r="F994" s="63" t="s">
        <v>51</v>
      </c>
      <c r="G994" s="262" t="str">
        <f>IF(OR(G992=0,G992=""),"",VLOOKUP(A987,'STUDENT DETAIL'!$C$8:$I$107,5))</f>
        <v/>
      </c>
      <c r="H994" s="263"/>
      <c r="I994" s="293" t="s">
        <v>64</v>
      </c>
    </row>
    <row r="995" spans="1:9" s="14" customFormat="1" ht="24" customHeight="1">
      <c r="A995" s="223"/>
      <c r="B995" s="284"/>
      <c r="C995" s="235" t="s">
        <v>32</v>
      </c>
      <c r="D995" s="236"/>
      <c r="E995" s="237"/>
      <c r="F995" s="63" t="s">
        <v>51</v>
      </c>
      <c r="G995" s="262" t="str">
        <f>IF(OR(G992=0,G992=""),"",VLOOKUP(A987,'STUDENT DETAIL'!$C$8:$I$107,6))</f>
        <v/>
      </c>
      <c r="H995" s="263"/>
      <c r="I995" s="294"/>
    </row>
    <row r="996" spans="1:9" s="14" customFormat="1" ht="24" customHeight="1">
      <c r="A996" s="223"/>
      <c r="B996" s="284"/>
      <c r="C996" s="235" t="s">
        <v>33</v>
      </c>
      <c r="D996" s="236"/>
      <c r="E996" s="237"/>
      <c r="F996" s="63" t="s">
        <v>51</v>
      </c>
      <c r="G996" s="262" t="str">
        <f>IF(OR(G992=0,G992=""),"",IF('STUDENT DETAIL'!$H$4="",'STUDENT DETAIL'!$E$4,CONCATENATE('STUDENT DETAIL'!$E$4,"   ","(",'STUDENT DETAIL'!$H$4,")")))</f>
        <v/>
      </c>
      <c r="H996" s="263"/>
      <c r="I996" s="294"/>
    </row>
    <row r="997" spans="1:9" s="14" customFormat="1" ht="24" customHeight="1" thickBot="1">
      <c r="A997" s="223"/>
      <c r="B997" s="284"/>
      <c r="C997" s="226" t="s">
        <v>24</v>
      </c>
      <c r="D997" s="227"/>
      <c r="E997" s="228"/>
      <c r="F997" s="64" t="s">
        <v>51</v>
      </c>
      <c r="G997" s="281" t="str">
        <f>IF(OR(G992=0,G992=""),"",VLOOKUP(A987,'STUDENT DETAIL'!$C$8:$I$107,7))</f>
        <v/>
      </c>
      <c r="H997" s="282"/>
      <c r="I997" s="295"/>
    </row>
    <row r="998" spans="1:9" s="14" customFormat="1" ht="24" customHeight="1">
      <c r="A998" s="223"/>
      <c r="B998" s="284"/>
      <c r="C998" s="232" t="s">
        <v>66</v>
      </c>
      <c r="D998" s="233"/>
      <c r="E998" s="233"/>
      <c r="F998" s="233"/>
      <c r="G998" s="233"/>
      <c r="H998" s="233"/>
      <c r="I998" s="234"/>
    </row>
    <row r="999" spans="1:9" s="14" customFormat="1" ht="24" customHeight="1" thickBot="1">
      <c r="A999" s="223"/>
      <c r="B999" s="284"/>
      <c r="C999" s="229" t="s">
        <v>67</v>
      </c>
      <c r="D999" s="230"/>
      <c r="E999" s="231"/>
      <c r="F999" s="267" t="s">
        <v>34</v>
      </c>
      <c r="G999" s="231"/>
      <c r="H999" s="267" t="s">
        <v>68</v>
      </c>
      <c r="I999" s="268"/>
    </row>
    <row r="1000" spans="1:9" s="74" customFormat="1" ht="18" customHeight="1">
      <c r="A1000" s="223"/>
      <c r="B1000" s="284"/>
      <c r="C1000" s="238">
        <f>IF('TIME TABLE'!$B$5="","",'TIME TABLE'!$B$5)</f>
        <v>44651</v>
      </c>
      <c r="D1000" s="239"/>
      <c r="E1000" s="86" t="str">
        <f>IF(C1000="","",IF(C1000&gt;0,CONCATENATE('TIME TABLE'!$C$5,'TIME TABLE'!$D$5,'TIME TABLE'!$E$5)))</f>
        <v>(Thursday)</v>
      </c>
      <c r="F1000" s="279" t="str">
        <f>IF(C1000="","",'TIME TABLE'!$F$5)</f>
        <v>Hindi</v>
      </c>
      <c r="G1000" s="280"/>
      <c r="H1000" s="273" t="str">
        <f>IF(F1000="","",'TIME TABLE'!$H$5)</f>
        <v>09:00 AM to 11:45 AM</v>
      </c>
      <c r="I1000" s="274"/>
    </row>
    <row r="1001" spans="1:9" s="74" customFormat="1" ht="18" customHeight="1">
      <c r="A1001" s="223"/>
      <c r="B1001" s="284"/>
      <c r="C1001" s="260">
        <f>IF('TIME TABLE'!$B$6="","",'TIME TABLE'!$B$6)</f>
        <v>44652</v>
      </c>
      <c r="D1001" s="261"/>
      <c r="E1001" s="89" t="str">
        <f>IF(C1001="","",IF(C1001&gt;0,CONCATENATE('TIME TABLE'!$C$6,'TIME TABLE'!$D$6,'TIME TABLE'!$E$6)))</f>
        <v>(Friday)</v>
      </c>
      <c r="F1001" s="252" t="str">
        <f>IF(C1001="","",'TIME TABLE'!$F$6)</f>
        <v>English</v>
      </c>
      <c r="G1001" s="253"/>
      <c r="H1001" s="250" t="str">
        <f>IF(F1001="","",'TIME TABLE'!$H$6)</f>
        <v>09:00 AM to 11:45 AM</v>
      </c>
      <c r="I1001" s="251"/>
    </row>
    <row r="1002" spans="1:9" s="74" customFormat="1" ht="18" customHeight="1">
      <c r="A1002" s="223"/>
      <c r="B1002" s="284"/>
      <c r="C1002" s="260">
        <f>IF('TIME TABLE'!$B$7="","",'TIME TABLE'!$B$7)</f>
        <v>44653</v>
      </c>
      <c r="D1002" s="261"/>
      <c r="E1002" s="89" t="str">
        <f>IF(C1002="","",IF(C1002&gt;0,CONCATENATE('TIME TABLE'!$C$7,'TIME TABLE'!$D$7,'TIME TABLE'!$E$7)))</f>
        <v>(Saturday)</v>
      </c>
      <c r="F1002" s="252" t="str">
        <f>IF(C1002="","",'TIME TABLE'!$F$7)</f>
        <v>Science</v>
      </c>
      <c r="G1002" s="253"/>
      <c r="H1002" s="250" t="str">
        <f>IF(F1002="","",'TIME TABLE'!$H$7)</f>
        <v>09:00 AM to 11:45 AM</v>
      </c>
      <c r="I1002" s="251"/>
    </row>
    <row r="1003" spans="1:9" s="74" customFormat="1" ht="18" customHeight="1">
      <c r="A1003" s="223"/>
      <c r="B1003" s="284"/>
      <c r="C1003" s="260">
        <f>IF('TIME TABLE'!$B$8="","",'TIME TABLE'!$B$8)</f>
        <v>44654</v>
      </c>
      <c r="D1003" s="261"/>
      <c r="E1003" s="89" t="str">
        <f>IF(C1003="","",IF(C1003&gt;0,CONCATENATE('TIME TABLE'!$C$8,'TIME TABLE'!$D$8,'TIME TABLE'!$E$8)))</f>
        <v>(Sunday)</v>
      </c>
      <c r="F1003" s="252" t="str">
        <f>IF(C1003="","",'TIME TABLE'!$F$8)</f>
        <v>Mathematics</v>
      </c>
      <c r="G1003" s="253"/>
      <c r="H1003" s="250" t="str">
        <f>IF(F1003="","",'TIME TABLE'!$H$8)</f>
        <v>09:00 AM to 11:45 AM</v>
      </c>
      <c r="I1003" s="251"/>
    </row>
    <row r="1004" spans="1:9" s="74" customFormat="1" ht="18" customHeight="1">
      <c r="A1004" s="223"/>
      <c r="B1004" s="284"/>
      <c r="C1004" s="260">
        <f>IF('TIME TABLE'!$B$9="","",'TIME TABLE'!$B$9)</f>
        <v>44655</v>
      </c>
      <c r="D1004" s="261"/>
      <c r="E1004" s="89" t="str">
        <f>IF(C1004="","",IF(C1004&gt;0,CONCATENATE('TIME TABLE'!$C$9,'TIME TABLE'!$D$9,'TIME TABLE'!$E$9)))</f>
        <v>(Monday)</v>
      </c>
      <c r="F1004" s="252" t="str">
        <f>IF(C1004="","",'TIME TABLE'!$F$9)</f>
        <v>Social Study</v>
      </c>
      <c r="G1004" s="253"/>
      <c r="H1004" s="250" t="str">
        <f>IF(F1004="","",'TIME TABLE'!$H$9)</f>
        <v>09:00 AM to 11:45 AM</v>
      </c>
      <c r="I1004" s="251"/>
    </row>
    <row r="1005" spans="1:9" s="74" customFormat="1" ht="18" customHeight="1">
      <c r="A1005" s="223"/>
      <c r="B1005" s="284"/>
      <c r="C1005" s="260">
        <f>IF('TIME TABLE'!$B$10="","",'TIME TABLE'!$B$10)</f>
        <v>44656</v>
      </c>
      <c r="D1005" s="261"/>
      <c r="E1005" s="89" t="str">
        <f>IF(C1005="","",IF(C1005&gt;0,CONCATENATE('TIME TABLE'!$C$10,'TIME TABLE'!$D$10,'TIME TABLE'!$E$10)))</f>
        <v>(Tuesday)</v>
      </c>
      <c r="F1005" s="252" t="str">
        <f>IF(C1005="","",'TIME TABLE'!$F$10)</f>
        <v>Sanskrit</v>
      </c>
      <c r="G1005" s="253"/>
      <c r="H1005" s="250" t="str">
        <f>IF(F1005="","",'TIME TABLE'!$H$10)</f>
        <v>09:00 AM to 11:45 AM</v>
      </c>
      <c r="I1005" s="251"/>
    </row>
    <row r="1006" spans="1:9" s="74" customFormat="1" ht="18" customHeight="1">
      <c r="A1006" s="223"/>
      <c r="B1006" s="284"/>
      <c r="C1006" s="260" t="str">
        <f>IF('TIME TABLE'!$B$11="","",'TIME TABLE'!$B$11)</f>
        <v/>
      </c>
      <c r="D1006" s="261"/>
      <c r="E1006" s="89" t="str">
        <f>IF(C1006="","",IF(C1006&gt;0,CONCATENATE('TIME TABLE'!$C$11,'TIME TABLE'!$D$11,'TIME TABLE'!$E$11)))</f>
        <v/>
      </c>
      <c r="F1006" s="252" t="str">
        <f>IF(C1006="","",'TIME TABLE'!$F$11)</f>
        <v/>
      </c>
      <c r="G1006" s="253"/>
      <c r="H1006" s="250" t="str">
        <f>IF(F1006="","",'TIME TABLE'!$H$11)</f>
        <v/>
      </c>
      <c r="I1006" s="251"/>
    </row>
    <row r="1007" spans="1:9" s="74" customFormat="1" ht="18" customHeight="1">
      <c r="A1007" s="223"/>
      <c r="B1007" s="284"/>
      <c r="C1007" s="260" t="str">
        <f>IF('TIME TABLE'!$B$12="","",'TIME TABLE'!$B$12)</f>
        <v/>
      </c>
      <c r="D1007" s="261"/>
      <c r="E1007" s="89" t="str">
        <f>IF(C1007="","",IF(C1007&gt;0,CONCATENATE('TIME TABLE'!$C$12,'TIME TABLE'!$D$12,'TIME TABLE'!$E$12)))</f>
        <v/>
      </c>
      <c r="F1007" s="252" t="str">
        <f>IF(C1007="","",'TIME TABLE'!$F$12)</f>
        <v/>
      </c>
      <c r="G1007" s="253"/>
      <c r="H1007" s="250" t="str">
        <f>IF(C1007="","",'TIME TABLE'!$H$12)</f>
        <v/>
      </c>
      <c r="I1007" s="251"/>
    </row>
    <row r="1008" spans="1:9" s="74" customFormat="1" ht="18" customHeight="1">
      <c r="A1008" s="223"/>
      <c r="B1008" s="284"/>
      <c r="C1008" s="275" t="str">
        <f>IF('TIME TABLE'!$B$13="","",'TIME TABLE'!$B$13)</f>
        <v/>
      </c>
      <c r="D1008" s="276"/>
      <c r="E1008" s="89" t="str">
        <f>IF(C1008="","",IF(C1008&gt;0,CONCATENATE('TIME TABLE'!$C$11,'TIME TABLE'!$D$11,'TIME TABLE'!$E$11)))</f>
        <v/>
      </c>
      <c r="F1008" s="252" t="str">
        <f>IF(C1008="","",'TIME TABLE'!$F$13)</f>
        <v/>
      </c>
      <c r="G1008" s="253"/>
      <c r="H1008" s="250" t="str">
        <f>IF(C1008="","",'TIME TABLE'!$H$13)</f>
        <v/>
      </c>
      <c r="I1008" s="251"/>
    </row>
    <row r="1009" spans="1:9" s="74" customFormat="1" ht="18" customHeight="1" thickBot="1">
      <c r="A1009" s="223"/>
      <c r="B1009" s="284"/>
      <c r="C1009" s="275" t="str">
        <f>IF('TIME TABLE'!$B$14="","",'TIME TABLE'!$B$14)</f>
        <v/>
      </c>
      <c r="D1009" s="276"/>
      <c r="E1009" s="89" t="str">
        <f>IF(C1009="","",IF(C1009&gt;0,CONCATENATE('TIME TABLE'!$C$11,'TIME TABLE'!$D$11,'TIME TABLE'!$E$11)))</f>
        <v/>
      </c>
      <c r="F1009" s="277" t="str">
        <f>IF(C1009="","",'TIME TABLE'!$F$14)</f>
        <v/>
      </c>
      <c r="G1009" s="278"/>
      <c r="H1009" s="250" t="str">
        <f>IF(C1009="","",'TIME TABLE'!$H$14)</f>
        <v/>
      </c>
      <c r="I1009" s="251"/>
    </row>
    <row r="1010" spans="1:9" s="14" customFormat="1" ht="24" customHeight="1">
      <c r="A1010" s="223"/>
      <c r="B1010" s="284"/>
      <c r="C1010" s="269" t="s">
        <v>69</v>
      </c>
      <c r="D1010" s="270"/>
      <c r="E1010" s="270"/>
      <c r="F1010" s="271"/>
      <c r="G1010" s="271"/>
      <c r="H1010" s="271"/>
      <c r="I1010" s="272"/>
    </row>
    <row r="1011" spans="1:9" s="14" customFormat="1" ht="19.5" customHeight="1">
      <c r="A1011" s="223"/>
      <c r="B1011" s="284"/>
      <c r="C1011" s="59">
        <v>1</v>
      </c>
      <c r="D1011" s="256" t="s">
        <v>70</v>
      </c>
      <c r="E1011" s="256"/>
      <c r="F1011" s="256"/>
      <c r="G1011" s="256"/>
      <c r="H1011" s="256"/>
      <c r="I1011" s="257"/>
    </row>
    <row r="1012" spans="1:9" s="14" customFormat="1" ht="19.5" customHeight="1">
      <c r="A1012" s="223"/>
      <c r="B1012" s="284"/>
      <c r="C1012" s="60">
        <v>2</v>
      </c>
      <c r="D1012" s="258" t="s">
        <v>71</v>
      </c>
      <c r="E1012" s="258"/>
      <c r="F1012" s="258"/>
      <c r="G1012" s="258"/>
      <c r="H1012" s="258"/>
      <c r="I1012" s="259"/>
    </row>
    <row r="1013" spans="1:9" s="14" customFormat="1" ht="19.5" customHeight="1">
      <c r="A1013" s="223"/>
      <c r="B1013" s="284"/>
      <c r="C1013" s="60">
        <v>3</v>
      </c>
      <c r="D1013" s="258" t="s">
        <v>72</v>
      </c>
      <c r="E1013" s="258"/>
      <c r="F1013" s="258"/>
      <c r="G1013" s="258"/>
      <c r="H1013" s="258"/>
      <c r="I1013" s="259"/>
    </row>
    <row r="1014" spans="1:9" s="14" customFormat="1" ht="19.5" customHeight="1">
      <c r="A1014" s="223"/>
      <c r="B1014" s="284"/>
      <c r="C1014" s="60">
        <v>4</v>
      </c>
      <c r="D1014" s="256" t="s">
        <v>73</v>
      </c>
      <c r="E1014" s="256"/>
      <c r="F1014" s="256"/>
      <c r="G1014" s="256"/>
      <c r="H1014" s="256"/>
      <c r="I1014" s="257"/>
    </row>
    <row r="1015" spans="1:9" s="14" customFormat="1" ht="19.5" customHeight="1">
      <c r="A1015" s="223"/>
      <c r="B1015" s="284"/>
      <c r="C1015" s="60">
        <v>5</v>
      </c>
      <c r="D1015" s="256" t="s">
        <v>74</v>
      </c>
      <c r="E1015" s="256"/>
      <c r="F1015" s="256"/>
      <c r="G1015" s="256"/>
      <c r="H1015" s="256"/>
      <c r="I1015" s="257"/>
    </row>
    <row r="1016" spans="1:9" s="14" customFormat="1" ht="19.5" customHeight="1">
      <c r="A1016" s="223"/>
      <c r="B1016" s="284"/>
      <c r="C1016" s="60">
        <v>6</v>
      </c>
      <c r="D1016" s="256" t="s">
        <v>75</v>
      </c>
      <c r="E1016" s="256"/>
      <c r="F1016" s="256"/>
      <c r="G1016" s="256"/>
      <c r="H1016" s="256"/>
      <c r="I1016" s="257"/>
    </row>
    <row r="1017" spans="1:9" s="14" customFormat="1" ht="19.5" customHeight="1">
      <c r="A1017" s="223"/>
      <c r="B1017" s="284"/>
      <c r="C1017" s="60">
        <v>7</v>
      </c>
      <c r="D1017" s="256" t="s">
        <v>76</v>
      </c>
      <c r="E1017" s="256"/>
      <c r="F1017" s="256"/>
      <c r="G1017" s="256"/>
      <c r="H1017" s="256"/>
      <c r="I1017" s="257"/>
    </row>
    <row r="1018" spans="1:9" s="14" customFormat="1" ht="19.5" customHeight="1">
      <c r="A1018" s="223"/>
      <c r="B1018" s="284"/>
      <c r="C1018" s="60">
        <v>8</v>
      </c>
      <c r="D1018" s="256" t="s">
        <v>77</v>
      </c>
      <c r="E1018" s="256"/>
      <c r="F1018" s="256"/>
      <c r="G1018" s="256"/>
      <c r="H1018" s="256"/>
      <c r="I1018" s="257"/>
    </row>
    <row r="1019" spans="1:9" s="14" customFormat="1" ht="19.5" customHeight="1" thickBot="1">
      <c r="A1019" s="223"/>
      <c r="B1019" s="285"/>
      <c r="C1019" s="61">
        <v>9</v>
      </c>
      <c r="D1019" s="254" t="s">
        <v>78</v>
      </c>
      <c r="E1019" s="254"/>
      <c r="F1019" s="254"/>
      <c r="G1019" s="254"/>
      <c r="H1019" s="254"/>
      <c r="I1019" s="255"/>
    </row>
    <row r="1020" spans="1:9" ht="7.5" customHeight="1">
      <c r="A1020" s="225"/>
      <c r="B1020" s="225"/>
      <c r="C1020" s="225"/>
      <c r="D1020" s="225"/>
      <c r="E1020" s="225"/>
      <c r="F1020" s="225"/>
      <c r="G1020" s="225"/>
      <c r="H1020" s="225"/>
      <c r="I1020" s="225"/>
    </row>
    <row r="1021" spans="1:9" s="14" customFormat="1" ht="10.5" customHeight="1" thickBot="1">
      <c r="A1021" s="19">
        <f>A987+1</f>
        <v>31</v>
      </c>
      <c r="B1021" s="224"/>
      <c r="C1021" s="224"/>
      <c r="D1021" s="224"/>
      <c r="E1021" s="224"/>
      <c r="F1021" s="224"/>
      <c r="G1021" s="224"/>
      <c r="H1021" s="224"/>
      <c r="I1021" s="224"/>
    </row>
    <row r="1022" spans="1:9" s="14" customFormat="1" ht="51.75" customHeight="1">
      <c r="A1022" s="223"/>
      <c r="B1022" s="240" t="e">
        <f>logo</f>
        <v>#NAME?</v>
      </c>
      <c r="C1022" s="241"/>
      <c r="D1022" s="244" t="str">
        <f>MASTER!$E$11</f>
        <v>Govt. Sr. Secondary School Raimalwada</v>
      </c>
      <c r="E1022" s="245"/>
      <c r="F1022" s="245"/>
      <c r="G1022" s="245"/>
      <c r="H1022" s="245"/>
      <c r="I1022" s="246"/>
    </row>
    <row r="1023" spans="1:9" s="14" customFormat="1" ht="36" customHeight="1" thickBot="1">
      <c r="A1023" s="223"/>
      <c r="B1023" s="242"/>
      <c r="C1023" s="243"/>
      <c r="D1023" s="247" t="str">
        <f>MASTER!$E$14</f>
        <v>P.S.-Bapini (Phalodi)</v>
      </c>
      <c r="E1023" s="248"/>
      <c r="F1023" s="248"/>
      <c r="G1023" s="248"/>
      <c r="H1023" s="248"/>
      <c r="I1023" s="249"/>
    </row>
    <row r="1024" spans="1:9" s="14" customFormat="1" ht="33.75" customHeight="1">
      <c r="A1024" s="223"/>
      <c r="B1024" s="283" t="str">
        <f>CONCATENATE(C1025,'TIME TABLE'!$C$5,'ADMIT CARD'!$C1026,$F1026,'ADMIT CARD'!$G1026,'TIME TABLE'!$E$5)</f>
        <v>ADMIT CARD(Roll Number●→0)</v>
      </c>
      <c r="C1024" s="289" t="str">
        <f>CONCATENATE('TIME TABLE'!$B$2,'TIME TABLE'!$F$2)</f>
        <v>TEST-I: (2025-26)</v>
      </c>
      <c r="D1024" s="290"/>
      <c r="E1024" s="290"/>
      <c r="F1024" s="290"/>
      <c r="G1024" s="290"/>
      <c r="H1024" s="290"/>
      <c r="I1024" s="296" t="s">
        <v>90</v>
      </c>
    </row>
    <row r="1025" spans="1:10" s="14" customFormat="1" ht="33.75" customHeight="1" thickBot="1">
      <c r="A1025" s="223"/>
      <c r="B1025" s="284"/>
      <c r="C1025" s="291" t="s">
        <v>63</v>
      </c>
      <c r="D1025" s="292"/>
      <c r="E1025" s="292"/>
      <c r="F1025" s="292"/>
      <c r="G1025" s="292"/>
      <c r="H1025" s="292"/>
      <c r="I1025" s="297"/>
      <c r="J1025" s="14" t="s">
        <v>53</v>
      </c>
    </row>
    <row r="1026" spans="1:10" s="14" customFormat="1" ht="24" customHeight="1">
      <c r="A1026" s="223"/>
      <c r="B1026" s="284"/>
      <c r="C1026" s="286" t="s">
        <v>20</v>
      </c>
      <c r="D1026" s="287"/>
      <c r="E1026" s="288"/>
      <c r="F1026" s="62" t="s">
        <v>51</v>
      </c>
      <c r="G1026" s="265">
        <f>VLOOKUP(A1021,'STUDENT DETAIL'!$C$8:$I$107,3)</f>
        <v>0</v>
      </c>
      <c r="H1026" s="266"/>
      <c r="I1026" s="297"/>
    </row>
    <row r="1027" spans="1:10" s="14" customFormat="1" ht="24" customHeight="1" thickBot="1">
      <c r="A1027" s="223"/>
      <c r="B1027" s="284"/>
      <c r="C1027" s="235" t="s">
        <v>21</v>
      </c>
      <c r="D1027" s="236"/>
      <c r="E1027" s="237"/>
      <c r="F1027" s="63" t="s">
        <v>51</v>
      </c>
      <c r="G1027" s="262" t="str">
        <f>IF(OR(G1026=0,G1026=""),"",VLOOKUP(A1021,'STUDENT DETAIL'!$C$8:$I$107,4))</f>
        <v/>
      </c>
      <c r="H1027" s="264"/>
      <c r="I1027" s="298"/>
    </row>
    <row r="1028" spans="1:10" s="14" customFormat="1" ht="24" customHeight="1">
      <c r="A1028" s="223"/>
      <c r="B1028" s="284"/>
      <c r="C1028" s="235" t="s">
        <v>22</v>
      </c>
      <c r="D1028" s="236"/>
      <c r="E1028" s="237"/>
      <c r="F1028" s="63" t="s">
        <v>51</v>
      </c>
      <c r="G1028" s="262" t="str">
        <f>IF(OR(G1026=0,G1026=""),"",VLOOKUP(A1021,'STUDENT DETAIL'!$C$8:$I$107,5))</f>
        <v/>
      </c>
      <c r="H1028" s="263"/>
      <c r="I1028" s="293" t="s">
        <v>64</v>
      </c>
    </row>
    <row r="1029" spans="1:10" s="14" customFormat="1" ht="24" customHeight="1">
      <c r="A1029" s="223"/>
      <c r="B1029" s="284"/>
      <c r="C1029" s="235" t="s">
        <v>32</v>
      </c>
      <c r="D1029" s="236"/>
      <c r="E1029" s="237"/>
      <c r="F1029" s="63" t="s">
        <v>51</v>
      </c>
      <c r="G1029" s="262" t="str">
        <f>IF(OR(G1026=0,G1026=""),"",VLOOKUP(A1021,'STUDENT DETAIL'!$C$8:$I$107,6))</f>
        <v/>
      </c>
      <c r="H1029" s="263"/>
      <c r="I1029" s="294"/>
    </row>
    <row r="1030" spans="1:10" s="14" customFormat="1" ht="24" customHeight="1">
      <c r="A1030" s="223"/>
      <c r="B1030" s="284"/>
      <c r="C1030" s="235" t="s">
        <v>33</v>
      </c>
      <c r="D1030" s="236"/>
      <c r="E1030" s="237"/>
      <c r="F1030" s="63" t="s">
        <v>51</v>
      </c>
      <c r="G1030" s="262" t="str">
        <f>IF(OR(G1026=0,G1026=""),"",IF('STUDENT DETAIL'!$H$4="",'STUDENT DETAIL'!$E$4,CONCATENATE('STUDENT DETAIL'!$E$4,"   ","(",'STUDENT DETAIL'!$H$4,")")))</f>
        <v/>
      </c>
      <c r="H1030" s="263"/>
      <c r="I1030" s="294"/>
    </row>
    <row r="1031" spans="1:10" s="14" customFormat="1" ht="24" customHeight="1" thickBot="1">
      <c r="A1031" s="223"/>
      <c r="B1031" s="284"/>
      <c r="C1031" s="226" t="s">
        <v>24</v>
      </c>
      <c r="D1031" s="227"/>
      <c r="E1031" s="228"/>
      <c r="F1031" s="64" t="s">
        <v>51</v>
      </c>
      <c r="G1031" s="281" t="str">
        <f>IF(OR(G1026=0,G1026=""),"",VLOOKUP(A1021,'STUDENT DETAIL'!$C$8:$I$107,7))</f>
        <v/>
      </c>
      <c r="H1031" s="282"/>
      <c r="I1031" s="295"/>
    </row>
    <row r="1032" spans="1:10" s="14" customFormat="1" ht="24" customHeight="1">
      <c r="A1032" s="223"/>
      <c r="B1032" s="284"/>
      <c r="C1032" s="232" t="s">
        <v>66</v>
      </c>
      <c r="D1032" s="233"/>
      <c r="E1032" s="233"/>
      <c r="F1032" s="233"/>
      <c r="G1032" s="233"/>
      <c r="H1032" s="233"/>
      <c r="I1032" s="234"/>
    </row>
    <row r="1033" spans="1:10" s="14" customFormat="1" ht="24" customHeight="1" thickBot="1">
      <c r="A1033" s="223"/>
      <c r="B1033" s="284"/>
      <c r="C1033" s="229" t="s">
        <v>67</v>
      </c>
      <c r="D1033" s="230"/>
      <c r="E1033" s="231"/>
      <c r="F1033" s="267" t="s">
        <v>34</v>
      </c>
      <c r="G1033" s="231"/>
      <c r="H1033" s="267" t="s">
        <v>68</v>
      </c>
      <c r="I1033" s="268"/>
    </row>
    <row r="1034" spans="1:10" s="74" customFormat="1" ht="18" customHeight="1">
      <c r="A1034" s="223"/>
      <c r="B1034" s="284"/>
      <c r="C1034" s="238">
        <f>IF('TIME TABLE'!$B$5="","",'TIME TABLE'!$B$5)</f>
        <v>44651</v>
      </c>
      <c r="D1034" s="239"/>
      <c r="E1034" s="86" t="str">
        <f>IF(C1034="","",IF(C1034&gt;0,CONCATENATE('TIME TABLE'!$C$5,'TIME TABLE'!$D$5,'TIME TABLE'!$E$5)))</f>
        <v>(Thursday)</v>
      </c>
      <c r="F1034" s="279" t="str">
        <f>IF(C1034="","",'TIME TABLE'!$F$5)</f>
        <v>Hindi</v>
      </c>
      <c r="G1034" s="280"/>
      <c r="H1034" s="273" t="str">
        <f>IF(F1034="","",'TIME TABLE'!$H$5)</f>
        <v>09:00 AM to 11:45 AM</v>
      </c>
      <c r="I1034" s="274"/>
    </row>
    <row r="1035" spans="1:10" s="74" customFormat="1" ht="18" customHeight="1">
      <c r="A1035" s="223"/>
      <c r="B1035" s="284"/>
      <c r="C1035" s="260">
        <f>IF('TIME TABLE'!$B$6="","",'TIME TABLE'!$B$6)</f>
        <v>44652</v>
      </c>
      <c r="D1035" s="261"/>
      <c r="E1035" s="89" t="str">
        <f>IF(C1035="","",IF(C1035&gt;0,CONCATENATE('TIME TABLE'!$C$6,'TIME TABLE'!$D$6,'TIME TABLE'!$E$6)))</f>
        <v>(Friday)</v>
      </c>
      <c r="F1035" s="252" t="str">
        <f>IF(C1035="","",'TIME TABLE'!$F$6)</f>
        <v>English</v>
      </c>
      <c r="G1035" s="253"/>
      <c r="H1035" s="250" t="str">
        <f>IF(F1035="","",'TIME TABLE'!$H$6)</f>
        <v>09:00 AM to 11:45 AM</v>
      </c>
      <c r="I1035" s="251"/>
    </row>
    <row r="1036" spans="1:10" s="74" customFormat="1" ht="18" customHeight="1">
      <c r="A1036" s="223"/>
      <c r="B1036" s="284"/>
      <c r="C1036" s="260">
        <f>IF('TIME TABLE'!$B$7="","",'TIME TABLE'!$B$7)</f>
        <v>44653</v>
      </c>
      <c r="D1036" s="261"/>
      <c r="E1036" s="89" t="str">
        <f>IF(C1036="","",IF(C1036&gt;0,CONCATENATE('TIME TABLE'!$C$7,'TIME TABLE'!$D$7,'TIME TABLE'!$E$7)))</f>
        <v>(Saturday)</v>
      </c>
      <c r="F1036" s="252" t="str">
        <f>IF(C1036="","",'TIME TABLE'!$F$7)</f>
        <v>Science</v>
      </c>
      <c r="G1036" s="253"/>
      <c r="H1036" s="250" t="str">
        <f>IF(F1036="","",'TIME TABLE'!$H$7)</f>
        <v>09:00 AM to 11:45 AM</v>
      </c>
      <c r="I1036" s="251"/>
    </row>
    <row r="1037" spans="1:10" s="74" customFormat="1" ht="18" customHeight="1">
      <c r="A1037" s="223"/>
      <c r="B1037" s="284"/>
      <c r="C1037" s="260">
        <f>IF('TIME TABLE'!$B$8="","",'TIME TABLE'!$B$8)</f>
        <v>44654</v>
      </c>
      <c r="D1037" s="261"/>
      <c r="E1037" s="89" t="str">
        <f>IF(C1037="","",IF(C1037&gt;0,CONCATENATE('TIME TABLE'!$C$8,'TIME TABLE'!$D$8,'TIME TABLE'!$E$8)))</f>
        <v>(Sunday)</v>
      </c>
      <c r="F1037" s="252" t="str">
        <f>IF(C1037="","",'TIME TABLE'!$F$8)</f>
        <v>Mathematics</v>
      </c>
      <c r="G1037" s="253"/>
      <c r="H1037" s="250" t="str">
        <f>IF(F1037="","",'TIME TABLE'!$H$8)</f>
        <v>09:00 AM to 11:45 AM</v>
      </c>
      <c r="I1037" s="251"/>
    </row>
    <row r="1038" spans="1:10" s="74" customFormat="1" ht="18" customHeight="1">
      <c r="A1038" s="223"/>
      <c r="B1038" s="284"/>
      <c r="C1038" s="260">
        <f>IF('TIME TABLE'!$B$9="","",'TIME TABLE'!$B$9)</f>
        <v>44655</v>
      </c>
      <c r="D1038" s="261"/>
      <c r="E1038" s="89" t="str">
        <f>IF(C1038="","",IF(C1038&gt;0,CONCATENATE('TIME TABLE'!$C$9,'TIME TABLE'!$D$9,'TIME TABLE'!$E$9)))</f>
        <v>(Monday)</v>
      </c>
      <c r="F1038" s="252" t="str">
        <f>IF(C1038="","",'TIME TABLE'!$F$9)</f>
        <v>Social Study</v>
      </c>
      <c r="G1038" s="253"/>
      <c r="H1038" s="250" t="str">
        <f>IF(F1038="","",'TIME TABLE'!$H$9)</f>
        <v>09:00 AM to 11:45 AM</v>
      </c>
      <c r="I1038" s="251"/>
    </row>
    <row r="1039" spans="1:10" s="74" customFormat="1" ht="18" customHeight="1">
      <c r="A1039" s="223"/>
      <c r="B1039" s="284"/>
      <c r="C1039" s="260">
        <f>IF('TIME TABLE'!$B$10="","",'TIME TABLE'!$B$10)</f>
        <v>44656</v>
      </c>
      <c r="D1039" s="261"/>
      <c r="E1039" s="89" t="str">
        <f>IF(C1039="","",IF(C1039&gt;0,CONCATENATE('TIME TABLE'!$C$10,'TIME TABLE'!$D$10,'TIME TABLE'!$E$10)))</f>
        <v>(Tuesday)</v>
      </c>
      <c r="F1039" s="252" t="str">
        <f>IF(C1039="","",'TIME TABLE'!$F$10)</f>
        <v>Sanskrit</v>
      </c>
      <c r="G1039" s="253"/>
      <c r="H1039" s="250" t="str">
        <f>IF(F1039="","",'TIME TABLE'!$H$10)</f>
        <v>09:00 AM to 11:45 AM</v>
      </c>
      <c r="I1039" s="251"/>
    </row>
    <row r="1040" spans="1:10" s="74" customFormat="1" ht="18" customHeight="1">
      <c r="A1040" s="223"/>
      <c r="B1040" s="284"/>
      <c r="C1040" s="260" t="str">
        <f>IF('TIME TABLE'!$B$11="","",'TIME TABLE'!$B$11)</f>
        <v/>
      </c>
      <c r="D1040" s="261"/>
      <c r="E1040" s="89" t="str">
        <f>IF(C1040="","",IF(C1040&gt;0,CONCATENATE('TIME TABLE'!$C$11,'TIME TABLE'!$D$11,'TIME TABLE'!$E$11)))</f>
        <v/>
      </c>
      <c r="F1040" s="252" t="str">
        <f>IF(C1040="","",'TIME TABLE'!$F$11)</f>
        <v/>
      </c>
      <c r="G1040" s="253"/>
      <c r="H1040" s="250" t="str">
        <f>IF(F1040="","",'TIME TABLE'!$H$11)</f>
        <v/>
      </c>
      <c r="I1040" s="251"/>
    </row>
    <row r="1041" spans="1:9" s="74" customFormat="1" ht="18" customHeight="1">
      <c r="A1041" s="223"/>
      <c r="B1041" s="284"/>
      <c r="C1041" s="260" t="str">
        <f>IF('TIME TABLE'!$B$12="","",'TIME TABLE'!$B$12)</f>
        <v/>
      </c>
      <c r="D1041" s="261"/>
      <c r="E1041" s="89" t="str">
        <f>IF(C1041="","",IF(C1041&gt;0,CONCATENATE('TIME TABLE'!$C$12,'TIME TABLE'!$D$12,'TIME TABLE'!$E$12)))</f>
        <v/>
      </c>
      <c r="F1041" s="252" t="str">
        <f>IF(C1041="","",'TIME TABLE'!$F$12)</f>
        <v/>
      </c>
      <c r="G1041" s="253"/>
      <c r="H1041" s="250" t="str">
        <f>IF(C1041="","",'TIME TABLE'!$H$12)</f>
        <v/>
      </c>
      <c r="I1041" s="251"/>
    </row>
    <row r="1042" spans="1:9" s="74" customFormat="1" ht="18" customHeight="1">
      <c r="A1042" s="223"/>
      <c r="B1042" s="284"/>
      <c r="C1042" s="275" t="str">
        <f>IF('TIME TABLE'!$B$13="","",'TIME TABLE'!$B$13)</f>
        <v/>
      </c>
      <c r="D1042" s="276"/>
      <c r="E1042" s="89" t="str">
        <f>IF(C1042="","",IF(C1042&gt;0,CONCATENATE('TIME TABLE'!$C$11,'TIME TABLE'!$D$11,'TIME TABLE'!$E$11)))</f>
        <v/>
      </c>
      <c r="F1042" s="252" t="str">
        <f>IF(C1042="","",'TIME TABLE'!$F$13)</f>
        <v/>
      </c>
      <c r="G1042" s="253"/>
      <c r="H1042" s="250" t="str">
        <f>IF(C1042="","",'TIME TABLE'!$H$13)</f>
        <v/>
      </c>
      <c r="I1042" s="251"/>
    </row>
    <row r="1043" spans="1:9" s="74" customFormat="1" ht="18" customHeight="1" thickBot="1">
      <c r="A1043" s="223"/>
      <c r="B1043" s="284"/>
      <c r="C1043" s="275" t="str">
        <f>IF('TIME TABLE'!$B$14="","",'TIME TABLE'!$B$14)</f>
        <v/>
      </c>
      <c r="D1043" s="276"/>
      <c r="E1043" s="89" t="str">
        <f>IF(C1043="","",IF(C1043&gt;0,CONCATENATE('TIME TABLE'!$C$11,'TIME TABLE'!$D$11,'TIME TABLE'!$E$11)))</f>
        <v/>
      </c>
      <c r="F1043" s="277" t="str">
        <f>IF(C1043="","",'TIME TABLE'!$F$14)</f>
        <v/>
      </c>
      <c r="G1043" s="278"/>
      <c r="H1043" s="250" t="str">
        <f>IF(C1043="","",'TIME TABLE'!$H$14)</f>
        <v/>
      </c>
      <c r="I1043" s="251"/>
    </row>
    <row r="1044" spans="1:9" s="14" customFormat="1" ht="24" customHeight="1">
      <c r="A1044" s="223"/>
      <c r="B1044" s="284"/>
      <c r="C1044" s="269" t="s">
        <v>69</v>
      </c>
      <c r="D1044" s="270"/>
      <c r="E1044" s="270"/>
      <c r="F1044" s="271"/>
      <c r="G1044" s="271"/>
      <c r="H1044" s="271"/>
      <c r="I1044" s="272"/>
    </row>
    <row r="1045" spans="1:9" s="14" customFormat="1" ht="19.5" customHeight="1">
      <c r="A1045" s="223"/>
      <c r="B1045" s="284"/>
      <c r="C1045" s="59">
        <v>1</v>
      </c>
      <c r="D1045" s="256" t="s">
        <v>70</v>
      </c>
      <c r="E1045" s="256"/>
      <c r="F1045" s="256"/>
      <c r="G1045" s="256"/>
      <c r="H1045" s="256"/>
      <c r="I1045" s="257"/>
    </row>
    <row r="1046" spans="1:9" s="14" customFormat="1" ht="19.5" customHeight="1">
      <c r="A1046" s="223"/>
      <c r="B1046" s="284"/>
      <c r="C1046" s="60">
        <v>2</v>
      </c>
      <c r="D1046" s="258" t="s">
        <v>71</v>
      </c>
      <c r="E1046" s="258"/>
      <c r="F1046" s="258"/>
      <c r="G1046" s="258"/>
      <c r="H1046" s="258"/>
      <c r="I1046" s="259"/>
    </row>
    <row r="1047" spans="1:9" s="14" customFormat="1" ht="19.5" customHeight="1">
      <c r="A1047" s="223"/>
      <c r="B1047" s="284"/>
      <c r="C1047" s="60">
        <v>3</v>
      </c>
      <c r="D1047" s="258" t="s">
        <v>72</v>
      </c>
      <c r="E1047" s="258"/>
      <c r="F1047" s="258"/>
      <c r="G1047" s="258"/>
      <c r="H1047" s="258"/>
      <c r="I1047" s="259"/>
    </row>
    <row r="1048" spans="1:9" s="14" customFormat="1" ht="19.5" customHeight="1">
      <c r="A1048" s="223"/>
      <c r="B1048" s="284"/>
      <c r="C1048" s="60">
        <v>4</v>
      </c>
      <c r="D1048" s="256" t="s">
        <v>73</v>
      </c>
      <c r="E1048" s="256"/>
      <c r="F1048" s="256"/>
      <c r="G1048" s="256"/>
      <c r="H1048" s="256"/>
      <c r="I1048" s="257"/>
    </row>
    <row r="1049" spans="1:9" s="14" customFormat="1" ht="19.5" customHeight="1">
      <c r="A1049" s="223"/>
      <c r="B1049" s="284"/>
      <c r="C1049" s="60">
        <v>5</v>
      </c>
      <c r="D1049" s="256" t="s">
        <v>74</v>
      </c>
      <c r="E1049" s="256"/>
      <c r="F1049" s="256"/>
      <c r="G1049" s="256"/>
      <c r="H1049" s="256"/>
      <c r="I1049" s="257"/>
    </row>
    <row r="1050" spans="1:9" s="14" customFormat="1" ht="19.5" customHeight="1">
      <c r="A1050" s="223"/>
      <c r="B1050" s="284"/>
      <c r="C1050" s="60">
        <v>6</v>
      </c>
      <c r="D1050" s="256" t="s">
        <v>75</v>
      </c>
      <c r="E1050" s="256"/>
      <c r="F1050" s="256"/>
      <c r="G1050" s="256"/>
      <c r="H1050" s="256"/>
      <c r="I1050" s="257"/>
    </row>
    <row r="1051" spans="1:9" s="14" customFormat="1" ht="19.5" customHeight="1">
      <c r="A1051" s="223"/>
      <c r="B1051" s="284"/>
      <c r="C1051" s="60">
        <v>7</v>
      </c>
      <c r="D1051" s="256" t="s">
        <v>76</v>
      </c>
      <c r="E1051" s="256"/>
      <c r="F1051" s="256"/>
      <c r="G1051" s="256"/>
      <c r="H1051" s="256"/>
      <c r="I1051" s="257"/>
    </row>
    <row r="1052" spans="1:9" s="14" customFormat="1" ht="19.5" customHeight="1">
      <c r="A1052" s="223"/>
      <c r="B1052" s="284"/>
      <c r="C1052" s="60">
        <v>8</v>
      </c>
      <c r="D1052" s="256" t="s">
        <v>77</v>
      </c>
      <c r="E1052" s="256"/>
      <c r="F1052" s="256"/>
      <c r="G1052" s="256"/>
      <c r="H1052" s="256"/>
      <c r="I1052" s="257"/>
    </row>
    <row r="1053" spans="1:9" s="14" customFormat="1" ht="19.5" customHeight="1" thickBot="1">
      <c r="A1053" s="223"/>
      <c r="B1053" s="285"/>
      <c r="C1053" s="61">
        <v>9</v>
      </c>
      <c r="D1053" s="254" t="s">
        <v>78</v>
      </c>
      <c r="E1053" s="254"/>
      <c r="F1053" s="254"/>
      <c r="G1053" s="254"/>
      <c r="H1053" s="254"/>
      <c r="I1053" s="255"/>
    </row>
    <row r="1054" spans="1:9" ht="16.5" customHeight="1">
      <c r="A1054" s="225"/>
      <c r="B1054" s="225"/>
      <c r="C1054" s="225"/>
      <c r="D1054" s="225"/>
      <c r="E1054" s="225"/>
      <c r="F1054" s="225"/>
      <c r="G1054" s="225"/>
      <c r="H1054" s="225"/>
      <c r="I1054" s="225"/>
    </row>
    <row r="1055" spans="1:9" s="14" customFormat="1" ht="15.75" thickBot="1">
      <c r="A1055" s="19">
        <f>A1021+1</f>
        <v>32</v>
      </c>
      <c r="B1055" s="224"/>
      <c r="C1055" s="224"/>
      <c r="D1055" s="224"/>
      <c r="E1055" s="224"/>
      <c r="F1055" s="224"/>
      <c r="G1055" s="224"/>
      <c r="H1055" s="224"/>
      <c r="I1055" s="224"/>
    </row>
    <row r="1056" spans="1:9" s="14" customFormat="1" ht="51.75" customHeight="1">
      <c r="A1056" s="223"/>
      <c r="B1056" s="240" t="e">
        <f>logo</f>
        <v>#NAME?</v>
      </c>
      <c r="C1056" s="241"/>
      <c r="D1056" s="244" t="str">
        <f>MASTER!$E$11</f>
        <v>Govt. Sr. Secondary School Raimalwada</v>
      </c>
      <c r="E1056" s="245"/>
      <c r="F1056" s="245"/>
      <c r="G1056" s="245"/>
      <c r="H1056" s="245"/>
      <c r="I1056" s="246"/>
    </row>
    <row r="1057" spans="1:10" s="14" customFormat="1" ht="36" customHeight="1" thickBot="1">
      <c r="A1057" s="223"/>
      <c r="B1057" s="242"/>
      <c r="C1057" s="243"/>
      <c r="D1057" s="247" t="str">
        <f>MASTER!$E$14</f>
        <v>P.S.-Bapini (Phalodi)</v>
      </c>
      <c r="E1057" s="248"/>
      <c r="F1057" s="248"/>
      <c r="G1057" s="248"/>
      <c r="H1057" s="248"/>
      <c r="I1057" s="249"/>
    </row>
    <row r="1058" spans="1:10" s="14" customFormat="1" ht="33.75" customHeight="1">
      <c r="A1058" s="223"/>
      <c r="B1058" s="283" t="str">
        <f>CONCATENATE(C1059,'TIME TABLE'!$C$5,'ADMIT CARD'!$C1060,$F1060,'ADMIT CARD'!$G1060,'TIME TABLE'!$E$5)</f>
        <v>ADMIT CARD(Roll Number●→0)</v>
      </c>
      <c r="C1058" s="289" t="str">
        <f>CONCATENATE('TIME TABLE'!$B$2,'TIME TABLE'!$F$2)</f>
        <v>TEST-I: (2025-26)</v>
      </c>
      <c r="D1058" s="290"/>
      <c r="E1058" s="290"/>
      <c r="F1058" s="290"/>
      <c r="G1058" s="290"/>
      <c r="H1058" s="290"/>
      <c r="I1058" s="296" t="s">
        <v>90</v>
      </c>
    </row>
    <row r="1059" spans="1:10" s="14" customFormat="1" ht="33.75" customHeight="1" thickBot="1">
      <c r="A1059" s="223"/>
      <c r="B1059" s="284"/>
      <c r="C1059" s="291" t="s">
        <v>63</v>
      </c>
      <c r="D1059" s="292"/>
      <c r="E1059" s="292"/>
      <c r="F1059" s="292"/>
      <c r="G1059" s="292"/>
      <c r="H1059" s="292"/>
      <c r="I1059" s="297"/>
      <c r="J1059" s="14" t="s">
        <v>53</v>
      </c>
    </row>
    <row r="1060" spans="1:10" s="14" customFormat="1" ht="24" customHeight="1">
      <c r="A1060" s="223"/>
      <c r="B1060" s="284"/>
      <c r="C1060" s="286" t="s">
        <v>20</v>
      </c>
      <c r="D1060" s="287"/>
      <c r="E1060" s="288"/>
      <c r="F1060" s="62" t="s">
        <v>51</v>
      </c>
      <c r="G1060" s="265">
        <f>VLOOKUP(A1055,'STUDENT DETAIL'!$C$8:$I$107,3)</f>
        <v>0</v>
      </c>
      <c r="H1060" s="266"/>
      <c r="I1060" s="297"/>
    </row>
    <row r="1061" spans="1:10" s="14" customFormat="1" ht="24" customHeight="1" thickBot="1">
      <c r="A1061" s="223"/>
      <c r="B1061" s="284"/>
      <c r="C1061" s="235" t="s">
        <v>21</v>
      </c>
      <c r="D1061" s="236"/>
      <c r="E1061" s="237"/>
      <c r="F1061" s="63" t="s">
        <v>51</v>
      </c>
      <c r="G1061" s="262" t="str">
        <f>IF(OR(G1060=0,G1060=""),"",VLOOKUP(A1055,'STUDENT DETAIL'!$C$8:$I$107,4))</f>
        <v/>
      </c>
      <c r="H1061" s="264"/>
      <c r="I1061" s="298"/>
    </row>
    <row r="1062" spans="1:10" s="14" customFormat="1" ht="24" customHeight="1">
      <c r="A1062" s="223"/>
      <c r="B1062" s="284"/>
      <c r="C1062" s="235" t="s">
        <v>22</v>
      </c>
      <c r="D1062" s="236"/>
      <c r="E1062" s="237"/>
      <c r="F1062" s="63" t="s">
        <v>51</v>
      </c>
      <c r="G1062" s="262" t="str">
        <f>IF(OR(G1060=0,G1060=""),"",VLOOKUP(A1055,'STUDENT DETAIL'!$C$8:$I$107,5))</f>
        <v/>
      </c>
      <c r="H1062" s="263"/>
      <c r="I1062" s="293" t="s">
        <v>64</v>
      </c>
    </row>
    <row r="1063" spans="1:10" s="14" customFormat="1" ht="24" customHeight="1">
      <c r="A1063" s="223"/>
      <c r="B1063" s="284"/>
      <c r="C1063" s="235" t="s">
        <v>32</v>
      </c>
      <c r="D1063" s="236"/>
      <c r="E1063" s="237"/>
      <c r="F1063" s="63" t="s">
        <v>51</v>
      </c>
      <c r="G1063" s="262" t="str">
        <f>IF(OR(G1060=0,G1060=""),"",VLOOKUP(A1055,'STUDENT DETAIL'!$C$8:$I$107,6))</f>
        <v/>
      </c>
      <c r="H1063" s="263"/>
      <c r="I1063" s="294"/>
    </row>
    <row r="1064" spans="1:10" s="14" customFormat="1" ht="24" customHeight="1">
      <c r="A1064" s="223"/>
      <c r="B1064" s="284"/>
      <c r="C1064" s="235" t="s">
        <v>33</v>
      </c>
      <c r="D1064" s="236"/>
      <c r="E1064" s="237"/>
      <c r="F1064" s="63" t="s">
        <v>51</v>
      </c>
      <c r="G1064" s="262" t="str">
        <f>IF(OR(G1060=0,G1060=""),"",IF('STUDENT DETAIL'!$H$4="",'STUDENT DETAIL'!$E$4,CONCATENATE('STUDENT DETAIL'!$E$4,"   ","(",'STUDENT DETAIL'!$H$4,")")))</f>
        <v/>
      </c>
      <c r="H1064" s="263"/>
      <c r="I1064" s="294"/>
    </row>
    <row r="1065" spans="1:10" s="14" customFormat="1" ht="24" customHeight="1" thickBot="1">
      <c r="A1065" s="223"/>
      <c r="B1065" s="284"/>
      <c r="C1065" s="226" t="s">
        <v>24</v>
      </c>
      <c r="D1065" s="227"/>
      <c r="E1065" s="228"/>
      <c r="F1065" s="64" t="s">
        <v>51</v>
      </c>
      <c r="G1065" s="281" t="str">
        <f>IF(OR(G1060=0,G1060=""),"",VLOOKUP(A1055,'STUDENT DETAIL'!$C$8:$I$107,7))</f>
        <v/>
      </c>
      <c r="H1065" s="282"/>
      <c r="I1065" s="295"/>
    </row>
    <row r="1066" spans="1:10" s="14" customFormat="1" ht="24" customHeight="1">
      <c r="A1066" s="223"/>
      <c r="B1066" s="284"/>
      <c r="C1066" s="232" t="s">
        <v>66</v>
      </c>
      <c r="D1066" s="233"/>
      <c r="E1066" s="233"/>
      <c r="F1066" s="233"/>
      <c r="G1066" s="233"/>
      <c r="H1066" s="233"/>
      <c r="I1066" s="234"/>
    </row>
    <row r="1067" spans="1:10" s="14" customFormat="1" ht="24" customHeight="1" thickBot="1">
      <c r="A1067" s="223"/>
      <c r="B1067" s="284"/>
      <c r="C1067" s="229" t="s">
        <v>67</v>
      </c>
      <c r="D1067" s="230"/>
      <c r="E1067" s="231"/>
      <c r="F1067" s="267" t="s">
        <v>34</v>
      </c>
      <c r="G1067" s="231"/>
      <c r="H1067" s="267" t="s">
        <v>68</v>
      </c>
      <c r="I1067" s="268"/>
    </row>
    <row r="1068" spans="1:10" s="74" customFormat="1" ht="18" customHeight="1">
      <c r="A1068" s="223"/>
      <c r="B1068" s="284"/>
      <c r="C1068" s="238">
        <f>IF('TIME TABLE'!$B$5="","",'TIME TABLE'!$B$5)</f>
        <v>44651</v>
      </c>
      <c r="D1068" s="239"/>
      <c r="E1068" s="86" t="str">
        <f>IF(C1068="","",IF(C1068&gt;0,CONCATENATE('TIME TABLE'!$C$5,'TIME TABLE'!$D$5,'TIME TABLE'!$E$5)))</f>
        <v>(Thursday)</v>
      </c>
      <c r="F1068" s="279" t="str">
        <f>IF(C1068="","",'TIME TABLE'!$F$5)</f>
        <v>Hindi</v>
      </c>
      <c r="G1068" s="280"/>
      <c r="H1068" s="273" t="str">
        <f>IF(F1068="","",'TIME TABLE'!$H$5)</f>
        <v>09:00 AM to 11:45 AM</v>
      </c>
      <c r="I1068" s="274"/>
    </row>
    <row r="1069" spans="1:10" s="74" customFormat="1" ht="18" customHeight="1">
      <c r="A1069" s="223"/>
      <c r="B1069" s="284"/>
      <c r="C1069" s="260">
        <f>IF('TIME TABLE'!$B$6="","",'TIME TABLE'!$B$6)</f>
        <v>44652</v>
      </c>
      <c r="D1069" s="261"/>
      <c r="E1069" s="89" t="str">
        <f>IF(C1069="","",IF(C1069&gt;0,CONCATENATE('TIME TABLE'!$C$6,'TIME TABLE'!$D$6,'TIME TABLE'!$E$6)))</f>
        <v>(Friday)</v>
      </c>
      <c r="F1069" s="252" t="str">
        <f>IF(C1069="","",'TIME TABLE'!$F$6)</f>
        <v>English</v>
      </c>
      <c r="G1069" s="253"/>
      <c r="H1069" s="250" t="str">
        <f>IF(F1069="","",'TIME TABLE'!$H$6)</f>
        <v>09:00 AM to 11:45 AM</v>
      </c>
      <c r="I1069" s="251"/>
    </row>
    <row r="1070" spans="1:10" s="74" customFormat="1" ht="18" customHeight="1">
      <c r="A1070" s="223"/>
      <c r="B1070" s="284"/>
      <c r="C1070" s="260">
        <f>IF('TIME TABLE'!$B$7="","",'TIME TABLE'!$B$7)</f>
        <v>44653</v>
      </c>
      <c r="D1070" s="261"/>
      <c r="E1070" s="89" t="str">
        <f>IF(C1070="","",IF(C1070&gt;0,CONCATENATE('TIME TABLE'!$C$7,'TIME TABLE'!$D$7,'TIME TABLE'!$E$7)))</f>
        <v>(Saturday)</v>
      </c>
      <c r="F1070" s="252" t="str">
        <f>IF(C1070="","",'TIME TABLE'!$F$7)</f>
        <v>Science</v>
      </c>
      <c r="G1070" s="253"/>
      <c r="H1070" s="250" t="str">
        <f>IF(F1070="","",'TIME TABLE'!$H$7)</f>
        <v>09:00 AM to 11:45 AM</v>
      </c>
      <c r="I1070" s="251"/>
    </row>
    <row r="1071" spans="1:10" s="74" customFormat="1" ht="18" customHeight="1">
      <c r="A1071" s="223"/>
      <c r="B1071" s="284"/>
      <c r="C1071" s="260">
        <f>IF('TIME TABLE'!$B$8="","",'TIME TABLE'!$B$8)</f>
        <v>44654</v>
      </c>
      <c r="D1071" s="261"/>
      <c r="E1071" s="89" t="str">
        <f>IF(C1071="","",IF(C1071&gt;0,CONCATENATE('TIME TABLE'!$C$8,'TIME TABLE'!$D$8,'TIME TABLE'!$E$8)))</f>
        <v>(Sunday)</v>
      </c>
      <c r="F1071" s="252" t="str">
        <f>IF(C1071="","",'TIME TABLE'!$F$8)</f>
        <v>Mathematics</v>
      </c>
      <c r="G1071" s="253"/>
      <c r="H1071" s="250" t="str">
        <f>IF(F1071="","",'TIME TABLE'!$H$8)</f>
        <v>09:00 AM to 11:45 AM</v>
      </c>
      <c r="I1071" s="251"/>
    </row>
    <row r="1072" spans="1:10" s="74" customFormat="1" ht="18" customHeight="1">
      <c r="A1072" s="223"/>
      <c r="B1072" s="284"/>
      <c r="C1072" s="260">
        <f>IF('TIME TABLE'!$B$9="","",'TIME TABLE'!$B$9)</f>
        <v>44655</v>
      </c>
      <c r="D1072" s="261"/>
      <c r="E1072" s="89" t="str">
        <f>IF(C1072="","",IF(C1072&gt;0,CONCATENATE('TIME TABLE'!$C$9,'TIME TABLE'!$D$9,'TIME TABLE'!$E$9)))</f>
        <v>(Monday)</v>
      </c>
      <c r="F1072" s="252" t="str">
        <f>IF(C1072="","",'TIME TABLE'!$F$9)</f>
        <v>Social Study</v>
      </c>
      <c r="G1072" s="253"/>
      <c r="H1072" s="250" t="str">
        <f>IF(F1072="","",'TIME TABLE'!$H$9)</f>
        <v>09:00 AM to 11:45 AM</v>
      </c>
      <c r="I1072" s="251"/>
    </row>
    <row r="1073" spans="1:9" s="74" customFormat="1" ht="18" customHeight="1">
      <c r="A1073" s="223"/>
      <c r="B1073" s="284"/>
      <c r="C1073" s="260">
        <f>IF('TIME TABLE'!$B$10="","",'TIME TABLE'!$B$10)</f>
        <v>44656</v>
      </c>
      <c r="D1073" s="261"/>
      <c r="E1073" s="89" t="str">
        <f>IF(C1073="","",IF(C1073&gt;0,CONCATENATE('TIME TABLE'!$C$10,'TIME TABLE'!$D$10,'TIME TABLE'!$E$10)))</f>
        <v>(Tuesday)</v>
      </c>
      <c r="F1073" s="252" t="str">
        <f>IF(C1073="","",'TIME TABLE'!$F$10)</f>
        <v>Sanskrit</v>
      </c>
      <c r="G1073" s="253"/>
      <c r="H1073" s="250" t="str">
        <f>IF(F1073="","",'TIME TABLE'!$H$10)</f>
        <v>09:00 AM to 11:45 AM</v>
      </c>
      <c r="I1073" s="251"/>
    </row>
    <row r="1074" spans="1:9" s="74" customFormat="1" ht="18" customHeight="1">
      <c r="A1074" s="223"/>
      <c r="B1074" s="284"/>
      <c r="C1074" s="260" t="str">
        <f>IF('TIME TABLE'!$B$11="","",'TIME TABLE'!$B$11)</f>
        <v/>
      </c>
      <c r="D1074" s="261"/>
      <c r="E1074" s="89" t="str">
        <f>IF(C1074="","",IF(C1074&gt;0,CONCATENATE('TIME TABLE'!$C$11,'TIME TABLE'!$D$11,'TIME TABLE'!$E$11)))</f>
        <v/>
      </c>
      <c r="F1074" s="252" t="str">
        <f>IF(C1074="","",'TIME TABLE'!$F$11)</f>
        <v/>
      </c>
      <c r="G1074" s="253"/>
      <c r="H1074" s="250" t="str">
        <f>IF(F1074="","",'TIME TABLE'!$H$11)</f>
        <v/>
      </c>
      <c r="I1074" s="251"/>
    </row>
    <row r="1075" spans="1:9" s="74" customFormat="1" ht="18" customHeight="1">
      <c r="A1075" s="223"/>
      <c r="B1075" s="284"/>
      <c r="C1075" s="260" t="str">
        <f>IF('TIME TABLE'!$B$12="","",'TIME TABLE'!$B$12)</f>
        <v/>
      </c>
      <c r="D1075" s="261"/>
      <c r="E1075" s="89" t="str">
        <f>IF(C1075="","",IF(C1075&gt;0,CONCATENATE('TIME TABLE'!$C$12,'TIME TABLE'!$D$12,'TIME TABLE'!$E$12)))</f>
        <v/>
      </c>
      <c r="F1075" s="252" t="str">
        <f>IF(C1075="","",'TIME TABLE'!$F$12)</f>
        <v/>
      </c>
      <c r="G1075" s="253"/>
      <c r="H1075" s="250" t="str">
        <f>IF(C1075="","",'TIME TABLE'!$H$12)</f>
        <v/>
      </c>
      <c r="I1075" s="251"/>
    </row>
    <row r="1076" spans="1:9" s="74" customFormat="1" ht="18" customHeight="1">
      <c r="A1076" s="223"/>
      <c r="B1076" s="284"/>
      <c r="C1076" s="275" t="str">
        <f>IF('TIME TABLE'!$B$13="","",'TIME TABLE'!$B$13)</f>
        <v/>
      </c>
      <c r="D1076" s="276"/>
      <c r="E1076" s="89" t="str">
        <f>IF(C1076="","",IF(C1076&gt;0,CONCATENATE('TIME TABLE'!$C$11,'TIME TABLE'!$D$11,'TIME TABLE'!$E$11)))</f>
        <v/>
      </c>
      <c r="F1076" s="252" t="str">
        <f>IF(C1076="","",'TIME TABLE'!$F$13)</f>
        <v/>
      </c>
      <c r="G1076" s="253"/>
      <c r="H1076" s="250" t="str">
        <f>IF(C1076="","",'TIME TABLE'!$H$13)</f>
        <v/>
      </c>
      <c r="I1076" s="251"/>
    </row>
    <row r="1077" spans="1:9" s="74" customFormat="1" ht="18" customHeight="1" thickBot="1">
      <c r="A1077" s="223"/>
      <c r="B1077" s="284"/>
      <c r="C1077" s="275" t="str">
        <f>IF('TIME TABLE'!$B$14="","",'TIME TABLE'!$B$14)</f>
        <v/>
      </c>
      <c r="D1077" s="276"/>
      <c r="E1077" s="89" t="str">
        <f>IF(C1077="","",IF(C1077&gt;0,CONCATENATE('TIME TABLE'!$C$11,'TIME TABLE'!$D$11,'TIME TABLE'!$E$11)))</f>
        <v/>
      </c>
      <c r="F1077" s="277" t="str">
        <f>IF(C1077="","",'TIME TABLE'!$F$14)</f>
        <v/>
      </c>
      <c r="G1077" s="278"/>
      <c r="H1077" s="250" t="str">
        <f>IF(C1077="","",'TIME TABLE'!$H$14)</f>
        <v/>
      </c>
      <c r="I1077" s="251"/>
    </row>
    <row r="1078" spans="1:9" s="14" customFormat="1" ht="24" customHeight="1">
      <c r="A1078" s="223"/>
      <c r="B1078" s="284"/>
      <c r="C1078" s="269" t="s">
        <v>69</v>
      </c>
      <c r="D1078" s="270"/>
      <c r="E1078" s="270"/>
      <c r="F1078" s="271"/>
      <c r="G1078" s="271"/>
      <c r="H1078" s="271"/>
      <c r="I1078" s="272"/>
    </row>
    <row r="1079" spans="1:9" s="14" customFormat="1" ht="19.5" customHeight="1">
      <c r="A1079" s="223"/>
      <c r="B1079" s="284"/>
      <c r="C1079" s="59">
        <v>1</v>
      </c>
      <c r="D1079" s="256" t="s">
        <v>70</v>
      </c>
      <c r="E1079" s="256"/>
      <c r="F1079" s="256"/>
      <c r="G1079" s="256"/>
      <c r="H1079" s="256"/>
      <c r="I1079" s="257"/>
    </row>
    <row r="1080" spans="1:9" s="14" customFormat="1" ht="19.5" customHeight="1">
      <c r="A1080" s="223"/>
      <c r="B1080" s="284"/>
      <c r="C1080" s="60">
        <v>2</v>
      </c>
      <c r="D1080" s="258" t="s">
        <v>71</v>
      </c>
      <c r="E1080" s="258"/>
      <c r="F1080" s="258"/>
      <c r="G1080" s="258"/>
      <c r="H1080" s="258"/>
      <c r="I1080" s="259"/>
    </row>
    <row r="1081" spans="1:9" s="14" customFormat="1" ht="19.5" customHeight="1">
      <c r="A1081" s="223"/>
      <c r="B1081" s="284"/>
      <c r="C1081" s="60">
        <v>3</v>
      </c>
      <c r="D1081" s="258" t="s">
        <v>72</v>
      </c>
      <c r="E1081" s="258"/>
      <c r="F1081" s="258"/>
      <c r="G1081" s="258"/>
      <c r="H1081" s="258"/>
      <c r="I1081" s="259"/>
    </row>
    <row r="1082" spans="1:9" s="14" customFormat="1" ht="19.5" customHeight="1">
      <c r="A1082" s="223"/>
      <c r="B1082" s="284"/>
      <c r="C1082" s="60">
        <v>4</v>
      </c>
      <c r="D1082" s="256" t="s">
        <v>73</v>
      </c>
      <c r="E1082" s="256"/>
      <c r="F1082" s="256"/>
      <c r="G1082" s="256"/>
      <c r="H1082" s="256"/>
      <c r="I1082" s="257"/>
    </row>
    <row r="1083" spans="1:9" s="14" customFormat="1" ht="19.5" customHeight="1">
      <c r="A1083" s="223"/>
      <c r="B1083" s="284"/>
      <c r="C1083" s="60">
        <v>5</v>
      </c>
      <c r="D1083" s="256" t="s">
        <v>74</v>
      </c>
      <c r="E1083" s="256"/>
      <c r="F1083" s="256"/>
      <c r="G1083" s="256"/>
      <c r="H1083" s="256"/>
      <c r="I1083" s="257"/>
    </row>
    <row r="1084" spans="1:9" s="14" customFormat="1" ht="19.5" customHeight="1">
      <c r="A1084" s="223"/>
      <c r="B1084" s="284"/>
      <c r="C1084" s="60">
        <v>6</v>
      </c>
      <c r="D1084" s="256" t="s">
        <v>75</v>
      </c>
      <c r="E1084" s="256"/>
      <c r="F1084" s="256"/>
      <c r="G1084" s="256"/>
      <c r="H1084" s="256"/>
      <c r="I1084" s="257"/>
    </row>
    <row r="1085" spans="1:9" s="14" customFormat="1" ht="19.5" customHeight="1">
      <c r="A1085" s="223"/>
      <c r="B1085" s="284"/>
      <c r="C1085" s="60">
        <v>7</v>
      </c>
      <c r="D1085" s="256" t="s">
        <v>76</v>
      </c>
      <c r="E1085" s="256"/>
      <c r="F1085" s="256"/>
      <c r="G1085" s="256"/>
      <c r="H1085" s="256"/>
      <c r="I1085" s="257"/>
    </row>
    <row r="1086" spans="1:9" s="14" customFormat="1" ht="19.5" customHeight="1">
      <c r="A1086" s="223"/>
      <c r="B1086" s="284"/>
      <c r="C1086" s="60">
        <v>8</v>
      </c>
      <c r="D1086" s="256" t="s">
        <v>77</v>
      </c>
      <c r="E1086" s="256"/>
      <c r="F1086" s="256"/>
      <c r="G1086" s="256"/>
      <c r="H1086" s="256"/>
      <c r="I1086" s="257"/>
    </row>
    <row r="1087" spans="1:9" s="14" customFormat="1" ht="19.5" customHeight="1" thickBot="1">
      <c r="A1087" s="223"/>
      <c r="B1087" s="285"/>
      <c r="C1087" s="61">
        <v>9</v>
      </c>
      <c r="D1087" s="254" t="s">
        <v>78</v>
      </c>
      <c r="E1087" s="254"/>
      <c r="F1087" s="254"/>
      <c r="G1087" s="254"/>
      <c r="H1087" s="254"/>
      <c r="I1087" s="255"/>
    </row>
    <row r="1088" spans="1:9" ht="7.5" customHeight="1">
      <c r="A1088" s="225"/>
      <c r="B1088" s="225"/>
      <c r="C1088" s="225"/>
      <c r="D1088" s="225"/>
      <c r="E1088" s="225"/>
      <c r="F1088" s="225"/>
      <c r="G1088" s="225"/>
      <c r="H1088" s="225"/>
      <c r="I1088" s="225"/>
    </row>
    <row r="1089" spans="1:10" s="14" customFormat="1" ht="10.5" customHeight="1" thickBot="1">
      <c r="A1089" s="19">
        <f>A1055+1</f>
        <v>33</v>
      </c>
      <c r="B1089" s="224"/>
      <c r="C1089" s="224"/>
      <c r="D1089" s="224"/>
      <c r="E1089" s="224"/>
      <c r="F1089" s="224"/>
      <c r="G1089" s="224"/>
      <c r="H1089" s="224"/>
      <c r="I1089" s="224"/>
    </row>
    <row r="1090" spans="1:10" s="14" customFormat="1" ht="51.75" customHeight="1">
      <c r="A1090" s="223"/>
      <c r="B1090" s="240" t="e">
        <f>logo</f>
        <v>#NAME?</v>
      </c>
      <c r="C1090" s="241"/>
      <c r="D1090" s="244" t="str">
        <f>MASTER!$E$11</f>
        <v>Govt. Sr. Secondary School Raimalwada</v>
      </c>
      <c r="E1090" s="245"/>
      <c r="F1090" s="245"/>
      <c r="G1090" s="245"/>
      <c r="H1090" s="245"/>
      <c r="I1090" s="246"/>
    </row>
    <row r="1091" spans="1:10" s="14" customFormat="1" ht="36" customHeight="1" thickBot="1">
      <c r="A1091" s="223"/>
      <c r="B1091" s="242"/>
      <c r="C1091" s="243"/>
      <c r="D1091" s="247" t="str">
        <f>MASTER!$E$14</f>
        <v>P.S.-Bapini (Phalodi)</v>
      </c>
      <c r="E1091" s="248"/>
      <c r="F1091" s="248"/>
      <c r="G1091" s="248"/>
      <c r="H1091" s="248"/>
      <c r="I1091" s="249"/>
    </row>
    <row r="1092" spans="1:10" s="14" customFormat="1" ht="33.75" customHeight="1">
      <c r="A1092" s="223"/>
      <c r="B1092" s="283" t="str">
        <f>CONCATENATE(C1093,'TIME TABLE'!$C$5,'ADMIT CARD'!$C1094,$F1094,'ADMIT CARD'!$G1094,'TIME TABLE'!$E$5)</f>
        <v>ADMIT CARD(Roll Number●→0)</v>
      </c>
      <c r="C1092" s="289" t="str">
        <f>CONCATENATE('TIME TABLE'!$B$2,'TIME TABLE'!$F$2)</f>
        <v>TEST-I: (2025-26)</v>
      </c>
      <c r="D1092" s="290"/>
      <c r="E1092" s="290"/>
      <c r="F1092" s="290"/>
      <c r="G1092" s="290"/>
      <c r="H1092" s="290"/>
      <c r="I1092" s="296" t="s">
        <v>90</v>
      </c>
    </row>
    <row r="1093" spans="1:10" s="14" customFormat="1" ht="33.75" customHeight="1" thickBot="1">
      <c r="A1093" s="223"/>
      <c r="B1093" s="284"/>
      <c r="C1093" s="291" t="s">
        <v>63</v>
      </c>
      <c r="D1093" s="292"/>
      <c r="E1093" s="292"/>
      <c r="F1093" s="292"/>
      <c r="G1093" s="292"/>
      <c r="H1093" s="292"/>
      <c r="I1093" s="297"/>
      <c r="J1093" s="14" t="s">
        <v>53</v>
      </c>
    </row>
    <row r="1094" spans="1:10" s="14" customFormat="1" ht="24" customHeight="1">
      <c r="A1094" s="223"/>
      <c r="B1094" s="284"/>
      <c r="C1094" s="286" t="s">
        <v>20</v>
      </c>
      <c r="D1094" s="287"/>
      <c r="E1094" s="288"/>
      <c r="F1094" s="62" t="s">
        <v>51</v>
      </c>
      <c r="G1094" s="265">
        <f>VLOOKUP(A1089,'STUDENT DETAIL'!$C$8:$I$107,3)</f>
        <v>0</v>
      </c>
      <c r="H1094" s="266"/>
      <c r="I1094" s="297"/>
    </row>
    <row r="1095" spans="1:10" s="14" customFormat="1" ht="24" customHeight="1" thickBot="1">
      <c r="A1095" s="223"/>
      <c r="B1095" s="284"/>
      <c r="C1095" s="235" t="s">
        <v>21</v>
      </c>
      <c r="D1095" s="236"/>
      <c r="E1095" s="237"/>
      <c r="F1095" s="63" t="s">
        <v>51</v>
      </c>
      <c r="G1095" s="262" t="str">
        <f>IF(OR(G1094=0,G1094=""),"",VLOOKUP(A1089,'STUDENT DETAIL'!$C$8:$I$107,4))</f>
        <v/>
      </c>
      <c r="H1095" s="264"/>
      <c r="I1095" s="298"/>
    </row>
    <row r="1096" spans="1:10" s="14" customFormat="1" ht="24" customHeight="1">
      <c r="A1096" s="223"/>
      <c r="B1096" s="284"/>
      <c r="C1096" s="235" t="s">
        <v>22</v>
      </c>
      <c r="D1096" s="236"/>
      <c r="E1096" s="237"/>
      <c r="F1096" s="63" t="s">
        <v>51</v>
      </c>
      <c r="G1096" s="262" t="str">
        <f>IF(OR(G1094=0,G1094=""),"",VLOOKUP(A1089,'STUDENT DETAIL'!$C$8:$I$107,5))</f>
        <v/>
      </c>
      <c r="H1096" s="263"/>
      <c r="I1096" s="293" t="s">
        <v>64</v>
      </c>
    </row>
    <row r="1097" spans="1:10" s="14" customFormat="1" ht="24" customHeight="1">
      <c r="A1097" s="223"/>
      <c r="B1097" s="284"/>
      <c r="C1097" s="235" t="s">
        <v>32</v>
      </c>
      <c r="D1097" s="236"/>
      <c r="E1097" s="237"/>
      <c r="F1097" s="63" t="s">
        <v>51</v>
      </c>
      <c r="G1097" s="262" t="str">
        <f>IF(OR(G1094=0,G1094=""),"",VLOOKUP(A1089,'STUDENT DETAIL'!$C$8:$I$107,6))</f>
        <v/>
      </c>
      <c r="H1097" s="263"/>
      <c r="I1097" s="294"/>
    </row>
    <row r="1098" spans="1:10" s="14" customFormat="1" ht="24" customHeight="1">
      <c r="A1098" s="223"/>
      <c r="B1098" s="284"/>
      <c r="C1098" s="235" t="s">
        <v>33</v>
      </c>
      <c r="D1098" s="236"/>
      <c r="E1098" s="237"/>
      <c r="F1098" s="63" t="s">
        <v>51</v>
      </c>
      <c r="G1098" s="262" t="str">
        <f>IF(OR(G1094=0,G1094=""),"",IF('STUDENT DETAIL'!$H$4="",'STUDENT DETAIL'!$E$4,CONCATENATE('STUDENT DETAIL'!$E$4,"   ","(",'STUDENT DETAIL'!$H$4,")")))</f>
        <v/>
      </c>
      <c r="H1098" s="263"/>
      <c r="I1098" s="294"/>
    </row>
    <row r="1099" spans="1:10" s="14" customFormat="1" ht="24" customHeight="1" thickBot="1">
      <c r="A1099" s="223"/>
      <c r="B1099" s="284"/>
      <c r="C1099" s="226" t="s">
        <v>24</v>
      </c>
      <c r="D1099" s="227"/>
      <c r="E1099" s="228"/>
      <c r="F1099" s="64" t="s">
        <v>51</v>
      </c>
      <c r="G1099" s="281" t="str">
        <f>IF(OR(G1094=0,G1094=""),"",VLOOKUP(A1089,'STUDENT DETAIL'!$C$8:$I$107,7))</f>
        <v/>
      </c>
      <c r="H1099" s="282"/>
      <c r="I1099" s="295"/>
    </row>
    <row r="1100" spans="1:10" s="14" customFormat="1" ht="24" customHeight="1">
      <c r="A1100" s="223"/>
      <c r="B1100" s="284"/>
      <c r="C1100" s="232" t="s">
        <v>66</v>
      </c>
      <c r="D1100" s="233"/>
      <c r="E1100" s="233"/>
      <c r="F1100" s="233"/>
      <c r="G1100" s="233"/>
      <c r="H1100" s="233"/>
      <c r="I1100" s="234"/>
    </row>
    <row r="1101" spans="1:10" s="14" customFormat="1" ht="24" customHeight="1" thickBot="1">
      <c r="A1101" s="223"/>
      <c r="B1101" s="284"/>
      <c r="C1101" s="229" t="s">
        <v>67</v>
      </c>
      <c r="D1101" s="230"/>
      <c r="E1101" s="231"/>
      <c r="F1101" s="267" t="s">
        <v>34</v>
      </c>
      <c r="G1101" s="231"/>
      <c r="H1101" s="267" t="s">
        <v>68</v>
      </c>
      <c r="I1101" s="268"/>
    </row>
    <row r="1102" spans="1:10" s="74" customFormat="1" ht="18" customHeight="1">
      <c r="A1102" s="223"/>
      <c r="B1102" s="284"/>
      <c r="C1102" s="238">
        <f>IF('TIME TABLE'!$B$5="","",'TIME TABLE'!$B$5)</f>
        <v>44651</v>
      </c>
      <c r="D1102" s="239"/>
      <c r="E1102" s="86" t="str">
        <f>IF(C1102="","",IF(C1102&gt;0,CONCATENATE('TIME TABLE'!$C$5,'TIME TABLE'!$D$5,'TIME TABLE'!$E$5)))</f>
        <v>(Thursday)</v>
      </c>
      <c r="F1102" s="279" t="str">
        <f>IF(C1102="","",'TIME TABLE'!$F$5)</f>
        <v>Hindi</v>
      </c>
      <c r="G1102" s="280"/>
      <c r="H1102" s="273" t="str">
        <f>IF(F1102="","",'TIME TABLE'!$H$5)</f>
        <v>09:00 AM to 11:45 AM</v>
      </c>
      <c r="I1102" s="274"/>
    </row>
    <row r="1103" spans="1:10" s="74" customFormat="1" ht="18" customHeight="1">
      <c r="A1103" s="223"/>
      <c r="B1103" s="284"/>
      <c r="C1103" s="260">
        <f>IF('TIME TABLE'!$B$6="","",'TIME TABLE'!$B$6)</f>
        <v>44652</v>
      </c>
      <c r="D1103" s="261"/>
      <c r="E1103" s="89" t="str">
        <f>IF(C1103="","",IF(C1103&gt;0,CONCATENATE('TIME TABLE'!$C$6,'TIME TABLE'!$D$6,'TIME TABLE'!$E$6)))</f>
        <v>(Friday)</v>
      </c>
      <c r="F1103" s="252" t="str">
        <f>IF(C1103="","",'TIME TABLE'!$F$6)</f>
        <v>English</v>
      </c>
      <c r="G1103" s="253"/>
      <c r="H1103" s="250" t="str">
        <f>IF(F1103="","",'TIME TABLE'!$H$6)</f>
        <v>09:00 AM to 11:45 AM</v>
      </c>
      <c r="I1103" s="251"/>
    </row>
    <row r="1104" spans="1:10" s="74" customFormat="1" ht="18" customHeight="1">
      <c r="A1104" s="223"/>
      <c r="B1104" s="284"/>
      <c r="C1104" s="260">
        <f>IF('TIME TABLE'!$B$7="","",'TIME TABLE'!$B$7)</f>
        <v>44653</v>
      </c>
      <c r="D1104" s="261"/>
      <c r="E1104" s="89" t="str">
        <f>IF(C1104="","",IF(C1104&gt;0,CONCATENATE('TIME TABLE'!$C$7,'TIME TABLE'!$D$7,'TIME TABLE'!$E$7)))</f>
        <v>(Saturday)</v>
      </c>
      <c r="F1104" s="252" t="str">
        <f>IF(C1104="","",'TIME TABLE'!$F$7)</f>
        <v>Science</v>
      </c>
      <c r="G1104" s="253"/>
      <c r="H1104" s="250" t="str">
        <f>IF(F1104="","",'TIME TABLE'!$H$7)</f>
        <v>09:00 AM to 11:45 AM</v>
      </c>
      <c r="I1104" s="251"/>
    </row>
    <row r="1105" spans="1:9" s="74" customFormat="1" ht="18" customHeight="1">
      <c r="A1105" s="223"/>
      <c r="B1105" s="284"/>
      <c r="C1105" s="260">
        <f>IF('TIME TABLE'!$B$8="","",'TIME TABLE'!$B$8)</f>
        <v>44654</v>
      </c>
      <c r="D1105" s="261"/>
      <c r="E1105" s="89" t="str">
        <f>IF(C1105="","",IF(C1105&gt;0,CONCATENATE('TIME TABLE'!$C$8,'TIME TABLE'!$D$8,'TIME TABLE'!$E$8)))</f>
        <v>(Sunday)</v>
      </c>
      <c r="F1105" s="252" t="str">
        <f>IF(C1105="","",'TIME TABLE'!$F$8)</f>
        <v>Mathematics</v>
      </c>
      <c r="G1105" s="253"/>
      <c r="H1105" s="250" t="str">
        <f>IF(F1105="","",'TIME TABLE'!$H$8)</f>
        <v>09:00 AM to 11:45 AM</v>
      </c>
      <c r="I1105" s="251"/>
    </row>
    <row r="1106" spans="1:9" s="74" customFormat="1" ht="18" customHeight="1">
      <c r="A1106" s="223"/>
      <c r="B1106" s="284"/>
      <c r="C1106" s="260">
        <f>IF('TIME TABLE'!$B$9="","",'TIME TABLE'!$B$9)</f>
        <v>44655</v>
      </c>
      <c r="D1106" s="261"/>
      <c r="E1106" s="89" t="str">
        <f>IF(C1106="","",IF(C1106&gt;0,CONCATENATE('TIME TABLE'!$C$9,'TIME TABLE'!$D$9,'TIME TABLE'!$E$9)))</f>
        <v>(Monday)</v>
      </c>
      <c r="F1106" s="252" t="str">
        <f>IF(C1106="","",'TIME TABLE'!$F$9)</f>
        <v>Social Study</v>
      </c>
      <c r="G1106" s="253"/>
      <c r="H1106" s="250" t="str">
        <f>IF(F1106="","",'TIME TABLE'!$H$9)</f>
        <v>09:00 AM to 11:45 AM</v>
      </c>
      <c r="I1106" s="251"/>
    </row>
    <row r="1107" spans="1:9" s="74" customFormat="1" ht="18" customHeight="1">
      <c r="A1107" s="223"/>
      <c r="B1107" s="284"/>
      <c r="C1107" s="260">
        <f>IF('TIME TABLE'!$B$10="","",'TIME TABLE'!$B$10)</f>
        <v>44656</v>
      </c>
      <c r="D1107" s="261"/>
      <c r="E1107" s="89" t="str">
        <f>IF(C1107="","",IF(C1107&gt;0,CONCATENATE('TIME TABLE'!$C$10,'TIME TABLE'!$D$10,'TIME TABLE'!$E$10)))</f>
        <v>(Tuesday)</v>
      </c>
      <c r="F1107" s="252" t="str">
        <f>IF(C1107="","",'TIME TABLE'!$F$10)</f>
        <v>Sanskrit</v>
      </c>
      <c r="G1107" s="253"/>
      <c r="H1107" s="250" t="str">
        <f>IF(F1107="","",'TIME TABLE'!$H$10)</f>
        <v>09:00 AM to 11:45 AM</v>
      </c>
      <c r="I1107" s="251"/>
    </row>
    <row r="1108" spans="1:9" s="74" customFormat="1" ht="18" customHeight="1">
      <c r="A1108" s="223"/>
      <c r="B1108" s="284"/>
      <c r="C1108" s="260" t="str">
        <f>IF('TIME TABLE'!$B$11="","",'TIME TABLE'!$B$11)</f>
        <v/>
      </c>
      <c r="D1108" s="261"/>
      <c r="E1108" s="89" t="str">
        <f>IF(C1108="","",IF(C1108&gt;0,CONCATENATE('TIME TABLE'!$C$11,'TIME TABLE'!$D$11,'TIME TABLE'!$E$11)))</f>
        <v/>
      </c>
      <c r="F1108" s="252" t="str">
        <f>IF(C1108="","",'TIME TABLE'!$F$11)</f>
        <v/>
      </c>
      <c r="G1108" s="253"/>
      <c r="H1108" s="250" t="str">
        <f>IF(F1108="","",'TIME TABLE'!$H$11)</f>
        <v/>
      </c>
      <c r="I1108" s="251"/>
    </row>
    <row r="1109" spans="1:9" s="74" customFormat="1" ht="18" customHeight="1">
      <c r="A1109" s="223"/>
      <c r="B1109" s="284"/>
      <c r="C1109" s="260" t="str">
        <f>IF('TIME TABLE'!$B$12="","",'TIME TABLE'!$B$12)</f>
        <v/>
      </c>
      <c r="D1109" s="261"/>
      <c r="E1109" s="89" t="str">
        <f>IF(C1109="","",IF(C1109&gt;0,CONCATENATE('TIME TABLE'!$C$12,'TIME TABLE'!$D$12,'TIME TABLE'!$E$12)))</f>
        <v/>
      </c>
      <c r="F1109" s="252" t="str">
        <f>IF(C1109="","",'TIME TABLE'!$F$12)</f>
        <v/>
      </c>
      <c r="G1109" s="253"/>
      <c r="H1109" s="250" t="str">
        <f>IF(C1109="","",'TIME TABLE'!$H$12)</f>
        <v/>
      </c>
      <c r="I1109" s="251"/>
    </row>
    <row r="1110" spans="1:9" s="74" customFormat="1" ht="18" customHeight="1">
      <c r="A1110" s="223"/>
      <c r="B1110" s="284"/>
      <c r="C1110" s="275" t="str">
        <f>IF('TIME TABLE'!$B$13="","",'TIME TABLE'!$B$13)</f>
        <v/>
      </c>
      <c r="D1110" s="276"/>
      <c r="E1110" s="89" t="str">
        <f>IF(C1110="","",IF(C1110&gt;0,CONCATENATE('TIME TABLE'!$C$11,'TIME TABLE'!$D$11,'TIME TABLE'!$E$11)))</f>
        <v/>
      </c>
      <c r="F1110" s="252" t="str">
        <f>IF(C1110="","",'TIME TABLE'!$F$13)</f>
        <v/>
      </c>
      <c r="G1110" s="253"/>
      <c r="H1110" s="250" t="str">
        <f>IF(C1110="","",'TIME TABLE'!$H$13)</f>
        <v/>
      </c>
      <c r="I1110" s="251"/>
    </row>
    <row r="1111" spans="1:9" s="74" customFormat="1" ht="18" customHeight="1" thickBot="1">
      <c r="A1111" s="223"/>
      <c r="B1111" s="284"/>
      <c r="C1111" s="275" t="str">
        <f>IF('TIME TABLE'!$B$14="","",'TIME TABLE'!$B$14)</f>
        <v/>
      </c>
      <c r="D1111" s="276"/>
      <c r="E1111" s="89" t="str">
        <f>IF(C1111="","",IF(C1111&gt;0,CONCATENATE('TIME TABLE'!$C$11,'TIME TABLE'!$D$11,'TIME TABLE'!$E$11)))</f>
        <v/>
      </c>
      <c r="F1111" s="277" t="str">
        <f>IF(C1111="","",'TIME TABLE'!$F$14)</f>
        <v/>
      </c>
      <c r="G1111" s="278"/>
      <c r="H1111" s="250" t="str">
        <f>IF(C1111="","",'TIME TABLE'!$H$14)</f>
        <v/>
      </c>
      <c r="I1111" s="251"/>
    </row>
    <row r="1112" spans="1:9" s="14" customFormat="1" ht="24" customHeight="1">
      <c r="A1112" s="223"/>
      <c r="B1112" s="284"/>
      <c r="C1112" s="269" t="s">
        <v>69</v>
      </c>
      <c r="D1112" s="270"/>
      <c r="E1112" s="270"/>
      <c r="F1112" s="271"/>
      <c r="G1112" s="271"/>
      <c r="H1112" s="271"/>
      <c r="I1112" s="272"/>
    </row>
    <row r="1113" spans="1:9" s="14" customFormat="1" ht="19.5" customHeight="1">
      <c r="A1113" s="223"/>
      <c r="B1113" s="284"/>
      <c r="C1113" s="59">
        <v>1</v>
      </c>
      <c r="D1113" s="256" t="s">
        <v>70</v>
      </c>
      <c r="E1113" s="256"/>
      <c r="F1113" s="256"/>
      <c r="G1113" s="256"/>
      <c r="H1113" s="256"/>
      <c r="I1113" s="257"/>
    </row>
    <row r="1114" spans="1:9" s="14" customFormat="1" ht="19.5" customHeight="1">
      <c r="A1114" s="223"/>
      <c r="B1114" s="284"/>
      <c r="C1114" s="60">
        <v>2</v>
      </c>
      <c r="D1114" s="258" t="s">
        <v>71</v>
      </c>
      <c r="E1114" s="258"/>
      <c r="F1114" s="258"/>
      <c r="G1114" s="258"/>
      <c r="H1114" s="258"/>
      <c r="I1114" s="259"/>
    </row>
    <row r="1115" spans="1:9" s="14" customFormat="1" ht="19.5" customHeight="1">
      <c r="A1115" s="223"/>
      <c r="B1115" s="284"/>
      <c r="C1115" s="60">
        <v>3</v>
      </c>
      <c r="D1115" s="258" t="s">
        <v>72</v>
      </c>
      <c r="E1115" s="258"/>
      <c r="F1115" s="258"/>
      <c r="G1115" s="258"/>
      <c r="H1115" s="258"/>
      <c r="I1115" s="259"/>
    </row>
    <row r="1116" spans="1:9" s="14" customFormat="1" ht="19.5" customHeight="1">
      <c r="A1116" s="223"/>
      <c r="B1116" s="284"/>
      <c r="C1116" s="60">
        <v>4</v>
      </c>
      <c r="D1116" s="256" t="s">
        <v>73</v>
      </c>
      <c r="E1116" s="256"/>
      <c r="F1116" s="256"/>
      <c r="G1116" s="256"/>
      <c r="H1116" s="256"/>
      <c r="I1116" s="257"/>
    </row>
    <row r="1117" spans="1:9" s="14" customFormat="1" ht="19.5" customHeight="1">
      <c r="A1117" s="223"/>
      <c r="B1117" s="284"/>
      <c r="C1117" s="60">
        <v>5</v>
      </c>
      <c r="D1117" s="256" t="s">
        <v>74</v>
      </c>
      <c r="E1117" s="256"/>
      <c r="F1117" s="256"/>
      <c r="G1117" s="256"/>
      <c r="H1117" s="256"/>
      <c r="I1117" s="257"/>
    </row>
    <row r="1118" spans="1:9" s="14" customFormat="1" ht="19.5" customHeight="1">
      <c r="A1118" s="223"/>
      <c r="B1118" s="284"/>
      <c r="C1118" s="60">
        <v>6</v>
      </c>
      <c r="D1118" s="256" t="s">
        <v>75</v>
      </c>
      <c r="E1118" s="256"/>
      <c r="F1118" s="256"/>
      <c r="G1118" s="256"/>
      <c r="H1118" s="256"/>
      <c r="I1118" s="257"/>
    </row>
    <row r="1119" spans="1:9" s="14" customFormat="1" ht="19.5" customHeight="1">
      <c r="A1119" s="223"/>
      <c r="B1119" s="284"/>
      <c r="C1119" s="60">
        <v>7</v>
      </c>
      <c r="D1119" s="256" t="s">
        <v>76</v>
      </c>
      <c r="E1119" s="256"/>
      <c r="F1119" s="256"/>
      <c r="G1119" s="256"/>
      <c r="H1119" s="256"/>
      <c r="I1119" s="257"/>
    </row>
    <row r="1120" spans="1:9" s="14" customFormat="1" ht="19.5" customHeight="1">
      <c r="A1120" s="223"/>
      <c r="B1120" s="284"/>
      <c r="C1120" s="60">
        <v>8</v>
      </c>
      <c r="D1120" s="256" t="s">
        <v>77</v>
      </c>
      <c r="E1120" s="256"/>
      <c r="F1120" s="256"/>
      <c r="G1120" s="256"/>
      <c r="H1120" s="256"/>
      <c r="I1120" s="257"/>
    </row>
    <row r="1121" spans="1:10" s="14" customFormat="1" ht="19.5" customHeight="1" thickBot="1">
      <c r="A1121" s="223"/>
      <c r="B1121" s="285"/>
      <c r="C1121" s="61">
        <v>9</v>
      </c>
      <c r="D1121" s="254" t="s">
        <v>78</v>
      </c>
      <c r="E1121" s="254"/>
      <c r="F1121" s="254"/>
      <c r="G1121" s="254"/>
      <c r="H1121" s="254"/>
      <c r="I1121" s="255"/>
    </row>
    <row r="1122" spans="1:10" ht="16.5" customHeight="1">
      <c r="A1122" s="225"/>
      <c r="B1122" s="225"/>
      <c r="C1122" s="225"/>
      <c r="D1122" s="225"/>
      <c r="E1122" s="225"/>
      <c r="F1122" s="225"/>
      <c r="G1122" s="225"/>
      <c r="H1122" s="225"/>
      <c r="I1122" s="225"/>
    </row>
    <row r="1123" spans="1:10" s="14" customFormat="1" ht="15.75" thickBot="1">
      <c r="A1123" s="19">
        <f>A1089+1</f>
        <v>34</v>
      </c>
      <c r="B1123" s="224"/>
      <c r="C1123" s="224"/>
      <c r="D1123" s="224"/>
      <c r="E1123" s="224"/>
      <c r="F1123" s="224"/>
      <c r="G1123" s="224"/>
      <c r="H1123" s="224"/>
      <c r="I1123" s="224"/>
    </row>
    <row r="1124" spans="1:10" s="14" customFormat="1" ht="51.75" customHeight="1">
      <c r="A1124" s="223"/>
      <c r="B1124" s="240" t="e">
        <f>logo</f>
        <v>#NAME?</v>
      </c>
      <c r="C1124" s="241"/>
      <c r="D1124" s="244" t="str">
        <f>MASTER!$E$11</f>
        <v>Govt. Sr. Secondary School Raimalwada</v>
      </c>
      <c r="E1124" s="245"/>
      <c r="F1124" s="245"/>
      <c r="G1124" s="245"/>
      <c r="H1124" s="245"/>
      <c r="I1124" s="246"/>
    </row>
    <row r="1125" spans="1:10" s="14" customFormat="1" ht="36" customHeight="1" thickBot="1">
      <c r="A1125" s="223"/>
      <c r="B1125" s="242"/>
      <c r="C1125" s="243"/>
      <c r="D1125" s="247" t="str">
        <f>MASTER!$E$14</f>
        <v>P.S.-Bapini (Phalodi)</v>
      </c>
      <c r="E1125" s="248"/>
      <c r="F1125" s="248"/>
      <c r="G1125" s="248"/>
      <c r="H1125" s="248"/>
      <c r="I1125" s="249"/>
    </row>
    <row r="1126" spans="1:10" s="14" customFormat="1" ht="33.75" customHeight="1">
      <c r="A1126" s="223"/>
      <c r="B1126" s="283" t="str">
        <f>CONCATENATE(C1127,'TIME TABLE'!$C$5,'ADMIT CARD'!$C1128,$F1128,'ADMIT CARD'!$G1128,'TIME TABLE'!$E$5)</f>
        <v>ADMIT CARD(Roll Number●→0)</v>
      </c>
      <c r="C1126" s="289" t="str">
        <f>CONCATENATE('TIME TABLE'!$B$2,'TIME TABLE'!$F$2)</f>
        <v>TEST-I: (2025-26)</v>
      </c>
      <c r="D1126" s="290"/>
      <c r="E1126" s="290"/>
      <c r="F1126" s="290"/>
      <c r="G1126" s="290"/>
      <c r="H1126" s="290"/>
      <c r="I1126" s="296" t="s">
        <v>90</v>
      </c>
    </row>
    <row r="1127" spans="1:10" s="14" customFormat="1" ht="33.75" customHeight="1" thickBot="1">
      <c r="A1127" s="223"/>
      <c r="B1127" s="284"/>
      <c r="C1127" s="291" t="s">
        <v>63</v>
      </c>
      <c r="D1127" s="292"/>
      <c r="E1127" s="292"/>
      <c r="F1127" s="292"/>
      <c r="G1127" s="292"/>
      <c r="H1127" s="292"/>
      <c r="I1127" s="297"/>
      <c r="J1127" s="14" t="s">
        <v>53</v>
      </c>
    </row>
    <row r="1128" spans="1:10" s="14" customFormat="1" ht="24" customHeight="1">
      <c r="A1128" s="223"/>
      <c r="B1128" s="284"/>
      <c r="C1128" s="286" t="s">
        <v>20</v>
      </c>
      <c r="D1128" s="287"/>
      <c r="E1128" s="288"/>
      <c r="F1128" s="62" t="s">
        <v>51</v>
      </c>
      <c r="G1128" s="265">
        <f>VLOOKUP(A1123,'STUDENT DETAIL'!$C$8:$I$107,3)</f>
        <v>0</v>
      </c>
      <c r="H1128" s="266"/>
      <c r="I1128" s="297"/>
    </row>
    <row r="1129" spans="1:10" s="14" customFormat="1" ht="24" customHeight="1" thickBot="1">
      <c r="A1129" s="223"/>
      <c r="B1129" s="284"/>
      <c r="C1129" s="235" t="s">
        <v>21</v>
      </c>
      <c r="D1129" s="236"/>
      <c r="E1129" s="237"/>
      <c r="F1129" s="63" t="s">
        <v>51</v>
      </c>
      <c r="G1129" s="262" t="str">
        <f>IF(OR(G1128=0,G1128=""),"",VLOOKUP(A1123,'STUDENT DETAIL'!$C$8:$I$107,4))</f>
        <v/>
      </c>
      <c r="H1129" s="264"/>
      <c r="I1129" s="298"/>
    </row>
    <row r="1130" spans="1:10" s="14" customFormat="1" ht="24" customHeight="1">
      <c r="A1130" s="223"/>
      <c r="B1130" s="284"/>
      <c r="C1130" s="235" t="s">
        <v>22</v>
      </c>
      <c r="D1130" s="236"/>
      <c r="E1130" s="237"/>
      <c r="F1130" s="63" t="s">
        <v>51</v>
      </c>
      <c r="G1130" s="262" t="str">
        <f>IF(OR(G1128=0,G1128=""),"",VLOOKUP(A1123,'STUDENT DETAIL'!$C$8:$I$107,5))</f>
        <v/>
      </c>
      <c r="H1130" s="263"/>
      <c r="I1130" s="293" t="s">
        <v>64</v>
      </c>
    </row>
    <row r="1131" spans="1:10" s="14" customFormat="1" ht="24" customHeight="1">
      <c r="A1131" s="223"/>
      <c r="B1131" s="284"/>
      <c r="C1131" s="235" t="s">
        <v>32</v>
      </c>
      <c r="D1131" s="236"/>
      <c r="E1131" s="237"/>
      <c r="F1131" s="63" t="s">
        <v>51</v>
      </c>
      <c r="G1131" s="262" t="str">
        <f>IF(OR(G1128=0,G1128=""),"",VLOOKUP(A1123,'STUDENT DETAIL'!$C$8:$I$107,6))</f>
        <v/>
      </c>
      <c r="H1131" s="263"/>
      <c r="I1131" s="294"/>
    </row>
    <row r="1132" spans="1:10" s="14" customFormat="1" ht="24" customHeight="1">
      <c r="A1132" s="223"/>
      <c r="B1132" s="284"/>
      <c r="C1132" s="235" t="s">
        <v>33</v>
      </c>
      <c r="D1132" s="236"/>
      <c r="E1132" s="237"/>
      <c r="F1132" s="63" t="s">
        <v>51</v>
      </c>
      <c r="G1132" s="262" t="str">
        <f>IF(OR(G1128=0,G1128=""),"",IF('STUDENT DETAIL'!$H$4="",'STUDENT DETAIL'!$E$4,CONCATENATE('STUDENT DETAIL'!$E$4,"   ","(",'STUDENT DETAIL'!$H$4,")")))</f>
        <v/>
      </c>
      <c r="H1132" s="263"/>
      <c r="I1132" s="294"/>
    </row>
    <row r="1133" spans="1:10" s="14" customFormat="1" ht="24" customHeight="1" thickBot="1">
      <c r="A1133" s="223"/>
      <c r="B1133" s="284"/>
      <c r="C1133" s="226" t="s">
        <v>24</v>
      </c>
      <c r="D1133" s="227"/>
      <c r="E1133" s="228"/>
      <c r="F1133" s="64" t="s">
        <v>51</v>
      </c>
      <c r="G1133" s="281" t="str">
        <f>IF(OR(G1128=0,G1128=""),"",VLOOKUP(A1123,'STUDENT DETAIL'!$C$8:$I$107,7))</f>
        <v/>
      </c>
      <c r="H1133" s="282"/>
      <c r="I1133" s="295"/>
    </row>
    <row r="1134" spans="1:10" s="14" customFormat="1" ht="24" customHeight="1">
      <c r="A1134" s="223"/>
      <c r="B1134" s="284"/>
      <c r="C1134" s="232" t="s">
        <v>66</v>
      </c>
      <c r="D1134" s="233"/>
      <c r="E1134" s="233"/>
      <c r="F1134" s="233"/>
      <c r="G1134" s="233"/>
      <c r="H1134" s="233"/>
      <c r="I1134" s="234"/>
    </row>
    <row r="1135" spans="1:10" s="14" customFormat="1" ht="24" customHeight="1" thickBot="1">
      <c r="A1135" s="223"/>
      <c r="B1135" s="284"/>
      <c r="C1135" s="229" t="s">
        <v>67</v>
      </c>
      <c r="D1135" s="230"/>
      <c r="E1135" s="231"/>
      <c r="F1135" s="267" t="s">
        <v>34</v>
      </c>
      <c r="G1135" s="231"/>
      <c r="H1135" s="267" t="s">
        <v>68</v>
      </c>
      <c r="I1135" s="268"/>
    </row>
    <row r="1136" spans="1:10" s="74" customFormat="1" ht="18" customHeight="1">
      <c r="A1136" s="223"/>
      <c r="B1136" s="284"/>
      <c r="C1136" s="238">
        <f>IF('TIME TABLE'!$B$5="","",'TIME TABLE'!$B$5)</f>
        <v>44651</v>
      </c>
      <c r="D1136" s="239"/>
      <c r="E1136" s="86" t="str">
        <f>IF(C1136="","",IF(C1136&gt;0,CONCATENATE('TIME TABLE'!$C$5,'TIME TABLE'!$D$5,'TIME TABLE'!$E$5)))</f>
        <v>(Thursday)</v>
      </c>
      <c r="F1136" s="279" t="str">
        <f>IF(C1136="","",'TIME TABLE'!$F$5)</f>
        <v>Hindi</v>
      </c>
      <c r="G1136" s="280"/>
      <c r="H1136" s="273" t="str">
        <f>IF(F1136="","",'TIME TABLE'!$H$5)</f>
        <v>09:00 AM to 11:45 AM</v>
      </c>
      <c r="I1136" s="274"/>
    </row>
    <row r="1137" spans="1:9" s="74" customFormat="1" ht="18" customHeight="1">
      <c r="A1137" s="223"/>
      <c r="B1137" s="284"/>
      <c r="C1137" s="260">
        <f>IF('TIME TABLE'!$B$6="","",'TIME TABLE'!$B$6)</f>
        <v>44652</v>
      </c>
      <c r="D1137" s="261"/>
      <c r="E1137" s="89" t="str">
        <f>IF(C1137="","",IF(C1137&gt;0,CONCATENATE('TIME TABLE'!$C$6,'TIME TABLE'!$D$6,'TIME TABLE'!$E$6)))</f>
        <v>(Friday)</v>
      </c>
      <c r="F1137" s="252" t="str">
        <f>IF(C1137="","",'TIME TABLE'!$F$6)</f>
        <v>English</v>
      </c>
      <c r="G1137" s="253"/>
      <c r="H1137" s="250" t="str">
        <f>IF(F1137="","",'TIME TABLE'!$H$6)</f>
        <v>09:00 AM to 11:45 AM</v>
      </c>
      <c r="I1137" s="251"/>
    </row>
    <row r="1138" spans="1:9" s="74" customFormat="1" ht="18" customHeight="1">
      <c r="A1138" s="223"/>
      <c r="B1138" s="284"/>
      <c r="C1138" s="260">
        <f>IF('TIME TABLE'!$B$7="","",'TIME TABLE'!$B$7)</f>
        <v>44653</v>
      </c>
      <c r="D1138" s="261"/>
      <c r="E1138" s="89" t="str">
        <f>IF(C1138="","",IF(C1138&gt;0,CONCATENATE('TIME TABLE'!$C$7,'TIME TABLE'!$D$7,'TIME TABLE'!$E$7)))</f>
        <v>(Saturday)</v>
      </c>
      <c r="F1138" s="252" t="str">
        <f>IF(C1138="","",'TIME TABLE'!$F$7)</f>
        <v>Science</v>
      </c>
      <c r="G1138" s="253"/>
      <c r="H1138" s="250" t="str">
        <f>IF(F1138="","",'TIME TABLE'!$H$7)</f>
        <v>09:00 AM to 11:45 AM</v>
      </c>
      <c r="I1138" s="251"/>
    </row>
    <row r="1139" spans="1:9" s="74" customFormat="1" ht="18" customHeight="1">
      <c r="A1139" s="223"/>
      <c r="B1139" s="284"/>
      <c r="C1139" s="260">
        <f>IF('TIME TABLE'!$B$8="","",'TIME TABLE'!$B$8)</f>
        <v>44654</v>
      </c>
      <c r="D1139" s="261"/>
      <c r="E1139" s="89" t="str">
        <f>IF(C1139="","",IF(C1139&gt;0,CONCATENATE('TIME TABLE'!$C$8,'TIME TABLE'!$D$8,'TIME TABLE'!$E$8)))</f>
        <v>(Sunday)</v>
      </c>
      <c r="F1139" s="252" t="str">
        <f>IF(C1139="","",'TIME TABLE'!$F$8)</f>
        <v>Mathematics</v>
      </c>
      <c r="G1139" s="253"/>
      <c r="H1139" s="250" t="str">
        <f>IF(F1139="","",'TIME TABLE'!$H$8)</f>
        <v>09:00 AM to 11:45 AM</v>
      </c>
      <c r="I1139" s="251"/>
    </row>
    <row r="1140" spans="1:9" s="74" customFormat="1" ht="18" customHeight="1">
      <c r="A1140" s="223"/>
      <c r="B1140" s="284"/>
      <c r="C1140" s="260">
        <f>IF('TIME TABLE'!$B$9="","",'TIME TABLE'!$B$9)</f>
        <v>44655</v>
      </c>
      <c r="D1140" s="261"/>
      <c r="E1140" s="89" t="str">
        <f>IF(C1140="","",IF(C1140&gt;0,CONCATENATE('TIME TABLE'!$C$9,'TIME TABLE'!$D$9,'TIME TABLE'!$E$9)))</f>
        <v>(Monday)</v>
      </c>
      <c r="F1140" s="252" t="str">
        <f>IF(C1140="","",'TIME TABLE'!$F$9)</f>
        <v>Social Study</v>
      </c>
      <c r="G1140" s="253"/>
      <c r="H1140" s="250" t="str">
        <f>IF(F1140="","",'TIME TABLE'!$H$9)</f>
        <v>09:00 AM to 11:45 AM</v>
      </c>
      <c r="I1140" s="251"/>
    </row>
    <row r="1141" spans="1:9" s="74" customFormat="1" ht="18" customHeight="1">
      <c r="A1141" s="223"/>
      <c r="B1141" s="284"/>
      <c r="C1141" s="260">
        <f>IF('TIME TABLE'!$B$10="","",'TIME TABLE'!$B$10)</f>
        <v>44656</v>
      </c>
      <c r="D1141" s="261"/>
      <c r="E1141" s="89" t="str">
        <f>IF(C1141="","",IF(C1141&gt;0,CONCATENATE('TIME TABLE'!$C$10,'TIME TABLE'!$D$10,'TIME TABLE'!$E$10)))</f>
        <v>(Tuesday)</v>
      </c>
      <c r="F1141" s="252" t="str">
        <f>IF(C1141="","",'TIME TABLE'!$F$10)</f>
        <v>Sanskrit</v>
      </c>
      <c r="G1141" s="253"/>
      <c r="H1141" s="250" t="str">
        <f>IF(F1141="","",'TIME TABLE'!$H$10)</f>
        <v>09:00 AM to 11:45 AM</v>
      </c>
      <c r="I1141" s="251"/>
    </row>
    <row r="1142" spans="1:9" s="74" customFormat="1" ht="18" customHeight="1">
      <c r="A1142" s="223"/>
      <c r="B1142" s="284"/>
      <c r="C1142" s="260" t="str">
        <f>IF('TIME TABLE'!$B$11="","",'TIME TABLE'!$B$11)</f>
        <v/>
      </c>
      <c r="D1142" s="261"/>
      <c r="E1142" s="89" t="str">
        <f>IF(C1142="","",IF(C1142&gt;0,CONCATENATE('TIME TABLE'!$C$11,'TIME TABLE'!$D$11,'TIME TABLE'!$E$11)))</f>
        <v/>
      </c>
      <c r="F1142" s="252" t="str">
        <f>IF(C1142="","",'TIME TABLE'!$F$11)</f>
        <v/>
      </c>
      <c r="G1142" s="253"/>
      <c r="H1142" s="250" t="str">
        <f>IF(F1142="","",'TIME TABLE'!$H$11)</f>
        <v/>
      </c>
      <c r="I1142" s="251"/>
    </row>
    <row r="1143" spans="1:9" s="74" customFormat="1" ht="18" customHeight="1">
      <c r="A1143" s="223"/>
      <c r="B1143" s="284"/>
      <c r="C1143" s="260" t="str">
        <f>IF('TIME TABLE'!$B$12="","",'TIME TABLE'!$B$12)</f>
        <v/>
      </c>
      <c r="D1143" s="261"/>
      <c r="E1143" s="89" t="str">
        <f>IF(C1143="","",IF(C1143&gt;0,CONCATENATE('TIME TABLE'!$C$12,'TIME TABLE'!$D$12,'TIME TABLE'!$E$12)))</f>
        <v/>
      </c>
      <c r="F1143" s="252" t="str">
        <f>IF(C1143="","",'TIME TABLE'!$F$12)</f>
        <v/>
      </c>
      <c r="G1143" s="253"/>
      <c r="H1143" s="250" t="str">
        <f>IF(C1143="","",'TIME TABLE'!$H$12)</f>
        <v/>
      </c>
      <c r="I1143" s="251"/>
    </row>
    <row r="1144" spans="1:9" s="74" customFormat="1" ht="18" customHeight="1">
      <c r="A1144" s="223"/>
      <c r="B1144" s="284"/>
      <c r="C1144" s="275" t="str">
        <f>IF('TIME TABLE'!$B$13="","",'TIME TABLE'!$B$13)</f>
        <v/>
      </c>
      <c r="D1144" s="276"/>
      <c r="E1144" s="89" t="str">
        <f>IF(C1144="","",IF(C1144&gt;0,CONCATENATE('TIME TABLE'!$C$11,'TIME TABLE'!$D$11,'TIME TABLE'!$E$11)))</f>
        <v/>
      </c>
      <c r="F1144" s="252" t="str">
        <f>IF(C1144="","",'TIME TABLE'!$F$13)</f>
        <v/>
      </c>
      <c r="G1144" s="253"/>
      <c r="H1144" s="250" t="str">
        <f>IF(C1144="","",'TIME TABLE'!$H$13)</f>
        <v/>
      </c>
      <c r="I1144" s="251"/>
    </row>
    <row r="1145" spans="1:9" s="74" customFormat="1" ht="18" customHeight="1" thickBot="1">
      <c r="A1145" s="223"/>
      <c r="B1145" s="284"/>
      <c r="C1145" s="275" t="str">
        <f>IF('TIME TABLE'!$B$14="","",'TIME TABLE'!$B$14)</f>
        <v/>
      </c>
      <c r="D1145" s="276"/>
      <c r="E1145" s="89" t="str">
        <f>IF(C1145="","",IF(C1145&gt;0,CONCATENATE('TIME TABLE'!$C$11,'TIME TABLE'!$D$11,'TIME TABLE'!$E$11)))</f>
        <v/>
      </c>
      <c r="F1145" s="277" t="str">
        <f>IF(C1145="","",'TIME TABLE'!$F$14)</f>
        <v/>
      </c>
      <c r="G1145" s="278"/>
      <c r="H1145" s="250" t="str">
        <f>IF(C1145="","",'TIME TABLE'!$H$14)</f>
        <v/>
      </c>
      <c r="I1145" s="251"/>
    </row>
    <row r="1146" spans="1:9" s="14" customFormat="1" ht="24" customHeight="1">
      <c r="A1146" s="223"/>
      <c r="B1146" s="284"/>
      <c r="C1146" s="269" t="s">
        <v>69</v>
      </c>
      <c r="D1146" s="270"/>
      <c r="E1146" s="270"/>
      <c r="F1146" s="271"/>
      <c r="G1146" s="271"/>
      <c r="H1146" s="271"/>
      <c r="I1146" s="272"/>
    </row>
    <row r="1147" spans="1:9" s="14" customFormat="1" ht="19.5" customHeight="1">
      <c r="A1147" s="223"/>
      <c r="B1147" s="284"/>
      <c r="C1147" s="59">
        <v>1</v>
      </c>
      <c r="D1147" s="256" t="s">
        <v>70</v>
      </c>
      <c r="E1147" s="256"/>
      <c r="F1147" s="256"/>
      <c r="G1147" s="256"/>
      <c r="H1147" s="256"/>
      <c r="I1147" s="257"/>
    </row>
    <row r="1148" spans="1:9" s="14" customFormat="1" ht="19.5" customHeight="1">
      <c r="A1148" s="223"/>
      <c r="B1148" s="284"/>
      <c r="C1148" s="60">
        <v>2</v>
      </c>
      <c r="D1148" s="258" t="s">
        <v>71</v>
      </c>
      <c r="E1148" s="258"/>
      <c r="F1148" s="258"/>
      <c r="G1148" s="258"/>
      <c r="H1148" s="258"/>
      <c r="I1148" s="259"/>
    </row>
    <row r="1149" spans="1:9" s="14" customFormat="1" ht="19.5" customHeight="1">
      <c r="A1149" s="223"/>
      <c r="B1149" s="284"/>
      <c r="C1149" s="60">
        <v>3</v>
      </c>
      <c r="D1149" s="258" t="s">
        <v>72</v>
      </c>
      <c r="E1149" s="258"/>
      <c r="F1149" s="258"/>
      <c r="G1149" s="258"/>
      <c r="H1149" s="258"/>
      <c r="I1149" s="259"/>
    </row>
    <row r="1150" spans="1:9" s="14" customFormat="1" ht="19.5" customHeight="1">
      <c r="A1150" s="223"/>
      <c r="B1150" s="284"/>
      <c r="C1150" s="60">
        <v>4</v>
      </c>
      <c r="D1150" s="256" t="s">
        <v>73</v>
      </c>
      <c r="E1150" s="256"/>
      <c r="F1150" s="256"/>
      <c r="G1150" s="256"/>
      <c r="H1150" s="256"/>
      <c r="I1150" s="257"/>
    </row>
    <row r="1151" spans="1:9" s="14" customFormat="1" ht="19.5" customHeight="1">
      <c r="A1151" s="223"/>
      <c r="B1151" s="284"/>
      <c r="C1151" s="60">
        <v>5</v>
      </c>
      <c r="D1151" s="256" t="s">
        <v>74</v>
      </c>
      <c r="E1151" s="256"/>
      <c r="F1151" s="256"/>
      <c r="G1151" s="256"/>
      <c r="H1151" s="256"/>
      <c r="I1151" s="257"/>
    </row>
    <row r="1152" spans="1:9" s="14" customFormat="1" ht="19.5" customHeight="1">
      <c r="A1152" s="223"/>
      <c r="B1152" s="284"/>
      <c r="C1152" s="60">
        <v>6</v>
      </c>
      <c r="D1152" s="256" t="s">
        <v>75</v>
      </c>
      <c r="E1152" s="256"/>
      <c r="F1152" s="256"/>
      <c r="G1152" s="256"/>
      <c r="H1152" s="256"/>
      <c r="I1152" s="257"/>
    </row>
    <row r="1153" spans="1:10" s="14" customFormat="1" ht="19.5" customHeight="1">
      <c r="A1153" s="223"/>
      <c r="B1153" s="284"/>
      <c r="C1153" s="60">
        <v>7</v>
      </c>
      <c r="D1153" s="256" t="s">
        <v>76</v>
      </c>
      <c r="E1153" s="256"/>
      <c r="F1153" s="256"/>
      <c r="G1153" s="256"/>
      <c r="H1153" s="256"/>
      <c r="I1153" s="257"/>
    </row>
    <row r="1154" spans="1:10" s="14" customFormat="1" ht="19.5" customHeight="1">
      <c r="A1154" s="223"/>
      <c r="B1154" s="284"/>
      <c r="C1154" s="60">
        <v>8</v>
      </c>
      <c r="D1154" s="256" t="s">
        <v>77</v>
      </c>
      <c r="E1154" s="256"/>
      <c r="F1154" s="256"/>
      <c r="G1154" s="256"/>
      <c r="H1154" s="256"/>
      <c r="I1154" s="257"/>
    </row>
    <row r="1155" spans="1:10" s="14" customFormat="1" ht="19.5" customHeight="1" thickBot="1">
      <c r="A1155" s="223"/>
      <c r="B1155" s="285"/>
      <c r="C1155" s="61">
        <v>9</v>
      </c>
      <c r="D1155" s="254" t="s">
        <v>78</v>
      </c>
      <c r="E1155" s="254"/>
      <c r="F1155" s="254"/>
      <c r="G1155" s="254"/>
      <c r="H1155" s="254"/>
      <c r="I1155" s="255"/>
    </row>
    <row r="1156" spans="1:10" ht="7.5" customHeight="1">
      <c r="A1156" s="225"/>
      <c r="B1156" s="225"/>
      <c r="C1156" s="225"/>
      <c r="D1156" s="225"/>
      <c r="E1156" s="225"/>
      <c r="F1156" s="225"/>
      <c r="G1156" s="225"/>
      <c r="H1156" s="225"/>
      <c r="I1156" s="225"/>
    </row>
    <row r="1157" spans="1:10" s="14" customFormat="1" ht="10.5" customHeight="1" thickBot="1">
      <c r="A1157" s="19">
        <f>A1123+1</f>
        <v>35</v>
      </c>
      <c r="B1157" s="224"/>
      <c r="C1157" s="224"/>
      <c r="D1157" s="224"/>
      <c r="E1157" s="224"/>
      <c r="F1157" s="224"/>
      <c r="G1157" s="224"/>
      <c r="H1157" s="224"/>
      <c r="I1157" s="224"/>
    </row>
    <row r="1158" spans="1:10" s="14" customFormat="1" ht="51.75" customHeight="1">
      <c r="A1158" s="223"/>
      <c r="B1158" s="240" t="e">
        <f>logo</f>
        <v>#NAME?</v>
      </c>
      <c r="C1158" s="241"/>
      <c r="D1158" s="244" t="str">
        <f>MASTER!$E$11</f>
        <v>Govt. Sr. Secondary School Raimalwada</v>
      </c>
      <c r="E1158" s="245"/>
      <c r="F1158" s="245"/>
      <c r="G1158" s="245"/>
      <c r="H1158" s="245"/>
      <c r="I1158" s="246"/>
    </row>
    <row r="1159" spans="1:10" s="14" customFormat="1" ht="36" customHeight="1" thickBot="1">
      <c r="A1159" s="223"/>
      <c r="B1159" s="242"/>
      <c r="C1159" s="243"/>
      <c r="D1159" s="247" t="str">
        <f>MASTER!$E$14</f>
        <v>P.S.-Bapini (Phalodi)</v>
      </c>
      <c r="E1159" s="248"/>
      <c r="F1159" s="248"/>
      <c r="G1159" s="248"/>
      <c r="H1159" s="248"/>
      <c r="I1159" s="249"/>
    </row>
    <row r="1160" spans="1:10" s="14" customFormat="1" ht="33.75" customHeight="1">
      <c r="A1160" s="223"/>
      <c r="B1160" s="283" t="str">
        <f>CONCATENATE(C1161,'TIME TABLE'!$C$5,'ADMIT CARD'!$C1162,$F1162,'ADMIT CARD'!$G1162,'TIME TABLE'!$E$5)</f>
        <v>ADMIT CARD(Roll Number●→0)</v>
      </c>
      <c r="C1160" s="289" t="str">
        <f>CONCATENATE('TIME TABLE'!$B$2,'TIME TABLE'!$F$2)</f>
        <v>TEST-I: (2025-26)</v>
      </c>
      <c r="D1160" s="290"/>
      <c r="E1160" s="290"/>
      <c r="F1160" s="290"/>
      <c r="G1160" s="290"/>
      <c r="H1160" s="290"/>
      <c r="I1160" s="296" t="s">
        <v>90</v>
      </c>
    </row>
    <row r="1161" spans="1:10" s="14" customFormat="1" ht="33.75" customHeight="1" thickBot="1">
      <c r="A1161" s="223"/>
      <c r="B1161" s="284"/>
      <c r="C1161" s="291" t="s">
        <v>63</v>
      </c>
      <c r="D1161" s="292"/>
      <c r="E1161" s="292"/>
      <c r="F1161" s="292"/>
      <c r="G1161" s="292"/>
      <c r="H1161" s="292"/>
      <c r="I1161" s="297"/>
      <c r="J1161" s="14" t="s">
        <v>53</v>
      </c>
    </row>
    <row r="1162" spans="1:10" s="14" customFormat="1" ht="24" customHeight="1">
      <c r="A1162" s="223"/>
      <c r="B1162" s="284"/>
      <c r="C1162" s="286" t="s">
        <v>20</v>
      </c>
      <c r="D1162" s="287"/>
      <c r="E1162" s="288"/>
      <c r="F1162" s="62" t="s">
        <v>51</v>
      </c>
      <c r="G1162" s="265">
        <f>VLOOKUP(A1157,'STUDENT DETAIL'!$C$8:$I$107,3)</f>
        <v>0</v>
      </c>
      <c r="H1162" s="266"/>
      <c r="I1162" s="297"/>
    </row>
    <row r="1163" spans="1:10" s="14" customFormat="1" ht="24" customHeight="1" thickBot="1">
      <c r="A1163" s="223"/>
      <c r="B1163" s="284"/>
      <c r="C1163" s="235" t="s">
        <v>21</v>
      </c>
      <c r="D1163" s="236"/>
      <c r="E1163" s="237"/>
      <c r="F1163" s="63" t="s">
        <v>51</v>
      </c>
      <c r="G1163" s="262" t="str">
        <f>IF(OR(G1162=0,G1162=""),"",VLOOKUP(A1157,'STUDENT DETAIL'!$C$8:$I$107,4))</f>
        <v/>
      </c>
      <c r="H1163" s="264"/>
      <c r="I1163" s="298"/>
    </row>
    <row r="1164" spans="1:10" s="14" customFormat="1" ht="24" customHeight="1">
      <c r="A1164" s="223"/>
      <c r="B1164" s="284"/>
      <c r="C1164" s="235" t="s">
        <v>22</v>
      </c>
      <c r="D1164" s="236"/>
      <c r="E1164" s="237"/>
      <c r="F1164" s="63" t="s">
        <v>51</v>
      </c>
      <c r="G1164" s="262" t="str">
        <f>IF(OR(G1162=0,G1162=""),"",VLOOKUP(A1157,'STUDENT DETAIL'!$C$8:$I$107,5))</f>
        <v/>
      </c>
      <c r="H1164" s="263"/>
      <c r="I1164" s="293" t="s">
        <v>64</v>
      </c>
    </row>
    <row r="1165" spans="1:10" s="14" customFormat="1" ht="24" customHeight="1">
      <c r="A1165" s="223"/>
      <c r="B1165" s="284"/>
      <c r="C1165" s="235" t="s">
        <v>32</v>
      </c>
      <c r="D1165" s="236"/>
      <c r="E1165" s="237"/>
      <c r="F1165" s="63" t="s">
        <v>51</v>
      </c>
      <c r="G1165" s="262" t="str">
        <f>IF(OR(G1162=0,G1162=""),"",VLOOKUP(A1157,'STUDENT DETAIL'!$C$8:$I$107,6))</f>
        <v/>
      </c>
      <c r="H1165" s="263"/>
      <c r="I1165" s="294"/>
    </row>
    <row r="1166" spans="1:10" s="14" customFormat="1" ht="24" customHeight="1">
      <c r="A1166" s="223"/>
      <c r="B1166" s="284"/>
      <c r="C1166" s="235" t="s">
        <v>33</v>
      </c>
      <c r="D1166" s="236"/>
      <c r="E1166" s="237"/>
      <c r="F1166" s="63" t="s">
        <v>51</v>
      </c>
      <c r="G1166" s="262" t="str">
        <f>IF(OR(G1162=0,G1162=""),"",IF('STUDENT DETAIL'!$H$4="",'STUDENT DETAIL'!$E$4,CONCATENATE('STUDENT DETAIL'!$E$4,"   ","(",'STUDENT DETAIL'!$H$4,")")))</f>
        <v/>
      </c>
      <c r="H1166" s="263"/>
      <c r="I1166" s="294"/>
    </row>
    <row r="1167" spans="1:10" s="14" customFormat="1" ht="24" customHeight="1" thickBot="1">
      <c r="A1167" s="223"/>
      <c r="B1167" s="284"/>
      <c r="C1167" s="226" t="s">
        <v>24</v>
      </c>
      <c r="D1167" s="227"/>
      <c r="E1167" s="228"/>
      <c r="F1167" s="64" t="s">
        <v>51</v>
      </c>
      <c r="G1167" s="281" t="str">
        <f>IF(OR(G1162=0,G1162=""),"",VLOOKUP(A1157,'STUDENT DETAIL'!$C$8:$I$107,7))</f>
        <v/>
      </c>
      <c r="H1167" s="282"/>
      <c r="I1167" s="295"/>
    </row>
    <row r="1168" spans="1:10" s="14" customFormat="1" ht="24" customHeight="1">
      <c r="A1168" s="223"/>
      <c r="B1168" s="284"/>
      <c r="C1168" s="232" t="s">
        <v>66</v>
      </c>
      <c r="D1168" s="233"/>
      <c r="E1168" s="233"/>
      <c r="F1168" s="233"/>
      <c r="G1168" s="233"/>
      <c r="H1168" s="233"/>
      <c r="I1168" s="234"/>
    </row>
    <row r="1169" spans="1:9" s="14" customFormat="1" ht="24" customHeight="1" thickBot="1">
      <c r="A1169" s="223"/>
      <c r="B1169" s="284"/>
      <c r="C1169" s="229" t="s">
        <v>67</v>
      </c>
      <c r="D1169" s="230"/>
      <c r="E1169" s="231"/>
      <c r="F1169" s="267" t="s">
        <v>34</v>
      </c>
      <c r="G1169" s="231"/>
      <c r="H1169" s="267" t="s">
        <v>68</v>
      </c>
      <c r="I1169" s="268"/>
    </row>
    <row r="1170" spans="1:9" s="74" customFormat="1" ht="18" customHeight="1">
      <c r="A1170" s="223"/>
      <c r="B1170" s="284"/>
      <c r="C1170" s="238">
        <f>IF('TIME TABLE'!$B$5="","",'TIME TABLE'!$B$5)</f>
        <v>44651</v>
      </c>
      <c r="D1170" s="239"/>
      <c r="E1170" s="86" t="str">
        <f>IF(C1170="","",IF(C1170&gt;0,CONCATENATE('TIME TABLE'!$C$5,'TIME TABLE'!$D$5,'TIME TABLE'!$E$5)))</f>
        <v>(Thursday)</v>
      </c>
      <c r="F1170" s="279" t="str">
        <f>IF(C1170="","",'TIME TABLE'!$F$5)</f>
        <v>Hindi</v>
      </c>
      <c r="G1170" s="280"/>
      <c r="H1170" s="273" t="str">
        <f>IF(F1170="","",'TIME TABLE'!$H$5)</f>
        <v>09:00 AM to 11:45 AM</v>
      </c>
      <c r="I1170" s="274"/>
    </row>
    <row r="1171" spans="1:9" s="74" customFormat="1" ht="18" customHeight="1">
      <c r="A1171" s="223"/>
      <c r="B1171" s="284"/>
      <c r="C1171" s="260">
        <f>IF('TIME TABLE'!$B$6="","",'TIME TABLE'!$B$6)</f>
        <v>44652</v>
      </c>
      <c r="D1171" s="261"/>
      <c r="E1171" s="89" t="str">
        <f>IF(C1171="","",IF(C1171&gt;0,CONCATENATE('TIME TABLE'!$C$6,'TIME TABLE'!$D$6,'TIME TABLE'!$E$6)))</f>
        <v>(Friday)</v>
      </c>
      <c r="F1171" s="252" t="str">
        <f>IF(C1171="","",'TIME TABLE'!$F$6)</f>
        <v>English</v>
      </c>
      <c r="G1171" s="253"/>
      <c r="H1171" s="250" t="str">
        <f>IF(F1171="","",'TIME TABLE'!$H$6)</f>
        <v>09:00 AM to 11:45 AM</v>
      </c>
      <c r="I1171" s="251"/>
    </row>
    <row r="1172" spans="1:9" s="74" customFormat="1" ht="18" customHeight="1">
      <c r="A1172" s="223"/>
      <c r="B1172" s="284"/>
      <c r="C1172" s="260">
        <f>IF('TIME TABLE'!$B$7="","",'TIME TABLE'!$B$7)</f>
        <v>44653</v>
      </c>
      <c r="D1172" s="261"/>
      <c r="E1172" s="89" t="str">
        <f>IF(C1172="","",IF(C1172&gt;0,CONCATENATE('TIME TABLE'!$C$7,'TIME TABLE'!$D$7,'TIME TABLE'!$E$7)))</f>
        <v>(Saturday)</v>
      </c>
      <c r="F1172" s="252" t="str">
        <f>IF(C1172="","",'TIME TABLE'!$F$7)</f>
        <v>Science</v>
      </c>
      <c r="G1172" s="253"/>
      <c r="H1172" s="250" t="str">
        <f>IF(F1172="","",'TIME TABLE'!$H$7)</f>
        <v>09:00 AM to 11:45 AM</v>
      </c>
      <c r="I1172" s="251"/>
    </row>
    <row r="1173" spans="1:9" s="74" customFormat="1" ht="18" customHeight="1">
      <c r="A1173" s="223"/>
      <c r="B1173" s="284"/>
      <c r="C1173" s="260">
        <f>IF('TIME TABLE'!$B$8="","",'TIME TABLE'!$B$8)</f>
        <v>44654</v>
      </c>
      <c r="D1173" s="261"/>
      <c r="E1173" s="89" t="str">
        <f>IF(C1173="","",IF(C1173&gt;0,CONCATENATE('TIME TABLE'!$C$8,'TIME TABLE'!$D$8,'TIME TABLE'!$E$8)))</f>
        <v>(Sunday)</v>
      </c>
      <c r="F1173" s="252" t="str">
        <f>IF(C1173="","",'TIME TABLE'!$F$8)</f>
        <v>Mathematics</v>
      </c>
      <c r="G1173" s="253"/>
      <c r="H1173" s="250" t="str">
        <f>IF(F1173="","",'TIME TABLE'!$H$8)</f>
        <v>09:00 AM to 11:45 AM</v>
      </c>
      <c r="I1173" s="251"/>
    </row>
    <row r="1174" spans="1:9" s="74" customFormat="1" ht="18" customHeight="1">
      <c r="A1174" s="223"/>
      <c r="B1174" s="284"/>
      <c r="C1174" s="260">
        <f>IF('TIME TABLE'!$B$9="","",'TIME TABLE'!$B$9)</f>
        <v>44655</v>
      </c>
      <c r="D1174" s="261"/>
      <c r="E1174" s="89" t="str">
        <f>IF(C1174="","",IF(C1174&gt;0,CONCATENATE('TIME TABLE'!$C$9,'TIME TABLE'!$D$9,'TIME TABLE'!$E$9)))</f>
        <v>(Monday)</v>
      </c>
      <c r="F1174" s="252" t="str">
        <f>IF(C1174="","",'TIME TABLE'!$F$9)</f>
        <v>Social Study</v>
      </c>
      <c r="G1174" s="253"/>
      <c r="H1174" s="250" t="str">
        <f>IF(F1174="","",'TIME TABLE'!$H$9)</f>
        <v>09:00 AM to 11:45 AM</v>
      </c>
      <c r="I1174" s="251"/>
    </row>
    <row r="1175" spans="1:9" s="74" customFormat="1" ht="18" customHeight="1">
      <c r="A1175" s="223"/>
      <c r="B1175" s="284"/>
      <c r="C1175" s="260">
        <f>IF('TIME TABLE'!$B$10="","",'TIME TABLE'!$B$10)</f>
        <v>44656</v>
      </c>
      <c r="D1175" s="261"/>
      <c r="E1175" s="89" t="str">
        <f>IF(C1175="","",IF(C1175&gt;0,CONCATENATE('TIME TABLE'!$C$10,'TIME TABLE'!$D$10,'TIME TABLE'!$E$10)))</f>
        <v>(Tuesday)</v>
      </c>
      <c r="F1175" s="252" t="str">
        <f>IF(C1175="","",'TIME TABLE'!$F$10)</f>
        <v>Sanskrit</v>
      </c>
      <c r="G1175" s="253"/>
      <c r="H1175" s="250" t="str">
        <f>IF(F1175="","",'TIME TABLE'!$H$10)</f>
        <v>09:00 AM to 11:45 AM</v>
      </c>
      <c r="I1175" s="251"/>
    </row>
    <row r="1176" spans="1:9" s="74" customFormat="1" ht="18" customHeight="1">
      <c r="A1176" s="223"/>
      <c r="B1176" s="284"/>
      <c r="C1176" s="260" t="str">
        <f>IF('TIME TABLE'!$B$11="","",'TIME TABLE'!$B$11)</f>
        <v/>
      </c>
      <c r="D1176" s="261"/>
      <c r="E1176" s="89" t="str">
        <f>IF(C1176="","",IF(C1176&gt;0,CONCATENATE('TIME TABLE'!$C$11,'TIME TABLE'!$D$11,'TIME TABLE'!$E$11)))</f>
        <v/>
      </c>
      <c r="F1176" s="252" t="str">
        <f>IF(C1176="","",'TIME TABLE'!$F$11)</f>
        <v/>
      </c>
      <c r="G1176" s="253"/>
      <c r="H1176" s="250" t="str">
        <f>IF(F1176="","",'TIME TABLE'!$H$11)</f>
        <v/>
      </c>
      <c r="I1176" s="251"/>
    </row>
    <row r="1177" spans="1:9" s="74" customFormat="1" ht="18" customHeight="1">
      <c r="A1177" s="223"/>
      <c r="B1177" s="284"/>
      <c r="C1177" s="260" t="str">
        <f>IF('TIME TABLE'!$B$12="","",'TIME TABLE'!$B$12)</f>
        <v/>
      </c>
      <c r="D1177" s="261"/>
      <c r="E1177" s="89" t="str">
        <f>IF(C1177="","",IF(C1177&gt;0,CONCATENATE('TIME TABLE'!$C$12,'TIME TABLE'!$D$12,'TIME TABLE'!$E$12)))</f>
        <v/>
      </c>
      <c r="F1177" s="252" t="str">
        <f>IF(C1177="","",'TIME TABLE'!$F$12)</f>
        <v/>
      </c>
      <c r="G1177" s="253"/>
      <c r="H1177" s="250" t="str">
        <f>IF(C1177="","",'TIME TABLE'!$H$12)</f>
        <v/>
      </c>
      <c r="I1177" s="251"/>
    </row>
    <row r="1178" spans="1:9" s="74" customFormat="1" ht="18" customHeight="1">
      <c r="A1178" s="223"/>
      <c r="B1178" s="284"/>
      <c r="C1178" s="275" t="str">
        <f>IF('TIME TABLE'!$B$13="","",'TIME TABLE'!$B$13)</f>
        <v/>
      </c>
      <c r="D1178" s="276"/>
      <c r="E1178" s="89" t="str">
        <f>IF(C1178="","",IF(C1178&gt;0,CONCATENATE('TIME TABLE'!$C$11,'TIME TABLE'!$D$11,'TIME TABLE'!$E$11)))</f>
        <v/>
      </c>
      <c r="F1178" s="252" t="str">
        <f>IF(C1178="","",'TIME TABLE'!$F$13)</f>
        <v/>
      </c>
      <c r="G1178" s="253"/>
      <c r="H1178" s="250" t="str">
        <f>IF(C1178="","",'TIME TABLE'!$H$13)</f>
        <v/>
      </c>
      <c r="I1178" s="251"/>
    </row>
    <row r="1179" spans="1:9" s="74" customFormat="1" ht="18" customHeight="1" thickBot="1">
      <c r="A1179" s="223"/>
      <c r="B1179" s="284"/>
      <c r="C1179" s="275" t="str">
        <f>IF('TIME TABLE'!$B$14="","",'TIME TABLE'!$B$14)</f>
        <v/>
      </c>
      <c r="D1179" s="276"/>
      <c r="E1179" s="89" t="str">
        <f>IF(C1179="","",IF(C1179&gt;0,CONCATENATE('TIME TABLE'!$C$11,'TIME TABLE'!$D$11,'TIME TABLE'!$E$11)))</f>
        <v/>
      </c>
      <c r="F1179" s="277" t="str">
        <f>IF(C1179="","",'TIME TABLE'!$F$14)</f>
        <v/>
      </c>
      <c r="G1179" s="278"/>
      <c r="H1179" s="250" t="str">
        <f>IF(C1179="","",'TIME TABLE'!$H$14)</f>
        <v/>
      </c>
      <c r="I1179" s="251"/>
    </row>
    <row r="1180" spans="1:9" s="14" customFormat="1" ht="24" customHeight="1">
      <c r="A1180" s="223"/>
      <c r="B1180" s="284"/>
      <c r="C1180" s="269" t="s">
        <v>69</v>
      </c>
      <c r="D1180" s="270"/>
      <c r="E1180" s="270"/>
      <c r="F1180" s="271"/>
      <c r="G1180" s="271"/>
      <c r="H1180" s="271"/>
      <c r="I1180" s="272"/>
    </row>
    <row r="1181" spans="1:9" s="14" customFormat="1" ht="19.5" customHeight="1">
      <c r="A1181" s="223"/>
      <c r="B1181" s="284"/>
      <c r="C1181" s="59">
        <v>1</v>
      </c>
      <c r="D1181" s="256" t="s">
        <v>70</v>
      </c>
      <c r="E1181" s="256"/>
      <c r="F1181" s="256"/>
      <c r="G1181" s="256"/>
      <c r="H1181" s="256"/>
      <c r="I1181" s="257"/>
    </row>
    <row r="1182" spans="1:9" s="14" customFormat="1" ht="19.5" customHeight="1">
      <c r="A1182" s="223"/>
      <c r="B1182" s="284"/>
      <c r="C1182" s="60">
        <v>2</v>
      </c>
      <c r="D1182" s="258" t="s">
        <v>71</v>
      </c>
      <c r="E1182" s="258"/>
      <c r="F1182" s="258"/>
      <c r="G1182" s="258"/>
      <c r="H1182" s="258"/>
      <c r="I1182" s="259"/>
    </row>
    <row r="1183" spans="1:9" s="14" customFormat="1" ht="19.5" customHeight="1">
      <c r="A1183" s="223"/>
      <c r="B1183" s="284"/>
      <c r="C1183" s="60">
        <v>3</v>
      </c>
      <c r="D1183" s="258" t="s">
        <v>72</v>
      </c>
      <c r="E1183" s="258"/>
      <c r="F1183" s="258"/>
      <c r="G1183" s="258"/>
      <c r="H1183" s="258"/>
      <c r="I1183" s="259"/>
    </row>
    <row r="1184" spans="1:9" s="14" customFormat="1" ht="19.5" customHeight="1">
      <c r="A1184" s="223"/>
      <c r="B1184" s="284"/>
      <c r="C1184" s="60">
        <v>4</v>
      </c>
      <c r="D1184" s="256" t="s">
        <v>73</v>
      </c>
      <c r="E1184" s="256"/>
      <c r="F1184" s="256"/>
      <c r="G1184" s="256"/>
      <c r="H1184" s="256"/>
      <c r="I1184" s="257"/>
    </row>
    <row r="1185" spans="1:10" s="14" customFormat="1" ht="19.5" customHeight="1">
      <c r="A1185" s="223"/>
      <c r="B1185" s="284"/>
      <c r="C1185" s="60">
        <v>5</v>
      </c>
      <c r="D1185" s="256" t="s">
        <v>74</v>
      </c>
      <c r="E1185" s="256"/>
      <c r="F1185" s="256"/>
      <c r="G1185" s="256"/>
      <c r="H1185" s="256"/>
      <c r="I1185" s="257"/>
    </row>
    <row r="1186" spans="1:10" s="14" customFormat="1" ht="19.5" customHeight="1">
      <c r="A1186" s="223"/>
      <c r="B1186" s="284"/>
      <c r="C1186" s="60">
        <v>6</v>
      </c>
      <c r="D1186" s="256" t="s">
        <v>75</v>
      </c>
      <c r="E1186" s="256"/>
      <c r="F1186" s="256"/>
      <c r="G1186" s="256"/>
      <c r="H1186" s="256"/>
      <c r="I1186" s="257"/>
    </row>
    <row r="1187" spans="1:10" s="14" customFormat="1" ht="19.5" customHeight="1">
      <c r="A1187" s="223"/>
      <c r="B1187" s="284"/>
      <c r="C1187" s="60">
        <v>7</v>
      </c>
      <c r="D1187" s="256" t="s">
        <v>76</v>
      </c>
      <c r="E1187" s="256"/>
      <c r="F1187" s="256"/>
      <c r="G1187" s="256"/>
      <c r="H1187" s="256"/>
      <c r="I1187" s="257"/>
    </row>
    <row r="1188" spans="1:10" s="14" customFormat="1" ht="19.5" customHeight="1">
      <c r="A1188" s="223"/>
      <c r="B1188" s="284"/>
      <c r="C1188" s="60">
        <v>8</v>
      </c>
      <c r="D1188" s="256" t="s">
        <v>77</v>
      </c>
      <c r="E1188" s="256"/>
      <c r="F1188" s="256"/>
      <c r="G1188" s="256"/>
      <c r="H1188" s="256"/>
      <c r="I1188" s="257"/>
    </row>
    <row r="1189" spans="1:10" s="14" customFormat="1" ht="19.5" customHeight="1" thickBot="1">
      <c r="A1189" s="223"/>
      <c r="B1189" s="285"/>
      <c r="C1189" s="61">
        <v>9</v>
      </c>
      <c r="D1189" s="254" t="s">
        <v>78</v>
      </c>
      <c r="E1189" s="254"/>
      <c r="F1189" s="254"/>
      <c r="G1189" s="254"/>
      <c r="H1189" s="254"/>
      <c r="I1189" s="255"/>
    </row>
    <row r="1190" spans="1:10" ht="16.5" customHeight="1">
      <c r="A1190" s="225"/>
      <c r="B1190" s="225"/>
      <c r="C1190" s="225"/>
      <c r="D1190" s="225"/>
      <c r="E1190" s="225"/>
      <c r="F1190" s="225"/>
      <c r="G1190" s="225"/>
      <c r="H1190" s="225"/>
      <c r="I1190" s="225"/>
    </row>
    <row r="1191" spans="1:10" s="14" customFormat="1" ht="15.75" thickBot="1">
      <c r="A1191" s="19">
        <f>A1157+1</f>
        <v>36</v>
      </c>
      <c r="B1191" s="224"/>
      <c r="C1191" s="224"/>
      <c r="D1191" s="224"/>
      <c r="E1191" s="224"/>
      <c r="F1191" s="224"/>
      <c r="G1191" s="224"/>
      <c r="H1191" s="224"/>
      <c r="I1191" s="224"/>
    </row>
    <row r="1192" spans="1:10" s="14" customFormat="1" ht="51.75" customHeight="1">
      <c r="A1192" s="223"/>
      <c r="B1192" s="240" t="e">
        <f>logo</f>
        <v>#NAME?</v>
      </c>
      <c r="C1192" s="241"/>
      <c r="D1192" s="244" t="str">
        <f>MASTER!$E$11</f>
        <v>Govt. Sr. Secondary School Raimalwada</v>
      </c>
      <c r="E1192" s="245"/>
      <c r="F1192" s="245"/>
      <c r="G1192" s="245"/>
      <c r="H1192" s="245"/>
      <c r="I1192" s="246"/>
    </row>
    <row r="1193" spans="1:10" s="14" customFormat="1" ht="36" customHeight="1" thickBot="1">
      <c r="A1193" s="223"/>
      <c r="B1193" s="242"/>
      <c r="C1193" s="243"/>
      <c r="D1193" s="247" t="str">
        <f>MASTER!$E$14</f>
        <v>P.S.-Bapini (Phalodi)</v>
      </c>
      <c r="E1193" s="248"/>
      <c r="F1193" s="248"/>
      <c r="G1193" s="248"/>
      <c r="H1193" s="248"/>
      <c r="I1193" s="249"/>
    </row>
    <row r="1194" spans="1:10" s="14" customFormat="1" ht="33.75" customHeight="1">
      <c r="A1194" s="223"/>
      <c r="B1194" s="283" t="str">
        <f>CONCATENATE(C1195,'TIME TABLE'!$C$5,'ADMIT CARD'!$C1196,$F1196,'ADMIT CARD'!$G1196,'TIME TABLE'!$E$5)</f>
        <v>ADMIT CARD(Roll Number●→0)</v>
      </c>
      <c r="C1194" s="289" t="str">
        <f>CONCATENATE('TIME TABLE'!$B$2,'TIME TABLE'!$F$2)</f>
        <v>TEST-I: (2025-26)</v>
      </c>
      <c r="D1194" s="290"/>
      <c r="E1194" s="290"/>
      <c r="F1194" s="290"/>
      <c r="G1194" s="290"/>
      <c r="H1194" s="290"/>
      <c r="I1194" s="296" t="s">
        <v>90</v>
      </c>
    </row>
    <row r="1195" spans="1:10" s="14" customFormat="1" ht="33.75" customHeight="1" thickBot="1">
      <c r="A1195" s="223"/>
      <c r="B1195" s="284"/>
      <c r="C1195" s="291" t="s">
        <v>63</v>
      </c>
      <c r="D1195" s="292"/>
      <c r="E1195" s="292"/>
      <c r="F1195" s="292"/>
      <c r="G1195" s="292"/>
      <c r="H1195" s="292"/>
      <c r="I1195" s="297"/>
      <c r="J1195" s="14" t="s">
        <v>53</v>
      </c>
    </row>
    <row r="1196" spans="1:10" s="14" customFormat="1" ht="24" customHeight="1">
      <c r="A1196" s="223"/>
      <c r="B1196" s="284"/>
      <c r="C1196" s="286" t="s">
        <v>20</v>
      </c>
      <c r="D1196" s="287"/>
      <c r="E1196" s="288"/>
      <c r="F1196" s="62" t="s">
        <v>51</v>
      </c>
      <c r="G1196" s="265">
        <f>VLOOKUP(A1191,'STUDENT DETAIL'!$C$8:$I$107,3)</f>
        <v>0</v>
      </c>
      <c r="H1196" s="266"/>
      <c r="I1196" s="297"/>
    </row>
    <row r="1197" spans="1:10" s="14" customFormat="1" ht="24" customHeight="1" thickBot="1">
      <c r="A1197" s="223"/>
      <c r="B1197" s="284"/>
      <c r="C1197" s="235" t="s">
        <v>21</v>
      </c>
      <c r="D1197" s="236"/>
      <c r="E1197" s="237"/>
      <c r="F1197" s="63" t="s">
        <v>51</v>
      </c>
      <c r="G1197" s="262" t="str">
        <f>IF(OR(G1196=0,G1196=""),"",VLOOKUP(A1191,'STUDENT DETAIL'!$C$8:$I$107,4))</f>
        <v/>
      </c>
      <c r="H1197" s="264"/>
      <c r="I1197" s="298"/>
    </row>
    <row r="1198" spans="1:10" s="14" customFormat="1" ht="24" customHeight="1">
      <c r="A1198" s="223"/>
      <c r="B1198" s="284"/>
      <c r="C1198" s="235" t="s">
        <v>22</v>
      </c>
      <c r="D1198" s="236"/>
      <c r="E1198" s="237"/>
      <c r="F1198" s="63" t="s">
        <v>51</v>
      </c>
      <c r="G1198" s="262" t="str">
        <f>IF(OR(G1196=0,G1196=""),"",VLOOKUP(A1191,'STUDENT DETAIL'!$C$8:$I$107,5))</f>
        <v/>
      </c>
      <c r="H1198" s="263"/>
      <c r="I1198" s="293" t="s">
        <v>64</v>
      </c>
    </row>
    <row r="1199" spans="1:10" s="14" customFormat="1" ht="24" customHeight="1">
      <c r="A1199" s="223"/>
      <c r="B1199" s="284"/>
      <c r="C1199" s="235" t="s">
        <v>32</v>
      </c>
      <c r="D1199" s="236"/>
      <c r="E1199" s="237"/>
      <c r="F1199" s="63" t="s">
        <v>51</v>
      </c>
      <c r="G1199" s="262" t="str">
        <f>IF(OR(G1196=0,G1196=""),"",VLOOKUP(A1191,'STUDENT DETAIL'!$C$8:$I$107,6))</f>
        <v/>
      </c>
      <c r="H1199" s="263"/>
      <c r="I1199" s="294"/>
    </row>
    <row r="1200" spans="1:10" s="14" customFormat="1" ht="24" customHeight="1">
      <c r="A1200" s="223"/>
      <c r="B1200" s="284"/>
      <c r="C1200" s="235" t="s">
        <v>33</v>
      </c>
      <c r="D1200" s="236"/>
      <c r="E1200" s="237"/>
      <c r="F1200" s="63" t="s">
        <v>51</v>
      </c>
      <c r="G1200" s="262" t="str">
        <f>IF(OR(G1196=0,G1196=""),"",IF('STUDENT DETAIL'!$H$4="",'STUDENT DETAIL'!$E$4,CONCATENATE('STUDENT DETAIL'!$E$4,"   ","(",'STUDENT DETAIL'!$H$4,")")))</f>
        <v/>
      </c>
      <c r="H1200" s="263"/>
      <c r="I1200" s="294"/>
    </row>
    <row r="1201" spans="1:9" s="14" customFormat="1" ht="24" customHeight="1" thickBot="1">
      <c r="A1201" s="223"/>
      <c r="B1201" s="284"/>
      <c r="C1201" s="226" t="s">
        <v>24</v>
      </c>
      <c r="D1201" s="227"/>
      <c r="E1201" s="228"/>
      <c r="F1201" s="64" t="s">
        <v>51</v>
      </c>
      <c r="G1201" s="281" t="str">
        <f>IF(OR(G1196=0,G1196=""),"",VLOOKUP(A1191,'STUDENT DETAIL'!$C$8:$I$107,7))</f>
        <v/>
      </c>
      <c r="H1201" s="282"/>
      <c r="I1201" s="295"/>
    </row>
    <row r="1202" spans="1:9" s="14" customFormat="1" ht="24" customHeight="1">
      <c r="A1202" s="223"/>
      <c r="B1202" s="284"/>
      <c r="C1202" s="232" t="s">
        <v>66</v>
      </c>
      <c r="D1202" s="233"/>
      <c r="E1202" s="233"/>
      <c r="F1202" s="233"/>
      <c r="G1202" s="233"/>
      <c r="H1202" s="233"/>
      <c r="I1202" s="234"/>
    </row>
    <row r="1203" spans="1:9" s="14" customFormat="1" ht="24" customHeight="1" thickBot="1">
      <c r="A1203" s="223"/>
      <c r="B1203" s="284"/>
      <c r="C1203" s="229" t="s">
        <v>67</v>
      </c>
      <c r="D1203" s="230"/>
      <c r="E1203" s="231"/>
      <c r="F1203" s="267" t="s">
        <v>34</v>
      </c>
      <c r="G1203" s="231"/>
      <c r="H1203" s="267" t="s">
        <v>68</v>
      </c>
      <c r="I1203" s="268"/>
    </row>
    <row r="1204" spans="1:9" s="74" customFormat="1" ht="18" customHeight="1">
      <c r="A1204" s="223"/>
      <c r="B1204" s="284"/>
      <c r="C1204" s="238">
        <f>IF('TIME TABLE'!$B$5="","",'TIME TABLE'!$B$5)</f>
        <v>44651</v>
      </c>
      <c r="D1204" s="239"/>
      <c r="E1204" s="86" t="str">
        <f>IF(C1204="","",IF(C1204&gt;0,CONCATENATE('TIME TABLE'!$C$5,'TIME TABLE'!$D$5,'TIME TABLE'!$E$5)))</f>
        <v>(Thursday)</v>
      </c>
      <c r="F1204" s="279" t="str">
        <f>IF(C1204="","",'TIME TABLE'!$F$5)</f>
        <v>Hindi</v>
      </c>
      <c r="G1204" s="280"/>
      <c r="H1204" s="273" t="str">
        <f>IF(F1204="","",'TIME TABLE'!$H$5)</f>
        <v>09:00 AM to 11:45 AM</v>
      </c>
      <c r="I1204" s="274"/>
    </row>
    <row r="1205" spans="1:9" s="74" customFormat="1" ht="18" customHeight="1">
      <c r="A1205" s="223"/>
      <c r="B1205" s="284"/>
      <c r="C1205" s="260">
        <f>IF('TIME TABLE'!$B$6="","",'TIME TABLE'!$B$6)</f>
        <v>44652</v>
      </c>
      <c r="D1205" s="261"/>
      <c r="E1205" s="89" t="str">
        <f>IF(C1205="","",IF(C1205&gt;0,CONCATENATE('TIME TABLE'!$C$6,'TIME TABLE'!$D$6,'TIME TABLE'!$E$6)))</f>
        <v>(Friday)</v>
      </c>
      <c r="F1205" s="252" t="str">
        <f>IF(C1205="","",'TIME TABLE'!$F$6)</f>
        <v>English</v>
      </c>
      <c r="G1205" s="253"/>
      <c r="H1205" s="250" t="str">
        <f>IF(F1205="","",'TIME TABLE'!$H$6)</f>
        <v>09:00 AM to 11:45 AM</v>
      </c>
      <c r="I1205" s="251"/>
    </row>
    <row r="1206" spans="1:9" s="74" customFormat="1" ht="18" customHeight="1">
      <c r="A1206" s="223"/>
      <c r="B1206" s="284"/>
      <c r="C1206" s="260">
        <f>IF('TIME TABLE'!$B$7="","",'TIME TABLE'!$B$7)</f>
        <v>44653</v>
      </c>
      <c r="D1206" s="261"/>
      <c r="E1206" s="89" t="str">
        <f>IF(C1206="","",IF(C1206&gt;0,CONCATENATE('TIME TABLE'!$C$7,'TIME TABLE'!$D$7,'TIME TABLE'!$E$7)))</f>
        <v>(Saturday)</v>
      </c>
      <c r="F1206" s="252" t="str">
        <f>IF(C1206="","",'TIME TABLE'!$F$7)</f>
        <v>Science</v>
      </c>
      <c r="G1206" s="253"/>
      <c r="H1206" s="250" t="str">
        <f>IF(F1206="","",'TIME TABLE'!$H$7)</f>
        <v>09:00 AM to 11:45 AM</v>
      </c>
      <c r="I1206" s="251"/>
    </row>
    <row r="1207" spans="1:9" s="74" customFormat="1" ht="18" customHeight="1">
      <c r="A1207" s="223"/>
      <c r="B1207" s="284"/>
      <c r="C1207" s="260">
        <f>IF('TIME TABLE'!$B$8="","",'TIME TABLE'!$B$8)</f>
        <v>44654</v>
      </c>
      <c r="D1207" s="261"/>
      <c r="E1207" s="89" t="str">
        <f>IF(C1207="","",IF(C1207&gt;0,CONCATENATE('TIME TABLE'!$C$8,'TIME TABLE'!$D$8,'TIME TABLE'!$E$8)))</f>
        <v>(Sunday)</v>
      </c>
      <c r="F1207" s="252" t="str">
        <f>IF(C1207="","",'TIME TABLE'!$F$8)</f>
        <v>Mathematics</v>
      </c>
      <c r="G1207" s="253"/>
      <c r="H1207" s="250" t="str">
        <f>IF(F1207="","",'TIME TABLE'!$H$8)</f>
        <v>09:00 AM to 11:45 AM</v>
      </c>
      <c r="I1207" s="251"/>
    </row>
    <row r="1208" spans="1:9" s="74" customFormat="1" ht="18" customHeight="1">
      <c r="A1208" s="223"/>
      <c r="B1208" s="284"/>
      <c r="C1208" s="260">
        <f>IF('TIME TABLE'!$B$9="","",'TIME TABLE'!$B$9)</f>
        <v>44655</v>
      </c>
      <c r="D1208" s="261"/>
      <c r="E1208" s="89" t="str">
        <f>IF(C1208="","",IF(C1208&gt;0,CONCATENATE('TIME TABLE'!$C$9,'TIME TABLE'!$D$9,'TIME TABLE'!$E$9)))</f>
        <v>(Monday)</v>
      </c>
      <c r="F1208" s="252" t="str">
        <f>IF(C1208="","",'TIME TABLE'!$F$9)</f>
        <v>Social Study</v>
      </c>
      <c r="G1208" s="253"/>
      <c r="H1208" s="250" t="str">
        <f>IF(F1208="","",'TIME TABLE'!$H$9)</f>
        <v>09:00 AM to 11:45 AM</v>
      </c>
      <c r="I1208" s="251"/>
    </row>
    <row r="1209" spans="1:9" s="74" customFormat="1" ht="18" customHeight="1">
      <c r="A1209" s="223"/>
      <c r="B1209" s="284"/>
      <c r="C1209" s="260">
        <f>IF('TIME TABLE'!$B$10="","",'TIME TABLE'!$B$10)</f>
        <v>44656</v>
      </c>
      <c r="D1209" s="261"/>
      <c r="E1209" s="89" t="str">
        <f>IF(C1209="","",IF(C1209&gt;0,CONCATENATE('TIME TABLE'!$C$10,'TIME TABLE'!$D$10,'TIME TABLE'!$E$10)))</f>
        <v>(Tuesday)</v>
      </c>
      <c r="F1209" s="252" t="str">
        <f>IF(C1209="","",'TIME TABLE'!$F$10)</f>
        <v>Sanskrit</v>
      </c>
      <c r="G1209" s="253"/>
      <c r="H1209" s="250" t="str">
        <f>IF(F1209="","",'TIME TABLE'!$H$10)</f>
        <v>09:00 AM to 11:45 AM</v>
      </c>
      <c r="I1209" s="251"/>
    </row>
    <row r="1210" spans="1:9" s="74" customFormat="1" ht="18" customHeight="1">
      <c r="A1210" s="223"/>
      <c r="B1210" s="284"/>
      <c r="C1210" s="260" t="str">
        <f>IF('TIME TABLE'!$B$11="","",'TIME TABLE'!$B$11)</f>
        <v/>
      </c>
      <c r="D1210" s="261"/>
      <c r="E1210" s="89" t="str">
        <f>IF(C1210="","",IF(C1210&gt;0,CONCATENATE('TIME TABLE'!$C$11,'TIME TABLE'!$D$11,'TIME TABLE'!$E$11)))</f>
        <v/>
      </c>
      <c r="F1210" s="252" t="str">
        <f>IF(C1210="","",'TIME TABLE'!$F$11)</f>
        <v/>
      </c>
      <c r="G1210" s="253"/>
      <c r="H1210" s="250" t="str">
        <f>IF(F1210="","",'TIME TABLE'!$H$11)</f>
        <v/>
      </c>
      <c r="I1210" s="251"/>
    </row>
    <row r="1211" spans="1:9" s="74" customFormat="1" ht="18" customHeight="1">
      <c r="A1211" s="223"/>
      <c r="B1211" s="284"/>
      <c r="C1211" s="260" t="str">
        <f>IF('TIME TABLE'!$B$12="","",'TIME TABLE'!$B$12)</f>
        <v/>
      </c>
      <c r="D1211" s="261"/>
      <c r="E1211" s="89" t="str">
        <f>IF(C1211="","",IF(C1211&gt;0,CONCATENATE('TIME TABLE'!$C$12,'TIME TABLE'!$D$12,'TIME TABLE'!$E$12)))</f>
        <v/>
      </c>
      <c r="F1211" s="252" t="str">
        <f>IF(C1211="","",'TIME TABLE'!$F$12)</f>
        <v/>
      </c>
      <c r="G1211" s="253"/>
      <c r="H1211" s="250" t="str">
        <f>IF(C1211="","",'TIME TABLE'!$H$12)</f>
        <v/>
      </c>
      <c r="I1211" s="251"/>
    </row>
    <row r="1212" spans="1:9" s="74" customFormat="1" ht="18" customHeight="1">
      <c r="A1212" s="223"/>
      <c r="B1212" s="284"/>
      <c r="C1212" s="275" t="str">
        <f>IF('TIME TABLE'!$B$13="","",'TIME TABLE'!$B$13)</f>
        <v/>
      </c>
      <c r="D1212" s="276"/>
      <c r="E1212" s="89" t="str">
        <f>IF(C1212="","",IF(C1212&gt;0,CONCATENATE('TIME TABLE'!$C$11,'TIME TABLE'!$D$11,'TIME TABLE'!$E$11)))</f>
        <v/>
      </c>
      <c r="F1212" s="252" t="str">
        <f>IF(C1212="","",'TIME TABLE'!$F$13)</f>
        <v/>
      </c>
      <c r="G1212" s="253"/>
      <c r="H1212" s="250" t="str">
        <f>IF(C1212="","",'TIME TABLE'!$H$13)</f>
        <v/>
      </c>
      <c r="I1212" s="251"/>
    </row>
    <row r="1213" spans="1:9" s="74" customFormat="1" ht="18" customHeight="1" thickBot="1">
      <c r="A1213" s="223"/>
      <c r="B1213" s="284"/>
      <c r="C1213" s="275" t="str">
        <f>IF('TIME TABLE'!$B$14="","",'TIME TABLE'!$B$14)</f>
        <v/>
      </c>
      <c r="D1213" s="276"/>
      <c r="E1213" s="89" t="str">
        <f>IF(C1213="","",IF(C1213&gt;0,CONCATENATE('TIME TABLE'!$C$11,'TIME TABLE'!$D$11,'TIME TABLE'!$E$11)))</f>
        <v/>
      </c>
      <c r="F1213" s="277" t="str">
        <f>IF(C1213="","",'TIME TABLE'!$F$14)</f>
        <v/>
      </c>
      <c r="G1213" s="278"/>
      <c r="H1213" s="250" t="str">
        <f>IF(C1213="","",'TIME TABLE'!$H$14)</f>
        <v/>
      </c>
      <c r="I1213" s="251"/>
    </row>
    <row r="1214" spans="1:9" s="14" customFormat="1" ht="24" customHeight="1">
      <c r="A1214" s="223"/>
      <c r="B1214" s="284"/>
      <c r="C1214" s="269" t="s">
        <v>69</v>
      </c>
      <c r="D1214" s="270"/>
      <c r="E1214" s="270"/>
      <c r="F1214" s="271"/>
      <c r="G1214" s="271"/>
      <c r="H1214" s="271"/>
      <c r="I1214" s="272"/>
    </row>
    <row r="1215" spans="1:9" s="14" customFormat="1" ht="19.5" customHeight="1">
      <c r="A1215" s="223"/>
      <c r="B1215" s="284"/>
      <c r="C1215" s="59">
        <v>1</v>
      </c>
      <c r="D1215" s="256" t="s">
        <v>70</v>
      </c>
      <c r="E1215" s="256"/>
      <c r="F1215" s="256"/>
      <c r="G1215" s="256"/>
      <c r="H1215" s="256"/>
      <c r="I1215" s="257"/>
    </row>
    <row r="1216" spans="1:9" s="14" customFormat="1" ht="19.5" customHeight="1">
      <c r="A1216" s="223"/>
      <c r="B1216" s="284"/>
      <c r="C1216" s="60">
        <v>2</v>
      </c>
      <c r="D1216" s="258" t="s">
        <v>71</v>
      </c>
      <c r="E1216" s="258"/>
      <c r="F1216" s="258"/>
      <c r="G1216" s="258"/>
      <c r="H1216" s="258"/>
      <c r="I1216" s="259"/>
    </row>
    <row r="1217" spans="1:10" s="14" customFormat="1" ht="19.5" customHeight="1">
      <c r="A1217" s="223"/>
      <c r="B1217" s="284"/>
      <c r="C1217" s="60">
        <v>3</v>
      </c>
      <c r="D1217" s="258" t="s">
        <v>72</v>
      </c>
      <c r="E1217" s="258"/>
      <c r="F1217" s="258"/>
      <c r="G1217" s="258"/>
      <c r="H1217" s="258"/>
      <c r="I1217" s="259"/>
    </row>
    <row r="1218" spans="1:10" s="14" customFormat="1" ht="19.5" customHeight="1">
      <c r="A1218" s="223"/>
      <c r="B1218" s="284"/>
      <c r="C1218" s="60">
        <v>4</v>
      </c>
      <c r="D1218" s="256" t="s">
        <v>73</v>
      </c>
      <c r="E1218" s="256"/>
      <c r="F1218" s="256"/>
      <c r="G1218" s="256"/>
      <c r="H1218" s="256"/>
      <c r="I1218" s="257"/>
    </row>
    <row r="1219" spans="1:10" s="14" customFormat="1" ht="19.5" customHeight="1">
      <c r="A1219" s="223"/>
      <c r="B1219" s="284"/>
      <c r="C1219" s="60">
        <v>5</v>
      </c>
      <c r="D1219" s="256" t="s">
        <v>74</v>
      </c>
      <c r="E1219" s="256"/>
      <c r="F1219" s="256"/>
      <c r="G1219" s="256"/>
      <c r="H1219" s="256"/>
      <c r="I1219" s="257"/>
    </row>
    <row r="1220" spans="1:10" s="14" customFormat="1" ht="19.5" customHeight="1">
      <c r="A1220" s="223"/>
      <c r="B1220" s="284"/>
      <c r="C1220" s="60">
        <v>6</v>
      </c>
      <c r="D1220" s="256" t="s">
        <v>75</v>
      </c>
      <c r="E1220" s="256"/>
      <c r="F1220" s="256"/>
      <c r="G1220" s="256"/>
      <c r="H1220" s="256"/>
      <c r="I1220" s="257"/>
    </row>
    <row r="1221" spans="1:10" s="14" customFormat="1" ht="19.5" customHeight="1">
      <c r="A1221" s="223"/>
      <c r="B1221" s="284"/>
      <c r="C1221" s="60">
        <v>7</v>
      </c>
      <c r="D1221" s="256" t="s">
        <v>76</v>
      </c>
      <c r="E1221" s="256"/>
      <c r="F1221" s="256"/>
      <c r="G1221" s="256"/>
      <c r="H1221" s="256"/>
      <c r="I1221" s="257"/>
    </row>
    <row r="1222" spans="1:10" s="14" customFormat="1" ht="19.5" customHeight="1">
      <c r="A1222" s="223"/>
      <c r="B1222" s="284"/>
      <c r="C1222" s="60">
        <v>8</v>
      </c>
      <c r="D1222" s="256" t="s">
        <v>77</v>
      </c>
      <c r="E1222" s="256"/>
      <c r="F1222" s="256"/>
      <c r="G1222" s="256"/>
      <c r="H1222" s="256"/>
      <c r="I1222" s="257"/>
    </row>
    <row r="1223" spans="1:10" s="14" customFormat="1" ht="19.5" customHeight="1" thickBot="1">
      <c r="A1223" s="223"/>
      <c r="B1223" s="285"/>
      <c r="C1223" s="61">
        <v>9</v>
      </c>
      <c r="D1223" s="254" t="s">
        <v>78</v>
      </c>
      <c r="E1223" s="254"/>
      <c r="F1223" s="254"/>
      <c r="G1223" s="254"/>
      <c r="H1223" s="254"/>
      <c r="I1223" s="255"/>
    </row>
    <row r="1224" spans="1:10" ht="7.5" customHeight="1">
      <c r="A1224" s="225"/>
      <c r="B1224" s="225"/>
      <c r="C1224" s="225"/>
      <c r="D1224" s="225"/>
      <c r="E1224" s="225"/>
      <c r="F1224" s="225"/>
      <c r="G1224" s="225"/>
      <c r="H1224" s="225"/>
      <c r="I1224" s="225"/>
    </row>
    <row r="1225" spans="1:10" s="14" customFormat="1" ht="10.5" customHeight="1" thickBot="1">
      <c r="A1225" s="19">
        <f>A1191+1</f>
        <v>37</v>
      </c>
      <c r="B1225" s="224"/>
      <c r="C1225" s="224"/>
      <c r="D1225" s="224"/>
      <c r="E1225" s="224"/>
      <c r="F1225" s="224"/>
      <c r="G1225" s="224"/>
      <c r="H1225" s="224"/>
      <c r="I1225" s="224"/>
    </row>
    <row r="1226" spans="1:10" s="14" customFormat="1" ht="51.75" customHeight="1">
      <c r="A1226" s="223"/>
      <c r="B1226" s="240" t="e">
        <f>logo</f>
        <v>#NAME?</v>
      </c>
      <c r="C1226" s="241"/>
      <c r="D1226" s="244" t="str">
        <f>MASTER!$E$11</f>
        <v>Govt. Sr. Secondary School Raimalwada</v>
      </c>
      <c r="E1226" s="245"/>
      <c r="F1226" s="245"/>
      <c r="G1226" s="245"/>
      <c r="H1226" s="245"/>
      <c r="I1226" s="246"/>
    </row>
    <row r="1227" spans="1:10" s="14" customFormat="1" ht="36" customHeight="1" thickBot="1">
      <c r="A1227" s="223"/>
      <c r="B1227" s="242"/>
      <c r="C1227" s="243"/>
      <c r="D1227" s="247" t="str">
        <f>MASTER!$E$14</f>
        <v>P.S.-Bapini (Phalodi)</v>
      </c>
      <c r="E1227" s="248"/>
      <c r="F1227" s="248"/>
      <c r="G1227" s="248"/>
      <c r="H1227" s="248"/>
      <c r="I1227" s="249"/>
    </row>
    <row r="1228" spans="1:10" s="14" customFormat="1" ht="33.75" customHeight="1">
      <c r="A1228" s="223"/>
      <c r="B1228" s="283" t="str">
        <f>CONCATENATE(C1229,'TIME TABLE'!$C$5,'ADMIT CARD'!$C1230,$F1230,'ADMIT CARD'!$G1230,'TIME TABLE'!$E$5)</f>
        <v>ADMIT CARD(Roll Number●→0)</v>
      </c>
      <c r="C1228" s="289" t="str">
        <f>CONCATENATE('TIME TABLE'!$B$2,'TIME TABLE'!$F$2)</f>
        <v>TEST-I: (2025-26)</v>
      </c>
      <c r="D1228" s="290"/>
      <c r="E1228" s="290"/>
      <c r="F1228" s="290"/>
      <c r="G1228" s="290"/>
      <c r="H1228" s="290"/>
      <c r="I1228" s="296" t="s">
        <v>90</v>
      </c>
    </row>
    <row r="1229" spans="1:10" s="14" customFormat="1" ht="33.75" customHeight="1" thickBot="1">
      <c r="A1229" s="223"/>
      <c r="B1229" s="284"/>
      <c r="C1229" s="291" t="s">
        <v>63</v>
      </c>
      <c r="D1229" s="292"/>
      <c r="E1229" s="292"/>
      <c r="F1229" s="292"/>
      <c r="G1229" s="292"/>
      <c r="H1229" s="292"/>
      <c r="I1229" s="297"/>
      <c r="J1229" s="14" t="s">
        <v>53</v>
      </c>
    </row>
    <row r="1230" spans="1:10" s="14" customFormat="1" ht="24" customHeight="1">
      <c r="A1230" s="223"/>
      <c r="B1230" s="284"/>
      <c r="C1230" s="286" t="s">
        <v>20</v>
      </c>
      <c r="D1230" s="287"/>
      <c r="E1230" s="288"/>
      <c r="F1230" s="62" t="s">
        <v>51</v>
      </c>
      <c r="G1230" s="265">
        <f>VLOOKUP(A1225,'STUDENT DETAIL'!$C$8:$I$107,3)</f>
        <v>0</v>
      </c>
      <c r="H1230" s="266"/>
      <c r="I1230" s="297"/>
    </row>
    <row r="1231" spans="1:10" s="14" customFormat="1" ht="24" customHeight="1" thickBot="1">
      <c r="A1231" s="223"/>
      <c r="B1231" s="284"/>
      <c r="C1231" s="235" t="s">
        <v>21</v>
      </c>
      <c r="D1231" s="236"/>
      <c r="E1231" s="237"/>
      <c r="F1231" s="63" t="s">
        <v>51</v>
      </c>
      <c r="G1231" s="262" t="str">
        <f>IF(OR(G1230=0,G1230=""),"",VLOOKUP(A1225,'STUDENT DETAIL'!$C$8:$I$107,4))</f>
        <v/>
      </c>
      <c r="H1231" s="264"/>
      <c r="I1231" s="298"/>
    </row>
    <row r="1232" spans="1:10" s="14" customFormat="1" ht="24" customHeight="1">
      <c r="A1232" s="223"/>
      <c r="B1232" s="284"/>
      <c r="C1232" s="235" t="s">
        <v>22</v>
      </c>
      <c r="D1232" s="236"/>
      <c r="E1232" s="237"/>
      <c r="F1232" s="63" t="s">
        <v>51</v>
      </c>
      <c r="G1232" s="262" t="str">
        <f>IF(OR(G1230=0,G1230=""),"",VLOOKUP(A1225,'STUDENT DETAIL'!$C$8:$I$107,5))</f>
        <v/>
      </c>
      <c r="H1232" s="263"/>
      <c r="I1232" s="293" t="s">
        <v>64</v>
      </c>
    </row>
    <row r="1233" spans="1:9" s="14" customFormat="1" ht="24" customHeight="1">
      <c r="A1233" s="223"/>
      <c r="B1233" s="284"/>
      <c r="C1233" s="235" t="s">
        <v>32</v>
      </c>
      <c r="D1233" s="236"/>
      <c r="E1233" s="237"/>
      <c r="F1233" s="63" t="s">
        <v>51</v>
      </c>
      <c r="G1233" s="262" t="str">
        <f>IF(OR(G1230=0,G1230=""),"",VLOOKUP(A1225,'STUDENT DETAIL'!$C$8:$I$107,6))</f>
        <v/>
      </c>
      <c r="H1233" s="263"/>
      <c r="I1233" s="294"/>
    </row>
    <row r="1234" spans="1:9" s="14" customFormat="1" ht="24" customHeight="1">
      <c r="A1234" s="223"/>
      <c r="B1234" s="284"/>
      <c r="C1234" s="235" t="s">
        <v>33</v>
      </c>
      <c r="D1234" s="236"/>
      <c r="E1234" s="237"/>
      <c r="F1234" s="63" t="s">
        <v>51</v>
      </c>
      <c r="G1234" s="262" t="str">
        <f>IF(OR(G1230=0,G1230=""),"",IF('STUDENT DETAIL'!$H$4="",'STUDENT DETAIL'!$E$4,CONCATENATE('STUDENT DETAIL'!$E$4,"   ","(",'STUDENT DETAIL'!$H$4,")")))</f>
        <v/>
      </c>
      <c r="H1234" s="263"/>
      <c r="I1234" s="294"/>
    </row>
    <row r="1235" spans="1:9" s="14" customFormat="1" ht="24" customHeight="1" thickBot="1">
      <c r="A1235" s="223"/>
      <c r="B1235" s="284"/>
      <c r="C1235" s="226" t="s">
        <v>24</v>
      </c>
      <c r="D1235" s="227"/>
      <c r="E1235" s="228"/>
      <c r="F1235" s="64" t="s">
        <v>51</v>
      </c>
      <c r="G1235" s="281" t="str">
        <f>IF(OR(G1230=0,G1230=""),"",VLOOKUP(A1225,'STUDENT DETAIL'!$C$8:$I$107,7))</f>
        <v/>
      </c>
      <c r="H1235" s="282"/>
      <c r="I1235" s="295"/>
    </row>
    <row r="1236" spans="1:9" s="14" customFormat="1" ht="24" customHeight="1">
      <c r="A1236" s="223"/>
      <c r="B1236" s="284"/>
      <c r="C1236" s="232" t="s">
        <v>66</v>
      </c>
      <c r="D1236" s="233"/>
      <c r="E1236" s="233"/>
      <c r="F1236" s="233"/>
      <c r="G1236" s="233"/>
      <c r="H1236" s="233"/>
      <c r="I1236" s="234"/>
    </row>
    <row r="1237" spans="1:9" s="14" customFormat="1" ht="24" customHeight="1" thickBot="1">
      <c r="A1237" s="223"/>
      <c r="B1237" s="284"/>
      <c r="C1237" s="229" t="s">
        <v>67</v>
      </c>
      <c r="D1237" s="230"/>
      <c r="E1237" s="231"/>
      <c r="F1237" s="267" t="s">
        <v>34</v>
      </c>
      <c r="G1237" s="231"/>
      <c r="H1237" s="267" t="s">
        <v>68</v>
      </c>
      <c r="I1237" s="268"/>
    </row>
    <row r="1238" spans="1:9" s="74" customFormat="1" ht="18" customHeight="1">
      <c r="A1238" s="223"/>
      <c r="B1238" s="284"/>
      <c r="C1238" s="238">
        <f>IF('TIME TABLE'!$B$5="","",'TIME TABLE'!$B$5)</f>
        <v>44651</v>
      </c>
      <c r="D1238" s="239"/>
      <c r="E1238" s="86" t="str">
        <f>IF(C1238="","",IF(C1238&gt;0,CONCATENATE('TIME TABLE'!$C$5,'TIME TABLE'!$D$5,'TIME TABLE'!$E$5)))</f>
        <v>(Thursday)</v>
      </c>
      <c r="F1238" s="279" t="str">
        <f>IF(C1238="","",'TIME TABLE'!$F$5)</f>
        <v>Hindi</v>
      </c>
      <c r="G1238" s="280"/>
      <c r="H1238" s="273" t="str">
        <f>IF(F1238="","",'TIME TABLE'!$H$5)</f>
        <v>09:00 AM to 11:45 AM</v>
      </c>
      <c r="I1238" s="274"/>
    </row>
    <row r="1239" spans="1:9" s="74" customFormat="1" ht="18" customHeight="1">
      <c r="A1239" s="223"/>
      <c r="B1239" s="284"/>
      <c r="C1239" s="260">
        <f>IF('TIME TABLE'!$B$6="","",'TIME TABLE'!$B$6)</f>
        <v>44652</v>
      </c>
      <c r="D1239" s="261"/>
      <c r="E1239" s="89" t="str">
        <f>IF(C1239="","",IF(C1239&gt;0,CONCATENATE('TIME TABLE'!$C$6,'TIME TABLE'!$D$6,'TIME TABLE'!$E$6)))</f>
        <v>(Friday)</v>
      </c>
      <c r="F1239" s="252" t="str">
        <f>IF(C1239="","",'TIME TABLE'!$F$6)</f>
        <v>English</v>
      </c>
      <c r="G1239" s="253"/>
      <c r="H1239" s="250" t="str">
        <f>IF(F1239="","",'TIME TABLE'!$H$6)</f>
        <v>09:00 AM to 11:45 AM</v>
      </c>
      <c r="I1239" s="251"/>
    </row>
    <row r="1240" spans="1:9" s="74" customFormat="1" ht="18" customHeight="1">
      <c r="A1240" s="223"/>
      <c r="B1240" s="284"/>
      <c r="C1240" s="260">
        <f>IF('TIME TABLE'!$B$7="","",'TIME TABLE'!$B$7)</f>
        <v>44653</v>
      </c>
      <c r="D1240" s="261"/>
      <c r="E1240" s="89" t="str">
        <f>IF(C1240="","",IF(C1240&gt;0,CONCATENATE('TIME TABLE'!$C$7,'TIME TABLE'!$D$7,'TIME TABLE'!$E$7)))</f>
        <v>(Saturday)</v>
      </c>
      <c r="F1240" s="252" t="str">
        <f>IF(C1240="","",'TIME TABLE'!$F$7)</f>
        <v>Science</v>
      </c>
      <c r="G1240" s="253"/>
      <c r="H1240" s="250" t="str">
        <f>IF(F1240="","",'TIME TABLE'!$H$7)</f>
        <v>09:00 AM to 11:45 AM</v>
      </c>
      <c r="I1240" s="251"/>
    </row>
    <row r="1241" spans="1:9" s="74" customFormat="1" ht="18" customHeight="1">
      <c r="A1241" s="223"/>
      <c r="B1241" s="284"/>
      <c r="C1241" s="260">
        <f>IF('TIME TABLE'!$B$8="","",'TIME TABLE'!$B$8)</f>
        <v>44654</v>
      </c>
      <c r="D1241" s="261"/>
      <c r="E1241" s="89" t="str">
        <f>IF(C1241="","",IF(C1241&gt;0,CONCATENATE('TIME TABLE'!$C$8,'TIME TABLE'!$D$8,'TIME TABLE'!$E$8)))</f>
        <v>(Sunday)</v>
      </c>
      <c r="F1241" s="252" t="str">
        <f>IF(C1241="","",'TIME TABLE'!$F$8)</f>
        <v>Mathematics</v>
      </c>
      <c r="G1241" s="253"/>
      <c r="H1241" s="250" t="str">
        <f>IF(F1241="","",'TIME TABLE'!$H$8)</f>
        <v>09:00 AM to 11:45 AM</v>
      </c>
      <c r="I1241" s="251"/>
    </row>
    <row r="1242" spans="1:9" s="74" customFormat="1" ht="18" customHeight="1">
      <c r="A1242" s="223"/>
      <c r="B1242" s="284"/>
      <c r="C1242" s="260">
        <f>IF('TIME TABLE'!$B$9="","",'TIME TABLE'!$B$9)</f>
        <v>44655</v>
      </c>
      <c r="D1242" s="261"/>
      <c r="E1242" s="89" t="str">
        <f>IF(C1242="","",IF(C1242&gt;0,CONCATENATE('TIME TABLE'!$C$9,'TIME TABLE'!$D$9,'TIME TABLE'!$E$9)))</f>
        <v>(Monday)</v>
      </c>
      <c r="F1242" s="252" t="str">
        <f>IF(C1242="","",'TIME TABLE'!$F$9)</f>
        <v>Social Study</v>
      </c>
      <c r="G1242" s="253"/>
      <c r="H1242" s="250" t="str">
        <f>IF(F1242="","",'TIME TABLE'!$H$9)</f>
        <v>09:00 AM to 11:45 AM</v>
      </c>
      <c r="I1242" s="251"/>
    </row>
    <row r="1243" spans="1:9" s="74" customFormat="1" ht="18" customHeight="1">
      <c r="A1243" s="223"/>
      <c r="B1243" s="284"/>
      <c r="C1243" s="260">
        <f>IF('TIME TABLE'!$B$10="","",'TIME TABLE'!$B$10)</f>
        <v>44656</v>
      </c>
      <c r="D1243" s="261"/>
      <c r="E1243" s="89" t="str">
        <f>IF(C1243="","",IF(C1243&gt;0,CONCATENATE('TIME TABLE'!$C$10,'TIME TABLE'!$D$10,'TIME TABLE'!$E$10)))</f>
        <v>(Tuesday)</v>
      </c>
      <c r="F1243" s="252" t="str">
        <f>IF(C1243="","",'TIME TABLE'!$F$10)</f>
        <v>Sanskrit</v>
      </c>
      <c r="G1243" s="253"/>
      <c r="H1243" s="250" t="str">
        <f>IF(F1243="","",'TIME TABLE'!$H$10)</f>
        <v>09:00 AM to 11:45 AM</v>
      </c>
      <c r="I1243" s="251"/>
    </row>
    <row r="1244" spans="1:9" s="74" customFormat="1" ht="18" customHeight="1">
      <c r="A1244" s="223"/>
      <c r="B1244" s="284"/>
      <c r="C1244" s="260" t="str">
        <f>IF('TIME TABLE'!$B$11="","",'TIME TABLE'!$B$11)</f>
        <v/>
      </c>
      <c r="D1244" s="261"/>
      <c r="E1244" s="89" t="str">
        <f>IF(C1244="","",IF(C1244&gt;0,CONCATENATE('TIME TABLE'!$C$11,'TIME TABLE'!$D$11,'TIME TABLE'!$E$11)))</f>
        <v/>
      </c>
      <c r="F1244" s="252" t="str">
        <f>IF(C1244="","",'TIME TABLE'!$F$11)</f>
        <v/>
      </c>
      <c r="G1244" s="253"/>
      <c r="H1244" s="250" t="str">
        <f>IF(F1244="","",'TIME TABLE'!$H$11)</f>
        <v/>
      </c>
      <c r="I1244" s="251"/>
    </row>
    <row r="1245" spans="1:9" s="74" customFormat="1" ht="18" customHeight="1">
      <c r="A1245" s="223"/>
      <c r="B1245" s="284"/>
      <c r="C1245" s="260" t="str">
        <f>IF('TIME TABLE'!$B$12="","",'TIME TABLE'!$B$12)</f>
        <v/>
      </c>
      <c r="D1245" s="261"/>
      <c r="E1245" s="89" t="str">
        <f>IF(C1245="","",IF(C1245&gt;0,CONCATENATE('TIME TABLE'!$C$12,'TIME TABLE'!$D$12,'TIME TABLE'!$E$12)))</f>
        <v/>
      </c>
      <c r="F1245" s="252" t="str">
        <f>IF(C1245="","",'TIME TABLE'!$F$12)</f>
        <v/>
      </c>
      <c r="G1245" s="253"/>
      <c r="H1245" s="250" t="str">
        <f>IF(C1245="","",'TIME TABLE'!$H$12)</f>
        <v/>
      </c>
      <c r="I1245" s="251"/>
    </row>
    <row r="1246" spans="1:9" s="74" customFormat="1" ht="18" customHeight="1">
      <c r="A1246" s="223"/>
      <c r="B1246" s="284"/>
      <c r="C1246" s="275" t="str">
        <f>IF('TIME TABLE'!$B$13="","",'TIME TABLE'!$B$13)</f>
        <v/>
      </c>
      <c r="D1246" s="276"/>
      <c r="E1246" s="89" t="str">
        <f>IF(C1246="","",IF(C1246&gt;0,CONCATENATE('TIME TABLE'!$C$11,'TIME TABLE'!$D$11,'TIME TABLE'!$E$11)))</f>
        <v/>
      </c>
      <c r="F1246" s="252" t="str">
        <f>IF(C1246="","",'TIME TABLE'!$F$13)</f>
        <v/>
      </c>
      <c r="G1246" s="253"/>
      <c r="H1246" s="250" t="str">
        <f>IF(C1246="","",'TIME TABLE'!$H$13)</f>
        <v/>
      </c>
      <c r="I1246" s="251"/>
    </row>
    <row r="1247" spans="1:9" s="74" customFormat="1" ht="18" customHeight="1" thickBot="1">
      <c r="A1247" s="223"/>
      <c r="B1247" s="284"/>
      <c r="C1247" s="275" t="str">
        <f>IF('TIME TABLE'!$B$14="","",'TIME TABLE'!$B$14)</f>
        <v/>
      </c>
      <c r="D1247" s="276"/>
      <c r="E1247" s="89" t="str">
        <f>IF(C1247="","",IF(C1247&gt;0,CONCATENATE('TIME TABLE'!$C$11,'TIME TABLE'!$D$11,'TIME TABLE'!$E$11)))</f>
        <v/>
      </c>
      <c r="F1247" s="277" t="str">
        <f>IF(C1247="","",'TIME TABLE'!$F$14)</f>
        <v/>
      </c>
      <c r="G1247" s="278"/>
      <c r="H1247" s="250" t="str">
        <f>IF(C1247="","",'TIME TABLE'!$H$14)</f>
        <v/>
      </c>
      <c r="I1247" s="251"/>
    </row>
    <row r="1248" spans="1:9" s="14" customFormat="1" ht="24" customHeight="1">
      <c r="A1248" s="223"/>
      <c r="B1248" s="284"/>
      <c r="C1248" s="269" t="s">
        <v>69</v>
      </c>
      <c r="D1248" s="270"/>
      <c r="E1248" s="270"/>
      <c r="F1248" s="271"/>
      <c r="G1248" s="271"/>
      <c r="H1248" s="271"/>
      <c r="I1248" s="272"/>
    </row>
    <row r="1249" spans="1:10" s="14" customFormat="1" ht="19.5" customHeight="1">
      <c r="A1249" s="223"/>
      <c r="B1249" s="284"/>
      <c r="C1249" s="59">
        <v>1</v>
      </c>
      <c r="D1249" s="256" t="s">
        <v>70</v>
      </c>
      <c r="E1249" s="256"/>
      <c r="F1249" s="256"/>
      <c r="G1249" s="256"/>
      <c r="H1249" s="256"/>
      <c r="I1249" s="257"/>
    </row>
    <row r="1250" spans="1:10" s="14" customFormat="1" ht="19.5" customHeight="1">
      <c r="A1250" s="223"/>
      <c r="B1250" s="284"/>
      <c r="C1250" s="60">
        <v>2</v>
      </c>
      <c r="D1250" s="258" t="s">
        <v>71</v>
      </c>
      <c r="E1250" s="258"/>
      <c r="F1250" s="258"/>
      <c r="G1250" s="258"/>
      <c r="H1250" s="258"/>
      <c r="I1250" s="259"/>
    </row>
    <row r="1251" spans="1:10" s="14" customFormat="1" ht="19.5" customHeight="1">
      <c r="A1251" s="223"/>
      <c r="B1251" s="284"/>
      <c r="C1251" s="60">
        <v>3</v>
      </c>
      <c r="D1251" s="258" t="s">
        <v>72</v>
      </c>
      <c r="E1251" s="258"/>
      <c r="F1251" s="258"/>
      <c r="G1251" s="258"/>
      <c r="H1251" s="258"/>
      <c r="I1251" s="259"/>
    </row>
    <row r="1252" spans="1:10" s="14" customFormat="1" ht="19.5" customHeight="1">
      <c r="A1252" s="223"/>
      <c r="B1252" s="284"/>
      <c r="C1252" s="60">
        <v>4</v>
      </c>
      <c r="D1252" s="256" t="s">
        <v>73</v>
      </c>
      <c r="E1252" s="256"/>
      <c r="F1252" s="256"/>
      <c r="G1252" s="256"/>
      <c r="H1252" s="256"/>
      <c r="I1252" s="257"/>
    </row>
    <row r="1253" spans="1:10" s="14" customFormat="1" ht="19.5" customHeight="1">
      <c r="A1253" s="223"/>
      <c r="B1253" s="284"/>
      <c r="C1253" s="60">
        <v>5</v>
      </c>
      <c r="D1253" s="256" t="s">
        <v>74</v>
      </c>
      <c r="E1253" s="256"/>
      <c r="F1253" s="256"/>
      <c r="G1253" s="256"/>
      <c r="H1253" s="256"/>
      <c r="I1253" s="257"/>
    </row>
    <row r="1254" spans="1:10" s="14" customFormat="1" ht="19.5" customHeight="1">
      <c r="A1254" s="223"/>
      <c r="B1254" s="284"/>
      <c r="C1254" s="60">
        <v>6</v>
      </c>
      <c r="D1254" s="256" t="s">
        <v>75</v>
      </c>
      <c r="E1254" s="256"/>
      <c r="F1254" s="256"/>
      <c r="G1254" s="256"/>
      <c r="H1254" s="256"/>
      <c r="I1254" s="257"/>
    </row>
    <row r="1255" spans="1:10" s="14" customFormat="1" ht="19.5" customHeight="1">
      <c r="A1255" s="223"/>
      <c r="B1255" s="284"/>
      <c r="C1255" s="60">
        <v>7</v>
      </c>
      <c r="D1255" s="256" t="s">
        <v>76</v>
      </c>
      <c r="E1255" s="256"/>
      <c r="F1255" s="256"/>
      <c r="G1255" s="256"/>
      <c r="H1255" s="256"/>
      <c r="I1255" s="257"/>
    </row>
    <row r="1256" spans="1:10" s="14" customFormat="1" ht="19.5" customHeight="1">
      <c r="A1256" s="223"/>
      <c r="B1256" s="284"/>
      <c r="C1256" s="60">
        <v>8</v>
      </c>
      <c r="D1256" s="256" t="s">
        <v>77</v>
      </c>
      <c r="E1256" s="256"/>
      <c r="F1256" s="256"/>
      <c r="G1256" s="256"/>
      <c r="H1256" s="256"/>
      <c r="I1256" s="257"/>
    </row>
    <row r="1257" spans="1:10" s="14" customFormat="1" ht="19.5" customHeight="1" thickBot="1">
      <c r="A1257" s="223"/>
      <c r="B1257" s="285"/>
      <c r="C1257" s="61">
        <v>9</v>
      </c>
      <c r="D1257" s="254" t="s">
        <v>78</v>
      </c>
      <c r="E1257" s="254"/>
      <c r="F1257" s="254"/>
      <c r="G1257" s="254"/>
      <c r="H1257" s="254"/>
      <c r="I1257" s="255"/>
    </row>
    <row r="1258" spans="1:10" ht="16.5" customHeight="1">
      <c r="A1258" s="225"/>
      <c r="B1258" s="225"/>
      <c r="C1258" s="225"/>
      <c r="D1258" s="225"/>
      <c r="E1258" s="225"/>
      <c r="F1258" s="225"/>
      <c r="G1258" s="225"/>
      <c r="H1258" s="225"/>
      <c r="I1258" s="225"/>
    </row>
    <row r="1259" spans="1:10" s="14" customFormat="1" ht="15.75" thickBot="1">
      <c r="A1259" s="19">
        <f>A1225+1</f>
        <v>38</v>
      </c>
      <c r="B1259" s="224"/>
      <c r="C1259" s="224"/>
      <c r="D1259" s="224"/>
      <c r="E1259" s="224"/>
      <c r="F1259" s="224"/>
      <c r="G1259" s="224"/>
      <c r="H1259" s="224"/>
      <c r="I1259" s="224"/>
    </row>
    <row r="1260" spans="1:10" s="14" customFormat="1" ht="51.75" customHeight="1">
      <c r="A1260" s="223"/>
      <c r="B1260" s="240" t="e">
        <f>logo</f>
        <v>#NAME?</v>
      </c>
      <c r="C1260" s="241"/>
      <c r="D1260" s="244" t="str">
        <f>MASTER!$E$11</f>
        <v>Govt. Sr. Secondary School Raimalwada</v>
      </c>
      <c r="E1260" s="245"/>
      <c r="F1260" s="245"/>
      <c r="G1260" s="245"/>
      <c r="H1260" s="245"/>
      <c r="I1260" s="246"/>
    </row>
    <row r="1261" spans="1:10" s="14" customFormat="1" ht="36" customHeight="1" thickBot="1">
      <c r="A1261" s="223"/>
      <c r="B1261" s="242"/>
      <c r="C1261" s="243"/>
      <c r="D1261" s="247" t="str">
        <f>MASTER!$E$14</f>
        <v>P.S.-Bapini (Phalodi)</v>
      </c>
      <c r="E1261" s="248"/>
      <c r="F1261" s="248"/>
      <c r="G1261" s="248"/>
      <c r="H1261" s="248"/>
      <c r="I1261" s="249"/>
    </row>
    <row r="1262" spans="1:10" s="14" customFormat="1" ht="33.75" customHeight="1">
      <c r="A1262" s="223"/>
      <c r="B1262" s="283" t="str">
        <f>CONCATENATE(C1263,'TIME TABLE'!$C$5,'ADMIT CARD'!$C1264,$F1264,'ADMIT CARD'!$G1264,'TIME TABLE'!$E$5)</f>
        <v>ADMIT CARD(Roll Number●→0)</v>
      </c>
      <c r="C1262" s="289" t="str">
        <f>CONCATENATE('TIME TABLE'!$B$2,'TIME TABLE'!$F$2)</f>
        <v>TEST-I: (2025-26)</v>
      </c>
      <c r="D1262" s="290"/>
      <c r="E1262" s="290"/>
      <c r="F1262" s="290"/>
      <c r="G1262" s="290"/>
      <c r="H1262" s="290"/>
      <c r="I1262" s="296" t="s">
        <v>90</v>
      </c>
    </row>
    <row r="1263" spans="1:10" s="14" customFormat="1" ht="33.75" customHeight="1" thickBot="1">
      <c r="A1263" s="223"/>
      <c r="B1263" s="284"/>
      <c r="C1263" s="291" t="s">
        <v>63</v>
      </c>
      <c r="D1263" s="292"/>
      <c r="E1263" s="292"/>
      <c r="F1263" s="292"/>
      <c r="G1263" s="292"/>
      <c r="H1263" s="292"/>
      <c r="I1263" s="297"/>
      <c r="J1263" s="14" t="s">
        <v>53</v>
      </c>
    </row>
    <row r="1264" spans="1:10" s="14" customFormat="1" ht="24" customHeight="1">
      <c r="A1264" s="223"/>
      <c r="B1264" s="284"/>
      <c r="C1264" s="286" t="s">
        <v>20</v>
      </c>
      <c r="D1264" s="287"/>
      <c r="E1264" s="288"/>
      <c r="F1264" s="62" t="s">
        <v>51</v>
      </c>
      <c r="G1264" s="265">
        <f>VLOOKUP(A1259,'STUDENT DETAIL'!$C$8:$I$107,3)</f>
        <v>0</v>
      </c>
      <c r="H1264" s="266"/>
      <c r="I1264" s="297"/>
    </row>
    <row r="1265" spans="1:9" s="14" customFormat="1" ht="24" customHeight="1" thickBot="1">
      <c r="A1265" s="223"/>
      <c r="B1265" s="284"/>
      <c r="C1265" s="235" t="s">
        <v>21</v>
      </c>
      <c r="D1265" s="236"/>
      <c r="E1265" s="237"/>
      <c r="F1265" s="63" t="s">
        <v>51</v>
      </c>
      <c r="G1265" s="262" t="str">
        <f>IF(OR(G1264=0,G1264=""),"",VLOOKUP(A1259,'STUDENT DETAIL'!$C$8:$I$107,4))</f>
        <v/>
      </c>
      <c r="H1265" s="264"/>
      <c r="I1265" s="298"/>
    </row>
    <row r="1266" spans="1:9" s="14" customFormat="1" ht="24" customHeight="1">
      <c r="A1266" s="223"/>
      <c r="B1266" s="284"/>
      <c r="C1266" s="235" t="s">
        <v>22</v>
      </c>
      <c r="D1266" s="236"/>
      <c r="E1266" s="237"/>
      <c r="F1266" s="63" t="s">
        <v>51</v>
      </c>
      <c r="G1266" s="262" t="str">
        <f>IF(OR(G1264=0,G1264=""),"",VLOOKUP(A1259,'STUDENT DETAIL'!$C$8:$I$107,5))</f>
        <v/>
      </c>
      <c r="H1266" s="263"/>
      <c r="I1266" s="293" t="s">
        <v>64</v>
      </c>
    </row>
    <row r="1267" spans="1:9" s="14" customFormat="1" ht="24" customHeight="1">
      <c r="A1267" s="223"/>
      <c r="B1267" s="284"/>
      <c r="C1267" s="235" t="s">
        <v>32</v>
      </c>
      <c r="D1267" s="236"/>
      <c r="E1267" s="237"/>
      <c r="F1267" s="63" t="s">
        <v>51</v>
      </c>
      <c r="G1267" s="262" t="str">
        <f>IF(OR(G1264=0,G1264=""),"",VLOOKUP(A1259,'STUDENT DETAIL'!$C$8:$I$107,6))</f>
        <v/>
      </c>
      <c r="H1267" s="263"/>
      <c r="I1267" s="294"/>
    </row>
    <row r="1268" spans="1:9" s="14" customFormat="1" ht="24" customHeight="1">
      <c r="A1268" s="223"/>
      <c r="B1268" s="284"/>
      <c r="C1268" s="235" t="s">
        <v>33</v>
      </c>
      <c r="D1268" s="236"/>
      <c r="E1268" s="237"/>
      <c r="F1268" s="63" t="s">
        <v>51</v>
      </c>
      <c r="G1268" s="262" t="str">
        <f>IF(OR(G1264=0,G1264=""),"",IF('STUDENT DETAIL'!$H$4="",'STUDENT DETAIL'!$E$4,CONCATENATE('STUDENT DETAIL'!$E$4,"   ","(",'STUDENT DETAIL'!$H$4,")")))</f>
        <v/>
      </c>
      <c r="H1268" s="263"/>
      <c r="I1268" s="294"/>
    </row>
    <row r="1269" spans="1:9" s="14" customFormat="1" ht="24" customHeight="1" thickBot="1">
      <c r="A1269" s="223"/>
      <c r="B1269" s="284"/>
      <c r="C1269" s="226" t="s">
        <v>24</v>
      </c>
      <c r="D1269" s="227"/>
      <c r="E1269" s="228"/>
      <c r="F1269" s="64" t="s">
        <v>51</v>
      </c>
      <c r="G1269" s="281" t="str">
        <f>IF(OR(G1264=0,G1264=""),"",VLOOKUP(A1259,'STUDENT DETAIL'!$C$8:$I$107,7))</f>
        <v/>
      </c>
      <c r="H1269" s="282"/>
      <c r="I1269" s="295"/>
    </row>
    <row r="1270" spans="1:9" s="14" customFormat="1" ht="24" customHeight="1">
      <c r="A1270" s="223"/>
      <c r="B1270" s="284"/>
      <c r="C1270" s="232" t="s">
        <v>66</v>
      </c>
      <c r="D1270" s="233"/>
      <c r="E1270" s="233"/>
      <c r="F1270" s="233"/>
      <c r="G1270" s="233"/>
      <c r="H1270" s="233"/>
      <c r="I1270" s="234"/>
    </row>
    <row r="1271" spans="1:9" s="14" customFormat="1" ht="24" customHeight="1" thickBot="1">
      <c r="A1271" s="223"/>
      <c r="B1271" s="284"/>
      <c r="C1271" s="229" t="s">
        <v>67</v>
      </c>
      <c r="D1271" s="230"/>
      <c r="E1271" s="231"/>
      <c r="F1271" s="267" t="s">
        <v>34</v>
      </c>
      <c r="G1271" s="231"/>
      <c r="H1271" s="267" t="s">
        <v>68</v>
      </c>
      <c r="I1271" s="268"/>
    </row>
    <row r="1272" spans="1:9" s="74" customFormat="1" ht="18" customHeight="1">
      <c r="A1272" s="223"/>
      <c r="B1272" s="284"/>
      <c r="C1272" s="238">
        <f>IF('TIME TABLE'!$B$5="","",'TIME TABLE'!$B$5)</f>
        <v>44651</v>
      </c>
      <c r="D1272" s="239"/>
      <c r="E1272" s="86" t="str">
        <f>IF(C1272="","",IF(C1272&gt;0,CONCATENATE('TIME TABLE'!$C$5,'TIME TABLE'!$D$5,'TIME TABLE'!$E$5)))</f>
        <v>(Thursday)</v>
      </c>
      <c r="F1272" s="279" t="str">
        <f>IF(C1272="","",'TIME TABLE'!$F$5)</f>
        <v>Hindi</v>
      </c>
      <c r="G1272" s="280"/>
      <c r="H1272" s="273" t="str">
        <f>IF(F1272="","",'TIME TABLE'!$H$5)</f>
        <v>09:00 AM to 11:45 AM</v>
      </c>
      <c r="I1272" s="274"/>
    </row>
    <row r="1273" spans="1:9" s="74" customFormat="1" ht="18" customHeight="1">
      <c r="A1273" s="223"/>
      <c r="B1273" s="284"/>
      <c r="C1273" s="260">
        <f>IF('TIME TABLE'!$B$6="","",'TIME TABLE'!$B$6)</f>
        <v>44652</v>
      </c>
      <c r="D1273" s="261"/>
      <c r="E1273" s="89" t="str">
        <f>IF(C1273="","",IF(C1273&gt;0,CONCATENATE('TIME TABLE'!$C$6,'TIME TABLE'!$D$6,'TIME TABLE'!$E$6)))</f>
        <v>(Friday)</v>
      </c>
      <c r="F1273" s="252" t="str">
        <f>IF(C1273="","",'TIME TABLE'!$F$6)</f>
        <v>English</v>
      </c>
      <c r="G1273" s="253"/>
      <c r="H1273" s="250" t="str">
        <f>IF(F1273="","",'TIME TABLE'!$H$6)</f>
        <v>09:00 AM to 11:45 AM</v>
      </c>
      <c r="I1273" s="251"/>
    </row>
    <row r="1274" spans="1:9" s="74" customFormat="1" ht="18" customHeight="1">
      <c r="A1274" s="223"/>
      <c r="B1274" s="284"/>
      <c r="C1274" s="260">
        <f>IF('TIME TABLE'!$B$7="","",'TIME TABLE'!$B$7)</f>
        <v>44653</v>
      </c>
      <c r="D1274" s="261"/>
      <c r="E1274" s="89" t="str">
        <f>IF(C1274="","",IF(C1274&gt;0,CONCATENATE('TIME TABLE'!$C$7,'TIME TABLE'!$D$7,'TIME TABLE'!$E$7)))</f>
        <v>(Saturday)</v>
      </c>
      <c r="F1274" s="252" t="str">
        <f>IF(C1274="","",'TIME TABLE'!$F$7)</f>
        <v>Science</v>
      </c>
      <c r="G1274" s="253"/>
      <c r="H1274" s="250" t="str">
        <f>IF(F1274="","",'TIME TABLE'!$H$7)</f>
        <v>09:00 AM to 11:45 AM</v>
      </c>
      <c r="I1274" s="251"/>
    </row>
    <row r="1275" spans="1:9" s="74" customFormat="1" ht="18" customHeight="1">
      <c r="A1275" s="223"/>
      <c r="B1275" s="284"/>
      <c r="C1275" s="260">
        <f>IF('TIME TABLE'!$B$8="","",'TIME TABLE'!$B$8)</f>
        <v>44654</v>
      </c>
      <c r="D1275" s="261"/>
      <c r="E1275" s="89" t="str">
        <f>IF(C1275="","",IF(C1275&gt;0,CONCATENATE('TIME TABLE'!$C$8,'TIME TABLE'!$D$8,'TIME TABLE'!$E$8)))</f>
        <v>(Sunday)</v>
      </c>
      <c r="F1275" s="252" t="str">
        <f>IF(C1275="","",'TIME TABLE'!$F$8)</f>
        <v>Mathematics</v>
      </c>
      <c r="G1275" s="253"/>
      <c r="H1275" s="250" t="str">
        <f>IF(F1275="","",'TIME TABLE'!$H$8)</f>
        <v>09:00 AM to 11:45 AM</v>
      </c>
      <c r="I1275" s="251"/>
    </row>
    <row r="1276" spans="1:9" s="74" customFormat="1" ht="18" customHeight="1">
      <c r="A1276" s="223"/>
      <c r="B1276" s="284"/>
      <c r="C1276" s="260">
        <f>IF('TIME TABLE'!$B$9="","",'TIME TABLE'!$B$9)</f>
        <v>44655</v>
      </c>
      <c r="D1276" s="261"/>
      <c r="E1276" s="89" t="str">
        <f>IF(C1276="","",IF(C1276&gt;0,CONCATENATE('TIME TABLE'!$C$9,'TIME TABLE'!$D$9,'TIME TABLE'!$E$9)))</f>
        <v>(Monday)</v>
      </c>
      <c r="F1276" s="252" t="str">
        <f>IF(C1276="","",'TIME TABLE'!$F$9)</f>
        <v>Social Study</v>
      </c>
      <c r="G1276" s="253"/>
      <c r="H1276" s="250" t="str">
        <f>IF(F1276="","",'TIME TABLE'!$H$9)</f>
        <v>09:00 AM to 11:45 AM</v>
      </c>
      <c r="I1276" s="251"/>
    </row>
    <row r="1277" spans="1:9" s="74" customFormat="1" ht="18" customHeight="1">
      <c r="A1277" s="223"/>
      <c r="B1277" s="284"/>
      <c r="C1277" s="260">
        <f>IF('TIME TABLE'!$B$10="","",'TIME TABLE'!$B$10)</f>
        <v>44656</v>
      </c>
      <c r="D1277" s="261"/>
      <c r="E1277" s="89" t="str">
        <f>IF(C1277="","",IF(C1277&gt;0,CONCATENATE('TIME TABLE'!$C$10,'TIME TABLE'!$D$10,'TIME TABLE'!$E$10)))</f>
        <v>(Tuesday)</v>
      </c>
      <c r="F1277" s="252" t="str">
        <f>IF(C1277="","",'TIME TABLE'!$F$10)</f>
        <v>Sanskrit</v>
      </c>
      <c r="G1277" s="253"/>
      <c r="H1277" s="250" t="str">
        <f>IF(F1277="","",'TIME TABLE'!$H$10)</f>
        <v>09:00 AM to 11:45 AM</v>
      </c>
      <c r="I1277" s="251"/>
    </row>
    <row r="1278" spans="1:9" s="74" customFormat="1" ht="18" customHeight="1">
      <c r="A1278" s="223"/>
      <c r="B1278" s="284"/>
      <c r="C1278" s="260" t="str">
        <f>IF('TIME TABLE'!$B$11="","",'TIME TABLE'!$B$11)</f>
        <v/>
      </c>
      <c r="D1278" s="261"/>
      <c r="E1278" s="89" t="str">
        <f>IF(C1278="","",IF(C1278&gt;0,CONCATENATE('TIME TABLE'!$C$11,'TIME TABLE'!$D$11,'TIME TABLE'!$E$11)))</f>
        <v/>
      </c>
      <c r="F1278" s="252" t="str">
        <f>IF(C1278="","",'TIME TABLE'!$F$11)</f>
        <v/>
      </c>
      <c r="G1278" s="253"/>
      <c r="H1278" s="250" t="str">
        <f>IF(F1278="","",'TIME TABLE'!$H$11)</f>
        <v/>
      </c>
      <c r="I1278" s="251"/>
    </row>
    <row r="1279" spans="1:9" s="74" customFormat="1" ht="18" customHeight="1">
      <c r="A1279" s="223"/>
      <c r="B1279" s="284"/>
      <c r="C1279" s="260" t="str">
        <f>IF('TIME TABLE'!$B$12="","",'TIME TABLE'!$B$12)</f>
        <v/>
      </c>
      <c r="D1279" s="261"/>
      <c r="E1279" s="89" t="str">
        <f>IF(C1279="","",IF(C1279&gt;0,CONCATENATE('TIME TABLE'!$C$12,'TIME TABLE'!$D$12,'TIME TABLE'!$E$12)))</f>
        <v/>
      </c>
      <c r="F1279" s="252" t="str">
        <f>IF(C1279="","",'TIME TABLE'!$F$12)</f>
        <v/>
      </c>
      <c r="G1279" s="253"/>
      <c r="H1279" s="250" t="str">
        <f>IF(C1279="","",'TIME TABLE'!$H$12)</f>
        <v/>
      </c>
      <c r="I1279" s="251"/>
    </row>
    <row r="1280" spans="1:9" s="74" customFormat="1" ht="18" customHeight="1">
      <c r="A1280" s="223"/>
      <c r="B1280" s="284"/>
      <c r="C1280" s="275" t="str">
        <f>IF('TIME TABLE'!$B$13="","",'TIME TABLE'!$B$13)</f>
        <v/>
      </c>
      <c r="D1280" s="276"/>
      <c r="E1280" s="89" t="str">
        <f>IF(C1280="","",IF(C1280&gt;0,CONCATENATE('TIME TABLE'!$C$11,'TIME TABLE'!$D$11,'TIME TABLE'!$E$11)))</f>
        <v/>
      </c>
      <c r="F1280" s="252" t="str">
        <f>IF(C1280="","",'TIME TABLE'!$F$13)</f>
        <v/>
      </c>
      <c r="G1280" s="253"/>
      <c r="H1280" s="250" t="str">
        <f>IF(C1280="","",'TIME TABLE'!$H$13)</f>
        <v/>
      </c>
      <c r="I1280" s="251"/>
    </row>
    <row r="1281" spans="1:9" s="74" customFormat="1" ht="18" customHeight="1" thickBot="1">
      <c r="A1281" s="223"/>
      <c r="B1281" s="284"/>
      <c r="C1281" s="275" t="str">
        <f>IF('TIME TABLE'!$B$14="","",'TIME TABLE'!$B$14)</f>
        <v/>
      </c>
      <c r="D1281" s="276"/>
      <c r="E1281" s="89" t="str">
        <f>IF(C1281="","",IF(C1281&gt;0,CONCATENATE('TIME TABLE'!$C$11,'TIME TABLE'!$D$11,'TIME TABLE'!$E$11)))</f>
        <v/>
      </c>
      <c r="F1281" s="277" t="str">
        <f>IF(C1281="","",'TIME TABLE'!$F$14)</f>
        <v/>
      </c>
      <c r="G1281" s="278"/>
      <c r="H1281" s="250" t="str">
        <f>IF(C1281="","",'TIME TABLE'!$H$14)</f>
        <v/>
      </c>
      <c r="I1281" s="251"/>
    </row>
    <row r="1282" spans="1:9" s="14" customFormat="1" ht="24" customHeight="1">
      <c r="A1282" s="223"/>
      <c r="B1282" s="284"/>
      <c r="C1282" s="269" t="s">
        <v>69</v>
      </c>
      <c r="D1282" s="270"/>
      <c r="E1282" s="270"/>
      <c r="F1282" s="271"/>
      <c r="G1282" s="271"/>
      <c r="H1282" s="271"/>
      <c r="I1282" s="272"/>
    </row>
    <row r="1283" spans="1:9" s="14" customFormat="1" ht="19.5" customHeight="1">
      <c r="A1283" s="223"/>
      <c r="B1283" s="284"/>
      <c r="C1283" s="59">
        <v>1</v>
      </c>
      <c r="D1283" s="256" t="s">
        <v>70</v>
      </c>
      <c r="E1283" s="256"/>
      <c r="F1283" s="256"/>
      <c r="G1283" s="256"/>
      <c r="H1283" s="256"/>
      <c r="I1283" s="257"/>
    </row>
    <row r="1284" spans="1:9" s="14" customFormat="1" ht="19.5" customHeight="1">
      <c r="A1284" s="223"/>
      <c r="B1284" s="284"/>
      <c r="C1284" s="60">
        <v>2</v>
      </c>
      <c r="D1284" s="258" t="s">
        <v>71</v>
      </c>
      <c r="E1284" s="258"/>
      <c r="F1284" s="258"/>
      <c r="G1284" s="258"/>
      <c r="H1284" s="258"/>
      <c r="I1284" s="259"/>
    </row>
    <row r="1285" spans="1:9" s="14" customFormat="1" ht="19.5" customHeight="1">
      <c r="A1285" s="223"/>
      <c r="B1285" s="284"/>
      <c r="C1285" s="60">
        <v>3</v>
      </c>
      <c r="D1285" s="258" t="s">
        <v>72</v>
      </c>
      <c r="E1285" s="258"/>
      <c r="F1285" s="258"/>
      <c r="G1285" s="258"/>
      <c r="H1285" s="258"/>
      <c r="I1285" s="259"/>
    </row>
    <row r="1286" spans="1:9" s="14" customFormat="1" ht="19.5" customHeight="1">
      <c r="A1286" s="223"/>
      <c r="B1286" s="284"/>
      <c r="C1286" s="60">
        <v>4</v>
      </c>
      <c r="D1286" s="256" t="s">
        <v>73</v>
      </c>
      <c r="E1286" s="256"/>
      <c r="F1286" s="256"/>
      <c r="G1286" s="256"/>
      <c r="H1286" s="256"/>
      <c r="I1286" s="257"/>
    </row>
    <row r="1287" spans="1:9" s="14" customFormat="1" ht="19.5" customHeight="1">
      <c r="A1287" s="223"/>
      <c r="B1287" s="284"/>
      <c r="C1287" s="60">
        <v>5</v>
      </c>
      <c r="D1287" s="256" t="s">
        <v>74</v>
      </c>
      <c r="E1287" s="256"/>
      <c r="F1287" s="256"/>
      <c r="G1287" s="256"/>
      <c r="H1287" s="256"/>
      <c r="I1287" s="257"/>
    </row>
    <row r="1288" spans="1:9" s="14" customFormat="1" ht="19.5" customHeight="1">
      <c r="A1288" s="223"/>
      <c r="B1288" s="284"/>
      <c r="C1288" s="60">
        <v>6</v>
      </c>
      <c r="D1288" s="256" t="s">
        <v>75</v>
      </c>
      <c r="E1288" s="256"/>
      <c r="F1288" s="256"/>
      <c r="G1288" s="256"/>
      <c r="H1288" s="256"/>
      <c r="I1288" s="257"/>
    </row>
    <row r="1289" spans="1:9" s="14" customFormat="1" ht="19.5" customHeight="1">
      <c r="A1289" s="223"/>
      <c r="B1289" s="284"/>
      <c r="C1289" s="60">
        <v>7</v>
      </c>
      <c r="D1289" s="256" t="s">
        <v>76</v>
      </c>
      <c r="E1289" s="256"/>
      <c r="F1289" s="256"/>
      <c r="G1289" s="256"/>
      <c r="H1289" s="256"/>
      <c r="I1289" s="257"/>
    </row>
    <row r="1290" spans="1:9" s="14" customFormat="1" ht="19.5" customHeight="1">
      <c r="A1290" s="223"/>
      <c r="B1290" s="284"/>
      <c r="C1290" s="60">
        <v>8</v>
      </c>
      <c r="D1290" s="256" t="s">
        <v>77</v>
      </c>
      <c r="E1290" s="256"/>
      <c r="F1290" s="256"/>
      <c r="G1290" s="256"/>
      <c r="H1290" s="256"/>
      <c r="I1290" s="257"/>
    </row>
    <row r="1291" spans="1:9" s="14" customFormat="1" ht="19.5" customHeight="1" thickBot="1">
      <c r="A1291" s="223"/>
      <c r="B1291" s="285"/>
      <c r="C1291" s="61">
        <v>9</v>
      </c>
      <c r="D1291" s="254" t="s">
        <v>78</v>
      </c>
      <c r="E1291" s="254"/>
      <c r="F1291" s="254"/>
      <c r="G1291" s="254"/>
      <c r="H1291" s="254"/>
      <c r="I1291" s="255"/>
    </row>
    <row r="1292" spans="1:9" ht="7.5" customHeight="1">
      <c r="A1292" s="225"/>
      <c r="B1292" s="225"/>
      <c r="C1292" s="225"/>
      <c r="D1292" s="225"/>
      <c r="E1292" s="225"/>
      <c r="F1292" s="225"/>
      <c r="G1292" s="225"/>
      <c r="H1292" s="225"/>
      <c r="I1292" s="225"/>
    </row>
    <row r="1293" spans="1:9" s="14" customFormat="1" ht="10.5" customHeight="1" thickBot="1">
      <c r="A1293" s="19">
        <f>A1259+1</f>
        <v>39</v>
      </c>
      <c r="B1293" s="224"/>
      <c r="C1293" s="224"/>
      <c r="D1293" s="224"/>
      <c r="E1293" s="224"/>
      <c r="F1293" s="224"/>
      <c r="G1293" s="224"/>
      <c r="H1293" s="224"/>
      <c r="I1293" s="224"/>
    </row>
    <row r="1294" spans="1:9" s="14" customFormat="1" ht="51.75" customHeight="1">
      <c r="A1294" s="223"/>
      <c r="B1294" s="240" t="e">
        <f>logo</f>
        <v>#NAME?</v>
      </c>
      <c r="C1294" s="241"/>
      <c r="D1294" s="244" t="str">
        <f>MASTER!$E$11</f>
        <v>Govt. Sr. Secondary School Raimalwada</v>
      </c>
      <c r="E1294" s="245"/>
      <c r="F1294" s="245"/>
      <c r="G1294" s="245"/>
      <c r="H1294" s="245"/>
      <c r="I1294" s="246"/>
    </row>
    <row r="1295" spans="1:9" s="14" customFormat="1" ht="36" customHeight="1" thickBot="1">
      <c r="A1295" s="223"/>
      <c r="B1295" s="242"/>
      <c r="C1295" s="243"/>
      <c r="D1295" s="247" t="str">
        <f>MASTER!$E$14</f>
        <v>P.S.-Bapini (Phalodi)</v>
      </c>
      <c r="E1295" s="248"/>
      <c r="F1295" s="248"/>
      <c r="G1295" s="248"/>
      <c r="H1295" s="248"/>
      <c r="I1295" s="249"/>
    </row>
    <row r="1296" spans="1:9" s="14" customFormat="1" ht="33.75" customHeight="1">
      <c r="A1296" s="223"/>
      <c r="B1296" s="283" t="str">
        <f>CONCATENATE(C1297,'TIME TABLE'!$C$5,'ADMIT CARD'!$C1298,$F1298,'ADMIT CARD'!$G1298,'TIME TABLE'!$E$5)</f>
        <v>ADMIT CARD(Roll Number●→0)</v>
      </c>
      <c r="C1296" s="289" t="str">
        <f>CONCATENATE('TIME TABLE'!$B$2,'TIME TABLE'!$F$2)</f>
        <v>TEST-I: (2025-26)</v>
      </c>
      <c r="D1296" s="290"/>
      <c r="E1296" s="290"/>
      <c r="F1296" s="290"/>
      <c r="G1296" s="290"/>
      <c r="H1296" s="290"/>
      <c r="I1296" s="296" t="s">
        <v>90</v>
      </c>
    </row>
    <row r="1297" spans="1:10" s="14" customFormat="1" ht="33.75" customHeight="1" thickBot="1">
      <c r="A1297" s="223"/>
      <c r="B1297" s="284"/>
      <c r="C1297" s="291" t="s">
        <v>63</v>
      </c>
      <c r="D1297" s="292"/>
      <c r="E1297" s="292"/>
      <c r="F1297" s="292"/>
      <c r="G1297" s="292"/>
      <c r="H1297" s="292"/>
      <c r="I1297" s="297"/>
      <c r="J1297" s="14" t="s">
        <v>53</v>
      </c>
    </row>
    <row r="1298" spans="1:10" s="14" customFormat="1" ht="24" customHeight="1">
      <c r="A1298" s="223"/>
      <c r="B1298" s="284"/>
      <c r="C1298" s="286" t="s">
        <v>20</v>
      </c>
      <c r="D1298" s="287"/>
      <c r="E1298" s="288"/>
      <c r="F1298" s="62" t="s">
        <v>51</v>
      </c>
      <c r="G1298" s="265">
        <f>VLOOKUP(A1293,'STUDENT DETAIL'!$C$8:$I$107,3)</f>
        <v>0</v>
      </c>
      <c r="H1298" s="266"/>
      <c r="I1298" s="297"/>
    </row>
    <row r="1299" spans="1:10" s="14" customFormat="1" ht="24" customHeight="1" thickBot="1">
      <c r="A1299" s="223"/>
      <c r="B1299" s="284"/>
      <c r="C1299" s="235" t="s">
        <v>21</v>
      </c>
      <c r="D1299" s="236"/>
      <c r="E1299" s="237"/>
      <c r="F1299" s="63" t="s">
        <v>51</v>
      </c>
      <c r="G1299" s="262" t="str">
        <f>IF(OR(G1298=0,G1298=""),"",VLOOKUP(A1293,'STUDENT DETAIL'!$C$8:$I$107,4))</f>
        <v/>
      </c>
      <c r="H1299" s="264"/>
      <c r="I1299" s="298"/>
    </row>
    <row r="1300" spans="1:10" s="14" customFormat="1" ht="24" customHeight="1">
      <c r="A1300" s="223"/>
      <c r="B1300" s="284"/>
      <c r="C1300" s="235" t="s">
        <v>22</v>
      </c>
      <c r="D1300" s="236"/>
      <c r="E1300" s="237"/>
      <c r="F1300" s="63" t="s">
        <v>51</v>
      </c>
      <c r="G1300" s="262" t="str">
        <f>IF(OR(G1298=0,G1298=""),"",VLOOKUP(A1293,'STUDENT DETAIL'!$C$8:$I$107,5))</f>
        <v/>
      </c>
      <c r="H1300" s="263"/>
      <c r="I1300" s="293" t="s">
        <v>64</v>
      </c>
    </row>
    <row r="1301" spans="1:10" s="14" customFormat="1" ht="24" customHeight="1">
      <c r="A1301" s="223"/>
      <c r="B1301" s="284"/>
      <c r="C1301" s="235" t="s">
        <v>32</v>
      </c>
      <c r="D1301" s="236"/>
      <c r="E1301" s="237"/>
      <c r="F1301" s="63" t="s">
        <v>51</v>
      </c>
      <c r="G1301" s="262" t="str">
        <f>IF(OR(G1298=0,G1298=""),"",VLOOKUP(A1293,'STUDENT DETAIL'!$C$8:$I$107,6))</f>
        <v/>
      </c>
      <c r="H1301" s="263"/>
      <c r="I1301" s="294"/>
    </row>
    <row r="1302" spans="1:10" s="14" customFormat="1" ht="24" customHeight="1">
      <c r="A1302" s="223"/>
      <c r="B1302" s="284"/>
      <c r="C1302" s="235" t="s">
        <v>33</v>
      </c>
      <c r="D1302" s="236"/>
      <c r="E1302" s="237"/>
      <c r="F1302" s="63" t="s">
        <v>51</v>
      </c>
      <c r="G1302" s="262" t="str">
        <f>IF(OR(G1298=0,G1298=""),"",IF('STUDENT DETAIL'!$H$4="",'STUDENT DETAIL'!$E$4,CONCATENATE('STUDENT DETAIL'!$E$4,"   ","(",'STUDENT DETAIL'!$H$4,")")))</f>
        <v/>
      </c>
      <c r="H1302" s="263"/>
      <c r="I1302" s="294"/>
    </row>
    <row r="1303" spans="1:10" s="14" customFormat="1" ht="24" customHeight="1" thickBot="1">
      <c r="A1303" s="223"/>
      <c r="B1303" s="284"/>
      <c r="C1303" s="226" t="s">
        <v>24</v>
      </c>
      <c r="D1303" s="227"/>
      <c r="E1303" s="228"/>
      <c r="F1303" s="64" t="s">
        <v>51</v>
      </c>
      <c r="G1303" s="281" t="str">
        <f>IF(OR(G1298=0,G1298=""),"",VLOOKUP(A1293,'STUDENT DETAIL'!$C$8:$I$107,7))</f>
        <v/>
      </c>
      <c r="H1303" s="282"/>
      <c r="I1303" s="295"/>
    </row>
    <row r="1304" spans="1:10" s="14" customFormat="1" ht="24" customHeight="1">
      <c r="A1304" s="223"/>
      <c r="B1304" s="284"/>
      <c r="C1304" s="232" t="s">
        <v>66</v>
      </c>
      <c r="D1304" s="233"/>
      <c r="E1304" s="233"/>
      <c r="F1304" s="233"/>
      <c r="G1304" s="233"/>
      <c r="H1304" s="233"/>
      <c r="I1304" s="234"/>
    </row>
    <row r="1305" spans="1:10" s="14" customFormat="1" ht="24" customHeight="1" thickBot="1">
      <c r="A1305" s="223"/>
      <c r="B1305" s="284"/>
      <c r="C1305" s="229" t="s">
        <v>67</v>
      </c>
      <c r="D1305" s="230"/>
      <c r="E1305" s="231"/>
      <c r="F1305" s="267" t="s">
        <v>34</v>
      </c>
      <c r="G1305" s="231"/>
      <c r="H1305" s="267" t="s">
        <v>68</v>
      </c>
      <c r="I1305" s="268"/>
    </row>
    <row r="1306" spans="1:10" s="74" customFormat="1" ht="18" customHeight="1">
      <c r="A1306" s="223"/>
      <c r="B1306" s="284"/>
      <c r="C1306" s="238">
        <f>IF('TIME TABLE'!$B$5="","",'TIME TABLE'!$B$5)</f>
        <v>44651</v>
      </c>
      <c r="D1306" s="239"/>
      <c r="E1306" s="86" t="str">
        <f>IF(C1306="","",IF(C1306&gt;0,CONCATENATE('TIME TABLE'!$C$5,'TIME TABLE'!$D$5,'TIME TABLE'!$E$5)))</f>
        <v>(Thursday)</v>
      </c>
      <c r="F1306" s="279" t="str">
        <f>IF(C1306="","",'TIME TABLE'!$F$5)</f>
        <v>Hindi</v>
      </c>
      <c r="G1306" s="280"/>
      <c r="H1306" s="273" t="str">
        <f>IF(F1306="","",'TIME TABLE'!$H$5)</f>
        <v>09:00 AM to 11:45 AM</v>
      </c>
      <c r="I1306" s="274"/>
    </row>
    <row r="1307" spans="1:10" s="74" customFormat="1" ht="18" customHeight="1">
      <c r="A1307" s="223"/>
      <c r="B1307" s="284"/>
      <c r="C1307" s="260">
        <f>IF('TIME TABLE'!$B$6="","",'TIME TABLE'!$B$6)</f>
        <v>44652</v>
      </c>
      <c r="D1307" s="261"/>
      <c r="E1307" s="89" t="str">
        <f>IF(C1307="","",IF(C1307&gt;0,CONCATENATE('TIME TABLE'!$C$6,'TIME TABLE'!$D$6,'TIME TABLE'!$E$6)))</f>
        <v>(Friday)</v>
      </c>
      <c r="F1307" s="252" t="str">
        <f>IF(C1307="","",'TIME TABLE'!$F$6)</f>
        <v>English</v>
      </c>
      <c r="G1307" s="253"/>
      <c r="H1307" s="250" t="str">
        <f>IF(F1307="","",'TIME TABLE'!$H$6)</f>
        <v>09:00 AM to 11:45 AM</v>
      </c>
      <c r="I1307" s="251"/>
    </row>
    <row r="1308" spans="1:10" s="74" customFormat="1" ht="18" customHeight="1">
      <c r="A1308" s="223"/>
      <c r="B1308" s="284"/>
      <c r="C1308" s="260">
        <f>IF('TIME TABLE'!$B$7="","",'TIME TABLE'!$B$7)</f>
        <v>44653</v>
      </c>
      <c r="D1308" s="261"/>
      <c r="E1308" s="89" t="str">
        <f>IF(C1308="","",IF(C1308&gt;0,CONCATENATE('TIME TABLE'!$C$7,'TIME TABLE'!$D$7,'TIME TABLE'!$E$7)))</f>
        <v>(Saturday)</v>
      </c>
      <c r="F1308" s="252" t="str">
        <f>IF(C1308="","",'TIME TABLE'!$F$7)</f>
        <v>Science</v>
      </c>
      <c r="G1308" s="253"/>
      <c r="H1308" s="250" t="str">
        <f>IF(F1308="","",'TIME TABLE'!$H$7)</f>
        <v>09:00 AM to 11:45 AM</v>
      </c>
      <c r="I1308" s="251"/>
    </row>
    <row r="1309" spans="1:10" s="74" customFormat="1" ht="18" customHeight="1">
      <c r="A1309" s="223"/>
      <c r="B1309" s="284"/>
      <c r="C1309" s="260">
        <f>IF('TIME TABLE'!$B$8="","",'TIME TABLE'!$B$8)</f>
        <v>44654</v>
      </c>
      <c r="D1309" s="261"/>
      <c r="E1309" s="89" t="str">
        <f>IF(C1309="","",IF(C1309&gt;0,CONCATENATE('TIME TABLE'!$C$8,'TIME TABLE'!$D$8,'TIME TABLE'!$E$8)))</f>
        <v>(Sunday)</v>
      </c>
      <c r="F1309" s="252" t="str">
        <f>IF(C1309="","",'TIME TABLE'!$F$8)</f>
        <v>Mathematics</v>
      </c>
      <c r="G1309" s="253"/>
      <c r="H1309" s="250" t="str">
        <f>IF(F1309="","",'TIME TABLE'!$H$8)</f>
        <v>09:00 AM to 11:45 AM</v>
      </c>
      <c r="I1309" s="251"/>
    </row>
    <row r="1310" spans="1:10" s="74" customFormat="1" ht="18" customHeight="1">
      <c r="A1310" s="223"/>
      <c r="B1310" s="284"/>
      <c r="C1310" s="260">
        <f>IF('TIME TABLE'!$B$9="","",'TIME TABLE'!$B$9)</f>
        <v>44655</v>
      </c>
      <c r="D1310" s="261"/>
      <c r="E1310" s="89" t="str">
        <f>IF(C1310="","",IF(C1310&gt;0,CONCATENATE('TIME TABLE'!$C$9,'TIME TABLE'!$D$9,'TIME TABLE'!$E$9)))</f>
        <v>(Monday)</v>
      </c>
      <c r="F1310" s="252" t="str">
        <f>IF(C1310="","",'TIME TABLE'!$F$9)</f>
        <v>Social Study</v>
      </c>
      <c r="G1310" s="253"/>
      <c r="H1310" s="250" t="str">
        <f>IF(F1310="","",'TIME TABLE'!$H$9)</f>
        <v>09:00 AM to 11:45 AM</v>
      </c>
      <c r="I1310" s="251"/>
    </row>
    <row r="1311" spans="1:10" s="74" customFormat="1" ht="18" customHeight="1">
      <c r="A1311" s="223"/>
      <c r="B1311" s="284"/>
      <c r="C1311" s="260">
        <f>IF('TIME TABLE'!$B$10="","",'TIME TABLE'!$B$10)</f>
        <v>44656</v>
      </c>
      <c r="D1311" s="261"/>
      <c r="E1311" s="89" t="str">
        <f>IF(C1311="","",IF(C1311&gt;0,CONCATENATE('TIME TABLE'!$C$10,'TIME TABLE'!$D$10,'TIME TABLE'!$E$10)))</f>
        <v>(Tuesday)</v>
      </c>
      <c r="F1311" s="252" t="str">
        <f>IF(C1311="","",'TIME TABLE'!$F$10)</f>
        <v>Sanskrit</v>
      </c>
      <c r="G1311" s="253"/>
      <c r="H1311" s="250" t="str">
        <f>IF(F1311="","",'TIME TABLE'!$H$10)</f>
        <v>09:00 AM to 11:45 AM</v>
      </c>
      <c r="I1311" s="251"/>
    </row>
    <row r="1312" spans="1:10" s="74" customFormat="1" ht="18" customHeight="1">
      <c r="A1312" s="223"/>
      <c r="B1312" s="284"/>
      <c r="C1312" s="260" t="str">
        <f>IF('TIME TABLE'!$B$11="","",'TIME TABLE'!$B$11)</f>
        <v/>
      </c>
      <c r="D1312" s="261"/>
      <c r="E1312" s="89" t="str">
        <f>IF(C1312="","",IF(C1312&gt;0,CONCATENATE('TIME TABLE'!$C$11,'TIME TABLE'!$D$11,'TIME TABLE'!$E$11)))</f>
        <v/>
      </c>
      <c r="F1312" s="252" t="str">
        <f>IF(C1312="","",'TIME TABLE'!$F$11)</f>
        <v/>
      </c>
      <c r="G1312" s="253"/>
      <c r="H1312" s="250" t="str">
        <f>IF(F1312="","",'TIME TABLE'!$H$11)</f>
        <v/>
      </c>
      <c r="I1312" s="251"/>
    </row>
    <row r="1313" spans="1:9" s="74" customFormat="1" ht="18" customHeight="1">
      <c r="A1313" s="223"/>
      <c r="B1313" s="284"/>
      <c r="C1313" s="260" t="str">
        <f>IF('TIME TABLE'!$B$12="","",'TIME TABLE'!$B$12)</f>
        <v/>
      </c>
      <c r="D1313" s="261"/>
      <c r="E1313" s="89" t="str">
        <f>IF(C1313="","",IF(C1313&gt;0,CONCATENATE('TIME TABLE'!$C$12,'TIME TABLE'!$D$12,'TIME TABLE'!$E$12)))</f>
        <v/>
      </c>
      <c r="F1313" s="252" t="str">
        <f>IF(C1313="","",'TIME TABLE'!$F$12)</f>
        <v/>
      </c>
      <c r="G1313" s="253"/>
      <c r="H1313" s="250" t="str">
        <f>IF(C1313="","",'TIME TABLE'!$H$12)</f>
        <v/>
      </c>
      <c r="I1313" s="251"/>
    </row>
    <row r="1314" spans="1:9" s="74" customFormat="1" ht="18" customHeight="1">
      <c r="A1314" s="223"/>
      <c r="B1314" s="284"/>
      <c r="C1314" s="275" t="str">
        <f>IF('TIME TABLE'!$B$13="","",'TIME TABLE'!$B$13)</f>
        <v/>
      </c>
      <c r="D1314" s="276"/>
      <c r="E1314" s="89" t="str">
        <f>IF(C1314="","",IF(C1314&gt;0,CONCATENATE('TIME TABLE'!$C$11,'TIME TABLE'!$D$11,'TIME TABLE'!$E$11)))</f>
        <v/>
      </c>
      <c r="F1314" s="252" t="str">
        <f>IF(C1314="","",'TIME TABLE'!$F$13)</f>
        <v/>
      </c>
      <c r="G1314" s="253"/>
      <c r="H1314" s="250" t="str">
        <f>IF(C1314="","",'TIME TABLE'!$H$13)</f>
        <v/>
      </c>
      <c r="I1314" s="251"/>
    </row>
    <row r="1315" spans="1:9" s="74" customFormat="1" ht="18" customHeight="1" thickBot="1">
      <c r="A1315" s="223"/>
      <c r="B1315" s="284"/>
      <c r="C1315" s="275" t="str">
        <f>IF('TIME TABLE'!$B$14="","",'TIME TABLE'!$B$14)</f>
        <v/>
      </c>
      <c r="D1315" s="276"/>
      <c r="E1315" s="89" t="str">
        <f>IF(C1315="","",IF(C1315&gt;0,CONCATENATE('TIME TABLE'!$C$11,'TIME TABLE'!$D$11,'TIME TABLE'!$E$11)))</f>
        <v/>
      </c>
      <c r="F1315" s="277" t="str">
        <f>IF(C1315="","",'TIME TABLE'!$F$14)</f>
        <v/>
      </c>
      <c r="G1315" s="278"/>
      <c r="H1315" s="250" t="str">
        <f>IF(C1315="","",'TIME TABLE'!$H$14)</f>
        <v/>
      </c>
      <c r="I1315" s="251"/>
    </row>
    <row r="1316" spans="1:9" s="14" customFormat="1" ht="24" customHeight="1">
      <c r="A1316" s="223"/>
      <c r="B1316" s="284"/>
      <c r="C1316" s="269" t="s">
        <v>69</v>
      </c>
      <c r="D1316" s="270"/>
      <c r="E1316" s="270"/>
      <c r="F1316" s="271"/>
      <c r="G1316" s="271"/>
      <c r="H1316" s="271"/>
      <c r="I1316" s="272"/>
    </row>
    <row r="1317" spans="1:9" s="14" customFormat="1" ht="19.5" customHeight="1">
      <c r="A1317" s="223"/>
      <c r="B1317" s="284"/>
      <c r="C1317" s="59">
        <v>1</v>
      </c>
      <c r="D1317" s="256" t="s">
        <v>70</v>
      </c>
      <c r="E1317" s="256"/>
      <c r="F1317" s="256"/>
      <c r="G1317" s="256"/>
      <c r="H1317" s="256"/>
      <c r="I1317" s="257"/>
    </row>
    <row r="1318" spans="1:9" s="14" customFormat="1" ht="19.5" customHeight="1">
      <c r="A1318" s="223"/>
      <c r="B1318" s="284"/>
      <c r="C1318" s="60">
        <v>2</v>
      </c>
      <c r="D1318" s="258" t="s">
        <v>71</v>
      </c>
      <c r="E1318" s="258"/>
      <c r="F1318" s="258"/>
      <c r="G1318" s="258"/>
      <c r="H1318" s="258"/>
      <c r="I1318" s="259"/>
    </row>
    <row r="1319" spans="1:9" s="14" customFormat="1" ht="19.5" customHeight="1">
      <c r="A1319" s="223"/>
      <c r="B1319" s="284"/>
      <c r="C1319" s="60">
        <v>3</v>
      </c>
      <c r="D1319" s="258" t="s">
        <v>72</v>
      </c>
      <c r="E1319" s="258"/>
      <c r="F1319" s="258"/>
      <c r="G1319" s="258"/>
      <c r="H1319" s="258"/>
      <c r="I1319" s="259"/>
    </row>
    <row r="1320" spans="1:9" s="14" customFormat="1" ht="19.5" customHeight="1">
      <c r="A1320" s="223"/>
      <c r="B1320" s="284"/>
      <c r="C1320" s="60">
        <v>4</v>
      </c>
      <c r="D1320" s="256" t="s">
        <v>73</v>
      </c>
      <c r="E1320" s="256"/>
      <c r="F1320" s="256"/>
      <c r="G1320" s="256"/>
      <c r="H1320" s="256"/>
      <c r="I1320" s="257"/>
    </row>
    <row r="1321" spans="1:9" s="14" customFormat="1" ht="19.5" customHeight="1">
      <c r="A1321" s="223"/>
      <c r="B1321" s="284"/>
      <c r="C1321" s="60">
        <v>5</v>
      </c>
      <c r="D1321" s="256" t="s">
        <v>74</v>
      </c>
      <c r="E1321" s="256"/>
      <c r="F1321" s="256"/>
      <c r="G1321" s="256"/>
      <c r="H1321" s="256"/>
      <c r="I1321" s="257"/>
    </row>
    <row r="1322" spans="1:9" s="14" customFormat="1" ht="19.5" customHeight="1">
      <c r="A1322" s="223"/>
      <c r="B1322" s="284"/>
      <c r="C1322" s="60">
        <v>6</v>
      </c>
      <c r="D1322" s="256" t="s">
        <v>75</v>
      </c>
      <c r="E1322" s="256"/>
      <c r="F1322" s="256"/>
      <c r="G1322" s="256"/>
      <c r="H1322" s="256"/>
      <c r="I1322" s="257"/>
    </row>
    <row r="1323" spans="1:9" s="14" customFormat="1" ht="19.5" customHeight="1">
      <c r="A1323" s="223"/>
      <c r="B1323" s="284"/>
      <c r="C1323" s="60">
        <v>7</v>
      </c>
      <c r="D1323" s="256" t="s">
        <v>76</v>
      </c>
      <c r="E1323" s="256"/>
      <c r="F1323" s="256"/>
      <c r="G1323" s="256"/>
      <c r="H1323" s="256"/>
      <c r="I1323" s="257"/>
    </row>
    <row r="1324" spans="1:9" s="14" customFormat="1" ht="19.5" customHeight="1">
      <c r="A1324" s="223"/>
      <c r="B1324" s="284"/>
      <c r="C1324" s="60">
        <v>8</v>
      </c>
      <c r="D1324" s="256" t="s">
        <v>77</v>
      </c>
      <c r="E1324" s="256"/>
      <c r="F1324" s="256"/>
      <c r="G1324" s="256"/>
      <c r="H1324" s="256"/>
      <c r="I1324" s="257"/>
    </row>
    <row r="1325" spans="1:9" s="14" customFormat="1" ht="19.5" customHeight="1" thickBot="1">
      <c r="A1325" s="223"/>
      <c r="B1325" s="285"/>
      <c r="C1325" s="61">
        <v>9</v>
      </c>
      <c r="D1325" s="254" t="s">
        <v>78</v>
      </c>
      <c r="E1325" s="254"/>
      <c r="F1325" s="254"/>
      <c r="G1325" s="254"/>
      <c r="H1325" s="254"/>
      <c r="I1325" s="255"/>
    </row>
    <row r="1326" spans="1:9" ht="16.5" customHeight="1">
      <c r="A1326" s="225"/>
      <c r="B1326" s="225"/>
      <c r="C1326" s="225"/>
      <c r="D1326" s="225"/>
      <c r="E1326" s="225"/>
      <c r="F1326" s="225"/>
      <c r="G1326" s="225"/>
      <c r="H1326" s="225"/>
      <c r="I1326" s="225"/>
    </row>
    <row r="1327" spans="1:9" s="14" customFormat="1" ht="15.75" thickBot="1">
      <c r="A1327" s="19">
        <f>A1293+1</f>
        <v>40</v>
      </c>
      <c r="B1327" s="224"/>
      <c r="C1327" s="224"/>
      <c r="D1327" s="224"/>
      <c r="E1327" s="224"/>
      <c r="F1327" s="224"/>
      <c r="G1327" s="224"/>
      <c r="H1327" s="224"/>
      <c r="I1327" s="224"/>
    </row>
    <row r="1328" spans="1:9" s="14" customFormat="1" ht="51.75" customHeight="1">
      <c r="A1328" s="223"/>
      <c r="B1328" s="240" t="e">
        <f>logo</f>
        <v>#NAME?</v>
      </c>
      <c r="C1328" s="241"/>
      <c r="D1328" s="244" t="str">
        <f>MASTER!$E$11</f>
        <v>Govt. Sr. Secondary School Raimalwada</v>
      </c>
      <c r="E1328" s="245"/>
      <c r="F1328" s="245"/>
      <c r="G1328" s="245"/>
      <c r="H1328" s="245"/>
      <c r="I1328" s="246"/>
    </row>
    <row r="1329" spans="1:10" s="14" customFormat="1" ht="36" customHeight="1" thickBot="1">
      <c r="A1329" s="223"/>
      <c r="B1329" s="242"/>
      <c r="C1329" s="243"/>
      <c r="D1329" s="247" t="str">
        <f>MASTER!$E$14</f>
        <v>P.S.-Bapini (Phalodi)</v>
      </c>
      <c r="E1329" s="248"/>
      <c r="F1329" s="248"/>
      <c r="G1329" s="248"/>
      <c r="H1329" s="248"/>
      <c r="I1329" s="249"/>
    </row>
    <row r="1330" spans="1:10" s="14" customFormat="1" ht="33.75" customHeight="1">
      <c r="A1330" s="223"/>
      <c r="B1330" s="283" t="str">
        <f>CONCATENATE(C1331,'TIME TABLE'!$C$5,'ADMIT CARD'!$C1332,$F1332,'ADMIT CARD'!$G1332,'TIME TABLE'!$E$5)</f>
        <v>ADMIT CARD(Roll Number●→0)</v>
      </c>
      <c r="C1330" s="289" t="str">
        <f>CONCATENATE('TIME TABLE'!$B$2,'TIME TABLE'!$F$2)</f>
        <v>TEST-I: (2025-26)</v>
      </c>
      <c r="D1330" s="290"/>
      <c r="E1330" s="290"/>
      <c r="F1330" s="290"/>
      <c r="G1330" s="290"/>
      <c r="H1330" s="290"/>
      <c r="I1330" s="296" t="s">
        <v>90</v>
      </c>
    </row>
    <row r="1331" spans="1:10" s="14" customFormat="1" ht="33.75" customHeight="1" thickBot="1">
      <c r="A1331" s="223"/>
      <c r="B1331" s="284"/>
      <c r="C1331" s="291" t="s">
        <v>63</v>
      </c>
      <c r="D1331" s="292"/>
      <c r="E1331" s="292"/>
      <c r="F1331" s="292"/>
      <c r="G1331" s="292"/>
      <c r="H1331" s="292"/>
      <c r="I1331" s="297"/>
      <c r="J1331" s="14" t="s">
        <v>53</v>
      </c>
    </row>
    <row r="1332" spans="1:10" s="14" customFormat="1" ht="24" customHeight="1">
      <c r="A1332" s="223"/>
      <c r="B1332" s="284"/>
      <c r="C1332" s="286" t="s">
        <v>20</v>
      </c>
      <c r="D1332" s="287"/>
      <c r="E1332" s="288"/>
      <c r="F1332" s="62" t="s">
        <v>51</v>
      </c>
      <c r="G1332" s="265">
        <f>VLOOKUP(A1327,'STUDENT DETAIL'!$C$8:$I$107,3)</f>
        <v>0</v>
      </c>
      <c r="H1332" s="266"/>
      <c r="I1332" s="297"/>
    </row>
    <row r="1333" spans="1:10" s="14" customFormat="1" ht="24" customHeight="1" thickBot="1">
      <c r="A1333" s="223"/>
      <c r="B1333" s="284"/>
      <c r="C1333" s="235" t="s">
        <v>21</v>
      </c>
      <c r="D1333" s="236"/>
      <c r="E1333" s="237"/>
      <c r="F1333" s="63" t="s">
        <v>51</v>
      </c>
      <c r="G1333" s="262" t="str">
        <f>IF(OR(G1332=0,G1332=""),"",VLOOKUP(A1327,'STUDENT DETAIL'!$C$8:$I$107,4))</f>
        <v/>
      </c>
      <c r="H1333" s="264"/>
      <c r="I1333" s="298"/>
    </row>
    <row r="1334" spans="1:10" s="14" customFormat="1" ht="24" customHeight="1">
      <c r="A1334" s="223"/>
      <c r="B1334" s="284"/>
      <c r="C1334" s="235" t="s">
        <v>22</v>
      </c>
      <c r="D1334" s="236"/>
      <c r="E1334" s="237"/>
      <c r="F1334" s="63" t="s">
        <v>51</v>
      </c>
      <c r="G1334" s="262" t="str">
        <f>IF(OR(G1332=0,G1332=""),"",VLOOKUP(A1327,'STUDENT DETAIL'!$C$8:$I$107,5))</f>
        <v/>
      </c>
      <c r="H1334" s="263"/>
      <c r="I1334" s="293" t="s">
        <v>64</v>
      </c>
    </row>
    <row r="1335" spans="1:10" s="14" customFormat="1" ht="24" customHeight="1">
      <c r="A1335" s="223"/>
      <c r="B1335" s="284"/>
      <c r="C1335" s="235" t="s">
        <v>32</v>
      </c>
      <c r="D1335" s="236"/>
      <c r="E1335" s="237"/>
      <c r="F1335" s="63" t="s">
        <v>51</v>
      </c>
      <c r="G1335" s="262" t="str">
        <f>IF(OR(G1332=0,G1332=""),"",VLOOKUP(A1327,'STUDENT DETAIL'!$C$8:$I$107,6))</f>
        <v/>
      </c>
      <c r="H1335" s="263"/>
      <c r="I1335" s="294"/>
    </row>
    <row r="1336" spans="1:10" s="14" customFormat="1" ht="24" customHeight="1">
      <c r="A1336" s="223"/>
      <c r="B1336" s="284"/>
      <c r="C1336" s="235" t="s">
        <v>33</v>
      </c>
      <c r="D1336" s="236"/>
      <c r="E1336" s="237"/>
      <c r="F1336" s="63" t="s">
        <v>51</v>
      </c>
      <c r="G1336" s="262" t="str">
        <f>IF(OR(G1332=0,G1332=""),"",IF('STUDENT DETAIL'!$H$4="",'STUDENT DETAIL'!$E$4,CONCATENATE('STUDENT DETAIL'!$E$4,"   ","(",'STUDENT DETAIL'!$H$4,")")))</f>
        <v/>
      </c>
      <c r="H1336" s="263"/>
      <c r="I1336" s="294"/>
    </row>
    <row r="1337" spans="1:10" s="14" customFormat="1" ht="24" customHeight="1" thickBot="1">
      <c r="A1337" s="223"/>
      <c r="B1337" s="284"/>
      <c r="C1337" s="226" t="s">
        <v>24</v>
      </c>
      <c r="D1337" s="227"/>
      <c r="E1337" s="228"/>
      <c r="F1337" s="64" t="s">
        <v>51</v>
      </c>
      <c r="G1337" s="281" t="str">
        <f>IF(OR(G1332=0,G1332=""),"",VLOOKUP(A1327,'STUDENT DETAIL'!$C$8:$I$107,7))</f>
        <v/>
      </c>
      <c r="H1337" s="282"/>
      <c r="I1337" s="295"/>
    </row>
    <row r="1338" spans="1:10" s="14" customFormat="1" ht="24" customHeight="1">
      <c r="A1338" s="223"/>
      <c r="B1338" s="284"/>
      <c r="C1338" s="232" t="s">
        <v>66</v>
      </c>
      <c r="D1338" s="233"/>
      <c r="E1338" s="233"/>
      <c r="F1338" s="233"/>
      <c r="G1338" s="233"/>
      <c r="H1338" s="233"/>
      <c r="I1338" s="234"/>
    </row>
    <row r="1339" spans="1:10" s="14" customFormat="1" ht="24" customHeight="1" thickBot="1">
      <c r="A1339" s="223"/>
      <c r="B1339" s="284"/>
      <c r="C1339" s="229" t="s">
        <v>67</v>
      </c>
      <c r="D1339" s="230"/>
      <c r="E1339" s="231"/>
      <c r="F1339" s="267" t="s">
        <v>34</v>
      </c>
      <c r="G1339" s="231"/>
      <c r="H1339" s="267" t="s">
        <v>68</v>
      </c>
      <c r="I1339" s="268"/>
    </row>
    <row r="1340" spans="1:10" s="74" customFormat="1" ht="18" customHeight="1">
      <c r="A1340" s="223"/>
      <c r="B1340" s="284"/>
      <c r="C1340" s="238">
        <f>IF('TIME TABLE'!$B$5="","",'TIME TABLE'!$B$5)</f>
        <v>44651</v>
      </c>
      <c r="D1340" s="239"/>
      <c r="E1340" s="86" t="str">
        <f>IF(C1340="","",IF(C1340&gt;0,CONCATENATE('TIME TABLE'!$C$5,'TIME TABLE'!$D$5,'TIME TABLE'!$E$5)))</f>
        <v>(Thursday)</v>
      </c>
      <c r="F1340" s="279" t="str">
        <f>IF(C1340="","",'TIME TABLE'!$F$5)</f>
        <v>Hindi</v>
      </c>
      <c r="G1340" s="280"/>
      <c r="H1340" s="273" t="str">
        <f>IF(F1340="","",'TIME TABLE'!$H$5)</f>
        <v>09:00 AM to 11:45 AM</v>
      </c>
      <c r="I1340" s="274"/>
    </row>
    <row r="1341" spans="1:10" s="74" customFormat="1" ht="18" customHeight="1">
      <c r="A1341" s="223"/>
      <c r="B1341" s="284"/>
      <c r="C1341" s="260">
        <f>IF('TIME TABLE'!$B$6="","",'TIME TABLE'!$B$6)</f>
        <v>44652</v>
      </c>
      <c r="D1341" s="261"/>
      <c r="E1341" s="89" t="str">
        <f>IF(C1341="","",IF(C1341&gt;0,CONCATENATE('TIME TABLE'!$C$6,'TIME TABLE'!$D$6,'TIME TABLE'!$E$6)))</f>
        <v>(Friday)</v>
      </c>
      <c r="F1341" s="252" t="str">
        <f>IF(C1341="","",'TIME TABLE'!$F$6)</f>
        <v>English</v>
      </c>
      <c r="G1341" s="253"/>
      <c r="H1341" s="250" t="str">
        <f>IF(F1341="","",'TIME TABLE'!$H$6)</f>
        <v>09:00 AM to 11:45 AM</v>
      </c>
      <c r="I1341" s="251"/>
    </row>
    <row r="1342" spans="1:10" s="74" customFormat="1" ht="18" customHeight="1">
      <c r="A1342" s="223"/>
      <c r="B1342" s="284"/>
      <c r="C1342" s="260">
        <f>IF('TIME TABLE'!$B$7="","",'TIME TABLE'!$B$7)</f>
        <v>44653</v>
      </c>
      <c r="D1342" s="261"/>
      <c r="E1342" s="89" t="str">
        <f>IF(C1342="","",IF(C1342&gt;0,CONCATENATE('TIME TABLE'!$C$7,'TIME TABLE'!$D$7,'TIME TABLE'!$E$7)))</f>
        <v>(Saturday)</v>
      </c>
      <c r="F1342" s="252" t="str">
        <f>IF(C1342="","",'TIME TABLE'!$F$7)</f>
        <v>Science</v>
      </c>
      <c r="G1342" s="253"/>
      <c r="H1342" s="250" t="str">
        <f>IF(F1342="","",'TIME TABLE'!$H$7)</f>
        <v>09:00 AM to 11:45 AM</v>
      </c>
      <c r="I1342" s="251"/>
    </row>
    <row r="1343" spans="1:10" s="74" customFormat="1" ht="18" customHeight="1">
      <c r="A1343" s="223"/>
      <c r="B1343" s="284"/>
      <c r="C1343" s="260">
        <f>IF('TIME TABLE'!$B$8="","",'TIME TABLE'!$B$8)</f>
        <v>44654</v>
      </c>
      <c r="D1343" s="261"/>
      <c r="E1343" s="89" t="str">
        <f>IF(C1343="","",IF(C1343&gt;0,CONCATENATE('TIME TABLE'!$C$8,'TIME TABLE'!$D$8,'TIME TABLE'!$E$8)))</f>
        <v>(Sunday)</v>
      </c>
      <c r="F1343" s="252" t="str">
        <f>IF(C1343="","",'TIME TABLE'!$F$8)</f>
        <v>Mathematics</v>
      </c>
      <c r="G1343" s="253"/>
      <c r="H1343" s="250" t="str">
        <f>IF(F1343="","",'TIME TABLE'!$H$8)</f>
        <v>09:00 AM to 11:45 AM</v>
      </c>
      <c r="I1343" s="251"/>
    </row>
    <row r="1344" spans="1:10" s="74" customFormat="1" ht="18" customHeight="1">
      <c r="A1344" s="223"/>
      <c r="B1344" s="284"/>
      <c r="C1344" s="260">
        <f>IF('TIME TABLE'!$B$9="","",'TIME TABLE'!$B$9)</f>
        <v>44655</v>
      </c>
      <c r="D1344" s="261"/>
      <c r="E1344" s="89" t="str">
        <f>IF(C1344="","",IF(C1344&gt;0,CONCATENATE('TIME TABLE'!$C$9,'TIME TABLE'!$D$9,'TIME TABLE'!$E$9)))</f>
        <v>(Monday)</v>
      </c>
      <c r="F1344" s="252" t="str">
        <f>IF(C1344="","",'TIME TABLE'!$F$9)</f>
        <v>Social Study</v>
      </c>
      <c r="G1344" s="253"/>
      <c r="H1344" s="250" t="str">
        <f>IF(F1344="","",'TIME TABLE'!$H$9)</f>
        <v>09:00 AM to 11:45 AM</v>
      </c>
      <c r="I1344" s="251"/>
    </row>
    <row r="1345" spans="1:9" s="74" customFormat="1" ht="18" customHeight="1">
      <c r="A1345" s="223"/>
      <c r="B1345" s="284"/>
      <c r="C1345" s="260">
        <f>IF('TIME TABLE'!$B$10="","",'TIME TABLE'!$B$10)</f>
        <v>44656</v>
      </c>
      <c r="D1345" s="261"/>
      <c r="E1345" s="89" t="str">
        <f>IF(C1345="","",IF(C1345&gt;0,CONCATENATE('TIME TABLE'!$C$10,'TIME TABLE'!$D$10,'TIME TABLE'!$E$10)))</f>
        <v>(Tuesday)</v>
      </c>
      <c r="F1345" s="252" t="str">
        <f>IF(C1345="","",'TIME TABLE'!$F$10)</f>
        <v>Sanskrit</v>
      </c>
      <c r="G1345" s="253"/>
      <c r="H1345" s="250" t="str">
        <f>IF(F1345="","",'TIME TABLE'!$H$10)</f>
        <v>09:00 AM to 11:45 AM</v>
      </c>
      <c r="I1345" s="251"/>
    </row>
    <row r="1346" spans="1:9" s="74" customFormat="1" ht="18" customHeight="1">
      <c r="A1346" s="223"/>
      <c r="B1346" s="284"/>
      <c r="C1346" s="260" t="str">
        <f>IF('TIME TABLE'!$B$11="","",'TIME TABLE'!$B$11)</f>
        <v/>
      </c>
      <c r="D1346" s="261"/>
      <c r="E1346" s="89" t="str">
        <f>IF(C1346="","",IF(C1346&gt;0,CONCATENATE('TIME TABLE'!$C$11,'TIME TABLE'!$D$11,'TIME TABLE'!$E$11)))</f>
        <v/>
      </c>
      <c r="F1346" s="252" t="str">
        <f>IF(C1346="","",'TIME TABLE'!$F$11)</f>
        <v/>
      </c>
      <c r="G1346" s="253"/>
      <c r="H1346" s="250" t="str">
        <f>IF(F1346="","",'TIME TABLE'!$H$11)</f>
        <v/>
      </c>
      <c r="I1346" s="251"/>
    </row>
    <row r="1347" spans="1:9" s="74" customFormat="1" ht="18" customHeight="1">
      <c r="A1347" s="223"/>
      <c r="B1347" s="284"/>
      <c r="C1347" s="260" t="str">
        <f>IF('TIME TABLE'!$B$12="","",'TIME TABLE'!$B$12)</f>
        <v/>
      </c>
      <c r="D1347" s="261"/>
      <c r="E1347" s="89" t="str">
        <f>IF(C1347="","",IF(C1347&gt;0,CONCATENATE('TIME TABLE'!$C$12,'TIME TABLE'!$D$12,'TIME TABLE'!$E$12)))</f>
        <v/>
      </c>
      <c r="F1347" s="252" t="str">
        <f>IF(C1347="","",'TIME TABLE'!$F$12)</f>
        <v/>
      </c>
      <c r="G1347" s="253"/>
      <c r="H1347" s="250" t="str">
        <f>IF(C1347="","",'TIME TABLE'!$H$12)</f>
        <v/>
      </c>
      <c r="I1347" s="251"/>
    </row>
    <row r="1348" spans="1:9" s="74" customFormat="1" ht="18" customHeight="1">
      <c r="A1348" s="223"/>
      <c r="B1348" s="284"/>
      <c r="C1348" s="275" t="str">
        <f>IF('TIME TABLE'!$B$13="","",'TIME TABLE'!$B$13)</f>
        <v/>
      </c>
      <c r="D1348" s="276"/>
      <c r="E1348" s="89" t="str">
        <f>IF(C1348="","",IF(C1348&gt;0,CONCATENATE('TIME TABLE'!$C$11,'TIME TABLE'!$D$11,'TIME TABLE'!$E$11)))</f>
        <v/>
      </c>
      <c r="F1348" s="252" t="str">
        <f>IF(C1348="","",'TIME TABLE'!$F$13)</f>
        <v/>
      </c>
      <c r="G1348" s="253"/>
      <c r="H1348" s="250" t="str">
        <f>IF(C1348="","",'TIME TABLE'!$H$13)</f>
        <v/>
      </c>
      <c r="I1348" s="251"/>
    </row>
    <row r="1349" spans="1:9" s="74" customFormat="1" ht="18" customHeight="1" thickBot="1">
      <c r="A1349" s="223"/>
      <c r="B1349" s="284"/>
      <c r="C1349" s="275" t="str">
        <f>IF('TIME TABLE'!$B$14="","",'TIME TABLE'!$B$14)</f>
        <v/>
      </c>
      <c r="D1349" s="276"/>
      <c r="E1349" s="89" t="str">
        <f>IF(C1349="","",IF(C1349&gt;0,CONCATENATE('TIME TABLE'!$C$11,'TIME TABLE'!$D$11,'TIME TABLE'!$E$11)))</f>
        <v/>
      </c>
      <c r="F1349" s="277" t="str">
        <f>IF(C1349="","",'TIME TABLE'!$F$14)</f>
        <v/>
      </c>
      <c r="G1349" s="278"/>
      <c r="H1349" s="250" t="str">
        <f>IF(C1349="","",'TIME TABLE'!$H$14)</f>
        <v/>
      </c>
      <c r="I1349" s="251"/>
    </row>
    <row r="1350" spans="1:9" s="14" customFormat="1" ht="24" customHeight="1">
      <c r="A1350" s="223"/>
      <c r="B1350" s="284"/>
      <c r="C1350" s="269" t="s">
        <v>69</v>
      </c>
      <c r="D1350" s="270"/>
      <c r="E1350" s="270"/>
      <c r="F1350" s="271"/>
      <c r="G1350" s="271"/>
      <c r="H1350" s="271"/>
      <c r="I1350" s="272"/>
    </row>
    <row r="1351" spans="1:9" s="14" customFormat="1" ht="19.5" customHeight="1">
      <c r="A1351" s="223"/>
      <c r="B1351" s="284"/>
      <c r="C1351" s="59">
        <v>1</v>
      </c>
      <c r="D1351" s="256" t="s">
        <v>70</v>
      </c>
      <c r="E1351" s="256"/>
      <c r="F1351" s="256"/>
      <c r="G1351" s="256"/>
      <c r="H1351" s="256"/>
      <c r="I1351" s="257"/>
    </row>
    <row r="1352" spans="1:9" s="14" customFormat="1" ht="19.5" customHeight="1">
      <c r="A1352" s="223"/>
      <c r="B1352" s="284"/>
      <c r="C1352" s="60">
        <v>2</v>
      </c>
      <c r="D1352" s="258" t="s">
        <v>71</v>
      </c>
      <c r="E1352" s="258"/>
      <c r="F1352" s="258"/>
      <c r="G1352" s="258"/>
      <c r="H1352" s="258"/>
      <c r="I1352" s="259"/>
    </row>
    <row r="1353" spans="1:9" s="14" customFormat="1" ht="19.5" customHeight="1">
      <c r="A1353" s="223"/>
      <c r="B1353" s="284"/>
      <c r="C1353" s="60">
        <v>3</v>
      </c>
      <c r="D1353" s="258" t="s">
        <v>72</v>
      </c>
      <c r="E1353" s="258"/>
      <c r="F1353" s="258"/>
      <c r="G1353" s="258"/>
      <c r="H1353" s="258"/>
      <c r="I1353" s="259"/>
    </row>
    <row r="1354" spans="1:9" s="14" customFormat="1" ht="19.5" customHeight="1">
      <c r="A1354" s="223"/>
      <c r="B1354" s="284"/>
      <c r="C1354" s="60">
        <v>4</v>
      </c>
      <c r="D1354" s="256" t="s">
        <v>73</v>
      </c>
      <c r="E1354" s="256"/>
      <c r="F1354" s="256"/>
      <c r="G1354" s="256"/>
      <c r="H1354" s="256"/>
      <c r="I1354" s="257"/>
    </row>
    <row r="1355" spans="1:9" s="14" customFormat="1" ht="19.5" customHeight="1">
      <c r="A1355" s="223"/>
      <c r="B1355" s="284"/>
      <c r="C1355" s="60">
        <v>5</v>
      </c>
      <c r="D1355" s="256" t="s">
        <v>74</v>
      </c>
      <c r="E1355" s="256"/>
      <c r="F1355" s="256"/>
      <c r="G1355" s="256"/>
      <c r="H1355" s="256"/>
      <c r="I1355" s="257"/>
    </row>
    <row r="1356" spans="1:9" s="14" customFormat="1" ht="19.5" customHeight="1">
      <c r="A1356" s="223"/>
      <c r="B1356" s="284"/>
      <c r="C1356" s="60">
        <v>6</v>
      </c>
      <c r="D1356" s="256" t="s">
        <v>75</v>
      </c>
      <c r="E1356" s="256"/>
      <c r="F1356" s="256"/>
      <c r="G1356" s="256"/>
      <c r="H1356" s="256"/>
      <c r="I1356" s="257"/>
    </row>
    <row r="1357" spans="1:9" s="14" customFormat="1" ht="19.5" customHeight="1">
      <c r="A1357" s="223"/>
      <c r="B1357" s="284"/>
      <c r="C1357" s="60">
        <v>7</v>
      </c>
      <c r="D1357" s="256" t="s">
        <v>76</v>
      </c>
      <c r="E1357" s="256"/>
      <c r="F1357" s="256"/>
      <c r="G1357" s="256"/>
      <c r="H1357" s="256"/>
      <c r="I1357" s="257"/>
    </row>
    <row r="1358" spans="1:9" s="14" customFormat="1" ht="19.5" customHeight="1">
      <c r="A1358" s="223"/>
      <c r="B1358" s="284"/>
      <c r="C1358" s="60">
        <v>8</v>
      </c>
      <c r="D1358" s="256" t="s">
        <v>77</v>
      </c>
      <c r="E1358" s="256"/>
      <c r="F1358" s="256"/>
      <c r="G1358" s="256"/>
      <c r="H1358" s="256"/>
      <c r="I1358" s="257"/>
    </row>
    <row r="1359" spans="1:9" s="14" customFormat="1" ht="19.5" customHeight="1" thickBot="1">
      <c r="A1359" s="223"/>
      <c r="B1359" s="285"/>
      <c r="C1359" s="61">
        <v>9</v>
      </c>
      <c r="D1359" s="254" t="s">
        <v>78</v>
      </c>
      <c r="E1359" s="254"/>
      <c r="F1359" s="254"/>
      <c r="G1359" s="254"/>
      <c r="H1359" s="254"/>
      <c r="I1359" s="255"/>
    </row>
    <row r="1360" spans="1:9" ht="7.5" customHeight="1">
      <c r="A1360" s="225"/>
      <c r="B1360" s="225"/>
      <c r="C1360" s="225"/>
      <c r="D1360" s="225"/>
      <c r="E1360" s="225"/>
      <c r="F1360" s="225"/>
      <c r="G1360" s="225"/>
      <c r="H1360" s="225"/>
      <c r="I1360" s="225"/>
    </row>
    <row r="1361" spans="1:10" s="14" customFormat="1" ht="10.5" customHeight="1" thickBot="1">
      <c r="A1361" s="19">
        <f>A1327+1</f>
        <v>41</v>
      </c>
      <c r="B1361" s="224"/>
      <c r="C1361" s="224"/>
      <c r="D1361" s="224"/>
      <c r="E1361" s="224"/>
      <c r="F1361" s="224"/>
      <c r="G1361" s="224"/>
      <c r="H1361" s="224"/>
      <c r="I1361" s="224"/>
    </row>
    <row r="1362" spans="1:10" s="14" customFormat="1" ht="51.75" customHeight="1">
      <c r="A1362" s="223"/>
      <c r="B1362" s="240" t="e">
        <f>logo</f>
        <v>#NAME?</v>
      </c>
      <c r="C1362" s="241"/>
      <c r="D1362" s="244" t="str">
        <f>MASTER!$E$11</f>
        <v>Govt. Sr. Secondary School Raimalwada</v>
      </c>
      <c r="E1362" s="245"/>
      <c r="F1362" s="245"/>
      <c r="G1362" s="245"/>
      <c r="H1362" s="245"/>
      <c r="I1362" s="246"/>
    </row>
    <row r="1363" spans="1:10" s="14" customFormat="1" ht="36" customHeight="1" thickBot="1">
      <c r="A1363" s="223"/>
      <c r="B1363" s="242"/>
      <c r="C1363" s="243"/>
      <c r="D1363" s="247" t="str">
        <f>MASTER!$E$14</f>
        <v>P.S.-Bapini (Phalodi)</v>
      </c>
      <c r="E1363" s="248"/>
      <c r="F1363" s="248"/>
      <c r="G1363" s="248"/>
      <c r="H1363" s="248"/>
      <c r="I1363" s="249"/>
    </row>
    <row r="1364" spans="1:10" s="14" customFormat="1" ht="33.75" customHeight="1">
      <c r="A1364" s="223"/>
      <c r="B1364" s="283" t="str">
        <f>CONCATENATE(C1365,'TIME TABLE'!$C$5,'ADMIT CARD'!$C1366,$F1366,'ADMIT CARD'!$G1366,'TIME TABLE'!$E$5)</f>
        <v>ADMIT CARD(Roll Number●→0)</v>
      </c>
      <c r="C1364" s="289" t="str">
        <f>CONCATENATE('TIME TABLE'!$B$2,'TIME TABLE'!$F$2)</f>
        <v>TEST-I: (2025-26)</v>
      </c>
      <c r="D1364" s="290"/>
      <c r="E1364" s="290"/>
      <c r="F1364" s="290"/>
      <c r="G1364" s="290"/>
      <c r="H1364" s="290"/>
      <c r="I1364" s="296" t="s">
        <v>90</v>
      </c>
    </row>
    <row r="1365" spans="1:10" s="14" customFormat="1" ht="33.75" customHeight="1" thickBot="1">
      <c r="A1365" s="223"/>
      <c r="B1365" s="284"/>
      <c r="C1365" s="291" t="s">
        <v>63</v>
      </c>
      <c r="D1365" s="292"/>
      <c r="E1365" s="292"/>
      <c r="F1365" s="292"/>
      <c r="G1365" s="292"/>
      <c r="H1365" s="292"/>
      <c r="I1365" s="297"/>
      <c r="J1365" s="14" t="s">
        <v>53</v>
      </c>
    </row>
    <row r="1366" spans="1:10" s="14" customFormat="1" ht="24" customHeight="1">
      <c r="A1366" s="223"/>
      <c r="B1366" s="284"/>
      <c r="C1366" s="286" t="s">
        <v>20</v>
      </c>
      <c r="D1366" s="287"/>
      <c r="E1366" s="288"/>
      <c r="F1366" s="62" t="s">
        <v>51</v>
      </c>
      <c r="G1366" s="265">
        <f>VLOOKUP(A1361,'STUDENT DETAIL'!$C$8:$I$107,3)</f>
        <v>0</v>
      </c>
      <c r="H1366" s="266"/>
      <c r="I1366" s="297"/>
    </row>
    <row r="1367" spans="1:10" s="14" customFormat="1" ht="24" customHeight="1" thickBot="1">
      <c r="A1367" s="223"/>
      <c r="B1367" s="284"/>
      <c r="C1367" s="235" t="s">
        <v>21</v>
      </c>
      <c r="D1367" s="236"/>
      <c r="E1367" s="237"/>
      <c r="F1367" s="63" t="s">
        <v>51</v>
      </c>
      <c r="G1367" s="262" t="str">
        <f>IF(OR(G1366=0,G1366=""),"",VLOOKUP(A1361,'STUDENT DETAIL'!$C$8:$I$107,4))</f>
        <v/>
      </c>
      <c r="H1367" s="264"/>
      <c r="I1367" s="298"/>
    </row>
    <row r="1368" spans="1:10" s="14" customFormat="1" ht="24" customHeight="1">
      <c r="A1368" s="223"/>
      <c r="B1368" s="284"/>
      <c r="C1368" s="235" t="s">
        <v>22</v>
      </c>
      <c r="D1368" s="236"/>
      <c r="E1368" s="237"/>
      <c r="F1368" s="63" t="s">
        <v>51</v>
      </c>
      <c r="G1368" s="262" t="str">
        <f>IF(OR(G1366=0,G1366=""),"",VLOOKUP(A1361,'STUDENT DETAIL'!$C$8:$I$107,5))</f>
        <v/>
      </c>
      <c r="H1368" s="263"/>
      <c r="I1368" s="293" t="s">
        <v>64</v>
      </c>
    </row>
    <row r="1369" spans="1:10" s="14" customFormat="1" ht="24" customHeight="1">
      <c r="A1369" s="223"/>
      <c r="B1369" s="284"/>
      <c r="C1369" s="235" t="s">
        <v>32</v>
      </c>
      <c r="D1369" s="236"/>
      <c r="E1369" s="237"/>
      <c r="F1369" s="63" t="s">
        <v>51</v>
      </c>
      <c r="G1369" s="262" t="str">
        <f>IF(OR(G1366=0,G1366=""),"",VLOOKUP(A1361,'STUDENT DETAIL'!$C$8:$I$107,6))</f>
        <v/>
      </c>
      <c r="H1369" s="263"/>
      <c r="I1369" s="294"/>
    </row>
    <row r="1370" spans="1:10" s="14" customFormat="1" ht="24" customHeight="1">
      <c r="A1370" s="223"/>
      <c r="B1370" s="284"/>
      <c r="C1370" s="235" t="s">
        <v>33</v>
      </c>
      <c r="D1370" s="236"/>
      <c r="E1370" s="237"/>
      <c r="F1370" s="63" t="s">
        <v>51</v>
      </c>
      <c r="G1370" s="262" t="str">
        <f>IF(OR(G1366=0,G1366=""),"",IF('STUDENT DETAIL'!$H$4="",'STUDENT DETAIL'!$E$4,CONCATENATE('STUDENT DETAIL'!$E$4,"   ","(",'STUDENT DETAIL'!$H$4,")")))</f>
        <v/>
      </c>
      <c r="H1370" s="263"/>
      <c r="I1370" s="294"/>
    </row>
    <row r="1371" spans="1:10" s="14" customFormat="1" ht="24" customHeight="1" thickBot="1">
      <c r="A1371" s="223"/>
      <c r="B1371" s="284"/>
      <c r="C1371" s="226" t="s">
        <v>24</v>
      </c>
      <c r="D1371" s="227"/>
      <c r="E1371" s="228"/>
      <c r="F1371" s="64" t="s">
        <v>51</v>
      </c>
      <c r="G1371" s="281" t="str">
        <f>IF(OR(G1366=0,G1366=""),"",VLOOKUP(A1361,'STUDENT DETAIL'!$C$8:$I$107,7))</f>
        <v/>
      </c>
      <c r="H1371" s="282"/>
      <c r="I1371" s="295"/>
    </row>
    <row r="1372" spans="1:10" s="14" customFormat="1" ht="24" customHeight="1">
      <c r="A1372" s="223"/>
      <c r="B1372" s="284"/>
      <c r="C1372" s="232" t="s">
        <v>66</v>
      </c>
      <c r="D1372" s="233"/>
      <c r="E1372" s="233"/>
      <c r="F1372" s="233"/>
      <c r="G1372" s="233"/>
      <c r="H1372" s="233"/>
      <c r="I1372" s="234"/>
    </row>
    <row r="1373" spans="1:10" s="14" customFormat="1" ht="24" customHeight="1" thickBot="1">
      <c r="A1373" s="223"/>
      <c r="B1373" s="284"/>
      <c r="C1373" s="229" t="s">
        <v>67</v>
      </c>
      <c r="D1373" s="230"/>
      <c r="E1373" s="231"/>
      <c r="F1373" s="267" t="s">
        <v>34</v>
      </c>
      <c r="G1373" s="231"/>
      <c r="H1373" s="267" t="s">
        <v>68</v>
      </c>
      <c r="I1373" s="268"/>
    </row>
    <row r="1374" spans="1:10" s="74" customFormat="1" ht="18" customHeight="1">
      <c r="A1374" s="223"/>
      <c r="B1374" s="284"/>
      <c r="C1374" s="238">
        <f>IF('TIME TABLE'!$B$5="","",'TIME TABLE'!$B$5)</f>
        <v>44651</v>
      </c>
      <c r="D1374" s="239"/>
      <c r="E1374" s="86" t="str">
        <f>IF(C1374="","",IF(C1374&gt;0,CONCATENATE('TIME TABLE'!$C$5,'TIME TABLE'!$D$5,'TIME TABLE'!$E$5)))</f>
        <v>(Thursday)</v>
      </c>
      <c r="F1374" s="279" t="str">
        <f>IF(C1374="","",'TIME TABLE'!$F$5)</f>
        <v>Hindi</v>
      </c>
      <c r="G1374" s="280"/>
      <c r="H1374" s="273" t="str">
        <f>IF(F1374="","",'TIME TABLE'!$H$5)</f>
        <v>09:00 AM to 11:45 AM</v>
      </c>
      <c r="I1374" s="274"/>
    </row>
    <row r="1375" spans="1:10" s="74" customFormat="1" ht="18" customHeight="1">
      <c r="A1375" s="223"/>
      <c r="B1375" s="284"/>
      <c r="C1375" s="260">
        <f>IF('TIME TABLE'!$B$6="","",'TIME TABLE'!$B$6)</f>
        <v>44652</v>
      </c>
      <c r="D1375" s="261"/>
      <c r="E1375" s="89" t="str">
        <f>IF(C1375="","",IF(C1375&gt;0,CONCATENATE('TIME TABLE'!$C$6,'TIME TABLE'!$D$6,'TIME TABLE'!$E$6)))</f>
        <v>(Friday)</v>
      </c>
      <c r="F1375" s="252" t="str">
        <f>IF(C1375="","",'TIME TABLE'!$F$6)</f>
        <v>English</v>
      </c>
      <c r="G1375" s="253"/>
      <c r="H1375" s="250" t="str">
        <f>IF(F1375="","",'TIME TABLE'!$H$6)</f>
        <v>09:00 AM to 11:45 AM</v>
      </c>
      <c r="I1375" s="251"/>
    </row>
    <row r="1376" spans="1:10" s="74" customFormat="1" ht="18" customHeight="1">
      <c r="A1376" s="223"/>
      <c r="B1376" s="284"/>
      <c r="C1376" s="260">
        <f>IF('TIME TABLE'!$B$7="","",'TIME TABLE'!$B$7)</f>
        <v>44653</v>
      </c>
      <c r="D1376" s="261"/>
      <c r="E1376" s="89" t="str">
        <f>IF(C1376="","",IF(C1376&gt;0,CONCATENATE('TIME TABLE'!$C$7,'TIME TABLE'!$D$7,'TIME TABLE'!$E$7)))</f>
        <v>(Saturday)</v>
      </c>
      <c r="F1376" s="252" t="str">
        <f>IF(C1376="","",'TIME TABLE'!$F$7)</f>
        <v>Science</v>
      </c>
      <c r="G1376" s="253"/>
      <c r="H1376" s="250" t="str">
        <f>IF(F1376="","",'TIME TABLE'!$H$7)</f>
        <v>09:00 AM to 11:45 AM</v>
      </c>
      <c r="I1376" s="251"/>
    </row>
    <row r="1377" spans="1:9" s="74" customFormat="1" ht="18" customHeight="1">
      <c r="A1377" s="223"/>
      <c r="B1377" s="284"/>
      <c r="C1377" s="260">
        <f>IF('TIME TABLE'!$B$8="","",'TIME TABLE'!$B$8)</f>
        <v>44654</v>
      </c>
      <c r="D1377" s="261"/>
      <c r="E1377" s="89" t="str">
        <f>IF(C1377="","",IF(C1377&gt;0,CONCATENATE('TIME TABLE'!$C$8,'TIME TABLE'!$D$8,'TIME TABLE'!$E$8)))</f>
        <v>(Sunday)</v>
      </c>
      <c r="F1377" s="252" t="str">
        <f>IF(C1377="","",'TIME TABLE'!$F$8)</f>
        <v>Mathematics</v>
      </c>
      <c r="G1377" s="253"/>
      <c r="H1377" s="250" t="str">
        <f>IF(F1377="","",'TIME TABLE'!$H$8)</f>
        <v>09:00 AM to 11:45 AM</v>
      </c>
      <c r="I1377" s="251"/>
    </row>
    <row r="1378" spans="1:9" s="74" customFormat="1" ht="18" customHeight="1">
      <c r="A1378" s="223"/>
      <c r="B1378" s="284"/>
      <c r="C1378" s="260">
        <f>IF('TIME TABLE'!$B$9="","",'TIME TABLE'!$B$9)</f>
        <v>44655</v>
      </c>
      <c r="D1378" s="261"/>
      <c r="E1378" s="89" t="str">
        <f>IF(C1378="","",IF(C1378&gt;0,CONCATENATE('TIME TABLE'!$C$9,'TIME TABLE'!$D$9,'TIME TABLE'!$E$9)))</f>
        <v>(Monday)</v>
      </c>
      <c r="F1378" s="252" t="str">
        <f>IF(C1378="","",'TIME TABLE'!$F$9)</f>
        <v>Social Study</v>
      </c>
      <c r="G1378" s="253"/>
      <c r="H1378" s="250" t="str">
        <f>IF(F1378="","",'TIME TABLE'!$H$9)</f>
        <v>09:00 AM to 11:45 AM</v>
      </c>
      <c r="I1378" s="251"/>
    </row>
    <row r="1379" spans="1:9" s="74" customFormat="1" ht="18" customHeight="1">
      <c r="A1379" s="223"/>
      <c r="B1379" s="284"/>
      <c r="C1379" s="260">
        <f>IF('TIME TABLE'!$B$10="","",'TIME TABLE'!$B$10)</f>
        <v>44656</v>
      </c>
      <c r="D1379" s="261"/>
      <c r="E1379" s="89" t="str">
        <f>IF(C1379="","",IF(C1379&gt;0,CONCATENATE('TIME TABLE'!$C$10,'TIME TABLE'!$D$10,'TIME TABLE'!$E$10)))</f>
        <v>(Tuesday)</v>
      </c>
      <c r="F1379" s="252" t="str">
        <f>IF(C1379="","",'TIME TABLE'!$F$10)</f>
        <v>Sanskrit</v>
      </c>
      <c r="G1379" s="253"/>
      <c r="H1379" s="250" t="str">
        <f>IF(F1379="","",'TIME TABLE'!$H$10)</f>
        <v>09:00 AM to 11:45 AM</v>
      </c>
      <c r="I1379" s="251"/>
    </row>
    <row r="1380" spans="1:9" s="74" customFormat="1" ht="18" customHeight="1">
      <c r="A1380" s="223"/>
      <c r="B1380" s="284"/>
      <c r="C1380" s="260" t="str">
        <f>IF('TIME TABLE'!$B$11="","",'TIME TABLE'!$B$11)</f>
        <v/>
      </c>
      <c r="D1380" s="261"/>
      <c r="E1380" s="89" t="str">
        <f>IF(C1380="","",IF(C1380&gt;0,CONCATENATE('TIME TABLE'!$C$11,'TIME TABLE'!$D$11,'TIME TABLE'!$E$11)))</f>
        <v/>
      </c>
      <c r="F1380" s="252" t="str">
        <f>IF(C1380="","",'TIME TABLE'!$F$11)</f>
        <v/>
      </c>
      <c r="G1380" s="253"/>
      <c r="H1380" s="250" t="str">
        <f>IF(F1380="","",'TIME TABLE'!$H$11)</f>
        <v/>
      </c>
      <c r="I1380" s="251"/>
    </row>
    <row r="1381" spans="1:9" s="74" customFormat="1" ht="18" customHeight="1">
      <c r="A1381" s="223"/>
      <c r="B1381" s="284"/>
      <c r="C1381" s="260" t="str">
        <f>IF('TIME TABLE'!$B$12="","",'TIME TABLE'!$B$12)</f>
        <v/>
      </c>
      <c r="D1381" s="261"/>
      <c r="E1381" s="89" t="str">
        <f>IF(C1381="","",IF(C1381&gt;0,CONCATENATE('TIME TABLE'!$C$12,'TIME TABLE'!$D$12,'TIME TABLE'!$E$12)))</f>
        <v/>
      </c>
      <c r="F1381" s="252" t="str">
        <f>IF(C1381="","",'TIME TABLE'!$F$12)</f>
        <v/>
      </c>
      <c r="G1381" s="253"/>
      <c r="H1381" s="250" t="str">
        <f>IF(C1381="","",'TIME TABLE'!$H$12)</f>
        <v/>
      </c>
      <c r="I1381" s="251"/>
    </row>
    <row r="1382" spans="1:9" s="74" customFormat="1" ht="18" customHeight="1">
      <c r="A1382" s="223"/>
      <c r="B1382" s="284"/>
      <c r="C1382" s="275" t="str">
        <f>IF('TIME TABLE'!$B$13="","",'TIME TABLE'!$B$13)</f>
        <v/>
      </c>
      <c r="D1382" s="276"/>
      <c r="E1382" s="89" t="str">
        <f>IF(C1382="","",IF(C1382&gt;0,CONCATENATE('TIME TABLE'!$C$11,'TIME TABLE'!$D$11,'TIME TABLE'!$E$11)))</f>
        <v/>
      </c>
      <c r="F1382" s="252" t="str">
        <f>IF(C1382="","",'TIME TABLE'!$F$13)</f>
        <v/>
      </c>
      <c r="G1382" s="253"/>
      <c r="H1382" s="250" t="str">
        <f>IF(C1382="","",'TIME TABLE'!$H$13)</f>
        <v/>
      </c>
      <c r="I1382" s="251"/>
    </row>
    <row r="1383" spans="1:9" s="74" customFormat="1" ht="18" customHeight="1" thickBot="1">
      <c r="A1383" s="223"/>
      <c r="B1383" s="284"/>
      <c r="C1383" s="275" t="str">
        <f>IF('TIME TABLE'!$B$14="","",'TIME TABLE'!$B$14)</f>
        <v/>
      </c>
      <c r="D1383" s="276"/>
      <c r="E1383" s="89" t="str">
        <f>IF(C1383="","",IF(C1383&gt;0,CONCATENATE('TIME TABLE'!$C$11,'TIME TABLE'!$D$11,'TIME TABLE'!$E$11)))</f>
        <v/>
      </c>
      <c r="F1383" s="277" t="str">
        <f>IF(C1383="","",'TIME TABLE'!$F$14)</f>
        <v/>
      </c>
      <c r="G1383" s="278"/>
      <c r="H1383" s="250" t="str">
        <f>IF(C1383="","",'TIME TABLE'!$H$14)</f>
        <v/>
      </c>
      <c r="I1383" s="251"/>
    </row>
    <row r="1384" spans="1:9" s="14" customFormat="1" ht="24" customHeight="1">
      <c r="A1384" s="223"/>
      <c r="B1384" s="284"/>
      <c r="C1384" s="269" t="s">
        <v>69</v>
      </c>
      <c r="D1384" s="270"/>
      <c r="E1384" s="270"/>
      <c r="F1384" s="271"/>
      <c r="G1384" s="271"/>
      <c r="H1384" s="271"/>
      <c r="I1384" s="272"/>
    </row>
    <row r="1385" spans="1:9" s="14" customFormat="1" ht="19.5" customHeight="1">
      <c r="A1385" s="223"/>
      <c r="B1385" s="284"/>
      <c r="C1385" s="59">
        <v>1</v>
      </c>
      <c r="D1385" s="256" t="s">
        <v>70</v>
      </c>
      <c r="E1385" s="256"/>
      <c r="F1385" s="256"/>
      <c r="G1385" s="256"/>
      <c r="H1385" s="256"/>
      <c r="I1385" s="257"/>
    </row>
    <row r="1386" spans="1:9" s="14" customFormat="1" ht="19.5" customHeight="1">
      <c r="A1386" s="223"/>
      <c r="B1386" s="284"/>
      <c r="C1386" s="60">
        <v>2</v>
      </c>
      <c r="D1386" s="258" t="s">
        <v>71</v>
      </c>
      <c r="E1386" s="258"/>
      <c r="F1386" s="258"/>
      <c r="G1386" s="258"/>
      <c r="H1386" s="258"/>
      <c r="I1386" s="259"/>
    </row>
    <row r="1387" spans="1:9" s="14" customFormat="1" ht="19.5" customHeight="1">
      <c r="A1387" s="223"/>
      <c r="B1387" s="284"/>
      <c r="C1387" s="60">
        <v>3</v>
      </c>
      <c r="D1387" s="258" t="s">
        <v>72</v>
      </c>
      <c r="E1387" s="258"/>
      <c r="F1387" s="258"/>
      <c r="G1387" s="258"/>
      <c r="H1387" s="258"/>
      <c r="I1387" s="259"/>
    </row>
    <row r="1388" spans="1:9" s="14" customFormat="1" ht="19.5" customHeight="1">
      <c r="A1388" s="223"/>
      <c r="B1388" s="284"/>
      <c r="C1388" s="60">
        <v>4</v>
      </c>
      <c r="D1388" s="256" t="s">
        <v>73</v>
      </c>
      <c r="E1388" s="256"/>
      <c r="F1388" s="256"/>
      <c r="G1388" s="256"/>
      <c r="H1388" s="256"/>
      <c r="I1388" s="257"/>
    </row>
    <row r="1389" spans="1:9" s="14" customFormat="1" ht="19.5" customHeight="1">
      <c r="A1389" s="223"/>
      <c r="B1389" s="284"/>
      <c r="C1389" s="60">
        <v>5</v>
      </c>
      <c r="D1389" s="256" t="s">
        <v>74</v>
      </c>
      <c r="E1389" s="256"/>
      <c r="F1389" s="256"/>
      <c r="G1389" s="256"/>
      <c r="H1389" s="256"/>
      <c r="I1389" s="257"/>
    </row>
    <row r="1390" spans="1:9" s="14" customFormat="1" ht="19.5" customHeight="1">
      <c r="A1390" s="223"/>
      <c r="B1390" s="284"/>
      <c r="C1390" s="60">
        <v>6</v>
      </c>
      <c r="D1390" s="256" t="s">
        <v>75</v>
      </c>
      <c r="E1390" s="256"/>
      <c r="F1390" s="256"/>
      <c r="G1390" s="256"/>
      <c r="H1390" s="256"/>
      <c r="I1390" s="257"/>
    </row>
    <row r="1391" spans="1:9" s="14" customFormat="1" ht="19.5" customHeight="1">
      <c r="A1391" s="223"/>
      <c r="B1391" s="284"/>
      <c r="C1391" s="60">
        <v>7</v>
      </c>
      <c r="D1391" s="256" t="s">
        <v>76</v>
      </c>
      <c r="E1391" s="256"/>
      <c r="F1391" s="256"/>
      <c r="G1391" s="256"/>
      <c r="H1391" s="256"/>
      <c r="I1391" s="257"/>
    </row>
    <row r="1392" spans="1:9" s="14" customFormat="1" ht="19.5" customHeight="1">
      <c r="A1392" s="223"/>
      <c r="B1392" s="284"/>
      <c r="C1392" s="60">
        <v>8</v>
      </c>
      <c r="D1392" s="256" t="s">
        <v>77</v>
      </c>
      <c r="E1392" s="256"/>
      <c r="F1392" s="256"/>
      <c r="G1392" s="256"/>
      <c r="H1392" s="256"/>
      <c r="I1392" s="257"/>
    </row>
    <row r="1393" spans="1:10" s="14" customFormat="1" ht="19.5" customHeight="1" thickBot="1">
      <c r="A1393" s="223"/>
      <c r="B1393" s="285"/>
      <c r="C1393" s="61">
        <v>9</v>
      </c>
      <c r="D1393" s="254" t="s">
        <v>78</v>
      </c>
      <c r="E1393" s="254"/>
      <c r="F1393" s="254"/>
      <c r="G1393" s="254"/>
      <c r="H1393" s="254"/>
      <c r="I1393" s="255"/>
    </row>
    <row r="1394" spans="1:10" ht="16.5" customHeight="1">
      <c r="A1394" s="225"/>
      <c r="B1394" s="225"/>
      <c r="C1394" s="225"/>
      <c r="D1394" s="225"/>
      <c r="E1394" s="225"/>
      <c r="F1394" s="225"/>
      <c r="G1394" s="225"/>
      <c r="H1394" s="225"/>
      <c r="I1394" s="225"/>
    </row>
    <row r="1395" spans="1:10" s="14" customFormat="1" ht="15.75" thickBot="1">
      <c r="A1395" s="19">
        <f>A1361+1</f>
        <v>42</v>
      </c>
      <c r="B1395" s="224"/>
      <c r="C1395" s="224"/>
      <c r="D1395" s="224"/>
      <c r="E1395" s="224"/>
      <c r="F1395" s="224"/>
      <c r="G1395" s="224"/>
      <c r="H1395" s="224"/>
      <c r="I1395" s="224"/>
    </row>
    <row r="1396" spans="1:10" s="14" customFormat="1" ht="51.75" customHeight="1">
      <c r="A1396" s="223"/>
      <c r="B1396" s="240" t="e">
        <f>logo</f>
        <v>#NAME?</v>
      </c>
      <c r="C1396" s="241"/>
      <c r="D1396" s="244" t="str">
        <f>MASTER!$E$11</f>
        <v>Govt. Sr. Secondary School Raimalwada</v>
      </c>
      <c r="E1396" s="245"/>
      <c r="F1396" s="245"/>
      <c r="G1396" s="245"/>
      <c r="H1396" s="245"/>
      <c r="I1396" s="246"/>
    </row>
    <row r="1397" spans="1:10" s="14" customFormat="1" ht="36" customHeight="1" thickBot="1">
      <c r="A1397" s="223"/>
      <c r="B1397" s="242"/>
      <c r="C1397" s="243"/>
      <c r="D1397" s="247" t="str">
        <f>MASTER!$E$14</f>
        <v>P.S.-Bapini (Phalodi)</v>
      </c>
      <c r="E1397" s="248"/>
      <c r="F1397" s="248"/>
      <c r="G1397" s="248"/>
      <c r="H1397" s="248"/>
      <c r="I1397" s="249"/>
    </row>
    <row r="1398" spans="1:10" s="14" customFormat="1" ht="33.75" customHeight="1">
      <c r="A1398" s="223"/>
      <c r="B1398" s="283" t="str">
        <f>CONCATENATE(C1399,'TIME TABLE'!$C$5,'ADMIT CARD'!$C1400,$F1400,'ADMIT CARD'!$G1400,'TIME TABLE'!$E$5)</f>
        <v>ADMIT CARD(Roll Number●→0)</v>
      </c>
      <c r="C1398" s="289" t="str">
        <f>CONCATENATE('TIME TABLE'!$B$2,'TIME TABLE'!$F$2)</f>
        <v>TEST-I: (2025-26)</v>
      </c>
      <c r="D1398" s="290"/>
      <c r="E1398" s="290"/>
      <c r="F1398" s="290"/>
      <c r="G1398" s="290"/>
      <c r="H1398" s="290"/>
      <c r="I1398" s="296" t="s">
        <v>90</v>
      </c>
    </row>
    <row r="1399" spans="1:10" s="14" customFormat="1" ht="33.75" customHeight="1" thickBot="1">
      <c r="A1399" s="223"/>
      <c r="B1399" s="284"/>
      <c r="C1399" s="291" t="s">
        <v>63</v>
      </c>
      <c r="D1399" s="292"/>
      <c r="E1399" s="292"/>
      <c r="F1399" s="292"/>
      <c r="G1399" s="292"/>
      <c r="H1399" s="292"/>
      <c r="I1399" s="297"/>
      <c r="J1399" s="14" t="s">
        <v>53</v>
      </c>
    </row>
    <row r="1400" spans="1:10" s="14" customFormat="1" ht="24" customHeight="1">
      <c r="A1400" s="223"/>
      <c r="B1400" s="284"/>
      <c r="C1400" s="286" t="s">
        <v>20</v>
      </c>
      <c r="D1400" s="287"/>
      <c r="E1400" s="288"/>
      <c r="F1400" s="62" t="s">
        <v>51</v>
      </c>
      <c r="G1400" s="265">
        <f>VLOOKUP(A1395,'STUDENT DETAIL'!$C$8:$I$107,3)</f>
        <v>0</v>
      </c>
      <c r="H1400" s="266"/>
      <c r="I1400" s="297"/>
    </row>
    <row r="1401" spans="1:10" s="14" customFormat="1" ht="24" customHeight="1" thickBot="1">
      <c r="A1401" s="223"/>
      <c r="B1401" s="284"/>
      <c r="C1401" s="235" t="s">
        <v>21</v>
      </c>
      <c r="D1401" s="236"/>
      <c r="E1401" s="237"/>
      <c r="F1401" s="63" t="s">
        <v>51</v>
      </c>
      <c r="G1401" s="262" t="str">
        <f>IF(OR(G1400=0,G1400=""),"",VLOOKUP(A1395,'STUDENT DETAIL'!$C$8:$I$107,4))</f>
        <v/>
      </c>
      <c r="H1401" s="264"/>
      <c r="I1401" s="298"/>
    </row>
    <row r="1402" spans="1:10" s="14" customFormat="1" ht="24" customHeight="1">
      <c r="A1402" s="223"/>
      <c r="B1402" s="284"/>
      <c r="C1402" s="235" t="s">
        <v>22</v>
      </c>
      <c r="D1402" s="236"/>
      <c r="E1402" s="237"/>
      <c r="F1402" s="63" t="s">
        <v>51</v>
      </c>
      <c r="G1402" s="262" t="str">
        <f>IF(OR(G1400=0,G1400=""),"",VLOOKUP(A1395,'STUDENT DETAIL'!$C$8:$I$107,5))</f>
        <v/>
      </c>
      <c r="H1402" s="263"/>
      <c r="I1402" s="293" t="s">
        <v>64</v>
      </c>
    </row>
    <row r="1403" spans="1:10" s="14" customFormat="1" ht="24" customHeight="1">
      <c r="A1403" s="223"/>
      <c r="B1403" s="284"/>
      <c r="C1403" s="235" t="s">
        <v>32</v>
      </c>
      <c r="D1403" s="236"/>
      <c r="E1403" s="237"/>
      <c r="F1403" s="63" t="s">
        <v>51</v>
      </c>
      <c r="G1403" s="262" t="str">
        <f>IF(OR(G1400=0,G1400=""),"",VLOOKUP(A1395,'STUDENT DETAIL'!$C$8:$I$107,6))</f>
        <v/>
      </c>
      <c r="H1403" s="263"/>
      <c r="I1403" s="294"/>
    </row>
    <row r="1404" spans="1:10" s="14" customFormat="1" ht="24" customHeight="1">
      <c r="A1404" s="223"/>
      <c r="B1404" s="284"/>
      <c r="C1404" s="235" t="s">
        <v>33</v>
      </c>
      <c r="D1404" s="236"/>
      <c r="E1404" s="237"/>
      <c r="F1404" s="63" t="s">
        <v>51</v>
      </c>
      <c r="G1404" s="262" t="str">
        <f>IF(OR(G1400=0,G1400=""),"",IF('STUDENT DETAIL'!$H$4="",'STUDENT DETAIL'!$E$4,CONCATENATE('STUDENT DETAIL'!$E$4,"   ","(",'STUDENT DETAIL'!$H$4,")")))</f>
        <v/>
      </c>
      <c r="H1404" s="263"/>
      <c r="I1404" s="294"/>
    </row>
    <row r="1405" spans="1:10" s="14" customFormat="1" ht="24" customHeight="1" thickBot="1">
      <c r="A1405" s="223"/>
      <c r="B1405" s="284"/>
      <c r="C1405" s="226" t="s">
        <v>24</v>
      </c>
      <c r="D1405" s="227"/>
      <c r="E1405" s="228"/>
      <c r="F1405" s="64" t="s">
        <v>51</v>
      </c>
      <c r="G1405" s="281" t="str">
        <f>IF(OR(G1400=0,G1400=""),"",VLOOKUP(A1395,'STUDENT DETAIL'!$C$8:$I$107,7))</f>
        <v/>
      </c>
      <c r="H1405" s="282"/>
      <c r="I1405" s="295"/>
    </row>
    <row r="1406" spans="1:10" s="14" customFormat="1" ht="24" customHeight="1">
      <c r="A1406" s="223"/>
      <c r="B1406" s="284"/>
      <c r="C1406" s="232" t="s">
        <v>66</v>
      </c>
      <c r="D1406" s="233"/>
      <c r="E1406" s="233"/>
      <c r="F1406" s="233"/>
      <c r="G1406" s="233"/>
      <c r="H1406" s="233"/>
      <c r="I1406" s="234"/>
    </row>
    <row r="1407" spans="1:10" s="14" customFormat="1" ht="24" customHeight="1" thickBot="1">
      <c r="A1407" s="223"/>
      <c r="B1407" s="284"/>
      <c r="C1407" s="229" t="s">
        <v>67</v>
      </c>
      <c r="D1407" s="230"/>
      <c r="E1407" s="231"/>
      <c r="F1407" s="267" t="s">
        <v>34</v>
      </c>
      <c r="G1407" s="231"/>
      <c r="H1407" s="267" t="s">
        <v>68</v>
      </c>
      <c r="I1407" s="268"/>
    </row>
    <row r="1408" spans="1:10" s="74" customFormat="1" ht="18" customHeight="1">
      <c r="A1408" s="223"/>
      <c r="B1408" s="284"/>
      <c r="C1408" s="238">
        <f>IF('TIME TABLE'!$B$5="","",'TIME TABLE'!$B$5)</f>
        <v>44651</v>
      </c>
      <c r="D1408" s="239"/>
      <c r="E1408" s="86" t="str">
        <f>IF(C1408="","",IF(C1408&gt;0,CONCATENATE('TIME TABLE'!$C$5,'TIME TABLE'!$D$5,'TIME TABLE'!$E$5)))</f>
        <v>(Thursday)</v>
      </c>
      <c r="F1408" s="279" t="str">
        <f>IF(C1408="","",'TIME TABLE'!$F$5)</f>
        <v>Hindi</v>
      </c>
      <c r="G1408" s="280"/>
      <c r="H1408" s="273" t="str">
        <f>IF(F1408="","",'TIME TABLE'!$H$5)</f>
        <v>09:00 AM to 11:45 AM</v>
      </c>
      <c r="I1408" s="274"/>
    </row>
    <row r="1409" spans="1:9" s="74" customFormat="1" ht="18" customHeight="1">
      <c r="A1409" s="223"/>
      <c r="B1409" s="284"/>
      <c r="C1409" s="260">
        <f>IF('TIME TABLE'!$B$6="","",'TIME TABLE'!$B$6)</f>
        <v>44652</v>
      </c>
      <c r="D1409" s="261"/>
      <c r="E1409" s="89" t="str">
        <f>IF(C1409="","",IF(C1409&gt;0,CONCATENATE('TIME TABLE'!$C$6,'TIME TABLE'!$D$6,'TIME TABLE'!$E$6)))</f>
        <v>(Friday)</v>
      </c>
      <c r="F1409" s="252" t="str">
        <f>IF(C1409="","",'TIME TABLE'!$F$6)</f>
        <v>English</v>
      </c>
      <c r="G1409" s="253"/>
      <c r="H1409" s="250" t="str">
        <f>IF(F1409="","",'TIME TABLE'!$H$6)</f>
        <v>09:00 AM to 11:45 AM</v>
      </c>
      <c r="I1409" s="251"/>
    </row>
    <row r="1410" spans="1:9" s="74" customFormat="1" ht="18" customHeight="1">
      <c r="A1410" s="223"/>
      <c r="B1410" s="284"/>
      <c r="C1410" s="260">
        <f>IF('TIME TABLE'!$B$7="","",'TIME TABLE'!$B$7)</f>
        <v>44653</v>
      </c>
      <c r="D1410" s="261"/>
      <c r="E1410" s="89" t="str">
        <f>IF(C1410="","",IF(C1410&gt;0,CONCATENATE('TIME TABLE'!$C$7,'TIME TABLE'!$D$7,'TIME TABLE'!$E$7)))</f>
        <v>(Saturday)</v>
      </c>
      <c r="F1410" s="252" t="str">
        <f>IF(C1410="","",'TIME TABLE'!$F$7)</f>
        <v>Science</v>
      </c>
      <c r="G1410" s="253"/>
      <c r="H1410" s="250" t="str">
        <f>IF(F1410="","",'TIME TABLE'!$H$7)</f>
        <v>09:00 AM to 11:45 AM</v>
      </c>
      <c r="I1410" s="251"/>
    </row>
    <row r="1411" spans="1:9" s="74" customFormat="1" ht="18" customHeight="1">
      <c r="A1411" s="223"/>
      <c r="B1411" s="284"/>
      <c r="C1411" s="260">
        <f>IF('TIME TABLE'!$B$8="","",'TIME TABLE'!$B$8)</f>
        <v>44654</v>
      </c>
      <c r="D1411" s="261"/>
      <c r="E1411" s="89" t="str">
        <f>IF(C1411="","",IF(C1411&gt;0,CONCATENATE('TIME TABLE'!$C$8,'TIME TABLE'!$D$8,'TIME TABLE'!$E$8)))</f>
        <v>(Sunday)</v>
      </c>
      <c r="F1411" s="252" t="str">
        <f>IF(C1411="","",'TIME TABLE'!$F$8)</f>
        <v>Mathematics</v>
      </c>
      <c r="G1411" s="253"/>
      <c r="H1411" s="250" t="str">
        <f>IF(F1411="","",'TIME TABLE'!$H$8)</f>
        <v>09:00 AM to 11:45 AM</v>
      </c>
      <c r="I1411" s="251"/>
    </row>
    <row r="1412" spans="1:9" s="74" customFormat="1" ht="18" customHeight="1">
      <c r="A1412" s="223"/>
      <c r="B1412" s="284"/>
      <c r="C1412" s="260">
        <f>IF('TIME TABLE'!$B$9="","",'TIME TABLE'!$B$9)</f>
        <v>44655</v>
      </c>
      <c r="D1412" s="261"/>
      <c r="E1412" s="89" t="str">
        <f>IF(C1412="","",IF(C1412&gt;0,CONCATENATE('TIME TABLE'!$C$9,'TIME TABLE'!$D$9,'TIME TABLE'!$E$9)))</f>
        <v>(Monday)</v>
      </c>
      <c r="F1412" s="252" t="str">
        <f>IF(C1412="","",'TIME TABLE'!$F$9)</f>
        <v>Social Study</v>
      </c>
      <c r="G1412" s="253"/>
      <c r="H1412" s="250" t="str">
        <f>IF(F1412="","",'TIME TABLE'!$H$9)</f>
        <v>09:00 AM to 11:45 AM</v>
      </c>
      <c r="I1412" s="251"/>
    </row>
    <row r="1413" spans="1:9" s="74" customFormat="1" ht="18" customHeight="1">
      <c r="A1413" s="223"/>
      <c r="B1413" s="284"/>
      <c r="C1413" s="260">
        <f>IF('TIME TABLE'!$B$10="","",'TIME TABLE'!$B$10)</f>
        <v>44656</v>
      </c>
      <c r="D1413" s="261"/>
      <c r="E1413" s="89" t="str">
        <f>IF(C1413="","",IF(C1413&gt;0,CONCATENATE('TIME TABLE'!$C$10,'TIME TABLE'!$D$10,'TIME TABLE'!$E$10)))</f>
        <v>(Tuesday)</v>
      </c>
      <c r="F1413" s="252" t="str">
        <f>IF(C1413="","",'TIME TABLE'!$F$10)</f>
        <v>Sanskrit</v>
      </c>
      <c r="G1413" s="253"/>
      <c r="H1413" s="250" t="str">
        <f>IF(F1413="","",'TIME TABLE'!$H$10)</f>
        <v>09:00 AM to 11:45 AM</v>
      </c>
      <c r="I1413" s="251"/>
    </row>
    <row r="1414" spans="1:9" s="74" customFormat="1" ht="18" customHeight="1">
      <c r="A1414" s="223"/>
      <c r="B1414" s="284"/>
      <c r="C1414" s="260" t="str">
        <f>IF('TIME TABLE'!$B$11="","",'TIME TABLE'!$B$11)</f>
        <v/>
      </c>
      <c r="D1414" s="261"/>
      <c r="E1414" s="89" t="str">
        <f>IF(C1414="","",IF(C1414&gt;0,CONCATENATE('TIME TABLE'!$C$11,'TIME TABLE'!$D$11,'TIME TABLE'!$E$11)))</f>
        <v/>
      </c>
      <c r="F1414" s="252" t="str">
        <f>IF(C1414="","",'TIME TABLE'!$F$11)</f>
        <v/>
      </c>
      <c r="G1414" s="253"/>
      <c r="H1414" s="250" t="str">
        <f>IF(F1414="","",'TIME TABLE'!$H$11)</f>
        <v/>
      </c>
      <c r="I1414" s="251"/>
    </row>
    <row r="1415" spans="1:9" s="74" customFormat="1" ht="18" customHeight="1">
      <c r="A1415" s="223"/>
      <c r="B1415" s="284"/>
      <c r="C1415" s="260" t="str">
        <f>IF('TIME TABLE'!$B$12="","",'TIME TABLE'!$B$12)</f>
        <v/>
      </c>
      <c r="D1415" s="261"/>
      <c r="E1415" s="89" t="str">
        <f>IF(C1415="","",IF(C1415&gt;0,CONCATENATE('TIME TABLE'!$C$12,'TIME TABLE'!$D$12,'TIME TABLE'!$E$12)))</f>
        <v/>
      </c>
      <c r="F1415" s="252" t="str">
        <f>IF(C1415="","",'TIME TABLE'!$F$12)</f>
        <v/>
      </c>
      <c r="G1415" s="253"/>
      <c r="H1415" s="250" t="str">
        <f>IF(C1415="","",'TIME TABLE'!$H$12)</f>
        <v/>
      </c>
      <c r="I1415" s="251"/>
    </row>
    <row r="1416" spans="1:9" s="74" customFormat="1" ht="18" customHeight="1">
      <c r="A1416" s="223"/>
      <c r="B1416" s="284"/>
      <c r="C1416" s="275" t="str">
        <f>IF('TIME TABLE'!$B$13="","",'TIME TABLE'!$B$13)</f>
        <v/>
      </c>
      <c r="D1416" s="276"/>
      <c r="E1416" s="89" t="str">
        <f>IF(C1416="","",IF(C1416&gt;0,CONCATENATE('TIME TABLE'!$C$11,'TIME TABLE'!$D$11,'TIME TABLE'!$E$11)))</f>
        <v/>
      </c>
      <c r="F1416" s="252" t="str">
        <f>IF(C1416="","",'TIME TABLE'!$F$13)</f>
        <v/>
      </c>
      <c r="G1416" s="253"/>
      <c r="H1416" s="250" t="str">
        <f>IF(C1416="","",'TIME TABLE'!$H$13)</f>
        <v/>
      </c>
      <c r="I1416" s="251"/>
    </row>
    <row r="1417" spans="1:9" s="74" customFormat="1" ht="18" customHeight="1" thickBot="1">
      <c r="A1417" s="223"/>
      <c r="B1417" s="284"/>
      <c r="C1417" s="275" t="str">
        <f>IF('TIME TABLE'!$B$14="","",'TIME TABLE'!$B$14)</f>
        <v/>
      </c>
      <c r="D1417" s="276"/>
      <c r="E1417" s="89" t="str">
        <f>IF(C1417="","",IF(C1417&gt;0,CONCATENATE('TIME TABLE'!$C$11,'TIME TABLE'!$D$11,'TIME TABLE'!$E$11)))</f>
        <v/>
      </c>
      <c r="F1417" s="277" t="str">
        <f>IF(C1417="","",'TIME TABLE'!$F$14)</f>
        <v/>
      </c>
      <c r="G1417" s="278"/>
      <c r="H1417" s="250" t="str">
        <f>IF(C1417="","",'TIME TABLE'!$H$14)</f>
        <v/>
      </c>
      <c r="I1417" s="251"/>
    </row>
    <row r="1418" spans="1:9" s="14" customFormat="1" ht="24" customHeight="1">
      <c r="A1418" s="223"/>
      <c r="B1418" s="284"/>
      <c r="C1418" s="269" t="s">
        <v>69</v>
      </c>
      <c r="D1418" s="270"/>
      <c r="E1418" s="270"/>
      <c r="F1418" s="271"/>
      <c r="G1418" s="271"/>
      <c r="H1418" s="271"/>
      <c r="I1418" s="272"/>
    </row>
    <row r="1419" spans="1:9" s="14" customFormat="1" ht="19.5" customHeight="1">
      <c r="A1419" s="223"/>
      <c r="B1419" s="284"/>
      <c r="C1419" s="59">
        <v>1</v>
      </c>
      <c r="D1419" s="256" t="s">
        <v>70</v>
      </c>
      <c r="E1419" s="256"/>
      <c r="F1419" s="256"/>
      <c r="G1419" s="256"/>
      <c r="H1419" s="256"/>
      <c r="I1419" s="257"/>
    </row>
    <row r="1420" spans="1:9" s="14" customFormat="1" ht="19.5" customHeight="1">
      <c r="A1420" s="223"/>
      <c r="B1420" s="284"/>
      <c r="C1420" s="60">
        <v>2</v>
      </c>
      <c r="D1420" s="258" t="s">
        <v>71</v>
      </c>
      <c r="E1420" s="258"/>
      <c r="F1420" s="258"/>
      <c r="G1420" s="258"/>
      <c r="H1420" s="258"/>
      <c r="I1420" s="259"/>
    </row>
    <row r="1421" spans="1:9" s="14" customFormat="1" ht="19.5" customHeight="1">
      <c r="A1421" s="223"/>
      <c r="B1421" s="284"/>
      <c r="C1421" s="60">
        <v>3</v>
      </c>
      <c r="D1421" s="258" t="s">
        <v>72</v>
      </c>
      <c r="E1421" s="258"/>
      <c r="F1421" s="258"/>
      <c r="G1421" s="258"/>
      <c r="H1421" s="258"/>
      <c r="I1421" s="259"/>
    </row>
    <row r="1422" spans="1:9" s="14" customFormat="1" ht="19.5" customHeight="1">
      <c r="A1422" s="223"/>
      <c r="B1422" s="284"/>
      <c r="C1422" s="60">
        <v>4</v>
      </c>
      <c r="D1422" s="256" t="s">
        <v>73</v>
      </c>
      <c r="E1422" s="256"/>
      <c r="F1422" s="256"/>
      <c r="G1422" s="256"/>
      <c r="H1422" s="256"/>
      <c r="I1422" s="257"/>
    </row>
    <row r="1423" spans="1:9" s="14" customFormat="1" ht="19.5" customHeight="1">
      <c r="A1423" s="223"/>
      <c r="B1423" s="284"/>
      <c r="C1423" s="60">
        <v>5</v>
      </c>
      <c r="D1423" s="256" t="s">
        <v>74</v>
      </c>
      <c r="E1423" s="256"/>
      <c r="F1423" s="256"/>
      <c r="G1423" s="256"/>
      <c r="H1423" s="256"/>
      <c r="I1423" s="257"/>
    </row>
    <row r="1424" spans="1:9" s="14" customFormat="1" ht="19.5" customHeight="1">
      <c r="A1424" s="223"/>
      <c r="B1424" s="284"/>
      <c r="C1424" s="60">
        <v>6</v>
      </c>
      <c r="D1424" s="256" t="s">
        <v>75</v>
      </c>
      <c r="E1424" s="256"/>
      <c r="F1424" s="256"/>
      <c r="G1424" s="256"/>
      <c r="H1424" s="256"/>
      <c r="I1424" s="257"/>
    </row>
    <row r="1425" spans="1:10" s="14" customFormat="1" ht="19.5" customHeight="1">
      <c r="A1425" s="223"/>
      <c r="B1425" s="284"/>
      <c r="C1425" s="60">
        <v>7</v>
      </c>
      <c r="D1425" s="256" t="s">
        <v>76</v>
      </c>
      <c r="E1425" s="256"/>
      <c r="F1425" s="256"/>
      <c r="G1425" s="256"/>
      <c r="H1425" s="256"/>
      <c r="I1425" s="257"/>
    </row>
    <row r="1426" spans="1:10" s="14" customFormat="1" ht="19.5" customHeight="1">
      <c r="A1426" s="223"/>
      <c r="B1426" s="284"/>
      <c r="C1426" s="60">
        <v>8</v>
      </c>
      <c r="D1426" s="256" t="s">
        <v>77</v>
      </c>
      <c r="E1426" s="256"/>
      <c r="F1426" s="256"/>
      <c r="G1426" s="256"/>
      <c r="H1426" s="256"/>
      <c r="I1426" s="257"/>
    </row>
    <row r="1427" spans="1:10" s="14" customFormat="1" ht="19.5" customHeight="1" thickBot="1">
      <c r="A1427" s="223"/>
      <c r="B1427" s="285"/>
      <c r="C1427" s="61">
        <v>9</v>
      </c>
      <c r="D1427" s="254" t="s">
        <v>78</v>
      </c>
      <c r="E1427" s="254"/>
      <c r="F1427" s="254"/>
      <c r="G1427" s="254"/>
      <c r="H1427" s="254"/>
      <c r="I1427" s="255"/>
    </row>
    <row r="1428" spans="1:10" ht="7.5" customHeight="1">
      <c r="A1428" s="225"/>
      <c r="B1428" s="225"/>
      <c r="C1428" s="225"/>
      <c r="D1428" s="225"/>
      <c r="E1428" s="225"/>
      <c r="F1428" s="225"/>
      <c r="G1428" s="225"/>
      <c r="H1428" s="225"/>
      <c r="I1428" s="225"/>
    </row>
    <row r="1429" spans="1:10" s="14" customFormat="1" ht="10.5" customHeight="1" thickBot="1">
      <c r="A1429" s="19">
        <f>A1395+1</f>
        <v>43</v>
      </c>
      <c r="B1429" s="224"/>
      <c r="C1429" s="224"/>
      <c r="D1429" s="224"/>
      <c r="E1429" s="224"/>
      <c r="F1429" s="224"/>
      <c r="G1429" s="224"/>
      <c r="H1429" s="224"/>
      <c r="I1429" s="224"/>
    </row>
    <row r="1430" spans="1:10" s="14" customFormat="1" ht="51.75" customHeight="1">
      <c r="A1430" s="223"/>
      <c r="B1430" s="240" t="e">
        <f>logo</f>
        <v>#NAME?</v>
      </c>
      <c r="C1430" s="241"/>
      <c r="D1430" s="244" t="str">
        <f>MASTER!$E$11</f>
        <v>Govt. Sr. Secondary School Raimalwada</v>
      </c>
      <c r="E1430" s="245"/>
      <c r="F1430" s="245"/>
      <c r="G1430" s="245"/>
      <c r="H1430" s="245"/>
      <c r="I1430" s="246"/>
    </row>
    <row r="1431" spans="1:10" s="14" customFormat="1" ht="36" customHeight="1" thickBot="1">
      <c r="A1431" s="223"/>
      <c r="B1431" s="242"/>
      <c r="C1431" s="243"/>
      <c r="D1431" s="247" t="str">
        <f>MASTER!$E$14</f>
        <v>P.S.-Bapini (Phalodi)</v>
      </c>
      <c r="E1431" s="248"/>
      <c r="F1431" s="248"/>
      <c r="G1431" s="248"/>
      <c r="H1431" s="248"/>
      <c r="I1431" s="249"/>
    </row>
    <row r="1432" spans="1:10" s="14" customFormat="1" ht="33.75" customHeight="1">
      <c r="A1432" s="223"/>
      <c r="B1432" s="283" t="str">
        <f>CONCATENATE(C1433,'TIME TABLE'!$C$5,'ADMIT CARD'!$C1434,$F1434,'ADMIT CARD'!$G1434,'TIME TABLE'!$E$5)</f>
        <v>ADMIT CARD(Roll Number●→0)</v>
      </c>
      <c r="C1432" s="289" t="str">
        <f>CONCATENATE('TIME TABLE'!$B$2,'TIME TABLE'!$F$2)</f>
        <v>TEST-I: (2025-26)</v>
      </c>
      <c r="D1432" s="290"/>
      <c r="E1432" s="290"/>
      <c r="F1432" s="290"/>
      <c r="G1432" s="290"/>
      <c r="H1432" s="290"/>
      <c r="I1432" s="296" t="s">
        <v>90</v>
      </c>
    </row>
    <row r="1433" spans="1:10" s="14" customFormat="1" ht="33.75" customHeight="1" thickBot="1">
      <c r="A1433" s="223"/>
      <c r="B1433" s="284"/>
      <c r="C1433" s="291" t="s">
        <v>63</v>
      </c>
      <c r="D1433" s="292"/>
      <c r="E1433" s="292"/>
      <c r="F1433" s="292"/>
      <c r="G1433" s="292"/>
      <c r="H1433" s="292"/>
      <c r="I1433" s="297"/>
      <c r="J1433" s="14" t="s">
        <v>53</v>
      </c>
    </row>
    <row r="1434" spans="1:10" s="14" customFormat="1" ht="24" customHeight="1">
      <c r="A1434" s="223"/>
      <c r="B1434" s="284"/>
      <c r="C1434" s="286" t="s">
        <v>20</v>
      </c>
      <c r="D1434" s="287"/>
      <c r="E1434" s="288"/>
      <c r="F1434" s="62" t="s">
        <v>51</v>
      </c>
      <c r="G1434" s="265">
        <f>VLOOKUP(A1429,'STUDENT DETAIL'!$C$8:$I$107,3)</f>
        <v>0</v>
      </c>
      <c r="H1434" s="266"/>
      <c r="I1434" s="297"/>
    </row>
    <row r="1435" spans="1:10" s="14" customFormat="1" ht="24" customHeight="1" thickBot="1">
      <c r="A1435" s="223"/>
      <c r="B1435" s="284"/>
      <c r="C1435" s="235" t="s">
        <v>21</v>
      </c>
      <c r="D1435" s="236"/>
      <c r="E1435" s="237"/>
      <c r="F1435" s="63" t="s">
        <v>51</v>
      </c>
      <c r="G1435" s="262" t="str">
        <f>IF(OR(G1434=0,G1434=""),"",VLOOKUP(A1429,'STUDENT DETAIL'!$C$8:$I$107,4))</f>
        <v/>
      </c>
      <c r="H1435" s="264"/>
      <c r="I1435" s="298"/>
    </row>
    <row r="1436" spans="1:10" s="14" customFormat="1" ht="24" customHeight="1">
      <c r="A1436" s="223"/>
      <c r="B1436" s="284"/>
      <c r="C1436" s="235" t="s">
        <v>22</v>
      </c>
      <c r="D1436" s="236"/>
      <c r="E1436" s="237"/>
      <c r="F1436" s="63" t="s">
        <v>51</v>
      </c>
      <c r="G1436" s="262" t="str">
        <f>IF(OR(G1434=0,G1434=""),"",VLOOKUP(A1429,'STUDENT DETAIL'!$C$8:$I$107,5))</f>
        <v/>
      </c>
      <c r="H1436" s="263"/>
      <c r="I1436" s="293" t="s">
        <v>64</v>
      </c>
    </row>
    <row r="1437" spans="1:10" s="14" customFormat="1" ht="24" customHeight="1">
      <c r="A1437" s="223"/>
      <c r="B1437" s="284"/>
      <c r="C1437" s="235" t="s">
        <v>32</v>
      </c>
      <c r="D1437" s="236"/>
      <c r="E1437" s="237"/>
      <c r="F1437" s="63" t="s">
        <v>51</v>
      </c>
      <c r="G1437" s="262" t="str">
        <f>IF(OR(G1434=0,G1434=""),"",VLOOKUP(A1429,'STUDENT DETAIL'!$C$8:$I$107,6))</f>
        <v/>
      </c>
      <c r="H1437" s="263"/>
      <c r="I1437" s="294"/>
    </row>
    <row r="1438" spans="1:10" s="14" customFormat="1" ht="24" customHeight="1">
      <c r="A1438" s="223"/>
      <c r="B1438" s="284"/>
      <c r="C1438" s="235" t="s">
        <v>33</v>
      </c>
      <c r="D1438" s="236"/>
      <c r="E1438" s="237"/>
      <c r="F1438" s="63" t="s">
        <v>51</v>
      </c>
      <c r="G1438" s="262" t="str">
        <f>IF(OR(G1434=0,G1434=""),"",IF('STUDENT DETAIL'!$H$4="",'STUDENT DETAIL'!$E$4,CONCATENATE('STUDENT DETAIL'!$E$4,"   ","(",'STUDENT DETAIL'!$H$4,")")))</f>
        <v/>
      </c>
      <c r="H1438" s="263"/>
      <c r="I1438" s="294"/>
    </row>
    <row r="1439" spans="1:10" s="14" customFormat="1" ht="24" customHeight="1" thickBot="1">
      <c r="A1439" s="223"/>
      <c r="B1439" s="284"/>
      <c r="C1439" s="226" t="s">
        <v>24</v>
      </c>
      <c r="D1439" s="227"/>
      <c r="E1439" s="228"/>
      <c r="F1439" s="64" t="s">
        <v>51</v>
      </c>
      <c r="G1439" s="281" t="str">
        <f>IF(OR(G1434=0,G1434=""),"",VLOOKUP(A1429,'STUDENT DETAIL'!$C$8:$I$107,7))</f>
        <v/>
      </c>
      <c r="H1439" s="282"/>
      <c r="I1439" s="295"/>
    </row>
    <row r="1440" spans="1:10" s="14" customFormat="1" ht="24" customHeight="1">
      <c r="A1440" s="223"/>
      <c r="B1440" s="284"/>
      <c r="C1440" s="232" t="s">
        <v>66</v>
      </c>
      <c r="D1440" s="233"/>
      <c r="E1440" s="233"/>
      <c r="F1440" s="233"/>
      <c r="G1440" s="233"/>
      <c r="H1440" s="233"/>
      <c r="I1440" s="234"/>
    </row>
    <row r="1441" spans="1:9" s="14" customFormat="1" ht="24" customHeight="1" thickBot="1">
      <c r="A1441" s="223"/>
      <c r="B1441" s="284"/>
      <c r="C1441" s="229" t="s">
        <v>67</v>
      </c>
      <c r="D1441" s="230"/>
      <c r="E1441" s="231"/>
      <c r="F1441" s="267" t="s">
        <v>34</v>
      </c>
      <c r="G1441" s="231"/>
      <c r="H1441" s="267" t="s">
        <v>68</v>
      </c>
      <c r="I1441" s="268"/>
    </row>
    <row r="1442" spans="1:9" s="74" customFormat="1" ht="18" customHeight="1">
      <c r="A1442" s="223"/>
      <c r="B1442" s="284"/>
      <c r="C1442" s="238">
        <f>IF('TIME TABLE'!$B$5="","",'TIME TABLE'!$B$5)</f>
        <v>44651</v>
      </c>
      <c r="D1442" s="239"/>
      <c r="E1442" s="86" t="str">
        <f>IF(C1442="","",IF(C1442&gt;0,CONCATENATE('TIME TABLE'!$C$5,'TIME TABLE'!$D$5,'TIME TABLE'!$E$5)))</f>
        <v>(Thursday)</v>
      </c>
      <c r="F1442" s="279" t="str">
        <f>IF(C1442="","",'TIME TABLE'!$F$5)</f>
        <v>Hindi</v>
      </c>
      <c r="G1442" s="280"/>
      <c r="H1442" s="273" t="str">
        <f>IF(F1442="","",'TIME TABLE'!$H$5)</f>
        <v>09:00 AM to 11:45 AM</v>
      </c>
      <c r="I1442" s="274"/>
    </row>
    <row r="1443" spans="1:9" s="74" customFormat="1" ht="18" customHeight="1">
      <c r="A1443" s="223"/>
      <c r="B1443" s="284"/>
      <c r="C1443" s="260">
        <f>IF('TIME TABLE'!$B$6="","",'TIME TABLE'!$B$6)</f>
        <v>44652</v>
      </c>
      <c r="D1443" s="261"/>
      <c r="E1443" s="89" t="str">
        <f>IF(C1443="","",IF(C1443&gt;0,CONCATENATE('TIME TABLE'!$C$6,'TIME TABLE'!$D$6,'TIME TABLE'!$E$6)))</f>
        <v>(Friday)</v>
      </c>
      <c r="F1443" s="252" t="str">
        <f>IF(C1443="","",'TIME TABLE'!$F$6)</f>
        <v>English</v>
      </c>
      <c r="G1443" s="253"/>
      <c r="H1443" s="250" t="str">
        <f>IF(F1443="","",'TIME TABLE'!$H$6)</f>
        <v>09:00 AM to 11:45 AM</v>
      </c>
      <c r="I1443" s="251"/>
    </row>
    <row r="1444" spans="1:9" s="74" customFormat="1" ht="18" customHeight="1">
      <c r="A1444" s="223"/>
      <c r="B1444" s="284"/>
      <c r="C1444" s="260">
        <f>IF('TIME TABLE'!$B$7="","",'TIME TABLE'!$B$7)</f>
        <v>44653</v>
      </c>
      <c r="D1444" s="261"/>
      <c r="E1444" s="89" t="str">
        <f>IF(C1444="","",IF(C1444&gt;0,CONCATENATE('TIME TABLE'!$C$7,'TIME TABLE'!$D$7,'TIME TABLE'!$E$7)))</f>
        <v>(Saturday)</v>
      </c>
      <c r="F1444" s="252" t="str">
        <f>IF(C1444="","",'TIME TABLE'!$F$7)</f>
        <v>Science</v>
      </c>
      <c r="G1444" s="253"/>
      <c r="H1444" s="250" t="str">
        <f>IF(F1444="","",'TIME TABLE'!$H$7)</f>
        <v>09:00 AM to 11:45 AM</v>
      </c>
      <c r="I1444" s="251"/>
    </row>
    <row r="1445" spans="1:9" s="74" customFormat="1" ht="18" customHeight="1">
      <c r="A1445" s="223"/>
      <c r="B1445" s="284"/>
      <c r="C1445" s="260">
        <f>IF('TIME TABLE'!$B$8="","",'TIME TABLE'!$B$8)</f>
        <v>44654</v>
      </c>
      <c r="D1445" s="261"/>
      <c r="E1445" s="89" t="str">
        <f>IF(C1445="","",IF(C1445&gt;0,CONCATENATE('TIME TABLE'!$C$8,'TIME TABLE'!$D$8,'TIME TABLE'!$E$8)))</f>
        <v>(Sunday)</v>
      </c>
      <c r="F1445" s="252" t="str">
        <f>IF(C1445="","",'TIME TABLE'!$F$8)</f>
        <v>Mathematics</v>
      </c>
      <c r="G1445" s="253"/>
      <c r="H1445" s="250" t="str">
        <f>IF(F1445="","",'TIME TABLE'!$H$8)</f>
        <v>09:00 AM to 11:45 AM</v>
      </c>
      <c r="I1445" s="251"/>
    </row>
    <row r="1446" spans="1:9" s="74" customFormat="1" ht="18" customHeight="1">
      <c r="A1446" s="223"/>
      <c r="B1446" s="284"/>
      <c r="C1446" s="260">
        <f>IF('TIME TABLE'!$B$9="","",'TIME TABLE'!$B$9)</f>
        <v>44655</v>
      </c>
      <c r="D1446" s="261"/>
      <c r="E1446" s="89" t="str">
        <f>IF(C1446="","",IF(C1446&gt;0,CONCATENATE('TIME TABLE'!$C$9,'TIME TABLE'!$D$9,'TIME TABLE'!$E$9)))</f>
        <v>(Monday)</v>
      </c>
      <c r="F1446" s="252" t="str">
        <f>IF(C1446="","",'TIME TABLE'!$F$9)</f>
        <v>Social Study</v>
      </c>
      <c r="G1446" s="253"/>
      <c r="H1446" s="250" t="str">
        <f>IF(F1446="","",'TIME TABLE'!$H$9)</f>
        <v>09:00 AM to 11:45 AM</v>
      </c>
      <c r="I1446" s="251"/>
    </row>
    <row r="1447" spans="1:9" s="74" customFormat="1" ht="18" customHeight="1">
      <c r="A1447" s="223"/>
      <c r="B1447" s="284"/>
      <c r="C1447" s="260">
        <f>IF('TIME TABLE'!$B$10="","",'TIME TABLE'!$B$10)</f>
        <v>44656</v>
      </c>
      <c r="D1447" s="261"/>
      <c r="E1447" s="89" t="str">
        <f>IF(C1447="","",IF(C1447&gt;0,CONCATENATE('TIME TABLE'!$C$10,'TIME TABLE'!$D$10,'TIME TABLE'!$E$10)))</f>
        <v>(Tuesday)</v>
      </c>
      <c r="F1447" s="252" t="str">
        <f>IF(C1447="","",'TIME TABLE'!$F$10)</f>
        <v>Sanskrit</v>
      </c>
      <c r="G1447" s="253"/>
      <c r="H1447" s="250" t="str">
        <f>IF(F1447="","",'TIME TABLE'!$H$10)</f>
        <v>09:00 AM to 11:45 AM</v>
      </c>
      <c r="I1447" s="251"/>
    </row>
    <row r="1448" spans="1:9" s="74" customFormat="1" ht="18" customHeight="1">
      <c r="A1448" s="223"/>
      <c r="B1448" s="284"/>
      <c r="C1448" s="260" t="str">
        <f>IF('TIME TABLE'!$B$11="","",'TIME TABLE'!$B$11)</f>
        <v/>
      </c>
      <c r="D1448" s="261"/>
      <c r="E1448" s="89" t="str">
        <f>IF(C1448="","",IF(C1448&gt;0,CONCATENATE('TIME TABLE'!$C$11,'TIME TABLE'!$D$11,'TIME TABLE'!$E$11)))</f>
        <v/>
      </c>
      <c r="F1448" s="252" t="str">
        <f>IF(C1448="","",'TIME TABLE'!$F$11)</f>
        <v/>
      </c>
      <c r="G1448" s="253"/>
      <c r="H1448" s="250" t="str">
        <f>IF(F1448="","",'TIME TABLE'!$H$11)</f>
        <v/>
      </c>
      <c r="I1448" s="251"/>
    </row>
    <row r="1449" spans="1:9" s="74" customFormat="1" ht="18" customHeight="1">
      <c r="A1449" s="223"/>
      <c r="B1449" s="284"/>
      <c r="C1449" s="260" t="str">
        <f>IF('TIME TABLE'!$B$12="","",'TIME TABLE'!$B$12)</f>
        <v/>
      </c>
      <c r="D1449" s="261"/>
      <c r="E1449" s="89" t="str">
        <f>IF(C1449="","",IF(C1449&gt;0,CONCATENATE('TIME TABLE'!$C$12,'TIME TABLE'!$D$12,'TIME TABLE'!$E$12)))</f>
        <v/>
      </c>
      <c r="F1449" s="252" t="str">
        <f>IF(C1449="","",'TIME TABLE'!$F$12)</f>
        <v/>
      </c>
      <c r="G1449" s="253"/>
      <c r="H1449" s="250" t="str">
        <f>IF(C1449="","",'TIME TABLE'!$H$12)</f>
        <v/>
      </c>
      <c r="I1449" s="251"/>
    </row>
    <row r="1450" spans="1:9" s="74" customFormat="1" ht="18" customHeight="1">
      <c r="A1450" s="223"/>
      <c r="B1450" s="284"/>
      <c r="C1450" s="275" t="str">
        <f>IF('TIME TABLE'!$B$13="","",'TIME TABLE'!$B$13)</f>
        <v/>
      </c>
      <c r="D1450" s="276"/>
      <c r="E1450" s="89" t="str">
        <f>IF(C1450="","",IF(C1450&gt;0,CONCATENATE('TIME TABLE'!$C$11,'TIME TABLE'!$D$11,'TIME TABLE'!$E$11)))</f>
        <v/>
      </c>
      <c r="F1450" s="252" t="str">
        <f>IF(C1450="","",'TIME TABLE'!$F$13)</f>
        <v/>
      </c>
      <c r="G1450" s="253"/>
      <c r="H1450" s="250" t="str">
        <f>IF(C1450="","",'TIME TABLE'!$H$13)</f>
        <v/>
      </c>
      <c r="I1450" s="251"/>
    </row>
    <row r="1451" spans="1:9" s="74" customFormat="1" ht="18" customHeight="1" thickBot="1">
      <c r="A1451" s="223"/>
      <c r="B1451" s="284"/>
      <c r="C1451" s="275" t="str">
        <f>IF('TIME TABLE'!$B$14="","",'TIME TABLE'!$B$14)</f>
        <v/>
      </c>
      <c r="D1451" s="276"/>
      <c r="E1451" s="89" t="str">
        <f>IF(C1451="","",IF(C1451&gt;0,CONCATENATE('TIME TABLE'!$C$11,'TIME TABLE'!$D$11,'TIME TABLE'!$E$11)))</f>
        <v/>
      </c>
      <c r="F1451" s="277" t="str">
        <f>IF(C1451="","",'TIME TABLE'!$F$14)</f>
        <v/>
      </c>
      <c r="G1451" s="278"/>
      <c r="H1451" s="250" t="str">
        <f>IF(C1451="","",'TIME TABLE'!$H$14)</f>
        <v/>
      </c>
      <c r="I1451" s="251"/>
    </row>
    <row r="1452" spans="1:9" s="14" customFormat="1" ht="24" customHeight="1">
      <c r="A1452" s="223"/>
      <c r="B1452" s="284"/>
      <c r="C1452" s="269" t="s">
        <v>69</v>
      </c>
      <c r="D1452" s="270"/>
      <c r="E1452" s="270"/>
      <c r="F1452" s="271"/>
      <c r="G1452" s="271"/>
      <c r="H1452" s="271"/>
      <c r="I1452" s="272"/>
    </row>
    <row r="1453" spans="1:9" s="14" customFormat="1" ht="19.5" customHeight="1">
      <c r="A1453" s="223"/>
      <c r="B1453" s="284"/>
      <c r="C1453" s="59">
        <v>1</v>
      </c>
      <c r="D1453" s="256" t="s">
        <v>70</v>
      </c>
      <c r="E1453" s="256"/>
      <c r="F1453" s="256"/>
      <c r="G1453" s="256"/>
      <c r="H1453" s="256"/>
      <c r="I1453" s="257"/>
    </row>
    <row r="1454" spans="1:9" s="14" customFormat="1" ht="19.5" customHeight="1">
      <c r="A1454" s="223"/>
      <c r="B1454" s="284"/>
      <c r="C1454" s="60">
        <v>2</v>
      </c>
      <c r="D1454" s="258" t="s">
        <v>71</v>
      </c>
      <c r="E1454" s="258"/>
      <c r="F1454" s="258"/>
      <c r="G1454" s="258"/>
      <c r="H1454" s="258"/>
      <c r="I1454" s="259"/>
    </row>
    <row r="1455" spans="1:9" s="14" customFormat="1" ht="19.5" customHeight="1">
      <c r="A1455" s="223"/>
      <c r="B1455" s="284"/>
      <c r="C1455" s="60">
        <v>3</v>
      </c>
      <c r="D1455" s="258" t="s">
        <v>72</v>
      </c>
      <c r="E1455" s="258"/>
      <c r="F1455" s="258"/>
      <c r="G1455" s="258"/>
      <c r="H1455" s="258"/>
      <c r="I1455" s="259"/>
    </row>
    <row r="1456" spans="1:9" s="14" customFormat="1" ht="19.5" customHeight="1">
      <c r="A1456" s="223"/>
      <c r="B1456" s="284"/>
      <c r="C1456" s="60">
        <v>4</v>
      </c>
      <c r="D1456" s="256" t="s">
        <v>73</v>
      </c>
      <c r="E1456" s="256"/>
      <c r="F1456" s="256"/>
      <c r="G1456" s="256"/>
      <c r="H1456" s="256"/>
      <c r="I1456" s="257"/>
    </row>
    <row r="1457" spans="1:10" s="14" customFormat="1" ht="19.5" customHeight="1">
      <c r="A1457" s="223"/>
      <c r="B1457" s="284"/>
      <c r="C1457" s="60">
        <v>5</v>
      </c>
      <c r="D1457" s="256" t="s">
        <v>74</v>
      </c>
      <c r="E1457" s="256"/>
      <c r="F1457" s="256"/>
      <c r="G1457" s="256"/>
      <c r="H1457" s="256"/>
      <c r="I1457" s="257"/>
    </row>
    <row r="1458" spans="1:10" s="14" customFormat="1" ht="19.5" customHeight="1">
      <c r="A1458" s="223"/>
      <c r="B1458" s="284"/>
      <c r="C1458" s="60">
        <v>6</v>
      </c>
      <c r="D1458" s="256" t="s">
        <v>75</v>
      </c>
      <c r="E1458" s="256"/>
      <c r="F1458" s="256"/>
      <c r="G1458" s="256"/>
      <c r="H1458" s="256"/>
      <c r="I1458" s="257"/>
    </row>
    <row r="1459" spans="1:10" s="14" customFormat="1" ht="19.5" customHeight="1">
      <c r="A1459" s="223"/>
      <c r="B1459" s="284"/>
      <c r="C1459" s="60">
        <v>7</v>
      </c>
      <c r="D1459" s="256" t="s">
        <v>76</v>
      </c>
      <c r="E1459" s="256"/>
      <c r="F1459" s="256"/>
      <c r="G1459" s="256"/>
      <c r="H1459" s="256"/>
      <c r="I1459" s="257"/>
    </row>
    <row r="1460" spans="1:10" s="14" customFormat="1" ht="19.5" customHeight="1">
      <c r="A1460" s="223"/>
      <c r="B1460" s="284"/>
      <c r="C1460" s="60">
        <v>8</v>
      </c>
      <c r="D1460" s="256" t="s">
        <v>77</v>
      </c>
      <c r="E1460" s="256"/>
      <c r="F1460" s="256"/>
      <c r="G1460" s="256"/>
      <c r="H1460" s="256"/>
      <c r="I1460" s="257"/>
    </row>
    <row r="1461" spans="1:10" s="14" customFormat="1" ht="19.5" customHeight="1" thickBot="1">
      <c r="A1461" s="223"/>
      <c r="B1461" s="285"/>
      <c r="C1461" s="61">
        <v>9</v>
      </c>
      <c r="D1461" s="254" t="s">
        <v>78</v>
      </c>
      <c r="E1461" s="254"/>
      <c r="F1461" s="254"/>
      <c r="G1461" s="254"/>
      <c r="H1461" s="254"/>
      <c r="I1461" s="255"/>
    </row>
    <row r="1462" spans="1:10" ht="16.5" customHeight="1">
      <c r="A1462" s="225"/>
      <c r="B1462" s="225"/>
      <c r="C1462" s="225"/>
      <c r="D1462" s="225"/>
      <c r="E1462" s="225"/>
      <c r="F1462" s="225"/>
      <c r="G1462" s="225"/>
      <c r="H1462" s="225"/>
      <c r="I1462" s="225"/>
    </row>
    <row r="1463" spans="1:10" s="14" customFormat="1" ht="15.75" thickBot="1">
      <c r="A1463" s="19">
        <f>A1429+1</f>
        <v>44</v>
      </c>
      <c r="B1463" s="224"/>
      <c r="C1463" s="224"/>
      <c r="D1463" s="224"/>
      <c r="E1463" s="224"/>
      <c r="F1463" s="224"/>
      <c r="G1463" s="224"/>
      <c r="H1463" s="224"/>
      <c r="I1463" s="224"/>
    </row>
    <row r="1464" spans="1:10" s="14" customFormat="1" ht="51.75" customHeight="1">
      <c r="A1464" s="223"/>
      <c r="B1464" s="240" t="e">
        <f>logo</f>
        <v>#NAME?</v>
      </c>
      <c r="C1464" s="241"/>
      <c r="D1464" s="244" t="str">
        <f>MASTER!$E$11</f>
        <v>Govt. Sr. Secondary School Raimalwada</v>
      </c>
      <c r="E1464" s="245"/>
      <c r="F1464" s="245"/>
      <c r="G1464" s="245"/>
      <c r="H1464" s="245"/>
      <c r="I1464" s="246"/>
    </row>
    <row r="1465" spans="1:10" s="14" customFormat="1" ht="36" customHeight="1" thickBot="1">
      <c r="A1465" s="223"/>
      <c r="B1465" s="242"/>
      <c r="C1465" s="243"/>
      <c r="D1465" s="247" t="str">
        <f>MASTER!$E$14</f>
        <v>P.S.-Bapini (Phalodi)</v>
      </c>
      <c r="E1465" s="248"/>
      <c r="F1465" s="248"/>
      <c r="G1465" s="248"/>
      <c r="H1465" s="248"/>
      <c r="I1465" s="249"/>
    </row>
    <row r="1466" spans="1:10" s="14" customFormat="1" ht="33.75" customHeight="1">
      <c r="A1466" s="223"/>
      <c r="B1466" s="283" t="str">
        <f>CONCATENATE(C1467,'TIME TABLE'!$C$5,'ADMIT CARD'!$C1468,$F1468,'ADMIT CARD'!$G1468,'TIME TABLE'!$E$5)</f>
        <v>ADMIT CARD(Roll Number●→0)</v>
      </c>
      <c r="C1466" s="289" t="str">
        <f>CONCATENATE('TIME TABLE'!$B$2,'TIME TABLE'!$F$2)</f>
        <v>TEST-I: (2025-26)</v>
      </c>
      <c r="D1466" s="290"/>
      <c r="E1466" s="290"/>
      <c r="F1466" s="290"/>
      <c r="G1466" s="290"/>
      <c r="H1466" s="290"/>
      <c r="I1466" s="296" t="s">
        <v>90</v>
      </c>
    </row>
    <row r="1467" spans="1:10" s="14" customFormat="1" ht="33.75" customHeight="1" thickBot="1">
      <c r="A1467" s="223"/>
      <c r="B1467" s="284"/>
      <c r="C1467" s="291" t="s">
        <v>63</v>
      </c>
      <c r="D1467" s="292"/>
      <c r="E1467" s="292"/>
      <c r="F1467" s="292"/>
      <c r="G1467" s="292"/>
      <c r="H1467" s="292"/>
      <c r="I1467" s="297"/>
      <c r="J1467" s="14" t="s">
        <v>53</v>
      </c>
    </row>
    <row r="1468" spans="1:10" s="14" customFormat="1" ht="24" customHeight="1">
      <c r="A1468" s="223"/>
      <c r="B1468" s="284"/>
      <c r="C1468" s="286" t="s">
        <v>20</v>
      </c>
      <c r="D1468" s="287"/>
      <c r="E1468" s="288"/>
      <c r="F1468" s="62" t="s">
        <v>51</v>
      </c>
      <c r="G1468" s="265">
        <f>VLOOKUP(A1463,'STUDENT DETAIL'!$C$8:$I$107,3)</f>
        <v>0</v>
      </c>
      <c r="H1468" s="266"/>
      <c r="I1468" s="297"/>
    </row>
    <row r="1469" spans="1:10" s="14" customFormat="1" ht="24" customHeight="1" thickBot="1">
      <c r="A1469" s="223"/>
      <c r="B1469" s="284"/>
      <c r="C1469" s="235" t="s">
        <v>21</v>
      </c>
      <c r="D1469" s="236"/>
      <c r="E1469" s="237"/>
      <c r="F1469" s="63" t="s">
        <v>51</v>
      </c>
      <c r="G1469" s="262" t="str">
        <f>IF(OR(G1468=0,G1468=""),"",VLOOKUP(A1463,'STUDENT DETAIL'!$C$8:$I$107,4))</f>
        <v/>
      </c>
      <c r="H1469" s="264"/>
      <c r="I1469" s="298"/>
    </row>
    <row r="1470" spans="1:10" s="14" customFormat="1" ht="24" customHeight="1">
      <c r="A1470" s="223"/>
      <c r="B1470" s="284"/>
      <c r="C1470" s="235" t="s">
        <v>22</v>
      </c>
      <c r="D1470" s="236"/>
      <c r="E1470" s="237"/>
      <c r="F1470" s="63" t="s">
        <v>51</v>
      </c>
      <c r="G1470" s="262" t="str">
        <f>IF(OR(G1468=0,G1468=""),"",VLOOKUP(A1463,'STUDENT DETAIL'!$C$8:$I$107,5))</f>
        <v/>
      </c>
      <c r="H1470" s="263"/>
      <c r="I1470" s="293" t="s">
        <v>64</v>
      </c>
    </row>
    <row r="1471" spans="1:10" s="14" customFormat="1" ht="24" customHeight="1">
      <c r="A1471" s="223"/>
      <c r="B1471" s="284"/>
      <c r="C1471" s="235" t="s">
        <v>32</v>
      </c>
      <c r="D1471" s="236"/>
      <c r="E1471" s="237"/>
      <c r="F1471" s="63" t="s">
        <v>51</v>
      </c>
      <c r="G1471" s="262" t="str">
        <f>IF(OR(G1468=0,G1468=""),"",VLOOKUP(A1463,'STUDENT DETAIL'!$C$8:$I$107,6))</f>
        <v/>
      </c>
      <c r="H1471" s="263"/>
      <c r="I1471" s="294"/>
    </row>
    <row r="1472" spans="1:10" s="14" customFormat="1" ht="24" customHeight="1">
      <c r="A1472" s="223"/>
      <c r="B1472" s="284"/>
      <c r="C1472" s="235" t="s">
        <v>33</v>
      </c>
      <c r="D1472" s="236"/>
      <c r="E1472" s="237"/>
      <c r="F1472" s="63" t="s">
        <v>51</v>
      </c>
      <c r="G1472" s="262" t="str">
        <f>IF(OR(G1468=0,G1468=""),"",IF('STUDENT DETAIL'!$H$4="",'STUDENT DETAIL'!$E$4,CONCATENATE('STUDENT DETAIL'!$E$4,"   ","(",'STUDENT DETAIL'!$H$4,")")))</f>
        <v/>
      </c>
      <c r="H1472" s="263"/>
      <c r="I1472" s="294"/>
    </row>
    <row r="1473" spans="1:9" s="14" customFormat="1" ht="24" customHeight="1" thickBot="1">
      <c r="A1473" s="223"/>
      <c r="B1473" s="284"/>
      <c r="C1473" s="226" t="s">
        <v>24</v>
      </c>
      <c r="D1473" s="227"/>
      <c r="E1473" s="228"/>
      <c r="F1473" s="64" t="s">
        <v>51</v>
      </c>
      <c r="G1473" s="281" t="str">
        <f>IF(OR(G1468=0,G1468=""),"",VLOOKUP(A1463,'STUDENT DETAIL'!$C$8:$I$107,7))</f>
        <v/>
      </c>
      <c r="H1473" s="282"/>
      <c r="I1473" s="295"/>
    </row>
    <row r="1474" spans="1:9" s="14" customFormat="1" ht="24" customHeight="1">
      <c r="A1474" s="223"/>
      <c r="B1474" s="284"/>
      <c r="C1474" s="232" t="s">
        <v>66</v>
      </c>
      <c r="D1474" s="233"/>
      <c r="E1474" s="233"/>
      <c r="F1474" s="233"/>
      <c r="G1474" s="233"/>
      <c r="H1474" s="233"/>
      <c r="I1474" s="234"/>
    </row>
    <row r="1475" spans="1:9" s="14" customFormat="1" ht="24" customHeight="1" thickBot="1">
      <c r="A1475" s="223"/>
      <c r="B1475" s="284"/>
      <c r="C1475" s="229" t="s">
        <v>67</v>
      </c>
      <c r="D1475" s="230"/>
      <c r="E1475" s="231"/>
      <c r="F1475" s="267" t="s">
        <v>34</v>
      </c>
      <c r="G1475" s="231"/>
      <c r="H1475" s="267" t="s">
        <v>68</v>
      </c>
      <c r="I1475" s="268"/>
    </row>
    <row r="1476" spans="1:9" s="74" customFormat="1" ht="18" customHeight="1">
      <c r="A1476" s="223"/>
      <c r="B1476" s="284"/>
      <c r="C1476" s="238">
        <f>IF('TIME TABLE'!$B$5="","",'TIME TABLE'!$B$5)</f>
        <v>44651</v>
      </c>
      <c r="D1476" s="239"/>
      <c r="E1476" s="86" t="str">
        <f>IF(C1476="","",IF(C1476&gt;0,CONCATENATE('TIME TABLE'!$C$5,'TIME TABLE'!$D$5,'TIME TABLE'!$E$5)))</f>
        <v>(Thursday)</v>
      </c>
      <c r="F1476" s="279" t="str">
        <f>IF(C1476="","",'TIME TABLE'!$F$5)</f>
        <v>Hindi</v>
      </c>
      <c r="G1476" s="280"/>
      <c r="H1476" s="273" t="str">
        <f>IF(F1476="","",'TIME TABLE'!$H$5)</f>
        <v>09:00 AM to 11:45 AM</v>
      </c>
      <c r="I1476" s="274"/>
    </row>
    <row r="1477" spans="1:9" s="74" customFormat="1" ht="18" customHeight="1">
      <c r="A1477" s="223"/>
      <c r="B1477" s="284"/>
      <c r="C1477" s="260">
        <f>IF('TIME TABLE'!$B$6="","",'TIME TABLE'!$B$6)</f>
        <v>44652</v>
      </c>
      <c r="D1477" s="261"/>
      <c r="E1477" s="89" t="str">
        <f>IF(C1477="","",IF(C1477&gt;0,CONCATENATE('TIME TABLE'!$C$6,'TIME TABLE'!$D$6,'TIME TABLE'!$E$6)))</f>
        <v>(Friday)</v>
      </c>
      <c r="F1477" s="252" t="str">
        <f>IF(C1477="","",'TIME TABLE'!$F$6)</f>
        <v>English</v>
      </c>
      <c r="G1477" s="253"/>
      <c r="H1477" s="250" t="str">
        <f>IF(F1477="","",'TIME TABLE'!$H$6)</f>
        <v>09:00 AM to 11:45 AM</v>
      </c>
      <c r="I1477" s="251"/>
    </row>
    <row r="1478" spans="1:9" s="74" customFormat="1" ht="18" customHeight="1">
      <c r="A1478" s="223"/>
      <c r="B1478" s="284"/>
      <c r="C1478" s="260">
        <f>IF('TIME TABLE'!$B$7="","",'TIME TABLE'!$B$7)</f>
        <v>44653</v>
      </c>
      <c r="D1478" s="261"/>
      <c r="E1478" s="89" t="str">
        <f>IF(C1478="","",IF(C1478&gt;0,CONCATENATE('TIME TABLE'!$C$7,'TIME TABLE'!$D$7,'TIME TABLE'!$E$7)))</f>
        <v>(Saturday)</v>
      </c>
      <c r="F1478" s="252" t="str">
        <f>IF(C1478="","",'TIME TABLE'!$F$7)</f>
        <v>Science</v>
      </c>
      <c r="G1478" s="253"/>
      <c r="H1478" s="250" t="str">
        <f>IF(F1478="","",'TIME TABLE'!$H$7)</f>
        <v>09:00 AM to 11:45 AM</v>
      </c>
      <c r="I1478" s="251"/>
    </row>
    <row r="1479" spans="1:9" s="74" customFormat="1" ht="18" customHeight="1">
      <c r="A1479" s="223"/>
      <c r="B1479" s="284"/>
      <c r="C1479" s="260">
        <f>IF('TIME TABLE'!$B$8="","",'TIME TABLE'!$B$8)</f>
        <v>44654</v>
      </c>
      <c r="D1479" s="261"/>
      <c r="E1479" s="89" t="str">
        <f>IF(C1479="","",IF(C1479&gt;0,CONCATENATE('TIME TABLE'!$C$8,'TIME TABLE'!$D$8,'TIME TABLE'!$E$8)))</f>
        <v>(Sunday)</v>
      </c>
      <c r="F1479" s="252" t="str">
        <f>IF(C1479="","",'TIME TABLE'!$F$8)</f>
        <v>Mathematics</v>
      </c>
      <c r="G1479" s="253"/>
      <c r="H1479" s="250" t="str">
        <f>IF(F1479="","",'TIME TABLE'!$H$8)</f>
        <v>09:00 AM to 11:45 AM</v>
      </c>
      <c r="I1479" s="251"/>
    </row>
    <row r="1480" spans="1:9" s="74" customFormat="1" ht="18" customHeight="1">
      <c r="A1480" s="223"/>
      <c r="B1480" s="284"/>
      <c r="C1480" s="260">
        <f>IF('TIME TABLE'!$B$9="","",'TIME TABLE'!$B$9)</f>
        <v>44655</v>
      </c>
      <c r="D1480" s="261"/>
      <c r="E1480" s="89" t="str">
        <f>IF(C1480="","",IF(C1480&gt;0,CONCATENATE('TIME TABLE'!$C$9,'TIME TABLE'!$D$9,'TIME TABLE'!$E$9)))</f>
        <v>(Monday)</v>
      </c>
      <c r="F1480" s="252" t="str">
        <f>IF(C1480="","",'TIME TABLE'!$F$9)</f>
        <v>Social Study</v>
      </c>
      <c r="G1480" s="253"/>
      <c r="H1480" s="250" t="str">
        <f>IF(F1480="","",'TIME TABLE'!$H$9)</f>
        <v>09:00 AM to 11:45 AM</v>
      </c>
      <c r="I1480" s="251"/>
    </row>
    <row r="1481" spans="1:9" s="74" customFormat="1" ht="18" customHeight="1">
      <c r="A1481" s="223"/>
      <c r="B1481" s="284"/>
      <c r="C1481" s="260">
        <f>IF('TIME TABLE'!$B$10="","",'TIME TABLE'!$B$10)</f>
        <v>44656</v>
      </c>
      <c r="D1481" s="261"/>
      <c r="E1481" s="89" t="str">
        <f>IF(C1481="","",IF(C1481&gt;0,CONCATENATE('TIME TABLE'!$C$10,'TIME TABLE'!$D$10,'TIME TABLE'!$E$10)))</f>
        <v>(Tuesday)</v>
      </c>
      <c r="F1481" s="252" t="str">
        <f>IF(C1481="","",'TIME TABLE'!$F$10)</f>
        <v>Sanskrit</v>
      </c>
      <c r="G1481" s="253"/>
      <c r="H1481" s="250" t="str">
        <f>IF(F1481="","",'TIME TABLE'!$H$10)</f>
        <v>09:00 AM to 11:45 AM</v>
      </c>
      <c r="I1481" s="251"/>
    </row>
    <row r="1482" spans="1:9" s="74" customFormat="1" ht="18" customHeight="1">
      <c r="A1482" s="223"/>
      <c r="B1482" s="284"/>
      <c r="C1482" s="260" t="str">
        <f>IF('TIME TABLE'!$B$11="","",'TIME TABLE'!$B$11)</f>
        <v/>
      </c>
      <c r="D1482" s="261"/>
      <c r="E1482" s="89" t="str">
        <f>IF(C1482="","",IF(C1482&gt;0,CONCATENATE('TIME TABLE'!$C$11,'TIME TABLE'!$D$11,'TIME TABLE'!$E$11)))</f>
        <v/>
      </c>
      <c r="F1482" s="252" t="str">
        <f>IF(C1482="","",'TIME TABLE'!$F$11)</f>
        <v/>
      </c>
      <c r="G1482" s="253"/>
      <c r="H1482" s="250" t="str">
        <f>IF(F1482="","",'TIME TABLE'!$H$11)</f>
        <v/>
      </c>
      <c r="I1482" s="251"/>
    </row>
    <row r="1483" spans="1:9" s="74" customFormat="1" ht="18" customHeight="1">
      <c r="A1483" s="223"/>
      <c r="B1483" s="284"/>
      <c r="C1483" s="260" t="str">
        <f>IF('TIME TABLE'!$B$12="","",'TIME TABLE'!$B$12)</f>
        <v/>
      </c>
      <c r="D1483" s="261"/>
      <c r="E1483" s="89" t="str">
        <f>IF(C1483="","",IF(C1483&gt;0,CONCATENATE('TIME TABLE'!$C$12,'TIME TABLE'!$D$12,'TIME TABLE'!$E$12)))</f>
        <v/>
      </c>
      <c r="F1483" s="252" t="str">
        <f>IF(C1483="","",'TIME TABLE'!$F$12)</f>
        <v/>
      </c>
      <c r="G1483" s="253"/>
      <c r="H1483" s="250" t="str">
        <f>IF(C1483="","",'TIME TABLE'!$H$12)</f>
        <v/>
      </c>
      <c r="I1483" s="251"/>
    </row>
    <row r="1484" spans="1:9" s="74" customFormat="1" ht="18" customHeight="1">
      <c r="A1484" s="223"/>
      <c r="B1484" s="284"/>
      <c r="C1484" s="275" t="str">
        <f>IF('TIME TABLE'!$B$13="","",'TIME TABLE'!$B$13)</f>
        <v/>
      </c>
      <c r="D1484" s="276"/>
      <c r="E1484" s="89" t="str">
        <f>IF(C1484="","",IF(C1484&gt;0,CONCATENATE('TIME TABLE'!$C$11,'TIME TABLE'!$D$11,'TIME TABLE'!$E$11)))</f>
        <v/>
      </c>
      <c r="F1484" s="252" t="str">
        <f>IF(C1484="","",'TIME TABLE'!$F$13)</f>
        <v/>
      </c>
      <c r="G1484" s="253"/>
      <c r="H1484" s="250" t="str">
        <f>IF(C1484="","",'TIME TABLE'!$H$13)</f>
        <v/>
      </c>
      <c r="I1484" s="251"/>
    </row>
    <row r="1485" spans="1:9" s="74" customFormat="1" ht="18" customHeight="1" thickBot="1">
      <c r="A1485" s="223"/>
      <c r="B1485" s="284"/>
      <c r="C1485" s="275" t="str">
        <f>IF('TIME TABLE'!$B$14="","",'TIME TABLE'!$B$14)</f>
        <v/>
      </c>
      <c r="D1485" s="276"/>
      <c r="E1485" s="89" t="str">
        <f>IF(C1485="","",IF(C1485&gt;0,CONCATENATE('TIME TABLE'!$C$11,'TIME TABLE'!$D$11,'TIME TABLE'!$E$11)))</f>
        <v/>
      </c>
      <c r="F1485" s="277" t="str">
        <f>IF(C1485="","",'TIME TABLE'!$F$14)</f>
        <v/>
      </c>
      <c r="G1485" s="278"/>
      <c r="H1485" s="250" t="str">
        <f>IF(C1485="","",'TIME TABLE'!$H$14)</f>
        <v/>
      </c>
      <c r="I1485" s="251"/>
    </row>
    <row r="1486" spans="1:9" s="14" customFormat="1" ht="24" customHeight="1">
      <c r="A1486" s="223"/>
      <c r="B1486" s="284"/>
      <c r="C1486" s="269" t="s">
        <v>69</v>
      </c>
      <c r="D1486" s="270"/>
      <c r="E1486" s="270"/>
      <c r="F1486" s="271"/>
      <c r="G1486" s="271"/>
      <c r="H1486" s="271"/>
      <c r="I1486" s="272"/>
    </row>
    <row r="1487" spans="1:9" s="14" customFormat="1" ht="19.5" customHeight="1">
      <c r="A1487" s="223"/>
      <c r="B1487" s="284"/>
      <c r="C1487" s="59">
        <v>1</v>
      </c>
      <c r="D1487" s="256" t="s">
        <v>70</v>
      </c>
      <c r="E1487" s="256"/>
      <c r="F1487" s="256"/>
      <c r="G1487" s="256"/>
      <c r="H1487" s="256"/>
      <c r="I1487" s="257"/>
    </row>
    <row r="1488" spans="1:9" s="14" customFormat="1" ht="19.5" customHeight="1">
      <c r="A1488" s="223"/>
      <c r="B1488" s="284"/>
      <c r="C1488" s="60">
        <v>2</v>
      </c>
      <c r="D1488" s="258" t="s">
        <v>71</v>
      </c>
      <c r="E1488" s="258"/>
      <c r="F1488" s="258"/>
      <c r="G1488" s="258"/>
      <c r="H1488" s="258"/>
      <c r="I1488" s="259"/>
    </row>
    <row r="1489" spans="1:10" s="14" customFormat="1" ht="19.5" customHeight="1">
      <c r="A1489" s="223"/>
      <c r="B1489" s="284"/>
      <c r="C1489" s="60">
        <v>3</v>
      </c>
      <c r="D1489" s="258" t="s">
        <v>72</v>
      </c>
      <c r="E1489" s="258"/>
      <c r="F1489" s="258"/>
      <c r="G1489" s="258"/>
      <c r="H1489" s="258"/>
      <c r="I1489" s="259"/>
    </row>
    <row r="1490" spans="1:10" s="14" customFormat="1" ht="19.5" customHeight="1">
      <c r="A1490" s="223"/>
      <c r="B1490" s="284"/>
      <c r="C1490" s="60">
        <v>4</v>
      </c>
      <c r="D1490" s="256" t="s">
        <v>73</v>
      </c>
      <c r="E1490" s="256"/>
      <c r="F1490" s="256"/>
      <c r="G1490" s="256"/>
      <c r="H1490" s="256"/>
      <c r="I1490" s="257"/>
    </row>
    <row r="1491" spans="1:10" s="14" customFormat="1" ht="19.5" customHeight="1">
      <c r="A1491" s="223"/>
      <c r="B1491" s="284"/>
      <c r="C1491" s="60">
        <v>5</v>
      </c>
      <c r="D1491" s="256" t="s">
        <v>74</v>
      </c>
      <c r="E1491" s="256"/>
      <c r="F1491" s="256"/>
      <c r="G1491" s="256"/>
      <c r="H1491" s="256"/>
      <c r="I1491" s="257"/>
    </row>
    <row r="1492" spans="1:10" s="14" customFormat="1" ht="19.5" customHeight="1">
      <c r="A1492" s="223"/>
      <c r="B1492" s="284"/>
      <c r="C1492" s="60">
        <v>6</v>
      </c>
      <c r="D1492" s="256" t="s">
        <v>75</v>
      </c>
      <c r="E1492" s="256"/>
      <c r="F1492" s="256"/>
      <c r="G1492" s="256"/>
      <c r="H1492" s="256"/>
      <c r="I1492" s="257"/>
    </row>
    <row r="1493" spans="1:10" s="14" customFormat="1" ht="19.5" customHeight="1">
      <c r="A1493" s="223"/>
      <c r="B1493" s="284"/>
      <c r="C1493" s="60">
        <v>7</v>
      </c>
      <c r="D1493" s="256" t="s">
        <v>76</v>
      </c>
      <c r="E1493" s="256"/>
      <c r="F1493" s="256"/>
      <c r="G1493" s="256"/>
      <c r="H1493" s="256"/>
      <c r="I1493" s="257"/>
    </row>
    <row r="1494" spans="1:10" s="14" customFormat="1" ht="19.5" customHeight="1">
      <c r="A1494" s="223"/>
      <c r="B1494" s="284"/>
      <c r="C1494" s="60">
        <v>8</v>
      </c>
      <c r="D1494" s="256" t="s">
        <v>77</v>
      </c>
      <c r="E1494" s="256"/>
      <c r="F1494" s="256"/>
      <c r="G1494" s="256"/>
      <c r="H1494" s="256"/>
      <c r="I1494" s="257"/>
    </row>
    <row r="1495" spans="1:10" s="14" customFormat="1" ht="19.5" customHeight="1" thickBot="1">
      <c r="A1495" s="223"/>
      <c r="B1495" s="285"/>
      <c r="C1495" s="61">
        <v>9</v>
      </c>
      <c r="D1495" s="254" t="s">
        <v>78</v>
      </c>
      <c r="E1495" s="254"/>
      <c r="F1495" s="254"/>
      <c r="G1495" s="254"/>
      <c r="H1495" s="254"/>
      <c r="I1495" s="255"/>
    </row>
    <row r="1496" spans="1:10" ht="7.5" customHeight="1">
      <c r="A1496" s="225"/>
      <c r="B1496" s="225"/>
      <c r="C1496" s="225"/>
      <c r="D1496" s="225"/>
      <c r="E1496" s="225"/>
      <c r="F1496" s="225"/>
      <c r="G1496" s="225"/>
      <c r="H1496" s="225"/>
      <c r="I1496" s="225"/>
    </row>
    <row r="1497" spans="1:10" s="14" customFormat="1" ht="10.5" customHeight="1" thickBot="1">
      <c r="A1497" s="19">
        <f>A1463+1</f>
        <v>45</v>
      </c>
      <c r="B1497" s="224"/>
      <c r="C1497" s="224"/>
      <c r="D1497" s="224"/>
      <c r="E1497" s="224"/>
      <c r="F1497" s="224"/>
      <c r="G1497" s="224"/>
      <c r="H1497" s="224"/>
      <c r="I1497" s="224"/>
    </row>
    <row r="1498" spans="1:10" s="14" customFormat="1" ht="51.75" customHeight="1">
      <c r="A1498" s="223"/>
      <c r="B1498" s="240" t="e">
        <f>logo</f>
        <v>#NAME?</v>
      </c>
      <c r="C1498" s="241"/>
      <c r="D1498" s="244" t="str">
        <f>MASTER!$E$11</f>
        <v>Govt. Sr. Secondary School Raimalwada</v>
      </c>
      <c r="E1498" s="245"/>
      <c r="F1498" s="245"/>
      <c r="G1498" s="245"/>
      <c r="H1498" s="245"/>
      <c r="I1498" s="246"/>
    </row>
    <row r="1499" spans="1:10" s="14" customFormat="1" ht="36" customHeight="1" thickBot="1">
      <c r="A1499" s="223"/>
      <c r="B1499" s="242"/>
      <c r="C1499" s="243"/>
      <c r="D1499" s="247" t="str">
        <f>MASTER!$E$14</f>
        <v>P.S.-Bapini (Phalodi)</v>
      </c>
      <c r="E1499" s="248"/>
      <c r="F1499" s="248"/>
      <c r="G1499" s="248"/>
      <c r="H1499" s="248"/>
      <c r="I1499" s="249"/>
    </row>
    <row r="1500" spans="1:10" s="14" customFormat="1" ht="33.75" customHeight="1">
      <c r="A1500" s="223"/>
      <c r="B1500" s="283" t="str">
        <f>CONCATENATE(C1501,'TIME TABLE'!$C$5,'ADMIT CARD'!$C1502,$F1502,'ADMIT CARD'!$G1502,'TIME TABLE'!$E$5)</f>
        <v>ADMIT CARD(Roll Number●→0)</v>
      </c>
      <c r="C1500" s="289" t="str">
        <f>CONCATENATE('TIME TABLE'!$B$2,'TIME TABLE'!$F$2)</f>
        <v>TEST-I: (2025-26)</v>
      </c>
      <c r="D1500" s="290"/>
      <c r="E1500" s="290"/>
      <c r="F1500" s="290"/>
      <c r="G1500" s="290"/>
      <c r="H1500" s="290"/>
      <c r="I1500" s="296" t="s">
        <v>90</v>
      </c>
    </row>
    <row r="1501" spans="1:10" s="14" customFormat="1" ht="33.75" customHeight="1" thickBot="1">
      <c r="A1501" s="223"/>
      <c r="B1501" s="284"/>
      <c r="C1501" s="291" t="s">
        <v>63</v>
      </c>
      <c r="D1501" s="292"/>
      <c r="E1501" s="292"/>
      <c r="F1501" s="292"/>
      <c r="G1501" s="292"/>
      <c r="H1501" s="292"/>
      <c r="I1501" s="297"/>
      <c r="J1501" s="14" t="s">
        <v>53</v>
      </c>
    </row>
    <row r="1502" spans="1:10" s="14" customFormat="1" ht="24" customHeight="1">
      <c r="A1502" s="223"/>
      <c r="B1502" s="284"/>
      <c r="C1502" s="286" t="s">
        <v>20</v>
      </c>
      <c r="D1502" s="287"/>
      <c r="E1502" s="288"/>
      <c r="F1502" s="62" t="s">
        <v>51</v>
      </c>
      <c r="G1502" s="265">
        <f>VLOOKUP(A1497,'STUDENT DETAIL'!$C$8:$I$107,3)</f>
        <v>0</v>
      </c>
      <c r="H1502" s="266"/>
      <c r="I1502" s="297"/>
    </row>
    <row r="1503" spans="1:10" s="14" customFormat="1" ht="24" customHeight="1" thickBot="1">
      <c r="A1503" s="223"/>
      <c r="B1503" s="284"/>
      <c r="C1503" s="235" t="s">
        <v>21</v>
      </c>
      <c r="D1503" s="236"/>
      <c r="E1503" s="237"/>
      <c r="F1503" s="63" t="s">
        <v>51</v>
      </c>
      <c r="G1503" s="262" t="str">
        <f>IF(OR(G1502=0,G1502=""),"",VLOOKUP(A1497,'STUDENT DETAIL'!$C$8:$I$107,4))</f>
        <v/>
      </c>
      <c r="H1503" s="264"/>
      <c r="I1503" s="298"/>
    </row>
    <row r="1504" spans="1:10" s="14" customFormat="1" ht="24" customHeight="1">
      <c r="A1504" s="223"/>
      <c r="B1504" s="284"/>
      <c r="C1504" s="235" t="s">
        <v>22</v>
      </c>
      <c r="D1504" s="236"/>
      <c r="E1504" s="237"/>
      <c r="F1504" s="63" t="s">
        <v>51</v>
      </c>
      <c r="G1504" s="262" t="str">
        <f>IF(OR(G1502=0,G1502=""),"",VLOOKUP(A1497,'STUDENT DETAIL'!$C$8:$I$107,5))</f>
        <v/>
      </c>
      <c r="H1504" s="263"/>
      <c r="I1504" s="293" t="s">
        <v>64</v>
      </c>
    </row>
    <row r="1505" spans="1:9" s="14" customFormat="1" ht="24" customHeight="1">
      <c r="A1505" s="223"/>
      <c r="B1505" s="284"/>
      <c r="C1505" s="235" t="s">
        <v>32</v>
      </c>
      <c r="D1505" s="236"/>
      <c r="E1505" s="237"/>
      <c r="F1505" s="63" t="s">
        <v>51</v>
      </c>
      <c r="G1505" s="262" t="str">
        <f>IF(OR(G1502=0,G1502=""),"",VLOOKUP(A1497,'STUDENT DETAIL'!$C$8:$I$107,6))</f>
        <v/>
      </c>
      <c r="H1505" s="263"/>
      <c r="I1505" s="294"/>
    </row>
    <row r="1506" spans="1:9" s="14" customFormat="1" ht="24" customHeight="1">
      <c r="A1506" s="223"/>
      <c r="B1506" s="284"/>
      <c r="C1506" s="235" t="s">
        <v>33</v>
      </c>
      <c r="D1506" s="236"/>
      <c r="E1506" s="237"/>
      <c r="F1506" s="63" t="s">
        <v>51</v>
      </c>
      <c r="G1506" s="262" t="str">
        <f>IF(OR(G1502=0,G1502=""),"",IF('STUDENT DETAIL'!$H$4="",'STUDENT DETAIL'!$E$4,CONCATENATE('STUDENT DETAIL'!$E$4,"   ","(",'STUDENT DETAIL'!$H$4,")")))</f>
        <v/>
      </c>
      <c r="H1506" s="263"/>
      <c r="I1506" s="294"/>
    </row>
    <row r="1507" spans="1:9" s="14" customFormat="1" ht="24" customHeight="1" thickBot="1">
      <c r="A1507" s="223"/>
      <c r="B1507" s="284"/>
      <c r="C1507" s="226" t="s">
        <v>24</v>
      </c>
      <c r="D1507" s="227"/>
      <c r="E1507" s="228"/>
      <c r="F1507" s="64" t="s">
        <v>51</v>
      </c>
      <c r="G1507" s="281" t="str">
        <f>IF(OR(G1502=0,G1502=""),"",VLOOKUP(A1497,'STUDENT DETAIL'!$C$8:$I$107,7))</f>
        <v/>
      </c>
      <c r="H1507" s="282"/>
      <c r="I1507" s="295"/>
    </row>
    <row r="1508" spans="1:9" s="14" customFormat="1" ht="24" customHeight="1">
      <c r="A1508" s="223"/>
      <c r="B1508" s="284"/>
      <c r="C1508" s="232" t="s">
        <v>66</v>
      </c>
      <c r="D1508" s="233"/>
      <c r="E1508" s="233"/>
      <c r="F1508" s="233"/>
      <c r="G1508" s="233"/>
      <c r="H1508" s="233"/>
      <c r="I1508" s="234"/>
    </row>
    <row r="1509" spans="1:9" s="14" customFormat="1" ht="24" customHeight="1" thickBot="1">
      <c r="A1509" s="223"/>
      <c r="B1509" s="284"/>
      <c r="C1509" s="229" t="s">
        <v>67</v>
      </c>
      <c r="D1509" s="230"/>
      <c r="E1509" s="231"/>
      <c r="F1509" s="267" t="s">
        <v>34</v>
      </c>
      <c r="G1509" s="231"/>
      <c r="H1509" s="267" t="s">
        <v>68</v>
      </c>
      <c r="I1509" s="268"/>
    </row>
    <row r="1510" spans="1:9" s="74" customFormat="1" ht="18" customHeight="1">
      <c r="A1510" s="223"/>
      <c r="B1510" s="284"/>
      <c r="C1510" s="238">
        <f>IF('TIME TABLE'!$B$5="","",'TIME TABLE'!$B$5)</f>
        <v>44651</v>
      </c>
      <c r="D1510" s="239"/>
      <c r="E1510" s="86" t="str">
        <f>IF(C1510="","",IF(C1510&gt;0,CONCATENATE('TIME TABLE'!$C$5,'TIME TABLE'!$D$5,'TIME TABLE'!$E$5)))</f>
        <v>(Thursday)</v>
      </c>
      <c r="F1510" s="279" t="str">
        <f>IF(C1510="","",'TIME TABLE'!$F$5)</f>
        <v>Hindi</v>
      </c>
      <c r="G1510" s="280"/>
      <c r="H1510" s="273" t="str">
        <f>IF(F1510="","",'TIME TABLE'!$H$5)</f>
        <v>09:00 AM to 11:45 AM</v>
      </c>
      <c r="I1510" s="274"/>
    </row>
    <row r="1511" spans="1:9" s="74" customFormat="1" ht="18" customHeight="1">
      <c r="A1511" s="223"/>
      <c r="B1511" s="284"/>
      <c r="C1511" s="260">
        <f>IF('TIME TABLE'!$B$6="","",'TIME TABLE'!$B$6)</f>
        <v>44652</v>
      </c>
      <c r="D1511" s="261"/>
      <c r="E1511" s="89" t="str">
        <f>IF(C1511="","",IF(C1511&gt;0,CONCATENATE('TIME TABLE'!$C$6,'TIME TABLE'!$D$6,'TIME TABLE'!$E$6)))</f>
        <v>(Friday)</v>
      </c>
      <c r="F1511" s="252" t="str">
        <f>IF(C1511="","",'TIME TABLE'!$F$6)</f>
        <v>English</v>
      </c>
      <c r="G1511" s="253"/>
      <c r="H1511" s="250" t="str">
        <f>IF(F1511="","",'TIME TABLE'!$H$6)</f>
        <v>09:00 AM to 11:45 AM</v>
      </c>
      <c r="I1511" s="251"/>
    </row>
    <row r="1512" spans="1:9" s="74" customFormat="1" ht="18" customHeight="1">
      <c r="A1512" s="223"/>
      <c r="B1512" s="284"/>
      <c r="C1512" s="260">
        <f>IF('TIME TABLE'!$B$7="","",'TIME TABLE'!$B$7)</f>
        <v>44653</v>
      </c>
      <c r="D1512" s="261"/>
      <c r="E1512" s="89" t="str">
        <f>IF(C1512="","",IF(C1512&gt;0,CONCATENATE('TIME TABLE'!$C$7,'TIME TABLE'!$D$7,'TIME TABLE'!$E$7)))</f>
        <v>(Saturday)</v>
      </c>
      <c r="F1512" s="252" t="str">
        <f>IF(C1512="","",'TIME TABLE'!$F$7)</f>
        <v>Science</v>
      </c>
      <c r="G1512" s="253"/>
      <c r="H1512" s="250" t="str">
        <f>IF(F1512="","",'TIME TABLE'!$H$7)</f>
        <v>09:00 AM to 11:45 AM</v>
      </c>
      <c r="I1512" s="251"/>
    </row>
    <row r="1513" spans="1:9" s="74" customFormat="1" ht="18" customHeight="1">
      <c r="A1513" s="223"/>
      <c r="B1513" s="284"/>
      <c r="C1513" s="260">
        <f>IF('TIME TABLE'!$B$8="","",'TIME TABLE'!$B$8)</f>
        <v>44654</v>
      </c>
      <c r="D1513" s="261"/>
      <c r="E1513" s="89" t="str">
        <f>IF(C1513="","",IF(C1513&gt;0,CONCATENATE('TIME TABLE'!$C$8,'TIME TABLE'!$D$8,'TIME TABLE'!$E$8)))</f>
        <v>(Sunday)</v>
      </c>
      <c r="F1513" s="252" t="str">
        <f>IF(C1513="","",'TIME TABLE'!$F$8)</f>
        <v>Mathematics</v>
      </c>
      <c r="G1513" s="253"/>
      <c r="H1513" s="250" t="str">
        <f>IF(F1513="","",'TIME TABLE'!$H$8)</f>
        <v>09:00 AM to 11:45 AM</v>
      </c>
      <c r="I1513" s="251"/>
    </row>
    <row r="1514" spans="1:9" s="74" customFormat="1" ht="18" customHeight="1">
      <c r="A1514" s="223"/>
      <c r="B1514" s="284"/>
      <c r="C1514" s="260">
        <f>IF('TIME TABLE'!$B$9="","",'TIME TABLE'!$B$9)</f>
        <v>44655</v>
      </c>
      <c r="D1514" s="261"/>
      <c r="E1514" s="89" t="str">
        <f>IF(C1514="","",IF(C1514&gt;0,CONCATENATE('TIME TABLE'!$C$9,'TIME TABLE'!$D$9,'TIME TABLE'!$E$9)))</f>
        <v>(Monday)</v>
      </c>
      <c r="F1514" s="252" t="str">
        <f>IF(C1514="","",'TIME TABLE'!$F$9)</f>
        <v>Social Study</v>
      </c>
      <c r="G1514" s="253"/>
      <c r="H1514" s="250" t="str">
        <f>IF(F1514="","",'TIME TABLE'!$H$9)</f>
        <v>09:00 AM to 11:45 AM</v>
      </c>
      <c r="I1514" s="251"/>
    </row>
    <row r="1515" spans="1:9" s="74" customFormat="1" ht="18" customHeight="1">
      <c r="A1515" s="223"/>
      <c r="B1515" s="284"/>
      <c r="C1515" s="260">
        <f>IF('TIME TABLE'!$B$10="","",'TIME TABLE'!$B$10)</f>
        <v>44656</v>
      </c>
      <c r="D1515" s="261"/>
      <c r="E1515" s="89" t="str">
        <f>IF(C1515="","",IF(C1515&gt;0,CONCATENATE('TIME TABLE'!$C$10,'TIME TABLE'!$D$10,'TIME TABLE'!$E$10)))</f>
        <v>(Tuesday)</v>
      </c>
      <c r="F1515" s="252" t="str">
        <f>IF(C1515="","",'TIME TABLE'!$F$10)</f>
        <v>Sanskrit</v>
      </c>
      <c r="G1515" s="253"/>
      <c r="H1515" s="250" t="str">
        <f>IF(F1515="","",'TIME TABLE'!$H$10)</f>
        <v>09:00 AM to 11:45 AM</v>
      </c>
      <c r="I1515" s="251"/>
    </row>
    <row r="1516" spans="1:9" s="74" customFormat="1" ht="18" customHeight="1">
      <c r="A1516" s="223"/>
      <c r="B1516" s="284"/>
      <c r="C1516" s="260" t="str">
        <f>IF('TIME TABLE'!$B$11="","",'TIME TABLE'!$B$11)</f>
        <v/>
      </c>
      <c r="D1516" s="261"/>
      <c r="E1516" s="89" t="str">
        <f>IF(C1516="","",IF(C1516&gt;0,CONCATENATE('TIME TABLE'!$C$11,'TIME TABLE'!$D$11,'TIME TABLE'!$E$11)))</f>
        <v/>
      </c>
      <c r="F1516" s="252" t="str">
        <f>IF(C1516="","",'TIME TABLE'!$F$11)</f>
        <v/>
      </c>
      <c r="G1516" s="253"/>
      <c r="H1516" s="250" t="str">
        <f>IF(F1516="","",'TIME TABLE'!$H$11)</f>
        <v/>
      </c>
      <c r="I1516" s="251"/>
    </row>
    <row r="1517" spans="1:9" s="74" customFormat="1" ht="18" customHeight="1">
      <c r="A1517" s="223"/>
      <c r="B1517" s="284"/>
      <c r="C1517" s="260" t="str">
        <f>IF('TIME TABLE'!$B$12="","",'TIME TABLE'!$B$12)</f>
        <v/>
      </c>
      <c r="D1517" s="261"/>
      <c r="E1517" s="89" t="str">
        <f>IF(C1517="","",IF(C1517&gt;0,CONCATENATE('TIME TABLE'!$C$12,'TIME TABLE'!$D$12,'TIME TABLE'!$E$12)))</f>
        <v/>
      </c>
      <c r="F1517" s="252" t="str">
        <f>IF(C1517="","",'TIME TABLE'!$F$12)</f>
        <v/>
      </c>
      <c r="G1517" s="253"/>
      <c r="H1517" s="250" t="str">
        <f>IF(C1517="","",'TIME TABLE'!$H$12)</f>
        <v/>
      </c>
      <c r="I1517" s="251"/>
    </row>
    <row r="1518" spans="1:9" s="74" customFormat="1" ht="18" customHeight="1">
      <c r="A1518" s="223"/>
      <c r="B1518" s="284"/>
      <c r="C1518" s="275" t="str">
        <f>IF('TIME TABLE'!$B$13="","",'TIME TABLE'!$B$13)</f>
        <v/>
      </c>
      <c r="D1518" s="276"/>
      <c r="E1518" s="89" t="str">
        <f>IF(C1518="","",IF(C1518&gt;0,CONCATENATE('TIME TABLE'!$C$11,'TIME TABLE'!$D$11,'TIME TABLE'!$E$11)))</f>
        <v/>
      </c>
      <c r="F1518" s="252" t="str">
        <f>IF(C1518="","",'TIME TABLE'!$F$13)</f>
        <v/>
      </c>
      <c r="G1518" s="253"/>
      <c r="H1518" s="250" t="str">
        <f>IF(C1518="","",'TIME TABLE'!$H$13)</f>
        <v/>
      </c>
      <c r="I1518" s="251"/>
    </row>
    <row r="1519" spans="1:9" s="74" customFormat="1" ht="18" customHeight="1" thickBot="1">
      <c r="A1519" s="223"/>
      <c r="B1519" s="284"/>
      <c r="C1519" s="275" t="str">
        <f>IF('TIME TABLE'!$B$14="","",'TIME TABLE'!$B$14)</f>
        <v/>
      </c>
      <c r="D1519" s="276"/>
      <c r="E1519" s="89" t="str">
        <f>IF(C1519="","",IF(C1519&gt;0,CONCATENATE('TIME TABLE'!$C$11,'TIME TABLE'!$D$11,'TIME TABLE'!$E$11)))</f>
        <v/>
      </c>
      <c r="F1519" s="277" t="str">
        <f>IF(C1519="","",'TIME TABLE'!$F$14)</f>
        <v/>
      </c>
      <c r="G1519" s="278"/>
      <c r="H1519" s="250" t="str">
        <f>IF(C1519="","",'TIME TABLE'!$H$14)</f>
        <v/>
      </c>
      <c r="I1519" s="251"/>
    </row>
    <row r="1520" spans="1:9" s="14" customFormat="1" ht="24" customHeight="1">
      <c r="A1520" s="223"/>
      <c r="B1520" s="284"/>
      <c r="C1520" s="269" t="s">
        <v>69</v>
      </c>
      <c r="D1520" s="270"/>
      <c r="E1520" s="270"/>
      <c r="F1520" s="271"/>
      <c r="G1520" s="271"/>
      <c r="H1520" s="271"/>
      <c r="I1520" s="272"/>
    </row>
    <row r="1521" spans="1:10" s="14" customFormat="1" ht="19.5" customHeight="1">
      <c r="A1521" s="223"/>
      <c r="B1521" s="284"/>
      <c r="C1521" s="59">
        <v>1</v>
      </c>
      <c r="D1521" s="256" t="s">
        <v>70</v>
      </c>
      <c r="E1521" s="256"/>
      <c r="F1521" s="256"/>
      <c r="G1521" s="256"/>
      <c r="H1521" s="256"/>
      <c r="I1521" s="257"/>
    </row>
    <row r="1522" spans="1:10" s="14" customFormat="1" ht="19.5" customHeight="1">
      <c r="A1522" s="223"/>
      <c r="B1522" s="284"/>
      <c r="C1522" s="60">
        <v>2</v>
      </c>
      <c r="D1522" s="258" t="s">
        <v>71</v>
      </c>
      <c r="E1522" s="258"/>
      <c r="F1522" s="258"/>
      <c r="G1522" s="258"/>
      <c r="H1522" s="258"/>
      <c r="I1522" s="259"/>
    </row>
    <row r="1523" spans="1:10" s="14" customFormat="1" ht="19.5" customHeight="1">
      <c r="A1523" s="223"/>
      <c r="B1523" s="284"/>
      <c r="C1523" s="60">
        <v>3</v>
      </c>
      <c r="D1523" s="258" t="s">
        <v>72</v>
      </c>
      <c r="E1523" s="258"/>
      <c r="F1523" s="258"/>
      <c r="G1523" s="258"/>
      <c r="H1523" s="258"/>
      <c r="I1523" s="259"/>
    </row>
    <row r="1524" spans="1:10" s="14" customFormat="1" ht="19.5" customHeight="1">
      <c r="A1524" s="223"/>
      <c r="B1524" s="284"/>
      <c r="C1524" s="60">
        <v>4</v>
      </c>
      <c r="D1524" s="256" t="s">
        <v>73</v>
      </c>
      <c r="E1524" s="256"/>
      <c r="F1524" s="256"/>
      <c r="G1524" s="256"/>
      <c r="H1524" s="256"/>
      <c r="I1524" s="257"/>
    </row>
    <row r="1525" spans="1:10" s="14" customFormat="1" ht="19.5" customHeight="1">
      <c r="A1525" s="223"/>
      <c r="B1525" s="284"/>
      <c r="C1525" s="60">
        <v>5</v>
      </c>
      <c r="D1525" s="256" t="s">
        <v>74</v>
      </c>
      <c r="E1525" s="256"/>
      <c r="F1525" s="256"/>
      <c r="G1525" s="256"/>
      <c r="H1525" s="256"/>
      <c r="I1525" s="257"/>
    </row>
    <row r="1526" spans="1:10" s="14" customFormat="1" ht="19.5" customHeight="1">
      <c r="A1526" s="223"/>
      <c r="B1526" s="284"/>
      <c r="C1526" s="60">
        <v>6</v>
      </c>
      <c r="D1526" s="256" t="s">
        <v>75</v>
      </c>
      <c r="E1526" s="256"/>
      <c r="F1526" s="256"/>
      <c r="G1526" s="256"/>
      <c r="H1526" s="256"/>
      <c r="I1526" s="257"/>
    </row>
    <row r="1527" spans="1:10" s="14" customFormat="1" ht="19.5" customHeight="1">
      <c r="A1527" s="223"/>
      <c r="B1527" s="284"/>
      <c r="C1527" s="60">
        <v>7</v>
      </c>
      <c r="D1527" s="256" t="s">
        <v>76</v>
      </c>
      <c r="E1527" s="256"/>
      <c r="F1527" s="256"/>
      <c r="G1527" s="256"/>
      <c r="H1527" s="256"/>
      <c r="I1527" s="257"/>
    </row>
    <row r="1528" spans="1:10" s="14" customFormat="1" ht="19.5" customHeight="1">
      <c r="A1528" s="223"/>
      <c r="B1528" s="284"/>
      <c r="C1528" s="60">
        <v>8</v>
      </c>
      <c r="D1528" s="256" t="s">
        <v>77</v>
      </c>
      <c r="E1528" s="256"/>
      <c r="F1528" s="256"/>
      <c r="G1528" s="256"/>
      <c r="H1528" s="256"/>
      <c r="I1528" s="257"/>
    </row>
    <row r="1529" spans="1:10" s="14" customFormat="1" ht="19.5" customHeight="1" thickBot="1">
      <c r="A1529" s="223"/>
      <c r="B1529" s="285"/>
      <c r="C1529" s="61">
        <v>9</v>
      </c>
      <c r="D1529" s="254" t="s">
        <v>78</v>
      </c>
      <c r="E1529" s="254"/>
      <c r="F1529" s="254"/>
      <c r="G1529" s="254"/>
      <c r="H1529" s="254"/>
      <c r="I1529" s="255"/>
    </row>
    <row r="1530" spans="1:10" ht="16.5" customHeight="1">
      <c r="A1530" s="225"/>
      <c r="B1530" s="225"/>
      <c r="C1530" s="225"/>
      <c r="D1530" s="225"/>
      <c r="E1530" s="225"/>
      <c r="F1530" s="225"/>
      <c r="G1530" s="225"/>
      <c r="H1530" s="225"/>
      <c r="I1530" s="225"/>
    </row>
    <row r="1531" spans="1:10" s="14" customFormat="1" ht="15.75" thickBot="1">
      <c r="A1531" s="19">
        <f>A1497+1</f>
        <v>46</v>
      </c>
      <c r="B1531" s="224"/>
      <c r="C1531" s="224"/>
      <c r="D1531" s="224"/>
      <c r="E1531" s="224"/>
      <c r="F1531" s="224"/>
      <c r="G1531" s="224"/>
      <c r="H1531" s="224"/>
      <c r="I1531" s="224"/>
    </row>
    <row r="1532" spans="1:10" s="14" customFormat="1" ht="51.75" customHeight="1">
      <c r="A1532" s="223"/>
      <c r="B1532" s="240" t="e">
        <f>logo</f>
        <v>#NAME?</v>
      </c>
      <c r="C1532" s="241"/>
      <c r="D1532" s="244" t="str">
        <f>MASTER!$E$11</f>
        <v>Govt. Sr. Secondary School Raimalwada</v>
      </c>
      <c r="E1532" s="245"/>
      <c r="F1532" s="245"/>
      <c r="G1532" s="245"/>
      <c r="H1532" s="245"/>
      <c r="I1532" s="246"/>
    </row>
    <row r="1533" spans="1:10" s="14" customFormat="1" ht="36" customHeight="1" thickBot="1">
      <c r="A1533" s="223"/>
      <c r="B1533" s="242"/>
      <c r="C1533" s="243"/>
      <c r="D1533" s="247" t="str">
        <f>MASTER!$E$14</f>
        <v>P.S.-Bapini (Phalodi)</v>
      </c>
      <c r="E1533" s="248"/>
      <c r="F1533" s="248"/>
      <c r="G1533" s="248"/>
      <c r="H1533" s="248"/>
      <c r="I1533" s="249"/>
    </row>
    <row r="1534" spans="1:10" s="14" customFormat="1" ht="33.75" customHeight="1">
      <c r="A1534" s="223"/>
      <c r="B1534" s="283" t="str">
        <f>CONCATENATE(C1535,'TIME TABLE'!$C$5,'ADMIT CARD'!$C1536,$F1536,'ADMIT CARD'!$G1536,'TIME TABLE'!$E$5)</f>
        <v>ADMIT CARD(Roll Number●→0)</v>
      </c>
      <c r="C1534" s="289" t="str">
        <f>CONCATENATE('TIME TABLE'!$B$2,'TIME TABLE'!$F$2)</f>
        <v>TEST-I: (2025-26)</v>
      </c>
      <c r="D1534" s="290"/>
      <c r="E1534" s="290"/>
      <c r="F1534" s="290"/>
      <c r="G1534" s="290"/>
      <c r="H1534" s="290"/>
      <c r="I1534" s="296" t="s">
        <v>90</v>
      </c>
    </row>
    <row r="1535" spans="1:10" s="14" customFormat="1" ht="33.75" customHeight="1" thickBot="1">
      <c r="A1535" s="223"/>
      <c r="B1535" s="284"/>
      <c r="C1535" s="291" t="s">
        <v>63</v>
      </c>
      <c r="D1535" s="292"/>
      <c r="E1535" s="292"/>
      <c r="F1535" s="292"/>
      <c r="G1535" s="292"/>
      <c r="H1535" s="292"/>
      <c r="I1535" s="297"/>
      <c r="J1535" s="14" t="s">
        <v>53</v>
      </c>
    </row>
    <row r="1536" spans="1:10" s="14" customFormat="1" ht="24" customHeight="1">
      <c r="A1536" s="223"/>
      <c r="B1536" s="284"/>
      <c r="C1536" s="286" t="s">
        <v>20</v>
      </c>
      <c r="D1536" s="287"/>
      <c r="E1536" s="288"/>
      <c r="F1536" s="62" t="s">
        <v>51</v>
      </c>
      <c r="G1536" s="265">
        <f>VLOOKUP(A1531,'STUDENT DETAIL'!$C$8:$I$107,3)</f>
        <v>0</v>
      </c>
      <c r="H1536" s="266"/>
      <c r="I1536" s="297"/>
    </row>
    <row r="1537" spans="1:9" s="14" customFormat="1" ht="24" customHeight="1" thickBot="1">
      <c r="A1537" s="223"/>
      <c r="B1537" s="284"/>
      <c r="C1537" s="235" t="s">
        <v>21</v>
      </c>
      <c r="D1537" s="236"/>
      <c r="E1537" s="237"/>
      <c r="F1537" s="63" t="s">
        <v>51</v>
      </c>
      <c r="G1537" s="262" t="str">
        <f>IF(OR(G1536=0,G1536=""),"",VLOOKUP(A1531,'STUDENT DETAIL'!$C$8:$I$107,4))</f>
        <v/>
      </c>
      <c r="H1537" s="264"/>
      <c r="I1537" s="298"/>
    </row>
    <row r="1538" spans="1:9" s="14" customFormat="1" ht="24" customHeight="1">
      <c r="A1538" s="223"/>
      <c r="B1538" s="284"/>
      <c r="C1538" s="235" t="s">
        <v>22</v>
      </c>
      <c r="D1538" s="236"/>
      <c r="E1538" s="237"/>
      <c r="F1538" s="63" t="s">
        <v>51</v>
      </c>
      <c r="G1538" s="262" t="str">
        <f>IF(OR(G1536=0,G1536=""),"",VLOOKUP(A1531,'STUDENT DETAIL'!$C$8:$I$107,5))</f>
        <v/>
      </c>
      <c r="H1538" s="263"/>
      <c r="I1538" s="293" t="s">
        <v>64</v>
      </c>
    </row>
    <row r="1539" spans="1:9" s="14" customFormat="1" ht="24" customHeight="1">
      <c r="A1539" s="223"/>
      <c r="B1539" s="284"/>
      <c r="C1539" s="235" t="s">
        <v>32</v>
      </c>
      <c r="D1539" s="236"/>
      <c r="E1539" s="237"/>
      <c r="F1539" s="63" t="s">
        <v>51</v>
      </c>
      <c r="G1539" s="262" t="str">
        <f>IF(OR(G1536=0,G1536=""),"",VLOOKUP(A1531,'STUDENT DETAIL'!$C$8:$I$107,6))</f>
        <v/>
      </c>
      <c r="H1539" s="263"/>
      <c r="I1539" s="294"/>
    </row>
    <row r="1540" spans="1:9" s="14" customFormat="1" ht="24" customHeight="1">
      <c r="A1540" s="223"/>
      <c r="B1540" s="284"/>
      <c r="C1540" s="235" t="s">
        <v>33</v>
      </c>
      <c r="D1540" s="236"/>
      <c r="E1540" s="237"/>
      <c r="F1540" s="63" t="s">
        <v>51</v>
      </c>
      <c r="G1540" s="262" t="str">
        <f>IF(OR(G1536=0,G1536=""),"",IF('STUDENT DETAIL'!$H$4="",'STUDENT DETAIL'!$E$4,CONCATENATE('STUDENT DETAIL'!$E$4,"   ","(",'STUDENT DETAIL'!$H$4,")")))</f>
        <v/>
      </c>
      <c r="H1540" s="263"/>
      <c r="I1540" s="294"/>
    </row>
    <row r="1541" spans="1:9" s="14" customFormat="1" ht="24" customHeight="1" thickBot="1">
      <c r="A1541" s="223"/>
      <c r="B1541" s="284"/>
      <c r="C1541" s="226" t="s">
        <v>24</v>
      </c>
      <c r="D1541" s="227"/>
      <c r="E1541" s="228"/>
      <c r="F1541" s="64" t="s">
        <v>51</v>
      </c>
      <c r="G1541" s="281" t="str">
        <f>IF(OR(G1536=0,G1536=""),"",VLOOKUP(A1531,'STUDENT DETAIL'!$C$8:$I$107,7))</f>
        <v/>
      </c>
      <c r="H1541" s="282"/>
      <c r="I1541" s="295"/>
    </row>
    <row r="1542" spans="1:9" s="14" customFormat="1" ht="24" customHeight="1">
      <c r="A1542" s="223"/>
      <c r="B1542" s="284"/>
      <c r="C1542" s="232" t="s">
        <v>66</v>
      </c>
      <c r="D1542" s="233"/>
      <c r="E1542" s="233"/>
      <c r="F1542" s="233"/>
      <c r="G1542" s="233"/>
      <c r="H1542" s="233"/>
      <c r="I1542" s="234"/>
    </row>
    <row r="1543" spans="1:9" s="14" customFormat="1" ht="24" customHeight="1" thickBot="1">
      <c r="A1543" s="223"/>
      <c r="B1543" s="284"/>
      <c r="C1543" s="229" t="s">
        <v>67</v>
      </c>
      <c r="D1543" s="230"/>
      <c r="E1543" s="231"/>
      <c r="F1543" s="267" t="s">
        <v>34</v>
      </c>
      <c r="G1543" s="231"/>
      <c r="H1543" s="267" t="s">
        <v>68</v>
      </c>
      <c r="I1543" s="268"/>
    </row>
    <row r="1544" spans="1:9" s="74" customFormat="1" ht="18" customHeight="1">
      <c r="A1544" s="223"/>
      <c r="B1544" s="284"/>
      <c r="C1544" s="238">
        <f>IF('TIME TABLE'!$B$5="","",'TIME TABLE'!$B$5)</f>
        <v>44651</v>
      </c>
      <c r="D1544" s="239"/>
      <c r="E1544" s="86" t="str">
        <f>IF(C1544="","",IF(C1544&gt;0,CONCATENATE('TIME TABLE'!$C$5,'TIME TABLE'!$D$5,'TIME TABLE'!$E$5)))</f>
        <v>(Thursday)</v>
      </c>
      <c r="F1544" s="279" t="str">
        <f>IF(C1544="","",'TIME TABLE'!$F$5)</f>
        <v>Hindi</v>
      </c>
      <c r="G1544" s="280"/>
      <c r="H1544" s="273" t="str">
        <f>IF(F1544="","",'TIME TABLE'!$H$5)</f>
        <v>09:00 AM to 11:45 AM</v>
      </c>
      <c r="I1544" s="274"/>
    </row>
    <row r="1545" spans="1:9" s="74" customFormat="1" ht="18" customHeight="1">
      <c r="A1545" s="223"/>
      <c r="B1545" s="284"/>
      <c r="C1545" s="260">
        <f>IF('TIME TABLE'!$B$6="","",'TIME TABLE'!$B$6)</f>
        <v>44652</v>
      </c>
      <c r="D1545" s="261"/>
      <c r="E1545" s="89" t="str">
        <f>IF(C1545="","",IF(C1545&gt;0,CONCATENATE('TIME TABLE'!$C$6,'TIME TABLE'!$D$6,'TIME TABLE'!$E$6)))</f>
        <v>(Friday)</v>
      </c>
      <c r="F1545" s="252" t="str">
        <f>IF(C1545="","",'TIME TABLE'!$F$6)</f>
        <v>English</v>
      </c>
      <c r="G1545" s="253"/>
      <c r="H1545" s="250" t="str">
        <f>IF(F1545="","",'TIME TABLE'!$H$6)</f>
        <v>09:00 AM to 11:45 AM</v>
      </c>
      <c r="I1545" s="251"/>
    </row>
    <row r="1546" spans="1:9" s="74" customFormat="1" ht="18" customHeight="1">
      <c r="A1546" s="223"/>
      <c r="B1546" s="284"/>
      <c r="C1546" s="260">
        <f>IF('TIME TABLE'!$B$7="","",'TIME TABLE'!$B$7)</f>
        <v>44653</v>
      </c>
      <c r="D1546" s="261"/>
      <c r="E1546" s="89" t="str">
        <f>IF(C1546="","",IF(C1546&gt;0,CONCATENATE('TIME TABLE'!$C$7,'TIME TABLE'!$D$7,'TIME TABLE'!$E$7)))</f>
        <v>(Saturday)</v>
      </c>
      <c r="F1546" s="252" t="str">
        <f>IF(C1546="","",'TIME TABLE'!$F$7)</f>
        <v>Science</v>
      </c>
      <c r="G1546" s="253"/>
      <c r="H1546" s="250" t="str">
        <f>IF(F1546="","",'TIME TABLE'!$H$7)</f>
        <v>09:00 AM to 11:45 AM</v>
      </c>
      <c r="I1546" s="251"/>
    </row>
    <row r="1547" spans="1:9" s="74" customFormat="1" ht="18" customHeight="1">
      <c r="A1547" s="223"/>
      <c r="B1547" s="284"/>
      <c r="C1547" s="260">
        <f>IF('TIME TABLE'!$B$8="","",'TIME TABLE'!$B$8)</f>
        <v>44654</v>
      </c>
      <c r="D1547" s="261"/>
      <c r="E1547" s="89" t="str">
        <f>IF(C1547="","",IF(C1547&gt;0,CONCATENATE('TIME TABLE'!$C$8,'TIME TABLE'!$D$8,'TIME TABLE'!$E$8)))</f>
        <v>(Sunday)</v>
      </c>
      <c r="F1547" s="252" t="str">
        <f>IF(C1547="","",'TIME TABLE'!$F$8)</f>
        <v>Mathematics</v>
      </c>
      <c r="G1547" s="253"/>
      <c r="H1547" s="250" t="str">
        <f>IF(F1547="","",'TIME TABLE'!$H$8)</f>
        <v>09:00 AM to 11:45 AM</v>
      </c>
      <c r="I1547" s="251"/>
    </row>
    <row r="1548" spans="1:9" s="74" customFormat="1" ht="18" customHeight="1">
      <c r="A1548" s="223"/>
      <c r="B1548" s="284"/>
      <c r="C1548" s="260">
        <f>IF('TIME TABLE'!$B$9="","",'TIME TABLE'!$B$9)</f>
        <v>44655</v>
      </c>
      <c r="D1548" s="261"/>
      <c r="E1548" s="89" t="str">
        <f>IF(C1548="","",IF(C1548&gt;0,CONCATENATE('TIME TABLE'!$C$9,'TIME TABLE'!$D$9,'TIME TABLE'!$E$9)))</f>
        <v>(Monday)</v>
      </c>
      <c r="F1548" s="252" t="str">
        <f>IF(C1548="","",'TIME TABLE'!$F$9)</f>
        <v>Social Study</v>
      </c>
      <c r="G1548" s="253"/>
      <c r="H1548" s="250" t="str">
        <f>IF(F1548="","",'TIME TABLE'!$H$9)</f>
        <v>09:00 AM to 11:45 AM</v>
      </c>
      <c r="I1548" s="251"/>
    </row>
    <row r="1549" spans="1:9" s="74" customFormat="1" ht="18" customHeight="1">
      <c r="A1549" s="223"/>
      <c r="B1549" s="284"/>
      <c r="C1549" s="260">
        <f>IF('TIME TABLE'!$B$10="","",'TIME TABLE'!$B$10)</f>
        <v>44656</v>
      </c>
      <c r="D1549" s="261"/>
      <c r="E1549" s="89" t="str">
        <f>IF(C1549="","",IF(C1549&gt;0,CONCATENATE('TIME TABLE'!$C$10,'TIME TABLE'!$D$10,'TIME TABLE'!$E$10)))</f>
        <v>(Tuesday)</v>
      </c>
      <c r="F1549" s="252" t="str">
        <f>IF(C1549="","",'TIME TABLE'!$F$10)</f>
        <v>Sanskrit</v>
      </c>
      <c r="G1549" s="253"/>
      <c r="H1549" s="250" t="str">
        <f>IF(F1549="","",'TIME TABLE'!$H$10)</f>
        <v>09:00 AM to 11:45 AM</v>
      </c>
      <c r="I1549" s="251"/>
    </row>
    <row r="1550" spans="1:9" s="74" customFormat="1" ht="18" customHeight="1">
      <c r="A1550" s="223"/>
      <c r="B1550" s="284"/>
      <c r="C1550" s="260" t="str">
        <f>IF('TIME TABLE'!$B$11="","",'TIME TABLE'!$B$11)</f>
        <v/>
      </c>
      <c r="D1550" s="261"/>
      <c r="E1550" s="89" t="str">
        <f>IF(C1550="","",IF(C1550&gt;0,CONCATENATE('TIME TABLE'!$C$11,'TIME TABLE'!$D$11,'TIME TABLE'!$E$11)))</f>
        <v/>
      </c>
      <c r="F1550" s="252" t="str">
        <f>IF(C1550="","",'TIME TABLE'!$F$11)</f>
        <v/>
      </c>
      <c r="G1550" s="253"/>
      <c r="H1550" s="250" t="str">
        <f>IF(F1550="","",'TIME TABLE'!$H$11)</f>
        <v/>
      </c>
      <c r="I1550" s="251"/>
    </row>
    <row r="1551" spans="1:9" s="74" customFormat="1" ht="18" customHeight="1">
      <c r="A1551" s="223"/>
      <c r="B1551" s="284"/>
      <c r="C1551" s="260" t="str">
        <f>IF('TIME TABLE'!$B$12="","",'TIME TABLE'!$B$12)</f>
        <v/>
      </c>
      <c r="D1551" s="261"/>
      <c r="E1551" s="89" t="str">
        <f>IF(C1551="","",IF(C1551&gt;0,CONCATENATE('TIME TABLE'!$C$12,'TIME TABLE'!$D$12,'TIME TABLE'!$E$12)))</f>
        <v/>
      </c>
      <c r="F1551" s="252" t="str">
        <f>IF(C1551="","",'TIME TABLE'!$F$12)</f>
        <v/>
      </c>
      <c r="G1551" s="253"/>
      <c r="H1551" s="250" t="str">
        <f>IF(C1551="","",'TIME TABLE'!$H$12)</f>
        <v/>
      </c>
      <c r="I1551" s="251"/>
    </row>
    <row r="1552" spans="1:9" s="74" customFormat="1" ht="18" customHeight="1">
      <c r="A1552" s="223"/>
      <c r="B1552" s="284"/>
      <c r="C1552" s="275" t="str">
        <f>IF('TIME TABLE'!$B$13="","",'TIME TABLE'!$B$13)</f>
        <v/>
      </c>
      <c r="D1552" s="276"/>
      <c r="E1552" s="89" t="str">
        <f>IF(C1552="","",IF(C1552&gt;0,CONCATENATE('TIME TABLE'!$C$11,'TIME TABLE'!$D$11,'TIME TABLE'!$E$11)))</f>
        <v/>
      </c>
      <c r="F1552" s="252" t="str">
        <f>IF(C1552="","",'TIME TABLE'!$F$13)</f>
        <v/>
      </c>
      <c r="G1552" s="253"/>
      <c r="H1552" s="250" t="str">
        <f>IF(C1552="","",'TIME TABLE'!$H$13)</f>
        <v/>
      </c>
      <c r="I1552" s="251"/>
    </row>
    <row r="1553" spans="1:9" s="74" customFormat="1" ht="18" customHeight="1" thickBot="1">
      <c r="A1553" s="223"/>
      <c r="B1553" s="284"/>
      <c r="C1553" s="275" t="str">
        <f>IF('TIME TABLE'!$B$14="","",'TIME TABLE'!$B$14)</f>
        <v/>
      </c>
      <c r="D1553" s="276"/>
      <c r="E1553" s="89" t="str">
        <f>IF(C1553="","",IF(C1553&gt;0,CONCATENATE('TIME TABLE'!$C$11,'TIME TABLE'!$D$11,'TIME TABLE'!$E$11)))</f>
        <v/>
      </c>
      <c r="F1553" s="277" t="str">
        <f>IF(C1553="","",'TIME TABLE'!$F$14)</f>
        <v/>
      </c>
      <c r="G1553" s="278"/>
      <c r="H1553" s="250" t="str">
        <f>IF(C1553="","",'TIME TABLE'!$H$14)</f>
        <v/>
      </c>
      <c r="I1553" s="251"/>
    </row>
    <row r="1554" spans="1:9" s="14" customFormat="1" ht="24" customHeight="1">
      <c r="A1554" s="223"/>
      <c r="B1554" s="284"/>
      <c r="C1554" s="269" t="s">
        <v>69</v>
      </c>
      <c r="D1554" s="270"/>
      <c r="E1554" s="270"/>
      <c r="F1554" s="271"/>
      <c r="G1554" s="271"/>
      <c r="H1554" s="271"/>
      <c r="I1554" s="272"/>
    </row>
    <row r="1555" spans="1:9" s="14" customFormat="1" ht="19.5" customHeight="1">
      <c r="A1555" s="223"/>
      <c r="B1555" s="284"/>
      <c r="C1555" s="59">
        <v>1</v>
      </c>
      <c r="D1555" s="256" t="s">
        <v>70</v>
      </c>
      <c r="E1555" s="256"/>
      <c r="F1555" s="256"/>
      <c r="G1555" s="256"/>
      <c r="H1555" s="256"/>
      <c r="I1555" s="257"/>
    </row>
    <row r="1556" spans="1:9" s="14" customFormat="1" ht="19.5" customHeight="1">
      <c r="A1556" s="223"/>
      <c r="B1556" s="284"/>
      <c r="C1556" s="60">
        <v>2</v>
      </c>
      <c r="D1556" s="258" t="s">
        <v>71</v>
      </c>
      <c r="E1556" s="258"/>
      <c r="F1556" s="258"/>
      <c r="G1556" s="258"/>
      <c r="H1556" s="258"/>
      <c r="I1556" s="259"/>
    </row>
    <row r="1557" spans="1:9" s="14" customFormat="1" ht="19.5" customHeight="1">
      <c r="A1557" s="223"/>
      <c r="B1557" s="284"/>
      <c r="C1557" s="60">
        <v>3</v>
      </c>
      <c r="D1557" s="258" t="s">
        <v>72</v>
      </c>
      <c r="E1557" s="258"/>
      <c r="F1557" s="258"/>
      <c r="G1557" s="258"/>
      <c r="H1557" s="258"/>
      <c r="I1557" s="259"/>
    </row>
    <row r="1558" spans="1:9" s="14" customFormat="1" ht="19.5" customHeight="1">
      <c r="A1558" s="223"/>
      <c r="B1558" s="284"/>
      <c r="C1558" s="60">
        <v>4</v>
      </c>
      <c r="D1558" s="256" t="s">
        <v>73</v>
      </c>
      <c r="E1558" s="256"/>
      <c r="F1558" s="256"/>
      <c r="G1558" s="256"/>
      <c r="H1558" s="256"/>
      <c r="I1558" s="257"/>
    </row>
    <row r="1559" spans="1:9" s="14" customFormat="1" ht="19.5" customHeight="1">
      <c r="A1559" s="223"/>
      <c r="B1559" s="284"/>
      <c r="C1559" s="60">
        <v>5</v>
      </c>
      <c r="D1559" s="256" t="s">
        <v>74</v>
      </c>
      <c r="E1559" s="256"/>
      <c r="F1559" s="256"/>
      <c r="G1559" s="256"/>
      <c r="H1559" s="256"/>
      <c r="I1559" s="257"/>
    </row>
    <row r="1560" spans="1:9" s="14" customFormat="1" ht="19.5" customHeight="1">
      <c r="A1560" s="223"/>
      <c r="B1560" s="284"/>
      <c r="C1560" s="60">
        <v>6</v>
      </c>
      <c r="D1560" s="256" t="s">
        <v>75</v>
      </c>
      <c r="E1560" s="256"/>
      <c r="F1560" s="256"/>
      <c r="G1560" s="256"/>
      <c r="H1560" s="256"/>
      <c r="I1560" s="257"/>
    </row>
    <row r="1561" spans="1:9" s="14" customFormat="1" ht="19.5" customHeight="1">
      <c r="A1561" s="223"/>
      <c r="B1561" s="284"/>
      <c r="C1561" s="60">
        <v>7</v>
      </c>
      <c r="D1561" s="256" t="s">
        <v>76</v>
      </c>
      <c r="E1561" s="256"/>
      <c r="F1561" s="256"/>
      <c r="G1561" s="256"/>
      <c r="H1561" s="256"/>
      <c r="I1561" s="257"/>
    </row>
    <row r="1562" spans="1:9" s="14" customFormat="1" ht="19.5" customHeight="1">
      <c r="A1562" s="223"/>
      <c r="B1562" s="284"/>
      <c r="C1562" s="60">
        <v>8</v>
      </c>
      <c r="D1562" s="256" t="s">
        <v>77</v>
      </c>
      <c r="E1562" s="256"/>
      <c r="F1562" s="256"/>
      <c r="G1562" s="256"/>
      <c r="H1562" s="256"/>
      <c r="I1562" s="257"/>
    </row>
    <row r="1563" spans="1:9" s="14" customFormat="1" ht="19.5" customHeight="1" thickBot="1">
      <c r="A1563" s="223"/>
      <c r="B1563" s="285"/>
      <c r="C1563" s="61">
        <v>9</v>
      </c>
      <c r="D1563" s="254" t="s">
        <v>78</v>
      </c>
      <c r="E1563" s="254"/>
      <c r="F1563" s="254"/>
      <c r="G1563" s="254"/>
      <c r="H1563" s="254"/>
      <c r="I1563" s="255"/>
    </row>
    <row r="1564" spans="1:9" ht="7.5" customHeight="1">
      <c r="A1564" s="225"/>
      <c r="B1564" s="225"/>
      <c r="C1564" s="225"/>
      <c r="D1564" s="225"/>
      <c r="E1564" s="225"/>
      <c r="F1564" s="225"/>
      <c r="G1564" s="225"/>
      <c r="H1564" s="225"/>
      <c r="I1564" s="225"/>
    </row>
    <row r="1565" spans="1:9" s="14" customFormat="1" ht="10.5" customHeight="1" thickBot="1">
      <c r="A1565" s="19">
        <f>A1531+1</f>
        <v>47</v>
      </c>
      <c r="B1565" s="224"/>
      <c r="C1565" s="224"/>
      <c r="D1565" s="224"/>
      <c r="E1565" s="224"/>
      <c r="F1565" s="224"/>
      <c r="G1565" s="224"/>
      <c r="H1565" s="224"/>
      <c r="I1565" s="224"/>
    </row>
    <row r="1566" spans="1:9" s="14" customFormat="1" ht="51.75" customHeight="1">
      <c r="A1566" s="223"/>
      <c r="B1566" s="240" t="e">
        <f>logo</f>
        <v>#NAME?</v>
      </c>
      <c r="C1566" s="241"/>
      <c r="D1566" s="244" t="str">
        <f>MASTER!$E$11</f>
        <v>Govt. Sr. Secondary School Raimalwada</v>
      </c>
      <c r="E1566" s="245"/>
      <c r="F1566" s="245"/>
      <c r="G1566" s="245"/>
      <c r="H1566" s="245"/>
      <c r="I1566" s="246"/>
    </row>
    <row r="1567" spans="1:9" s="14" customFormat="1" ht="36" customHeight="1" thickBot="1">
      <c r="A1567" s="223"/>
      <c r="B1567" s="242"/>
      <c r="C1567" s="243"/>
      <c r="D1567" s="247" t="str">
        <f>MASTER!$E$14</f>
        <v>P.S.-Bapini (Phalodi)</v>
      </c>
      <c r="E1567" s="248"/>
      <c r="F1567" s="248"/>
      <c r="G1567" s="248"/>
      <c r="H1567" s="248"/>
      <c r="I1567" s="249"/>
    </row>
    <row r="1568" spans="1:9" s="14" customFormat="1" ht="33.75" customHeight="1">
      <c r="A1568" s="223"/>
      <c r="B1568" s="283" t="str">
        <f>CONCATENATE(C1569,'TIME TABLE'!$C$5,'ADMIT CARD'!$C1570,$F1570,'ADMIT CARD'!$G1570,'TIME TABLE'!$E$5)</f>
        <v>ADMIT CARD(Roll Number●→0)</v>
      </c>
      <c r="C1568" s="289" t="str">
        <f>CONCATENATE('TIME TABLE'!$B$2,'TIME TABLE'!$F$2)</f>
        <v>TEST-I: (2025-26)</v>
      </c>
      <c r="D1568" s="290"/>
      <c r="E1568" s="290"/>
      <c r="F1568" s="290"/>
      <c r="G1568" s="290"/>
      <c r="H1568" s="290"/>
      <c r="I1568" s="296" t="s">
        <v>90</v>
      </c>
    </row>
    <row r="1569" spans="1:10" s="14" customFormat="1" ht="33.75" customHeight="1" thickBot="1">
      <c r="A1569" s="223"/>
      <c r="B1569" s="284"/>
      <c r="C1569" s="291" t="s">
        <v>63</v>
      </c>
      <c r="D1569" s="292"/>
      <c r="E1569" s="292"/>
      <c r="F1569" s="292"/>
      <c r="G1569" s="292"/>
      <c r="H1569" s="292"/>
      <c r="I1569" s="297"/>
      <c r="J1569" s="14" t="s">
        <v>53</v>
      </c>
    </row>
    <row r="1570" spans="1:10" s="14" customFormat="1" ht="24" customHeight="1">
      <c r="A1570" s="223"/>
      <c r="B1570" s="284"/>
      <c r="C1570" s="286" t="s">
        <v>20</v>
      </c>
      <c r="D1570" s="287"/>
      <c r="E1570" s="288"/>
      <c r="F1570" s="62" t="s">
        <v>51</v>
      </c>
      <c r="G1570" s="265">
        <f>VLOOKUP(A1565,'STUDENT DETAIL'!$C$8:$I$107,3)</f>
        <v>0</v>
      </c>
      <c r="H1570" s="266"/>
      <c r="I1570" s="297"/>
    </row>
    <row r="1571" spans="1:10" s="14" customFormat="1" ht="24" customHeight="1" thickBot="1">
      <c r="A1571" s="223"/>
      <c r="B1571" s="284"/>
      <c r="C1571" s="235" t="s">
        <v>21</v>
      </c>
      <c r="D1571" s="236"/>
      <c r="E1571" s="237"/>
      <c r="F1571" s="63" t="s">
        <v>51</v>
      </c>
      <c r="G1571" s="262" t="str">
        <f>IF(OR(G1570=0,G1570=""),"",VLOOKUP(A1565,'STUDENT DETAIL'!$C$8:$I$107,4))</f>
        <v/>
      </c>
      <c r="H1571" s="264"/>
      <c r="I1571" s="298"/>
    </row>
    <row r="1572" spans="1:10" s="14" customFormat="1" ht="24" customHeight="1">
      <c r="A1572" s="223"/>
      <c r="B1572" s="284"/>
      <c r="C1572" s="235" t="s">
        <v>22</v>
      </c>
      <c r="D1572" s="236"/>
      <c r="E1572" s="237"/>
      <c r="F1572" s="63" t="s">
        <v>51</v>
      </c>
      <c r="G1572" s="262" t="str">
        <f>IF(OR(G1570=0,G1570=""),"",VLOOKUP(A1565,'STUDENT DETAIL'!$C$8:$I$107,5))</f>
        <v/>
      </c>
      <c r="H1572" s="263"/>
      <c r="I1572" s="293" t="s">
        <v>64</v>
      </c>
    </row>
    <row r="1573" spans="1:10" s="14" customFormat="1" ht="24" customHeight="1">
      <c r="A1573" s="223"/>
      <c r="B1573" s="284"/>
      <c r="C1573" s="235" t="s">
        <v>32</v>
      </c>
      <c r="D1573" s="236"/>
      <c r="E1573" s="237"/>
      <c r="F1573" s="63" t="s">
        <v>51</v>
      </c>
      <c r="G1573" s="262" t="str">
        <f>IF(OR(G1570=0,G1570=""),"",VLOOKUP(A1565,'STUDENT DETAIL'!$C$8:$I$107,6))</f>
        <v/>
      </c>
      <c r="H1573" s="263"/>
      <c r="I1573" s="294"/>
    </row>
    <row r="1574" spans="1:10" s="14" customFormat="1" ht="24" customHeight="1">
      <c r="A1574" s="223"/>
      <c r="B1574" s="284"/>
      <c r="C1574" s="235" t="s">
        <v>33</v>
      </c>
      <c r="D1574" s="236"/>
      <c r="E1574" s="237"/>
      <c r="F1574" s="63" t="s">
        <v>51</v>
      </c>
      <c r="G1574" s="262" t="str">
        <f>IF(OR(G1570=0,G1570=""),"",IF('STUDENT DETAIL'!$H$4="",'STUDENT DETAIL'!$E$4,CONCATENATE('STUDENT DETAIL'!$E$4,"   ","(",'STUDENT DETAIL'!$H$4,")")))</f>
        <v/>
      </c>
      <c r="H1574" s="263"/>
      <c r="I1574" s="294"/>
    </row>
    <row r="1575" spans="1:10" s="14" customFormat="1" ht="24" customHeight="1" thickBot="1">
      <c r="A1575" s="223"/>
      <c r="B1575" s="284"/>
      <c r="C1575" s="226" t="s">
        <v>24</v>
      </c>
      <c r="D1575" s="227"/>
      <c r="E1575" s="228"/>
      <c r="F1575" s="64" t="s">
        <v>51</v>
      </c>
      <c r="G1575" s="281" t="str">
        <f>IF(OR(G1570=0,G1570=""),"",VLOOKUP(A1565,'STUDENT DETAIL'!$C$8:$I$107,7))</f>
        <v/>
      </c>
      <c r="H1575" s="282"/>
      <c r="I1575" s="295"/>
    </row>
    <row r="1576" spans="1:10" s="14" customFormat="1" ht="24" customHeight="1">
      <c r="A1576" s="223"/>
      <c r="B1576" s="284"/>
      <c r="C1576" s="232" t="s">
        <v>66</v>
      </c>
      <c r="D1576" s="233"/>
      <c r="E1576" s="233"/>
      <c r="F1576" s="233"/>
      <c r="G1576" s="233"/>
      <c r="H1576" s="233"/>
      <c r="I1576" s="234"/>
    </row>
    <row r="1577" spans="1:10" s="14" customFormat="1" ht="24" customHeight="1" thickBot="1">
      <c r="A1577" s="223"/>
      <c r="B1577" s="284"/>
      <c r="C1577" s="229" t="s">
        <v>67</v>
      </c>
      <c r="D1577" s="230"/>
      <c r="E1577" s="231"/>
      <c r="F1577" s="267" t="s">
        <v>34</v>
      </c>
      <c r="G1577" s="231"/>
      <c r="H1577" s="267" t="s">
        <v>68</v>
      </c>
      <c r="I1577" s="268"/>
    </row>
    <row r="1578" spans="1:10" s="74" customFormat="1" ht="18" customHeight="1">
      <c r="A1578" s="223"/>
      <c r="B1578" s="284"/>
      <c r="C1578" s="238">
        <f>IF('TIME TABLE'!$B$5="","",'TIME TABLE'!$B$5)</f>
        <v>44651</v>
      </c>
      <c r="D1578" s="239"/>
      <c r="E1578" s="86" t="str">
        <f>IF(C1578="","",IF(C1578&gt;0,CONCATENATE('TIME TABLE'!$C$5,'TIME TABLE'!$D$5,'TIME TABLE'!$E$5)))</f>
        <v>(Thursday)</v>
      </c>
      <c r="F1578" s="279" t="str">
        <f>IF(C1578="","",'TIME TABLE'!$F$5)</f>
        <v>Hindi</v>
      </c>
      <c r="G1578" s="280"/>
      <c r="H1578" s="273" t="str">
        <f>IF(F1578="","",'TIME TABLE'!$H$5)</f>
        <v>09:00 AM to 11:45 AM</v>
      </c>
      <c r="I1578" s="274"/>
    </row>
    <row r="1579" spans="1:10" s="74" customFormat="1" ht="18" customHeight="1">
      <c r="A1579" s="223"/>
      <c r="B1579" s="284"/>
      <c r="C1579" s="260">
        <f>IF('TIME TABLE'!$B$6="","",'TIME TABLE'!$B$6)</f>
        <v>44652</v>
      </c>
      <c r="D1579" s="261"/>
      <c r="E1579" s="89" t="str">
        <f>IF(C1579="","",IF(C1579&gt;0,CONCATENATE('TIME TABLE'!$C$6,'TIME TABLE'!$D$6,'TIME TABLE'!$E$6)))</f>
        <v>(Friday)</v>
      </c>
      <c r="F1579" s="252" t="str">
        <f>IF(C1579="","",'TIME TABLE'!$F$6)</f>
        <v>English</v>
      </c>
      <c r="G1579" s="253"/>
      <c r="H1579" s="250" t="str">
        <f>IF(F1579="","",'TIME TABLE'!$H$6)</f>
        <v>09:00 AM to 11:45 AM</v>
      </c>
      <c r="I1579" s="251"/>
    </row>
    <row r="1580" spans="1:10" s="74" customFormat="1" ht="18" customHeight="1">
      <c r="A1580" s="223"/>
      <c r="B1580" s="284"/>
      <c r="C1580" s="260">
        <f>IF('TIME TABLE'!$B$7="","",'TIME TABLE'!$B$7)</f>
        <v>44653</v>
      </c>
      <c r="D1580" s="261"/>
      <c r="E1580" s="89" t="str">
        <f>IF(C1580="","",IF(C1580&gt;0,CONCATENATE('TIME TABLE'!$C$7,'TIME TABLE'!$D$7,'TIME TABLE'!$E$7)))</f>
        <v>(Saturday)</v>
      </c>
      <c r="F1580" s="252" t="str">
        <f>IF(C1580="","",'TIME TABLE'!$F$7)</f>
        <v>Science</v>
      </c>
      <c r="G1580" s="253"/>
      <c r="H1580" s="250" t="str">
        <f>IF(F1580="","",'TIME TABLE'!$H$7)</f>
        <v>09:00 AM to 11:45 AM</v>
      </c>
      <c r="I1580" s="251"/>
    </row>
    <row r="1581" spans="1:10" s="74" customFormat="1" ht="18" customHeight="1">
      <c r="A1581" s="223"/>
      <c r="B1581" s="284"/>
      <c r="C1581" s="260">
        <f>IF('TIME TABLE'!$B$8="","",'TIME TABLE'!$B$8)</f>
        <v>44654</v>
      </c>
      <c r="D1581" s="261"/>
      <c r="E1581" s="89" t="str">
        <f>IF(C1581="","",IF(C1581&gt;0,CONCATENATE('TIME TABLE'!$C$8,'TIME TABLE'!$D$8,'TIME TABLE'!$E$8)))</f>
        <v>(Sunday)</v>
      </c>
      <c r="F1581" s="252" t="str">
        <f>IF(C1581="","",'TIME TABLE'!$F$8)</f>
        <v>Mathematics</v>
      </c>
      <c r="G1581" s="253"/>
      <c r="H1581" s="250" t="str">
        <f>IF(F1581="","",'TIME TABLE'!$H$8)</f>
        <v>09:00 AM to 11:45 AM</v>
      </c>
      <c r="I1581" s="251"/>
    </row>
    <row r="1582" spans="1:10" s="74" customFormat="1" ht="18" customHeight="1">
      <c r="A1582" s="223"/>
      <c r="B1582" s="284"/>
      <c r="C1582" s="260">
        <f>IF('TIME TABLE'!$B$9="","",'TIME TABLE'!$B$9)</f>
        <v>44655</v>
      </c>
      <c r="D1582" s="261"/>
      <c r="E1582" s="89" t="str">
        <f>IF(C1582="","",IF(C1582&gt;0,CONCATENATE('TIME TABLE'!$C$9,'TIME TABLE'!$D$9,'TIME TABLE'!$E$9)))</f>
        <v>(Monday)</v>
      </c>
      <c r="F1582" s="252" t="str">
        <f>IF(C1582="","",'TIME TABLE'!$F$9)</f>
        <v>Social Study</v>
      </c>
      <c r="G1582" s="253"/>
      <c r="H1582" s="250" t="str">
        <f>IF(F1582="","",'TIME TABLE'!$H$9)</f>
        <v>09:00 AM to 11:45 AM</v>
      </c>
      <c r="I1582" s="251"/>
    </row>
    <row r="1583" spans="1:10" s="74" customFormat="1" ht="18" customHeight="1">
      <c r="A1583" s="223"/>
      <c r="B1583" s="284"/>
      <c r="C1583" s="260">
        <f>IF('TIME TABLE'!$B$10="","",'TIME TABLE'!$B$10)</f>
        <v>44656</v>
      </c>
      <c r="D1583" s="261"/>
      <c r="E1583" s="89" t="str">
        <f>IF(C1583="","",IF(C1583&gt;0,CONCATENATE('TIME TABLE'!$C$10,'TIME TABLE'!$D$10,'TIME TABLE'!$E$10)))</f>
        <v>(Tuesday)</v>
      </c>
      <c r="F1583" s="252" t="str">
        <f>IF(C1583="","",'TIME TABLE'!$F$10)</f>
        <v>Sanskrit</v>
      </c>
      <c r="G1583" s="253"/>
      <c r="H1583" s="250" t="str">
        <f>IF(F1583="","",'TIME TABLE'!$H$10)</f>
        <v>09:00 AM to 11:45 AM</v>
      </c>
      <c r="I1583" s="251"/>
    </row>
    <row r="1584" spans="1:10" s="74" customFormat="1" ht="18" customHeight="1">
      <c r="A1584" s="223"/>
      <c r="B1584" s="284"/>
      <c r="C1584" s="260" t="str">
        <f>IF('TIME TABLE'!$B$11="","",'TIME TABLE'!$B$11)</f>
        <v/>
      </c>
      <c r="D1584" s="261"/>
      <c r="E1584" s="89" t="str">
        <f>IF(C1584="","",IF(C1584&gt;0,CONCATENATE('TIME TABLE'!$C$11,'TIME TABLE'!$D$11,'TIME TABLE'!$E$11)))</f>
        <v/>
      </c>
      <c r="F1584" s="252" t="str">
        <f>IF(C1584="","",'TIME TABLE'!$F$11)</f>
        <v/>
      </c>
      <c r="G1584" s="253"/>
      <c r="H1584" s="250" t="str">
        <f>IF(F1584="","",'TIME TABLE'!$H$11)</f>
        <v/>
      </c>
      <c r="I1584" s="251"/>
    </row>
    <row r="1585" spans="1:9" s="74" customFormat="1" ht="18" customHeight="1">
      <c r="A1585" s="223"/>
      <c r="B1585" s="284"/>
      <c r="C1585" s="260" t="str">
        <f>IF('TIME TABLE'!$B$12="","",'TIME TABLE'!$B$12)</f>
        <v/>
      </c>
      <c r="D1585" s="261"/>
      <c r="E1585" s="89" t="str">
        <f>IF(C1585="","",IF(C1585&gt;0,CONCATENATE('TIME TABLE'!$C$12,'TIME TABLE'!$D$12,'TIME TABLE'!$E$12)))</f>
        <v/>
      </c>
      <c r="F1585" s="252" t="str">
        <f>IF(C1585="","",'TIME TABLE'!$F$12)</f>
        <v/>
      </c>
      <c r="G1585" s="253"/>
      <c r="H1585" s="250" t="str">
        <f>IF(C1585="","",'TIME TABLE'!$H$12)</f>
        <v/>
      </c>
      <c r="I1585" s="251"/>
    </row>
    <row r="1586" spans="1:9" s="74" customFormat="1" ht="18" customHeight="1">
      <c r="A1586" s="223"/>
      <c r="B1586" s="284"/>
      <c r="C1586" s="275" t="str">
        <f>IF('TIME TABLE'!$B$13="","",'TIME TABLE'!$B$13)</f>
        <v/>
      </c>
      <c r="D1586" s="276"/>
      <c r="E1586" s="89" t="str">
        <f>IF(C1586="","",IF(C1586&gt;0,CONCATENATE('TIME TABLE'!$C$11,'TIME TABLE'!$D$11,'TIME TABLE'!$E$11)))</f>
        <v/>
      </c>
      <c r="F1586" s="252" t="str">
        <f>IF(C1586="","",'TIME TABLE'!$F$13)</f>
        <v/>
      </c>
      <c r="G1586" s="253"/>
      <c r="H1586" s="250" t="str">
        <f>IF(C1586="","",'TIME TABLE'!$H$13)</f>
        <v/>
      </c>
      <c r="I1586" s="251"/>
    </row>
    <row r="1587" spans="1:9" s="74" customFormat="1" ht="18" customHeight="1" thickBot="1">
      <c r="A1587" s="223"/>
      <c r="B1587" s="284"/>
      <c r="C1587" s="275" t="str">
        <f>IF('TIME TABLE'!$B$14="","",'TIME TABLE'!$B$14)</f>
        <v/>
      </c>
      <c r="D1587" s="276"/>
      <c r="E1587" s="89" t="str">
        <f>IF(C1587="","",IF(C1587&gt;0,CONCATENATE('TIME TABLE'!$C$11,'TIME TABLE'!$D$11,'TIME TABLE'!$E$11)))</f>
        <v/>
      </c>
      <c r="F1587" s="277" t="str">
        <f>IF(C1587="","",'TIME TABLE'!$F$14)</f>
        <v/>
      </c>
      <c r="G1587" s="278"/>
      <c r="H1587" s="250" t="str">
        <f>IF(C1587="","",'TIME TABLE'!$H$14)</f>
        <v/>
      </c>
      <c r="I1587" s="251"/>
    </row>
    <row r="1588" spans="1:9" s="14" customFormat="1" ht="24" customHeight="1">
      <c r="A1588" s="223"/>
      <c r="B1588" s="284"/>
      <c r="C1588" s="269" t="s">
        <v>69</v>
      </c>
      <c r="D1588" s="270"/>
      <c r="E1588" s="270"/>
      <c r="F1588" s="271"/>
      <c r="G1588" s="271"/>
      <c r="H1588" s="271"/>
      <c r="I1588" s="272"/>
    </row>
    <row r="1589" spans="1:9" s="14" customFormat="1" ht="19.5" customHeight="1">
      <c r="A1589" s="223"/>
      <c r="B1589" s="284"/>
      <c r="C1589" s="59">
        <v>1</v>
      </c>
      <c r="D1589" s="256" t="s">
        <v>70</v>
      </c>
      <c r="E1589" s="256"/>
      <c r="F1589" s="256"/>
      <c r="G1589" s="256"/>
      <c r="H1589" s="256"/>
      <c r="I1589" s="257"/>
    </row>
    <row r="1590" spans="1:9" s="14" customFormat="1" ht="19.5" customHeight="1">
      <c r="A1590" s="223"/>
      <c r="B1590" s="284"/>
      <c r="C1590" s="60">
        <v>2</v>
      </c>
      <c r="D1590" s="258" t="s">
        <v>71</v>
      </c>
      <c r="E1590" s="258"/>
      <c r="F1590" s="258"/>
      <c r="G1590" s="258"/>
      <c r="H1590" s="258"/>
      <c r="I1590" s="259"/>
    </row>
    <row r="1591" spans="1:9" s="14" customFormat="1" ht="19.5" customHeight="1">
      <c r="A1591" s="223"/>
      <c r="B1591" s="284"/>
      <c r="C1591" s="60">
        <v>3</v>
      </c>
      <c r="D1591" s="258" t="s">
        <v>72</v>
      </c>
      <c r="E1591" s="258"/>
      <c r="F1591" s="258"/>
      <c r="G1591" s="258"/>
      <c r="H1591" s="258"/>
      <c r="I1591" s="259"/>
    </row>
    <row r="1592" spans="1:9" s="14" customFormat="1" ht="19.5" customHeight="1">
      <c r="A1592" s="223"/>
      <c r="B1592" s="284"/>
      <c r="C1592" s="60">
        <v>4</v>
      </c>
      <c r="D1592" s="256" t="s">
        <v>73</v>
      </c>
      <c r="E1592" s="256"/>
      <c r="F1592" s="256"/>
      <c r="G1592" s="256"/>
      <c r="H1592" s="256"/>
      <c r="I1592" s="257"/>
    </row>
    <row r="1593" spans="1:9" s="14" customFormat="1" ht="19.5" customHeight="1">
      <c r="A1593" s="223"/>
      <c r="B1593" s="284"/>
      <c r="C1593" s="60">
        <v>5</v>
      </c>
      <c r="D1593" s="256" t="s">
        <v>74</v>
      </c>
      <c r="E1593" s="256"/>
      <c r="F1593" s="256"/>
      <c r="G1593" s="256"/>
      <c r="H1593" s="256"/>
      <c r="I1593" s="257"/>
    </row>
    <row r="1594" spans="1:9" s="14" customFormat="1" ht="19.5" customHeight="1">
      <c r="A1594" s="223"/>
      <c r="B1594" s="284"/>
      <c r="C1594" s="60">
        <v>6</v>
      </c>
      <c r="D1594" s="256" t="s">
        <v>75</v>
      </c>
      <c r="E1594" s="256"/>
      <c r="F1594" s="256"/>
      <c r="G1594" s="256"/>
      <c r="H1594" s="256"/>
      <c r="I1594" s="257"/>
    </row>
    <row r="1595" spans="1:9" s="14" customFormat="1" ht="19.5" customHeight="1">
      <c r="A1595" s="223"/>
      <c r="B1595" s="284"/>
      <c r="C1595" s="60">
        <v>7</v>
      </c>
      <c r="D1595" s="256" t="s">
        <v>76</v>
      </c>
      <c r="E1595" s="256"/>
      <c r="F1595" s="256"/>
      <c r="G1595" s="256"/>
      <c r="H1595" s="256"/>
      <c r="I1595" s="257"/>
    </row>
    <row r="1596" spans="1:9" s="14" customFormat="1" ht="19.5" customHeight="1">
      <c r="A1596" s="223"/>
      <c r="B1596" s="284"/>
      <c r="C1596" s="60">
        <v>8</v>
      </c>
      <c r="D1596" s="256" t="s">
        <v>77</v>
      </c>
      <c r="E1596" s="256"/>
      <c r="F1596" s="256"/>
      <c r="G1596" s="256"/>
      <c r="H1596" s="256"/>
      <c r="I1596" s="257"/>
    </row>
    <row r="1597" spans="1:9" s="14" customFormat="1" ht="19.5" customHeight="1" thickBot="1">
      <c r="A1597" s="223"/>
      <c r="B1597" s="285"/>
      <c r="C1597" s="61">
        <v>9</v>
      </c>
      <c r="D1597" s="254" t="s">
        <v>78</v>
      </c>
      <c r="E1597" s="254"/>
      <c r="F1597" s="254"/>
      <c r="G1597" s="254"/>
      <c r="H1597" s="254"/>
      <c r="I1597" s="255"/>
    </row>
    <row r="1598" spans="1:9" ht="16.5" customHeight="1">
      <c r="A1598" s="225"/>
      <c r="B1598" s="225"/>
      <c r="C1598" s="225"/>
      <c r="D1598" s="225"/>
      <c r="E1598" s="225"/>
      <c r="F1598" s="225"/>
      <c r="G1598" s="225"/>
      <c r="H1598" s="225"/>
      <c r="I1598" s="225"/>
    </row>
    <row r="1599" spans="1:9" s="14" customFormat="1" ht="15.75" thickBot="1">
      <c r="A1599" s="19">
        <f>A1565+1</f>
        <v>48</v>
      </c>
      <c r="B1599" s="224"/>
      <c r="C1599" s="224"/>
      <c r="D1599" s="224"/>
      <c r="E1599" s="224"/>
      <c r="F1599" s="224"/>
      <c r="G1599" s="224"/>
      <c r="H1599" s="224"/>
      <c r="I1599" s="224"/>
    </row>
    <row r="1600" spans="1:9" s="14" customFormat="1" ht="51.75" customHeight="1">
      <c r="A1600" s="223"/>
      <c r="B1600" s="240" t="e">
        <f>logo</f>
        <v>#NAME?</v>
      </c>
      <c r="C1600" s="241"/>
      <c r="D1600" s="244" t="str">
        <f>MASTER!$E$11</f>
        <v>Govt. Sr. Secondary School Raimalwada</v>
      </c>
      <c r="E1600" s="245"/>
      <c r="F1600" s="245"/>
      <c r="G1600" s="245"/>
      <c r="H1600" s="245"/>
      <c r="I1600" s="246"/>
    </row>
    <row r="1601" spans="1:10" s="14" customFormat="1" ht="36" customHeight="1" thickBot="1">
      <c r="A1601" s="223"/>
      <c r="B1601" s="242"/>
      <c r="C1601" s="243"/>
      <c r="D1601" s="247" t="str">
        <f>MASTER!$E$14</f>
        <v>P.S.-Bapini (Phalodi)</v>
      </c>
      <c r="E1601" s="248"/>
      <c r="F1601" s="248"/>
      <c r="G1601" s="248"/>
      <c r="H1601" s="248"/>
      <c r="I1601" s="249"/>
    </row>
    <row r="1602" spans="1:10" s="14" customFormat="1" ht="33.75" customHeight="1">
      <c r="A1602" s="223"/>
      <c r="B1602" s="283" t="str">
        <f>CONCATENATE(C1603,'TIME TABLE'!$C$5,'ADMIT CARD'!$C1604,$F1604,'ADMIT CARD'!$G1604,'TIME TABLE'!$E$5)</f>
        <v>ADMIT CARD(Roll Number●→0)</v>
      </c>
      <c r="C1602" s="289" t="str">
        <f>CONCATENATE('TIME TABLE'!$B$2,'TIME TABLE'!$F$2)</f>
        <v>TEST-I: (2025-26)</v>
      </c>
      <c r="D1602" s="290"/>
      <c r="E1602" s="290"/>
      <c r="F1602" s="290"/>
      <c r="G1602" s="290"/>
      <c r="H1602" s="290"/>
      <c r="I1602" s="296" t="s">
        <v>90</v>
      </c>
    </row>
    <row r="1603" spans="1:10" s="14" customFormat="1" ht="33.75" customHeight="1" thickBot="1">
      <c r="A1603" s="223"/>
      <c r="B1603" s="284"/>
      <c r="C1603" s="291" t="s">
        <v>63</v>
      </c>
      <c r="D1603" s="292"/>
      <c r="E1603" s="292"/>
      <c r="F1603" s="292"/>
      <c r="G1603" s="292"/>
      <c r="H1603" s="292"/>
      <c r="I1603" s="297"/>
      <c r="J1603" s="14" t="s">
        <v>53</v>
      </c>
    </row>
    <row r="1604" spans="1:10" s="14" customFormat="1" ht="24" customHeight="1">
      <c r="A1604" s="223"/>
      <c r="B1604" s="284"/>
      <c r="C1604" s="286" t="s">
        <v>20</v>
      </c>
      <c r="D1604" s="287"/>
      <c r="E1604" s="288"/>
      <c r="F1604" s="62" t="s">
        <v>51</v>
      </c>
      <c r="G1604" s="265">
        <f>VLOOKUP(A1599,'STUDENT DETAIL'!$C$8:$I$107,3)</f>
        <v>0</v>
      </c>
      <c r="H1604" s="266"/>
      <c r="I1604" s="297"/>
    </row>
    <row r="1605" spans="1:10" s="14" customFormat="1" ht="24" customHeight="1" thickBot="1">
      <c r="A1605" s="223"/>
      <c r="B1605" s="284"/>
      <c r="C1605" s="235" t="s">
        <v>21</v>
      </c>
      <c r="D1605" s="236"/>
      <c r="E1605" s="237"/>
      <c r="F1605" s="63" t="s">
        <v>51</v>
      </c>
      <c r="G1605" s="262" t="str">
        <f>IF(OR(G1604=0,G1604=""),"",VLOOKUP(A1599,'STUDENT DETAIL'!$C$8:$I$107,4))</f>
        <v/>
      </c>
      <c r="H1605" s="264"/>
      <c r="I1605" s="298"/>
    </row>
    <row r="1606" spans="1:10" s="14" customFormat="1" ht="24" customHeight="1">
      <c r="A1606" s="223"/>
      <c r="B1606" s="284"/>
      <c r="C1606" s="235" t="s">
        <v>22</v>
      </c>
      <c r="D1606" s="236"/>
      <c r="E1606" s="237"/>
      <c r="F1606" s="63" t="s">
        <v>51</v>
      </c>
      <c r="G1606" s="262" t="str">
        <f>IF(OR(G1604=0,G1604=""),"",VLOOKUP(A1599,'STUDENT DETAIL'!$C$8:$I$107,5))</f>
        <v/>
      </c>
      <c r="H1606" s="263"/>
      <c r="I1606" s="293" t="s">
        <v>64</v>
      </c>
    </row>
    <row r="1607" spans="1:10" s="14" customFormat="1" ht="24" customHeight="1">
      <c r="A1607" s="223"/>
      <c r="B1607" s="284"/>
      <c r="C1607" s="235" t="s">
        <v>32</v>
      </c>
      <c r="D1607" s="236"/>
      <c r="E1607" s="237"/>
      <c r="F1607" s="63" t="s">
        <v>51</v>
      </c>
      <c r="G1607" s="262" t="str">
        <f>IF(OR(G1604=0,G1604=""),"",VLOOKUP(A1599,'STUDENT DETAIL'!$C$8:$I$107,6))</f>
        <v/>
      </c>
      <c r="H1607" s="263"/>
      <c r="I1607" s="294"/>
    </row>
    <row r="1608" spans="1:10" s="14" customFormat="1" ht="24" customHeight="1">
      <c r="A1608" s="223"/>
      <c r="B1608" s="284"/>
      <c r="C1608" s="235" t="s">
        <v>33</v>
      </c>
      <c r="D1608" s="236"/>
      <c r="E1608" s="237"/>
      <c r="F1608" s="63" t="s">
        <v>51</v>
      </c>
      <c r="G1608" s="262" t="str">
        <f>IF(OR(G1604=0,G1604=""),"",IF('STUDENT DETAIL'!$H$4="",'STUDENT DETAIL'!$E$4,CONCATENATE('STUDENT DETAIL'!$E$4,"   ","(",'STUDENT DETAIL'!$H$4,")")))</f>
        <v/>
      </c>
      <c r="H1608" s="263"/>
      <c r="I1608" s="294"/>
    </row>
    <row r="1609" spans="1:10" s="14" customFormat="1" ht="24" customHeight="1" thickBot="1">
      <c r="A1609" s="223"/>
      <c r="B1609" s="284"/>
      <c r="C1609" s="226" t="s">
        <v>24</v>
      </c>
      <c r="D1609" s="227"/>
      <c r="E1609" s="228"/>
      <c r="F1609" s="64" t="s">
        <v>51</v>
      </c>
      <c r="G1609" s="281" t="str">
        <f>IF(OR(G1604=0,G1604=""),"",VLOOKUP(A1599,'STUDENT DETAIL'!$C$8:$I$107,7))</f>
        <v/>
      </c>
      <c r="H1609" s="282"/>
      <c r="I1609" s="295"/>
    </row>
    <row r="1610" spans="1:10" s="14" customFormat="1" ht="24" customHeight="1">
      <c r="A1610" s="223"/>
      <c r="B1610" s="284"/>
      <c r="C1610" s="232" t="s">
        <v>66</v>
      </c>
      <c r="D1610" s="233"/>
      <c r="E1610" s="233"/>
      <c r="F1610" s="233"/>
      <c r="G1610" s="233"/>
      <c r="H1610" s="233"/>
      <c r="I1610" s="234"/>
    </row>
    <row r="1611" spans="1:10" s="14" customFormat="1" ht="24" customHeight="1" thickBot="1">
      <c r="A1611" s="223"/>
      <c r="B1611" s="284"/>
      <c r="C1611" s="229" t="s">
        <v>67</v>
      </c>
      <c r="D1611" s="230"/>
      <c r="E1611" s="231"/>
      <c r="F1611" s="267" t="s">
        <v>34</v>
      </c>
      <c r="G1611" s="231"/>
      <c r="H1611" s="267" t="s">
        <v>68</v>
      </c>
      <c r="I1611" s="268"/>
    </row>
    <row r="1612" spans="1:10" s="74" customFormat="1" ht="18" customHeight="1">
      <c r="A1612" s="223"/>
      <c r="B1612" s="284"/>
      <c r="C1612" s="238">
        <f>IF('TIME TABLE'!$B$5="","",'TIME TABLE'!$B$5)</f>
        <v>44651</v>
      </c>
      <c r="D1612" s="239"/>
      <c r="E1612" s="86" t="str">
        <f>IF(C1612="","",IF(C1612&gt;0,CONCATENATE('TIME TABLE'!$C$5,'TIME TABLE'!$D$5,'TIME TABLE'!$E$5)))</f>
        <v>(Thursday)</v>
      </c>
      <c r="F1612" s="279" t="str">
        <f>IF(C1612="","",'TIME TABLE'!$F$5)</f>
        <v>Hindi</v>
      </c>
      <c r="G1612" s="280"/>
      <c r="H1612" s="273" t="str">
        <f>IF(F1612="","",'TIME TABLE'!$H$5)</f>
        <v>09:00 AM to 11:45 AM</v>
      </c>
      <c r="I1612" s="274"/>
    </row>
    <row r="1613" spans="1:10" s="74" customFormat="1" ht="18" customHeight="1">
      <c r="A1613" s="223"/>
      <c r="B1613" s="284"/>
      <c r="C1613" s="260">
        <f>IF('TIME TABLE'!$B$6="","",'TIME TABLE'!$B$6)</f>
        <v>44652</v>
      </c>
      <c r="D1613" s="261"/>
      <c r="E1613" s="89" t="str">
        <f>IF(C1613="","",IF(C1613&gt;0,CONCATENATE('TIME TABLE'!$C$6,'TIME TABLE'!$D$6,'TIME TABLE'!$E$6)))</f>
        <v>(Friday)</v>
      </c>
      <c r="F1613" s="252" t="str">
        <f>IF(C1613="","",'TIME TABLE'!$F$6)</f>
        <v>English</v>
      </c>
      <c r="G1613" s="253"/>
      <c r="H1613" s="250" t="str">
        <f>IF(F1613="","",'TIME TABLE'!$H$6)</f>
        <v>09:00 AM to 11:45 AM</v>
      </c>
      <c r="I1613" s="251"/>
    </row>
    <row r="1614" spans="1:10" s="74" customFormat="1" ht="18" customHeight="1">
      <c r="A1614" s="223"/>
      <c r="B1614" s="284"/>
      <c r="C1614" s="260">
        <f>IF('TIME TABLE'!$B$7="","",'TIME TABLE'!$B$7)</f>
        <v>44653</v>
      </c>
      <c r="D1614" s="261"/>
      <c r="E1614" s="89" t="str">
        <f>IF(C1614="","",IF(C1614&gt;0,CONCATENATE('TIME TABLE'!$C$7,'TIME TABLE'!$D$7,'TIME TABLE'!$E$7)))</f>
        <v>(Saturday)</v>
      </c>
      <c r="F1614" s="252" t="str">
        <f>IF(C1614="","",'TIME TABLE'!$F$7)</f>
        <v>Science</v>
      </c>
      <c r="G1614" s="253"/>
      <c r="H1614" s="250" t="str">
        <f>IF(F1614="","",'TIME TABLE'!$H$7)</f>
        <v>09:00 AM to 11:45 AM</v>
      </c>
      <c r="I1614" s="251"/>
    </row>
    <row r="1615" spans="1:10" s="74" customFormat="1" ht="18" customHeight="1">
      <c r="A1615" s="223"/>
      <c r="B1615" s="284"/>
      <c r="C1615" s="260">
        <f>IF('TIME TABLE'!$B$8="","",'TIME TABLE'!$B$8)</f>
        <v>44654</v>
      </c>
      <c r="D1615" s="261"/>
      <c r="E1615" s="89" t="str">
        <f>IF(C1615="","",IF(C1615&gt;0,CONCATENATE('TIME TABLE'!$C$8,'TIME TABLE'!$D$8,'TIME TABLE'!$E$8)))</f>
        <v>(Sunday)</v>
      </c>
      <c r="F1615" s="252" t="str">
        <f>IF(C1615="","",'TIME TABLE'!$F$8)</f>
        <v>Mathematics</v>
      </c>
      <c r="G1615" s="253"/>
      <c r="H1615" s="250" t="str">
        <f>IF(F1615="","",'TIME TABLE'!$H$8)</f>
        <v>09:00 AM to 11:45 AM</v>
      </c>
      <c r="I1615" s="251"/>
    </row>
    <row r="1616" spans="1:10" s="74" customFormat="1" ht="18" customHeight="1">
      <c r="A1616" s="223"/>
      <c r="B1616" s="284"/>
      <c r="C1616" s="260">
        <f>IF('TIME TABLE'!$B$9="","",'TIME TABLE'!$B$9)</f>
        <v>44655</v>
      </c>
      <c r="D1616" s="261"/>
      <c r="E1616" s="89" t="str">
        <f>IF(C1616="","",IF(C1616&gt;0,CONCATENATE('TIME TABLE'!$C$9,'TIME TABLE'!$D$9,'TIME TABLE'!$E$9)))</f>
        <v>(Monday)</v>
      </c>
      <c r="F1616" s="252" t="str">
        <f>IF(C1616="","",'TIME TABLE'!$F$9)</f>
        <v>Social Study</v>
      </c>
      <c r="G1616" s="253"/>
      <c r="H1616" s="250" t="str">
        <f>IF(F1616="","",'TIME TABLE'!$H$9)</f>
        <v>09:00 AM to 11:45 AM</v>
      </c>
      <c r="I1616" s="251"/>
    </row>
    <row r="1617" spans="1:9" s="74" customFormat="1" ht="18" customHeight="1">
      <c r="A1617" s="223"/>
      <c r="B1617" s="284"/>
      <c r="C1617" s="260">
        <f>IF('TIME TABLE'!$B$10="","",'TIME TABLE'!$B$10)</f>
        <v>44656</v>
      </c>
      <c r="D1617" s="261"/>
      <c r="E1617" s="89" t="str">
        <f>IF(C1617="","",IF(C1617&gt;0,CONCATENATE('TIME TABLE'!$C$10,'TIME TABLE'!$D$10,'TIME TABLE'!$E$10)))</f>
        <v>(Tuesday)</v>
      </c>
      <c r="F1617" s="252" t="str">
        <f>IF(C1617="","",'TIME TABLE'!$F$10)</f>
        <v>Sanskrit</v>
      </c>
      <c r="G1617" s="253"/>
      <c r="H1617" s="250" t="str">
        <f>IF(F1617="","",'TIME TABLE'!$H$10)</f>
        <v>09:00 AM to 11:45 AM</v>
      </c>
      <c r="I1617" s="251"/>
    </row>
    <row r="1618" spans="1:9" s="74" customFormat="1" ht="18" customHeight="1">
      <c r="A1618" s="223"/>
      <c r="B1618" s="284"/>
      <c r="C1618" s="260" t="str">
        <f>IF('TIME TABLE'!$B$11="","",'TIME TABLE'!$B$11)</f>
        <v/>
      </c>
      <c r="D1618" s="261"/>
      <c r="E1618" s="89" t="str">
        <f>IF(C1618="","",IF(C1618&gt;0,CONCATENATE('TIME TABLE'!$C$11,'TIME TABLE'!$D$11,'TIME TABLE'!$E$11)))</f>
        <v/>
      </c>
      <c r="F1618" s="252" t="str">
        <f>IF(C1618="","",'TIME TABLE'!$F$11)</f>
        <v/>
      </c>
      <c r="G1618" s="253"/>
      <c r="H1618" s="250" t="str">
        <f>IF(F1618="","",'TIME TABLE'!$H$11)</f>
        <v/>
      </c>
      <c r="I1618" s="251"/>
    </row>
    <row r="1619" spans="1:9" s="74" customFormat="1" ht="18" customHeight="1">
      <c r="A1619" s="223"/>
      <c r="B1619" s="284"/>
      <c r="C1619" s="260" t="str">
        <f>IF('TIME TABLE'!$B$12="","",'TIME TABLE'!$B$12)</f>
        <v/>
      </c>
      <c r="D1619" s="261"/>
      <c r="E1619" s="89" t="str">
        <f>IF(C1619="","",IF(C1619&gt;0,CONCATENATE('TIME TABLE'!$C$12,'TIME TABLE'!$D$12,'TIME TABLE'!$E$12)))</f>
        <v/>
      </c>
      <c r="F1619" s="252" t="str">
        <f>IF(C1619="","",'TIME TABLE'!$F$12)</f>
        <v/>
      </c>
      <c r="G1619" s="253"/>
      <c r="H1619" s="250" t="str">
        <f>IF(C1619="","",'TIME TABLE'!$H$12)</f>
        <v/>
      </c>
      <c r="I1619" s="251"/>
    </row>
    <row r="1620" spans="1:9" s="74" customFormat="1" ht="18" customHeight="1">
      <c r="A1620" s="223"/>
      <c r="B1620" s="284"/>
      <c r="C1620" s="275" t="str">
        <f>IF('TIME TABLE'!$B$13="","",'TIME TABLE'!$B$13)</f>
        <v/>
      </c>
      <c r="D1620" s="276"/>
      <c r="E1620" s="89" t="str">
        <f>IF(C1620="","",IF(C1620&gt;0,CONCATENATE('TIME TABLE'!$C$11,'TIME TABLE'!$D$11,'TIME TABLE'!$E$11)))</f>
        <v/>
      </c>
      <c r="F1620" s="252" t="str">
        <f>IF(C1620="","",'TIME TABLE'!$F$13)</f>
        <v/>
      </c>
      <c r="G1620" s="253"/>
      <c r="H1620" s="250" t="str">
        <f>IF(C1620="","",'TIME TABLE'!$H$13)</f>
        <v/>
      </c>
      <c r="I1620" s="251"/>
    </row>
    <row r="1621" spans="1:9" s="74" customFormat="1" ht="18" customHeight="1" thickBot="1">
      <c r="A1621" s="223"/>
      <c r="B1621" s="284"/>
      <c r="C1621" s="275" t="str">
        <f>IF('TIME TABLE'!$B$14="","",'TIME TABLE'!$B$14)</f>
        <v/>
      </c>
      <c r="D1621" s="276"/>
      <c r="E1621" s="89" t="str">
        <f>IF(C1621="","",IF(C1621&gt;0,CONCATENATE('TIME TABLE'!$C$11,'TIME TABLE'!$D$11,'TIME TABLE'!$E$11)))</f>
        <v/>
      </c>
      <c r="F1621" s="277" t="str">
        <f>IF(C1621="","",'TIME TABLE'!$F$14)</f>
        <v/>
      </c>
      <c r="G1621" s="278"/>
      <c r="H1621" s="250" t="str">
        <f>IF(C1621="","",'TIME TABLE'!$H$14)</f>
        <v/>
      </c>
      <c r="I1621" s="251"/>
    </row>
    <row r="1622" spans="1:9" s="14" customFormat="1" ht="24" customHeight="1">
      <c r="A1622" s="223"/>
      <c r="B1622" s="284"/>
      <c r="C1622" s="269" t="s">
        <v>69</v>
      </c>
      <c r="D1622" s="270"/>
      <c r="E1622" s="270"/>
      <c r="F1622" s="271"/>
      <c r="G1622" s="271"/>
      <c r="H1622" s="271"/>
      <c r="I1622" s="272"/>
    </row>
    <row r="1623" spans="1:9" s="14" customFormat="1" ht="19.5" customHeight="1">
      <c r="A1623" s="223"/>
      <c r="B1623" s="284"/>
      <c r="C1623" s="59">
        <v>1</v>
      </c>
      <c r="D1623" s="256" t="s">
        <v>70</v>
      </c>
      <c r="E1623" s="256"/>
      <c r="F1623" s="256"/>
      <c r="G1623" s="256"/>
      <c r="H1623" s="256"/>
      <c r="I1623" s="257"/>
    </row>
    <row r="1624" spans="1:9" s="14" customFormat="1" ht="19.5" customHeight="1">
      <c r="A1624" s="223"/>
      <c r="B1624" s="284"/>
      <c r="C1624" s="60">
        <v>2</v>
      </c>
      <c r="D1624" s="258" t="s">
        <v>71</v>
      </c>
      <c r="E1624" s="258"/>
      <c r="F1624" s="258"/>
      <c r="G1624" s="258"/>
      <c r="H1624" s="258"/>
      <c r="I1624" s="259"/>
    </row>
    <row r="1625" spans="1:9" s="14" customFormat="1" ht="19.5" customHeight="1">
      <c r="A1625" s="223"/>
      <c r="B1625" s="284"/>
      <c r="C1625" s="60">
        <v>3</v>
      </c>
      <c r="D1625" s="258" t="s">
        <v>72</v>
      </c>
      <c r="E1625" s="258"/>
      <c r="F1625" s="258"/>
      <c r="G1625" s="258"/>
      <c r="H1625" s="258"/>
      <c r="I1625" s="259"/>
    </row>
    <row r="1626" spans="1:9" s="14" customFormat="1" ht="19.5" customHeight="1">
      <c r="A1626" s="223"/>
      <c r="B1626" s="284"/>
      <c r="C1626" s="60">
        <v>4</v>
      </c>
      <c r="D1626" s="256" t="s">
        <v>73</v>
      </c>
      <c r="E1626" s="256"/>
      <c r="F1626" s="256"/>
      <c r="G1626" s="256"/>
      <c r="H1626" s="256"/>
      <c r="I1626" s="257"/>
    </row>
    <row r="1627" spans="1:9" s="14" customFormat="1" ht="19.5" customHeight="1">
      <c r="A1627" s="223"/>
      <c r="B1627" s="284"/>
      <c r="C1627" s="60">
        <v>5</v>
      </c>
      <c r="D1627" s="256" t="s">
        <v>74</v>
      </c>
      <c r="E1627" s="256"/>
      <c r="F1627" s="256"/>
      <c r="G1627" s="256"/>
      <c r="H1627" s="256"/>
      <c r="I1627" s="257"/>
    </row>
    <row r="1628" spans="1:9" s="14" customFormat="1" ht="19.5" customHeight="1">
      <c r="A1628" s="223"/>
      <c r="B1628" s="284"/>
      <c r="C1628" s="60">
        <v>6</v>
      </c>
      <c r="D1628" s="256" t="s">
        <v>75</v>
      </c>
      <c r="E1628" s="256"/>
      <c r="F1628" s="256"/>
      <c r="G1628" s="256"/>
      <c r="H1628" s="256"/>
      <c r="I1628" s="257"/>
    </row>
    <row r="1629" spans="1:9" s="14" customFormat="1" ht="19.5" customHeight="1">
      <c r="A1629" s="223"/>
      <c r="B1629" s="284"/>
      <c r="C1629" s="60">
        <v>7</v>
      </c>
      <c r="D1629" s="256" t="s">
        <v>76</v>
      </c>
      <c r="E1629" s="256"/>
      <c r="F1629" s="256"/>
      <c r="G1629" s="256"/>
      <c r="H1629" s="256"/>
      <c r="I1629" s="257"/>
    </row>
    <row r="1630" spans="1:9" s="14" customFormat="1" ht="19.5" customHeight="1">
      <c r="A1630" s="223"/>
      <c r="B1630" s="284"/>
      <c r="C1630" s="60">
        <v>8</v>
      </c>
      <c r="D1630" s="256" t="s">
        <v>77</v>
      </c>
      <c r="E1630" s="256"/>
      <c r="F1630" s="256"/>
      <c r="G1630" s="256"/>
      <c r="H1630" s="256"/>
      <c r="I1630" s="257"/>
    </row>
    <row r="1631" spans="1:9" s="14" customFormat="1" ht="19.5" customHeight="1" thickBot="1">
      <c r="A1631" s="223"/>
      <c r="B1631" s="285"/>
      <c r="C1631" s="61">
        <v>9</v>
      </c>
      <c r="D1631" s="254" t="s">
        <v>78</v>
      </c>
      <c r="E1631" s="254"/>
      <c r="F1631" s="254"/>
      <c r="G1631" s="254"/>
      <c r="H1631" s="254"/>
      <c r="I1631" s="255"/>
    </row>
    <row r="1632" spans="1:9" ht="7.5" customHeight="1">
      <c r="A1632" s="225"/>
      <c r="B1632" s="225"/>
      <c r="C1632" s="225"/>
      <c r="D1632" s="225"/>
      <c r="E1632" s="225"/>
      <c r="F1632" s="225"/>
      <c r="G1632" s="225"/>
      <c r="H1632" s="225"/>
      <c r="I1632" s="225"/>
    </row>
    <row r="1633" spans="1:10" s="14" customFormat="1" ht="10.5" customHeight="1" thickBot="1">
      <c r="A1633" s="19">
        <f>A1599+1</f>
        <v>49</v>
      </c>
      <c r="B1633" s="224"/>
      <c r="C1633" s="224"/>
      <c r="D1633" s="224"/>
      <c r="E1633" s="224"/>
      <c r="F1633" s="224"/>
      <c r="G1633" s="224"/>
      <c r="H1633" s="224"/>
      <c r="I1633" s="224"/>
    </row>
    <row r="1634" spans="1:10" s="14" customFormat="1" ht="51.75" customHeight="1">
      <c r="A1634" s="223"/>
      <c r="B1634" s="240" t="e">
        <f>logo</f>
        <v>#NAME?</v>
      </c>
      <c r="C1634" s="241"/>
      <c r="D1634" s="244" t="str">
        <f>MASTER!$E$11</f>
        <v>Govt. Sr. Secondary School Raimalwada</v>
      </c>
      <c r="E1634" s="245"/>
      <c r="F1634" s="245"/>
      <c r="G1634" s="245"/>
      <c r="H1634" s="245"/>
      <c r="I1634" s="246"/>
    </row>
    <row r="1635" spans="1:10" s="14" customFormat="1" ht="36" customHeight="1" thickBot="1">
      <c r="A1635" s="223"/>
      <c r="B1635" s="242"/>
      <c r="C1635" s="243"/>
      <c r="D1635" s="247" t="str">
        <f>MASTER!$E$14</f>
        <v>P.S.-Bapini (Phalodi)</v>
      </c>
      <c r="E1635" s="248"/>
      <c r="F1635" s="248"/>
      <c r="G1635" s="248"/>
      <c r="H1635" s="248"/>
      <c r="I1635" s="249"/>
    </row>
    <row r="1636" spans="1:10" s="14" customFormat="1" ht="33.75" customHeight="1">
      <c r="A1636" s="223"/>
      <c r="B1636" s="283" t="str">
        <f>CONCATENATE(C1637,'TIME TABLE'!$C$5,'ADMIT CARD'!$C1638,$F1638,'ADMIT CARD'!$G1638,'TIME TABLE'!$E$5)</f>
        <v>ADMIT CARD(Roll Number●→0)</v>
      </c>
      <c r="C1636" s="289" t="str">
        <f>CONCATENATE('TIME TABLE'!$B$2,'TIME TABLE'!$F$2)</f>
        <v>TEST-I: (2025-26)</v>
      </c>
      <c r="D1636" s="290"/>
      <c r="E1636" s="290"/>
      <c r="F1636" s="290"/>
      <c r="G1636" s="290"/>
      <c r="H1636" s="290"/>
      <c r="I1636" s="296" t="s">
        <v>90</v>
      </c>
    </row>
    <row r="1637" spans="1:10" s="14" customFormat="1" ht="33.75" customHeight="1" thickBot="1">
      <c r="A1637" s="223"/>
      <c r="B1637" s="284"/>
      <c r="C1637" s="291" t="s">
        <v>63</v>
      </c>
      <c r="D1637" s="292"/>
      <c r="E1637" s="292"/>
      <c r="F1637" s="292"/>
      <c r="G1637" s="292"/>
      <c r="H1637" s="292"/>
      <c r="I1637" s="297"/>
      <c r="J1637" s="14" t="s">
        <v>53</v>
      </c>
    </row>
    <row r="1638" spans="1:10" s="14" customFormat="1" ht="24" customHeight="1">
      <c r="A1638" s="223"/>
      <c r="B1638" s="284"/>
      <c r="C1638" s="286" t="s">
        <v>20</v>
      </c>
      <c r="D1638" s="287"/>
      <c r="E1638" s="288"/>
      <c r="F1638" s="62" t="s">
        <v>51</v>
      </c>
      <c r="G1638" s="265">
        <f>VLOOKUP(A1633,'STUDENT DETAIL'!$C$8:$I$107,3)</f>
        <v>0</v>
      </c>
      <c r="H1638" s="266"/>
      <c r="I1638" s="297"/>
    </row>
    <row r="1639" spans="1:10" s="14" customFormat="1" ht="24" customHeight="1" thickBot="1">
      <c r="A1639" s="223"/>
      <c r="B1639" s="284"/>
      <c r="C1639" s="235" t="s">
        <v>21</v>
      </c>
      <c r="D1639" s="236"/>
      <c r="E1639" s="237"/>
      <c r="F1639" s="63" t="s">
        <v>51</v>
      </c>
      <c r="G1639" s="262" t="str">
        <f>IF(OR(G1638=0,G1638=""),"",VLOOKUP(A1633,'STUDENT DETAIL'!$C$8:$I$107,4))</f>
        <v/>
      </c>
      <c r="H1639" s="264"/>
      <c r="I1639" s="298"/>
    </row>
    <row r="1640" spans="1:10" s="14" customFormat="1" ht="24" customHeight="1">
      <c r="A1640" s="223"/>
      <c r="B1640" s="284"/>
      <c r="C1640" s="235" t="s">
        <v>22</v>
      </c>
      <c r="D1640" s="236"/>
      <c r="E1640" s="237"/>
      <c r="F1640" s="63" t="s">
        <v>51</v>
      </c>
      <c r="G1640" s="262" t="str">
        <f>IF(OR(G1638=0,G1638=""),"",VLOOKUP(A1633,'STUDENT DETAIL'!$C$8:$I$107,5))</f>
        <v/>
      </c>
      <c r="H1640" s="263"/>
      <c r="I1640" s="293" t="s">
        <v>64</v>
      </c>
    </row>
    <row r="1641" spans="1:10" s="14" customFormat="1" ht="24" customHeight="1">
      <c r="A1641" s="223"/>
      <c r="B1641" s="284"/>
      <c r="C1641" s="235" t="s">
        <v>32</v>
      </c>
      <c r="D1641" s="236"/>
      <c r="E1641" s="237"/>
      <c r="F1641" s="63" t="s">
        <v>51</v>
      </c>
      <c r="G1641" s="262" t="str">
        <f>IF(OR(G1638=0,G1638=""),"",VLOOKUP(A1633,'STUDENT DETAIL'!$C$8:$I$107,6))</f>
        <v/>
      </c>
      <c r="H1641" s="263"/>
      <c r="I1641" s="294"/>
    </row>
    <row r="1642" spans="1:10" s="14" customFormat="1" ht="24" customHeight="1">
      <c r="A1642" s="223"/>
      <c r="B1642" s="284"/>
      <c r="C1642" s="235" t="s">
        <v>33</v>
      </c>
      <c r="D1642" s="236"/>
      <c r="E1642" s="237"/>
      <c r="F1642" s="63" t="s">
        <v>51</v>
      </c>
      <c r="G1642" s="262" t="str">
        <f>IF(OR(G1638=0,G1638=""),"",IF('STUDENT DETAIL'!$H$4="",'STUDENT DETAIL'!$E$4,CONCATENATE('STUDENT DETAIL'!$E$4,"   ","(",'STUDENT DETAIL'!$H$4,")")))</f>
        <v/>
      </c>
      <c r="H1642" s="263"/>
      <c r="I1642" s="294"/>
    </row>
    <row r="1643" spans="1:10" s="14" customFormat="1" ht="24" customHeight="1" thickBot="1">
      <c r="A1643" s="223"/>
      <c r="B1643" s="284"/>
      <c r="C1643" s="226" t="s">
        <v>24</v>
      </c>
      <c r="D1643" s="227"/>
      <c r="E1643" s="228"/>
      <c r="F1643" s="64" t="s">
        <v>51</v>
      </c>
      <c r="G1643" s="281" t="str">
        <f>IF(OR(G1638=0,G1638=""),"",VLOOKUP(A1633,'STUDENT DETAIL'!$C$8:$I$107,7))</f>
        <v/>
      </c>
      <c r="H1643" s="282"/>
      <c r="I1643" s="295"/>
    </row>
    <row r="1644" spans="1:10" s="14" customFormat="1" ht="24" customHeight="1">
      <c r="A1644" s="223"/>
      <c r="B1644" s="284"/>
      <c r="C1644" s="232" t="s">
        <v>66</v>
      </c>
      <c r="D1644" s="233"/>
      <c r="E1644" s="233"/>
      <c r="F1644" s="233"/>
      <c r="G1644" s="233"/>
      <c r="H1644" s="233"/>
      <c r="I1644" s="234"/>
    </row>
    <row r="1645" spans="1:10" s="14" customFormat="1" ht="24" customHeight="1" thickBot="1">
      <c r="A1645" s="223"/>
      <c r="B1645" s="284"/>
      <c r="C1645" s="229" t="s">
        <v>67</v>
      </c>
      <c r="D1645" s="230"/>
      <c r="E1645" s="231"/>
      <c r="F1645" s="267" t="s">
        <v>34</v>
      </c>
      <c r="G1645" s="231"/>
      <c r="H1645" s="267" t="s">
        <v>68</v>
      </c>
      <c r="I1645" s="268"/>
    </row>
    <row r="1646" spans="1:10" s="74" customFormat="1" ht="18" customHeight="1">
      <c r="A1646" s="223"/>
      <c r="B1646" s="284"/>
      <c r="C1646" s="238">
        <f>IF('TIME TABLE'!$B$5="","",'TIME TABLE'!$B$5)</f>
        <v>44651</v>
      </c>
      <c r="D1646" s="239"/>
      <c r="E1646" s="86" t="str">
        <f>IF(C1646="","",IF(C1646&gt;0,CONCATENATE('TIME TABLE'!$C$5,'TIME TABLE'!$D$5,'TIME TABLE'!$E$5)))</f>
        <v>(Thursday)</v>
      </c>
      <c r="F1646" s="279" t="str">
        <f>IF(C1646="","",'TIME TABLE'!$F$5)</f>
        <v>Hindi</v>
      </c>
      <c r="G1646" s="280"/>
      <c r="H1646" s="273" t="str">
        <f>IF(F1646="","",'TIME TABLE'!$H$5)</f>
        <v>09:00 AM to 11:45 AM</v>
      </c>
      <c r="I1646" s="274"/>
    </row>
    <row r="1647" spans="1:10" s="74" customFormat="1" ht="18" customHeight="1">
      <c r="A1647" s="223"/>
      <c r="B1647" s="284"/>
      <c r="C1647" s="260">
        <f>IF('TIME TABLE'!$B$6="","",'TIME TABLE'!$B$6)</f>
        <v>44652</v>
      </c>
      <c r="D1647" s="261"/>
      <c r="E1647" s="89" t="str">
        <f>IF(C1647="","",IF(C1647&gt;0,CONCATENATE('TIME TABLE'!$C$6,'TIME TABLE'!$D$6,'TIME TABLE'!$E$6)))</f>
        <v>(Friday)</v>
      </c>
      <c r="F1647" s="252" t="str">
        <f>IF(C1647="","",'TIME TABLE'!$F$6)</f>
        <v>English</v>
      </c>
      <c r="G1647" s="253"/>
      <c r="H1647" s="250" t="str">
        <f>IF(F1647="","",'TIME TABLE'!$H$6)</f>
        <v>09:00 AM to 11:45 AM</v>
      </c>
      <c r="I1647" s="251"/>
    </row>
    <row r="1648" spans="1:10" s="74" customFormat="1" ht="18" customHeight="1">
      <c r="A1648" s="223"/>
      <c r="B1648" s="284"/>
      <c r="C1648" s="260">
        <f>IF('TIME TABLE'!$B$7="","",'TIME TABLE'!$B$7)</f>
        <v>44653</v>
      </c>
      <c r="D1648" s="261"/>
      <c r="E1648" s="89" t="str">
        <f>IF(C1648="","",IF(C1648&gt;0,CONCATENATE('TIME TABLE'!$C$7,'TIME TABLE'!$D$7,'TIME TABLE'!$E$7)))</f>
        <v>(Saturday)</v>
      </c>
      <c r="F1648" s="252" t="str">
        <f>IF(C1648="","",'TIME TABLE'!$F$7)</f>
        <v>Science</v>
      </c>
      <c r="G1648" s="253"/>
      <c r="H1648" s="250" t="str">
        <f>IF(F1648="","",'TIME TABLE'!$H$7)</f>
        <v>09:00 AM to 11:45 AM</v>
      </c>
      <c r="I1648" s="251"/>
    </row>
    <row r="1649" spans="1:9" s="74" customFormat="1" ht="18" customHeight="1">
      <c r="A1649" s="223"/>
      <c r="B1649" s="284"/>
      <c r="C1649" s="260">
        <f>IF('TIME TABLE'!$B$8="","",'TIME TABLE'!$B$8)</f>
        <v>44654</v>
      </c>
      <c r="D1649" s="261"/>
      <c r="E1649" s="89" t="str">
        <f>IF(C1649="","",IF(C1649&gt;0,CONCATENATE('TIME TABLE'!$C$8,'TIME TABLE'!$D$8,'TIME TABLE'!$E$8)))</f>
        <v>(Sunday)</v>
      </c>
      <c r="F1649" s="252" t="str">
        <f>IF(C1649="","",'TIME TABLE'!$F$8)</f>
        <v>Mathematics</v>
      </c>
      <c r="G1649" s="253"/>
      <c r="H1649" s="250" t="str">
        <f>IF(F1649="","",'TIME TABLE'!$H$8)</f>
        <v>09:00 AM to 11:45 AM</v>
      </c>
      <c r="I1649" s="251"/>
    </row>
    <row r="1650" spans="1:9" s="74" customFormat="1" ht="18" customHeight="1">
      <c r="A1650" s="223"/>
      <c r="B1650" s="284"/>
      <c r="C1650" s="260">
        <f>IF('TIME TABLE'!$B$9="","",'TIME TABLE'!$B$9)</f>
        <v>44655</v>
      </c>
      <c r="D1650" s="261"/>
      <c r="E1650" s="89" t="str">
        <f>IF(C1650="","",IF(C1650&gt;0,CONCATENATE('TIME TABLE'!$C$9,'TIME TABLE'!$D$9,'TIME TABLE'!$E$9)))</f>
        <v>(Monday)</v>
      </c>
      <c r="F1650" s="252" t="str">
        <f>IF(C1650="","",'TIME TABLE'!$F$9)</f>
        <v>Social Study</v>
      </c>
      <c r="G1650" s="253"/>
      <c r="H1650" s="250" t="str">
        <f>IF(F1650="","",'TIME TABLE'!$H$9)</f>
        <v>09:00 AM to 11:45 AM</v>
      </c>
      <c r="I1650" s="251"/>
    </row>
    <row r="1651" spans="1:9" s="74" customFormat="1" ht="18" customHeight="1">
      <c r="A1651" s="223"/>
      <c r="B1651" s="284"/>
      <c r="C1651" s="260">
        <f>IF('TIME TABLE'!$B$10="","",'TIME TABLE'!$B$10)</f>
        <v>44656</v>
      </c>
      <c r="D1651" s="261"/>
      <c r="E1651" s="89" t="str">
        <f>IF(C1651="","",IF(C1651&gt;0,CONCATENATE('TIME TABLE'!$C$10,'TIME TABLE'!$D$10,'TIME TABLE'!$E$10)))</f>
        <v>(Tuesday)</v>
      </c>
      <c r="F1651" s="252" t="str">
        <f>IF(C1651="","",'TIME TABLE'!$F$10)</f>
        <v>Sanskrit</v>
      </c>
      <c r="G1651" s="253"/>
      <c r="H1651" s="250" t="str">
        <f>IF(F1651="","",'TIME TABLE'!$H$10)</f>
        <v>09:00 AM to 11:45 AM</v>
      </c>
      <c r="I1651" s="251"/>
    </row>
    <row r="1652" spans="1:9" s="74" customFormat="1" ht="18" customHeight="1">
      <c r="A1652" s="223"/>
      <c r="B1652" s="284"/>
      <c r="C1652" s="260" t="str">
        <f>IF('TIME TABLE'!$B$11="","",'TIME TABLE'!$B$11)</f>
        <v/>
      </c>
      <c r="D1652" s="261"/>
      <c r="E1652" s="89" t="str">
        <f>IF(C1652="","",IF(C1652&gt;0,CONCATENATE('TIME TABLE'!$C$11,'TIME TABLE'!$D$11,'TIME TABLE'!$E$11)))</f>
        <v/>
      </c>
      <c r="F1652" s="252" t="str">
        <f>IF(C1652="","",'TIME TABLE'!$F$11)</f>
        <v/>
      </c>
      <c r="G1652" s="253"/>
      <c r="H1652" s="250" t="str">
        <f>IF(F1652="","",'TIME TABLE'!$H$11)</f>
        <v/>
      </c>
      <c r="I1652" s="251"/>
    </row>
    <row r="1653" spans="1:9" s="74" customFormat="1" ht="18" customHeight="1">
      <c r="A1653" s="223"/>
      <c r="B1653" s="284"/>
      <c r="C1653" s="260" t="str">
        <f>IF('TIME TABLE'!$B$12="","",'TIME TABLE'!$B$12)</f>
        <v/>
      </c>
      <c r="D1653" s="261"/>
      <c r="E1653" s="89" t="str">
        <f>IF(C1653="","",IF(C1653&gt;0,CONCATENATE('TIME TABLE'!$C$12,'TIME TABLE'!$D$12,'TIME TABLE'!$E$12)))</f>
        <v/>
      </c>
      <c r="F1653" s="252" t="str">
        <f>IF(C1653="","",'TIME TABLE'!$F$12)</f>
        <v/>
      </c>
      <c r="G1653" s="253"/>
      <c r="H1653" s="250" t="str">
        <f>IF(C1653="","",'TIME TABLE'!$H$12)</f>
        <v/>
      </c>
      <c r="I1653" s="251"/>
    </row>
    <row r="1654" spans="1:9" s="74" customFormat="1" ht="18" customHeight="1">
      <c r="A1654" s="223"/>
      <c r="B1654" s="284"/>
      <c r="C1654" s="275" t="str">
        <f>IF('TIME TABLE'!$B$13="","",'TIME TABLE'!$B$13)</f>
        <v/>
      </c>
      <c r="D1654" s="276"/>
      <c r="E1654" s="89" t="str">
        <f>IF(C1654="","",IF(C1654&gt;0,CONCATENATE('TIME TABLE'!$C$11,'TIME TABLE'!$D$11,'TIME TABLE'!$E$11)))</f>
        <v/>
      </c>
      <c r="F1654" s="252" t="str">
        <f>IF(C1654="","",'TIME TABLE'!$F$13)</f>
        <v/>
      </c>
      <c r="G1654" s="253"/>
      <c r="H1654" s="250" t="str">
        <f>IF(C1654="","",'TIME TABLE'!$H$13)</f>
        <v/>
      </c>
      <c r="I1654" s="251"/>
    </row>
    <row r="1655" spans="1:9" s="74" customFormat="1" ht="18" customHeight="1" thickBot="1">
      <c r="A1655" s="223"/>
      <c r="B1655" s="284"/>
      <c r="C1655" s="275" t="str">
        <f>IF('TIME TABLE'!$B$14="","",'TIME TABLE'!$B$14)</f>
        <v/>
      </c>
      <c r="D1655" s="276"/>
      <c r="E1655" s="89" t="str">
        <f>IF(C1655="","",IF(C1655&gt;0,CONCATENATE('TIME TABLE'!$C$11,'TIME TABLE'!$D$11,'TIME TABLE'!$E$11)))</f>
        <v/>
      </c>
      <c r="F1655" s="277" t="str">
        <f>IF(C1655="","",'TIME TABLE'!$F$14)</f>
        <v/>
      </c>
      <c r="G1655" s="278"/>
      <c r="H1655" s="250" t="str">
        <f>IF(C1655="","",'TIME TABLE'!$H$14)</f>
        <v/>
      </c>
      <c r="I1655" s="251"/>
    </row>
    <row r="1656" spans="1:9" s="14" customFormat="1" ht="24" customHeight="1">
      <c r="A1656" s="223"/>
      <c r="B1656" s="284"/>
      <c r="C1656" s="269" t="s">
        <v>69</v>
      </c>
      <c r="D1656" s="270"/>
      <c r="E1656" s="270"/>
      <c r="F1656" s="271"/>
      <c r="G1656" s="271"/>
      <c r="H1656" s="271"/>
      <c r="I1656" s="272"/>
    </row>
    <row r="1657" spans="1:9" s="14" customFormat="1" ht="19.5" customHeight="1">
      <c r="A1657" s="223"/>
      <c r="B1657" s="284"/>
      <c r="C1657" s="59">
        <v>1</v>
      </c>
      <c r="D1657" s="256" t="s">
        <v>70</v>
      </c>
      <c r="E1657" s="256"/>
      <c r="F1657" s="256"/>
      <c r="G1657" s="256"/>
      <c r="H1657" s="256"/>
      <c r="I1657" s="257"/>
    </row>
    <row r="1658" spans="1:9" s="14" customFormat="1" ht="19.5" customHeight="1">
      <c r="A1658" s="223"/>
      <c r="B1658" s="284"/>
      <c r="C1658" s="60">
        <v>2</v>
      </c>
      <c r="D1658" s="258" t="s">
        <v>71</v>
      </c>
      <c r="E1658" s="258"/>
      <c r="F1658" s="258"/>
      <c r="G1658" s="258"/>
      <c r="H1658" s="258"/>
      <c r="I1658" s="259"/>
    </row>
    <row r="1659" spans="1:9" s="14" customFormat="1" ht="19.5" customHeight="1">
      <c r="A1659" s="223"/>
      <c r="B1659" s="284"/>
      <c r="C1659" s="60">
        <v>3</v>
      </c>
      <c r="D1659" s="258" t="s">
        <v>72</v>
      </c>
      <c r="E1659" s="258"/>
      <c r="F1659" s="258"/>
      <c r="G1659" s="258"/>
      <c r="H1659" s="258"/>
      <c r="I1659" s="259"/>
    </row>
    <row r="1660" spans="1:9" s="14" customFormat="1" ht="19.5" customHeight="1">
      <c r="A1660" s="223"/>
      <c r="B1660" s="284"/>
      <c r="C1660" s="60">
        <v>4</v>
      </c>
      <c r="D1660" s="256" t="s">
        <v>73</v>
      </c>
      <c r="E1660" s="256"/>
      <c r="F1660" s="256"/>
      <c r="G1660" s="256"/>
      <c r="H1660" s="256"/>
      <c r="I1660" s="257"/>
    </row>
    <row r="1661" spans="1:9" s="14" customFormat="1" ht="19.5" customHeight="1">
      <c r="A1661" s="223"/>
      <c r="B1661" s="284"/>
      <c r="C1661" s="60">
        <v>5</v>
      </c>
      <c r="D1661" s="256" t="s">
        <v>74</v>
      </c>
      <c r="E1661" s="256"/>
      <c r="F1661" s="256"/>
      <c r="G1661" s="256"/>
      <c r="H1661" s="256"/>
      <c r="I1661" s="257"/>
    </row>
    <row r="1662" spans="1:9" s="14" customFormat="1" ht="19.5" customHeight="1">
      <c r="A1662" s="223"/>
      <c r="B1662" s="284"/>
      <c r="C1662" s="60">
        <v>6</v>
      </c>
      <c r="D1662" s="256" t="s">
        <v>75</v>
      </c>
      <c r="E1662" s="256"/>
      <c r="F1662" s="256"/>
      <c r="G1662" s="256"/>
      <c r="H1662" s="256"/>
      <c r="I1662" s="257"/>
    </row>
    <row r="1663" spans="1:9" s="14" customFormat="1" ht="19.5" customHeight="1">
      <c r="A1663" s="223"/>
      <c r="B1663" s="284"/>
      <c r="C1663" s="60">
        <v>7</v>
      </c>
      <c r="D1663" s="256" t="s">
        <v>76</v>
      </c>
      <c r="E1663" s="256"/>
      <c r="F1663" s="256"/>
      <c r="G1663" s="256"/>
      <c r="H1663" s="256"/>
      <c r="I1663" s="257"/>
    </row>
    <row r="1664" spans="1:9" s="14" customFormat="1" ht="19.5" customHeight="1">
      <c r="A1664" s="223"/>
      <c r="B1664" s="284"/>
      <c r="C1664" s="60">
        <v>8</v>
      </c>
      <c r="D1664" s="256" t="s">
        <v>77</v>
      </c>
      <c r="E1664" s="256"/>
      <c r="F1664" s="256"/>
      <c r="G1664" s="256"/>
      <c r="H1664" s="256"/>
      <c r="I1664" s="257"/>
    </row>
    <row r="1665" spans="1:10" s="14" customFormat="1" ht="19.5" customHeight="1" thickBot="1">
      <c r="A1665" s="223"/>
      <c r="B1665" s="285"/>
      <c r="C1665" s="61">
        <v>9</v>
      </c>
      <c r="D1665" s="254" t="s">
        <v>78</v>
      </c>
      <c r="E1665" s="254"/>
      <c r="F1665" s="254"/>
      <c r="G1665" s="254"/>
      <c r="H1665" s="254"/>
      <c r="I1665" s="255"/>
    </row>
    <row r="1666" spans="1:10" ht="16.5" customHeight="1">
      <c r="A1666" s="225"/>
      <c r="B1666" s="225"/>
      <c r="C1666" s="225"/>
      <c r="D1666" s="225"/>
      <c r="E1666" s="225"/>
      <c r="F1666" s="225"/>
      <c r="G1666" s="225"/>
      <c r="H1666" s="225"/>
      <c r="I1666" s="225"/>
    </row>
    <row r="1667" spans="1:10" s="14" customFormat="1" ht="15.75" thickBot="1">
      <c r="A1667" s="19">
        <f>A1633+1</f>
        <v>50</v>
      </c>
      <c r="B1667" s="224"/>
      <c r="C1667" s="224"/>
      <c r="D1667" s="224"/>
      <c r="E1667" s="224"/>
      <c r="F1667" s="224"/>
      <c r="G1667" s="224"/>
      <c r="H1667" s="224"/>
      <c r="I1667" s="224"/>
    </row>
    <row r="1668" spans="1:10" s="14" customFormat="1" ht="51.75" customHeight="1">
      <c r="A1668" s="223"/>
      <c r="B1668" s="240" t="e">
        <f>logo</f>
        <v>#NAME?</v>
      </c>
      <c r="C1668" s="241"/>
      <c r="D1668" s="244" t="str">
        <f>MASTER!$E$11</f>
        <v>Govt. Sr. Secondary School Raimalwada</v>
      </c>
      <c r="E1668" s="245"/>
      <c r="F1668" s="245"/>
      <c r="G1668" s="245"/>
      <c r="H1668" s="245"/>
      <c r="I1668" s="246"/>
    </row>
    <row r="1669" spans="1:10" s="14" customFormat="1" ht="36" customHeight="1" thickBot="1">
      <c r="A1669" s="223"/>
      <c r="B1669" s="242"/>
      <c r="C1669" s="243"/>
      <c r="D1669" s="247" t="str">
        <f>MASTER!$E$14</f>
        <v>P.S.-Bapini (Phalodi)</v>
      </c>
      <c r="E1669" s="248"/>
      <c r="F1669" s="248"/>
      <c r="G1669" s="248"/>
      <c r="H1669" s="248"/>
      <c r="I1669" s="249"/>
    </row>
    <row r="1670" spans="1:10" s="14" customFormat="1" ht="33.75" customHeight="1">
      <c r="A1670" s="223"/>
      <c r="B1670" s="283" t="str">
        <f>CONCATENATE(C1671,'TIME TABLE'!$C$5,'ADMIT CARD'!$C1672,$F1672,'ADMIT CARD'!$G1672,'TIME TABLE'!$E$5)</f>
        <v>ADMIT CARD(Roll Number●→0)</v>
      </c>
      <c r="C1670" s="289" t="str">
        <f>CONCATENATE('TIME TABLE'!$B$2,'TIME TABLE'!$F$2)</f>
        <v>TEST-I: (2025-26)</v>
      </c>
      <c r="D1670" s="290"/>
      <c r="E1670" s="290"/>
      <c r="F1670" s="290"/>
      <c r="G1670" s="290"/>
      <c r="H1670" s="290"/>
      <c r="I1670" s="296" t="s">
        <v>90</v>
      </c>
    </row>
    <row r="1671" spans="1:10" s="14" customFormat="1" ht="33.75" customHeight="1" thickBot="1">
      <c r="A1671" s="223"/>
      <c r="B1671" s="284"/>
      <c r="C1671" s="291" t="s">
        <v>63</v>
      </c>
      <c r="D1671" s="292"/>
      <c r="E1671" s="292"/>
      <c r="F1671" s="292"/>
      <c r="G1671" s="292"/>
      <c r="H1671" s="292"/>
      <c r="I1671" s="297"/>
      <c r="J1671" s="14" t="s">
        <v>53</v>
      </c>
    </row>
    <row r="1672" spans="1:10" s="14" customFormat="1" ht="24" customHeight="1">
      <c r="A1672" s="223"/>
      <c r="B1672" s="284"/>
      <c r="C1672" s="286" t="s">
        <v>20</v>
      </c>
      <c r="D1672" s="287"/>
      <c r="E1672" s="288"/>
      <c r="F1672" s="62" t="s">
        <v>51</v>
      </c>
      <c r="G1672" s="265">
        <f>VLOOKUP(A1667,'STUDENT DETAIL'!$C$8:$I$107,3)</f>
        <v>0</v>
      </c>
      <c r="H1672" s="266"/>
      <c r="I1672" s="297"/>
    </row>
    <row r="1673" spans="1:10" s="14" customFormat="1" ht="24" customHeight="1" thickBot="1">
      <c r="A1673" s="223"/>
      <c r="B1673" s="284"/>
      <c r="C1673" s="235" t="s">
        <v>21</v>
      </c>
      <c r="D1673" s="236"/>
      <c r="E1673" s="237"/>
      <c r="F1673" s="63" t="s">
        <v>51</v>
      </c>
      <c r="G1673" s="262" t="str">
        <f>IF(OR(G1672=0,G1672=""),"",VLOOKUP(A1667,'STUDENT DETAIL'!$C$8:$I$107,4))</f>
        <v/>
      </c>
      <c r="H1673" s="264"/>
      <c r="I1673" s="298"/>
    </row>
    <row r="1674" spans="1:10" s="14" customFormat="1" ht="24" customHeight="1">
      <c r="A1674" s="223"/>
      <c r="B1674" s="284"/>
      <c r="C1674" s="235" t="s">
        <v>22</v>
      </c>
      <c r="D1674" s="236"/>
      <c r="E1674" s="237"/>
      <c r="F1674" s="63" t="s">
        <v>51</v>
      </c>
      <c r="G1674" s="262" t="str">
        <f>IF(OR(G1672=0,G1672=""),"",VLOOKUP(A1667,'STUDENT DETAIL'!$C$8:$I$107,5))</f>
        <v/>
      </c>
      <c r="H1674" s="263"/>
      <c r="I1674" s="293" t="s">
        <v>64</v>
      </c>
    </row>
    <row r="1675" spans="1:10" s="14" customFormat="1" ht="24" customHeight="1">
      <c r="A1675" s="223"/>
      <c r="B1675" s="284"/>
      <c r="C1675" s="235" t="s">
        <v>32</v>
      </c>
      <c r="D1675" s="236"/>
      <c r="E1675" s="237"/>
      <c r="F1675" s="63" t="s">
        <v>51</v>
      </c>
      <c r="G1675" s="262" t="str">
        <f>IF(OR(G1672=0,G1672=""),"",VLOOKUP(A1667,'STUDENT DETAIL'!$C$8:$I$107,6))</f>
        <v/>
      </c>
      <c r="H1675" s="263"/>
      <c r="I1675" s="294"/>
    </row>
    <row r="1676" spans="1:10" s="14" customFormat="1" ht="24" customHeight="1">
      <c r="A1676" s="223"/>
      <c r="B1676" s="284"/>
      <c r="C1676" s="235" t="s">
        <v>33</v>
      </c>
      <c r="D1676" s="236"/>
      <c r="E1676" s="237"/>
      <c r="F1676" s="63" t="s">
        <v>51</v>
      </c>
      <c r="G1676" s="262" t="str">
        <f>IF(OR(G1672=0,G1672=""),"",IF('STUDENT DETAIL'!$H$4="",'STUDENT DETAIL'!$E$4,CONCATENATE('STUDENT DETAIL'!$E$4,"   ","(",'STUDENT DETAIL'!$H$4,")")))</f>
        <v/>
      </c>
      <c r="H1676" s="263"/>
      <c r="I1676" s="294"/>
    </row>
    <row r="1677" spans="1:10" s="14" customFormat="1" ht="24" customHeight="1" thickBot="1">
      <c r="A1677" s="223"/>
      <c r="B1677" s="284"/>
      <c r="C1677" s="226" t="s">
        <v>24</v>
      </c>
      <c r="D1677" s="227"/>
      <c r="E1677" s="228"/>
      <c r="F1677" s="64" t="s">
        <v>51</v>
      </c>
      <c r="G1677" s="281" t="str">
        <f>IF(OR(G1672=0,G1672=""),"",VLOOKUP(A1667,'STUDENT DETAIL'!$C$8:$I$107,7))</f>
        <v/>
      </c>
      <c r="H1677" s="282"/>
      <c r="I1677" s="295"/>
    </row>
    <row r="1678" spans="1:10" s="14" customFormat="1" ht="24" customHeight="1">
      <c r="A1678" s="223"/>
      <c r="B1678" s="284"/>
      <c r="C1678" s="232" t="s">
        <v>66</v>
      </c>
      <c r="D1678" s="233"/>
      <c r="E1678" s="233"/>
      <c r="F1678" s="233"/>
      <c r="G1678" s="233"/>
      <c r="H1678" s="233"/>
      <c r="I1678" s="234"/>
    </row>
    <row r="1679" spans="1:10" s="14" customFormat="1" ht="24" customHeight="1" thickBot="1">
      <c r="A1679" s="223"/>
      <c r="B1679" s="284"/>
      <c r="C1679" s="229" t="s">
        <v>67</v>
      </c>
      <c r="D1679" s="230"/>
      <c r="E1679" s="231"/>
      <c r="F1679" s="267" t="s">
        <v>34</v>
      </c>
      <c r="G1679" s="231"/>
      <c r="H1679" s="267" t="s">
        <v>68</v>
      </c>
      <c r="I1679" s="268"/>
    </row>
    <row r="1680" spans="1:10" s="74" customFormat="1" ht="18" customHeight="1">
      <c r="A1680" s="223"/>
      <c r="B1680" s="284"/>
      <c r="C1680" s="238">
        <f>IF('TIME TABLE'!$B$5="","",'TIME TABLE'!$B$5)</f>
        <v>44651</v>
      </c>
      <c r="D1680" s="239"/>
      <c r="E1680" s="86" t="str">
        <f>IF(C1680="","",IF(C1680&gt;0,CONCATENATE('TIME TABLE'!$C$5,'TIME TABLE'!$D$5,'TIME TABLE'!$E$5)))</f>
        <v>(Thursday)</v>
      </c>
      <c r="F1680" s="279" t="str">
        <f>IF(C1680="","",'TIME TABLE'!$F$5)</f>
        <v>Hindi</v>
      </c>
      <c r="G1680" s="280"/>
      <c r="H1680" s="273" t="str">
        <f>IF(F1680="","",'TIME TABLE'!$H$5)</f>
        <v>09:00 AM to 11:45 AM</v>
      </c>
      <c r="I1680" s="274"/>
    </row>
    <row r="1681" spans="1:9" s="74" customFormat="1" ht="18" customHeight="1">
      <c r="A1681" s="223"/>
      <c r="B1681" s="284"/>
      <c r="C1681" s="260">
        <f>IF('TIME TABLE'!$B$6="","",'TIME TABLE'!$B$6)</f>
        <v>44652</v>
      </c>
      <c r="D1681" s="261"/>
      <c r="E1681" s="89" t="str">
        <f>IF(C1681="","",IF(C1681&gt;0,CONCATENATE('TIME TABLE'!$C$6,'TIME TABLE'!$D$6,'TIME TABLE'!$E$6)))</f>
        <v>(Friday)</v>
      </c>
      <c r="F1681" s="252" t="str">
        <f>IF(C1681="","",'TIME TABLE'!$F$6)</f>
        <v>English</v>
      </c>
      <c r="G1681" s="253"/>
      <c r="H1681" s="250" t="str">
        <f>IF(F1681="","",'TIME TABLE'!$H$6)</f>
        <v>09:00 AM to 11:45 AM</v>
      </c>
      <c r="I1681" s="251"/>
    </row>
    <row r="1682" spans="1:9" s="74" customFormat="1" ht="18" customHeight="1">
      <c r="A1682" s="223"/>
      <c r="B1682" s="284"/>
      <c r="C1682" s="260">
        <f>IF('TIME TABLE'!$B$7="","",'TIME TABLE'!$B$7)</f>
        <v>44653</v>
      </c>
      <c r="D1682" s="261"/>
      <c r="E1682" s="89" t="str">
        <f>IF(C1682="","",IF(C1682&gt;0,CONCATENATE('TIME TABLE'!$C$7,'TIME TABLE'!$D$7,'TIME TABLE'!$E$7)))</f>
        <v>(Saturday)</v>
      </c>
      <c r="F1682" s="252" t="str">
        <f>IF(C1682="","",'TIME TABLE'!$F$7)</f>
        <v>Science</v>
      </c>
      <c r="G1682" s="253"/>
      <c r="H1682" s="250" t="str">
        <f>IF(F1682="","",'TIME TABLE'!$H$7)</f>
        <v>09:00 AM to 11:45 AM</v>
      </c>
      <c r="I1682" s="251"/>
    </row>
    <row r="1683" spans="1:9" s="74" customFormat="1" ht="18" customHeight="1">
      <c r="A1683" s="223"/>
      <c r="B1683" s="284"/>
      <c r="C1683" s="260">
        <f>IF('TIME TABLE'!$B$8="","",'TIME TABLE'!$B$8)</f>
        <v>44654</v>
      </c>
      <c r="D1683" s="261"/>
      <c r="E1683" s="89" t="str">
        <f>IF(C1683="","",IF(C1683&gt;0,CONCATENATE('TIME TABLE'!$C$8,'TIME TABLE'!$D$8,'TIME TABLE'!$E$8)))</f>
        <v>(Sunday)</v>
      </c>
      <c r="F1683" s="252" t="str">
        <f>IF(C1683="","",'TIME TABLE'!$F$8)</f>
        <v>Mathematics</v>
      </c>
      <c r="G1683" s="253"/>
      <c r="H1683" s="250" t="str">
        <f>IF(F1683="","",'TIME TABLE'!$H$8)</f>
        <v>09:00 AM to 11:45 AM</v>
      </c>
      <c r="I1683" s="251"/>
    </row>
    <row r="1684" spans="1:9" s="74" customFormat="1" ht="18" customHeight="1">
      <c r="A1684" s="223"/>
      <c r="B1684" s="284"/>
      <c r="C1684" s="260">
        <f>IF('TIME TABLE'!$B$9="","",'TIME TABLE'!$B$9)</f>
        <v>44655</v>
      </c>
      <c r="D1684" s="261"/>
      <c r="E1684" s="89" t="str">
        <f>IF(C1684="","",IF(C1684&gt;0,CONCATENATE('TIME TABLE'!$C$9,'TIME TABLE'!$D$9,'TIME TABLE'!$E$9)))</f>
        <v>(Monday)</v>
      </c>
      <c r="F1684" s="252" t="str">
        <f>IF(C1684="","",'TIME TABLE'!$F$9)</f>
        <v>Social Study</v>
      </c>
      <c r="G1684" s="253"/>
      <c r="H1684" s="250" t="str">
        <f>IF(F1684="","",'TIME TABLE'!$H$9)</f>
        <v>09:00 AM to 11:45 AM</v>
      </c>
      <c r="I1684" s="251"/>
    </row>
    <row r="1685" spans="1:9" s="74" customFormat="1" ht="18" customHeight="1">
      <c r="A1685" s="223"/>
      <c r="B1685" s="284"/>
      <c r="C1685" s="260">
        <f>IF('TIME TABLE'!$B$10="","",'TIME TABLE'!$B$10)</f>
        <v>44656</v>
      </c>
      <c r="D1685" s="261"/>
      <c r="E1685" s="89" t="str">
        <f>IF(C1685="","",IF(C1685&gt;0,CONCATENATE('TIME TABLE'!$C$10,'TIME TABLE'!$D$10,'TIME TABLE'!$E$10)))</f>
        <v>(Tuesday)</v>
      </c>
      <c r="F1685" s="252" t="str">
        <f>IF(C1685="","",'TIME TABLE'!$F$10)</f>
        <v>Sanskrit</v>
      </c>
      <c r="G1685" s="253"/>
      <c r="H1685" s="250" t="str">
        <f>IF(F1685="","",'TIME TABLE'!$H$10)</f>
        <v>09:00 AM to 11:45 AM</v>
      </c>
      <c r="I1685" s="251"/>
    </row>
    <row r="1686" spans="1:9" s="74" customFormat="1" ht="18" customHeight="1">
      <c r="A1686" s="223"/>
      <c r="B1686" s="284"/>
      <c r="C1686" s="260" t="str">
        <f>IF('TIME TABLE'!$B$11="","",'TIME TABLE'!$B$11)</f>
        <v/>
      </c>
      <c r="D1686" s="261"/>
      <c r="E1686" s="89" t="str">
        <f>IF(C1686="","",IF(C1686&gt;0,CONCATENATE('TIME TABLE'!$C$11,'TIME TABLE'!$D$11,'TIME TABLE'!$E$11)))</f>
        <v/>
      </c>
      <c r="F1686" s="252" t="str">
        <f>IF(C1686="","",'TIME TABLE'!$F$11)</f>
        <v/>
      </c>
      <c r="G1686" s="253"/>
      <c r="H1686" s="250" t="str">
        <f>IF(F1686="","",'TIME TABLE'!$H$11)</f>
        <v/>
      </c>
      <c r="I1686" s="251"/>
    </row>
    <row r="1687" spans="1:9" s="74" customFormat="1" ht="18" customHeight="1">
      <c r="A1687" s="223"/>
      <c r="B1687" s="284"/>
      <c r="C1687" s="260" t="str">
        <f>IF('TIME TABLE'!$B$12="","",'TIME TABLE'!$B$12)</f>
        <v/>
      </c>
      <c r="D1687" s="261"/>
      <c r="E1687" s="89" t="str">
        <f>IF(C1687="","",IF(C1687&gt;0,CONCATENATE('TIME TABLE'!$C$12,'TIME TABLE'!$D$12,'TIME TABLE'!$E$12)))</f>
        <v/>
      </c>
      <c r="F1687" s="252" t="str">
        <f>IF(C1687="","",'TIME TABLE'!$F$12)</f>
        <v/>
      </c>
      <c r="G1687" s="253"/>
      <c r="H1687" s="250" t="str">
        <f>IF(C1687="","",'TIME TABLE'!$H$12)</f>
        <v/>
      </c>
      <c r="I1687" s="251"/>
    </row>
    <row r="1688" spans="1:9" s="74" customFormat="1" ht="18" customHeight="1">
      <c r="A1688" s="223"/>
      <c r="B1688" s="284"/>
      <c r="C1688" s="275" t="str">
        <f>IF('TIME TABLE'!$B$13="","",'TIME TABLE'!$B$13)</f>
        <v/>
      </c>
      <c r="D1688" s="276"/>
      <c r="E1688" s="89" t="str">
        <f>IF(C1688="","",IF(C1688&gt;0,CONCATENATE('TIME TABLE'!$C$11,'TIME TABLE'!$D$11,'TIME TABLE'!$E$11)))</f>
        <v/>
      </c>
      <c r="F1688" s="252" t="str">
        <f>IF(C1688="","",'TIME TABLE'!$F$13)</f>
        <v/>
      </c>
      <c r="G1688" s="253"/>
      <c r="H1688" s="250" t="str">
        <f>IF(C1688="","",'TIME TABLE'!$H$13)</f>
        <v/>
      </c>
      <c r="I1688" s="251"/>
    </row>
    <row r="1689" spans="1:9" s="74" customFormat="1" ht="18" customHeight="1" thickBot="1">
      <c r="A1689" s="223"/>
      <c r="B1689" s="284"/>
      <c r="C1689" s="275" t="str">
        <f>IF('TIME TABLE'!$B$14="","",'TIME TABLE'!$B$14)</f>
        <v/>
      </c>
      <c r="D1689" s="276"/>
      <c r="E1689" s="89" t="str">
        <f>IF(C1689="","",IF(C1689&gt;0,CONCATENATE('TIME TABLE'!$C$11,'TIME TABLE'!$D$11,'TIME TABLE'!$E$11)))</f>
        <v/>
      </c>
      <c r="F1689" s="277" t="str">
        <f>IF(C1689="","",'TIME TABLE'!$F$14)</f>
        <v/>
      </c>
      <c r="G1689" s="278"/>
      <c r="H1689" s="250" t="str">
        <f>IF(C1689="","",'TIME TABLE'!$H$14)</f>
        <v/>
      </c>
      <c r="I1689" s="251"/>
    </row>
    <row r="1690" spans="1:9" s="14" customFormat="1" ht="24" customHeight="1">
      <c r="A1690" s="223"/>
      <c r="B1690" s="284"/>
      <c r="C1690" s="269" t="s">
        <v>69</v>
      </c>
      <c r="D1690" s="270"/>
      <c r="E1690" s="270"/>
      <c r="F1690" s="271"/>
      <c r="G1690" s="271"/>
      <c r="H1690" s="271"/>
      <c r="I1690" s="272"/>
    </row>
    <row r="1691" spans="1:9" s="14" customFormat="1" ht="19.5" customHeight="1">
      <c r="A1691" s="223"/>
      <c r="B1691" s="284"/>
      <c r="C1691" s="59">
        <v>1</v>
      </c>
      <c r="D1691" s="256" t="s">
        <v>70</v>
      </c>
      <c r="E1691" s="256"/>
      <c r="F1691" s="256"/>
      <c r="G1691" s="256"/>
      <c r="H1691" s="256"/>
      <c r="I1691" s="257"/>
    </row>
    <row r="1692" spans="1:9" s="14" customFormat="1" ht="19.5" customHeight="1">
      <c r="A1692" s="223"/>
      <c r="B1692" s="284"/>
      <c r="C1692" s="60">
        <v>2</v>
      </c>
      <c r="D1692" s="258" t="s">
        <v>71</v>
      </c>
      <c r="E1692" s="258"/>
      <c r="F1692" s="258"/>
      <c r="G1692" s="258"/>
      <c r="H1692" s="258"/>
      <c r="I1692" s="259"/>
    </row>
    <row r="1693" spans="1:9" s="14" customFormat="1" ht="19.5" customHeight="1">
      <c r="A1693" s="223"/>
      <c r="B1693" s="284"/>
      <c r="C1693" s="60">
        <v>3</v>
      </c>
      <c r="D1693" s="258" t="s">
        <v>72</v>
      </c>
      <c r="E1693" s="258"/>
      <c r="F1693" s="258"/>
      <c r="G1693" s="258"/>
      <c r="H1693" s="258"/>
      <c r="I1693" s="259"/>
    </row>
    <row r="1694" spans="1:9" s="14" customFormat="1" ht="19.5" customHeight="1">
      <c r="A1694" s="223"/>
      <c r="B1694" s="284"/>
      <c r="C1694" s="60">
        <v>4</v>
      </c>
      <c r="D1694" s="256" t="s">
        <v>73</v>
      </c>
      <c r="E1694" s="256"/>
      <c r="F1694" s="256"/>
      <c r="G1694" s="256"/>
      <c r="H1694" s="256"/>
      <c r="I1694" s="257"/>
    </row>
    <row r="1695" spans="1:9" s="14" customFormat="1" ht="19.5" customHeight="1">
      <c r="A1695" s="223"/>
      <c r="B1695" s="284"/>
      <c r="C1695" s="60">
        <v>5</v>
      </c>
      <c r="D1695" s="256" t="s">
        <v>74</v>
      </c>
      <c r="E1695" s="256"/>
      <c r="F1695" s="256"/>
      <c r="G1695" s="256"/>
      <c r="H1695" s="256"/>
      <c r="I1695" s="257"/>
    </row>
    <row r="1696" spans="1:9" s="14" customFormat="1" ht="19.5" customHeight="1">
      <c r="A1696" s="223"/>
      <c r="B1696" s="284"/>
      <c r="C1696" s="60">
        <v>6</v>
      </c>
      <c r="D1696" s="256" t="s">
        <v>75</v>
      </c>
      <c r="E1696" s="256"/>
      <c r="F1696" s="256"/>
      <c r="G1696" s="256"/>
      <c r="H1696" s="256"/>
      <c r="I1696" s="257"/>
    </row>
    <row r="1697" spans="1:10" s="14" customFormat="1" ht="19.5" customHeight="1">
      <c r="A1697" s="223"/>
      <c r="B1697" s="284"/>
      <c r="C1697" s="60">
        <v>7</v>
      </c>
      <c r="D1697" s="256" t="s">
        <v>76</v>
      </c>
      <c r="E1697" s="256"/>
      <c r="F1697" s="256"/>
      <c r="G1697" s="256"/>
      <c r="H1697" s="256"/>
      <c r="I1697" s="257"/>
    </row>
    <row r="1698" spans="1:10" s="14" customFormat="1" ht="19.5" customHeight="1">
      <c r="A1698" s="223"/>
      <c r="B1698" s="284"/>
      <c r="C1698" s="60">
        <v>8</v>
      </c>
      <c r="D1698" s="256" t="s">
        <v>77</v>
      </c>
      <c r="E1698" s="256"/>
      <c r="F1698" s="256"/>
      <c r="G1698" s="256"/>
      <c r="H1698" s="256"/>
      <c r="I1698" s="257"/>
    </row>
    <row r="1699" spans="1:10" s="14" customFormat="1" ht="19.5" customHeight="1" thickBot="1">
      <c r="A1699" s="223"/>
      <c r="B1699" s="285"/>
      <c r="C1699" s="61">
        <v>9</v>
      </c>
      <c r="D1699" s="254" t="s">
        <v>78</v>
      </c>
      <c r="E1699" s="254"/>
      <c r="F1699" s="254"/>
      <c r="G1699" s="254"/>
      <c r="H1699" s="254"/>
      <c r="I1699" s="255"/>
    </row>
    <row r="1700" spans="1:10" ht="7.5" customHeight="1">
      <c r="A1700" s="225"/>
      <c r="B1700" s="225"/>
      <c r="C1700" s="225"/>
      <c r="D1700" s="225"/>
      <c r="E1700" s="225"/>
      <c r="F1700" s="225"/>
      <c r="G1700" s="225"/>
      <c r="H1700" s="225"/>
      <c r="I1700" s="225"/>
    </row>
    <row r="1701" spans="1:10" s="14" customFormat="1" ht="10.5" customHeight="1" thickBot="1">
      <c r="A1701" s="19">
        <f>A1667+1</f>
        <v>51</v>
      </c>
      <c r="B1701" s="224"/>
      <c r="C1701" s="224"/>
      <c r="D1701" s="224"/>
      <c r="E1701" s="224"/>
      <c r="F1701" s="224"/>
      <c r="G1701" s="224"/>
      <c r="H1701" s="224"/>
      <c r="I1701" s="224"/>
    </row>
    <row r="1702" spans="1:10" s="14" customFormat="1" ht="51.75" customHeight="1">
      <c r="A1702" s="223"/>
      <c r="B1702" s="240" t="e">
        <f>logo</f>
        <v>#NAME?</v>
      </c>
      <c r="C1702" s="241"/>
      <c r="D1702" s="244" t="str">
        <f>MASTER!$E$11</f>
        <v>Govt. Sr. Secondary School Raimalwada</v>
      </c>
      <c r="E1702" s="245"/>
      <c r="F1702" s="245"/>
      <c r="G1702" s="245"/>
      <c r="H1702" s="245"/>
      <c r="I1702" s="246"/>
    </row>
    <row r="1703" spans="1:10" s="14" customFormat="1" ht="36" customHeight="1" thickBot="1">
      <c r="A1703" s="223"/>
      <c r="B1703" s="242"/>
      <c r="C1703" s="243"/>
      <c r="D1703" s="247" t="str">
        <f>MASTER!$E$14</f>
        <v>P.S.-Bapini (Phalodi)</v>
      </c>
      <c r="E1703" s="248"/>
      <c r="F1703" s="248"/>
      <c r="G1703" s="248"/>
      <c r="H1703" s="248"/>
      <c r="I1703" s="249"/>
    </row>
    <row r="1704" spans="1:10" s="14" customFormat="1" ht="33.75" customHeight="1">
      <c r="A1704" s="223"/>
      <c r="B1704" s="283" t="str">
        <f>CONCATENATE(C1705,'TIME TABLE'!$C$5,'ADMIT CARD'!$C1706,$F1706,'ADMIT CARD'!$G1706,'TIME TABLE'!$E$5)</f>
        <v>ADMIT CARD(Roll Number●→0)</v>
      </c>
      <c r="C1704" s="289" t="str">
        <f>CONCATENATE('TIME TABLE'!$B$2,'TIME TABLE'!$F$2)</f>
        <v>TEST-I: (2025-26)</v>
      </c>
      <c r="D1704" s="290"/>
      <c r="E1704" s="290"/>
      <c r="F1704" s="290"/>
      <c r="G1704" s="290"/>
      <c r="H1704" s="290"/>
      <c r="I1704" s="296" t="s">
        <v>90</v>
      </c>
    </row>
    <row r="1705" spans="1:10" s="14" customFormat="1" ht="33.75" customHeight="1" thickBot="1">
      <c r="A1705" s="223"/>
      <c r="B1705" s="284"/>
      <c r="C1705" s="291" t="s">
        <v>63</v>
      </c>
      <c r="D1705" s="292"/>
      <c r="E1705" s="292"/>
      <c r="F1705" s="292"/>
      <c r="G1705" s="292"/>
      <c r="H1705" s="292"/>
      <c r="I1705" s="297"/>
      <c r="J1705" s="14" t="s">
        <v>53</v>
      </c>
    </row>
    <row r="1706" spans="1:10" s="14" customFormat="1" ht="24" customHeight="1">
      <c r="A1706" s="223"/>
      <c r="B1706" s="284"/>
      <c r="C1706" s="286" t="s">
        <v>20</v>
      </c>
      <c r="D1706" s="287"/>
      <c r="E1706" s="288"/>
      <c r="F1706" s="62" t="s">
        <v>51</v>
      </c>
      <c r="G1706" s="265">
        <f>VLOOKUP(A1701,'STUDENT DETAIL'!$C$8:$I$107,3)</f>
        <v>0</v>
      </c>
      <c r="H1706" s="266"/>
      <c r="I1706" s="297"/>
    </row>
    <row r="1707" spans="1:10" s="14" customFormat="1" ht="24" customHeight="1" thickBot="1">
      <c r="A1707" s="223"/>
      <c r="B1707" s="284"/>
      <c r="C1707" s="235" t="s">
        <v>21</v>
      </c>
      <c r="D1707" s="236"/>
      <c r="E1707" s="237"/>
      <c r="F1707" s="63" t="s">
        <v>51</v>
      </c>
      <c r="G1707" s="262" t="str">
        <f>IF(OR(G1706=0,G1706=""),"",VLOOKUP(A1701,'STUDENT DETAIL'!$C$8:$I$107,4))</f>
        <v/>
      </c>
      <c r="H1707" s="264"/>
      <c r="I1707" s="298"/>
    </row>
    <row r="1708" spans="1:10" s="14" customFormat="1" ht="24" customHeight="1">
      <c r="A1708" s="223"/>
      <c r="B1708" s="284"/>
      <c r="C1708" s="235" t="s">
        <v>22</v>
      </c>
      <c r="D1708" s="236"/>
      <c r="E1708" s="237"/>
      <c r="F1708" s="63" t="s">
        <v>51</v>
      </c>
      <c r="G1708" s="262" t="str">
        <f>IF(OR(G1706=0,G1706=""),"",VLOOKUP(A1701,'STUDENT DETAIL'!$C$8:$I$107,5))</f>
        <v/>
      </c>
      <c r="H1708" s="263"/>
      <c r="I1708" s="293" t="s">
        <v>64</v>
      </c>
    </row>
    <row r="1709" spans="1:10" s="14" customFormat="1" ht="24" customHeight="1">
      <c r="A1709" s="223"/>
      <c r="B1709" s="284"/>
      <c r="C1709" s="235" t="s">
        <v>32</v>
      </c>
      <c r="D1709" s="236"/>
      <c r="E1709" s="237"/>
      <c r="F1709" s="63" t="s">
        <v>51</v>
      </c>
      <c r="G1709" s="262" t="str">
        <f>IF(OR(G1706=0,G1706=""),"",VLOOKUP(A1701,'STUDENT DETAIL'!$C$8:$I$107,6))</f>
        <v/>
      </c>
      <c r="H1709" s="263"/>
      <c r="I1709" s="294"/>
    </row>
    <row r="1710" spans="1:10" s="14" customFormat="1" ht="24" customHeight="1">
      <c r="A1710" s="223"/>
      <c r="B1710" s="284"/>
      <c r="C1710" s="235" t="s">
        <v>33</v>
      </c>
      <c r="D1710" s="236"/>
      <c r="E1710" s="237"/>
      <c r="F1710" s="63" t="s">
        <v>51</v>
      </c>
      <c r="G1710" s="262" t="str">
        <f>IF(OR(G1706=0,G1706=""),"",IF('STUDENT DETAIL'!$H$4="",'STUDENT DETAIL'!$E$4,CONCATENATE('STUDENT DETAIL'!$E$4,"   ","(",'STUDENT DETAIL'!$H$4,")")))</f>
        <v/>
      </c>
      <c r="H1710" s="263"/>
      <c r="I1710" s="294"/>
    </row>
    <row r="1711" spans="1:10" s="14" customFormat="1" ht="24" customHeight="1" thickBot="1">
      <c r="A1711" s="223"/>
      <c r="B1711" s="284"/>
      <c r="C1711" s="226" t="s">
        <v>24</v>
      </c>
      <c r="D1711" s="227"/>
      <c r="E1711" s="228"/>
      <c r="F1711" s="64" t="s">
        <v>51</v>
      </c>
      <c r="G1711" s="281" t="str">
        <f>IF(OR(G1706=0,G1706=""),"",VLOOKUP(A1701,'STUDENT DETAIL'!$C$8:$I$107,7))</f>
        <v/>
      </c>
      <c r="H1711" s="282"/>
      <c r="I1711" s="295"/>
    </row>
    <row r="1712" spans="1:10" s="14" customFormat="1" ht="24" customHeight="1">
      <c r="A1712" s="223"/>
      <c r="B1712" s="284"/>
      <c r="C1712" s="232" t="s">
        <v>66</v>
      </c>
      <c r="D1712" s="233"/>
      <c r="E1712" s="233"/>
      <c r="F1712" s="233"/>
      <c r="G1712" s="233"/>
      <c r="H1712" s="233"/>
      <c r="I1712" s="234"/>
    </row>
    <row r="1713" spans="1:9" s="14" customFormat="1" ht="24" customHeight="1" thickBot="1">
      <c r="A1713" s="223"/>
      <c r="B1713" s="284"/>
      <c r="C1713" s="229" t="s">
        <v>67</v>
      </c>
      <c r="D1713" s="230"/>
      <c r="E1713" s="231"/>
      <c r="F1713" s="267" t="s">
        <v>34</v>
      </c>
      <c r="G1713" s="231"/>
      <c r="H1713" s="267" t="s">
        <v>68</v>
      </c>
      <c r="I1713" s="268"/>
    </row>
    <row r="1714" spans="1:9" s="74" customFormat="1" ht="18" customHeight="1">
      <c r="A1714" s="223"/>
      <c r="B1714" s="284"/>
      <c r="C1714" s="238">
        <f>IF('TIME TABLE'!$B$5="","",'TIME TABLE'!$B$5)</f>
        <v>44651</v>
      </c>
      <c r="D1714" s="239"/>
      <c r="E1714" s="86" t="str">
        <f>IF(C1714="","",IF(C1714&gt;0,CONCATENATE('TIME TABLE'!$C$5,'TIME TABLE'!$D$5,'TIME TABLE'!$E$5)))</f>
        <v>(Thursday)</v>
      </c>
      <c r="F1714" s="279" t="str">
        <f>IF(C1714="","",'TIME TABLE'!$F$5)</f>
        <v>Hindi</v>
      </c>
      <c r="G1714" s="280"/>
      <c r="H1714" s="273" t="str">
        <f>IF(F1714="","",'TIME TABLE'!$H$5)</f>
        <v>09:00 AM to 11:45 AM</v>
      </c>
      <c r="I1714" s="274"/>
    </row>
    <row r="1715" spans="1:9" s="74" customFormat="1" ht="18" customHeight="1">
      <c r="A1715" s="223"/>
      <c r="B1715" s="284"/>
      <c r="C1715" s="260">
        <f>IF('TIME TABLE'!$B$6="","",'TIME TABLE'!$B$6)</f>
        <v>44652</v>
      </c>
      <c r="D1715" s="261"/>
      <c r="E1715" s="89" t="str">
        <f>IF(C1715="","",IF(C1715&gt;0,CONCATENATE('TIME TABLE'!$C$6,'TIME TABLE'!$D$6,'TIME TABLE'!$E$6)))</f>
        <v>(Friday)</v>
      </c>
      <c r="F1715" s="252" t="str">
        <f>IF(C1715="","",'TIME TABLE'!$F$6)</f>
        <v>English</v>
      </c>
      <c r="G1715" s="253"/>
      <c r="H1715" s="250" t="str">
        <f>IF(F1715="","",'TIME TABLE'!$H$6)</f>
        <v>09:00 AM to 11:45 AM</v>
      </c>
      <c r="I1715" s="251"/>
    </row>
    <row r="1716" spans="1:9" s="74" customFormat="1" ht="18" customHeight="1">
      <c r="A1716" s="223"/>
      <c r="B1716" s="284"/>
      <c r="C1716" s="260">
        <f>IF('TIME TABLE'!$B$7="","",'TIME TABLE'!$B$7)</f>
        <v>44653</v>
      </c>
      <c r="D1716" s="261"/>
      <c r="E1716" s="89" t="str">
        <f>IF(C1716="","",IF(C1716&gt;0,CONCATENATE('TIME TABLE'!$C$7,'TIME TABLE'!$D$7,'TIME TABLE'!$E$7)))</f>
        <v>(Saturday)</v>
      </c>
      <c r="F1716" s="252" t="str">
        <f>IF(C1716="","",'TIME TABLE'!$F$7)</f>
        <v>Science</v>
      </c>
      <c r="G1716" s="253"/>
      <c r="H1716" s="250" t="str">
        <f>IF(F1716="","",'TIME TABLE'!$H$7)</f>
        <v>09:00 AM to 11:45 AM</v>
      </c>
      <c r="I1716" s="251"/>
    </row>
    <row r="1717" spans="1:9" s="74" customFormat="1" ht="18" customHeight="1">
      <c r="A1717" s="223"/>
      <c r="B1717" s="284"/>
      <c r="C1717" s="260">
        <f>IF('TIME TABLE'!$B$8="","",'TIME TABLE'!$B$8)</f>
        <v>44654</v>
      </c>
      <c r="D1717" s="261"/>
      <c r="E1717" s="89" t="str">
        <f>IF(C1717="","",IF(C1717&gt;0,CONCATENATE('TIME TABLE'!$C$8,'TIME TABLE'!$D$8,'TIME TABLE'!$E$8)))</f>
        <v>(Sunday)</v>
      </c>
      <c r="F1717" s="252" t="str">
        <f>IF(C1717="","",'TIME TABLE'!$F$8)</f>
        <v>Mathematics</v>
      </c>
      <c r="G1717" s="253"/>
      <c r="H1717" s="250" t="str">
        <f>IF(F1717="","",'TIME TABLE'!$H$8)</f>
        <v>09:00 AM to 11:45 AM</v>
      </c>
      <c r="I1717" s="251"/>
    </row>
    <row r="1718" spans="1:9" s="74" customFormat="1" ht="18" customHeight="1">
      <c r="A1718" s="223"/>
      <c r="B1718" s="284"/>
      <c r="C1718" s="260">
        <f>IF('TIME TABLE'!$B$9="","",'TIME TABLE'!$B$9)</f>
        <v>44655</v>
      </c>
      <c r="D1718" s="261"/>
      <c r="E1718" s="89" t="str">
        <f>IF(C1718="","",IF(C1718&gt;0,CONCATENATE('TIME TABLE'!$C$9,'TIME TABLE'!$D$9,'TIME TABLE'!$E$9)))</f>
        <v>(Monday)</v>
      </c>
      <c r="F1718" s="252" t="str">
        <f>IF(C1718="","",'TIME TABLE'!$F$9)</f>
        <v>Social Study</v>
      </c>
      <c r="G1718" s="253"/>
      <c r="H1718" s="250" t="str">
        <f>IF(F1718="","",'TIME TABLE'!$H$9)</f>
        <v>09:00 AM to 11:45 AM</v>
      </c>
      <c r="I1718" s="251"/>
    </row>
    <row r="1719" spans="1:9" s="74" customFormat="1" ht="18" customHeight="1">
      <c r="A1719" s="223"/>
      <c r="B1719" s="284"/>
      <c r="C1719" s="260">
        <f>IF('TIME TABLE'!$B$10="","",'TIME TABLE'!$B$10)</f>
        <v>44656</v>
      </c>
      <c r="D1719" s="261"/>
      <c r="E1719" s="89" t="str">
        <f>IF(C1719="","",IF(C1719&gt;0,CONCATENATE('TIME TABLE'!$C$10,'TIME TABLE'!$D$10,'TIME TABLE'!$E$10)))</f>
        <v>(Tuesday)</v>
      </c>
      <c r="F1719" s="252" t="str">
        <f>IF(C1719="","",'TIME TABLE'!$F$10)</f>
        <v>Sanskrit</v>
      </c>
      <c r="G1719" s="253"/>
      <c r="H1719" s="250" t="str">
        <f>IF(F1719="","",'TIME TABLE'!$H$10)</f>
        <v>09:00 AM to 11:45 AM</v>
      </c>
      <c r="I1719" s="251"/>
    </row>
    <row r="1720" spans="1:9" s="74" customFormat="1" ht="18" customHeight="1">
      <c r="A1720" s="223"/>
      <c r="B1720" s="284"/>
      <c r="C1720" s="260" t="str">
        <f>IF('TIME TABLE'!$B$11="","",'TIME TABLE'!$B$11)</f>
        <v/>
      </c>
      <c r="D1720" s="261"/>
      <c r="E1720" s="89" t="str">
        <f>IF(C1720="","",IF(C1720&gt;0,CONCATENATE('TIME TABLE'!$C$11,'TIME TABLE'!$D$11,'TIME TABLE'!$E$11)))</f>
        <v/>
      </c>
      <c r="F1720" s="252" t="str">
        <f>IF(C1720="","",'TIME TABLE'!$F$11)</f>
        <v/>
      </c>
      <c r="G1720" s="253"/>
      <c r="H1720" s="250" t="str">
        <f>IF(F1720="","",'TIME TABLE'!$H$11)</f>
        <v/>
      </c>
      <c r="I1720" s="251"/>
    </row>
    <row r="1721" spans="1:9" s="74" customFormat="1" ht="18" customHeight="1">
      <c r="A1721" s="223"/>
      <c r="B1721" s="284"/>
      <c r="C1721" s="260" t="str">
        <f>IF('TIME TABLE'!$B$12="","",'TIME TABLE'!$B$12)</f>
        <v/>
      </c>
      <c r="D1721" s="261"/>
      <c r="E1721" s="89" t="str">
        <f>IF(C1721="","",IF(C1721&gt;0,CONCATENATE('TIME TABLE'!$C$12,'TIME TABLE'!$D$12,'TIME TABLE'!$E$12)))</f>
        <v/>
      </c>
      <c r="F1721" s="252" t="str">
        <f>IF(C1721="","",'TIME TABLE'!$F$12)</f>
        <v/>
      </c>
      <c r="G1721" s="253"/>
      <c r="H1721" s="250" t="str">
        <f>IF(C1721="","",'TIME TABLE'!$H$12)</f>
        <v/>
      </c>
      <c r="I1721" s="251"/>
    </row>
    <row r="1722" spans="1:9" s="74" customFormat="1" ht="18" customHeight="1">
      <c r="A1722" s="223"/>
      <c r="B1722" s="284"/>
      <c r="C1722" s="275" t="str">
        <f>IF('TIME TABLE'!$B$13="","",'TIME TABLE'!$B$13)</f>
        <v/>
      </c>
      <c r="D1722" s="276"/>
      <c r="E1722" s="89" t="str">
        <f>IF(C1722="","",IF(C1722&gt;0,CONCATENATE('TIME TABLE'!$C$11,'TIME TABLE'!$D$11,'TIME TABLE'!$E$11)))</f>
        <v/>
      </c>
      <c r="F1722" s="252" t="str">
        <f>IF(C1722="","",'TIME TABLE'!$F$13)</f>
        <v/>
      </c>
      <c r="G1722" s="253"/>
      <c r="H1722" s="250" t="str">
        <f>IF(C1722="","",'TIME TABLE'!$H$13)</f>
        <v/>
      </c>
      <c r="I1722" s="251"/>
    </row>
    <row r="1723" spans="1:9" s="74" customFormat="1" ht="18" customHeight="1" thickBot="1">
      <c r="A1723" s="223"/>
      <c r="B1723" s="284"/>
      <c r="C1723" s="275" t="str">
        <f>IF('TIME TABLE'!$B$14="","",'TIME TABLE'!$B$14)</f>
        <v/>
      </c>
      <c r="D1723" s="276"/>
      <c r="E1723" s="89" t="str">
        <f>IF(C1723="","",IF(C1723&gt;0,CONCATENATE('TIME TABLE'!$C$11,'TIME TABLE'!$D$11,'TIME TABLE'!$E$11)))</f>
        <v/>
      </c>
      <c r="F1723" s="277" t="str">
        <f>IF(C1723="","",'TIME TABLE'!$F$14)</f>
        <v/>
      </c>
      <c r="G1723" s="278"/>
      <c r="H1723" s="250" t="str">
        <f>IF(C1723="","",'TIME TABLE'!$H$14)</f>
        <v/>
      </c>
      <c r="I1723" s="251"/>
    </row>
    <row r="1724" spans="1:9" s="14" customFormat="1" ht="24" customHeight="1">
      <c r="A1724" s="223"/>
      <c r="B1724" s="284"/>
      <c r="C1724" s="269" t="s">
        <v>69</v>
      </c>
      <c r="D1724" s="270"/>
      <c r="E1724" s="270"/>
      <c r="F1724" s="271"/>
      <c r="G1724" s="271"/>
      <c r="H1724" s="271"/>
      <c r="I1724" s="272"/>
    </row>
    <row r="1725" spans="1:9" s="14" customFormat="1" ht="19.5" customHeight="1">
      <c r="A1725" s="223"/>
      <c r="B1725" s="284"/>
      <c r="C1725" s="59">
        <v>1</v>
      </c>
      <c r="D1725" s="256" t="s">
        <v>70</v>
      </c>
      <c r="E1725" s="256"/>
      <c r="F1725" s="256"/>
      <c r="G1725" s="256"/>
      <c r="H1725" s="256"/>
      <c r="I1725" s="257"/>
    </row>
    <row r="1726" spans="1:9" s="14" customFormat="1" ht="19.5" customHeight="1">
      <c r="A1726" s="223"/>
      <c r="B1726" s="284"/>
      <c r="C1726" s="60">
        <v>2</v>
      </c>
      <c r="D1726" s="258" t="s">
        <v>71</v>
      </c>
      <c r="E1726" s="258"/>
      <c r="F1726" s="258"/>
      <c r="G1726" s="258"/>
      <c r="H1726" s="258"/>
      <c r="I1726" s="259"/>
    </row>
    <row r="1727" spans="1:9" s="14" customFormat="1" ht="19.5" customHeight="1">
      <c r="A1727" s="223"/>
      <c r="B1727" s="284"/>
      <c r="C1727" s="60">
        <v>3</v>
      </c>
      <c r="D1727" s="258" t="s">
        <v>72</v>
      </c>
      <c r="E1727" s="258"/>
      <c r="F1727" s="258"/>
      <c r="G1727" s="258"/>
      <c r="H1727" s="258"/>
      <c r="I1727" s="259"/>
    </row>
    <row r="1728" spans="1:9" s="14" customFormat="1" ht="19.5" customHeight="1">
      <c r="A1728" s="223"/>
      <c r="B1728" s="284"/>
      <c r="C1728" s="60">
        <v>4</v>
      </c>
      <c r="D1728" s="256" t="s">
        <v>73</v>
      </c>
      <c r="E1728" s="256"/>
      <c r="F1728" s="256"/>
      <c r="G1728" s="256"/>
      <c r="H1728" s="256"/>
      <c r="I1728" s="257"/>
    </row>
    <row r="1729" spans="1:10" s="14" customFormat="1" ht="19.5" customHeight="1">
      <c r="A1729" s="223"/>
      <c r="B1729" s="284"/>
      <c r="C1729" s="60">
        <v>5</v>
      </c>
      <c r="D1729" s="256" t="s">
        <v>74</v>
      </c>
      <c r="E1729" s="256"/>
      <c r="F1729" s="256"/>
      <c r="G1729" s="256"/>
      <c r="H1729" s="256"/>
      <c r="I1729" s="257"/>
    </row>
    <row r="1730" spans="1:10" s="14" customFormat="1" ht="19.5" customHeight="1">
      <c r="A1730" s="223"/>
      <c r="B1730" s="284"/>
      <c r="C1730" s="60">
        <v>6</v>
      </c>
      <c r="D1730" s="256" t="s">
        <v>75</v>
      </c>
      <c r="E1730" s="256"/>
      <c r="F1730" s="256"/>
      <c r="G1730" s="256"/>
      <c r="H1730" s="256"/>
      <c r="I1730" s="257"/>
    </row>
    <row r="1731" spans="1:10" s="14" customFormat="1" ht="19.5" customHeight="1">
      <c r="A1731" s="223"/>
      <c r="B1731" s="284"/>
      <c r="C1731" s="60">
        <v>7</v>
      </c>
      <c r="D1731" s="256" t="s">
        <v>76</v>
      </c>
      <c r="E1731" s="256"/>
      <c r="F1731" s="256"/>
      <c r="G1731" s="256"/>
      <c r="H1731" s="256"/>
      <c r="I1731" s="257"/>
    </row>
    <row r="1732" spans="1:10" s="14" customFormat="1" ht="19.5" customHeight="1">
      <c r="A1732" s="223"/>
      <c r="B1732" s="284"/>
      <c r="C1732" s="60">
        <v>8</v>
      </c>
      <c r="D1732" s="256" t="s">
        <v>77</v>
      </c>
      <c r="E1732" s="256"/>
      <c r="F1732" s="256"/>
      <c r="G1732" s="256"/>
      <c r="H1732" s="256"/>
      <c r="I1732" s="257"/>
    </row>
    <row r="1733" spans="1:10" s="14" customFormat="1" ht="19.5" customHeight="1" thickBot="1">
      <c r="A1733" s="223"/>
      <c r="B1733" s="285"/>
      <c r="C1733" s="61">
        <v>9</v>
      </c>
      <c r="D1733" s="254" t="s">
        <v>78</v>
      </c>
      <c r="E1733" s="254"/>
      <c r="F1733" s="254"/>
      <c r="G1733" s="254"/>
      <c r="H1733" s="254"/>
      <c r="I1733" s="255"/>
    </row>
    <row r="1734" spans="1:10" ht="16.5" customHeight="1">
      <c r="A1734" s="225"/>
      <c r="B1734" s="225"/>
      <c r="C1734" s="225"/>
      <c r="D1734" s="225"/>
      <c r="E1734" s="225"/>
      <c r="F1734" s="225"/>
      <c r="G1734" s="225"/>
      <c r="H1734" s="225"/>
      <c r="I1734" s="225"/>
    </row>
    <row r="1735" spans="1:10" s="14" customFormat="1" ht="15.75" thickBot="1">
      <c r="A1735" s="19">
        <f>A1701+1</f>
        <v>52</v>
      </c>
      <c r="B1735" s="224"/>
      <c r="C1735" s="224"/>
      <c r="D1735" s="224"/>
      <c r="E1735" s="224"/>
      <c r="F1735" s="224"/>
      <c r="G1735" s="224"/>
      <c r="H1735" s="224"/>
      <c r="I1735" s="224"/>
    </row>
    <row r="1736" spans="1:10" s="14" customFormat="1" ht="51.75" customHeight="1">
      <c r="A1736" s="223"/>
      <c r="B1736" s="240" t="e">
        <f>logo</f>
        <v>#NAME?</v>
      </c>
      <c r="C1736" s="241"/>
      <c r="D1736" s="244" t="str">
        <f>MASTER!$E$11</f>
        <v>Govt. Sr. Secondary School Raimalwada</v>
      </c>
      <c r="E1736" s="245"/>
      <c r="F1736" s="245"/>
      <c r="G1736" s="245"/>
      <c r="H1736" s="245"/>
      <c r="I1736" s="246"/>
    </row>
    <row r="1737" spans="1:10" s="14" customFormat="1" ht="36" customHeight="1" thickBot="1">
      <c r="A1737" s="223"/>
      <c r="B1737" s="242"/>
      <c r="C1737" s="243"/>
      <c r="D1737" s="247" t="str">
        <f>MASTER!$E$14</f>
        <v>P.S.-Bapini (Phalodi)</v>
      </c>
      <c r="E1737" s="248"/>
      <c r="F1737" s="248"/>
      <c r="G1737" s="248"/>
      <c r="H1737" s="248"/>
      <c r="I1737" s="249"/>
    </row>
    <row r="1738" spans="1:10" s="14" customFormat="1" ht="33.75" customHeight="1">
      <c r="A1738" s="223"/>
      <c r="B1738" s="283" t="str">
        <f>CONCATENATE(C1739,'TIME TABLE'!$C$5,'ADMIT CARD'!$C1740,$F1740,'ADMIT CARD'!$G1740,'TIME TABLE'!$E$5)</f>
        <v>ADMIT CARD(Roll Number●→0)</v>
      </c>
      <c r="C1738" s="289" t="str">
        <f>CONCATENATE('TIME TABLE'!$B$2,'TIME TABLE'!$F$2)</f>
        <v>TEST-I: (2025-26)</v>
      </c>
      <c r="D1738" s="290"/>
      <c r="E1738" s="290"/>
      <c r="F1738" s="290"/>
      <c r="G1738" s="290"/>
      <c r="H1738" s="290"/>
      <c r="I1738" s="296" t="s">
        <v>90</v>
      </c>
    </row>
    <row r="1739" spans="1:10" s="14" customFormat="1" ht="33.75" customHeight="1" thickBot="1">
      <c r="A1739" s="223"/>
      <c r="B1739" s="284"/>
      <c r="C1739" s="291" t="s">
        <v>63</v>
      </c>
      <c r="D1739" s="292"/>
      <c r="E1739" s="292"/>
      <c r="F1739" s="292"/>
      <c r="G1739" s="292"/>
      <c r="H1739" s="292"/>
      <c r="I1739" s="297"/>
      <c r="J1739" s="14" t="s">
        <v>53</v>
      </c>
    </row>
    <row r="1740" spans="1:10" s="14" customFormat="1" ht="24" customHeight="1">
      <c r="A1740" s="223"/>
      <c r="B1740" s="284"/>
      <c r="C1740" s="286" t="s">
        <v>20</v>
      </c>
      <c r="D1740" s="287"/>
      <c r="E1740" s="288"/>
      <c r="F1740" s="62" t="s">
        <v>51</v>
      </c>
      <c r="G1740" s="265">
        <f>VLOOKUP(A1735,'STUDENT DETAIL'!$C$8:$I$107,3)</f>
        <v>0</v>
      </c>
      <c r="H1740" s="266"/>
      <c r="I1740" s="297"/>
    </row>
    <row r="1741" spans="1:10" s="14" customFormat="1" ht="24" customHeight="1" thickBot="1">
      <c r="A1741" s="223"/>
      <c r="B1741" s="284"/>
      <c r="C1741" s="235" t="s">
        <v>21</v>
      </c>
      <c r="D1741" s="236"/>
      <c r="E1741" s="237"/>
      <c r="F1741" s="63" t="s">
        <v>51</v>
      </c>
      <c r="G1741" s="262" t="str">
        <f>IF(OR(G1740=0,G1740=""),"",VLOOKUP(A1735,'STUDENT DETAIL'!$C$8:$I$107,4))</f>
        <v/>
      </c>
      <c r="H1741" s="264"/>
      <c r="I1741" s="298"/>
    </row>
    <row r="1742" spans="1:10" s="14" customFormat="1" ht="24" customHeight="1">
      <c r="A1742" s="223"/>
      <c r="B1742" s="284"/>
      <c r="C1742" s="235" t="s">
        <v>22</v>
      </c>
      <c r="D1742" s="236"/>
      <c r="E1742" s="237"/>
      <c r="F1742" s="63" t="s">
        <v>51</v>
      </c>
      <c r="G1742" s="262" t="str">
        <f>IF(OR(G1740=0,G1740=""),"",VLOOKUP(A1735,'STUDENT DETAIL'!$C$8:$I$107,5))</f>
        <v/>
      </c>
      <c r="H1742" s="263"/>
      <c r="I1742" s="293" t="s">
        <v>64</v>
      </c>
    </row>
    <row r="1743" spans="1:10" s="14" customFormat="1" ht="24" customHeight="1">
      <c r="A1743" s="223"/>
      <c r="B1743" s="284"/>
      <c r="C1743" s="235" t="s">
        <v>32</v>
      </c>
      <c r="D1743" s="236"/>
      <c r="E1743" s="237"/>
      <c r="F1743" s="63" t="s">
        <v>51</v>
      </c>
      <c r="G1743" s="262" t="str">
        <f>IF(OR(G1740=0,G1740=""),"",VLOOKUP(A1735,'STUDENT DETAIL'!$C$8:$I$107,6))</f>
        <v/>
      </c>
      <c r="H1743" s="263"/>
      <c r="I1743" s="294"/>
    </row>
    <row r="1744" spans="1:10" s="14" customFormat="1" ht="24" customHeight="1">
      <c r="A1744" s="223"/>
      <c r="B1744" s="284"/>
      <c r="C1744" s="235" t="s">
        <v>33</v>
      </c>
      <c r="D1744" s="236"/>
      <c r="E1744" s="237"/>
      <c r="F1744" s="63" t="s">
        <v>51</v>
      </c>
      <c r="G1744" s="262" t="str">
        <f>IF(OR(G1740=0,G1740=""),"",IF('STUDENT DETAIL'!$H$4="",'STUDENT DETAIL'!$E$4,CONCATENATE('STUDENT DETAIL'!$E$4,"   ","(",'STUDENT DETAIL'!$H$4,")")))</f>
        <v/>
      </c>
      <c r="H1744" s="263"/>
      <c r="I1744" s="294"/>
    </row>
    <row r="1745" spans="1:9" s="14" customFormat="1" ht="24" customHeight="1" thickBot="1">
      <c r="A1745" s="223"/>
      <c r="B1745" s="284"/>
      <c r="C1745" s="226" t="s">
        <v>24</v>
      </c>
      <c r="D1745" s="227"/>
      <c r="E1745" s="228"/>
      <c r="F1745" s="64" t="s">
        <v>51</v>
      </c>
      <c r="G1745" s="281" t="str">
        <f>IF(OR(G1740=0,G1740=""),"",VLOOKUP(A1735,'STUDENT DETAIL'!$C$8:$I$107,7))</f>
        <v/>
      </c>
      <c r="H1745" s="282"/>
      <c r="I1745" s="295"/>
    </row>
    <row r="1746" spans="1:9" s="14" customFormat="1" ht="24" customHeight="1">
      <c r="A1746" s="223"/>
      <c r="B1746" s="284"/>
      <c r="C1746" s="232" t="s">
        <v>66</v>
      </c>
      <c r="D1746" s="233"/>
      <c r="E1746" s="233"/>
      <c r="F1746" s="233"/>
      <c r="G1746" s="233"/>
      <c r="H1746" s="233"/>
      <c r="I1746" s="234"/>
    </row>
    <row r="1747" spans="1:9" s="14" customFormat="1" ht="24" customHeight="1" thickBot="1">
      <c r="A1747" s="223"/>
      <c r="B1747" s="284"/>
      <c r="C1747" s="229" t="s">
        <v>67</v>
      </c>
      <c r="D1747" s="230"/>
      <c r="E1747" s="231"/>
      <c r="F1747" s="267" t="s">
        <v>34</v>
      </c>
      <c r="G1747" s="231"/>
      <c r="H1747" s="267" t="s">
        <v>68</v>
      </c>
      <c r="I1747" s="268"/>
    </row>
    <row r="1748" spans="1:9" s="74" customFormat="1" ht="18" customHeight="1">
      <c r="A1748" s="223"/>
      <c r="B1748" s="284"/>
      <c r="C1748" s="238">
        <f>IF('TIME TABLE'!$B$5="","",'TIME TABLE'!$B$5)</f>
        <v>44651</v>
      </c>
      <c r="D1748" s="239"/>
      <c r="E1748" s="86" t="str">
        <f>IF(C1748="","",IF(C1748&gt;0,CONCATENATE('TIME TABLE'!$C$5,'TIME TABLE'!$D$5,'TIME TABLE'!$E$5)))</f>
        <v>(Thursday)</v>
      </c>
      <c r="F1748" s="279" t="str">
        <f>IF(C1748="","",'TIME TABLE'!$F$5)</f>
        <v>Hindi</v>
      </c>
      <c r="G1748" s="280"/>
      <c r="H1748" s="273" t="str">
        <f>IF(F1748="","",'TIME TABLE'!$H$5)</f>
        <v>09:00 AM to 11:45 AM</v>
      </c>
      <c r="I1748" s="274"/>
    </row>
    <row r="1749" spans="1:9" s="74" customFormat="1" ht="18" customHeight="1">
      <c r="A1749" s="223"/>
      <c r="B1749" s="284"/>
      <c r="C1749" s="260">
        <f>IF('TIME TABLE'!$B$6="","",'TIME TABLE'!$B$6)</f>
        <v>44652</v>
      </c>
      <c r="D1749" s="261"/>
      <c r="E1749" s="89" t="str">
        <f>IF(C1749="","",IF(C1749&gt;0,CONCATENATE('TIME TABLE'!$C$6,'TIME TABLE'!$D$6,'TIME TABLE'!$E$6)))</f>
        <v>(Friday)</v>
      </c>
      <c r="F1749" s="252" t="str">
        <f>IF(C1749="","",'TIME TABLE'!$F$6)</f>
        <v>English</v>
      </c>
      <c r="G1749" s="253"/>
      <c r="H1749" s="250" t="str">
        <f>IF(F1749="","",'TIME TABLE'!$H$6)</f>
        <v>09:00 AM to 11:45 AM</v>
      </c>
      <c r="I1749" s="251"/>
    </row>
    <row r="1750" spans="1:9" s="74" customFormat="1" ht="18" customHeight="1">
      <c r="A1750" s="223"/>
      <c r="B1750" s="284"/>
      <c r="C1750" s="260">
        <f>IF('TIME TABLE'!$B$7="","",'TIME TABLE'!$B$7)</f>
        <v>44653</v>
      </c>
      <c r="D1750" s="261"/>
      <c r="E1750" s="89" t="str">
        <f>IF(C1750="","",IF(C1750&gt;0,CONCATENATE('TIME TABLE'!$C$7,'TIME TABLE'!$D$7,'TIME TABLE'!$E$7)))</f>
        <v>(Saturday)</v>
      </c>
      <c r="F1750" s="252" t="str">
        <f>IF(C1750="","",'TIME TABLE'!$F$7)</f>
        <v>Science</v>
      </c>
      <c r="G1750" s="253"/>
      <c r="H1750" s="250" t="str">
        <f>IF(F1750="","",'TIME TABLE'!$H$7)</f>
        <v>09:00 AM to 11:45 AM</v>
      </c>
      <c r="I1750" s="251"/>
    </row>
    <row r="1751" spans="1:9" s="74" customFormat="1" ht="18" customHeight="1">
      <c r="A1751" s="223"/>
      <c r="B1751" s="284"/>
      <c r="C1751" s="260">
        <f>IF('TIME TABLE'!$B$8="","",'TIME TABLE'!$B$8)</f>
        <v>44654</v>
      </c>
      <c r="D1751" s="261"/>
      <c r="E1751" s="89" t="str">
        <f>IF(C1751="","",IF(C1751&gt;0,CONCATENATE('TIME TABLE'!$C$8,'TIME TABLE'!$D$8,'TIME TABLE'!$E$8)))</f>
        <v>(Sunday)</v>
      </c>
      <c r="F1751" s="252" t="str">
        <f>IF(C1751="","",'TIME TABLE'!$F$8)</f>
        <v>Mathematics</v>
      </c>
      <c r="G1751" s="253"/>
      <c r="H1751" s="250" t="str">
        <f>IF(F1751="","",'TIME TABLE'!$H$8)</f>
        <v>09:00 AM to 11:45 AM</v>
      </c>
      <c r="I1751" s="251"/>
    </row>
    <row r="1752" spans="1:9" s="74" customFormat="1" ht="18" customHeight="1">
      <c r="A1752" s="223"/>
      <c r="B1752" s="284"/>
      <c r="C1752" s="260">
        <f>IF('TIME TABLE'!$B$9="","",'TIME TABLE'!$B$9)</f>
        <v>44655</v>
      </c>
      <c r="D1752" s="261"/>
      <c r="E1752" s="89" t="str">
        <f>IF(C1752="","",IF(C1752&gt;0,CONCATENATE('TIME TABLE'!$C$9,'TIME TABLE'!$D$9,'TIME TABLE'!$E$9)))</f>
        <v>(Monday)</v>
      </c>
      <c r="F1752" s="252" t="str">
        <f>IF(C1752="","",'TIME TABLE'!$F$9)</f>
        <v>Social Study</v>
      </c>
      <c r="G1752" s="253"/>
      <c r="H1752" s="250" t="str">
        <f>IF(F1752="","",'TIME TABLE'!$H$9)</f>
        <v>09:00 AM to 11:45 AM</v>
      </c>
      <c r="I1752" s="251"/>
    </row>
    <row r="1753" spans="1:9" s="74" customFormat="1" ht="18" customHeight="1">
      <c r="A1753" s="223"/>
      <c r="B1753" s="284"/>
      <c r="C1753" s="260">
        <f>IF('TIME TABLE'!$B$10="","",'TIME TABLE'!$B$10)</f>
        <v>44656</v>
      </c>
      <c r="D1753" s="261"/>
      <c r="E1753" s="89" t="str">
        <f>IF(C1753="","",IF(C1753&gt;0,CONCATENATE('TIME TABLE'!$C$10,'TIME TABLE'!$D$10,'TIME TABLE'!$E$10)))</f>
        <v>(Tuesday)</v>
      </c>
      <c r="F1753" s="252" t="str">
        <f>IF(C1753="","",'TIME TABLE'!$F$10)</f>
        <v>Sanskrit</v>
      </c>
      <c r="G1753" s="253"/>
      <c r="H1753" s="250" t="str">
        <f>IF(F1753="","",'TIME TABLE'!$H$10)</f>
        <v>09:00 AM to 11:45 AM</v>
      </c>
      <c r="I1753" s="251"/>
    </row>
    <row r="1754" spans="1:9" s="74" customFormat="1" ht="18" customHeight="1">
      <c r="A1754" s="223"/>
      <c r="B1754" s="284"/>
      <c r="C1754" s="260" t="str">
        <f>IF('TIME TABLE'!$B$11="","",'TIME TABLE'!$B$11)</f>
        <v/>
      </c>
      <c r="D1754" s="261"/>
      <c r="E1754" s="89" t="str">
        <f>IF(C1754="","",IF(C1754&gt;0,CONCATENATE('TIME TABLE'!$C$11,'TIME TABLE'!$D$11,'TIME TABLE'!$E$11)))</f>
        <v/>
      </c>
      <c r="F1754" s="252" t="str">
        <f>IF(C1754="","",'TIME TABLE'!$F$11)</f>
        <v/>
      </c>
      <c r="G1754" s="253"/>
      <c r="H1754" s="250" t="str">
        <f>IF(F1754="","",'TIME TABLE'!$H$11)</f>
        <v/>
      </c>
      <c r="I1754" s="251"/>
    </row>
    <row r="1755" spans="1:9" s="74" customFormat="1" ht="18" customHeight="1">
      <c r="A1755" s="223"/>
      <c r="B1755" s="284"/>
      <c r="C1755" s="260" t="str">
        <f>IF('TIME TABLE'!$B$12="","",'TIME TABLE'!$B$12)</f>
        <v/>
      </c>
      <c r="D1755" s="261"/>
      <c r="E1755" s="89" t="str">
        <f>IF(C1755="","",IF(C1755&gt;0,CONCATENATE('TIME TABLE'!$C$12,'TIME TABLE'!$D$12,'TIME TABLE'!$E$12)))</f>
        <v/>
      </c>
      <c r="F1755" s="252" t="str">
        <f>IF(C1755="","",'TIME TABLE'!$F$12)</f>
        <v/>
      </c>
      <c r="G1755" s="253"/>
      <c r="H1755" s="250" t="str">
        <f>IF(C1755="","",'TIME TABLE'!$H$12)</f>
        <v/>
      </c>
      <c r="I1755" s="251"/>
    </row>
    <row r="1756" spans="1:9" s="74" customFormat="1" ht="18" customHeight="1">
      <c r="A1756" s="223"/>
      <c r="B1756" s="284"/>
      <c r="C1756" s="275" t="str">
        <f>IF('TIME TABLE'!$B$13="","",'TIME TABLE'!$B$13)</f>
        <v/>
      </c>
      <c r="D1756" s="276"/>
      <c r="E1756" s="89" t="str">
        <f>IF(C1756="","",IF(C1756&gt;0,CONCATENATE('TIME TABLE'!$C$11,'TIME TABLE'!$D$11,'TIME TABLE'!$E$11)))</f>
        <v/>
      </c>
      <c r="F1756" s="252" t="str">
        <f>IF(C1756="","",'TIME TABLE'!$F$13)</f>
        <v/>
      </c>
      <c r="G1756" s="253"/>
      <c r="H1756" s="250" t="str">
        <f>IF(C1756="","",'TIME TABLE'!$H$13)</f>
        <v/>
      </c>
      <c r="I1756" s="251"/>
    </row>
    <row r="1757" spans="1:9" s="74" customFormat="1" ht="18" customHeight="1" thickBot="1">
      <c r="A1757" s="223"/>
      <c r="B1757" s="284"/>
      <c r="C1757" s="275" t="str">
        <f>IF('TIME TABLE'!$B$14="","",'TIME TABLE'!$B$14)</f>
        <v/>
      </c>
      <c r="D1757" s="276"/>
      <c r="E1757" s="89" t="str">
        <f>IF(C1757="","",IF(C1757&gt;0,CONCATENATE('TIME TABLE'!$C$11,'TIME TABLE'!$D$11,'TIME TABLE'!$E$11)))</f>
        <v/>
      </c>
      <c r="F1757" s="277" t="str">
        <f>IF(C1757="","",'TIME TABLE'!$F$14)</f>
        <v/>
      </c>
      <c r="G1757" s="278"/>
      <c r="H1757" s="250" t="str">
        <f>IF(C1757="","",'TIME TABLE'!$H$14)</f>
        <v/>
      </c>
      <c r="I1757" s="251"/>
    </row>
    <row r="1758" spans="1:9" s="14" customFormat="1" ht="24" customHeight="1">
      <c r="A1758" s="223"/>
      <c r="B1758" s="284"/>
      <c r="C1758" s="269" t="s">
        <v>69</v>
      </c>
      <c r="D1758" s="270"/>
      <c r="E1758" s="270"/>
      <c r="F1758" s="271"/>
      <c r="G1758" s="271"/>
      <c r="H1758" s="271"/>
      <c r="I1758" s="272"/>
    </row>
    <row r="1759" spans="1:9" s="14" customFormat="1" ht="19.5" customHeight="1">
      <c r="A1759" s="223"/>
      <c r="B1759" s="284"/>
      <c r="C1759" s="59">
        <v>1</v>
      </c>
      <c r="D1759" s="256" t="s">
        <v>70</v>
      </c>
      <c r="E1759" s="256"/>
      <c r="F1759" s="256"/>
      <c r="G1759" s="256"/>
      <c r="H1759" s="256"/>
      <c r="I1759" s="257"/>
    </row>
    <row r="1760" spans="1:9" s="14" customFormat="1" ht="19.5" customHeight="1">
      <c r="A1760" s="223"/>
      <c r="B1760" s="284"/>
      <c r="C1760" s="60">
        <v>2</v>
      </c>
      <c r="D1760" s="258" t="s">
        <v>71</v>
      </c>
      <c r="E1760" s="258"/>
      <c r="F1760" s="258"/>
      <c r="G1760" s="258"/>
      <c r="H1760" s="258"/>
      <c r="I1760" s="259"/>
    </row>
    <row r="1761" spans="1:10" s="14" customFormat="1" ht="19.5" customHeight="1">
      <c r="A1761" s="223"/>
      <c r="B1761" s="284"/>
      <c r="C1761" s="60">
        <v>3</v>
      </c>
      <c r="D1761" s="258" t="s">
        <v>72</v>
      </c>
      <c r="E1761" s="258"/>
      <c r="F1761" s="258"/>
      <c r="G1761" s="258"/>
      <c r="H1761" s="258"/>
      <c r="I1761" s="259"/>
    </row>
    <row r="1762" spans="1:10" s="14" customFormat="1" ht="19.5" customHeight="1">
      <c r="A1762" s="223"/>
      <c r="B1762" s="284"/>
      <c r="C1762" s="60">
        <v>4</v>
      </c>
      <c r="D1762" s="256" t="s">
        <v>73</v>
      </c>
      <c r="E1762" s="256"/>
      <c r="F1762" s="256"/>
      <c r="G1762" s="256"/>
      <c r="H1762" s="256"/>
      <c r="I1762" s="257"/>
    </row>
    <row r="1763" spans="1:10" s="14" customFormat="1" ht="19.5" customHeight="1">
      <c r="A1763" s="223"/>
      <c r="B1763" s="284"/>
      <c r="C1763" s="60">
        <v>5</v>
      </c>
      <c r="D1763" s="256" t="s">
        <v>74</v>
      </c>
      <c r="E1763" s="256"/>
      <c r="F1763" s="256"/>
      <c r="G1763" s="256"/>
      <c r="H1763" s="256"/>
      <c r="I1763" s="257"/>
    </row>
    <row r="1764" spans="1:10" s="14" customFormat="1" ht="19.5" customHeight="1">
      <c r="A1764" s="223"/>
      <c r="B1764" s="284"/>
      <c r="C1764" s="60">
        <v>6</v>
      </c>
      <c r="D1764" s="256" t="s">
        <v>75</v>
      </c>
      <c r="E1764" s="256"/>
      <c r="F1764" s="256"/>
      <c r="G1764" s="256"/>
      <c r="H1764" s="256"/>
      <c r="I1764" s="257"/>
    </row>
    <row r="1765" spans="1:10" s="14" customFormat="1" ht="19.5" customHeight="1">
      <c r="A1765" s="223"/>
      <c r="B1765" s="284"/>
      <c r="C1765" s="60">
        <v>7</v>
      </c>
      <c r="D1765" s="256" t="s">
        <v>76</v>
      </c>
      <c r="E1765" s="256"/>
      <c r="F1765" s="256"/>
      <c r="G1765" s="256"/>
      <c r="H1765" s="256"/>
      <c r="I1765" s="257"/>
    </row>
    <row r="1766" spans="1:10" s="14" customFormat="1" ht="19.5" customHeight="1">
      <c r="A1766" s="223"/>
      <c r="B1766" s="284"/>
      <c r="C1766" s="60">
        <v>8</v>
      </c>
      <c r="D1766" s="256" t="s">
        <v>77</v>
      </c>
      <c r="E1766" s="256"/>
      <c r="F1766" s="256"/>
      <c r="G1766" s="256"/>
      <c r="H1766" s="256"/>
      <c r="I1766" s="257"/>
    </row>
    <row r="1767" spans="1:10" s="14" customFormat="1" ht="19.5" customHeight="1" thickBot="1">
      <c r="A1767" s="223"/>
      <c r="B1767" s="285"/>
      <c r="C1767" s="61">
        <v>9</v>
      </c>
      <c r="D1767" s="254" t="s">
        <v>78</v>
      </c>
      <c r="E1767" s="254"/>
      <c r="F1767" s="254"/>
      <c r="G1767" s="254"/>
      <c r="H1767" s="254"/>
      <c r="I1767" s="255"/>
    </row>
    <row r="1768" spans="1:10" ht="7.5" customHeight="1">
      <c r="A1768" s="225"/>
      <c r="B1768" s="225"/>
      <c r="C1768" s="225"/>
      <c r="D1768" s="225"/>
      <c r="E1768" s="225"/>
      <c r="F1768" s="225"/>
      <c r="G1768" s="225"/>
      <c r="H1768" s="225"/>
      <c r="I1768" s="225"/>
    </row>
    <row r="1769" spans="1:10" s="14" customFormat="1" ht="10.5" customHeight="1" thickBot="1">
      <c r="A1769" s="19">
        <f>A1735+1</f>
        <v>53</v>
      </c>
      <c r="B1769" s="224"/>
      <c r="C1769" s="224"/>
      <c r="D1769" s="224"/>
      <c r="E1769" s="224"/>
      <c r="F1769" s="224"/>
      <c r="G1769" s="224"/>
      <c r="H1769" s="224"/>
      <c r="I1769" s="224"/>
    </row>
    <row r="1770" spans="1:10" s="14" customFormat="1" ht="51.75" customHeight="1">
      <c r="A1770" s="223"/>
      <c r="B1770" s="240" t="e">
        <f>logo</f>
        <v>#NAME?</v>
      </c>
      <c r="C1770" s="241"/>
      <c r="D1770" s="244" t="str">
        <f>MASTER!$E$11</f>
        <v>Govt. Sr. Secondary School Raimalwada</v>
      </c>
      <c r="E1770" s="245"/>
      <c r="F1770" s="245"/>
      <c r="G1770" s="245"/>
      <c r="H1770" s="245"/>
      <c r="I1770" s="246"/>
    </row>
    <row r="1771" spans="1:10" s="14" customFormat="1" ht="36" customHeight="1" thickBot="1">
      <c r="A1771" s="223"/>
      <c r="B1771" s="242"/>
      <c r="C1771" s="243"/>
      <c r="D1771" s="247" t="str">
        <f>MASTER!$E$14</f>
        <v>P.S.-Bapini (Phalodi)</v>
      </c>
      <c r="E1771" s="248"/>
      <c r="F1771" s="248"/>
      <c r="G1771" s="248"/>
      <c r="H1771" s="248"/>
      <c r="I1771" s="249"/>
    </row>
    <row r="1772" spans="1:10" s="14" customFormat="1" ht="33.75" customHeight="1">
      <c r="A1772" s="223"/>
      <c r="B1772" s="283" t="str">
        <f>CONCATENATE(C1773,'TIME TABLE'!$C$5,'ADMIT CARD'!$C1774,$F1774,'ADMIT CARD'!$G1774,'TIME TABLE'!$E$5)</f>
        <v>ADMIT CARD(Roll Number●→0)</v>
      </c>
      <c r="C1772" s="289" t="str">
        <f>CONCATENATE('TIME TABLE'!$B$2,'TIME TABLE'!$F$2)</f>
        <v>TEST-I: (2025-26)</v>
      </c>
      <c r="D1772" s="290"/>
      <c r="E1772" s="290"/>
      <c r="F1772" s="290"/>
      <c r="G1772" s="290"/>
      <c r="H1772" s="290"/>
      <c r="I1772" s="296" t="s">
        <v>90</v>
      </c>
    </row>
    <row r="1773" spans="1:10" s="14" customFormat="1" ht="33.75" customHeight="1" thickBot="1">
      <c r="A1773" s="223"/>
      <c r="B1773" s="284"/>
      <c r="C1773" s="291" t="s">
        <v>63</v>
      </c>
      <c r="D1773" s="292"/>
      <c r="E1773" s="292"/>
      <c r="F1773" s="292"/>
      <c r="G1773" s="292"/>
      <c r="H1773" s="292"/>
      <c r="I1773" s="297"/>
      <c r="J1773" s="14" t="s">
        <v>53</v>
      </c>
    </row>
    <row r="1774" spans="1:10" s="14" customFormat="1" ht="24" customHeight="1">
      <c r="A1774" s="223"/>
      <c r="B1774" s="284"/>
      <c r="C1774" s="286" t="s">
        <v>20</v>
      </c>
      <c r="D1774" s="287"/>
      <c r="E1774" s="288"/>
      <c r="F1774" s="62" t="s">
        <v>51</v>
      </c>
      <c r="G1774" s="265">
        <f>VLOOKUP(A1769,'STUDENT DETAIL'!$C$8:$I$107,3)</f>
        <v>0</v>
      </c>
      <c r="H1774" s="266"/>
      <c r="I1774" s="297"/>
    </row>
    <row r="1775" spans="1:10" s="14" customFormat="1" ht="24" customHeight="1" thickBot="1">
      <c r="A1775" s="223"/>
      <c r="B1775" s="284"/>
      <c r="C1775" s="235" t="s">
        <v>21</v>
      </c>
      <c r="D1775" s="236"/>
      <c r="E1775" s="237"/>
      <c r="F1775" s="63" t="s">
        <v>51</v>
      </c>
      <c r="G1775" s="262" t="str">
        <f>IF(OR(G1774=0,G1774=""),"",VLOOKUP(A1769,'STUDENT DETAIL'!$C$8:$I$107,4))</f>
        <v/>
      </c>
      <c r="H1775" s="264"/>
      <c r="I1775" s="298"/>
    </row>
    <row r="1776" spans="1:10" s="14" customFormat="1" ht="24" customHeight="1">
      <c r="A1776" s="223"/>
      <c r="B1776" s="284"/>
      <c r="C1776" s="235" t="s">
        <v>22</v>
      </c>
      <c r="D1776" s="236"/>
      <c r="E1776" s="237"/>
      <c r="F1776" s="63" t="s">
        <v>51</v>
      </c>
      <c r="G1776" s="262" t="str">
        <f>IF(OR(G1774=0,G1774=""),"",VLOOKUP(A1769,'STUDENT DETAIL'!$C$8:$I$107,5))</f>
        <v/>
      </c>
      <c r="H1776" s="263"/>
      <c r="I1776" s="293" t="s">
        <v>64</v>
      </c>
    </row>
    <row r="1777" spans="1:9" s="14" customFormat="1" ht="24" customHeight="1">
      <c r="A1777" s="223"/>
      <c r="B1777" s="284"/>
      <c r="C1777" s="235" t="s">
        <v>32</v>
      </c>
      <c r="D1777" s="236"/>
      <c r="E1777" s="237"/>
      <c r="F1777" s="63" t="s">
        <v>51</v>
      </c>
      <c r="G1777" s="262" t="str">
        <f>IF(OR(G1774=0,G1774=""),"",VLOOKUP(A1769,'STUDENT DETAIL'!$C$8:$I$107,6))</f>
        <v/>
      </c>
      <c r="H1777" s="263"/>
      <c r="I1777" s="294"/>
    </row>
    <row r="1778" spans="1:9" s="14" customFormat="1" ht="24" customHeight="1">
      <c r="A1778" s="223"/>
      <c r="B1778" s="284"/>
      <c r="C1778" s="235" t="s">
        <v>33</v>
      </c>
      <c r="D1778" s="236"/>
      <c r="E1778" s="237"/>
      <c r="F1778" s="63" t="s">
        <v>51</v>
      </c>
      <c r="G1778" s="262" t="str">
        <f>IF(OR(G1774=0,G1774=""),"",IF('STUDENT DETAIL'!$H$4="",'STUDENT DETAIL'!$E$4,CONCATENATE('STUDENT DETAIL'!$E$4,"   ","(",'STUDENT DETAIL'!$H$4,")")))</f>
        <v/>
      </c>
      <c r="H1778" s="263"/>
      <c r="I1778" s="294"/>
    </row>
    <row r="1779" spans="1:9" s="14" customFormat="1" ht="24" customHeight="1" thickBot="1">
      <c r="A1779" s="223"/>
      <c r="B1779" s="284"/>
      <c r="C1779" s="226" t="s">
        <v>24</v>
      </c>
      <c r="D1779" s="227"/>
      <c r="E1779" s="228"/>
      <c r="F1779" s="64" t="s">
        <v>51</v>
      </c>
      <c r="G1779" s="281" t="str">
        <f>IF(OR(G1774=0,G1774=""),"",VLOOKUP(A1769,'STUDENT DETAIL'!$C$8:$I$107,7))</f>
        <v/>
      </c>
      <c r="H1779" s="282"/>
      <c r="I1779" s="295"/>
    </row>
    <row r="1780" spans="1:9" s="14" customFormat="1" ht="24" customHeight="1">
      <c r="A1780" s="223"/>
      <c r="B1780" s="284"/>
      <c r="C1780" s="232" t="s">
        <v>66</v>
      </c>
      <c r="D1780" s="233"/>
      <c r="E1780" s="233"/>
      <c r="F1780" s="233"/>
      <c r="G1780" s="233"/>
      <c r="H1780" s="233"/>
      <c r="I1780" s="234"/>
    </row>
    <row r="1781" spans="1:9" s="14" customFormat="1" ht="24" customHeight="1" thickBot="1">
      <c r="A1781" s="223"/>
      <c r="B1781" s="284"/>
      <c r="C1781" s="229" t="s">
        <v>67</v>
      </c>
      <c r="D1781" s="230"/>
      <c r="E1781" s="231"/>
      <c r="F1781" s="267" t="s">
        <v>34</v>
      </c>
      <c r="G1781" s="231"/>
      <c r="H1781" s="267" t="s">
        <v>68</v>
      </c>
      <c r="I1781" s="268"/>
    </row>
    <row r="1782" spans="1:9" s="74" customFormat="1" ht="18" customHeight="1">
      <c r="A1782" s="223"/>
      <c r="B1782" s="284"/>
      <c r="C1782" s="238">
        <f>IF('TIME TABLE'!$B$5="","",'TIME TABLE'!$B$5)</f>
        <v>44651</v>
      </c>
      <c r="D1782" s="239"/>
      <c r="E1782" s="86" t="str">
        <f>IF(C1782="","",IF(C1782&gt;0,CONCATENATE('TIME TABLE'!$C$5,'TIME TABLE'!$D$5,'TIME TABLE'!$E$5)))</f>
        <v>(Thursday)</v>
      </c>
      <c r="F1782" s="279" t="str">
        <f>IF(C1782="","",'TIME TABLE'!$F$5)</f>
        <v>Hindi</v>
      </c>
      <c r="G1782" s="280"/>
      <c r="H1782" s="273" t="str">
        <f>IF(F1782="","",'TIME TABLE'!$H$5)</f>
        <v>09:00 AM to 11:45 AM</v>
      </c>
      <c r="I1782" s="274"/>
    </row>
    <row r="1783" spans="1:9" s="74" customFormat="1" ht="18" customHeight="1">
      <c r="A1783" s="223"/>
      <c r="B1783" s="284"/>
      <c r="C1783" s="260">
        <f>IF('TIME TABLE'!$B$6="","",'TIME TABLE'!$B$6)</f>
        <v>44652</v>
      </c>
      <c r="D1783" s="261"/>
      <c r="E1783" s="89" t="str">
        <f>IF(C1783="","",IF(C1783&gt;0,CONCATENATE('TIME TABLE'!$C$6,'TIME TABLE'!$D$6,'TIME TABLE'!$E$6)))</f>
        <v>(Friday)</v>
      </c>
      <c r="F1783" s="252" t="str">
        <f>IF(C1783="","",'TIME TABLE'!$F$6)</f>
        <v>English</v>
      </c>
      <c r="G1783" s="253"/>
      <c r="H1783" s="250" t="str">
        <f>IF(F1783="","",'TIME TABLE'!$H$6)</f>
        <v>09:00 AM to 11:45 AM</v>
      </c>
      <c r="I1783" s="251"/>
    </row>
    <row r="1784" spans="1:9" s="74" customFormat="1" ht="18" customHeight="1">
      <c r="A1784" s="223"/>
      <c r="B1784" s="284"/>
      <c r="C1784" s="260">
        <f>IF('TIME TABLE'!$B$7="","",'TIME TABLE'!$B$7)</f>
        <v>44653</v>
      </c>
      <c r="D1784" s="261"/>
      <c r="E1784" s="89" t="str">
        <f>IF(C1784="","",IF(C1784&gt;0,CONCATENATE('TIME TABLE'!$C$7,'TIME TABLE'!$D$7,'TIME TABLE'!$E$7)))</f>
        <v>(Saturday)</v>
      </c>
      <c r="F1784" s="252" t="str">
        <f>IF(C1784="","",'TIME TABLE'!$F$7)</f>
        <v>Science</v>
      </c>
      <c r="G1784" s="253"/>
      <c r="H1784" s="250" t="str">
        <f>IF(F1784="","",'TIME TABLE'!$H$7)</f>
        <v>09:00 AM to 11:45 AM</v>
      </c>
      <c r="I1784" s="251"/>
    </row>
    <row r="1785" spans="1:9" s="74" customFormat="1" ht="18" customHeight="1">
      <c r="A1785" s="223"/>
      <c r="B1785" s="284"/>
      <c r="C1785" s="260">
        <f>IF('TIME TABLE'!$B$8="","",'TIME TABLE'!$B$8)</f>
        <v>44654</v>
      </c>
      <c r="D1785" s="261"/>
      <c r="E1785" s="89" t="str">
        <f>IF(C1785="","",IF(C1785&gt;0,CONCATENATE('TIME TABLE'!$C$8,'TIME TABLE'!$D$8,'TIME TABLE'!$E$8)))</f>
        <v>(Sunday)</v>
      </c>
      <c r="F1785" s="252" t="str">
        <f>IF(C1785="","",'TIME TABLE'!$F$8)</f>
        <v>Mathematics</v>
      </c>
      <c r="G1785" s="253"/>
      <c r="H1785" s="250" t="str">
        <f>IF(F1785="","",'TIME TABLE'!$H$8)</f>
        <v>09:00 AM to 11:45 AM</v>
      </c>
      <c r="I1785" s="251"/>
    </row>
    <row r="1786" spans="1:9" s="74" customFormat="1" ht="18" customHeight="1">
      <c r="A1786" s="223"/>
      <c r="B1786" s="284"/>
      <c r="C1786" s="260">
        <f>IF('TIME TABLE'!$B$9="","",'TIME TABLE'!$B$9)</f>
        <v>44655</v>
      </c>
      <c r="D1786" s="261"/>
      <c r="E1786" s="89" t="str">
        <f>IF(C1786="","",IF(C1786&gt;0,CONCATENATE('TIME TABLE'!$C$9,'TIME TABLE'!$D$9,'TIME TABLE'!$E$9)))</f>
        <v>(Monday)</v>
      </c>
      <c r="F1786" s="252" t="str">
        <f>IF(C1786="","",'TIME TABLE'!$F$9)</f>
        <v>Social Study</v>
      </c>
      <c r="G1786" s="253"/>
      <c r="H1786" s="250" t="str">
        <f>IF(F1786="","",'TIME TABLE'!$H$9)</f>
        <v>09:00 AM to 11:45 AM</v>
      </c>
      <c r="I1786" s="251"/>
    </row>
    <row r="1787" spans="1:9" s="74" customFormat="1" ht="18" customHeight="1">
      <c r="A1787" s="223"/>
      <c r="B1787" s="284"/>
      <c r="C1787" s="260">
        <f>IF('TIME TABLE'!$B$10="","",'TIME TABLE'!$B$10)</f>
        <v>44656</v>
      </c>
      <c r="D1787" s="261"/>
      <c r="E1787" s="89" t="str">
        <f>IF(C1787="","",IF(C1787&gt;0,CONCATENATE('TIME TABLE'!$C$10,'TIME TABLE'!$D$10,'TIME TABLE'!$E$10)))</f>
        <v>(Tuesday)</v>
      </c>
      <c r="F1787" s="252" t="str">
        <f>IF(C1787="","",'TIME TABLE'!$F$10)</f>
        <v>Sanskrit</v>
      </c>
      <c r="G1787" s="253"/>
      <c r="H1787" s="250" t="str">
        <f>IF(F1787="","",'TIME TABLE'!$H$10)</f>
        <v>09:00 AM to 11:45 AM</v>
      </c>
      <c r="I1787" s="251"/>
    </row>
    <row r="1788" spans="1:9" s="74" customFormat="1" ht="18" customHeight="1">
      <c r="A1788" s="223"/>
      <c r="B1788" s="284"/>
      <c r="C1788" s="260" t="str">
        <f>IF('TIME TABLE'!$B$11="","",'TIME TABLE'!$B$11)</f>
        <v/>
      </c>
      <c r="D1788" s="261"/>
      <c r="E1788" s="89" t="str">
        <f>IF(C1788="","",IF(C1788&gt;0,CONCATENATE('TIME TABLE'!$C$11,'TIME TABLE'!$D$11,'TIME TABLE'!$E$11)))</f>
        <v/>
      </c>
      <c r="F1788" s="252" t="str">
        <f>IF(C1788="","",'TIME TABLE'!$F$11)</f>
        <v/>
      </c>
      <c r="G1788" s="253"/>
      <c r="H1788" s="250" t="str">
        <f>IF(F1788="","",'TIME TABLE'!$H$11)</f>
        <v/>
      </c>
      <c r="I1788" s="251"/>
    </row>
    <row r="1789" spans="1:9" s="74" customFormat="1" ht="18" customHeight="1">
      <c r="A1789" s="223"/>
      <c r="B1789" s="284"/>
      <c r="C1789" s="260" t="str">
        <f>IF('TIME TABLE'!$B$12="","",'TIME TABLE'!$B$12)</f>
        <v/>
      </c>
      <c r="D1789" s="261"/>
      <c r="E1789" s="89" t="str">
        <f>IF(C1789="","",IF(C1789&gt;0,CONCATENATE('TIME TABLE'!$C$12,'TIME TABLE'!$D$12,'TIME TABLE'!$E$12)))</f>
        <v/>
      </c>
      <c r="F1789" s="252" t="str">
        <f>IF(C1789="","",'TIME TABLE'!$F$12)</f>
        <v/>
      </c>
      <c r="G1789" s="253"/>
      <c r="H1789" s="250" t="str">
        <f>IF(C1789="","",'TIME TABLE'!$H$12)</f>
        <v/>
      </c>
      <c r="I1789" s="251"/>
    </row>
    <row r="1790" spans="1:9" s="74" customFormat="1" ht="18" customHeight="1">
      <c r="A1790" s="223"/>
      <c r="B1790" s="284"/>
      <c r="C1790" s="275" t="str">
        <f>IF('TIME TABLE'!$B$13="","",'TIME TABLE'!$B$13)</f>
        <v/>
      </c>
      <c r="D1790" s="276"/>
      <c r="E1790" s="89" t="str">
        <f>IF(C1790="","",IF(C1790&gt;0,CONCATENATE('TIME TABLE'!$C$11,'TIME TABLE'!$D$11,'TIME TABLE'!$E$11)))</f>
        <v/>
      </c>
      <c r="F1790" s="252" t="str">
        <f>IF(C1790="","",'TIME TABLE'!$F$13)</f>
        <v/>
      </c>
      <c r="G1790" s="253"/>
      <c r="H1790" s="250" t="str">
        <f>IF(C1790="","",'TIME TABLE'!$H$13)</f>
        <v/>
      </c>
      <c r="I1790" s="251"/>
    </row>
    <row r="1791" spans="1:9" s="74" customFormat="1" ht="18" customHeight="1" thickBot="1">
      <c r="A1791" s="223"/>
      <c r="B1791" s="284"/>
      <c r="C1791" s="275" t="str">
        <f>IF('TIME TABLE'!$B$14="","",'TIME TABLE'!$B$14)</f>
        <v/>
      </c>
      <c r="D1791" s="276"/>
      <c r="E1791" s="89" t="str">
        <f>IF(C1791="","",IF(C1791&gt;0,CONCATENATE('TIME TABLE'!$C$11,'TIME TABLE'!$D$11,'TIME TABLE'!$E$11)))</f>
        <v/>
      </c>
      <c r="F1791" s="277" t="str">
        <f>IF(C1791="","",'TIME TABLE'!$F$14)</f>
        <v/>
      </c>
      <c r="G1791" s="278"/>
      <c r="H1791" s="250" t="str">
        <f>IF(C1791="","",'TIME TABLE'!$H$14)</f>
        <v/>
      </c>
      <c r="I1791" s="251"/>
    </row>
    <row r="1792" spans="1:9" s="14" customFormat="1" ht="24" customHeight="1">
      <c r="A1792" s="223"/>
      <c r="B1792" s="284"/>
      <c r="C1792" s="269" t="s">
        <v>69</v>
      </c>
      <c r="D1792" s="270"/>
      <c r="E1792" s="270"/>
      <c r="F1792" s="271"/>
      <c r="G1792" s="271"/>
      <c r="H1792" s="271"/>
      <c r="I1792" s="272"/>
    </row>
    <row r="1793" spans="1:10" s="14" customFormat="1" ht="19.5" customHeight="1">
      <c r="A1793" s="223"/>
      <c r="B1793" s="284"/>
      <c r="C1793" s="59">
        <v>1</v>
      </c>
      <c r="D1793" s="256" t="s">
        <v>70</v>
      </c>
      <c r="E1793" s="256"/>
      <c r="F1793" s="256"/>
      <c r="G1793" s="256"/>
      <c r="H1793" s="256"/>
      <c r="I1793" s="257"/>
    </row>
    <row r="1794" spans="1:10" s="14" customFormat="1" ht="19.5" customHeight="1">
      <c r="A1794" s="223"/>
      <c r="B1794" s="284"/>
      <c r="C1794" s="60">
        <v>2</v>
      </c>
      <c r="D1794" s="258" t="s">
        <v>71</v>
      </c>
      <c r="E1794" s="258"/>
      <c r="F1794" s="258"/>
      <c r="G1794" s="258"/>
      <c r="H1794" s="258"/>
      <c r="I1794" s="259"/>
    </row>
    <row r="1795" spans="1:10" s="14" customFormat="1" ht="19.5" customHeight="1">
      <c r="A1795" s="223"/>
      <c r="B1795" s="284"/>
      <c r="C1795" s="60">
        <v>3</v>
      </c>
      <c r="D1795" s="258" t="s">
        <v>72</v>
      </c>
      <c r="E1795" s="258"/>
      <c r="F1795" s="258"/>
      <c r="G1795" s="258"/>
      <c r="H1795" s="258"/>
      <c r="I1795" s="259"/>
    </row>
    <row r="1796" spans="1:10" s="14" customFormat="1" ht="19.5" customHeight="1">
      <c r="A1796" s="223"/>
      <c r="B1796" s="284"/>
      <c r="C1796" s="60">
        <v>4</v>
      </c>
      <c r="D1796" s="256" t="s">
        <v>73</v>
      </c>
      <c r="E1796" s="256"/>
      <c r="F1796" s="256"/>
      <c r="G1796" s="256"/>
      <c r="H1796" s="256"/>
      <c r="I1796" s="257"/>
    </row>
    <row r="1797" spans="1:10" s="14" customFormat="1" ht="19.5" customHeight="1">
      <c r="A1797" s="223"/>
      <c r="B1797" s="284"/>
      <c r="C1797" s="60">
        <v>5</v>
      </c>
      <c r="D1797" s="256" t="s">
        <v>74</v>
      </c>
      <c r="E1797" s="256"/>
      <c r="F1797" s="256"/>
      <c r="G1797" s="256"/>
      <c r="H1797" s="256"/>
      <c r="I1797" s="257"/>
    </row>
    <row r="1798" spans="1:10" s="14" customFormat="1" ht="19.5" customHeight="1">
      <c r="A1798" s="223"/>
      <c r="B1798" s="284"/>
      <c r="C1798" s="60">
        <v>6</v>
      </c>
      <c r="D1798" s="256" t="s">
        <v>75</v>
      </c>
      <c r="E1798" s="256"/>
      <c r="F1798" s="256"/>
      <c r="G1798" s="256"/>
      <c r="H1798" s="256"/>
      <c r="I1798" s="257"/>
    </row>
    <row r="1799" spans="1:10" s="14" customFormat="1" ht="19.5" customHeight="1">
      <c r="A1799" s="223"/>
      <c r="B1799" s="284"/>
      <c r="C1799" s="60">
        <v>7</v>
      </c>
      <c r="D1799" s="256" t="s">
        <v>76</v>
      </c>
      <c r="E1799" s="256"/>
      <c r="F1799" s="256"/>
      <c r="G1799" s="256"/>
      <c r="H1799" s="256"/>
      <c r="I1799" s="257"/>
    </row>
    <row r="1800" spans="1:10" s="14" customFormat="1" ht="19.5" customHeight="1">
      <c r="A1800" s="223"/>
      <c r="B1800" s="284"/>
      <c r="C1800" s="60">
        <v>8</v>
      </c>
      <c r="D1800" s="256" t="s">
        <v>77</v>
      </c>
      <c r="E1800" s="256"/>
      <c r="F1800" s="256"/>
      <c r="G1800" s="256"/>
      <c r="H1800" s="256"/>
      <c r="I1800" s="257"/>
    </row>
    <row r="1801" spans="1:10" s="14" customFormat="1" ht="19.5" customHeight="1" thickBot="1">
      <c r="A1801" s="223"/>
      <c r="B1801" s="285"/>
      <c r="C1801" s="61">
        <v>9</v>
      </c>
      <c r="D1801" s="254" t="s">
        <v>78</v>
      </c>
      <c r="E1801" s="254"/>
      <c r="F1801" s="254"/>
      <c r="G1801" s="254"/>
      <c r="H1801" s="254"/>
      <c r="I1801" s="255"/>
    </row>
    <row r="1802" spans="1:10" ht="16.5" customHeight="1">
      <c r="A1802" s="225"/>
      <c r="B1802" s="225"/>
      <c r="C1802" s="225"/>
      <c r="D1802" s="225"/>
      <c r="E1802" s="225"/>
      <c r="F1802" s="225"/>
      <c r="G1802" s="225"/>
      <c r="H1802" s="225"/>
      <c r="I1802" s="225"/>
    </row>
    <row r="1803" spans="1:10" s="14" customFormat="1" ht="15.75" thickBot="1">
      <c r="A1803" s="19">
        <f>A1769+1</f>
        <v>54</v>
      </c>
      <c r="B1803" s="224"/>
      <c r="C1803" s="224"/>
      <c r="D1803" s="224"/>
      <c r="E1803" s="224"/>
      <c r="F1803" s="224"/>
      <c r="G1803" s="224"/>
      <c r="H1803" s="224"/>
      <c r="I1803" s="224"/>
    </row>
    <row r="1804" spans="1:10" s="14" customFormat="1" ht="51.75" customHeight="1">
      <c r="A1804" s="223"/>
      <c r="B1804" s="240" t="e">
        <f>logo</f>
        <v>#NAME?</v>
      </c>
      <c r="C1804" s="241"/>
      <c r="D1804" s="244" t="str">
        <f>MASTER!$E$11</f>
        <v>Govt. Sr. Secondary School Raimalwada</v>
      </c>
      <c r="E1804" s="245"/>
      <c r="F1804" s="245"/>
      <c r="G1804" s="245"/>
      <c r="H1804" s="245"/>
      <c r="I1804" s="246"/>
    </row>
    <row r="1805" spans="1:10" s="14" customFormat="1" ht="36" customHeight="1" thickBot="1">
      <c r="A1805" s="223"/>
      <c r="B1805" s="242"/>
      <c r="C1805" s="243"/>
      <c r="D1805" s="247" t="str">
        <f>MASTER!$E$14</f>
        <v>P.S.-Bapini (Phalodi)</v>
      </c>
      <c r="E1805" s="248"/>
      <c r="F1805" s="248"/>
      <c r="G1805" s="248"/>
      <c r="H1805" s="248"/>
      <c r="I1805" s="249"/>
    </row>
    <row r="1806" spans="1:10" s="14" customFormat="1" ht="33.75" customHeight="1">
      <c r="A1806" s="223"/>
      <c r="B1806" s="283" t="str">
        <f>CONCATENATE(C1807,'TIME TABLE'!$C$5,'ADMIT CARD'!$C1808,$F1808,'ADMIT CARD'!$G1808,'TIME TABLE'!$E$5)</f>
        <v>ADMIT CARD(Roll Number●→0)</v>
      </c>
      <c r="C1806" s="289" t="str">
        <f>CONCATENATE('TIME TABLE'!$B$2,'TIME TABLE'!$F$2)</f>
        <v>TEST-I: (2025-26)</v>
      </c>
      <c r="D1806" s="290"/>
      <c r="E1806" s="290"/>
      <c r="F1806" s="290"/>
      <c r="G1806" s="290"/>
      <c r="H1806" s="290"/>
      <c r="I1806" s="296" t="s">
        <v>90</v>
      </c>
    </row>
    <row r="1807" spans="1:10" s="14" customFormat="1" ht="33.75" customHeight="1" thickBot="1">
      <c r="A1807" s="223"/>
      <c r="B1807" s="284"/>
      <c r="C1807" s="291" t="s">
        <v>63</v>
      </c>
      <c r="D1807" s="292"/>
      <c r="E1807" s="292"/>
      <c r="F1807" s="292"/>
      <c r="G1807" s="292"/>
      <c r="H1807" s="292"/>
      <c r="I1807" s="297"/>
      <c r="J1807" s="14" t="s">
        <v>53</v>
      </c>
    </row>
    <row r="1808" spans="1:10" s="14" customFormat="1" ht="24" customHeight="1">
      <c r="A1808" s="223"/>
      <c r="B1808" s="284"/>
      <c r="C1808" s="286" t="s">
        <v>20</v>
      </c>
      <c r="D1808" s="287"/>
      <c r="E1808" s="288"/>
      <c r="F1808" s="62" t="s">
        <v>51</v>
      </c>
      <c r="G1808" s="265">
        <f>VLOOKUP(A1803,'STUDENT DETAIL'!$C$8:$I$107,3)</f>
        <v>0</v>
      </c>
      <c r="H1808" s="266"/>
      <c r="I1808" s="297"/>
    </row>
    <row r="1809" spans="1:9" s="14" customFormat="1" ht="24" customHeight="1" thickBot="1">
      <c r="A1809" s="223"/>
      <c r="B1809" s="284"/>
      <c r="C1809" s="235" t="s">
        <v>21</v>
      </c>
      <c r="D1809" s="236"/>
      <c r="E1809" s="237"/>
      <c r="F1809" s="63" t="s">
        <v>51</v>
      </c>
      <c r="G1809" s="262" t="str">
        <f>IF(OR(G1808=0,G1808=""),"",VLOOKUP(A1803,'STUDENT DETAIL'!$C$8:$I$107,4))</f>
        <v/>
      </c>
      <c r="H1809" s="264"/>
      <c r="I1809" s="298"/>
    </row>
    <row r="1810" spans="1:9" s="14" customFormat="1" ht="24" customHeight="1">
      <c r="A1810" s="223"/>
      <c r="B1810" s="284"/>
      <c r="C1810" s="235" t="s">
        <v>22</v>
      </c>
      <c r="D1810" s="236"/>
      <c r="E1810" s="237"/>
      <c r="F1810" s="63" t="s">
        <v>51</v>
      </c>
      <c r="G1810" s="262" t="str">
        <f>IF(OR(G1808=0,G1808=""),"",VLOOKUP(A1803,'STUDENT DETAIL'!$C$8:$I$107,5))</f>
        <v/>
      </c>
      <c r="H1810" s="263"/>
      <c r="I1810" s="293" t="s">
        <v>64</v>
      </c>
    </row>
    <row r="1811" spans="1:9" s="14" customFormat="1" ht="24" customHeight="1">
      <c r="A1811" s="223"/>
      <c r="B1811" s="284"/>
      <c r="C1811" s="235" t="s">
        <v>32</v>
      </c>
      <c r="D1811" s="236"/>
      <c r="E1811" s="237"/>
      <c r="F1811" s="63" t="s">
        <v>51</v>
      </c>
      <c r="G1811" s="262" t="str">
        <f>IF(OR(G1808=0,G1808=""),"",VLOOKUP(A1803,'STUDENT DETAIL'!$C$8:$I$107,6))</f>
        <v/>
      </c>
      <c r="H1811" s="263"/>
      <c r="I1811" s="294"/>
    </row>
    <row r="1812" spans="1:9" s="14" customFormat="1" ht="24" customHeight="1">
      <c r="A1812" s="223"/>
      <c r="B1812" s="284"/>
      <c r="C1812" s="235" t="s">
        <v>33</v>
      </c>
      <c r="D1812" s="236"/>
      <c r="E1812" s="237"/>
      <c r="F1812" s="63" t="s">
        <v>51</v>
      </c>
      <c r="G1812" s="262" t="str">
        <f>IF(OR(G1808=0,G1808=""),"",IF('STUDENT DETAIL'!$H$4="",'STUDENT DETAIL'!$E$4,CONCATENATE('STUDENT DETAIL'!$E$4,"   ","(",'STUDENT DETAIL'!$H$4,")")))</f>
        <v/>
      </c>
      <c r="H1812" s="263"/>
      <c r="I1812" s="294"/>
    </row>
    <row r="1813" spans="1:9" s="14" customFormat="1" ht="24" customHeight="1" thickBot="1">
      <c r="A1813" s="223"/>
      <c r="B1813" s="284"/>
      <c r="C1813" s="226" t="s">
        <v>24</v>
      </c>
      <c r="D1813" s="227"/>
      <c r="E1813" s="228"/>
      <c r="F1813" s="64" t="s">
        <v>51</v>
      </c>
      <c r="G1813" s="281" t="str">
        <f>IF(OR(G1808=0,G1808=""),"",VLOOKUP(A1803,'STUDENT DETAIL'!$C$8:$I$107,7))</f>
        <v/>
      </c>
      <c r="H1813" s="282"/>
      <c r="I1813" s="295"/>
    </row>
    <row r="1814" spans="1:9" s="14" customFormat="1" ht="24" customHeight="1">
      <c r="A1814" s="223"/>
      <c r="B1814" s="284"/>
      <c r="C1814" s="232" t="s">
        <v>66</v>
      </c>
      <c r="D1814" s="233"/>
      <c r="E1814" s="233"/>
      <c r="F1814" s="233"/>
      <c r="G1814" s="233"/>
      <c r="H1814" s="233"/>
      <c r="I1814" s="234"/>
    </row>
    <row r="1815" spans="1:9" s="14" customFormat="1" ht="24" customHeight="1" thickBot="1">
      <c r="A1815" s="223"/>
      <c r="B1815" s="284"/>
      <c r="C1815" s="229" t="s">
        <v>67</v>
      </c>
      <c r="D1815" s="230"/>
      <c r="E1815" s="231"/>
      <c r="F1815" s="267" t="s">
        <v>34</v>
      </c>
      <c r="G1815" s="231"/>
      <c r="H1815" s="267" t="s">
        <v>68</v>
      </c>
      <c r="I1815" s="268"/>
    </row>
    <row r="1816" spans="1:9" s="74" customFormat="1" ht="18" customHeight="1">
      <c r="A1816" s="223"/>
      <c r="B1816" s="284"/>
      <c r="C1816" s="238">
        <f>IF('TIME TABLE'!$B$5="","",'TIME TABLE'!$B$5)</f>
        <v>44651</v>
      </c>
      <c r="D1816" s="239"/>
      <c r="E1816" s="86" t="str">
        <f>IF(C1816="","",IF(C1816&gt;0,CONCATENATE('TIME TABLE'!$C$5,'TIME TABLE'!$D$5,'TIME TABLE'!$E$5)))</f>
        <v>(Thursday)</v>
      </c>
      <c r="F1816" s="279" t="str">
        <f>IF(C1816="","",'TIME TABLE'!$F$5)</f>
        <v>Hindi</v>
      </c>
      <c r="G1816" s="280"/>
      <c r="H1816" s="273" t="str">
        <f>IF(F1816="","",'TIME TABLE'!$H$5)</f>
        <v>09:00 AM to 11:45 AM</v>
      </c>
      <c r="I1816" s="274"/>
    </row>
    <row r="1817" spans="1:9" s="74" customFormat="1" ht="18" customHeight="1">
      <c r="A1817" s="223"/>
      <c r="B1817" s="284"/>
      <c r="C1817" s="260">
        <f>IF('TIME TABLE'!$B$6="","",'TIME TABLE'!$B$6)</f>
        <v>44652</v>
      </c>
      <c r="D1817" s="261"/>
      <c r="E1817" s="89" t="str">
        <f>IF(C1817="","",IF(C1817&gt;0,CONCATENATE('TIME TABLE'!$C$6,'TIME TABLE'!$D$6,'TIME TABLE'!$E$6)))</f>
        <v>(Friday)</v>
      </c>
      <c r="F1817" s="252" t="str">
        <f>IF(C1817="","",'TIME TABLE'!$F$6)</f>
        <v>English</v>
      </c>
      <c r="G1817" s="253"/>
      <c r="H1817" s="250" t="str">
        <f>IF(F1817="","",'TIME TABLE'!$H$6)</f>
        <v>09:00 AM to 11:45 AM</v>
      </c>
      <c r="I1817" s="251"/>
    </row>
    <row r="1818" spans="1:9" s="74" customFormat="1" ht="18" customHeight="1">
      <c r="A1818" s="223"/>
      <c r="B1818" s="284"/>
      <c r="C1818" s="260">
        <f>IF('TIME TABLE'!$B$7="","",'TIME TABLE'!$B$7)</f>
        <v>44653</v>
      </c>
      <c r="D1818" s="261"/>
      <c r="E1818" s="89" t="str">
        <f>IF(C1818="","",IF(C1818&gt;0,CONCATENATE('TIME TABLE'!$C$7,'TIME TABLE'!$D$7,'TIME TABLE'!$E$7)))</f>
        <v>(Saturday)</v>
      </c>
      <c r="F1818" s="252" t="str">
        <f>IF(C1818="","",'TIME TABLE'!$F$7)</f>
        <v>Science</v>
      </c>
      <c r="G1818" s="253"/>
      <c r="H1818" s="250" t="str">
        <f>IF(F1818="","",'TIME TABLE'!$H$7)</f>
        <v>09:00 AM to 11:45 AM</v>
      </c>
      <c r="I1818" s="251"/>
    </row>
    <row r="1819" spans="1:9" s="74" customFormat="1" ht="18" customHeight="1">
      <c r="A1819" s="223"/>
      <c r="B1819" s="284"/>
      <c r="C1819" s="260">
        <f>IF('TIME TABLE'!$B$8="","",'TIME TABLE'!$B$8)</f>
        <v>44654</v>
      </c>
      <c r="D1819" s="261"/>
      <c r="E1819" s="89" t="str">
        <f>IF(C1819="","",IF(C1819&gt;0,CONCATENATE('TIME TABLE'!$C$8,'TIME TABLE'!$D$8,'TIME TABLE'!$E$8)))</f>
        <v>(Sunday)</v>
      </c>
      <c r="F1819" s="252" t="str">
        <f>IF(C1819="","",'TIME TABLE'!$F$8)</f>
        <v>Mathematics</v>
      </c>
      <c r="G1819" s="253"/>
      <c r="H1819" s="250" t="str">
        <f>IF(F1819="","",'TIME TABLE'!$H$8)</f>
        <v>09:00 AM to 11:45 AM</v>
      </c>
      <c r="I1819" s="251"/>
    </row>
    <row r="1820" spans="1:9" s="74" customFormat="1" ht="18" customHeight="1">
      <c r="A1820" s="223"/>
      <c r="B1820" s="284"/>
      <c r="C1820" s="260">
        <f>IF('TIME TABLE'!$B$9="","",'TIME TABLE'!$B$9)</f>
        <v>44655</v>
      </c>
      <c r="D1820" s="261"/>
      <c r="E1820" s="89" t="str">
        <f>IF(C1820="","",IF(C1820&gt;0,CONCATENATE('TIME TABLE'!$C$9,'TIME TABLE'!$D$9,'TIME TABLE'!$E$9)))</f>
        <v>(Monday)</v>
      </c>
      <c r="F1820" s="252" t="str">
        <f>IF(C1820="","",'TIME TABLE'!$F$9)</f>
        <v>Social Study</v>
      </c>
      <c r="G1820" s="253"/>
      <c r="H1820" s="250" t="str">
        <f>IF(F1820="","",'TIME TABLE'!$H$9)</f>
        <v>09:00 AM to 11:45 AM</v>
      </c>
      <c r="I1820" s="251"/>
    </row>
    <row r="1821" spans="1:9" s="74" customFormat="1" ht="18" customHeight="1">
      <c r="A1821" s="223"/>
      <c r="B1821" s="284"/>
      <c r="C1821" s="260">
        <f>IF('TIME TABLE'!$B$10="","",'TIME TABLE'!$B$10)</f>
        <v>44656</v>
      </c>
      <c r="D1821" s="261"/>
      <c r="E1821" s="89" t="str">
        <f>IF(C1821="","",IF(C1821&gt;0,CONCATENATE('TIME TABLE'!$C$10,'TIME TABLE'!$D$10,'TIME TABLE'!$E$10)))</f>
        <v>(Tuesday)</v>
      </c>
      <c r="F1821" s="252" t="str">
        <f>IF(C1821="","",'TIME TABLE'!$F$10)</f>
        <v>Sanskrit</v>
      </c>
      <c r="G1821" s="253"/>
      <c r="H1821" s="250" t="str">
        <f>IF(F1821="","",'TIME TABLE'!$H$10)</f>
        <v>09:00 AM to 11:45 AM</v>
      </c>
      <c r="I1821" s="251"/>
    </row>
    <row r="1822" spans="1:9" s="74" customFormat="1" ht="18" customHeight="1">
      <c r="A1822" s="223"/>
      <c r="B1822" s="284"/>
      <c r="C1822" s="260" t="str">
        <f>IF('TIME TABLE'!$B$11="","",'TIME TABLE'!$B$11)</f>
        <v/>
      </c>
      <c r="D1822" s="261"/>
      <c r="E1822" s="89" t="str">
        <f>IF(C1822="","",IF(C1822&gt;0,CONCATENATE('TIME TABLE'!$C$11,'TIME TABLE'!$D$11,'TIME TABLE'!$E$11)))</f>
        <v/>
      </c>
      <c r="F1822" s="252" t="str">
        <f>IF(C1822="","",'TIME TABLE'!$F$11)</f>
        <v/>
      </c>
      <c r="G1822" s="253"/>
      <c r="H1822" s="250" t="str">
        <f>IF(F1822="","",'TIME TABLE'!$H$11)</f>
        <v/>
      </c>
      <c r="I1822" s="251"/>
    </row>
    <row r="1823" spans="1:9" s="74" customFormat="1" ht="18" customHeight="1">
      <c r="A1823" s="223"/>
      <c r="B1823" s="284"/>
      <c r="C1823" s="260" t="str">
        <f>IF('TIME TABLE'!$B$12="","",'TIME TABLE'!$B$12)</f>
        <v/>
      </c>
      <c r="D1823" s="261"/>
      <c r="E1823" s="89" t="str">
        <f>IF(C1823="","",IF(C1823&gt;0,CONCATENATE('TIME TABLE'!$C$12,'TIME TABLE'!$D$12,'TIME TABLE'!$E$12)))</f>
        <v/>
      </c>
      <c r="F1823" s="252" t="str">
        <f>IF(C1823="","",'TIME TABLE'!$F$12)</f>
        <v/>
      </c>
      <c r="G1823" s="253"/>
      <c r="H1823" s="250" t="str">
        <f>IF(C1823="","",'TIME TABLE'!$H$12)</f>
        <v/>
      </c>
      <c r="I1823" s="251"/>
    </row>
    <row r="1824" spans="1:9" s="74" customFormat="1" ht="18" customHeight="1">
      <c r="A1824" s="223"/>
      <c r="B1824" s="284"/>
      <c r="C1824" s="275" t="str">
        <f>IF('TIME TABLE'!$B$13="","",'TIME TABLE'!$B$13)</f>
        <v/>
      </c>
      <c r="D1824" s="276"/>
      <c r="E1824" s="89" t="str">
        <f>IF(C1824="","",IF(C1824&gt;0,CONCATENATE('TIME TABLE'!$C$11,'TIME TABLE'!$D$11,'TIME TABLE'!$E$11)))</f>
        <v/>
      </c>
      <c r="F1824" s="252" t="str">
        <f>IF(C1824="","",'TIME TABLE'!$F$13)</f>
        <v/>
      </c>
      <c r="G1824" s="253"/>
      <c r="H1824" s="250" t="str">
        <f>IF(C1824="","",'TIME TABLE'!$H$13)</f>
        <v/>
      </c>
      <c r="I1824" s="251"/>
    </row>
    <row r="1825" spans="1:9" s="74" customFormat="1" ht="18" customHeight="1" thickBot="1">
      <c r="A1825" s="223"/>
      <c r="B1825" s="284"/>
      <c r="C1825" s="275" t="str">
        <f>IF('TIME TABLE'!$B$14="","",'TIME TABLE'!$B$14)</f>
        <v/>
      </c>
      <c r="D1825" s="276"/>
      <c r="E1825" s="89" t="str">
        <f>IF(C1825="","",IF(C1825&gt;0,CONCATENATE('TIME TABLE'!$C$11,'TIME TABLE'!$D$11,'TIME TABLE'!$E$11)))</f>
        <v/>
      </c>
      <c r="F1825" s="277" t="str">
        <f>IF(C1825="","",'TIME TABLE'!$F$14)</f>
        <v/>
      </c>
      <c r="G1825" s="278"/>
      <c r="H1825" s="250" t="str">
        <f>IF(C1825="","",'TIME TABLE'!$H$14)</f>
        <v/>
      </c>
      <c r="I1825" s="251"/>
    </row>
    <row r="1826" spans="1:9" s="14" customFormat="1" ht="24" customHeight="1">
      <c r="A1826" s="223"/>
      <c r="B1826" s="284"/>
      <c r="C1826" s="269" t="s">
        <v>69</v>
      </c>
      <c r="D1826" s="270"/>
      <c r="E1826" s="270"/>
      <c r="F1826" s="271"/>
      <c r="G1826" s="271"/>
      <c r="H1826" s="271"/>
      <c r="I1826" s="272"/>
    </row>
    <row r="1827" spans="1:9" s="14" customFormat="1" ht="19.5" customHeight="1">
      <c r="A1827" s="223"/>
      <c r="B1827" s="284"/>
      <c r="C1827" s="59">
        <v>1</v>
      </c>
      <c r="D1827" s="256" t="s">
        <v>70</v>
      </c>
      <c r="E1827" s="256"/>
      <c r="F1827" s="256"/>
      <c r="G1827" s="256"/>
      <c r="H1827" s="256"/>
      <c r="I1827" s="257"/>
    </row>
    <row r="1828" spans="1:9" s="14" customFormat="1" ht="19.5" customHeight="1">
      <c r="A1828" s="223"/>
      <c r="B1828" s="284"/>
      <c r="C1828" s="60">
        <v>2</v>
      </c>
      <c r="D1828" s="258" t="s">
        <v>71</v>
      </c>
      <c r="E1828" s="258"/>
      <c r="F1828" s="258"/>
      <c r="G1828" s="258"/>
      <c r="H1828" s="258"/>
      <c r="I1828" s="259"/>
    </row>
    <row r="1829" spans="1:9" s="14" customFormat="1" ht="19.5" customHeight="1">
      <c r="A1829" s="223"/>
      <c r="B1829" s="284"/>
      <c r="C1829" s="60">
        <v>3</v>
      </c>
      <c r="D1829" s="258" t="s">
        <v>72</v>
      </c>
      <c r="E1829" s="258"/>
      <c r="F1829" s="258"/>
      <c r="G1829" s="258"/>
      <c r="H1829" s="258"/>
      <c r="I1829" s="259"/>
    </row>
    <row r="1830" spans="1:9" s="14" customFormat="1" ht="19.5" customHeight="1">
      <c r="A1830" s="223"/>
      <c r="B1830" s="284"/>
      <c r="C1830" s="60">
        <v>4</v>
      </c>
      <c r="D1830" s="256" t="s">
        <v>73</v>
      </c>
      <c r="E1830" s="256"/>
      <c r="F1830" s="256"/>
      <c r="G1830" s="256"/>
      <c r="H1830" s="256"/>
      <c r="I1830" s="257"/>
    </row>
    <row r="1831" spans="1:9" s="14" customFormat="1" ht="19.5" customHeight="1">
      <c r="A1831" s="223"/>
      <c r="B1831" s="284"/>
      <c r="C1831" s="60">
        <v>5</v>
      </c>
      <c r="D1831" s="256" t="s">
        <v>74</v>
      </c>
      <c r="E1831" s="256"/>
      <c r="F1831" s="256"/>
      <c r="G1831" s="256"/>
      <c r="H1831" s="256"/>
      <c r="I1831" s="257"/>
    </row>
    <row r="1832" spans="1:9" s="14" customFormat="1" ht="19.5" customHeight="1">
      <c r="A1832" s="223"/>
      <c r="B1832" s="284"/>
      <c r="C1832" s="60">
        <v>6</v>
      </c>
      <c r="D1832" s="256" t="s">
        <v>75</v>
      </c>
      <c r="E1832" s="256"/>
      <c r="F1832" s="256"/>
      <c r="G1832" s="256"/>
      <c r="H1832" s="256"/>
      <c r="I1832" s="257"/>
    </row>
    <row r="1833" spans="1:9" s="14" customFormat="1" ht="19.5" customHeight="1">
      <c r="A1833" s="223"/>
      <c r="B1833" s="284"/>
      <c r="C1833" s="60">
        <v>7</v>
      </c>
      <c r="D1833" s="256" t="s">
        <v>76</v>
      </c>
      <c r="E1833" s="256"/>
      <c r="F1833" s="256"/>
      <c r="G1833" s="256"/>
      <c r="H1833" s="256"/>
      <c r="I1833" s="257"/>
    </row>
    <row r="1834" spans="1:9" s="14" customFormat="1" ht="19.5" customHeight="1">
      <c r="A1834" s="223"/>
      <c r="B1834" s="284"/>
      <c r="C1834" s="60">
        <v>8</v>
      </c>
      <c r="D1834" s="256" t="s">
        <v>77</v>
      </c>
      <c r="E1834" s="256"/>
      <c r="F1834" s="256"/>
      <c r="G1834" s="256"/>
      <c r="H1834" s="256"/>
      <c r="I1834" s="257"/>
    </row>
    <row r="1835" spans="1:9" s="14" customFormat="1" ht="19.5" customHeight="1" thickBot="1">
      <c r="A1835" s="223"/>
      <c r="B1835" s="285"/>
      <c r="C1835" s="61">
        <v>9</v>
      </c>
      <c r="D1835" s="254" t="s">
        <v>78</v>
      </c>
      <c r="E1835" s="254"/>
      <c r="F1835" s="254"/>
      <c r="G1835" s="254"/>
      <c r="H1835" s="254"/>
      <c r="I1835" s="255"/>
    </row>
    <row r="1836" spans="1:9" ht="7.5" customHeight="1">
      <c r="A1836" s="225"/>
      <c r="B1836" s="225"/>
      <c r="C1836" s="225"/>
      <c r="D1836" s="225"/>
      <c r="E1836" s="225"/>
      <c r="F1836" s="225"/>
      <c r="G1836" s="225"/>
      <c r="H1836" s="225"/>
      <c r="I1836" s="225"/>
    </row>
    <row r="1837" spans="1:9" s="14" customFormat="1" ht="10.5" customHeight="1" thickBot="1">
      <c r="A1837" s="19">
        <f>A1803+1</f>
        <v>55</v>
      </c>
      <c r="B1837" s="224"/>
      <c r="C1837" s="224"/>
      <c r="D1837" s="224"/>
      <c r="E1837" s="224"/>
      <c r="F1837" s="224"/>
      <c r="G1837" s="224"/>
      <c r="H1837" s="224"/>
      <c r="I1837" s="224"/>
    </row>
    <row r="1838" spans="1:9" s="14" customFormat="1" ht="51.75" customHeight="1">
      <c r="A1838" s="223"/>
      <c r="B1838" s="240" t="e">
        <f>logo</f>
        <v>#NAME?</v>
      </c>
      <c r="C1838" s="241"/>
      <c r="D1838" s="244" t="str">
        <f>MASTER!$E$11</f>
        <v>Govt. Sr. Secondary School Raimalwada</v>
      </c>
      <c r="E1838" s="245"/>
      <c r="F1838" s="245"/>
      <c r="G1838" s="245"/>
      <c r="H1838" s="245"/>
      <c r="I1838" s="246"/>
    </row>
    <row r="1839" spans="1:9" s="14" customFormat="1" ht="36" customHeight="1" thickBot="1">
      <c r="A1839" s="223"/>
      <c r="B1839" s="242"/>
      <c r="C1839" s="243"/>
      <c r="D1839" s="247" t="str">
        <f>MASTER!$E$14</f>
        <v>P.S.-Bapini (Phalodi)</v>
      </c>
      <c r="E1839" s="248"/>
      <c r="F1839" s="248"/>
      <c r="G1839" s="248"/>
      <c r="H1839" s="248"/>
      <c r="I1839" s="249"/>
    </row>
    <row r="1840" spans="1:9" s="14" customFormat="1" ht="33.75" customHeight="1">
      <c r="A1840" s="223"/>
      <c r="B1840" s="283" t="str">
        <f>CONCATENATE(C1841,'TIME TABLE'!$C$5,'ADMIT CARD'!$C1842,$F1842,'ADMIT CARD'!$G1842,'TIME TABLE'!$E$5)</f>
        <v>ADMIT CARD(Roll Number●→0)</v>
      </c>
      <c r="C1840" s="289" t="str">
        <f>CONCATENATE('TIME TABLE'!$B$2,'TIME TABLE'!$F$2)</f>
        <v>TEST-I: (2025-26)</v>
      </c>
      <c r="D1840" s="290"/>
      <c r="E1840" s="290"/>
      <c r="F1840" s="290"/>
      <c r="G1840" s="290"/>
      <c r="H1840" s="290"/>
      <c r="I1840" s="296" t="s">
        <v>90</v>
      </c>
    </row>
    <row r="1841" spans="1:10" s="14" customFormat="1" ht="33.75" customHeight="1" thickBot="1">
      <c r="A1841" s="223"/>
      <c r="B1841" s="284"/>
      <c r="C1841" s="291" t="s">
        <v>63</v>
      </c>
      <c r="D1841" s="292"/>
      <c r="E1841" s="292"/>
      <c r="F1841" s="292"/>
      <c r="G1841" s="292"/>
      <c r="H1841" s="292"/>
      <c r="I1841" s="297"/>
      <c r="J1841" s="14" t="s">
        <v>53</v>
      </c>
    </row>
    <row r="1842" spans="1:10" s="14" customFormat="1" ht="24" customHeight="1">
      <c r="A1842" s="223"/>
      <c r="B1842" s="284"/>
      <c r="C1842" s="286" t="s">
        <v>20</v>
      </c>
      <c r="D1842" s="287"/>
      <c r="E1842" s="288"/>
      <c r="F1842" s="62" t="s">
        <v>51</v>
      </c>
      <c r="G1842" s="265">
        <f>VLOOKUP(A1837,'STUDENT DETAIL'!$C$8:$I$107,3)</f>
        <v>0</v>
      </c>
      <c r="H1842" s="266"/>
      <c r="I1842" s="297"/>
    </row>
    <row r="1843" spans="1:10" s="14" customFormat="1" ht="24" customHeight="1" thickBot="1">
      <c r="A1843" s="223"/>
      <c r="B1843" s="284"/>
      <c r="C1843" s="235" t="s">
        <v>21</v>
      </c>
      <c r="D1843" s="236"/>
      <c r="E1843" s="237"/>
      <c r="F1843" s="63" t="s">
        <v>51</v>
      </c>
      <c r="G1843" s="262" t="str">
        <f>IF(OR(G1842=0,G1842=""),"",VLOOKUP(A1837,'STUDENT DETAIL'!$C$8:$I$107,4))</f>
        <v/>
      </c>
      <c r="H1843" s="264"/>
      <c r="I1843" s="298"/>
    </row>
    <row r="1844" spans="1:10" s="14" customFormat="1" ht="24" customHeight="1">
      <c r="A1844" s="223"/>
      <c r="B1844" s="284"/>
      <c r="C1844" s="235" t="s">
        <v>22</v>
      </c>
      <c r="D1844" s="236"/>
      <c r="E1844" s="237"/>
      <c r="F1844" s="63" t="s">
        <v>51</v>
      </c>
      <c r="G1844" s="262" t="str">
        <f>IF(OR(G1842=0,G1842=""),"",VLOOKUP(A1837,'STUDENT DETAIL'!$C$8:$I$107,5))</f>
        <v/>
      </c>
      <c r="H1844" s="263"/>
      <c r="I1844" s="293" t="s">
        <v>64</v>
      </c>
    </row>
    <row r="1845" spans="1:10" s="14" customFormat="1" ht="24" customHeight="1">
      <c r="A1845" s="223"/>
      <c r="B1845" s="284"/>
      <c r="C1845" s="235" t="s">
        <v>32</v>
      </c>
      <c r="D1845" s="236"/>
      <c r="E1845" s="237"/>
      <c r="F1845" s="63" t="s">
        <v>51</v>
      </c>
      <c r="G1845" s="262" t="str">
        <f>IF(OR(G1842=0,G1842=""),"",VLOOKUP(A1837,'STUDENT DETAIL'!$C$8:$I$107,6))</f>
        <v/>
      </c>
      <c r="H1845" s="263"/>
      <c r="I1845" s="294"/>
    </row>
    <row r="1846" spans="1:10" s="14" customFormat="1" ht="24" customHeight="1">
      <c r="A1846" s="223"/>
      <c r="B1846" s="284"/>
      <c r="C1846" s="235" t="s">
        <v>33</v>
      </c>
      <c r="D1846" s="236"/>
      <c r="E1846" s="237"/>
      <c r="F1846" s="63" t="s">
        <v>51</v>
      </c>
      <c r="G1846" s="262" t="str">
        <f>IF(OR(G1842=0,G1842=""),"",IF('STUDENT DETAIL'!$H$4="",'STUDENT DETAIL'!$E$4,CONCATENATE('STUDENT DETAIL'!$E$4,"   ","(",'STUDENT DETAIL'!$H$4,")")))</f>
        <v/>
      </c>
      <c r="H1846" s="263"/>
      <c r="I1846" s="294"/>
    </row>
    <row r="1847" spans="1:10" s="14" customFormat="1" ht="24" customHeight="1" thickBot="1">
      <c r="A1847" s="223"/>
      <c r="B1847" s="284"/>
      <c r="C1847" s="226" t="s">
        <v>24</v>
      </c>
      <c r="D1847" s="227"/>
      <c r="E1847" s="228"/>
      <c r="F1847" s="64" t="s">
        <v>51</v>
      </c>
      <c r="G1847" s="281" t="str">
        <f>IF(OR(G1842=0,G1842=""),"",VLOOKUP(A1837,'STUDENT DETAIL'!$C$8:$I$107,7))</f>
        <v/>
      </c>
      <c r="H1847" s="282"/>
      <c r="I1847" s="295"/>
    </row>
    <row r="1848" spans="1:10" s="14" customFormat="1" ht="24" customHeight="1">
      <c r="A1848" s="223"/>
      <c r="B1848" s="284"/>
      <c r="C1848" s="232" t="s">
        <v>66</v>
      </c>
      <c r="D1848" s="233"/>
      <c r="E1848" s="233"/>
      <c r="F1848" s="233"/>
      <c r="G1848" s="233"/>
      <c r="H1848" s="233"/>
      <c r="I1848" s="234"/>
    </row>
    <row r="1849" spans="1:10" s="14" customFormat="1" ht="24" customHeight="1" thickBot="1">
      <c r="A1849" s="223"/>
      <c r="B1849" s="284"/>
      <c r="C1849" s="229" t="s">
        <v>67</v>
      </c>
      <c r="D1849" s="230"/>
      <c r="E1849" s="231"/>
      <c r="F1849" s="267" t="s">
        <v>34</v>
      </c>
      <c r="G1849" s="231"/>
      <c r="H1849" s="267" t="s">
        <v>68</v>
      </c>
      <c r="I1849" s="268"/>
    </row>
    <row r="1850" spans="1:10" s="74" customFormat="1" ht="18" customHeight="1">
      <c r="A1850" s="223"/>
      <c r="B1850" s="284"/>
      <c r="C1850" s="238">
        <f>IF('TIME TABLE'!$B$5="","",'TIME TABLE'!$B$5)</f>
        <v>44651</v>
      </c>
      <c r="D1850" s="239"/>
      <c r="E1850" s="86" t="str">
        <f>IF(C1850="","",IF(C1850&gt;0,CONCATENATE('TIME TABLE'!$C$5,'TIME TABLE'!$D$5,'TIME TABLE'!$E$5)))</f>
        <v>(Thursday)</v>
      </c>
      <c r="F1850" s="279" t="str">
        <f>IF(C1850="","",'TIME TABLE'!$F$5)</f>
        <v>Hindi</v>
      </c>
      <c r="G1850" s="280"/>
      <c r="H1850" s="273" t="str">
        <f>IF(F1850="","",'TIME TABLE'!$H$5)</f>
        <v>09:00 AM to 11:45 AM</v>
      </c>
      <c r="I1850" s="274"/>
    </row>
    <row r="1851" spans="1:10" s="74" customFormat="1" ht="18" customHeight="1">
      <c r="A1851" s="223"/>
      <c r="B1851" s="284"/>
      <c r="C1851" s="260">
        <f>IF('TIME TABLE'!$B$6="","",'TIME TABLE'!$B$6)</f>
        <v>44652</v>
      </c>
      <c r="D1851" s="261"/>
      <c r="E1851" s="89" t="str">
        <f>IF(C1851="","",IF(C1851&gt;0,CONCATENATE('TIME TABLE'!$C$6,'TIME TABLE'!$D$6,'TIME TABLE'!$E$6)))</f>
        <v>(Friday)</v>
      </c>
      <c r="F1851" s="252" t="str">
        <f>IF(C1851="","",'TIME TABLE'!$F$6)</f>
        <v>English</v>
      </c>
      <c r="G1851" s="253"/>
      <c r="H1851" s="250" t="str">
        <f>IF(F1851="","",'TIME TABLE'!$H$6)</f>
        <v>09:00 AM to 11:45 AM</v>
      </c>
      <c r="I1851" s="251"/>
    </row>
    <row r="1852" spans="1:10" s="74" customFormat="1" ht="18" customHeight="1">
      <c r="A1852" s="223"/>
      <c r="B1852" s="284"/>
      <c r="C1852" s="260">
        <f>IF('TIME TABLE'!$B$7="","",'TIME TABLE'!$B$7)</f>
        <v>44653</v>
      </c>
      <c r="D1852" s="261"/>
      <c r="E1852" s="89" t="str">
        <f>IF(C1852="","",IF(C1852&gt;0,CONCATENATE('TIME TABLE'!$C$7,'TIME TABLE'!$D$7,'TIME TABLE'!$E$7)))</f>
        <v>(Saturday)</v>
      </c>
      <c r="F1852" s="252" t="str">
        <f>IF(C1852="","",'TIME TABLE'!$F$7)</f>
        <v>Science</v>
      </c>
      <c r="G1852" s="253"/>
      <c r="H1852" s="250" t="str">
        <f>IF(F1852="","",'TIME TABLE'!$H$7)</f>
        <v>09:00 AM to 11:45 AM</v>
      </c>
      <c r="I1852" s="251"/>
    </row>
    <row r="1853" spans="1:10" s="74" customFormat="1" ht="18" customHeight="1">
      <c r="A1853" s="223"/>
      <c r="B1853" s="284"/>
      <c r="C1853" s="260">
        <f>IF('TIME TABLE'!$B$8="","",'TIME TABLE'!$B$8)</f>
        <v>44654</v>
      </c>
      <c r="D1853" s="261"/>
      <c r="E1853" s="89" t="str">
        <f>IF(C1853="","",IF(C1853&gt;0,CONCATENATE('TIME TABLE'!$C$8,'TIME TABLE'!$D$8,'TIME TABLE'!$E$8)))</f>
        <v>(Sunday)</v>
      </c>
      <c r="F1853" s="252" t="str">
        <f>IF(C1853="","",'TIME TABLE'!$F$8)</f>
        <v>Mathematics</v>
      </c>
      <c r="G1853" s="253"/>
      <c r="H1853" s="250" t="str">
        <f>IF(F1853="","",'TIME TABLE'!$H$8)</f>
        <v>09:00 AM to 11:45 AM</v>
      </c>
      <c r="I1853" s="251"/>
    </row>
    <row r="1854" spans="1:10" s="74" customFormat="1" ht="18" customHeight="1">
      <c r="A1854" s="223"/>
      <c r="B1854" s="284"/>
      <c r="C1854" s="260">
        <f>IF('TIME TABLE'!$B$9="","",'TIME TABLE'!$B$9)</f>
        <v>44655</v>
      </c>
      <c r="D1854" s="261"/>
      <c r="E1854" s="89" t="str">
        <f>IF(C1854="","",IF(C1854&gt;0,CONCATENATE('TIME TABLE'!$C$9,'TIME TABLE'!$D$9,'TIME TABLE'!$E$9)))</f>
        <v>(Monday)</v>
      </c>
      <c r="F1854" s="252" t="str">
        <f>IF(C1854="","",'TIME TABLE'!$F$9)</f>
        <v>Social Study</v>
      </c>
      <c r="G1854" s="253"/>
      <c r="H1854" s="250" t="str">
        <f>IF(F1854="","",'TIME TABLE'!$H$9)</f>
        <v>09:00 AM to 11:45 AM</v>
      </c>
      <c r="I1854" s="251"/>
    </row>
    <row r="1855" spans="1:10" s="74" customFormat="1" ht="18" customHeight="1">
      <c r="A1855" s="223"/>
      <c r="B1855" s="284"/>
      <c r="C1855" s="260">
        <f>IF('TIME TABLE'!$B$10="","",'TIME TABLE'!$B$10)</f>
        <v>44656</v>
      </c>
      <c r="D1855" s="261"/>
      <c r="E1855" s="89" t="str">
        <f>IF(C1855="","",IF(C1855&gt;0,CONCATENATE('TIME TABLE'!$C$10,'TIME TABLE'!$D$10,'TIME TABLE'!$E$10)))</f>
        <v>(Tuesday)</v>
      </c>
      <c r="F1855" s="252" t="str">
        <f>IF(C1855="","",'TIME TABLE'!$F$10)</f>
        <v>Sanskrit</v>
      </c>
      <c r="G1855" s="253"/>
      <c r="H1855" s="250" t="str">
        <f>IF(F1855="","",'TIME TABLE'!$H$10)</f>
        <v>09:00 AM to 11:45 AM</v>
      </c>
      <c r="I1855" s="251"/>
    </row>
    <row r="1856" spans="1:10" s="74" customFormat="1" ht="18" customHeight="1">
      <c r="A1856" s="223"/>
      <c r="B1856" s="284"/>
      <c r="C1856" s="260" t="str">
        <f>IF('TIME TABLE'!$B$11="","",'TIME TABLE'!$B$11)</f>
        <v/>
      </c>
      <c r="D1856" s="261"/>
      <c r="E1856" s="89" t="str">
        <f>IF(C1856="","",IF(C1856&gt;0,CONCATENATE('TIME TABLE'!$C$11,'TIME TABLE'!$D$11,'TIME TABLE'!$E$11)))</f>
        <v/>
      </c>
      <c r="F1856" s="252" t="str">
        <f>IF(C1856="","",'TIME TABLE'!$F$11)</f>
        <v/>
      </c>
      <c r="G1856" s="253"/>
      <c r="H1856" s="250" t="str">
        <f>IF(F1856="","",'TIME TABLE'!$H$11)</f>
        <v/>
      </c>
      <c r="I1856" s="251"/>
    </row>
    <row r="1857" spans="1:9" s="74" customFormat="1" ht="18" customHeight="1">
      <c r="A1857" s="223"/>
      <c r="B1857" s="284"/>
      <c r="C1857" s="260" t="str">
        <f>IF('TIME TABLE'!$B$12="","",'TIME TABLE'!$B$12)</f>
        <v/>
      </c>
      <c r="D1857" s="261"/>
      <c r="E1857" s="89" t="str">
        <f>IF(C1857="","",IF(C1857&gt;0,CONCATENATE('TIME TABLE'!$C$12,'TIME TABLE'!$D$12,'TIME TABLE'!$E$12)))</f>
        <v/>
      </c>
      <c r="F1857" s="252" t="str">
        <f>IF(C1857="","",'TIME TABLE'!$F$12)</f>
        <v/>
      </c>
      <c r="G1857" s="253"/>
      <c r="H1857" s="250" t="str">
        <f>IF(C1857="","",'TIME TABLE'!$H$12)</f>
        <v/>
      </c>
      <c r="I1857" s="251"/>
    </row>
    <row r="1858" spans="1:9" s="74" customFormat="1" ht="18" customHeight="1">
      <c r="A1858" s="223"/>
      <c r="B1858" s="284"/>
      <c r="C1858" s="275" t="str">
        <f>IF('TIME TABLE'!$B$13="","",'TIME TABLE'!$B$13)</f>
        <v/>
      </c>
      <c r="D1858" s="276"/>
      <c r="E1858" s="89" t="str">
        <f>IF(C1858="","",IF(C1858&gt;0,CONCATENATE('TIME TABLE'!$C$11,'TIME TABLE'!$D$11,'TIME TABLE'!$E$11)))</f>
        <v/>
      </c>
      <c r="F1858" s="252" t="str">
        <f>IF(C1858="","",'TIME TABLE'!$F$13)</f>
        <v/>
      </c>
      <c r="G1858" s="253"/>
      <c r="H1858" s="250" t="str">
        <f>IF(C1858="","",'TIME TABLE'!$H$13)</f>
        <v/>
      </c>
      <c r="I1858" s="251"/>
    </row>
    <row r="1859" spans="1:9" s="74" customFormat="1" ht="18" customHeight="1" thickBot="1">
      <c r="A1859" s="223"/>
      <c r="B1859" s="284"/>
      <c r="C1859" s="275" t="str">
        <f>IF('TIME TABLE'!$B$14="","",'TIME TABLE'!$B$14)</f>
        <v/>
      </c>
      <c r="D1859" s="276"/>
      <c r="E1859" s="89" t="str">
        <f>IF(C1859="","",IF(C1859&gt;0,CONCATENATE('TIME TABLE'!$C$11,'TIME TABLE'!$D$11,'TIME TABLE'!$E$11)))</f>
        <v/>
      </c>
      <c r="F1859" s="277" t="str">
        <f>IF(C1859="","",'TIME TABLE'!$F$14)</f>
        <v/>
      </c>
      <c r="G1859" s="278"/>
      <c r="H1859" s="250" t="str">
        <f>IF(C1859="","",'TIME TABLE'!$H$14)</f>
        <v/>
      </c>
      <c r="I1859" s="251"/>
    </row>
    <row r="1860" spans="1:9" s="14" customFormat="1" ht="24" customHeight="1">
      <c r="A1860" s="223"/>
      <c r="B1860" s="284"/>
      <c r="C1860" s="269" t="s">
        <v>69</v>
      </c>
      <c r="D1860" s="270"/>
      <c r="E1860" s="270"/>
      <c r="F1860" s="271"/>
      <c r="G1860" s="271"/>
      <c r="H1860" s="271"/>
      <c r="I1860" s="272"/>
    </row>
    <row r="1861" spans="1:9" s="14" customFormat="1" ht="19.5" customHeight="1">
      <c r="A1861" s="223"/>
      <c r="B1861" s="284"/>
      <c r="C1861" s="59">
        <v>1</v>
      </c>
      <c r="D1861" s="256" t="s">
        <v>70</v>
      </c>
      <c r="E1861" s="256"/>
      <c r="F1861" s="256"/>
      <c r="G1861" s="256"/>
      <c r="H1861" s="256"/>
      <c r="I1861" s="257"/>
    </row>
    <row r="1862" spans="1:9" s="14" customFormat="1" ht="19.5" customHeight="1">
      <c r="A1862" s="223"/>
      <c r="B1862" s="284"/>
      <c r="C1862" s="60">
        <v>2</v>
      </c>
      <c r="D1862" s="258" t="s">
        <v>71</v>
      </c>
      <c r="E1862" s="258"/>
      <c r="F1862" s="258"/>
      <c r="G1862" s="258"/>
      <c r="H1862" s="258"/>
      <c r="I1862" s="259"/>
    </row>
    <row r="1863" spans="1:9" s="14" customFormat="1" ht="19.5" customHeight="1">
      <c r="A1863" s="223"/>
      <c r="B1863" s="284"/>
      <c r="C1863" s="60">
        <v>3</v>
      </c>
      <c r="D1863" s="258" t="s">
        <v>72</v>
      </c>
      <c r="E1863" s="258"/>
      <c r="F1863" s="258"/>
      <c r="G1863" s="258"/>
      <c r="H1863" s="258"/>
      <c r="I1863" s="259"/>
    </row>
    <row r="1864" spans="1:9" s="14" customFormat="1" ht="19.5" customHeight="1">
      <c r="A1864" s="223"/>
      <c r="B1864" s="284"/>
      <c r="C1864" s="60">
        <v>4</v>
      </c>
      <c r="D1864" s="256" t="s">
        <v>73</v>
      </c>
      <c r="E1864" s="256"/>
      <c r="F1864" s="256"/>
      <c r="G1864" s="256"/>
      <c r="H1864" s="256"/>
      <c r="I1864" s="257"/>
    </row>
    <row r="1865" spans="1:9" s="14" customFormat="1" ht="19.5" customHeight="1">
      <c r="A1865" s="223"/>
      <c r="B1865" s="284"/>
      <c r="C1865" s="60">
        <v>5</v>
      </c>
      <c r="D1865" s="256" t="s">
        <v>74</v>
      </c>
      <c r="E1865" s="256"/>
      <c r="F1865" s="256"/>
      <c r="G1865" s="256"/>
      <c r="H1865" s="256"/>
      <c r="I1865" s="257"/>
    </row>
    <row r="1866" spans="1:9" s="14" customFormat="1" ht="19.5" customHeight="1">
      <c r="A1866" s="223"/>
      <c r="B1866" s="284"/>
      <c r="C1866" s="60">
        <v>6</v>
      </c>
      <c r="D1866" s="256" t="s">
        <v>75</v>
      </c>
      <c r="E1866" s="256"/>
      <c r="F1866" s="256"/>
      <c r="G1866" s="256"/>
      <c r="H1866" s="256"/>
      <c r="I1866" s="257"/>
    </row>
    <row r="1867" spans="1:9" s="14" customFormat="1" ht="19.5" customHeight="1">
      <c r="A1867" s="223"/>
      <c r="B1867" s="284"/>
      <c r="C1867" s="60">
        <v>7</v>
      </c>
      <c r="D1867" s="256" t="s">
        <v>76</v>
      </c>
      <c r="E1867" s="256"/>
      <c r="F1867" s="256"/>
      <c r="G1867" s="256"/>
      <c r="H1867" s="256"/>
      <c r="I1867" s="257"/>
    </row>
    <row r="1868" spans="1:9" s="14" customFormat="1" ht="19.5" customHeight="1">
      <c r="A1868" s="223"/>
      <c r="B1868" s="284"/>
      <c r="C1868" s="60">
        <v>8</v>
      </c>
      <c r="D1868" s="256" t="s">
        <v>77</v>
      </c>
      <c r="E1868" s="256"/>
      <c r="F1868" s="256"/>
      <c r="G1868" s="256"/>
      <c r="H1868" s="256"/>
      <c r="I1868" s="257"/>
    </row>
    <row r="1869" spans="1:9" s="14" customFormat="1" ht="19.5" customHeight="1" thickBot="1">
      <c r="A1869" s="223"/>
      <c r="B1869" s="285"/>
      <c r="C1869" s="61">
        <v>9</v>
      </c>
      <c r="D1869" s="254" t="s">
        <v>78</v>
      </c>
      <c r="E1869" s="254"/>
      <c r="F1869" s="254"/>
      <c r="G1869" s="254"/>
      <c r="H1869" s="254"/>
      <c r="I1869" s="255"/>
    </row>
    <row r="1870" spans="1:9" ht="16.5" customHeight="1">
      <c r="A1870" s="225"/>
      <c r="B1870" s="225"/>
      <c r="C1870" s="225"/>
      <c r="D1870" s="225"/>
      <c r="E1870" s="225"/>
      <c r="F1870" s="225"/>
      <c r="G1870" s="225"/>
      <c r="H1870" s="225"/>
      <c r="I1870" s="225"/>
    </row>
    <row r="1871" spans="1:9" s="14" customFormat="1" ht="15.75" thickBot="1">
      <c r="A1871" s="19">
        <f>A1837+1</f>
        <v>56</v>
      </c>
      <c r="B1871" s="224"/>
      <c r="C1871" s="224"/>
      <c r="D1871" s="224"/>
      <c r="E1871" s="224"/>
      <c r="F1871" s="224"/>
      <c r="G1871" s="224"/>
      <c r="H1871" s="224"/>
      <c r="I1871" s="224"/>
    </row>
    <row r="1872" spans="1:9" s="14" customFormat="1" ht="51.75" customHeight="1">
      <c r="A1872" s="223"/>
      <c r="B1872" s="240" t="e">
        <f>logo</f>
        <v>#NAME?</v>
      </c>
      <c r="C1872" s="241"/>
      <c r="D1872" s="244" t="str">
        <f>MASTER!$E$11</f>
        <v>Govt. Sr. Secondary School Raimalwada</v>
      </c>
      <c r="E1872" s="245"/>
      <c r="F1872" s="245"/>
      <c r="G1872" s="245"/>
      <c r="H1872" s="245"/>
      <c r="I1872" s="246"/>
    </row>
    <row r="1873" spans="1:10" s="14" customFormat="1" ht="36" customHeight="1" thickBot="1">
      <c r="A1873" s="223"/>
      <c r="B1873" s="242"/>
      <c r="C1873" s="243"/>
      <c r="D1873" s="247" t="str">
        <f>MASTER!$E$14</f>
        <v>P.S.-Bapini (Phalodi)</v>
      </c>
      <c r="E1873" s="248"/>
      <c r="F1873" s="248"/>
      <c r="G1873" s="248"/>
      <c r="H1873" s="248"/>
      <c r="I1873" s="249"/>
    </row>
    <row r="1874" spans="1:10" s="14" customFormat="1" ht="33.75" customHeight="1">
      <c r="A1874" s="223"/>
      <c r="B1874" s="283" t="str">
        <f>CONCATENATE(C1875,'TIME TABLE'!$C$5,'ADMIT CARD'!$C1876,$F1876,'ADMIT CARD'!$G1876,'TIME TABLE'!$E$5)</f>
        <v>ADMIT CARD(Roll Number●→0)</v>
      </c>
      <c r="C1874" s="289" t="str">
        <f>CONCATENATE('TIME TABLE'!$B$2,'TIME TABLE'!$F$2)</f>
        <v>TEST-I: (2025-26)</v>
      </c>
      <c r="D1874" s="290"/>
      <c r="E1874" s="290"/>
      <c r="F1874" s="290"/>
      <c r="G1874" s="290"/>
      <c r="H1874" s="290"/>
      <c r="I1874" s="296" t="s">
        <v>90</v>
      </c>
    </row>
    <row r="1875" spans="1:10" s="14" customFormat="1" ht="33.75" customHeight="1" thickBot="1">
      <c r="A1875" s="223"/>
      <c r="B1875" s="284"/>
      <c r="C1875" s="291" t="s">
        <v>63</v>
      </c>
      <c r="D1875" s="292"/>
      <c r="E1875" s="292"/>
      <c r="F1875" s="292"/>
      <c r="G1875" s="292"/>
      <c r="H1875" s="292"/>
      <c r="I1875" s="297"/>
      <c r="J1875" s="14" t="s">
        <v>53</v>
      </c>
    </row>
    <row r="1876" spans="1:10" s="14" customFormat="1" ht="24" customHeight="1">
      <c r="A1876" s="223"/>
      <c r="B1876" s="284"/>
      <c r="C1876" s="286" t="s">
        <v>20</v>
      </c>
      <c r="D1876" s="287"/>
      <c r="E1876" s="288"/>
      <c r="F1876" s="62" t="s">
        <v>51</v>
      </c>
      <c r="G1876" s="265">
        <f>VLOOKUP(A1871,'STUDENT DETAIL'!$C$8:$I$107,3)</f>
        <v>0</v>
      </c>
      <c r="H1876" s="266"/>
      <c r="I1876" s="297"/>
    </row>
    <row r="1877" spans="1:10" s="14" customFormat="1" ht="24" customHeight="1" thickBot="1">
      <c r="A1877" s="223"/>
      <c r="B1877" s="284"/>
      <c r="C1877" s="235" t="s">
        <v>21</v>
      </c>
      <c r="D1877" s="236"/>
      <c r="E1877" s="237"/>
      <c r="F1877" s="63" t="s">
        <v>51</v>
      </c>
      <c r="G1877" s="262" t="str">
        <f>IF(OR(G1876=0,G1876=""),"",VLOOKUP(A1871,'STUDENT DETAIL'!$C$8:$I$107,4))</f>
        <v/>
      </c>
      <c r="H1877" s="264"/>
      <c r="I1877" s="298"/>
    </row>
    <row r="1878" spans="1:10" s="14" customFormat="1" ht="24" customHeight="1">
      <c r="A1878" s="223"/>
      <c r="B1878" s="284"/>
      <c r="C1878" s="235" t="s">
        <v>22</v>
      </c>
      <c r="D1878" s="236"/>
      <c r="E1878" s="237"/>
      <c r="F1878" s="63" t="s">
        <v>51</v>
      </c>
      <c r="G1878" s="262" t="str">
        <f>IF(OR(G1876=0,G1876=""),"",VLOOKUP(A1871,'STUDENT DETAIL'!$C$8:$I$107,5))</f>
        <v/>
      </c>
      <c r="H1878" s="263"/>
      <c r="I1878" s="293" t="s">
        <v>64</v>
      </c>
    </row>
    <row r="1879" spans="1:10" s="14" customFormat="1" ht="24" customHeight="1">
      <c r="A1879" s="223"/>
      <c r="B1879" s="284"/>
      <c r="C1879" s="235" t="s">
        <v>32</v>
      </c>
      <c r="D1879" s="236"/>
      <c r="E1879" s="237"/>
      <c r="F1879" s="63" t="s">
        <v>51</v>
      </c>
      <c r="G1879" s="262" t="str">
        <f>IF(OR(G1876=0,G1876=""),"",VLOOKUP(A1871,'STUDENT DETAIL'!$C$8:$I$107,6))</f>
        <v/>
      </c>
      <c r="H1879" s="263"/>
      <c r="I1879" s="294"/>
    </row>
    <row r="1880" spans="1:10" s="14" customFormat="1" ht="24" customHeight="1">
      <c r="A1880" s="223"/>
      <c r="B1880" s="284"/>
      <c r="C1880" s="235" t="s">
        <v>33</v>
      </c>
      <c r="D1880" s="236"/>
      <c r="E1880" s="237"/>
      <c r="F1880" s="63" t="s">
        <v>51</v>
      </c>
      <c r="G1880" s="262" t="str">
        <f>IF(OR(G1876=0,G1876=""),"",IF('STUDENT DETAIL'!$H$4="",'STUDENT DETAIL'!$E$4,CONCATENATE('STUDENT DETAIL'!$E$4,"   ","(",'STUDENT DETAIL'!$H$4,")")))</f>
        <v/>
      </c>
      <c r="H1880" s="263"/>
      <c r="I1880" s="294"/>
    </row>
    <row r="1881" spans="1:10" s="14" customFormat="1" ht="24" customHeight="1" thickBot="1">
      <c r="A1881" s="223"/>
      <c r="B1881" s="284"/>
      <c r="C1881" s="226" t="s">
        <v>24</v>
      </c>
      <c r="D1881" s="227"/>
      <c r="E1881" s="228"/>
      <c r="F1881" s="64" t="s">
        <v>51</v>
      </c>
      <c r="G1881" s="281" t="str">
        <f>IF(OR(G1876=0,G1876=""),"",VLOOKUP(A1871,'STUDENT DETAIL'!$C$8:$I$107,7))</f>
        <v/>
      </c>
      <c r="H1881" s="282"/>
      <c r="I1881" s="295"/>
    </row>
    <row r="1882" spans="1:10" s="14" customFormat="1" ht="24" customHeight="1">
      <c r="A1882" s="223"/>
      <c r="B1882" s="284"/>
      <c r="C1882" s="232" t="s">
        <v>66</v>
      </c>
      <c r="D1882" s="233"/>
      <c r="E1882" s="233"/>
      <c r="F1882" s="233"/>
      <c r="G1882" s="233"/>
      <c r="H1882" s="233"/>
      <c r="I1882" s="234"/>
    </row>
    <row r="1883" spans="1:10" s="14" customFormat="1" ht="24" customHeight="1" thickBot="1">
      <c r="A1883" s="223"/>
      <c r="B1883" s="284"/>
      <c r="C1883" s="229" t="s">
        <v>67</v>
      </c>
      <c r="D1883" s="230"/>
      <c r="E1883" s="231"/>
      <c r="F1883" s="267" t="s">
        <v>34</v>
      </c>
      <c r="G1883" s="231"/>
      <c r="H1883" s="267" t="s">
        <v>68</v>
      </c>
      <c r="I1883" s="268"/>
    </row>
    <row r="1884" spans="1:10" s="74" customFormat="1" ht="18" customHeight="1">
      <c r="A1884" s="223"/>
      <c r="B1884" s="284"/>
      <c r="C1884" s="238">
        <f>IF('TIME TABLE'!$B$5="","",'TIME TABLE'!$B$5)</f>
        <v>44651</v>
      </c>
      <c r="D1884" s="239"/>
      <c r="E1884" s="86" t="str">
        <f>IF(C1884="","",IF(C1884&gt;0,CONCATENATE('TIME TABLE'!$C$5,'TIME TABLE'!$D$5,'TIME TABLE'!$E$5)))</f>
        <v>(Thursday)</v>
      </c>
      <c r="F1884" s="279" t="str">
        <f>IF(C1884="","",'TIME TABLE'!$F$5)</f>
        <v>Hindi</v>
      </c>
      <c r="G1884" s="280"/>
      <c r="H1884" s="273" t="str">
        <f>IF(F1884="","",'TIME TABLE'!$H$5)</f>
        <v>09:00 AM to 11:45 AM</v>
      </c>
      <c r="I1884" s="274"/>
    </row>
    <row r="1885" spans="1:10" s="74" customFormat="1" ht="18" customHeight="1">
      <c r="A1885" s="223"/>
      <c r="B1885" s="284"/>
      <c r="C1885" s="260">
        <f>IF('TIME TABLE'!$B$6="","",'TIME TABLE'!$B$6)</f>
        <v>44652</v>
      </c>
      <c r="D1885" s="261"/>
      <c r="E1885" s="89" t="str">
        <f>IF(C1885="","",IF(C1885&gt;0,CONCATENATE('TIME TABLE'!$C$6,'TIME TABLE'!$D$6,'TIME TABLE'!$E$6)))</f>
        <v>(Friday)</v>
      </c>
      <c r="F1885" s="252" t="str">
        <f>IF(C1885="","",'TIME TABLE'!$F$6)</f>
        <v>English</v>
      </c>
      <c r="G1885" s="253"/>
      <c r="H1885" s="250" t="str">
        <f>IF(F1885="","",'TIME TABLE'!$H$6)</f>
        <v>09:00 AM to 11:45 AM</v>
      </c>
      <c r="I1885" s="251"/>
    </row>
    <row r="1886" spans="1:10" s="74" customFormat="1" ht="18" customHeight="1">
      <c r="A1886" s="223"/>
      <c r="B1886" s="284"/>
      <c r="C1886" s="260">
        <f>IF('TIME TABLE'!$B$7="","",'TIME TABLE'!$B$7)</f>
        <v>44653</v>
      </c>
      <c r="D1886" s="261"/>
      <c r="E1886" s="89" t="str">
        <f>IF(C1886="","",IF(C1886&gt;0,CONCATENATE('TIME TABLE'!$C$7,'TIME TABLE'!$D$7,'TIME TABLE'!$E$7)))</f>
        <v>(Saturday)</v>
      </c>
      <c r="F1886" s="252" t="str">
        <f>IF(C1886="","",'TIME TABLE'!$F$7)</f>
        <v>Science</v>
      </c>
      <c r="G1886" s="253"/>
      <c r="H1886" s="250" t="str">
        <f>IF(F1886="","",'TIME TABLE'!$H$7)</f>
        <v>09:00 AM to 11:45 AM</v>
      </c>
      <c r="I1886" s="251"/>
    </row>
    <row r="1887" spans="1:10" s="74" customFormat="1" ht="18" customHeight="1">
      <c r="A1887" s="223"/>
      <c r="B1887" s="284"/>
      <c r="C1887" s="260">
        <f>IF('TIME TABLE'!$B$8="","",'TIME TABLE'!$B$8)</f>
        <v>44654</v>
      </c>
      <c r="D1887" s="261"/>
      <c r="E1887" s="89" t="str">
        <f>IF(C1887="","",IF(C1887&gt;0,CONCATENATE('TIME TABLE'!$C$8,'TIME TABLE'!$D$8,'TIME TABLE'!$E$8)))</f>
        <v>(Sunday)</v>
      </c>
      <c r="F1887" s="252" t="str">
        <f>IF(C1887="","",'TIME TABLE'!$F$8)</f>
        <v>Mathematics</v>
      </c>
      <c r="G1887" s="253"/>
      <c r="H1887" s="250" t="str">
        <f>IF(F1887="","",'TIME TABLE'!$H$8)</f>
        <v>09:00 AM to 11:45 AM</v>
      </c>
      <c r="I1887" s="251"/>
    </row>
    <row r="1888" spans="1:10" s="74" customFormat="1" ht="18" customHeight="1">
      <c r="A1888" s="223"/>
      <c r="B1888" s="284"/>
      <c r="C1888" s="260">
        <f>IF('TIME TABLE'!$B$9="","",'TIME TABLE'!$B$9)</f>
        <v>44655</v>
      </c>
      <c r="D1888" s="261"/>
      <c r="E1888" s="89" t="str">
        <f>IF(C1888="","",IF(C1888&gt;0,CONCATENATE('TIME TABLE'!$C$9,'TIME TABLE'!$D$9,'TIME TABLE'!$E$9)))</f>
        <v>(Monday)</v>
      </c>
      <c r="F1888" s="252" t="str">
        <f>IF(C1888="","",'TIME TABLE'!$F$9)</f>
        <v>Social Study</v>
      </c>
      <c r="G1888" s="253"/>
      <c r="H1888" s="250" t="str">
        <f>IF(F1888="","",'TIME TABLE'!$H$9)</f>
        <v>09:00 AM to 11:45 AM</v>
      </c>
      <c r="I1888" s="251"/>
    </row>
    <row r="1889" spans="1:9" s="74" customFormat="1" ht="18" customHeight="1">
      <c r="A1889" s="223"/>
      <c r="B1889" s="284"/>
      <c r="C1889" s="260">
        <f>IF('TIME TABLE'!$B$10="","",'TIME TABLE'!$B$10)</f>
        <v>44656</v>
      </c>
      <c r="D1889" s="261"/>
      <c r="E1889" s="89" t="str">
        <f>IF(C1889="","",IF(C1889&gt;0,CONCATENATE('TIME TABLE'!$C$10,'TIME TABLE'!$D$10,'TIME TABLE'!$E$10)))</f>
        <v>(Tuesday)</v>
      </c>
      <c r="F1889" s="252" t="str">
        <f>IF(C1889="","",'TIME TABLE'!$F$10)</f>
        <v>Sanskrit</v>
      </c>
      <c r="G1889" s="253"/>
      <c r="H1889" s="250" t="str">
        <f>IF(F1889="","",'TIME TABLE'!$H$10)</f>
        <v>09:00 AM to 11:45 AM</v>
      </c>
      <c r="I1889" s="251"/>
    </row>
    <row r="1890" spans="1:9" s="74" customFormat="1" ht="18" customHeight="1">
      <c r="A1890" s="223"/>
      <c r="B1890" s="284"/>
      <c r="C1890" s="260" t="str">
        <f>IF('TIME TABLE'!$B$11="","",'TIME TABLE'!$B$11)</f>
        <v/>
      </c>
      <c r="D1890" s="261"/>
      <c r="E1890" s="89" t="str">
        <f>IF(C1890="","",IF(C1890&gt;0,CONCATENATE('TIME TABLE'!$C$11,'TIME TABLE'!$D$11,'TIME TABLE'!$E$11)))</f>
        <v/>
      </c>
      <c r="F1890" s="252" t="str">
        <f>IF(C1890="","",'TIME TABLE'!$F$11)</f>
        <v/>
      </c>
      <c r="G1890" s="253"/>
      <c r="H1890" s="250" t="str">
        <f>IF(F1890="","",'TIME TABLE'!$H$11)</f>
        <v/>
      </c>
      <c r="I1890" s="251"/>
    </row>
    <row r="1891" spans="1:9" s="74" customFormat="1" ht="18" customHeight="1">
      <c r="A1891" s="223"/>
      <c r="B1891" s="284"/>
      <c r="C1891" s="260" t="str">
        <f>IF('TIME TABLE'!$B$12="","",'TIME TABLE'!$B$12)</f>
        <v/>
      </c>
      <c r="D1891" s="261"/>
      <c r="E1891" s="89" t="str">
        <f>IF(C1891="","",IF(C1891&gt;0,CONCATENATE('TIME TABLE'!$C$12,'TIME TABLE'!$D$12,'TIME TABLE'!$E$12)))</f>
        <v/>
      </c>
      <c r="F1891" s="252" t="str">
        <f>IF(C1891="","",'TIME TABLE'!$F$12)</f>
        <v/>
      </c>
      <c r="G1891" s="253"/>
      <c r="H1891" s="250" t="str">
        <f>IF(C1891="","",'TIME TABLE'!$H$12)</f>
        <v/>
      </c>
      <c r="I1891" s="251"/>
    </row>
    <row r="1892" spans="1:9" s="74" customFormat="1" ht="18" customHeight="1">
      <c r="A1892" s="223"/>
      <c r="B1892" s="284"/>
      <c r="C1892" s="275" t="str">
        <f>IF('TIME TABLE'!$B$13="","",'TIME TABLE'!$B$13)</f>
        <v/>
      </c>
      <c r="D1892" s="276"/>
      <c r="E1892" s="89" t="str">
        <f>IF(C1892="","",IF(C1892&gt;0,CONCATENATE('TIME TABLE'!$C$11,'TIME TABLE'!$D$11,'TIME TABLE'!$E$11)))</f>
        <v/>
      </c>
      <c r="F1892" s="252" t="str">
        <f>IF(C1892="","",'TIME TABLE'!$F$13)</f>
        <v/>
      </c>
      <c r="G1892" s="253"/>
      <c r="H1892" s="250" t="str">
        <f>IF(C1892="","",'TIME TABLE'!$H$13)</f>
        <v/>
      </c>
      <c r="I1892" s="251"/>
    </row>
    <row r="1893" spans="1:9" s="74" customFormat="1" ht="18" customHeight="1" thickBot="1">
      <c r="A1893" s="223"/>
      <c r="B1893" s="284"/>
      <c r="C1893" s="275" t="str">
        <f>IF('TIME TABLE'!$B$14="","",'TIME TABLE'!$B$14)</f>
        <v/>
      </c>
      <c r="D1893" s="276"/>
      <c r="E1893" s="89" t="str">
        <f>IF(C1893="","",IF(C1893&gt;0,CONCATENATE('TIME TABLE'!$C$11,'TIME TABLE'!$D$11,'TIME TABLE'!$E$11)))</f>
        <v/>
      </c>
      <c r="F1893" s="277" t="str">
        <f>IF(C1893="","",'TIME TABLE'!$F$14)</f>
        <v/>
      </c>
      <c r="G1893" s="278"/>
      <c r="H1893" s="250" t="str">
        <f>IF(C1893="","",'TIME TABLE'!$H$14)</f>
        <v/>
      </c>
      <c r="I1893" s="251"/>
    </row>
    <row r="1894" spans="1:9" s="14" customFormat="1" ht="24" customHeight="1">
      <c r="A1894" s="223"/>
      <c r="B1894" s="284"/>
      <c r="C1894" s="269" t="s">
        <v>69</v>
      </c>
      <c r="D1894" s="270"/>
      <c r="E1894" s="270"/>
      <c r="F1894" s="271"/>
      <c r="G1894" s="271"/>
      <c r="H1894" s="271"/>
      <c r="I1894" s="272"/>
    </row>
    <row r="1895" spans="1:9" s="14" customFormat="1" ht="19.5" customHeight="1">
      <c r="A1895" s="223"/>
      <c r="B1895" s="284"/>
      <c r="C1895" s="59">
        <v>1</v>
      </c>
      <c r="D1895" s="256" t="s">
        <v>70</v>
      </c>
      <c r="E1895" s="256"/>
      <c r="F1895" s="256"/>
      <c r="G1895" s="256"/>
      <c r="H1895" s="256"/>
      <c r="I1895" s="257"/>
    </row>
    <row r="1896" spans="1:9" s="14" customFormat="1" ht="19.5" customHeight="1">
      <c r="A1896" s="223"/>
      <c r="B1896" s="284"/>
      <c r="C1896" s="60">
        <v>2</v>
      </c>
      <c r="D1896" s="258" t="s">
        <v>71</v>
      </c>
      <c r="E1896" s="258"/>
      <c r="F1896" s="258"/>
      <c r="G1896" s="258"/>
      <c r="H1896" s="258"/>
      <c r="I1896" s="259"/>
    </row>
    <row r="1897" spans="1:9" s="14" customFormat="1" ht="19.5" customHeight="1">
      <c r="A1897" s="223"/>
      <c r="B1897" s="284"/>
      <c r="C1897" s="60">
        <v>3</v>
      </c>
      <c r="D1897" s="258" t="s">
        <v>72</v>
      </c>
      <c r="E1897" s="258"/>
      <c r="F1897" s="258"/>
      <c r="G1897" s="258"/>
      <c r="H1897" s="258"/>
      <c r="I1897" s="259"/>
    </row>
    <row r="1898" spans="1:9" s="14" customFormat="1" ht="19.5" customHeight="1">
      <c r="A1898" s="223"/>
      <c r="B1898" s="284"/>
      <c r="C1898" s="60">
        <v>4</v>
      </c>
      <c r="D1898" s="256" t="s">
        <v>73</v>
      </c>
      <c r="E1898" s="256"/>
      <c r="F1898" s="256"/>
      <c r="G1898" s="256"/>
      <c r="H1898" s="256"/>
      <c r="I1898" s="257"/>
    </row>
    <row r="1899" spans="1:9" s="14" customFormat="1" ht="19.5" customHeight="1">
      <c r="A1899" s="223"/>
      <c r="B1899" s="284"/>
      <c r="C1899" s="60">
        <v>5</v>
      </c>
      <c r="D1899" s="256" t="s">
        <v>74</v>
      </c>
      <c r="E1899" s="256"/>
      <c r="F1899" s="256"/>
      <c r="G1899" s="256"/>
      <c r="H1899" s="256"/>
      <c r="I1899" s="257"/>
    </row>
    <row r="1900" spans="1:9" s="14" customFormat="1" ht="19.5" customHeight="1">
      <c r="A1900" s="223"/>
      <c r="B1900" s="284"/>
      <c r="C1900" s="60">
        <v>6</v>
      </c>
      <c r="D1900" s="256" t="s">
        <v>75</v>
      </c>
      <c r="E1900" s="256"/>
      <c r="F1900" s="256"/>
      <c r="G1900" s="256"/>
      <c r="H1900" s="256"/>
      <c r="I1900" s="257"/>
    </row>
    <row r="1901" spans="1:9" s="14" customFormat="1" ht="19.5" customHeight="1">
      <c r="A1901" s="223"/>
      <c r="B1901" s="284"/>
      <c r="C1901" s="60">
        <v>7</v>
      </c>
      <c r="D1901" s="256" t="s">
        <v>76</v>
      </c>
      <c r="E1901" s="256"/>
      <c r="F1901" s="256"/>
      <c r="G1901" s="256"/>
      <c r="H1901" s="256"/>
      <c r="I1901" s="257"/>
    </row>
    <row r="1902" spans="1:9" s="14" customFormat="1" ht="19.5" customHeight="1">
      <c r="A1902" s="223"/>
      <c r="B1902" s="284"/>
      <c r="C1902" s="60">
        <v>8</v>
      </c>
      <c r="D1902" s="256" t="s">
        <v>77</v>
      </c>
      <c r="E1902" s="256"/>
      <c r="F1902" s="256"/>
      <c r="G1902" s="256"/>
      <c r="H1902" s="256"/>
      <c r="I1902" s="257"/>
    </row>
    <row r="1903" spans="1:9" s="14" customFormat="1" ht="19.5" customHeight="1" thickBot="1">
      <c r="A1903" s="223"/>
      <c r="B1903" s="285"/>
      <c r="C1903" s="61">
        <v>9</v>
      </c>
      <c r="D1903" s="254" t="s">
        <v>78</v>
      </c>
      <c r="E1903" s="254"/>
      <c r="F1903" s="254"/>
      <c r="G1903" s="254"/>
      <c r="H1903" s="254"/>
      <c r="I1903" s="255"/>
    </row>
    <row r="1904" spans="1:9" ht="7.5" customHeight="1">
      <c r="A1904" s="225"/>
      <c r="B1904" s="225"/>
      <c r="C1904" s="225"/>
      <c r="D1904" s="225"/>
      <c r="E1904" s="225"/>
      <c r="F1904" s="225"/>
      <c r="G1904" s="225"/>
      <c r="H1904" s="225"/>
      <c r="I1904" s="225"/>
    </row>
    <row r="1905" spans="1:10" s="14" customFormat="1" ht="10.5" customHeight="1" thickBot="1">
      <c r="A1905" s="19">
        <f>A1871+1</f>
        <v>57</v>
      </c>
      <c r="B1905" s="224"/>
      <c r="C1905" s="224"/>
      <c r="D1905" s="224"/>
      <c r="E1905" s="224"/>
      <c r="F1905" s="224"/>
      <c r="G1905" s="224"/>
      <c r="H1905" s="224"/>
      <c r="I1905" s="224"/>
    </row>
    <row r="1906" spans="1:10" s="14" customFormat="1" ht="51.75" customHeight="1">
      <c r="A1906" s="223"/>
      <c r="B1906" s="240" t="e">
        <f>logo</f>
        <v>#NAME?</v>
      </c>
      <c r="C1906" s="241"/>
      <c r="D1906" s="244" t="str">
        <f>MASTER!$E$11</f>
        <v>Govt. Sr. Secondary School Raimalwada</v>
      </c>
      <c r="E1906" s="245"/>
      <c r="F1906" s="245"/>
      <c r="G1906" s="245"/>
      <c r="H1906" s="245"/>
      <c r="I1906" s="246"/>
    </row>
    <row r="1907" spans="1:10" s="14" customFormat="1" ht="36" customHeight="1" thickBot="1">
      <c r="A1907" s="223"/>
      <c r="B1907" s="242"/>
      <c r="C1907" s="243"/>
      <c r="D1907" s="247" t="str">
        <f>MASTER!$E$14</f>
        <v>P.S.-Bapini (Phalodi)</v>
      </c>
      <c r="E1907" s="248"/>
      <c r="F1907" s="248"/>
      <c r="G1907" s="248"/>
      <c r="H1907" s="248"/>
      <c r="I1907" s="249"/>
    </row>
    <row r="1908" spans="1:10" s="14" customFormat="1" ht="33.75" customHeight="1">
      <c r="A1908" s="223"/>
      <c r="B1908" s="283" t="str">
        <f>CONCATENATE(C1909,'TIME TABLE'!$C$5,'ADMIT CARD'!$C1910,$F1910,'ADMIT CARD'!$G1910,'TIME TABLE'!$E$5)</f>
        <v>ADMIT CARD(Roll Number●→0)</v>
      </c>
      <c r="C1908" s="289" t="str">
        <f>CONCATENATE('TIME TABLE'!$B$2,'TIME TABLE'!$F$2)</f>
        <v>TEST-I: (2025-26)</v>
      </c>
      <c r="D1908" s="290"/>
      <c r="E1908" s="290"/>
      <c r="F1908" s="290"/>
      <c r="G1908" s="290"/>
      <c r="H1908" s="290"/>
      <c r="I1908" s="296" t="s">
        <v>90</v>
      </c>
    </row>
    <row r="1909" spans="1:10" s="14" customFormat="1" ht="33.75" customHeight="1" thickBot="1">
      <c r="A1909" s="223"/>
      <c r="B1909" s="284"/>
      <c r="C1909" s="291" t="s">
        <v>63</v>
      </c>
      <c r="D1909" s="292"/>
      <c r="E1909" s="292"/>
      <c r="F1909" s="292"/>
      <c r="G1909" s="292"/>
      <c r="H1909" s="292"/>
      <c r="I1909" s="297"/>
      <c r="J1909" s="14" t="s">
        <v>53</v>
      </c>
    </row>
    <row r="1910" spans="1:10" s="14" customFormat="1" ht="24" customHeight="1">
      <c r="A1910" s="223"/>
      <c r="B1910" s="284"/>
      <c r="C1910" s="286" t="s">
        <v>20</v>
      </c>
      <c r="D1910" s="287"/>
      <c r="E1910" s="288"/>
      <c r="F1910" s="62" t="s">
        <v>51</v>
      </c>
      <c r="G1910" s="265">
        <f>VLOOKUP(A1905,'STUDENT DETAIL'!$C$8:$I$107,3)</f>
        <v>0</v>
      </c>
      <c r="H1910" s="266"/>
      <c r="I1910" s="297"/>
    </row>
    <row r="1911" spans="1:10" s="14" customFormat="1" ht="24" customHeight="1" thickBot="1">
      <c r="A1911" s="223"/>
      <c r="B1911" s="284"/>
      <c r="C1911" s="235" t="s">
        <v>21</v>
      </c>
      <c r="D1911" s="236"/>
      <c r="E1911" s="237"/>
      <c r="F1911" s="63" t="s">
        <v>51</v>
      </c>
      <c r="G1911" s="262" t="str">
        <f>IF(OR(G1910=0,G1910=""),"",VLOOKUP(A1905,'STUDENT DETAIL'!$C$8:$I$107,4))</f>
        <v/>
      </c>
      <c r="H1911" s="264"/>
      <c r="I1911" s="298"/>
    </row>
    <row r="1912" spans="1:10" s="14" customFormat="1" ht="24" customHeight="1">
      <c r="A1912" s="223"/>
      <c r="B1912" s="284"/>
      <c r="C1912" s="235" t="s">
        <v>22</v>
      </c>
      <c r="D1912" s="236"/>
      <c r="E1912" s="237"/>
      <c r="F1912" s="63" t="s">
        <v>51</v>
      </c>
      <c r="G1912" s="262" t="str">
        <f>IF(OR(G1910=0,G1910=""),"",VLOOKUP(A1905,'STUDENT DETAIL'!$C$8:$I$107,5))</f>
        <v/>
      </c>
      <c r="H1912" s="263"/>
      <c r="I1912" s="293" t="s">
        <v>64</v>
      </c>
    </row>
    <row r="1913" spans="1:10" s="14" customFormat="1" ht="24" customHeight="1">
      <c r="A1913" s="223"/>
      <c r="B1913" s="284"/>
      <c r="C1913" s="235" t="s">
        <v>32</v>
      </c>
      <c r="D1913" s="236"/>
      <c r="E1913" s="237"/>
      <c r="F1913" s="63" t="s">
        <v>51</v>
      </c>
      <c r="G1913" s="262" t="str">
        <f>IF(OR(G1910=0,G1910=""),"",VLOOKUP(A1905,'STUDENT DETAIL'!$C$8:$I$107,6))</f>
        <v/>
      </c>
      <c r="H1913" s="263"/>
      <c r="I1913" s="294"/>
    </row>
    <row r="1914" spans="1:10" s="14" customFormat="1" ht="24" customHeight="1">
      <c r="A1914" s="223"/>
      <c r="B1914" s="284"/>
      <c r="C1914" s="235" t="s">
        <v>33</v>
      </c>
      <c r="D1914" s="236"/>
      <c r="E1914" s="237"/>
      <c r="F1914" s="63" t="s">
        <v>51</v>
      </c>
      <c r="G1914" s="262" t="str">
        <f>IF(OR(G1910=0,G1910=""),"",IF('STUDENT DETAIL'!$H$4="",'STUDENT DETAIL'!$E$4,CONCATENATE('STUDENT DETAIL'!$E$4,"   ","(",'STUDENT DETAIL'!$H$4,")")))</f>
        <v/>
      </c>
      <c r="H1914" s="263"/>
      <c r="I1914" s="294"/>
    </row>
    <row r="1915" spans="1:10" s="14" customFormat="1" ht="24" customHeight="1" thickBot="1">
      <c r="A1915" s="223"/>
      <c r="B1915" s="284"/>
      <c r="C1915" s="226" t="s">
        <v>24</v>
      </c>
      <c r="D1915" s="227"/>
      <c r="E1915" s="228"/>
      <c r="F1915" s="64" t="s">
        <v>51</v>
      </c>
      <c r="G1915" s="281" t="str">
        <f>IF(OR(G1910=0,G1910=""),"",VLOOKUP(A1905,'STUDENT DETAIL'!$C$8:$I$107,7))</f>
        <v/>
      </c>
      <c r="H1915" s="282"/>
      <c r="I1915" s="295"/>
    </row>
    <row r="1916" spans="1:10" s="14" customFormat="1" ht="24" customHeight="1">
      <c r="A1916" s="223"/>
      <c r="B1916" s="284"/>
      <c r="C1916" s="232" t="s">
        <v>66</v>
      </c>
      <c r="D1916" s="233"/>
      <c r="E1916" s="233"/>
      <c r="F1916" s="233"/>
      <c r="G1916" s="233"/>
      <c r="H1916" s="233"/>
      <c r="I1916" s="234"/>
    </row>
    <row r="1917" spans="1:10" s="14" customFormat="1" ht="24" customHeight="1" thickBot="1">
      <c r="A1917" s="223"/>
      <c r="B1917" s="284"/>
      <c r="C1917" s="229" t="s">
        <v>67</v>
      </c>
      <c r="D1917" s="230"/>
      <c r="E1917" s="231"/>
      <c r="F1917" s="267" t="s">
        <v>34</v>
      </c>
      <c r="G1917" s="231"/>
      <c r="H1917" s="267" t="s">
        <v>68</v>
      </c>
      <c r="I1917" s="268"/>
    </row>
    <row r="1918" spans="1:10" s="74" customFormat="1" ht="18" customHeight="1">
      <c r="A1918" s="223"/>
      <c r="B1918" s="284"/>
      <c r="C1918" s="238">
        <f>IF('TIME TABLE'!$B$5="","",'TIME TABLE'!$B$5)</f>
        <v>44651</v>
      </c>
      <c r="D1918" s="239"/>
      <c r="E1918" s="86" t="str">
        <f>IF(C1918="","",IF(C1918&gt;0,CONCATENATE('TIME TABLE'!$C$5,'TIME TABLE'!$D$5,'TIME TABLE'!$E$5)))</f>
        <v>(Thursday)</v>
      </c>
      <c r="F1918" s="279" t="str">
        <f>IF(C1918="","",'TIME TABLE'!$F$5)</f>
        <v>Hindi</v>
      </c>
      <c r="G1918" s="280"/>
      <c r="H1918" s="273" t="str">
        <f>IF(F1918="","",'TIME TABLE'!$H$5)</f>
        <v>09:00 AM to 11:45 AM</v>
      </c>
      <c r="I1918" s="274"/>
    </row>
    <row r="1919" spans="1:10" s="74" customFormat="1" ht="18" customHeight="1">
      <c r="A1919" s="223"/>
      <c r="B1919" s="284"/>
      <c r="C1919" s="260">
        <f>IF('TIME TABLE'!$B$6="","",'TIME TABLE'!$B$6)</f>
        <v>44652</v>
      </c>
      <c r="D1919" s="261"/>
      <c r="E1919" s="89" t="str">
        <f>IF(C1919="","",IF(C1919&gt;0,CONCATENATE('TIME TABLE'!$C$6,'TIME TABLE'!$D$6,'TIME TABLE'!$E$6)))</f>
        <v>(Friday)</v>
      </c>
      <c r="F1919" s="252" t="str">
        <f>IF(C1919="","",'TIME TABLE'!$F$6)</f>
        <v>English</v>
      </c>
      <c r="G1919" s="253"/>
      <c r="H1919" s="250" t="str">
        <f>IF(F1919="","",'TIME TABLE'!$H$6)</f>
        <v>09:00 AM to 11:45 AM</v>
      </c>
      <c r="I1919" s="251"/>
    </row>
    <row r="1920" spans="1:10" s="74" customFormat="1" ht="18" customHeight="1">
      <c r="A1920" s="223"/>
      <c r="B1920" s="284"/>
      <c r="C1920" s="260">
        <f>IF('TIME TABLE'!$B$7="","",'TIME TABLE'!$B$7)</f>
        <v>44653</v>
      </c>
      <c r="D1920" s="261"/>
      <c r="E1920" s="89" t="str">
        <f>IF(C1920="","",IF(C1920&gt;0,CONCATENATE('TIME TABLE'!$C$7,'TIME TABLE'!$D$7,'TIME TABLE'!$E$7)))</f>
        <v>(Saturday)</v>
      </c>
      <c r="F1920" s="252" t="str">
        <f>IF(C1920="","",'TIME TABLE'!$F$7)</f>
        <v>Science</v>
      </c>
      <c r="G1920" s="253"/>
      <c r="H1920" s="250" t="str">
        <f>IF(F1920="","",'TIME TABLE'!$H$7)</f>
        <v>09:00 AM to 11:45 AM</v>
      </c>
      <c r="I1920" s="251"/>
    </row>
    <row r="1921" spans="1:9" s="74" customFormat="1" ht="18" customHeight="1">
      <c r="A1921" s="223"/>
      <c r="B1921" s="284"/>
      <c r="C1921" s="260">
        <f>IF('TIME TABLE'!$B$8="","",'TIME TABLE'!$B$8)</f>
        <v>44654</v>
      </c>
      <c r="D1921" s="261"/>
      <c r="E1921" s="89" t="str">
        <f>IF(C1921="","",IF(C1921&gt;0,CONCATENATE('TIME TABLE'!$C$8,'TIME TABLE'!$D$8,'TIME TABLE'!$E$8)))</f>
        <v>(Sunday)</v>
      </c>
      <c r="F1921" s="252" t="str">
        <f>IF(C1921="","",'TIME TABLE'!$F$8)</f>
        <v>Mathematics</v>
      </c>
      <c r="G1921" s="253"/>
      <c r="H1921" s="250" t="str">
        <f>IF(F1921="","",'TIME TABLE'!$H$8)</f>
        <v>09:00 AM to 11:45 AM</v>
      </c>
      <c r="I1921" s="251"/>
    </row>
    <row r="1922" spans="1:9" s="74" customFormat="1" ht="18" customHeight="1">
      <c r="A1922" s="223"/>
      <c r="B1922" s="284"/>
      <c r="C1922" s="260">
        <f>IF('TIME TABLE'!$B$9="","",'TIME TABLE'!$B$9)</f>
        <v>44655</v>
      </c>
      <c r="D1922" s="261"/>
      <c r="E1922" s="89" t="str">
        <f>IF(C1922="","",IF(C1922&gt;0,CONCATENATE('TIME TABLE'!$C$9,'TIME TABLE'!$D$9,'TIME TABLE'!$E$9)))</f>
        <v>(Monday)</v>
      </c>
      <c r="F1922" s="252" t="str">
        <f>IF(C1922="","",'TIME TABLE'!$F$9)</f>
        <v>Social Study</v>
      </c>
      <c r="G1922" s="253"/>
      <c r="H1922" s="250" t="str">
        <f>IF(F1922="","",'TIME TABLE'!$H$9)</f>
        <v>09:00 AM to 11:45 AM</v>
      </c>
      <c r="I1922" s="251"/>
    </row>
    <row r="1923" spans="1:9" s="74" customFormat="1" ht="18" customHeight="1">
      <c r="A1923" s="223"/>
      <c r="B1923" s="284"/>
      <c r="C1923" s="260">
        <f>IF('TIME TABLE'!$B$10="","",'TIME TABLE'!$B$10)</f>
        <v>44656</v>
      </c>
      <c r="D1923" s="261"/>
      <c r="E1923" s="89" t="str">
        <f>IF(C1923="","",IF(C1923&gt;0,CONCATENATE('TIME TABLE'!$C$10,'TIME TABLE'!$D$10,'TIME TABLE'!$E$10)))</f>
        <v>(Tuesday)</v>
      </c>
      <c r="F1923" s="252" t="str">
        <f>IF(C1923="","",'TIME TABLE'!$F$10)</f>
        <v>Sanskrit</v>
      </c>
      <c r="G1923" s="253"/>
      <c r="H1923" s="250" t="str">
        <f>IF(F1923="","",'TIME TABLE'!$H$10)</f>
        <v>09:00 AM to 11:45 AM</v>
      </c>
      <c r="I1923" s="251"/>
    </row>
    <row r="1924" spans="1:9" s="74" customFormat="1" ht="18" customHeight="1">
      <c r="A1924" s="223"/>
      <c r="B1924" s="284"/>
      <c r="C1924" s="260" t="str">
        <f>IF('TIME TABLE'!$B$11="","",'TIME TABLE'!$B$11)</f>
        <v/>
      </c>
      <c r="D1924" s="261"/>
      <c r="E1924" s="89" t="str">
        <f>IF(C1924="","",IF(C1924&gt;0,CONCATENATE('TIME TABLE'!$C$11,'TIME TABLE'!$D$11,'TIME TABLE'!$E$11)))</f>
        <v/>
      </c>
      <c r="F1924" s="252" t="str">
        <f>IF(C1924="","",'TIME TABLE'!$F$11)</f>
        <v/>
      </c>
      <c r="G1924" s="253"/>
      <c r="H1924" s="250" t="str">
        <f>IF(F1924="","",'TIME TABLE'!$H$11)</f>
        <v/>
      </c>
      <c r="I1924" s="251"/>
    </row>
    <row r="1925" spans="1:9" s="74" customFormat="1" ht="18" customHeight="1">
      <c r="A1925" s="223"/>
      <c r="B1925" s="284"/>
      <c r="C1925" s="260" t="str">
        <f>IF('TIME TABLE'!$B$12="","",'TIME TABLE'!$B$12)</f>
        <v/>
      </c>
      <c r="D1925" s="261"/>
      <c r="E1925" s="89" t="str">
        <f>IF(C1925="","",IF(C1925&gt;0,CONCATENATE('TIME TABLE'!$C$12,'TIME TABLE'!$D$12,'TIME TABLE'!$E$12)))</f>
        <v/>
      </c>
      <c r="F1925" s="252" t="str">
        <f>IF(C1925="","",'TIME TABLE'!$F$12)</f>
        <v/>
      </c>
      <c r="G1925" s="253"/>
      <c r="H1925" s="250" t="str">
        <f>IF(C1925="","",'TIME TABLE'!$H$12)</f>
        <v/>
      </c>
      <c r="I1925" s="251"/>
    </row>
    <row r="1926" spans="1:9" s="74" customFormat="1" ht="18" customHeight="1">
      <c r="A1926" s="223"/>
      <c r="B1926" s="284"/>
      <c r="C1926" s="275" t="str">
        <f>IF('TIME TABLE'!$B$13="","",'TIME TABLE'!$B$13)</f>
        <v/>
      </c>
      <c r="D1926" s="276"/>
      <c r="E1926" s="89" t="str">
        <f>IF(C1926="","",IF(C1926&gt;0,CONCATENATE('TIME TABLE'!$C$11,'TIME TABLE'!$D$11,'TIME TABLE'!$E$11)))</f>
        <v/>
      </c>
      <c r="F1926" s="252" t="str">
        <f>IF(C1926="","",'TIME TABLE'!$F$13)</f>
        <v/>
      </c>
      <c r="G1926" s="253"/>
      <c r="H1926" s="250" t="str">
        <f>IF(C1926="","",'TIME TABLE'!$H$13)</f>
        <v/>
      </c>
      <c r="I1926" s="251"/>
    </row>
    <row r="1927" spans="1:9" s="74" customFormat="1" ht="18" customHeight="1" thickBot="1">
      <c r="A1927" s="223"/>
      <c r="B1927" s="284"/>
      <c r="C1927" s="275" t="str">
        <f>IF('TIME TABLE'!$B$14="","",'TIME TABLE'!$B$14)</f>
        <v/>
      </c>
      <c r="D1927" s="276"/>
      <c r="E1927" s="89" t="str">
        <f>IF(C1927="","",IF(C1927&gt;0,CONCATENATE('TIME TABLE'!$C$11,'TIME TABLE'!$D$11,'TIME TABLE'!$E$11)))</f>
        <v/>
      </c>
      <c r="F1927" s="277" t="str">
        <f>IF(C1927="","",'TIME TABLE'!$F$14)</f>
        <v/>
      </c>
      <c r="G1927" s="278"/>
      <c r="H1927" s="250" t="str">
        <f>IF(C1927="","",'TIME TABLE'!$H$14)</f>
        <v/>
      </c>
      <c r="I1927" s="251"/>
    </row>
    <row r="1928" spans="1:9" s="14" customFormat="1" ht="24" customHeight="1">
      <c r="A1928" s="223"/>
      <c r="B1928" s="284"/>
      <c r="C1928" s="269" t="s">
        <v>69</v>
      </c>
      <c r="D1928" s="270"/>
      <c r="E1928" s="270"/>
      <c r="F1928" s="271"/>
      <c r="G1928" s="271"/>
      <c r="H1928" s="271"/>
      <c r="I1928" s="272"/>
    </row>
    <row r="1929" spans="1:9" s="14" customFormat="1" ht="19.5" customHeight="1">
      <c r="A1929" s="223"/>
      <c r="B1929" s="284"/>
      <c r="C1929" s="59">
        <v>1</v>
      </c>
      <c r="D1929" s="256" t="s">
        <v>70</v>
      </c>
      <c r="E1929" s="256"/>
      <c r="F1929" s="256"/>
      <c r="G1929" s="256"/>
      <c r="H1929" s="256"/>
      <c r="I1929" s="257"/>
    </row>
    <row r="1930" spans="1:9" s="14" customFormat="1" ht="19.5" customHeight="1">
      <c r="A1930" s="223"/>
      <c r="B1930" s="284"/>
      <c r="C1930" s="60">
        <v>2</v>
      </c>
      <c r="D1930" s="258" t="s">
        <v>71</v>
      </c>
      <c r="E1930" s="258"/>
      <c r="F1930" s="258"/>
      <c r="G1930" s="258"/>
      <c r="H1930" s="258"/>
      <c r="I1930" s="259"/>
    </row>
    <row r="1931" spans="1:9" s="14" customFormat="1" ht="19.5" customHeight="1">
      <c r="A1931" s="223"/>
      <c r="B1931" s="284"/>
      <c r="C1931" s="60">
        <v>3</v>
      </c>
      <c r="D1931" s="258" t="s">
        <v>72</v>
      </c>
      <c r="E1931" s="258"/>
      <c r="F1931" s="258"/>
      <c r="G1931" s="258"/>
      <c r="H1931" s="258"/>
      <c r="I1931" s="259"/>
    </row>
    <row r="1932" spans="1:9" s="14" customFormat="1" ht="19.5" customHeight="1">
      <c r="A1932" s="223"/>
      <c r="B1932" s="284"/>
      <c r="C1932" s="60">
        <v>4</v>
      </c>
      <c r="D1932" s="256" t="s">
        <v>73</v>
      </c>
      <c r="E1932" s="256"/>
      <c r="F1932" s="256"/>
      <c r="G1932" s="256"/>
      <c r="H1932" s="256"/>
      <c r="I1932" s="257"/>
    </row>
    <row r="1933" spans="1:9" s="14" customFormat="1" ht="19.5" customHeight="1">
      <c r="A1933" s="223"/>
      <c r="B1933" s="284"/>
      <c r="C1933" s="60">
        <v>5</v>
      </c>
      <c r="D1933" s="256" t="s">
        <v>74</v>
      </c>
      <c r="E1933" s="256"/>
      <c r="F1933" s="256"/>
      <c r="G1933" s="256"/>
      <c r="H1933" s="256"/>
      <c r="I1933" s="257"/>
    </row>
    <row r="1934" spans="1:9" s="14" customFormat="1" ht="19.5" customHeight="1">
      <c r="A1934" s="223"/>
      <c r="B1934" s="284"/>
      <c r="C1934" s="60">
        <v>6</v>
      </c>
      <c r="D1934" s="256" t="s">
        <v>75</v>
      </c>
      <c r="E1934" s="256"/>
      <c r="F1934" s="256"/>
      <c r="G1934" s="256"/>
      <c r="H1934" s="256"/>
      <c r="I1934" s="257"/>
    </row>
    <row r="1935" spans="1:9" s="14" customFormat="1" ht="19.5" customHeight="1">
      <c r="A1935" s="223"/>
      <c r="B1935" s="284"/>
      <c r="C1935" s="60">
        <v>7</v>
      </c>
      <c r="D1935" s="256" t="s">
        <v>76</v>
      </c>
      <c r="E1935" s="256"/>
      <c r="F1935" s="256"/>
      <c r="G1935" s="256"/>
      <c r="H1935" s="256"/>
      <c r="I1935" s="257"/>
    </row>
    <row r="1936" spans="1:9" s="14" customFormat="1" ht="19.5" customHeight="1">
      <c r="A1936" s="223"/>
      <c r="B1936" s="284"/>
      <c r="C1936" s="60">
        <v>8</v>
      </c>
      <c r="D1936" s="256" t="s">
        <v>77</v>
      </c>
      <c r="E1936" s="256"/>
      <c r="F1936" s="256"/>
      <c r="G1936" s="256"/>
      <c r="H1936" s="256"/>
      <c r="I1936" s="257"/>
    </row>
    <row r="1937" spans="1:10" s="14" customFormat="1" ht="19.5" customHeight="1" thickBot="1">
      <c r="A1937" s="223"/>
      <c r="B1937" s="285"/>
      <c r="C1937" s="61">
        <v>9</v>
      </c>
      <c r="D1937" s="254" t="s">
        <v>78</v>
      </c>
      <c r="E1937" s="254"/>
      <c r="F1937" s="254"/>
      <c r="G1937" s="254"/>
      <c r="H1937" s="254"/>
      <c r="I1937" s="255"/>
    </row>
    <row r="1938" spans="1:10" ht="16.5" customHeight="1">
      <c r="A1938" s="225"/>
      <c r="B1938" s="225"/>
      <c r="C1938" s="225"/>
      <c r="D1938" s="225"/>
      <c r="E1938" s="225"/>
      <c r="F1938" s="225"/>
      <c r="G1938" s="225"/>
      <c r="H1938" s="225"/>
      <c r="I1938" s="225"/>
    </row>
    <row r="1939" spans="1:10" s="14" customFormat="1" ht="15.75" thickBot="1">
      <c r="A1939" s="19">
        <f>A1905+1</f>
        <v>58</v>
      </c>
      <c r="B1939" s="224"/>
      <c r="C1939" s="224"/>
      <c r="D1939" s="224"/>
      <c r="E1939" s="224"/>
      <c r="F1939" s="224"/>
      <c r="G1939" s="224"/>
      <c r="H1939" s="224"/>
      <c r="I1939" s="224"/>
    </row>
    <row r="1940" spans="1:10" s="14" customFormat="1" ht="51.75" customHeight="1">
      <c r="A1940" s="223"/>
      <c r="B1940" s="240" t="e">
        <f>logo</f>
        <v>#NAME?</v>
      </c>
      <c r="C1940" s="241"/>
      <c r="D1940" s="244" t="str">
        <f>MASTER!$E$11</f>
        <v>Govt. Sr. Secondary School Raimalwada</v>
      </c>
      <c r="E1940" s="245"/>
      <c r="F1940" s="245"/>
      <c r="G1940" s="245"/>
      <c r="H1940" s="245"/>
      <c r="I1940" s="246"/>
    </row>
    <row r="1941" spans="1:10" s="14" customFormat="1" ht="36" customHeight="1" thickBot="1">
      <c r="A1941" s="223"/>
      <c r="B1941" s="242"/>
      <c r="C1941" s="243"/>
      <c r="D1941" s="247" t="str">
        <f>MASTER!$E$14</f>
        <v>P.S.-Bapini (Phalodi)</v>
      </c>
      <c r="E1941" s="248"/>
      <c r="F1941" s="248"/>
      <c r="G1941" s="248"/>
      <c r="H1941" s="248"/>
      <c r="I1941" s="249"/>
    </row>
    <row r="1942" spans="1:10" s="14" customFormat="1" ht="33.75" customHeight="1">
      <c r="A1942" s="223"/>
      <c r="B1942" s="283" t="str">
        <f>CONCATENATE(C1943,'TIME TABLE'!$C$5,'ADMIT CARD'!$C1944,$F1944,'ADMIT CARD'!$G1944,'TIME TABLE'!$E$5)</f>
        <v>ADMIT CARD(Roll Number●→0)</v>
      </c>
      <c r="C1942" s="289" t="str">
        <f>CONCATENATE('TIME TABLE'!$B$2,'TIME TABLE'!$F$2)</f>
        <v>TEST-I: (2025-26)</v>
      </c>
      <c r="D1942" s="290"/>
      <c r="E1942" s="290"/>
      <c r="F1942" s="290"/>
      <c r="G1942" s="290"/>
      <c r="H1942" s="290"/>
      <c r="I1942" s="296" t="s">
        <v>90</v>
      </c>
    </row>
    <row r="1943" spans="1:10" s="14" customFormat="1" ht="33.75" customHeight="1" thickBot="1">
      <c r="A1943" s="223"/>
      <c r="B1943" s="284"/>
      <c r="C1943" s="291" t="s">
        <v>63</v>
      </c>
      <c r="D1943" s="292"/>
      <c r="E1943" s="292"/>
      <c r="F1943" s="292"/>
      <c r="G1943" s="292"/>
      <c r="H1943" s="292"/>
      <c r="I1943" s="297"/>
      <c r="J1943" s="14" t="s">
        <v>53</v>
      </c>
    </row>
    <row r="1944" spans="1:10" s="14" customFormat="1" ht="24" customHeight="1">
      <c r="A1944" s="223"/>
      <c r="B1944" s="284"/>
      <c r="C1944" s="286" t="s">
        <v>20</v>
      </c>
      <c r="D1944" s="287"/>
      <c r="E1944" s="288"/>
      <c r="F1944" s="62" t="s">
        <v>51</v>
      </c>
      <c r="G1944" s="265">
        <f>VLOOKUP(A1939,'STUDENT DETAIL'!$C$8:$I$107,3)</f>
        <v>0</v>
      </c>
      <c r="H1944" s="266"/>
      <c r="I1944" s="297"/>
    </row>
    <row r="1945" spans="1:10" s="14" customFormat="1" ht="24" customHeight="1" thickBot="1">
      <c r="A1945" s="223"/>
      <c r="B1945" s="284"/>
      <c r="C1945" s="235" t="s">
        <v>21</v>
      </c>
      <c r="D1945" s="236"/>
      <c r="E1945" s="237"/>
      <c r="F1945" s="63" t="s">
        <v>51</v>
      </c>
      <c r="G1945" s="262" t="str">
        <f>IF(OR(G1944=0,G1944=""),"",VLOOKUP(A1939,'STUDENT DETAIL'!$C$8:$I$107,4))</f>
        <v/>
      </c>
      <c r="H1945" s="264"/>
      <c r="I1945" s="298"/>
    </row>
    <row r="1946" spans="1:10" s="14" customFormat="1" ht="24" customHeight="1">
      <c r="A1946" s="223"/>
      <c r="B1946" s="284"/>
      <c r="C1946" s="235" t="s">
        <v>22</v>
      </c>
      <c r="D1946" s="236"/>
      <c r="E1946" s="237"/>
      <c r="F1946" s="63" t="s">
        <v>51</v>
      </c>
      <c r="G1946" s="262" t="str">
        <f>IF(OR(G1944=0,G1944=""),"",VLOOKUP(A1939,'STUDENT DETAIL'!$C$8:$I$107,5))</f>
        <v/>
      </c>
      <c r="H1946" s="263"/>
      <c r="I1946" s="293" t="s">
        <v>64</v>
      </c>
    </row>
    <row r="1947" spans="1:10" s="14" customFormat="1" ht="24" customHeight="1">
      <c r="A1947" s="223"/>
      <c r="B1947" s="284"/>
      <c r="C1947" s="235" t="s">
        <v>32</v>
      </c>
      <c r="D1947" s="236"/>
      <c r="E1947" s="237"/>
      <c r="F1947" s="63" t="s">
        <v>51</v>
      </c>
      <c r="G1947" s="262" t="str">
        <f>IF(OR(G1944=0,G1944=""),"",VLOOKUP(A1939,'STUDENT DETAIL'!$C$8:$I$107,6))</f>
        <v/>
      </c>
      <c r="H1947" s="263"/>
      <c r="I1947" s="294"/>
    </row>
    <row r="1948" spans="1:10" s="14" customFormat="1" ht="24" customHeight="1">
      <c r="A1948" s="223"/>
      <c r="B1948" s="284"/>
      <c r="C1948" s="235" t="s">
        <v>33</v>
      </c>
      <c r="D1948" s="236"/>
      <c r="E1948" s="237"/>
      <c r="F1948" s="63" t="s">
        <v>51</v>
      </c>
      <c r="G1948" s="262" t="str">
        <f>IF(OR(G1944=0,G1944=""),"",IF('STUDENT DETAIL'!$H$4="",'STUDENT DETAIL'!$E$4,CONCATENATE('STUDENT DETAIL'!$E$4,"   ","(",'STUDENT DETAIL'!$H$4,")")))</f>
        <v/>
      </c>
      <c r="H1948" s="263"/>
      <c r="I1948" s="294"/>
    </row>
    <row r="1949" spans="1:10" s="14" customFormat="1" ht="24" customHeight="1" thickBot="1">
      <c r="A1949" s="223"/>
      <c r="B1949" s="284"/>
      <c r="C1949" s="226" t="s">
        <v>24</v>
      </c>
      <c r="D1949" s="227"/>
      <c r="E1949" s="228"/>
      <c r="F1949" s="64" t="s">
        <v>51</v>
      </c>
      <c r="G1949" s="281" t="str">
        <f>IF(OR(G1944=0,G1944=""),"",VLOOKUP(A1939,'STUDENT DETAIL'!$C$8:$I$107,7))</f>
        <v/>
      </c>
      <c r="H1949" s="282"/>
      <c r="I1949" s="295"/>
    </row>
    <row r="1950" spans="1:10" s="14" customFormat="1" ht="24" customHeight="1">
      <c r="A1950" s="223"/>
      <c r="B1950" s="284"/>
      <c r="C1950" s="232" t="s">
        <v>66</v>
      </c>
      <c r="D1950" s="233"/>
      <c r="E1950" s="233"/>
      <c r="F1950" s="233"/>
      <c r="G1950" s="233"/>
      <c r="H1950" s="233"/>
      <c r="I1950" s="234"/>
    </row>
    <row r="1951" spans="1:10" s="14" customFormat="1" ht="24" customHeight="1" thickBot="1">
      <c r="A1951" s="223"/>
      <c r="B1951" s="284"/>
      <c r="C1951" s="229" t="s">
        <v>67</v>
      </c>
      <c r="D1951" s="230"/>
      <c r="E1951" s="231"/>
      <c r="F1951" s="267" t="s">
        <v>34</v>
      </c>
      <c r="G1951" s="231"/>
      <c r="H1951" s="267" t="s">
        <v>68</v>
      </c>
      <c r="I1951" s="268"/>
    </row>
    <row r="1952" spans="1:10" s="74" customFormat="1" ht="18" customHeight="1">
      <c r="A1952" s="223"/>
      <c r="B1952" s="284"/>
      <c r="C1952" s="238">
        <f>IF('TIME TABLE'!$B$5="","",'TIME TABLE'!$B$5)</f>
        <v>44651</v>
      </c>
      <c r="D1952" s="239"/>
      <c r="E1952" s="86" t="str">
        <f>IF(C1952="","",IF(C1952&gt;0,CONCATENATE('TIME TABLE'!$C$5,'TIME TABLE'!$D$5,'TIME TABLE'!$E$5)))</f>
        <v>(Thursday)</v>
      </c>
      <c r="F1952" s="279" t="str">
        <f>IF(C1952="","",'TIME TABLE'!$F$5)</f>
        <v>Hindi</v>
      </c>
      <c r="G1952" s="280"/>
      <c r="H1952" s="273" t="str">
        <f>IF(F1952="","",'TIME TABLE'!$H$5)</f>
        <v>09:00 AM to 11:45 AM</v>
      </c>
      <c r="I1952" s="274"/>
    </row>
    <row r="1953" spans="1:9" s="74" customFormat="1" ht="18" customHeight="1">
      <c r="A1953" s="223"/>
      <c r="B1953" s="284"/>
      <c r="C1953" s="260">
        <f>IF('TIME TABLE'!$B$6="","",'TIME TABLE'!$B$6)</f>
        <v>44652</v>
      </c>
      <c r="D1953" s="261"/>
      <c r="E1953" s="89" t="str">
        <f>IF(C1953="","",IF(C1953&gt;0,CONCATENATE('TIME TABLE'!$C$6,'TIME TABLE'!$D$6,'TIME TABLE'!$E$6)))</f>
        <v>(Friday)</v>
      </c>
      <c r="F1953" s="252" t="str">
        <f>IF(C1953="","",'TIME TABLE'!$F$6)</f>
        <v>English</v>
      </c>
      <c r="G1953" s="253"/>
      <c r="H1953" s="250" t="str">
        <f>IF(F1953="","",'TIME TABLE'!$H$6)</f>
        <v>09:00 AM to 11:45 AM</v>
      </c>
      <c r="I1953" s="251"/>
    </row>
    <row r="1954" spans="1:9" s="74" customFormat="1" ht="18" customHeight="1">
      <c r="A1954" s="223"/>
      <c r="B1954" s="284"/>
      <c r="C1954" s="260">
        <f>IF('TIME TABLE'!$B$7="","",'TIME TABLE'!$B$7)</f>
        <v>44653</v>
      </c>
      <c r="D1954" s="261"/>
      <c r="E1954" s="89" t="str">
        <f>IF(C1954="","",IF(C1954&gt;0,CONCATENATE('TIME TABLE'!$C$7,'TIME TABLE'!$D$7,'TIME TABLE'!$E$7)))</f>
        <v>(Saturday)</v>
      </c>
      <c r="F1954" s="252" t="str">
        <f>IF(C1954="","",'TIME TABLE'!$F$7)</f>
        <v>Science</v>
      </c>
      <c r="G1954" s="253"/>
      <c r="H1954" s="250" t="str">
        <f>IF(F1954="","",'TIME TABLE'!$H$7)</f>
        <v>09:00 AM to 11:45 AM</v>
      </c>
      <c r="I1954" s="251"/>
    </row>
    <row r="1955" spans="1:9" s="74" customFormat="1" ht="18" customHeight="1">
      <c r="A1955" s="223"/>
      <c r="B1955" s="284"/>
      <c r="C1955" s="260">
        <f>IF('TIME TABLE'!$B$8="","",'TIME TABLE'!$B$8)</f>
        <v>44654</v>
      </c>
      <c r="D1955" s="261"/>
      <c r="E1955" s="89" t="str">
        <f>IF(C1955="","",IF(C1955&gt;0,CONCATENATE('TIME TABLE'!$C$8,'TIME TABLE'!$D$8,'TIME TABLE'!$E$8)))</f>
        <v>(Sunday)</v>
      </c>
      <c r="F1955" s="252" t="str">
        <f>IF(C1955="","",'TIME TABLE'!$F$8)</f>
        <v>Mathematics</v>
      </c>
      <c r="G1955" s="253"/>
      <c r="H1955" s="250" t="str">
        <f>IF(F1955="","",'TIME TABLE'!$H$8)</f>
        <v>09:00 AM to 11:45 AM</v>
      </c>
      <c r="I1955" s="251"/>
    </row>
    <row r="1956" spans="1:9" s="74" customFormat="1" ht="18" customHeight="1">
      <c r="A1956" s="223"/>
      <c r="B1956" s="284"/>
      <c r="C1956" s="260">
        <f>IF('TIME TABLE'!$B$9="","",'TIME TABLE'!$B$9)</f>
        <v>44655</v>
      </c>
      <c r="D1956" s="261"/>
      <c r="E1956" s="89" t="str">
        <f>IF(C1956="","",IF(C1956&gt;0,CONCATENATE('TIME TABLE'!$C$9,'TIME TABLE'!$D$9,'TIME TABLE'!$E$9)))</f>
        <v>(Monday)</v>
      </c>
      <c r="F1956" s="252" t="str">
        <f>IF(C1956="","",'TIME TABLE'!$F$9)</f>
        <v>Social Study</v>
      </c>
      <c r="G1956" s="253"/>
      <c r="H1956" s="250" t="str">
        <f>IF(F1956="","",'TIME TABLE'!$H$9)</f>
        <v>09:00 AM to 11:45 AM</v>
      </c>
      <c r="I1956" s="251"/>
    </row>
    <row r="1957" spans="1:9" s="74" customFormat="1" ht="18" customHeight="1">
      <c r="A1957" s="223"/>
      <c r="B1957" s="284"/>
      <c r="C1957" s="260">
        <f>IF('TIME TABLE'!$B$10="","",'TIME TABLE'!$B$10)</f>
        <v>44656</v>
      </c>
      <c r="D1957" s="261"/>
      <c r="E1957" s="89" t="str">
        <f>IF(C1957="","",IF(C1957&gt;0,CONCATENATE('TIME TABLE'!$C$10,'TIME TABLE'!$D$10,'TIME TABLE'!$E$10)))</f>
        <v>(Tuesday)</v>
      </c>
      <c r="F1957" s="252" t="str">
        <f>IF(C1957="","",'TIME TABLE'!$F$10)</f>
        <v>Sanskrit</v>
      </c>
      <c r="G1957" s="253"/>
      <c r="H1957" s="250" t="str">
        <f>IF(F1957="","",'TIME TABLE'!$H$10)</f>
        <v>09:00 AM to 11:45 AM</v>
      </c>
      <c r="I1957" s="251"/>
    </row>
    <row r="1958" spans="1:9" s="74" customFormat="1" ht="18" customHeight="1">
      <c r="A1958" s="223"/>
      <c r="B1958" s="284"/>
      <c r="C1958" s="260" t="str">
        <f>IF('TIME TABLE'!$B$11="","",'TIME TABLE'!$B$11)</f>
        <v/>
      </c>
      <c r="D1958" s="261"/>
      <c r="E1958" s="89" t="str">
        <f>IF(C1958="","",IF(C1958&gt;0,CONCATENATE('TIME TABLE'!$C$11,'TIME TABLE'!$D$11,'TIME TABLE'!$E$11)))</f>
        <v/>
      </c>
      <c r="F1958" s="252" t="str">
        <f>IF(C1958="","",'TIME TABLE'!$F$11)</f>
        <v/>
      </c>
      <c r="G1958" s="253"/>
      <c r="H1958" s="250" t="str">
        <f>IF(F1958="","",'TIME TABLE'!$H$11)</f>
        <v/>
      </c>
      <c r="I1958" s="251"/>
    </row>
    <row r="1959" spans="1:9" s="74" customFormat="1" ht="18" customHeight="1">
      <c r="A1959" s="223"/>
      <c r="B1959" s="284"/>
      <c r="C1959" s="260" t="str">
        <f>IF('TIME TABLE'!$B$12="","",'TIME TABLE'!$B$12)</f>
        <v/>
      </c>
      <c r="D1959" s="261"/>
      <c r="E1959" s="89" t="str">
        <f>IF(C1959="","",IF(C1959&gt;0,CONCATENATE('TIME TABLE'!$C$12,'TIME TABLE'!$D$12,'TIME TABLE'!$E$12)))</f>
        <v/>
      </c>
      <c r="F1959" s="252" t="str">
        <f>IF(C1959="","",'TIME TABLE'!$F$12)</f>
        <v/>
      </c>
      <c r="G1959" s="253"/>
      <c r="H1959" s="250" t="str">
        <f>IF(C1959="","",'TIME TABLE'!$H$12)</f>
        <v/>
      </c>
      <c r="I1959" s="251"/>
    </row>
    <row r="1960" spans="1:9" s="74" customFormat="1" ht="18" customHeight="1">
      <c r="A1960" s="223"/>
      <c r="B1960" s="284"/>
      <c r="C1960" s="275" t="str">
        <f>IF('TIME TABLE'!$B$13="","",'TIME TABLE'!$B$13)</f>
        <v/>
      </c>
      <c r="D1960" s="276"/>
      <c r="E1960" s="89" t="str">
        <f>IF(C1960="","",IF(C1960&gt;0,CONCATENATE('TIME TABLE'!$C$11,'TIME TABLE'!$D$11,'TIME TABLE'!$E$11)))</f>
        <v/>
      </c>
      <c r="F1960" s="252" t="str">
        <f>IF(C1960="","",'TIME TABLE'!$F$13)</f>
        <v/>
      </c>
      <c r="G1960" s="253"/>
      <c r="H1960" s="250" t="str">
        <f>IF(C1960="","",'TIME TABLE'!$H$13)</f>
        <v/>
      </c>
      <c r="I1960" s="251"/>
    </row>
    <row r="1961" spans="1:9" s="74" customFormat="1" ht="18" customHeight="1" thickBot="1">
      <c r="A1961" s="223"/>
      <c r="B1961" s="284"/>
      <c r="C1961" s="275" t="str">
        <f>IF('TIME TABLE'!$B$14="","",'TIME TABLE'!$B$14)</f>
        <v/>
      </c>
      <c r="D1961" s="276"/>
      <c r="E1961" s="89" t="str">
        <f>IF(C1961="","",IF(C1961&gt;0,CONCATENATE('TIME TABLE'!$C$11,'TIME TABLE'!$D$11,'TIME TABLE'!$E$11)))</f>
        <v/>
      </c>
      <c r="F1961" s="277" t="str">
        <f>IF(C1961="","",'TIME TABLE'!$F$14)</f>
        <v/>
      </c>
      <c r="G1961" s="278"/>
      <c r="H1961" s="250" t="str">
        <f>IF(C1961="","",'TIME TABLE'!$H$14)</f>
        <v/>
      </c>
      <c r="I1961" s="251"/>
    </row>
    <row r="1962" spans="1:9" s="14" customFormat="1" ht="24" customHeight="1">
      <c r="A1962" s="223"/>
      <c r="B1962" s="284"/>
      <c r="C1962" s="269" t="s">
        <v>69</v>
      </c>
      <c r="D1962" s="270"/>
      <c r="E1962" s="270"/>
      <c r="F1962" s="271"/>
      <c r="G1962" s="271"/>
      <c r="H1962" s="271"/>
      <c r="I1962" s="272"/>
    </row>
    <row r="1963" spans="1:9" s="14" customFormat="1" ht="19.5" customHeight="1">
      <c r="A1963" s="223"/>
      <c r="B1963" s="284"/>
      <c r="C1963" s="59">
        <v>1</v>
      </c>
      <c r="D1963" s="256" t="s">
        <v>70</v>
      </c>
      <c r="E1963" s="256"/>
      <c r="F1963" s="256"/>
      <c r="G1963" s="256"/>
      <c r="H1963" s="256"/>
      <c r="I1963" s="257"/>
    </row>
    <row r="1964" spans="1:9" s="14" customFormat="1" ht="19.5" customHeight="1">
      <c r="A1964" s="223"/>
      <c r="B1964" s="284"/>
      <c r="C1964" s="60">
        <v>2</v>
      </c>
      <c r="D1964" s="258" t="s">
        <v>71</v>
      </c>
      <c r="E1964" s="258"/>
      <c r="F1964" s="258"/>
      <c r="G1964" s="258"/>
      <c r="H1964" s="258"/>
      <c r="I1964" s="259"/>
    </row>
    <row r="1965" spans="1:9" s="14" customFormat="1" ht="19.5" customHeight="1">
      <c r="A1965" s="223"/>
      <c r="B1965" s="284"/>
      <c r="C1965" s="60">
        <v>3</v>
      </c>
      <c r="D1965" s="258" t="s">
        <v>72</v>
      </c>
      <c r="E1965" s="258"/>
      <c r="F1965" s="258"/>
      <c r="G1965" s="258"/>
      <c r="H1965" s="258"/>
      <c r="I1965" s="259"/>
    </row>
    <row r="1966" spans="1:9" s="14" customFormat="1" ht="19.5" customHeight="1">
      <c r="A1966" s="223"/>
      <c r="B1966" s="284"/>
      <c r="C1966" s="60">
        <v>4</v>
      </c>
      <c r="D1966" s="256" t="s">
        <v>73</v>
      </c>
      <c r="E1966" s="256"/>
      <c r="F1966" s="256"/>
      <c r="G1966" s="256"/>
      <c r="H1966" s="256"/>
      <c r="I1966" s="257"/>
    </row>
    <row r="1967" spans="1:9" s="14" customFormat="1" ht="19.5" customHeight="1">
      <c r="A1967" s="223"/>
      <c r="B1967" s="284"/>
      <c r="C1967" s="60">
        <v>5</v>
      </c>
      <c r="D1967" s="256" t="s">
        <v>74</v>
      </c>
      <c r="E1967" s="256"/>
      <c r="F1967" s="256"/>
      <c r="G1967" s="256"/>
      <c r="H1967" s="256"/>
      <c r="I1967" s="257"/>
    </row>
    <row r="1968" spans="1:9" s="14" customFormat="1" ht="19.5" customHeight="1">
      <c r="A1968" s="223"/>
      <c r="B1968" s="284"/>
      <c r="C1968" s="60">
        <v>6</v>
      </c>
      <c r="D1968" s="256" t="s">
        <v>75</v>
      </c>
      <c r="E1968" s="256"/>
      <c r="F1968" s="256"/>
      <c r="G1968" s="256"/>
      <c r="H1968" s="256"/>
      <c r="I1968" s="257"/>
    </row>
    <row r="1969" spans="1:10" s="14" customFormat="1" ht="19.5" customHeight="1">
      <c r="A1969" s="223"/>
      <c r="B1969" s="284"/>
      <c r="C1969" s="60">
        <v>7</v>
      </c>
      <c r="D1969" s="256" t="s">
        <v>76</v>
      </c>
      <c r="E1969" s="256"/>
      <c r="F1969" s="256"/>
      <c r="G1969" s="256"/>
      <c r="H1969" s="256"/>
      <c r="I1969" s="257"/>
    </row>
    <row r="1970" spans="1:10" s="14" customFormat="1" ht="19.5" customHeight="1">
      <c r="A1970" s="223"/>
      <c r="B1970" s="284"/>
      <c r="C1970" s="60">
        <v>8</v>
      </c>
      <c r="D1970" s="256" t="s">
        <v>77</v>
      </c>
      <c r="E1970" s="256"/>
      <c r="F1970" s="256"/>
      <c r="G1970" s="256"/>
      <c r="H1970" s="256"/>
      <c r="I1970" s="257"/>
    </row>
    <row r="1971" spans="1:10" s="14" customFormat="1" ht="19.5" customHeight="1" thickBot="1">
      <c r="A1971" s="223"/>
      <c r="B1971" s="285"/>
      <c r="C1971" s="61">
        <v>9</v>
      </c>
      <c r="D1971" s="254" t="s">
        <v>78</v>
      </c>
      <c r="E1971" s="254"/>
      <c r="F1971" s="254"/>
      <c r="G1971" s="254"/>
      <c r="H1971" s="254"/>
      <c r="I1971" s="255"/>
    </row>
    <row r="1972" spans="1:10" ht="7.5" customHeight="1">
      <c r="A1972" s="225"/>
      <c r="B1972" s="225"/>
      <c r="C1972" s="225"/>
      <c r="D1972" s="225"/>
      <c r="E1972" s="225"/>
      <c r="F1972" s="225"/>
      <c r="G1972" s="225"/>
      <c r="H1972" s="225"/>
      <c r="I1972" s="225"/>
    </row>
    <row r="1973" spans="1:10" s="14" customFormat="1" ht="10.5" customHeight="1" thickBot="1">
      <c r="A1973" s="19">
        <f>A1939+1</f>
        <v>59</v>
      </c>
      <c r="B1973" s="224"/>
      <c r="C1973" s="224"/>
      <c r="D1973" s="224"/>
      <c r="E1973" s="224"/>
      <c r="F1973" s="224"/>
      <c r="G1973" s="224"/>
      <c r="H1973" s="224"/>
      <c r="I1973" s="224"/>
    </row>
    <row r="1974" spans="1:10" s="14" customFormat="1" ht="51.75" customHeight="1">
      <c r="A1974" s="223"/>
      <c r="B1974" s="240" t="e">
        <f>logo</f>
        <v>#NAME?</v>
      </c>
      <c r="C1974" s="241"/>
      <c r="D1974" s="244" t="str">
        <f>MASTER!$E$11</f>
        <v>Govt. Sr. Secondary School Raimalwada</v>
      </c>
      <c r="E1974" s="245"/>
      <c r="F1974" s="245"/>
      <c r="G1974" s="245"/>
      <c r="H1974" s="245"/>
      <c r="I1974" s="246"/>
    </row>
    <row r="1975" spans="1:10" s="14" customFormat="1" ht="36" customHeight="1" thickBot="1">
      <c r="A1975" s="223"/>
      <c r="B1975" s="242"/>
      <c r="C1975" s="243"/>
      <c r="D1975" s="247" t="str">
        <f>MASTER!$E$14</f>
        <v>P.S.-Bapini (Phalodi)</v>
      </c>
      <c r="E1975" s="248"/>
      <c r="F1975" s="248"/>
      <c r="G1975" s="248"/>
      <c r="H1975" s="248"/>
      <c r="I1975" s="249"/>
    </row>
    <row r="1976" spans="1:10" s="14" customFormat="1" ht="33.75" customHeight="1">
      <c r="A1976" s="223"/>
      <c r="B1976" s="283" t="str">
        <f>CONCATENATE(C1977,'TIME TABLE'!$C$5,'ADMIT CARD'!$C1978,$F1978,'ADMIT CARD'!$G1978,'TIME TABLE'!$E$5)</f>
        <v>ADMIT CARD(Roll Number●→0)</v>
      </c>
      <c r="C1976" s="289" t="str">
        <f>CONCATENATE('TIME TABLE'!$B$2,'TIME TABLE'!$F$2)</f>
        <v>TEST-I: (2025-26)</v>
      </c>
      <c r="D1976" s="290"/>
      <c r="E1976" s="290"/>
      <c r="F1976" s="290"/>
      <c r="G1976" s="290"/>
      <c r="H1976" s="290"/>
      <c r="I1976" s="296" t="s">
        <v>90</v>
      </c>
    </row>
    <row r="1977" spans="1:10" s="14" customFormat="1" ht="33.75" customHeight="1" thickBot="1">
      <c r="A1977" s="223"/>
      <c r="B1977" s="284"/>
      <c r="C1977" s="291" t="s">
        <v>63</v>
      </c>
      <c r="D1977" s="292"/>
      <c r="E1977" s="292"/>
      <c r="F1977" s="292"/>
      <c r="G1977" s="292"/>
      <c r="H1977" s="292"/>
      <c r="I1977" s="297"/>
      <c r="J1977" s="14" t="s">
        <v>53</v>
      </c>
    </row>
    <row r="1978" spans="1:10" s="14" customFormat="1" ht="24" customHeight="1">
      <c r="A1978" s="223"/>
      <c r="B1978" s="284"/>
      <c r="C1978" s="286" t="s">
        <v>20</v>
      </c>
      <c r="D1978" s="287"/>
      <c r="E1978" s="288"/>
      <c r="F1978" s="62" t="s">
        <v>51</v>
      </c>
      <c r="G1978" s="265">
        <f>VLOOKUP(A1973,'STUDENT DETAIL'!$C$8:$I$107,3)</f>
        <v>0</v>
      </c>
      <c r="H1978" s="266"/>
      <c r="I1978" s="297"/>
    </row>
    <row r="1979" spans="1:10" s="14" customFormat="1" ht="24" customHeight="1" thickBot="1">
      <c r="A1979" s="223"/>
      <c r="B1979" s="284"/>
      <c r="C1979" s="235" t="s">
        <v>21</v>
      </c>
      <c r="D1979" s="236"/>
      <c r="E1979" s="237"/>
      <c r="F1979" s="63" t="s">
        <v>51</v>
      </c>
      <c r="G1979" s="262" t="str">
        <f>IF(OR(G1978=0,G1978=""),"",VLOOKUP(A1973,'STUDENT DETAIL'!$C$8:$I$107,4))</f>
        <v/>
      </c>
      <c r="H1979" s="264"/>
      <c r="I1979" s="298"/>
    </row>
    <row r="1980" spans="1:10" s="14" customFormat="1" ht="24" customHeight="1">
      <c r="A1980" s="223"/>
      <c r="B1980" s="284"/>
      <c r="C1980" s="235" t="s">
        <v>22</v>
      </c>
      <c r="D1980" s="236"/>
      <c r="E1980" s="237"/>
      <c r="F1980" s="63" t="s">
        <v>51</v>
      </c>
      <c r="G1980" s="262" t="str">
        <f>IF(OR(G1978=0,G1978=""),"",VLOOKUP(A1973,'STUDENT DETAIL'!$C$8:$I$107,5))</f>
        <v/>
      </c>
      <c r="H1980" s="263"/>
      <c r="I1980" s="293" t="s">
        <v>64</v>
      </c>
    </row>
    <row r="1981" spans="1:10" s="14" customFormat="1" ht="24" customHeight="1">
      <c r="A1981" s="223"/>
      <c r="B1981" s="284"/>
      <c r="C1981" s="235" t="s">
        <v>32</v>
      </c>
      <c r="D1981" s="236"/>
      <c r="E1981" s="237"/>
      <c r="F1981" s="63" t="s">
        <v>51</v>
      </c>
      <c r="G1981" s="262" t="str">
        <f>IF(OR(G1978=0,G1978=""),"",VLOOKUP(A1973,'STUDENT DETAIL'!$C$8:$I$107,6))</f>
        <v/>
      </c>
      <c r="H1981" s="263"/>
      <c r="I1981" s="294"/>
    </row>
    <row r="1982" spans="1:10" s="14" customFormat="1" ht="24" customHeight="1">
      <c r="A1982" s="223"/>
      <c r="B1982" s="284"/>
      <c r="C1982" s="235" t="s">
        <v>33</v>
      </c>
      <c r="D1982" s="236"/>
      <c r="E1982" s="237"/>
      <c r="F1982" s="63" t="s">
        <v>51</v>
      </c>
      <c r="G1982" s="262" t="str">
        <f>IF(OR(G1978=0,G1978=""),"",IF('STUDENT DETAIL'!$H$4="",'STUDENT DETAIL'!$E$4,CONCATENATE('STUDENT DETAIL'!$E$4,"   ","(",'STUDENT DETAIL'!$H$4,")")))</f>
        <v/>
      </c>
      <c r="H1982" s="263"/>
      <c r="I1982" s="294"/>
    </row>
    <row r="1983" spans="1:10" s="14" customFormat="1" ht="24" customHeight="1" thickBot="1">
      <c r="A1983" s="223"/>
      <c r="B1983" s="284"/>
      <c r="C1983" s="226" t="s">
        <v>24</v>
      </c>
      <c r="D1983" s="227"/>
      <c r="E1983" s="228"/>
      <c r="F1983" s="64" t="s">
        <v>51</v>
      </c>
      <c r="G1983" s="281" t="str">
        <f>IF(OR(G1978=0,G1978=""),"",VLOOKUP(A1973,'STUDENT DETAIL'!$C$8:$I$107,7))</f>
        <v/>
      </c>
      <c r="H1983" s="282"/>
      <c r="I1983" s="295"/>
    </row>
    <row r="1984" spans="1:10" s="14" customFormat="1" ht="24" customHeight="1">
      <c r="A1984" s="223"/>
      <c r="B1984" s="284"/>
      <c r="C1984" s="232" t="s">
        <v>66</v>
      </c>
      <c r="D1984" s="233"/>
      <c r="E1984" s="233"/>
      <c r="F1984" s="233"/>
      <c r="G1984" s="233"/>
      <c r="H1984" s="233"/>
      <c r="I1984" s="234"/>
    </row>
    <row r="1985" spans="1:9" s="14" customFormat="1" ht="24" customHeight="1" thickBot="1">
      <c r="A1985" s="223"/>
      <c r="B1985" s="284"/>
      <c r="C1985" s="229" t="s">
        <v>67</v>
      </c>
      <c r="D1985" s="230"/>
      <c r="E1985" s="231"/>
      <c r="F1985" s="267" t="s">
        <v>34</v>
      </c>
      <c r="G1985" s="231"/>
      <c r="H1985" s="267" t="s">
        <v>68</v>
      </c>
      <c r="I1985" s="268"/>
    </row>
    <row r="1986" spans="1:9" s="74" customFormat="1" ht="18" customHeight="1">
      <c r="A1986" s="223"/>
      <c r="B1986" s="284"/>
      <c r="C1986" s="238">
        <f>IF('TIME TABLE'!$B$5="","",'TIME TABLE'!$B$5)</f>
        <v>44651</v>
      </c>
      <c r="D1986" s="239"/>
      <c r="E1986" s="86" t="str">
        <f>IF(C1986="","",IF(C1986&gt;0,CONCATENATE('TIME TABLE'!$C$5,'TIME TABLE'!$D$5,'TIME TABLE'!$E$5)))</f>
        <v>(Thursday)</v>
      </c>
      <c r="F1986" s="279" t="str">
        <f>IF(C1986="","",'TIME TABLE'!$F$5)</f>
        <v>Hindi</v>
      </c>
      <c r="G1986" s="280"/>
      <c r="H1986" s="273" t="str">
        <f>IF(F1986="","",'TIME TABLE'!$H$5)</f>
        <v>09:00 AM to 11:45 AM</v>
      </c>
      <c r="I1986" s="274"/>
    </row>
    <row r="1987" spans="1:9" s="74" customFormat="1" ht="18" customHeight="1">
      <c r="A1987" s="223"/>
      <c r="B1987" s="284"/>
      <c r="C1987" s="260">
        <f>IF('TIME TABLE'!$B$6="","",'TIME TABLE'!$B$6)</f>
        <v>44652</v>
      </c>
      <c r="D1987" s="261"/>
      <c r="E1987" s="89" t="str">
        <f>IF(C1987="","",IF(C1987&gt;0,CONCATENATE('TIME TABLE'!$C$6,'TIME TABLE'!$D$6,'TIME TABLE'!$E$6)))</f>
        <v>(Friday)</v>
      </c>
      <c r="F1987" s="252" t="str">
        <f>IF(C1987="","",'TIME TABLE'!$F$6)</f>
        <v>English</v>
      </c>
      <c r="G1987" s="253"/>
      <c r="H1987" s="250" t="str">
        <f>IF(F1987="","",'TIME TABLE'!$H$6)</f>
        <v>09:00 AM to 11:45 AM</v>
      </c>
      <c r="I1987" s="251"/>
    </row>
    <row r="1988" spans="1:9" s="74" customFormat="1" ht="18" customHeight="1">
      <c r="A1988" s="223"/>
      <c r="B1988" s="284"/>
      <c r="C1988" s="260">
        <f>IF('TIME TABLE'!$B$7="","",'TIME TABLE'!$B$7)</f>
        <v>44653</v>
      </c>
      <c r="D1988" s="261"/>
      <c r="E1988" s="89" t="str">
        <f>IF(C1988="","",IF(C1988&gt;0,CONCATENATE('TIME TABLE'!$C$7,'TIME TABLE'!$D$7,'TIME TABLE'!$E$7)))</f>
        <v>(Saturday)</v>
      </c>
      <c r="F1988" s="252" t="str">
        <f>IF(C1988="","",'TIME TABLE'!$F$7)</f>
        <v>Science</v>
      </c>
      <c r="G1988" s="253"/>
      <c r="H1988" s="250" t="str">
        <f>IF(F1988="","",'TIME TABLE'!$H$7)</f>
        <v>09:00 AM to 11:45 AM</v>
      </c>
      <c r="I1988" s="251"/>
    </row>
    <row r="1989" spans="1:9" s="74" customFormat="1" ht="18" customHeight="1">
      <c r="A1989" s="223"/>
      <c r="B1989" s="284"/>
      <c r="C1989" s="260">
        <f>IF('TIME TABLE'!$B$8="","",'TIME TABLE'!$B$8)</f>
        <v>44654</v>
      </c>
      <c r="D1989" s="261"/>
      <c r="E1989" s="89" t="str">
        <f>IF(C1989="","",IF(C1989&gt;0,CONCATENATE('TIME TABLE'!$C$8,'TIME TABLE'!$D$8,'TIME TABLE'!$E$8)))</f>
        <v>(Sunday)</v>
      </c>
      <c r="F1989" s="252" t="str">
        <f>IF(C1989="","",'TIME TABLE'!$F$8)</f>
        <v>Mathematics</v>
      </c>
      <c r="G1989" s="253"/>
      <c r="H1989" s="250" t="str">
        <f>IF(F1989="","",'TIME TABLE'!$H$8)</f>
        <v>09:00 AM to 11:45 AM</v>
      </c>
      <c r="I1989" s="251"/>
    </row>
    <row r="1990" spans="1:9" s="74" customFormat="1" ht="18" customHeight="1">
      <c r="A1990" s="223"/>
      <c r="B1990" s="284"/>
      <c r="C1990" s="260">
        <f>IF('TIME TABLE'!$B$9="","",'TIME TABLE'!$B$9)</f>
        <v>44655</v>
      </c>
      <c r="D1990" s="261"/>
      <c r="E1990" s="89" t="str">
        <f>IF(C1990="","",IF(C1990&gt;0,CONCATENATE('TIME TABLE'!$C$9,'TIME TABLE'!$D$9,'TIME TABLE'!$E$9)))</f>
        <v>(Monday)</v>
      </c>
      <c r="F1990" s="252" t="str">
        <f>IF(C1990="","",'TIME TABLE'!$F$9)</f>
        <v>Social Study</v>
      </c>
      <c r="G1990" s="253"/>
      <c r="H1990" s="250" t="str">
        <f>IF(F1990="","",'TIME TABLE'!$H$9)</f>
        <v>09:00 AM to 11:45 AM</v>
      </c>
      <c r="I1990" s="251"/>
    </row>
    <row r="1991" spans="1:9" s="74" customFormat="1" ht="18" customHeight="1">
      <c r="A1991" s="223"/>
      <c r="B1991" s="284"/>
      <c r="C1991" s="260">
        <f>IF('TIME TABLE'!$B$10="","",'TIME TABLE'!$B$10)</f>
        <v>44656</v>
      </c>
      <c r="D1991" s="261"/>
      <c r="E1991" s="89" t="str">
        <f>IF(C1991="","",IF(C1991&gt;0,CONCATENATE('TIME TABLE'!$C$10,'TIME TABLE'!$D$10,'TIME TABLE'!$E$10)))</f>
        <v>(Tuesday)</v>
      </c>
      <c r="F1991" s="252" t="str">
        <f>IF(C1991="","",'TIME TABLE'!$F$10)</f>
        <v>Sanskrit</v>
      </c>
      <c r="G1991" s="253"/>
      <c r="H1991" s="250" t="str">
        <f>IF(F1991="","",'TIME TABLE'!$H$10)</f>
        <v>09:00 AM to 11:45 AM</v>
      </c>
      <c r="I1991" s="251"/>
    </row>
    <row r="1992" spans="1:9" s="74" customFormat="1" ht="18" customHeight="1">
      <c r="A1992" s="223"/>
      <c r="B1992" s="284"/>
      <c r="C1992" s="260" t="str">
        <f>IF('TIME TABLE'!$B$11="","",'TIME TABLE'!$B$11)</f>
        <v/>
      </c>
      <c r="D1992" s="261"/>
      <c r="E1992" s="89" t="str">
        <f>IF(C1992="","",IF(C1992&gt;0,CONCATENATE('TIME TABLE'!$C$11,'TIME TABLE'!$D$11,'TIME TABLE'!$E$11)))</f>
        <v/>
      </c>
      <c r="F1992" s="252" t="str">
        <f>IF(C1992="","",'TIME TABLE'!$F$11)</f>
        <v/>
      </c>
      <c r="G1992" s="253"/>
      <c r="H1992" s="250" t="str">
        <f>IF(F1992="","",'TIME TABLE'!$H$11)</f>
        <v/>
      </c>
      <c r="I1992" s="251"/>
    </row>
    <row r="1993" spans="1:9" s="74" customFormat="1" ht="18" customHeight="1">
      <c r="A1993" s="223"/>
      <c r="B1993" s="284"/>
      <c r="C1993" s="260" t="str">
        <f>IF('TIME TABLE'!$B$12="","",'TIME TABLE'!$B$12)</f>
        <v/>
      </c>
      <c r="D1993" s="261"/>
      <c r="E1993" s="89" t="str">
        <f>IF(C1993="","",IF(C1993&gt;0,CONCATENATE('TIME TABLE'!$C$12,'TIME TABLE'!$D$12,'TIME TABLE'!$E$12)))</f>
        <v/>
      </c>
      <c r="F1993" s="252" t="str">
        <f>IF(C1993="","",'TIME TABLE'!$F$12)</f>
        <v/>
      </c>
      <c r="G1993" s="253"/>
      <c r="H1993" s="250" t="str">
        <f>IF(C1993="","",'TIME TABLE'!$H$12)</f>
        <v/>
      </c>
      <c r="I1993" s="251"/>
    </row>
    <row r="1994" spans="1:9" s="74" customFormat="1" ht="18" customHeight="1">
      <c r="A1994" s="223"/>
      <c r="B1994" s="284"/>
      <c r="C1994" s="275" t="str">
        <f>IF('TIME TABLE'!$B$13="","",'TIME TABLE'!$B$13)</f>
        <v/>
      </c>
      <c r="D1994" s="276"/>
      <c r="E1994" s="89" t="str">
        <f>IF(C1994="","",IF(C1994&gt;0,CONCATENATE('TIME TABLE'!$C$11,'TIME TABLE'!$D$11,'TIME TABLE'!$E$11)))</f>
        <v/>
      </c>
      <c r="F1994" s="252" t="str">
        <f>IF(C1994="","",'TIME TABLE'!$F$13)</f>
        <v/>
      </c>
      <c r="G1994" s="253"/>
      <c r="H1994" s="250" t="str">
        <f>IF(C1994="","",'TIME TABLE'!$H$13)</f>
        <v/>
      </c>
      <c r="I1994" s="251"/>
    </row>
    <row r="1995" spans="1:9" s="74" customFormat="1" ht="18" customHeight="1" thickBot="1">
      <c r="A1995" s="223"/>
      <c r="B1995" s="284"/>
      <c r="C1995" s="275" t="str">
        <f>IF('TIME TABLE'!$B$14="","",'TIME TABLE'!$B$14)</f>
        <v/>
      </c>
      <c r="D1995" s="276"/>
      <c r="E1995" s="89" t="str">
        <f>IF(C1995="","",IF(C1995&gt;0,CONCATENATE('TIME TABLE'!$C$11,'TIME TABLE'!$D$11,'TIME TABLE'!$E$11)))</f>
        <v/>
      </c>
      <c r="F1995" s="277" t="str">
        <f>IF(C1995="","",'TIME TABLE'!$F$14)</f>
        <v/>
      </c>
      <c r="G1995" s="278"/>
      <c r="H1995" s="250" t="str">
        <f>IF(C1995="","",'TIME TABLE'!$H$14)</f>
        <v/>
      </c>
      <c r="I1995" s="251"/>
    </row>
    <row r="1996" spans="1:9" s="14" customFormat="1" ht="24" customHeight="1">
      <c r="A1996" s="223"/>
      <c r="B1996" s="284"/>
      <c r="C1996" s="269" t="s">
        <v>69</v>
      </c>
      <c r="D1996" s="270"/>
      <c r="E1996" s="270"/>
      <c r="F1996" s="271"/>
      <c r="G1996" s="271"/>
      <c r="H1996" s="271"/>
      <c r="I1996" s="272"/>
    </row>
    <row r="1997" spans="1:9" s="14" customFormat="1" ht="19.5" customHeight="1">
      <c r="A1997" s="223"/>
      <c r="B1997" s="284"/>
      <c r="C1997" s="59">
        <v>1</v>
      </c>
      <c r="D1997" s="256" t="s">
        <v>70</v>
      </c>
      <c r="E1997" s="256"/>
      <c r="F1997" s="256"/>
      <c r="G1997" s="256"/>
      <c r="H1997" s="256"/>
      <c r="I1997" s="257"/>
    </row>
    <row r="1998" spans="1:9" s="14" customFormat="1" ht="19.5" customHeight="1">
      <c r="A1998" s="223"/>
      <c r="B1998" s="284"/>
      <c r="C1998" s="60">
        <v>2</v>
      </c>
      <c r="D1998" s="258" t="s">
        <v>71</v>
      </c>
      <c r="E1998" s="258"/>
      <c r="F1998" s="258"/>
      <c r="G1998" s="258"/>
      <c r="H1998" s="258"/>
      <c r="I1998" s="259"/>
    </row>
    <row r="1999" spans="1:9" s="14" customFormat="1" ht="19.5" customHeight="1">
      <c r="A1999" s="223"/>
      <c r="B1999" s="284"/>
      <c r="C1999" s="60">
        <v>3</v>
      </c>
      <c r="D1999" s="258" t="s">
        <v>72</v>
      </c>
      <c r="E1999" s="258"/>
      <c r="F1999" s="258"/>
      <c r="G1999" s="258"/>
      <c r="H1999" s="258"/>
      <c r="I1999" s="259"/>
    </row>
    <row r="2000" spans="1:9" s="14" customFormat="1" ht="19.5" customHeight="1">
      <c r="A2000" s="223"/>
      <c r="B2000" s="284"/>
      <c r="C2000" s="60">
        <v>4</v>
      </c>
      <c r="D2000" s="256" t="s">
        <v>73</v>
      </c>
      <c r="E2000" s="256"/>
      <c r="F2000" s="256"/>
      <c r="G2000" s="256"/>
      <c r="H2000" s="256"/>
      <c r="I2000" s="257"/>
    </row>
    <row r="2001" spans="1:10" s="14" customFormat="1" ht="19.5" customHeight="1">
      <c r="A2001" s="223"/>
      <c r="B2001" s="284"/>
      <c r="C2001" s="60">
        <v>5</v>
      </c>
      <c r="D2001" s="256" t="s">
        <v>74</v>
      </c>
      <c r="E2001" s="256"/>
      <c r="F2001" s="256"/>
      <c r="G2001" s="256"/>
      <c r="H2001" s="256"/>
      <c r="I2001" s="257"/>
    </row>
    <row r="2002" spans="1:10" s="14" customFormat="1" ht="19.5" customHeight="1">
      <c r="A2002" s="223"/>
      <c r="B2002" s="284"/>
      <c r="C2002" s="60">
        <v>6</v>
      </c>
      <c r="D2002" s="256" t="s">
        <v>75</v>
      </c>
      <c r="E2002" s="256"/>
      <c r="F2002" s="256"/>
      <c r="G2002" s="256"/>
      <c r="H2002" s="256"/>
      <c r="I2002" s="257"/>
    </row>
    <row r="2003" spans="1:10" s="14" customFormat="1" ht="19.5" customHeight="1">
      <c r="A2003" s="223"/>
      <c r="B2003" s="284"/>
      <c r="C2003" s="60">
        <v>7</v>
      </c>
      <c r="D2003" s="256" t="s">
        <v>76</v>
      </c>
      <c r="E2003" s="256"/>
      <c r="F2003" s="256"/>
      <c r="G2003" s="256"/>
      <c r="H2003" s="256"/>
      <c r="I2003" s="257"/>
    </row>
    <row r="2004" spans="1:10" s="14" customFormat="1" ht="19.5" customHeight="1">
      <c r="A2004" s="223"/>
      <c r="B2004" s="284"/>
      <c r="C2004" s="60">
        <v>8</v>
      </c>
      <c r="D2004" s="256" t="s">
        <v>77</v>
      </c>
      <c r="E2004" s="256"/>
      <c r="F2004" s="256"/>
      <c r="G2004" s="256"/>
      <c r="H2004" s="256"/>
      <c r="I2004" s="257"/>
    </row>
    <row r="2005" spans="1:10" s="14" customFormat="1" ht="19.5" customHeight="1" thickBot="1">
      <c r="A2005" s="223"/>
      <c r="B2005" s="285"/>
      <c r="C2005" s="61">
        <v>9</v>
      </c>
      <c r="D2005" s="254" t="s">
        <v>78</v>
      </c>
      <c r="E2005" s="254"/>
      <c r="F2005" s="254"/>
      <c r="G2005" s="254"/>
      <c r="H2005" s="254"/>
      <c r="I2005" s="255"/>
    </row>
    <row r="2006" spans="1:10" ht="16.5" customHeight="1">
      <c r="A2006" s="225"/>
      <c r="B2006" s="225"/>
      <c r="C2006" s="225"/>
      <c r="D2006" s="225"/>
      <c r="E2006" s="225"/>
      <c r="F2006" s="225"/>
      <c r="G2006" s="225"/>
      <c r="H2006" s="225"/>
      <c r="I2006" s="225"/>
    </row>
    <row r="2007" spans="1:10" s="14" customFormat="1" ht="15.75" thickBot="1">
      <c r="A2007" s="19">
        <f>A1973+1</f>
        <v>60</v>
      </c>
      <c r="B2007" s="224"/>
      <c r="C2007" s="224"/>
      <c r="D2007" s="224"/>
      <c r="E2007" s="224"/>
      <c r="F2007" s="224"/>
      <c r="G2007" s="224"/>
      <c r="H2007" s="224"/>
      <c r="I2007" s="224"/>
    </row>
    <row r="2008" spans="1:10" s="14" customFormat="1" ht="51.75" customHeight="1">
      <c r="A2008" s="223"/>
      <c r="B2008" s="240" t="e">
        <f>logo</f>
        <v>#NAME?</v>
      </c>
      <c r="C2008" s="241"/>
      <c r="D2008" s="244" t="str">
        <f>MASTER!$E$11</f>
        <v>Govt. Sr. Secondary School Raimalwada</v>
      </c>
      <c r="E2008" s="245"/>
      <c r="F2008" s="245"/>
      <c r="G2008" s="245"/>
      <c r="H2008" s="245"/>
      <c r="I2008" s="246"/>
    </row>
    <row r="2009" spans="1:10" s="14" customFormat="1" ht="36" customHeight="1" thickBot="1">
      <c r="A2009" s="223"/>
      <c r="B2009" s="242"/>
      <c r="C2009" s="243"/>
      <c r="D2009" s="247" t="str">
        <f>MASTER!$E$14</f>
        <v>P.S.-Bapini (Phalodi)</v>
      </c>
      <c r="E2009" s="248"/>
      <c r="F2009" s="248"/>
      <c r="G2009" s="248"/>
      <c r="H2009" s="248"/>
      <c r="I2009" s="249"/>
    </row>
    <row r="2010" spans="1:10" s="14" customFormat="1" ht="33.75" customHeight="1">
      <c r="A2010" s="223"/>
      <c r="B2010" s="283" t="str">
        <f>CONCATENATE(C2011,'TIME TABLE'!$C$5,'ADMIT CARD'!$C2012,$F2012,'ADMIT CARD'!$G2012,'TIME TABLE'!$E$5)</f>
        <v>ADMIT CARD(Roll Number●→0)</v>
      </c>
      <c r="C2010" s="289" t="str">
        <f>CONCATENATE('TIME TABLE'!$B$2,'TIME TABLE'!$F$2)</f>
        <v>TEST-I: (2025-26)</v>
      </c>
      <c r="D2010" s="290"/>
      <c r="E2010" s="290"/>
      <c r="F2010" s="290"/>
      <c r="G2010" s="290"/>
      <c r="H2010" s="290"/>
      <c r="I2010" s="296" t="s">
        <v>90</v>
      </c>
    </row>
    <row r="2011" spans="1:10" s="14" customFormat="1" ht="33.75" customHeight="1" thickBot="1">
      <c r="A2011" s="223"/>
      <c r="B2011" s="284"/>
      <c r="C2011" s="291" t="s">
        <v>63</v>
      </c>
      <c r="D2011" s="292"/>
      <c r="E2011" s="292"/>
      <c r="F2011" s="292"/>
      <c r="G2011" s="292"/>
      <c r="H2011" s="292"/>
      <c r="I2011" s="297"/>
      <c r="J2011" s="14" t="s">
        <v>53</v>
      </c>
    </row>
    <row r="2012" spans="1:10" s="14" customFormat="1" ht="24" customHeight="1">
      <c r="A2012" s="223"/>
      <c r="B2012" s="284"/>
      <c r="C2012" s="286" t="s">
        <v>20</v>
      </c>
      <c r="D2012" s="287"/>
      <c r="E2012" s="288"/>
      <c r="F2012" s="62" t="s">
        <v>51</v>
      </c>
      <c r="G2012" s="265">
        <f>VLOOKUP(A2007,'STUDENT DETAIL'!$C$8:$I$107,3)</f>
        <v>0</v>
      </c>
      <c r="H2012" s="266"/>
      <c r="I2012" s="297"/>
    </row>
    <row r="2013" spans="1:10" s="14" customFormat="1" ht="24" customHeight="1" thickBot="1">
      <c r="A2013" s="223"/>
      <c r="B2013" s="284"/>
      <c r="C2013" s="235" t="s">
        <v>21</v>
      </c>
      <c r="D2013" s="236"/>
      <c r="E2013" s="237"/>
      <c r="F2013" s="63" t="s">
        <v>51</v>
      </c>
      <c r="G2013" s="262" t="str">
        <f>IF(OR(G2012=0,G2012=""),"",VLOOKUP(A2007,'STUDENT DETAIL'!$C$8:$I$107,4))</f>
        <v/>
      </c>
      <c r="H2013" s="264"/>
      <c r="I2013" s="298"/>
    </row>
    <row r="2014" spans="1:10" s="14" customFormat="1" ht="24" customHeight="1">
      <c r="A2014" s="223"/>
      <c r="B2014" s="284"/>
      <c r="C2014" s="235" t="s">
        <v>22</v>
      </c>
      <c r="D2014" s="236"/>
      <c r="E2014" s="237"/>
      <c r="F2014" s="63" t="s">
        <v>51</v>
      </c>
      <c r="G2014" s="262" t="str">
        <f>IF(OR(G2012=0,G2012=""),"",VLOOKUP(A2007,'STUDENT DETAIL'!$C$8:$I$107,5))</f>
        <v/>
      </c>
      <c r="H2014" s="263"/>
      <c r="I2014" s="293" t="s">
        <v>64</v>
      </c>
    </row>
    <row r="2015" spans="1:10" s="14" customFormat="1" ht="24" customHeight="1">
      <c r="A2015" s="223"/>
      <c r="B2015" s="284"/>
      <c r="C2015" s="235" t="s">
        <v>32</v>
      </c>
      <c r="D2015" s="236"/>
      <c r="E2015" s="237"/>
      <c r="F2015" s="63" t="s">
        <v>51</v>
      </c>
      <c r="G2015" s="262" t="str">
        <f>IF(OR(G2012=0,G2012=""),"",VLOOKUP(A2007,'STUDENT DETAIL'!$C$8:$I$107,6))</f>
        <v/>
      </c>
      <c r="H2015" s="263"/>
      <c r="I2015" s="294"/>
    </row>
    <row r="2016" spans="1:10" s="14" customFormat="1" ht="24" customHeight="1">
      <c r="A2016" s="223"/>
      <c r="B2016" s="284"/>
      <c r="C2016" s="235" t="s">
        <v>33</v>
      </c>
      <c r="D2016" s="236"/>
      <c r="E2016" s="237"/>
      <c r="F2016" s="63" t="s">
        <v>51</v>
      </c>
      <c r="G2016" s="262" t="str">
        <f>IF(OR(G2012=0,G2012=""),"",IF('STUDENT DETAIL'!$H$4="",'STUDENT DETAIL'!$E$4,CONCATENATE('STUDENT DETAIL'!$E$4,"   ","(",'STUDENT DETAIL'!$H$4,")")))</f>
        <v/>
      </c>
      <c r="H2016" s="263"/>
      <c r="I2016" s="294"/>
    </row>
    <row r="2017" spans="1:9" s="14" customFormat="1" ht="24" customHeight="1" thickBot="1">
      <c r="A2017" s="223"/>
      <c r="B2017" s="284"/>
      <c r="C2017" s="226" t="s">
        <v>24</v>
      </c>
      <c r="D2017" s="227"/>
      <c r="E2017" s="228"/>
      <c r="F2017" s="64" t="s">
        <v>51</v>
      </c>
      <c r="G2017" s="281" t="str">
        <f>IF(OR(G2012=0,G2012=""),"",VLOOKUP(A2007,'STUDENT DETAIL'!$C$8:$I$107,7))</f>
        <v/>
      </c>
      <c r="H2017" s="282"/>
      <c r="I2017" s="295"/>
    </row>
    <row r="2018" spans="1:9" s="14" customFormat="1" ht="24" customHeight="1">
      <c r="A2018" s="223"/>
      <c r="B2018" s="284"/>
      <c r="C2018" s="232" t="s">
        <v>66</v>
      </c>
      <c r="D2018" s="233"/>
      <c r="E2018" s="233"/>
      <c r="F2018" s="233"/>
      <c r="G2018" s="233"/>
      <c r="H2018" s="233"/>
      <c r="I2018" s="234"/>
    </row>
    <row r="2019" spans="1:9" s="14" customFormat="1" ht="24" customHeight="1" thickBot="1">
      <c r="A2019" s="223"/>
      <c r="B2019" s="284"/>
      <c r="C2019" s="229" t="s">
        <v>67</v>
      </c>
      <c r="D2019" s="230"/>
      <c r="E2019" s="231"/>
      <c r="F2019" s="267" t="s">
        <v>34</v>
      </c>
      <c r="G2019" s="231"/>
      <c r="H2019" s="267" t="s">
        <v>68</v>
      </c>
      <c r="I2019" s="268"/>
    </row>
    <row r="2020" spans="1:9" s="74" customFormat="1" ht="18" customHeight="1">
      <c r="A2020" s="223"/>
      <c r="B2020" s="284"/>
      <c r="C2020" s="238">
        <f>IF('TIME TABLE'!$B$5="","",'TIME TABLE'!$B$5)</f>
        <v>44651</v>
      </c>
      <c r="D2020" s="239"/>
      <c r="E2020" s="86" t="str">
        <f>IF(C2020="","",IF(C2020&gt;0,CONCATENATE('TIME TABLE'!$C$5,'TIME TABLE'!$D$5,'TIME TABLE'!$E$5)))</f>
        <v>(Thursday)</v>
      </c>
      <c r="F2020" s="279" t="str">
        <f>IF(C2020="","",'TIME TABLE'!$F$5)</f>
        <v>Hindi</v>
      </c>
      <c r="G2020" s="280"/>
      <c r="H2020" s="273" t="str">
        <f>IF(F2020="","",'TIME TABLE'!$H$5)</f>
        <v>09:00 AM to 11:45 AM</v>
      </c>
      <c r="I2020" s="274"/>
    </row>
    <row r="2021" spans="1:9" s="74" customFormat="1" ht="18" customHeight="1">
      <c r="A2021" s="223"/>
      <c r="B2021" s="284"/>
      <c r="C2021" s="260">
        <f>IF('TIME TABLE'!$B$6="","",'TIME TABLE'!$B$6)</f>
        <v>44652</v>
      </c>
      <c r="D2021" s="261"/>
      <c r="E2021" s="89" t="str">
        <f>IF(C2021="","",IF(C2021&gt;0,CONCATENATE('TIME TABLE'!$C$6,'TIME TABLE'!$D$6,'TIME TABLE'!$E$6)))</f>
        <v>(Friday)</v>
      </c>
      <c r="F2021" s="252" t="str">
        <f>IF(C2021="","",'TIME TABLE'!$F$6)</f>
        <v>English</v>
      </c>
      <c r="G2021" s="253"/>
      <c r="H2021" s="250" t="str">
        <f>IF(F2021="","",'TIME TABLE'!$H$6)</f>
        <v>09:00 AM to 11:45 AM</v>
      </c>
      <c r="I2021" s="251"/>
    </row>
    <row r="2022" spans="1:9" s="74" customFormat="1" ht="18" customHeight="1">
      <c r="A2022" s="223"/>
      <c r="B2022" s="284"/>
      <c r="C2022" s="260">
        <f>IF('TIME TABLE'!$B$7="","",'TIME TABLE'!$B$7)</f>
        <v>44653</v>
      </c>
      <c r="D2022" s="261"/>
      <c r="E2022" s="89" t="str">
        <f>IF(C2022="","",IF(C2022&gt;0,CONCATENATE('TIME TABLE'!$C$7,'TIME TABLE'!$D$7,'TIME TABLE'!$E$7)))</f>
        <v>(Saturday)</v>
      </c>
      <c r="F2022" s="252" t="str">
        <f>IF(C2022="","",'TIME TABLE'!$F$7)</f>
        <v>Science</v>
      </c>
      <c r="G2022" s="253"/>
      <c r="H2022" s="250" t="str">
        <f>IF(F2022="","",'TIME TABLE'!$H$7)</f>
        <v>09:00 AM to 11:45 AM</v>
      </c>
      <c r="I2022" s="251"/>
    </row>
    <row r="2023" spans="1:9" s="74" customFormat="1" ht="18" customHeight="1">
      <c r="A2023" s="223"/>
      <c r="B2023" s="284"/>
      <c r="C2023" s="260">
        <f>IF('TIME TABLE'!$B$8="","",'TIME TABLE'!$B$8)</f>
        <v>44654</v>
      </c>
      <c r="D2023" s="261"/>
      <c r="E2023" s="89" t="str">
        <f>IF(C2023="","",IF(C2023&gt;0,CONCATENATE('TIME TABLE'!$C$8,'TIME TABLE'!$D$8,'TIME TABLE'!$E$8)))</f>
        <v>(Sunday)</v>
      </c>
      <c r="F2023" s="252" t="str">
        <f>IF(C2023="","",'TIME TABLE'!$F$8)</f>
        <v>Mathematics</v>
      </c>
      <c r="G2023" s="253"/>
      <c r="H2023" s="250" t="str">
        <f>IF(F2023="","",'TIME TABLE'!$H$8)</f>
        <v>09:00 AM to 11:45 AM</v>
      </c>
      <c r="I2023" s="251"/>
    </row>
    <row r="2024" spans="1:9" s="74" customFormat="1" ht="18" customHeight="1">
      <c r="A2024" s="223"/>
      <c r="B2024" s="284"/>
      <c r="C2024" s="260">
        <f>IF('TIME TABLE'!$B$9="","",'TIME TABLE'!$B$9)</f>
        <v>44655</v>
      </c>
      <c r="D2024" s="261"/>
      <c r="E2024" s="89" t="str">
        <f>IF(C2024="","",IF(C2024&gt;0,CONCATENATE('TIME TABLE'!$C$9,'TIME TABLE'!$D$9,'TIME TABLE'!$E$9)))</f>
        <v>(Monday)</v>
      </c>
      <c r="F2024" s="252" t="str">
        <f>IF(C2024="","",'TIME TABLE'!$F$9)</f>
        <v>Social Study</v>
      </c>
      <c r="G2024" s="253"/>
      <c r="H2024" s="250" t="str">
        <f>IF(F2024="","",'TIME TABLE'!$H$9)</f>
        <v>09:00 AM to 11:45 AM</v>
      </c>
      <c r="I2024" s="251"/>
    </row>
    <row r="2025" spans="1:9" s="74" customFormat="1" ht="18" customHeight="1">
      <c r="A2025" s="223"/>
      <c r="B2025" s="284"/>
      <c r="C2025" s="260">
        <f>IF('TIME TABLE'!$B$10="","",'TIME TABLE'!$B$10)</f>
        <v>44656</v>
      </c>
      <c r="D2025" s="261"/>
      <c r="E2025" s="89" t="str">
        <f>IF(C2025="","",IF(C2025&gt;0,CONCATENATE('TIME TABLE'!$C$10,'TIME TABLE'!$D$10,'TIME TABLE'!$E$10)))</f>
        <v>(Tuesday)</v>
      </c>
      <c r="F2025" s="252" t="str">
        <f>IF(C2025="","",'TIME TABLE'!$F$10)</f>
        <v>Sanskrit</v>
      </c>
      <c r="G2025" s="253"/>
      <c r="H2025" s="250" t="str">
        <f>IF(F2025="","",'TIME TABLE'!$H$10)</f>
        <v>09:00 AM to 11:45 AM</v>
      </c>
      <c r="I2025" s="251"/>
    </row>
    <row r="2026" spans="1:9" s="74" customFormat="1" ht="18" customHeight="1">
      <c r="A2026" s="223"/>
      <c r="B2026" s="284"/>
      <c r="C2026" s="260" t="str">
        <f>IF('TIME TABLE'!$B$11="","",'TIME TABLE'!$B$11)</f>
        <v/>
      </c>
      <c r="D2026" s="261"/>
      <c r="E2026" s="89" t="str">
        <f>IF(C2026="","",IF(C2026&gt;0,CONCATENATE('TIME TABLE'!$C$11,'TIME TABLE'!$D$11,'TIME TABLE'!$E$11)))</f>
        <v/>
      </c>
      <c r="F2026" s="252" t="str">
        <f>IF(C2026="","",'TIME TABLE'!$F$11)</f>
        <v/>
      </c>
      <c r="G2026" s="253"/>
      <c r="H2026" s="250" t="str">
        <f>IF(F2026="","",'TIME TABLE'!$H$11)</f>
        <v/>
      </c>
      <c r="I2026" s="251"/>
    </row>
    <row r="2027" spans="1:9" s="74" customFormat="1" ht="18" customHeight="1">
      <c r="A2027" s="223"/>
      <c r="B2027" s="284"/>
      <c r="C2027" s="260" t="str">
        <f>IF('TIME TABLE'!$B$12="","",'TIME TABLE'!$B$12)</f>
        <v/>
      </c>
      <c r="D2027" s="261"/>
      <c r="E2027" s="89" t="str">
        <f>IF(C2027="","",IF(C2027&gt;0,CONCATENATE('TIME TABLE'!$C$12,'TIME TABLE'!$D$12,'TIME TABLE'!$E$12)))</f>
        <v/>
      </c>
      <c r="F2027" s="252" t="str">
        <f>IF(C2027="","",'TIME TABLE'!$F$12)</f>
        <v/>
      </c>
      <c r="G2027" s="253"/>
      <c r="H2027" s="250" t="str">
        <f>IF(C2027="","",'TIME TABLE'!$H$12)</f>
        <v/>
      </c>
      <c r="I2027" s="251"/>
    </row>
    <row r="2028" spans="1:9" s="74" customFormat="1" ht="18" customHeight="1">
      <c r="A2028" s="223"/>
      <c r="B2028" s="284"/>
      <c r="C2028" s="275" t="str">
        <f>IF('TIME TABLE'!$B$13="","",'TIME TABLE'!$B$13)</f>
        <v/>
      </c>
      <c r="D2028" s="276"/>
      <c r="E2028" s="89" t="str">
        <f>IF(C2028="","",IF(C2028&gt;0,CONCATENATE('TIME TABLE'!$C$11,'TIME TABLE'!$D$11,'TIME TABLE'!$E$11)))</f>
        <v/>
      </c>
      <c r="F2028" s="252" t="str">
        <f>IF(C2028="","",'TIME TABLE'!$F$13)</f>
        <v/>
      </c>
      <c r="G2028" s="253"/>
      <c r="H2028" s="250" t="str">
        <f>IF(C2028="","",'TIME TABLE'!$H$13)</f>
        <v/>
      </c>
      <c r="I2028" s="251"/>
    </row>
    <row r="2029" spans="1:9" s="74" customFormat="1" ht="18" customHeight="1" thickBot="1">
      <c r="A2029" s="223"/>
      <c r="B2029" s="284"/>
      <c r="C2029" s="275" t="str">
        <f>IF('TIME TABLE'!$B$14="","",'TIME TABLE'!$B$14)</f>
        <v/>
      </c>
      <c r="D2029" s="276"/>
      <c r="E2029" s="89" t="str">
        <f>IF(C2029="","",IF(C2029&gt;0,CONCATENATE('TIME TABLE'!$C$11,'TIME TABLE'!$D$11,'TIME TABLE'!$E$11)))</f>
        <v/>
      </c>
      <c r="F2029" s="277" t="str">
        <f>IF(C2029="","",'TIME TABLE'!$F$14)</f>
        <v/>
      </c>
      <c r="G2029" s="278"/>
      <c r="H2029" s="250" t="str">
        <f>IF(C2029="","",'TIME TABLE'!$H$14)</f>
        <v/>
      </c>
      <c r="I2029" s="251"/>
    </row>
    <row r="2030" spans="1:9" s="14" customFormat="1" ht="24" customHeight="1">
      <c r="A2030" s="223"/>
      <c r="B2030" s="284"/>
      <c r="C2030" s="269" t="s">
        <v>69</v>
      </c>
      <c r="D2030" s="270"/>
      <c r="E2030" s="270"/>
      <c r="F2030" s="271"/>
      <c r="G2030" s="271"/>
      <c r="H2030" s="271"/>
      <c r="I2030" s="272"/>
    </row>
    <row r="2031" spans="1:9" s="14" customFormat="1" ht="19.5" customHeight="1">
      <c r="A2031" s="223"/>
      <c r="B2031" s="284"/>
      <c r="C2031" s="59">
        <v>1</v>
      </c>
      <c r="D2031" s="256" t="s">
        <v>70</v>
      </c>
      <c r="E2031" s="256"/>
      <c r="F2031" s="256"/>
      <c r="G2031" s="256"/>
      <c r="H2031" s="256"/>
      <c r="I2031" s="257"/>
    </row>
    <row r="2032" spans="1:9" s="14" customFormat="1" ht="19.5" customHeight="1">
      <c r="A2032" s="223"/>
      <c r="B2032" s="284"/>
      <c r="C2032" s="60">
        <v>2</v>
      </c>
      <c r="D2032" s="258" t="s">
        <v>71</v>
      </c>
      <c r="E2032" s="258"/>
      <c r="F2032" s="258"/>
      <c r="G2032" s="258"/>
      <c r="H2032" s="258"/>
      <c r="I2032" s="259"/>
    </row>
    <row r="2033" spans="1:10" s="14" customFormat="1" ht="19.5" customHeight="1">
      <c r="A2033" s="223"/>
      <c r="B2033" s="284"/>
      <c r="C2033" s="60">
        <v>3</v>
      </c>
      <c r="D2033" s="258" t="s">
        <v>72</v>
      </c>
      <c r="E2033" s="258"/>
      <c r="F2033" s="258"/>
      <c r="G2033" s="258"/>
      <c r="H2033" s="258"/>
      <c r="I2033" s="259"/>
    </row>
    <row r="2034" spans="1:10" s="14" customFormat="1" ht="19.5" customHeight="1">
      <c r="A2034" s="223"/>
      <c r="B2034" s="284"/>
      <c r="C2034" s="60">
        <v>4</v>
      </c>
      <c r="D2034" s="256" t="s">
        <v>73</v>
      </c>
      <c r="E2034" s="256"/>
      <c r="F2034" s="256"/>
      <c r="G2034" s="256"/>
      <c r="H2034" s="256"/>
      <c r="I2034" s="257"/>
    </row>
    <row r="2035" spans="1:10" s="14" customFormat="1" ht="19.5" customHeight="1">
      <c r="A2035" s="223"/>
      <c r="B2035" s="284"/>
      <c r="C2035" s="60">
        <v>5</v>
      </c>
      <c r="D2035" s="256" t="s">
        <v>74</v>
      </c>
      <c r="E2035" s="256"/>
      <c r="F2035" s="256"/>
      <c r="G2035" s="256"/>
      <c r="H2035" s="256"/>
      <c r="I2035" s="257"/>
    </row>
    <row r="2036" spans="1:10" s="14" customFormat="1" ht="19.5" customHeight="1">
      <c r="A2036" s="223"/>
      <c r="B2036" s="284"/>
      <c r="C2036" s="60">
        <v>6</v>
      </c>
      <c r="D2036" s="256" t="s">
        <v>75</v>
      </c>
      <c r="E2036" s="256"/>
      <c r="F2036" s="256"/>
      <c r="G2036" s="256"/>
      <c r="H2036" s="256"/>
      <c r="I2036" s="257"/>
    </row>
    <row r="2037" spans="1:10" s="14" customFormat="1" ht="19.5" customHeight="1">
      <c r="A2037" s="223"/>
      <c r="B2037" s="284"/>
      <c r="C2037" s="60">
        <v>7</v>
      </c>
      <c r="D2037" s="256" t="s">
        <v>76</v>
      </c>
      <c r="E2037" s="256"/>
      <c r="F2037" s="256"/>
      <c r="G2037" s="256"/>
      <c r="H2037" s="256"/>
      <c r="I2037" s="257"/>
    </row>
    <row r="2038" spans="1:10" s="14" customFormat="1" ht="19.5" customHeight="1">
      <c r="A2038" s="223"/>
      <c r="B2038" s="284"/>
      <c r="C2038" s="60">
        <v>8</v>
      </c>
      <c r="D2038" s="256" t="s">
        <v>77</v>
      </c>
      <c r="E2038" s="256"/>
      <c r="F2038" s="256"/>
      <c r="G2038" s="256"/>
      <c r="H2038" s="256"/>
      <c r="I2038" s="257"/>
    </row>
    <row r="2039" spans="1:10" s="14" customFormat="1" ht="19.5" customHeight="1" thickBot="1">
      <c r="A2039" s="223"/>
      <c r="B2039" s="285"/>
      <c r="C2039" s="61">
        <v>9</v>
      </c>
      <c r="D2039" s="254" t="s">
        <v>78</v>
      </c>
      <c r="E2039" s="254"/>
      <c r="F2039" s="254"/>
      <c r="G2039" s="254"/>
      <c r="H2039" s="254"/>
      <c r="I2039" s="255"/>
    </row>
    <row r="2040" spans="1:10" ht="7.5" customHeight="1">
      <c r="A2040" s="225"/>
      <c r="B2040" s="225"/>
      <c r="C2040" s="225"/>
      <c r="D2040" s="225"/>
      <c r="E2040" s="225"/>
      <c r="F2040" s="225"/>
      <c r="G2040" s="225"/>
      <c r="H2040" s="225"/>
      <c r="I2040" s="225"/>
    </row>
    <row r="2041" spans="1:10" s="14" customFormat="1" ht="10.5" customHeight="1" thickBot="1">
      <c r="A2041" s="19">
        <f>A2007+1</f>
        <v>61</v>
      </c>
      <c r="B2041" s="224"/>
      <c r="C2041" s="224"/>
      <c r="D2041" s="224"/>
      <c r="E2041" s="224"/>
      <c r="F2041" s="224"/>
      <c r="G2041" s="224"/>
      <c r="H2041" s="224"/>
      <c r="I2041" s="224"/>
    </row>
    <row r="2042" spans="1:10" s="14" customFormat="1" ht="51.75" customHeight="1">
      <c r="A2042" s="223"/>
      <c r="B2042" s="240" t="e">
        <f>logo</f>
        <v>#NAME?</v>
      </c>
      <c r="C2042" s="241"/>
      <c r="D2042" s="244" t="str">
        <f>MASTER!$E$11</f>
        <v>Govt. Sr. Secondary School Raimalwada</v>
      </c>
      <c r="E2042" s="245"/>
      <c r="F2042" s="245"/>
      <c r="G2042" s="245"/>
      <c r="H2042" s="245"/>
      <c r="I2042" s="246"/>
    </row>
    <row r="2043" spans="1:10" s="14" customFormat="1" ht="36" customHeight="1" thickBot="1">
      <c r="A2043" s="223"/>
      <c r="B2043" s="242"/>
      <c r="C2043" s="243"/>
      <c r="D2043" s="247" t="str">
        <f>MASTER!$E$14</f>
        <v>P.S.-Bapini (Phalodi)</v>
      </c>
      <c r="E2043" s="248"/>
      <c r="F2043" s="248"/>
      <c r="G2043" s="248"/>
      <c r="H2043" s="248"/>
      <c r="I2043" s="249"/>
    </row>
    <row r="2044" spans="1:10" s="14" customFormat="1" ht="33.75" customHeight="1">
      <c r="A2044" s="223"/>
      <c r="B2044" s="283" t="str">
        <f>CONCATENATE(C2045,'TIME TABLE'!$C$5,'ADMIT CARD'!$C2046,$F2046,'ADMIT CARD'!$G2046,'TIME TABLE'!$E$5)</f>
        <v>ADMIT CARD(Roll Number●→0)</v>
      </c>
      <c r="C2044" s="289" t="str">
        <f>CONCATENATE('TIME TABLE'!$B$2,'TIME TABLE'!$F$2)</f>
        <v>TEST-I: (2025-26)</v>
      </c>
      <c r="D2044" s="290"/>
      <c r="E2044" s="290"/>
      <c r="F2044" s="290"/>
      <c r="G2044" s="290"/>
      <c r="H2044" s="290"/>
      <c r="I2044" s="296" t="s">
        <v>90</v>
      </c>
    </row>
    <row r="2045" spans="1:10" s="14" customFormat="1" ht="33.75" customHeight="1" thickBot="1">
      <c r="A2045" s="223"/>
      <c r="B2045" s="284"/>
      <c r="C2045" s="291" t="s">
        <v>63</v>
      </c>
      <c r="D2045" s="292"/>
      <c r="E2045" s="292"/>
      <c r="F2045" s="292"/>
      <c r="G2045" s="292"/>
      <c r="H2045" s="292"/>
      <c r="I2045" s="297"/>
      <c r="J2045" s="14" t="s">
        <v>53</v>
      </c>
    </row>
    <row r="2046" spans="1:10" s="14" customFormat="1" ht="24" customHeight="1">
      <c r="A2046" s="223"/>
      <c r="B2046" s="284"/>
      <c r="C2046" s="286" t="s">
        <v>20</v>
      </c>
      <c r="D2046" s="287"/>
      <c r="E2046" s="288"/>
      <c r="F2046" s="62" t="s">
        <v>51</v>
      </c>
      <c r="G2046" s="265">
        <f>VLOOKUP(A2041,'STUDENT DETAIL'!$C$8:$I$107,3)</f>
        <v>0</v>
      </c>
      <c r="H2046" s="266"/>
      <c r="I2046" s="297"/>
    </row>
    <row r="2047" spans="1:10" s="14" customFormat="1" ht="24" customHeight="1" thickBot="1">
      <c r="A2047" s="223"/>
      <c r="B2047" s="284"/>
      <c r="C2047" s="235" t="s">
        <v>21</v>
      </c>
      <c r="D2047" s="236"/>
      <c r="E2047" s="237"/>
      <c r="F2047" s="63" t="s">
        <v>51</v>
      </c>
      <c r="G2047" s="262" t="str">
        <f>IF(OR(G2046=0,G2046=""),"",VLOOKUP(A2041,'STUDENT DETAIL'!$C$8:$I$107,4))</f>
        <v/>
      </c>
      <c r="H2047" s="264"/>
      <c r="I2047" s="298"/>
    </row>
    <row r="2048" spans="1:10" s="14" customFormat="1" ht="24" customHeight="1">
      <c r="A2048" s="223"/>
      <c r="B2048" s="284"/>
      <c r="C2048" s="235" t="s">
        <v>22</v>
      </c>
      <c r="D2048" s="236"/>
      <c r="E2048" s="237"/>
      <c r="F2048" s="63" t="s">
        <v>51</v>
      </c>
      <c r="G2048" s="262" t="str">
        <f>IF(OR(G2046=0,G2046=""),"",VLOOKUP(A2041,'STUDENT DETAIL'!$C$8:$I$107,5))</f>
        <v/>
      </c>
      <c r="H2048" s="263"/>
      <c r="I2048" s="293" t="s">
        <v>64</v>
      </c>
    </row>
    <row r="2049" spans="1:9" s="14" customFormat="1" ht="24" customHeight="1">
      <c r="A2049" s="223"/>
      <c r="B2049" s="284"/>
      <c r="C2049" s="235" t="s">
        <v>32</v>
      </c>
      <c r="D2049" s="236"/>
      <c r="E2049" s="237"/>
      <c r="F2049" s="63" t="s">
        <v>51</v>
      </c>
      <c r="G2049" s="262" t="str">
        <f>IF(OR(G2046=0,G2046=""),"",VLOOKUP(A2041,'STUDENT DETAIL'!$C$8:$I$107,6))</f>
        <v/>
      </c>
      <c r="H2049" s="263"/>
      <c r="I2049" s="294"/>
    </row>
    <row r="2050" spans="1:9" s="14" customFormat="1" ht="24" customHeight="1">
      <c r="A2050" s="223"/>
      <c r="B2050" s="284"/>
      <c r="C2050" s="235" t="s">
        <v>33</v>
      </c>
      <c r="D2050" s="236"/>
      <c r="E2050" s="237"/>
      <c r="F2050" s="63" t="s">
        <v>51</v>
      </c>
      <c r="G2050" s="262" t="str">
        <f>IF(OR(G2046=0,G2046=""),"",IF('STUDENT DETAIL'!$H$4="",'STUDENT DETAIL'!$E$4,CONCATENATE('STUDENT DETAIL'!$E$4,"   ","(",'STUDENT DETAIL'!$H$4,")")))</f>
        <v/>
      </c>
      <c r="H2050" s="263"/>
      <c r="I2050" s="294"/>
    </row>
    <row r="2051" spans="1:9" s="14" customFormat="1" ht="24" customHeight="1" thickBot="1">
      <c r="A2051" s="223"/>
      <c r="B2051" s="284"/>
      <c r="C2051" s="226" t="s">
        <v>24</v>
      </c>
      <c r="D2051" s="227"/>
      <c r="E2051" s="228"/>
      <c r="F2051" s="64" t="s">
        <v>51</v>
      </c>
      <c r="G2051" s="281" t="str">
        <f>IF(OR(G2046=0,G2046=""),"",VLOOKUP(A2041,'STUDENT DETAIL'!$C$8:$I$107,7))</f>
        <v/>
      </c>
      <c r="H2051" s="282"/>
      <c r="I2051" s="295"/>
    </row>
    <row r="2052" spans="1:9" s="14" customFormat="1" ht="24" customHeight="1">
      <c r="A2052" s="223"/>
      <c r="B2052" s="284"/>
      <c r="C2052" s="232" t="s">
        <v>66</v>
      </c>
      <c r="D2052" s="233"/>
      <c r="E2052" s="233"/>
      <c r="F2052" s="233"/>
      <c r="G2052" s="233"/>
      <c r="H2052" s="233"/>
      <c r="I2052" s="234"/>
    </row>
    <row r="2053" spans="1:9" s="14" customFormat="1" ht="24" customHeight="1" thickBot="1">
      <c r="A2053" s="223"/>
      <c r="B2053" s="284"/>
      <c r="C2053" s="229" t="s">
        <v>67</v>
      </c>
      <c r="D2053" s="230"/>
      <c r="E2053" s="231"/>
      <c r="F2053" s="267" t="s">
        <v>34</v>
      </c>
      <c r="G2053" s="231"/>
      <c r="H2053" s="267" t="s">
        <v>68</v>
      </c>
      <c r="I2053" s="268"/>
    </row>
    <row r="2054" spans="1:9" s="74" customFormat="1" ht="18" customHeight="1">
      <c r="A2054" s="223"/>
      <c r="B2054" s="284"/>
      <c r="C2054" s="238">
        <f>IF('TIME TABLE'!$B$5="","",'TIME TABLE'!$B$5)</f>
        <v>44651</v>
      </c>
      <c r="D2054" s="239"/>
      <c r="E2054" s="86" t="str">
        <f>IF(C2054="","",IF(C2054&gt;0,CONCATENATE('TIME TABLE'!$C$5,'TIME TABLE'!$D$5,'TIME TABLE'!$E$5)))</f>
        <v>(Thursday)</v>
      </c>
      <c r="F2054" s="279" t="str">
        <f>IF(C2054="","",'TIME TABLE'!$F$5)</f>
        <v>Hindi</v>
      </c>
      <c r="G2054" s="280"/>
      <c r="H2054" s="273" t="str">
        <f>IF(F2054="","",'TIME TABLE'!$H$5)</f>
        <v>09:00 AM to 11:45 AM</v>
      </c>
      <c r="I2054" s="274"/>
    </row>
    <row r="2055" spans="1:9" s="74" customFormat="1" ht="18" customHeight="1">
      <c r="A2055" s="223"/>
      <c r="B2055" s="284"/>
      <c r="C2055" s="260">
        <f>IF('TIME TABLE'!$B$6="","",'TIME TABLE'!$B$6)</f>
        <v>44652</v>
      </c>
      <c r="D2055" s="261"/>
      <c r="E2055" s="89" t="str">
        <f>IF(C2055="","",IF(C2055&gt;0,CONCATENATE('TIME TABLE'!$C$6,'TIME TABLE'!$D$6,'TIME TABLE'!$E$6)))</f>
        <v>(Friday)</v>
      </c>
      <c r="F2055" s="252" t="str">
        <f>IF(C2055="","",'TIME TABLE'!$F$6)</f>
        <v>English</v>
      </c>
      <c r="G2055" s="253"/>
      <c r="H2055" s="250" t="str">
        <f>IF(F2055="","",'TIME TABLE'!$H$6)</f>
        <v>09:00 AM to 11:45 AM</v>
      </c>
      <c r="I2055" s="251"/>
    </row>
    <row r="2056" spans="1:9" s="74" customFormat="1" ht="18" customHeight="1">
      <c r="A2056" s="223"/>
      <c r="B2056" s="284"/>
      <c r="C2056" s="260">
        <f>IF('TIME TABLE'!$B$7="","",'TIME TABLE'!$B$7)</f>
        <v>44653</v>
      </c>
      <c r="D2056" s="261"/>
      <c r="E2056" s="89" t="str">
        <f>IF(C2056="","",IF(C2056&gt;0,CONCATENATE('TIME TABLE'!$C$7,'TIME TABLE'!$D$7,'TIME TABLE'!$E$7)))</f>
        <v>(Saturday)</v>
      </c>
      <c r="F2056" s="252" t="str">
        <f>IF(C2056="","",'TIME TABLE'!$F$7)</f>
        <v>Science</v>
      </c>
      <c r="G2056" s="253"/>
      <c r="H2056" s="250" t="str">
        <f>IF(F2056="","",'TIME TABLE'!$H$7)</f>
        <v>09:00 AM to 11:45 AM</v>
      </c>
      <c r="I2056" s="251"/>
    </row>
    <row r="2057" spans="1:9" s="74" customFormat="1" ht="18" customHeight="1">
      <c r="A2057" s="223"/>
      <c r="B2057" s="284"/>
      <c r="C2057" s="260">
        <f>IF('TIME TABLE'!$B$8="","",'TIME TABLE'!$B$8)</f>
        <v>44654</v>
      </c>
      <c r="D2057" s="261"/>
      <c r="E2057" s="89" t="str">
        <f>IF(C2057="","",IF(C2057&gt;0,CONCATENATE('TIME TABLE'!$C$8,'TIME TABLE'!$D$8,'TIME TABLE'!$E$8)))</f>
        <v>(Sunday)</v>
      </c>
      <c r="F2057" s="252" t="str">
        <f>IF(C2057="","",'TIME TABLE'!$F$8)</f>
        <v>Mathematics</v>
      </c>
      <c r="G2057" s="253"/>
      <c r="H2057" s="250" t="str">
        <f>IF(F2057="","",'TIME TABLE'!$H$8)</f>
        <v>09:00 AM to 11:45 AM</v>
      </c>
      <c r="I2057" s="251"/>
    </row>
    <row r="2058" spans="1:9" s="74" customFormat="1" ht="18" customHeight="1">
      <c r="A2058" s="223"/>
      <c r="B2058" s="284"/>
      <c r="C2058" s="260">
        <f>IF('TIME TABLE'!$B$9="","",'TIME TABLE'!$B$9)</f>
        <v>44655</v>
      </c>
      <c r="D2058" s="261"/>
      <c r="E2058" s="89" t="str">
        <f>IF(C2058="","",IF(C2058&gt;0,CONCATENATE('TIME TABLE'!$C$9,'TIME TABLE'!$D$9,'TIME TABLE'!$E$9)))</f>
        <v>(Monday)</v>
      </c>
      <c r="F2058" s="252" t="str">
        <f>IF(C2058="","",'TIME TABLE'!$F$9)</f>
        <v>Social Study</v>
      </c>
      <c r="G2058" s="253"/>
      <c r="H2058" s="250" t="str">
        <f>IF(F2058="","",'TIME TABLE'!$H$9)</f>
        <v>09:00 AM to 11:45 AM</v>
      </c>
      <c r="I2058" s="251"/>
    </row>
    <row r="2059" spans="1:9" s="74" customFormat="1" ht="18" customHeight="1">
      <c r="A2059" s="223"/>
      <c r="B2059" s="284"/>
      <c r="C2059" s="260">
        <f>IF('TIME TABLE'!$B$10="","",'TIME TABLE'!$B$10)</f>
        <v>44656</v>
      </c>
      <c r="D2059" s="261"/>
      <c r="E2059" s="89" t="str">
        <f>IF(C2059="","",IF(C2059&gt;0,CONCATENATE('TIME TABLE'!$C$10,'TIME TABLE'!$D$10,'TIME TABLE'!$E$10)))</f>
        <v>(Tuesday)</v>
      </c>
      <c r="F2059" s="252" t="str">
        <f>IF(C2059="","",'TIME TABLE'!$F$10)</f>
        <v>Sanskrit</v>
      </c>
      <c r="G2059" s="253"/>
      <c r="H2059" s="250" t="str">
        <f>IF(F2059="","",'TIME TABLE'!$H$10)</f>
        <v>09:00 AM to 11:45 AM</v>
      </c>
      <c r="I2059" s="251"/>
    </row>
    <row r="2060" spans="1:9" s="74" customFormat="1" ht="18" customHeight="1">
      <c r="A2060" s="223"/>
      <c r="B2060" s="284"/>
      <c r="C2060" s="260" t="str">
        <f>IF('TIME TABLE'!$B$11="","",'TIME TABLE'!$B$11)</f>
        <v/>
      </c>
      <c r="D2060" s="261"/>
      <c r="E2060" s="89" t="str">
        <f>IF(C2060="","",IF(C2060&gt;0,CONCATENATE('TIME TABLE'!$C$11,'TIME TABLE'!$D$11,'TIME TABLE'!$E$11)))</f>
        <v/>
      </c>
      <c r="F2060" s="252" t="str">
        <f>IF(C2060="","",'TIME TABLE'!$F$11)</f>
        <v/>
      </c>
      <c r="G2060" s="253"/>
      <c r="H2060" s="250" t="str">
        <f>IF(F2060="","",'TIME TABLE'!$H$11)</f>
        <v/>
      </c>
      <c r="I2060" s="251"/>
    </row>
    <row r="2061" spans="1:9" s="74" customFormat="1" ht="18" customHeight="1">
      <c r="A2061" s="223"/>
      <c r="B2061" s="284"/>
      <c r="C2061" s="260" t="str">
        <f>IF('TIME TABLE'!$B$12="","",'TIME TABLE'!$B$12)</f>
        <v/>
      </c>
      <c r="D2061" s="261"/>
      <c r="E2061" s="89" t="str">
        <f>IF(C2061="","",IF(C2061&gt;0,CONCATENATE('TIME TABLE'!$C$12,'TIME TABLE'!$D$12,'TIME TABLE'!$E$12)))</f>
        <v/>
      </c>
      <c r="F2061" s="252" t="str">
        <f>IF(C2061="","",'TIME TABLE'!$F$12)</f>
        <v/>
      </c>
      <c r="G2061" s="253"/>
      <c r="H2061" s="250" t="str">
        <f>IF(C2061="","",'TIME TABLE'!$H$12)</f>
        <v/>
      </c>
      <c r="I2061" s="251"/>
    </row>
    <row r="2062" spans="1:9" s="74" customFormat="1" ht="18" customHeight="1">
      <c r="A2062" s="223"/>
      <c r="B2062" s="284"/>
      <c r="C2062" s="275" t="str">
        <f>IF('TIME TABLE'!$B$13="","",'TIME TABLE'!$B$13)</f>
        <v/>
      </c>
      <c r="D2062" s="276"/>
      <c r="E2062" s="89" t="str">
        <f>IF(C2062="","",IF(C2062&gt;0,CONCATENATE('TIME TABLE'!$C$11,'TIME TABLE'!$D$11,'TIME TABLE'!$E$11)))</f>
        <v/>
      </c>
      <c r="F2062" s="252" t="str">
        <f>IF(C2062="","",'TIME TABLE'!$F$13)</f>
        <v/>
      </c>
      <c r="G2062" s="253"/>
      <c r="H2062" s="250" t="str">
        <f>IF(C2062="","",'TIME TABLE'!$H$13)</f>
        <v/>
      </c>
      <c r="I2062" s="251"/>
    </row>
    <row r="2063" spans="1:9" s="74" customFormat="1" ht="18" customHeight="1" thickBot="1">
      <c r="A2063" s="223"/>
      <c r="B2063" s="284"/>
      <c r="C2063" s="275" t="str">
        <f>IF('TIME TABLE'!$B$14="","",'TIME TABLE'!$B$14)</f>
        <v/>
      </c>
      <c r="D2063" s="276"/>
      <c r="E2063" s="89" t="str">
        <f>IF(C2063="","",IF(C2063&gt;0,CONCATENATE('TIME TABLE'!$C$11,'TIME TABLE'!$D$11,'TIME TABLE'!$E$11)))</f>
        <v/>
      </c>
      <c r="F2063" s="277" t="str">
        <f>IF(C2063="","",'TIME TABLE'!$F$14)</f>
        <v/>
      </c>
      <c r="G2063" s="278"/>
      <c r="H2063" s="250" t="str">
        <f>IF(C2063="","",'TIME TABLE'!$H$14)</f>
        <v/>
      </c>
      <c r="I2063" s="251"/>
    </row>
    <row r="2064" spans="1:9" s="14" customFormat="1" ht="24" customHeight="1">
      <c r="A2064" s="223"/>
      <c r="B2064" s="284"/>
      <c r="C2064" s="269" t="s">
        <v>69</v>
      </c>
      <c r="D2064" s="270"/>
      <c r="E2064" s="270"/>
      <c r="F2064" s="271"/>
      <c r="G2064" s="271"/>
      <c r="H2064" s="271"/>
      <c r="I2064" s="272"/>
    </row>
    <row r="2065" spans="1:10" s="14" customFormat="1" ht="19.5" customHeight="1">
      <c r="A2065" s="223"/>
      <c r="B2065" s="284"/>
      <c r="C2065" s="59">
        <v>1</v>
      </c>
      <c r="D2065" s="256" t="s">
        <v>70</v>
      </c>
      <c r="E2065" s="256"/>
      <c r="F2065" s="256"/>
      <c r="G2065" s="256"/>
      <c r="H2065" s="256"/>
      <c r="I2065" s="257"/>
    </row>
    <row r="2066" spans="1:10" s="14" customFormat="1" ht="19.5" customHeight="1">
      <c r="A2066" s="223"/>
      <c r="B2066" s="284"/>
      <c r="C2066" s="60">
        <v>2</v>
      </c>
      <c r="D2066" s="258" t="s">
        <v>71</v>
      </c>
      <c r="E2066" s="258"/>
      <c r="F2066" s="258"/>
      <c r="G2066" s="258"/>
      <c r="H2066" s="258"/>
      <c r="I2066" s="259"/>
    </row>
    <row r="2067" spans="1:10" s="14" customFormat="1" ht="19.5" customHeight="1">
      <c r="A2067" s="223"/>
      <c r="B2067" s="284"/>
      <c r="C2067" s="60">
        <v>3</v>
      </c>
      <c r="D2067" s="258" t="s">
        <v>72</v>
      </c>
      <c r="E2067" s="258"/>
      <c r="F2067" s="258"/>
      <c r="G2067" s="258"/>
      <c r="H2067" s="258"/>
      <c r="I2067" s="259"/>
    </row>
    <row r="2068" spans="1:10" s="14" customFormat="1" ht="19.5" customHeight="1">
      <c r="A2068" s="223"/>
      <c r="B2068" s="284"/>
      <c r="C2068" s="60">
        <v>4</v>
      </c>
      <c r="D2068" s="256" t="s">
        <v>73</v>
      </c>
      <c r="E2068" s="256"/>
      <c r="F2068" s="256"/>
      <c r="G2068" s="256"/>
      <c r="H2068" s="256"/>
      <c r="I2068" s="257"/>
    </row>
    <row r="2069" spans="1:10" s="14" customFormat="1" ht="19.5" customHeight="1">
      <c r="A2069" s="223"/>
      <c r="B2069" s="284"/>
      <c r="C2069" s="60">
        <v>5</v>
      </c>
      <c r="D2069" s="256" t="s">
        <v>74</v>
      </c>
      <c r="E2069" s="256"/>
      <c r="F2069" s="256"/>
      <c r="G2069" s="256"/>
      <c r="H2069" s="256"/>
      <c r="I2069" s="257"/>
    </row>
    <row r="2070" spans="1:10" s="14" customFormat="1" ht="19.5" customHeight="1">
      <c r="A2070" s="223"/>
      <c r="B2070" s="284"/>
      <c r="C2070" s="60">
        <v>6</v>
      </c>
      <c r="D2070" s="256" t="s">
        <v>75</v>
      </c>
      <c r="E2070" s="256"/>
      <c r="F2070" s="256"/>
      <c r="G2070" s="256"/>
      <c r="H2070" s="256"/>
      <c r="I2070" s="257"/>
    </row>
    <row r="2071" spans="1:10" s="14" customFormat="1" ht="19.5" customHeight="1">
      <c r="A2071" s="223"/>
      <c r="B2071" s="284"/>
      <c r="C2071" s="60">
        <v>7</v>
      </c>
      <c r="D2071" s="256" t="s">
        <v>76</v>
      </c>
      <c r="E2071" s="256"/>
      <c r="F2071" s="256"/>
      <c r="G2071" s="256"/>
      <c r="H2071" s="256"/>
      <c r="I2071" s="257"/>
    </row>
    <row r="2072" spans="1:10" s="14" customFormat="1" ht="19.5" customHeight="1">
      <c r="A2072" s="223"/>
      <c r="B2072" s="284"/>
      <c r="C2072" s="60">
        <v>8</v>
      </c>
      <c r="D2072" s="256" t="s">
        <v>77</v>
      </c>
      <c r="E2072" s="256"/>
      <c r="F2072" s="256"/>
      <c r="G2072" s="256"/>
      <c r="H2072" s="256"/>
      <c r="I2072" s="257"/>
    </row>
    <row r="2073" spans="1:10" s="14" customFormat="1" ht="19.5" customHeight="1" thickBot="1">
      <c r="A2073" s="223"/>
      <c r="B2073" s="285"/>
      <c r="C2073" s="61">
        <v>9</v>
      </c>
      <c r="D2073" s="254" t="s">
        <v>78</v>
      </c>
      <c r="E2073" s="254"/>
      <c r="F2073" s="254"/>
      <c r="G2073" s="254"/>
      <c r="H2073" s="254"/>
      <c r="I2073" s="255"/>
    </row>
    <row r="2074" spans="1:10" ht="16.5" customHeight="1">
      <c r="A2074" s="225"/>
      <c r="B2074" s="225"/>
      <c r="C2074" s="225"/>
      <c r="D2074" s="225"/>
      <c r="E2074" s="225"/>
      <c r="F2074" s="225"/>
      <c r="G2074" s="225"/>
      <c r="H2074" s="225"/>
      <c r="I2074" s="225"/>
    </row>
    <row r="2075" spans="1:10" s="14" customFormat="1" ht="15.75" thickBot="1">
      <c r="A2075" s="19">
        <f>A2041+1</f>
        <v>62</v>
      </c>
      <c r="B2075" s="224"/>
      <c r="C2075" s="224"/>
      <c r="D2075" s="224"/>
      <c r="E2075" s="224"/>
      <c r="F2075" s="224"/>
      <c r="G2075" s="224"/>
      <c r="H2075" s="224"/>
      <c r="I2075" s="224"/>
    </row>
    <row r="2076" spans="1:10" s="14" customFormat="1" ht="51.75" customHeight="1">
      <c r="A2076" s="223"/>
      <c r="B2076" s="240" t="e">
        <f>logo</f>
        <v>#NAME?</v>
      </c>
      <c r="C2076" s="241"/>
      <c r="D2076" s="244" t="str">
        <f>MASTER!$E$11</f>
        <v>Govt. Sr. Secondary School Raimalwada</v>
      </c>
      <c r="E2076" s="245"/>
      <c r="F2076" s="245"/>
      <c r="G2076" s="245"/>
      <c r="H2076" s="245"/>
      <c r="I2076" s="246"/>
    </row>
    <row r="2077" spans="1:10" s="14" customFormat="1" ht="36" customHeight="1" thickBot="1">
      <c r="A2077" s="223"/>
      <c r="B2077" s="242"/>
      <c r="C2077" s="243"/>
      <c r="D2077" s="247" t="str">
        <f>MASTER!$E$14</f>
        <v>P.S.-Bapini (Phalodi)</v>
      </c>
      <c r="E2077" s="248"/>
      <c r="F2077" s="248"/>
      <c r="G2077" s="248"/>
      <c r="H2077" s="248"/>
      <c r="I2077" s="249"/>
    </row>
    <row r="2078" spans="1:10" s="14" customFormat="1" ht="33.75" customHeight="1">
      <c r="A2078" s="223"/>
      <c r="B2078" s="283" t="str">
        <f>CONCATENATE(C2079,'TIME TABLE'!$C$5,'ADMIT CARD'!$C2080,$F2080,'ADMIT CARD'!$G2080,'TIME TABLE'!$E$5)</f>
        <v>ADMIT CARD(Roll Number●→0)</v>
      </c>
      <c r="C2078" s="289" t="str">
        <f>CONCATENATE('TIME TABLE'!$B$2,'TIME TABLE'!$F$2)</f>
        <v>TEST-I: (2025-26)</v>
      </c>
      <c r="D2078" s="290"/>
      <c r="E2078" s="290"/>
      <c r="F2078" s="290"/>
      <c r="G2078" s="290"/>
      <c r="H2078" s="290"/>
      <c r="I2078" s="296" t="s">
        <v>90</v>
      </c>
    </row>
    <row r="2079" spans="1:10" s="14" customFormat="1" ht="33.75" customHeight="1" thickBot="1">
      <c r="A2079" s="223"/>
      <c r="B2079" s="284"/>
      <c r="C2079" s="291" t="s">
        <v>63</v>
      </c>
      <c r="D2079" s="292"/>
      <c r="E2079" s="292"/>
      <c r="F2079" s="292"/>
      <c r="G2079" s="292"/>
      <c r="H2079" s="292"/>
      <c r="I2079" s="297"/>
      <c r="J2079" s="14" t="s">
        <v>53</v>
      </c>
    </row>
    <row r="2080" spans="1:10" s="14" customFormat="1" ht="24" customHeight="1">
      <c r="A2080" s="223"/>
      <c r="B2080" s="284"/>
      <c r="C2080" s="286" t="s">
        <v>20</v>
      </c>
      <c r="D2080" s="287"/>
      <c r="E2080" s="288"/>
      <c r="F2080" s="62" t="s">
        <v>51</v>
      </c>
      <c r="G2080" s="265">
        <f>VLOOKUP(A2075,'STUDENT DETAIL'!$C$8:$I$107,3)</f>
        <v>0</v>
      </c>
      <c r="H2080" s="266"/>
      <c r="I2080" s="297"/>
    </row>
    <row r="2081" spans="1:9" s="14" customFormat="1" ht="24" customHeight="1" thickBot="1">
      <c r="A2081" s="223"/>
      <c r="B2081" s="284"/>
      <c r="C2081" s="235" t="s">
        <v>21</v>
      </c>
      <c r="D2081" s="236"/>
      <c r="E2081" s="237"/>
      <c r="F2081" s="63" t="s">
        <v>51</v>
      </c>
      <c r="G2081" s="262" t="str">
        <f>IF(OR(G2080=0,G2080=""),"",VLOOKUP(A2075,'STUDENT DETAIL'!$C$8:$I$107,4))</f>
        <v/>
      </c>
      <c r="H2081" s="264"/>
      <c r="I2081" s="298"/>
    </row>
    <row r="2082" spans="1:9" s="14" customFormat="1" ht="24" customHeight="1">
      <c r="A2082" s="223"/>
      <c r="B2082" s="284"/>
      <c r="C2082" s="235" t="s">
        <v>22</v>
      </c>
      <c r="D2082" s="236"/>
      <c r="E2082" s="237"/>
      <c r="F2082" s="63" t="s">
        <v>51</v>
      </c>
      <c r="G2082" s="262" t="str">
        <f>IF(OR(G2080=0,G2080=""),"",VLOOKUP(A2075,'STUDENT DETAIL'!$C$8:$I$107,5))</f>
        <v/>
      </c>
      <c r="H2082" s="263"/>
      <c r="I2082" s="293" t="s">
        <v>64</v>
      </c>
    </row>
    <row r="2083" spans="1:9" s="14" customFormat="1" ht="24" customHeight="1">
      <c r="A2083" s="223"/>
      <c r="B2083" s="284"/>
      <c r="C2083" s="235" t="s">
        <v>32</v>
      </c>
      <c r="D2083" s="236"/>
      <c r="E2083" s="237"/>
      <c r="F2083" s="63" t="s">
        <v>51</v>
      </c>
      <c r="G2083" s="262" t="str">
        <f>IF(OR(G2080=0,G2080=""),"",VLOOKUP(A2075,'STUDENT DETAIL'!$C$8:$I$107,6))</f>
        <v/>
      </c>
      <c r="H2083" s="263"/>
      <c r="I2083" s="294"/>
    </row>
    <row r="2084" spans="1:9" s="14" customFormat="1" ht="24" customHeight="1">
      <c r="A2084" s="223"/>
      <c r="B2084" s="284"/>
      <c r="C2084" s="235" t="s">
        <v>33</v>
      </c>
      <c r="D2084" s="236"/>
      <c r="E2084" s="237"/>
      <c r="F2084" s="63" t="s">
        <v>51</v>
      </c>
      <c r="G2084" s="262" t="str">
        <f>IF(OR(G2080=0,G2080=""),"",IF('STUDENT DETAIL'!$H$4="",'STUDENT DETAIL'!$E$4,CONCATENATE('STUDENT DETAIL'!$E$4,"   ","(",'STUDENT DETAIL'!$H$4,")")))</f>
        <v/>
      </c>
      <c r="H2084" s="263"/>
      <c r="I2084" s="294"/>
    </row>
    <row r="2085" spans="1:9" s="14" customFormat="1" ht="24" customHeight="1" thickBot="1">
      <c r="A2085" s="223"/>
      <c r="B2085" s="284"/>
      <c r="C2085" s="226" t="s">
        <v>24</v>
      </c>
      <c r="D2085" s="227"/>
      <c r="E2085" s="228"/>
      <c r="F2085" s="64" t="s">
        <v>51</v>
      </c>
      <c r="G2085" s="281" t="str">
        <f>IF(OR(G2080=0,G2080=""),"",VLOOKUP(A2075,'STUDENT DETAIL'!$C$8:$I$107,7))</f>
        <v/>
      </c>
      <c r="H2085" s="282"/>
      <c r="I2085" s="295"/>
    </row>
    <row r="2086" spans="1:9" s="14" customFormat="1" ht="24" customHeight="1">
      <c r="A2086" s="223"/>
      <c r="B2086" s="284"/>
      <c r="C2086" s="232" t="s">
        <v>66</v>
      </c>
      <c r="D2086" s="233"/>
      <c r="E2086" s="233"/>
      <c r="F2086" s="233"/>
      <c r="G2086" s="233"/>
      <c r="H2086" s="233"/>
      <c r="I2086" s="234"/>
    </row>
    <row r="2087" spans="1:9" s="14" customFormat="1" ht="24" customHeight="1" thickBot="1">
      <c r="A2087" s="223"/>
      <c r="B2087" s="284"/>
      <c r="C2087" s="229" t="s">
        <v>67</v>
      </c>
      <c r="D2087" s="230"/>
      <c r="E2087" s="231"/>
      <c r="F2087" s="267" t="s">
        <v>34</v>
      </c>
      <c r="G2087" s="231"/>
      <c r="H2087" s="267" t="s">
        <v>68</v>
      </c>
      <c r="I2087" s="268"/>
    </row>
    <row r="2088" spans="1:9" s="74" customFormat="1" ht="18" customHeight="1">
      <c r="A2088" s="223"/>
      <c r="B2088" s="284"/>
      <c r="C2088" s="238">
        <f>IF('TIME TABLE'!$B$5="","",'TIME TABLE'!$B$5)</f>
        <v>44651</v>
      </c>
      <c r="D2088" s="239"/>
      <c r="E2088" s="86" t="str">
        <f>IF(C2088="","",IF(C2088&gt;0,CONCATENATE('TIME TABLE'!$C$5,'TIME TABLE'!$D$5,'TIME TABLE'!$E$5)))</f>
        <v>(Thursday)</v>
      </c>
      <c r="F2088" s="279" t="str">
        <f>IF(C2088="","",'TIME TABLE'!$F$5)</f>
        <v>Hindi</v>
      </c>
      <c r="G2088" s="280"/>
      <c r="H2088" s="273" t="str">
        <f>IF(F2088="","",'TIME TABLE'!$H$5)</f>
        <v>09:00 AM to 11:45 AM</v>
      </c>
      <c r="I2088" s="274"/>
    </row>
    <row r="2089" spans="1:9" s="74" customFormat="1" ht="18" customHeight="1">
      <c r="A2089" s="223"/>
      <c r="B2089" s="284"/>
      <c r="C2089" s="260">
        <f>IF('TIME TABLE'!$B$6="","",'TIME TABLE'!$B$6)</f>
        <v>44652</v>
      </c>
      <c r="D2089" s="261"/>
      <c r="E2089" s="89" t="str">
        <f>IF(C2089="","",IF(C2089&gt;0,CONCATENATE('TIME TABLE'!$C$6,'TIME TABLE'!$D$6,'TIME TABLE'!$E$6)))</f>
        <v>(Friday)</v>
      </c>
      <c r="F2089" s="252" t="str">
        <f>IF(C2089="","",'TIME TABLE'!$F$6)</f>
        <v>English</v>
      </c>
      <c r="G2089" s="253"/>
      <c r="H2089" s="250" t="str">
        <f>IF(F2089="","",'TIME TABLE'!$H$6)</f>
        <v>09:00 AM to 11:45 AM</v>
      </c>
      <c r="I2089" s="251"/>
    </row>
    <row r="2090" spans="1:9" s="74" customFormat="1" ht="18" customHeight="1">
      <c r="A2090" s="223"/>
      <c r="B2090" s="284"/>
      <c r="C2090" s="260">
        <f>IF('TIME TABLE'!$B$7="","",'TIME TABLE'!$B$7)</f>
        <v>44653</v>
      </c>
      <c r="D2090" s="261"/>
      <c r="E2090" s="89" t="str">
        <f>IF(C2090="","",IF(C2090&gt;0,CONCATENATE('TIME TABLE'!$C$7,'TIME TABLE'!$D$7,'TIME TABLE'!$E$7)))</f>
        <v>(Saturday)</v>
      </c>
      <c r="F2090" s="252" t="str">
        <f>IF(C2090="","",'TIME TABLE'!$F$7)</f>
        <v>Science</v>
      </c>
      <c r="G2090" s="253"/>
      <c r="H2090" s="250" t="str">
        <f>IF(F2090="","",'TIME TABLE'!$H$7)</f>
        <v>09:00 AM to 11:45 AM</v>
      </c>
      <c r="I2090" s="251"/>
    </row>
    <row r="2091" spans="1:9" s="74" customFormat="1" ht="18" customHeight="1">
      <c r="A2091" s="223"/>
      <c r="B2091" s="284"/>
      <c r="C2091" s="260">
        <f>IF('TIME TABLE'!$B$8="","",'TIME TABLE'!$B$8)</f>
        <v>44654</v>
      </c>
      <c r="D2091" s="261"/>
      <c r="E2091" s="89" t="str">
        <f>IF(C2091="","",IF(C2091&gt;0,CONCATENATE('TIME TABLE'!$C$8,'TIME TABLE'!$D$8,'TIME TABLE'!$E$8)))</f>
        <v>(Sunday)</v>
      </c>
      <c r="F2091" s="252" t="str">
        <f>IF(C2091="","",'TIME TABLE'!$F$8)</f>
        <v>Mathematics</v>
      </c>
      <c r="G2091" s="253"/>
      <c r="H2091" s="250" t="str">
        <f>IF(F2091="","",'TIME TABLE'!$H$8)</f>
        <v>09:00 AM to 11:45 AM</v>
      </c>
      <c r="I2091" s="251"/>
    </row>
    <row r="2092" spans="1:9" s="74" customFormat="1" ht="18" customHeight="1">
      <c r="A2092" s="223"/>
      <c r="B2092" s="284"/>
      <c r="C2092" s="260">
        <f>IF('TIME TABLE'!$B$9="","",'TIME TABLE'!$B$9)</f>
        <v>44655</v>
      </c>
      <c r="D2092" s="261"/>
      <c r="E2092" s="89" t="str">
        <f>IF(C2092="","",IF(C2092&gt;0,CONCATENATE('TIME TABLE'!$C$9,'TIME TABLE'!$D$9,'TIME TABLE'!$E$9)))</f>
        <v>(Monday)</v>
      </c>
      <c r="F2092" s="252" t="str">
        <f>IF(C2092="","",'TIME TABLE'!$F$9)</f>
        <v>Social Study</v>
      </c>
      <c r="G2092" s="253"/>
      <c r="H2092" s="250" t="str">
        <f>IF(F2092="","",'TIME TABLE'!$H$9)</f>
        <v>09:00 AM to 11:45 AM</v>
      </c>
      <c r="I2092" s="251"/>
    </row>
    <row r="2093" spans="1:9" s="74" customFormat="1" ht="18" customHeight="1">
      <c r="A2093" s="223"/>
      <c r="B2093" s="284"/>
      <c r="C2093" s="260">
        <f>IF('TIME TABLE'!$B$10="","",'TIME TABLE'!$B$10)</f>
        <v>44656</v>
      </c>
      <c r="D2093" s="261"/>
      <c r="E2093" s="89" t="str">
        <f>IF(C2093="","",IF(C2093&gt;0,CONCATENATE('TIME TABLE'!$C$10,'TIME TABLE'!$D$10,'TIME TABLE'!$E$10)))</f>
        <v>(Tuesday)</v>
      </c>
      <c r="F2093" s="252" t="str">
        <f>IF(C2093="","",'TIME TABLE'!$F$10)</f>
        <v>Sanskrit</v>
      </c>
      <c r="G2093" s="253"/>
      <c r="H2093" s="250" t="str">
        <f>IF(F2093="","",'TIME TABLE'!$H$10)</f>
        <v>09:00 AM to 11:45 AM</v>
      </c>
      <c r="I2093" s="251"/>
    </row>
    <row r="2094" spans="1:9" s="74" customFormat="1" ht="18" customHeight="1">
      <c r="A2094" s="223"/>
      <c r="B2094" s="284"/>
      <c r="C2094" s="260" t="str">
        <f>IF('TIME TABLE'!$B$11="","",'TIME TABLE'!$B$11)</f>
        <v/>
      </c>
      <c r="D2094" s="261"/>
      <c r="E2094" s="89" t="str">
        <f>IF(C2094="","",IF(C2094&gt;0,CONCATENATE('TIME TABLE'!$C$11,'TIME TABLE'!$D$11,'TIME TABLE'!$E$11)))</f>
        <v/>
      </c>
      <c r="F2094" s="252" t="str">
        <f>IF(C2094="","",'TIME TABLE'!$F$11)</f>
        <v/>
      </c>
      <c r="G2094" s="253"/>
      <c r="H2094" s="250" t="str">
        <f>IF(F2094="","",'TIME TABLE'!$H$11)</f>
        <v/>
      </c>
      <c r="I2094" s="251"/>
    </row>
    <row r="2095" spans="1:9" s="74" customFormat="1" ht="18" customHeight="1">
      <c r="A2095" s="223"/>
      <c r="B2095" s="284"/>
      <c r="C2095" s="260" t="str">
        <f>IF('TIME TABLE'!$B$12="","",'TIME TABLE'!$B$12)</f>
        <v/>
      </c>
      <c r="D2095" s="261"/>
      <c r="E2095" s="89" t="str">
        <f>IF(C2095="","",IF(C2095&gt;0,CONCATENATE('TIME TABLE'!$C$12,'TIME TABLE'!$D$12,'TIME TABLE'!$E$12)))</f>
        <v/>
      </c>
      <c r="F2095" s="252" t="str">
        <f>IF(C2095="","",'TIME TABLE'!$F$12)</f>
        <v/>
      </c>
      <c r="G2095" s="253"/>
      <c r="H2095" s="250" t="str">
        <f>IF(C2095="","",'TIME TABLE'!$H$12)</f>
        <v/>
      </c>
      <c r="I2095" s="251"/>
    </row>
    <row r="2096" spans="1:9" s="74" customFormat="1" ht="18" customHeight="1">
      <c r="A2096" s="223"/>
      <c r="B2096" s="284"/>
      <c r="C2096" s="275" t="str">
        <f>IF('TIME TABLE'!$B$13="","",'TIME TABLE'!$B$13)</f>
        <v/>
      </c>
      <c r="D2096" s="276"/>
      <c r="E2096" s="89" t="str">
        <f>IF(C2096="","",IF(C2096&gt;0,CONCATENATE('TIME TABLE'!$C$11,'TIME TABLE'!$D$11,'TIME TABLE'!$E$11)))</f>
        <v/>
      </c>
      <c r="F2096" s="252" t="str">
        <f>IF(C2096="","",'TIME TABLE'!$F$13)</f>
        <v/>
      </c>
      <c r="G2096" s="253"/>
      <c r="H2096" s="250" t="str">
        <f>IF(C2096="","",'TIME TABLE'!$H$13)</f>
        <v/>
      </c>
      <c r="I2096" s="251"/>
    </row>
    <row r="2097" spans="1:9" s="74" customFormat="1" ht="18" customHeight="1" thickBot="1">
      <c r="A2097" s="223"/>
      <c r="B2097" s="284"/>
      <c r="C2097" s="275" t="str">
        <f>IF('TIME TABLE'!$B$14="","",'TIME TABLE'!$B$14)</f>
        <v/>
      </c>
      <c r="D2097" s="276"/>
      <c r="E2097" s="89" t="str">
        <f>IF(C2097="","",IF(C2097&gt;0,CONCATENATE('TIME TABLE'!$C$11,'TIME TABLE'!$D$11,'TIME TABLE'!$E$11)))</f>
        <v/>
      </c>
      <c r="F2097" s="277" t="str">
        <f>IF(C2097="","",'TIME TABLE'!$F$14)</f>
        <v/>
      </c>
      <c r="G2097" s="278"/>
      <c r="H2097" s="250" t="str">
        <f>IF(C2097="","",'TIME TABLE'!$H$14)</f>
        <v/>
      </c>
      <c r="I2097" s="251"/>
    </row>
    <row r="2098" spans="1:9" s="14" customFormat="1" ht="24" customHeight="1">
      <c r="A2098" s="223"/>
      <c r="B2098" s="284"/>
      <c r="C2098" s="269" t="s">
        <v>69</v>
      </c>
      <c r="D2098" s="270"/>
      <c r="E2098" s="270"/>
      <c r="F2098" s="271"/>
      <c r="G2098" s="271"/>
      <c r="H2098" s="271"/>
      <c r="I2098" s="272"/>
    </row>
    <row r="2099" spans="1:9" s="14" customFormat="1" ht="19.5" customHeight="1">
      <c r="A2099" s="223"/>
      <c r="B2099" s="284"/>
      <c r="C2099" s="59">
        <v>1</v>
      </c>
      <c r="D2099" s="256" t="s">
        <v>70</v>
      </c>
      <c r="E2099" s="256"/>
      <c r="F2099" s="256"/>
      <c r="G2099" s="256"/>
      <c r="H2099" s="256"/>
      <c r="I2099" s="257"/>
    </row>
    <row r="2100" spans="1:9" s="14" customFormat="1" ht="19.5" customHeight="1">
      <c r="A2100" s="223"/>
      <c r="B2100" s="284"/>
      <c r="C2100" s="60">
        <v>2</v>
      </c>
      <c r="D2100" s="258" t="s">
        <v>71</v>
      </c>
      <c r="E2100" s="258"/>
      <c r="F2100" s="258"/>
      <c r="G2100" s="258"/>
      <c r="H2100" s="258"/>
      <c r="I2100" s="259"/>
    </row>
    <row r="2101" spans="1:9" s="14" customFormat="1" ht="19.5" customHeight="1">
      <c r="A2101" s="223"/>
      <c r="B2101" s="284"/>
      <c r="C2101" s="60">
        <v>3</v>
      </c>
      <c r="D2101" s="258" t="s">
        <v>72</v>
      </c>
      <c r="E2101" s="258"/>
      <c r="F2101" s="258"/>
      <c r="G2101" s="258"/>
      <c r="H2101" s="258"/>
      <c r="I2101" s="259"/>
    </row>
    <row r="2102" spans="1:9" s="14" customFormat="1" ht="19.5" customHeight="1">
      <c r="A2102" s="223"/>
      <c r="B2102" s="284"/>
      <c r="C2102" s="60">
        <v>4</v>
      </c>
      <c r="D2102" s="256" t="s">
        <v>73</v>
      </c>
      <c r="E2102" s="256"/>
      <c r="F2102" s="256"/>
      <c r="G2102" s="256"/>
      <c r="H2102" s="256"/>
      <c r="I2102" s="257"/>
    </row>
    <row r="2103" spans="1:9" s="14" customFormat="1" ht="19.5" customHeight="1">
      <c r="A2103" s="223"/>
      <c r="B2103" s="284"/>
      <c r="C2103" s="60">
        <v>5</v>
      </c>
      <c r="D2103" s="256" t="s">
        <v>74</v>
      </c>
      <c r="E2103" s="256"/>
      <c r="F2103" s="256"/>
      <c r="G2103" s="256"/>
      <c r="H2103" s="256"/>
      <c r="I2103" s="257"/>
    </row>
    <row r="2104" spans="1:9" s="14" customFormat="1" ht="19.5" customHeight="1">
      <c r="A2104" s="223"/>
      <c r="B2104" s="284"/>
      <c r="C2104" s="60">
        <v>6</v>
      </c>
      <c r="D2104" s="256" t="s">
        <v>75</v>
      </c>
      <c r="E2104" s="256"/>
      <c r="F2104" s="256"/>
      <c r="G2104" s="256"/>
      <c r="H2104" s="256"/>
      <c r="I2104" s="257"/>
    </row>
    <row r="2105" spans="1:9" s="14" customFormat="1" ht="19.5" customHeight="1">
      <c r="A2105" s="223"/>
      <c r="B2105" s="284"/>
      <c r="C2105" s="60">
        <v>7</v>
      </c>
      <c r="D2105" s="256" t="s">
        <v>76</v>
      </c>
      <c r="E2105" s="256"/>
      <c r="F2105" s="256"/>
      <c r="G2105" s="256"/>
      <c r="H2105" s="256"/>
      <c r="I2105" s="257"/>
    </row>
    <row r="2106" spans="1:9" s="14" customFormat="1" ht="19.5" customHeight="1">
      <c r="A2106" s="223"/>
      <c r="B2106" s="284"/>
      <c r="C2106" s="60">
        <v>8</v>
      </c>
      <c r="D2106" s="256" t="s">
        <v>77</v>
      </c>
      <c r="E2106" s="256"/>
      <c r="F2106" s="256"/>
      <c r="G2106" s="256"/>
      <c r="H2106" s="256"/>
      <c r="I2106" s="257"/>
    </row>
    <row r="2107" spans="1:9" s="14" customFormat="1" ht="19.5" customHeight="1" thickBot="1">
      <c r="A2107" s="223"/>
      <c r="B2107" s="285"/>
      <c r="C2107" s="61">
        <v>9</v>
      </c>
      <c r="D2107" s="254" t="s">
        <v>78</v>
      </c>
      <c r="E2107" s="254"/>
      <c r="F2107" s="254"/>
      <c r="G2107" s="254"/>
      <c r="H2107" s="254"/>
      <c r="I2107" s="255"/>
    </row>
    <row r="2108" spans="1:9" ht="7.5" customHeight="1">
      <c r="A2108" s="225"/>
      <c r="B2108" s="225"/>
      <c r="C2108" s="225"/>
      <c r="D2108" s="225"/>
      <c r="E2108" s="225"/>
      <c r="F2108" s="225"/>
      <c r="G2108" s="225"/>
      <c r="H2108" s="225"/>
      <c r="I2108" s="225"/>
    </row>
    <row r="2109" spans="1:9" s="14" customFormat="1" ht="10.5" customHeight="1" thickBot="1">
      <c r="A2109" s="19">
        <f>A2075+1</f>
        <v>63</v>
      </c>
      <c r="B2109" s="224"/>
      <c r="C2109" s="224"/>
      <c r="D2109" s="224"/>
      <c r="E2109" s="224"/>
      <c r="F2109" s="224"/>
      <c r="G2109" s="224"/>
      <c r="H2109" s="224"/>
      <c r="I2109" s="224"/>
    </row>
    <row r="2110" spans="1:9" s="14" customFormat="1" ht="51.75" customHeight="1">
      <c r="A2110" s="223"/>
      <c r="B2110" s="240" t="e">
        <f>logo</f>
        <v>#NAME?</v>
      </c>
      <c r="C2110" s="241"/>
      <c r="D2110" s="244" t="str">
        <f>MASTER!$E$11</f>
        <v>Govt. Sr. Secondary School Raimalwada</v>
      </c>
      <c r="E2110" s="245"/>
      <c r="F2110" s="245"/>
      <c r="G2110" s="245"/>
      <c r="H2110" s="245"/>
      <c r="I2110" s="246"/>
    </row>
    <row r="2111" spans="1:9" s="14" customFormat="1" ht="36" customHeight="1" thickBot="1">
      <c r="A2111" s="223"/>
      <c r="B2111" s="242"/>
      <c r="C2111" s="243"/>
      <c r="D2111" s="247" t="str">
        <f>MASTER!$E$14</f>
        <v>P.S.-Bapini (Phalodi)</v>
      </c>
      <c r="E2111" s="248"/>
      <c r="F2111" s="248"/>
      <c r="G2111" s="248"/>
      <c r="H2111" s="248"/>
      <c r="I2111" s="249"/>
    </row>
    <row r="2112" spans="1:9" s="14" customFormat="1" ht="33.75" customHeight="1">
      <c r="A2112" s="223"/>
      <c r="B2112" s="283" t="str">
        <f>CONCATENATE(C2113,'TIME TABLE'!$C$5,'ADMIT CARD'!$C2114,$F2114,'ADMIT CARD'!$G2114,'TIME TABLE'!$E$5)</f>
        <v>ADMIT CARD(Roll Number●→0)</v>
      </c>
      <c r="C2112" s="289" t="str">
        <f>CONCATENATE('TIME TABLE'!$B$2,'TIME TABLE'!$F$2)</f>
        <v>TEST-I: (2025-26)</v>
      </c>
      <c r="D2112" s="290"/>
      <c r="E2112" s="290"/>
      <c r="F2112" s="290"/>
      <c r="G2112" s="290"/>
      <c r="H2112" s="290"/>
      <c r="I2112" s="296" t="s">
        <v>90</v>
      </c>
    </row>
    <row r="2113" spans="1:10" s="14" customFormat="1" ht="33.75" customHeight="1" thickBot="1">
      <c r="A2113" s="223"/>
      <c r="B2113" s="284"/>
      <c r="C2113" s="291" t="s">
        <v>63</v>
      </c>
      <c r="D2113" s="292"/>
      <c r="E2113" s="292"/>
      <c r="F2113" s="292"/>
      <c r="G2113" s="292"/>
      <c r="H2113" s="292"/>
      <c r="I2113" s="297"/>
      <c r="J2113" s="14" t="s">
        <v>53</v>
      </c>
    </row>
    <row r="2114" spans="1:10" s="14" customFormat="1" ht="24" customHeight="1">
      <c r="A2114" s="223"/>
      <c r="B2114" s="284"/>
      <c r="C2114" s="286" t="s">
        <v>20</v>
      </c>
      <c r="D2114" s="287"/>
      <c r="E2114" s="288"/>
      <c r="F2114" s="62" t="s">
        <v>51</v>
      </c>
      <c r="G2114" s="265">
        <f>VLOOKUP(A2109,'STUDENT DETAIL'!$C$8:$I$107,3)</f>
        <v>0</v>
      </c>
      <c r="H2114" s="266"/>
      <c r="I2114" s="297"/>
    </row>
    <row r="2115" spans="1:10" s="14" customFormat="1" ht="24" customHeight="1" thickBot="1">
      <c r="A2115" s="223"/>
      <c r="B2115" s="284"/>
      <c r="C2115" s="235" t="s">
        <v>21</v>
      </c>
      <c r="D2115" s="236"/>
      <c r="E2115" s="237"/>
      <c r="F2115" s="63" t="s">
        <v>51</v>
      </c>
      <c r="G2115" s="262" t="str">
        <f>IF(OR(G2114=0,G2114=""),"",VLOOKUP(A2109,'STUDENT DETAIL'!$C$8:$I$107,4))</f>
        <v/>
      </c>
      <c r="H2115" s="264"/>
      <c r="I2115" s="298"/>
    </row>
    <row r="2116" spans="1:10" s="14" customFormat="1" ht="24" customHeight="1">
      <c r="A2116" s="223"/>
      <c r="B2116" s="284"/>
      <c r="C2116" s="235" t="s">
        <v>22</v>
      </c>
      <c r="D2116" s="236"/>
      <c r="E2116" s="237"/>
      <c r="F2116" s="63" t="s">
        <v>51</v>
      </c>
      <c r="G2116" s="262" t="str">
        <f>IF(OR(G2114=0,G2114=""),"",VLOOKUP(A2109,'STUDENT DETAIL'!$C$8:$I$107,5))</f>
        <v/>
      </c>
      <c r="H2116" s="263"/>
      <c r="I2116" s="293" t="s">
        <v>64</v>
      </c>
    </row>
    <row r="2117" spans="1:10" s="14" customFormat="1" ht="24" customHeight="1">
      <c r="A2117" s="223"/>
      <c r="B2117" s="284"/>
      <c r="C2117" s="235" t="s">
        <v>32</v>
      </c>
      <c r="D2117" s="236"/>
      <c r="E2117" s="237"/>
      <c r="F2117" s="63" t="s">
        <v>51</v>
      </c>
      <c r="G2117" s="262" t="str">
        <f>IF(OR(G2114=0,G2114=""),"",VLOOKUP(A2109,'STUDENT DETAIL'!$C$8:$I$107,6))</f>
        <v/>
      </c>
      <c r="H2117" s="263"/>
      <c r="I2117" s="294"/>
    </row>
    <row r="2118" spans="1:10" s="14" customFormat="1" ht="24" customHeight="1">
      <c r="A2118" s="223"/>
      <c r="B2118" s="284"/>
      <c r="C2118" s="235" t="s">
        <v>33</v>
      </c>
      <c r="D2118" s="236"/>
      <c r="E2118" s="237"/>
      <c r="F2118" s="63" t="s">
        <v>51</v>
      </c>
      <c r="G2118" s="262" t="str">
        <f>IF(OR(G2114=0,G2114=""),"",IF('STUDENT DETAIL'!$H$4="",'STUDENT DETAIL'!$E$4,CONCATENATE('STUDENT DETAIL'!$E$4,"   ","(",'STUDENT DETAIL'!$H$4,")")))</f>
        <v/>
      </c>
      <c r="H2118" s="263"/>
      <c r="I2118" s="294"/>
    </row>
    <row r="2119" spans="1:10" s="14" customFormat="1" ht="24" customHeight="1" thickBot="1">
      <c r="A2119" s="223"/>
      <c r="B2119" s="284"/>
      <c r="C2119" s="226" t="s">
        <v>24</v>
      </c>
      <c r="D2119" s="227"/>
      <c r="E2119" s="228"/>
      <c r="F2119" s="64" t="s">
        <v>51</v>
      </c>
      <c r="G2119" s="281" t="str">
        <f>IF(OR(G2114=0,G2114=""),"",VLOOKUP(A2109,'STUDENT DETAIL'!$C$8:$I$107,7))</f>
        <v/>
      </c>
      <c r="H2119" s="282"/>
      <c r="I2119" s="295"/>
    </row>
    <row r="2120" spans="1:10" s="14" customFormat="1" ht="24" customHeight="1">
      <c r="A2120" s="223"/>
      <c r="B2120" s="284"/>
      <c r="C2120" s="232" t="s">
        <v>66</v>
      </c>
      <c r="D2120" s="233"/>
      <c r="E2120" s="233"/>
      <c r="F2120" s="233"/>
      <c r="G2120" s="233"/>
      <c r="H2120" s="233"/>
      <c r="I2120" s="234"/>
    </row>
    <row r="2121" spans="1:10" s="14" customFormat="1" ht="24" customHeight="1" thickBot="1">
      <c r="A2121" s="223"/>
      <c r="B2121" s="284"/>
      <c r="C2121" s="229" t="s">
        <v>67</v>
      </c>
      <c r="D2121" s="230"/>
      <c r="E2121" s="231"/>
      <c r="F2121" s="267" t="s">
        <v>34</v>
      </c>
      <c r="G2121" s="231"/>
      <c r="H2121" s="267" t="s">
        <v>68</v>
      </c>
      <c r="I2121" s="268"/>
    </row>
    <row r="2122" spans="1:10" s="74" customFormat="1" ht="18" customHeight="1">
      <c r="A2122" s="223"/>
      <c r="B2122" s="284"/>
      <c r="C2122" s="238">
        <f>IF('TIME TABLE'!$B$5="","",'TIME TABLE'!$B$5)</f>
        <v>44651</v>
      </c>
      <c r="D2122" s="239"/>
      <c r="E2122" s="86" t="str">
        <f>IF(C2122="","",IF(C2122&gt;0,CONCATENATE('TIME TABLE'!$C$5,'TIME TABLE'!$D$5,'TIME TABLE'!$E$5)))</f>
        <v>(Thursday)</v>
      </c>
      <c r="F2122" s="279" t="str">
        <f>IF(C2122="","",'TIME TABLE'!$F$5)</f>
        <v>Hindi</v>
      </c>
      <c r="G2122" s="280"/>
      <c r="H2122" s="273" t="str">
        <f>IF(F2122="","",'TIME TABLE'!$H$5)</f>
        <v>09:00 AM to 11:45 AM</v>
      </c>
      <c r="I2122" s="274"/>
    </row>
    <row r="2123" spans="1:10" s="74" customFormat="1" ht="18" customHeight="1">
      <c r="A2123" s="223"/>
      <c r="B2123" s="284"/>
      <c r="C2123" s="260">
        <f>IF('TIME TABLE'!$B$6="","",'TIME TABLE'!$B$6)</f>
        <v>44652</v>
      </c>
      <c r="D2123" s="261"/>
      <c r="E2123" s="89" t="str">
        <f>IF(C2123="","",IF(C2123&gt;0,CONCATENATE('TIME TABLE'!$C$6,'TIME TABLE'!$D$6,'TIME TABLE'!$E$6)))</f>
        <v>(Friday)</v>
      </c>
      <c r="F2123" s="252" t="str">
        <f>IF(C2123="","",'TIME TABLE'!$F$6)</f>
        <v>English</v>
      </c>
      <c r="G2123" s="253"/>
      <c r="H2123" s="250" t="str">
        <f>IF(F2123="","",'TIME TABLE'!$H$6)</f>
        <v>09:00 AM to 11:45 AM</v>
      </c>
      <c r="I2123" s="251"/>
    </row>
    <row r="2124" spans="1:10" s="74" customFormat="1" ht="18" customHeight="1">
      <c r="A2124" s="223"/>
      <c r="B2124" s="284"/>
      <c r="C2124" s="260">
        <f>IF('TIME TABLE'!$B$7="","",'TIME TABLE'!$B$7)</f>
        <v>44653</v>
      </c>
      <c r="D2124" s="261"/>
      <c r="E2124" s="89" t="str">
        <f>IF(C2124="","",IF(C2124&gt;0,CONCATENATE('TIME TABLE'!$C$7,'TIME TABLE'!$D$7,'TIME TABLE'!$E$7)))</f>
        <v>(Saturday)</v>
      </c>
      <c r="F2124" s="252" t="str">
        <f>IF(C2124="","",'TIME TABLE'!$F$7)</f>
        <v>Science</v>
      </c>
      <c r="G2124" s="253"/>
      <c r="H2124" s="250" t="str">
        <f>IF(F2124="","",'TIME TABLE'!$H$7)</f>
        <v>09:00 AM to 11:45 AM</v>
      </c>
      <c r="I2124" s="251"/>
    </row>
    <row r="2125" spans="1:10" s="74" customFormat="1" ht="18" customHeight="1">
      <c r="A2125" s="223"/>
      <c r="B2125" s="284"/>
      <c r="C2125" s="260">
        <f>IF('TIME TABLE'!$B$8="","",'TIME TABLE'!$B$8)</f>
        <v>44654</v>
      </c>
      <c r="D2125" s="261"/>
      <c r="E2125" s="89" t="str">
        <f>IF(C2125="","",IF(C2125&gt;0,CONCATENATE('TIME TABLE'!$C$8,'TIME TABLE'!$D$8,'TIME TABLE'!$E$8)))</f>
        <v>(Sunday)</v>
      </c>
      <c r="F2125" s="252" t="str">
        <f>IF(C2125="","",'TIME TABLE'!$F$8)</f>
        <v>Mathematics</v>
      </c>
      <c r="G2125" s="253"/>
      <c r="H2125" s="250" t="str">
        <f>IF(F2125="","",'TIME TABLE'!$H$8)</f>
        <v>09:00 AM to 11:45 AM</v>
      </c>
      <c r="I2125" s="251"/>
    </row>
    <row r="2126" spans="1:10" s="74" customFormat="1" ht="18" customHeight="1">
      <c r="A2126" s="223"/>
      <c r="B2126" s="284"/>
      <c r="C2126" s="260">
        <f>IF('TIME TABLE'!$B$9="","",'TIME TABLE'!$B$9)</f>
        <v>44655</v>
      </c>
      <c r="D2126" s="261"/>
      <c r="E2126" s="89" t="str">
        <f>IF(C2126="","",IF(C2126&gt;0,CONCATENATE('TIME TABLE'!$C$9,'TIME TABLE'!$D$9,'TIME TABLE'!$E$9)))</f>
        <v>(Monday)</v>
      </c>
      <c r="F2126" s="252" t="str">
        <f>IF(C2126="","",'TIME TABLE'!$F$9)</f>
        <v>Social Study</v>
      </c>
      <c r="G2126" s="253"/>
      <c r="H2126" s="250" t="str">
        <f>IF(F2126="","",'TIME TABLE'!$H$9)</f>
        <v>09:00 AM to 11:45 AM</v>
      </c>
      <c r="I2126" s="251"/>
    </row>
    <row r="2127" spans="1:10" s="74" customFormat="1" ht="18" customHeight="1">
      <c r="A2127" s="223"/>
      <c r="B2127" s="284"/>
      <c r="C2127" s="260">
        <f>IF('TIME TABLE'!$B$10="","",'TIME TABLE'!$B$10)</f>
        <v>44656</v>
      </c>
      <c r="D2127" s="261"/>
      <c r="E2127" s="89" t="str">
        <f>IF(C2127="","",IF(C2127&gt;0,CONCATENATE('TIME TABLE'!$C$10,'TIME TABLE'!$D$10,'TIME TABLE'!$E$10)))</f>
        <v>(Tuesday)</v>
      </c>
      <c r="F2127" s="252" t="str">
        <f>IF(C2127="","",'TIME TABLE'!$F$10)</f>
        <v>Sanskrit</v>
      </c>
      <c r="G2127" s="253"/>
      <c r="H2127" s="250" t="str">
        <f>IF(F2127="","",'TIME TABLE'!$H$10)</f>
        <v>09:00 AM to 11:45 AM</v>
      </c>
      <c r="I2127" s="251"/>
    </row>
    <row r="2128" spans="1:10" s="74" customFormat="1" ht="18" customHeight="1">
      <c r="A2128" s="223"/>
      <c r="B2128" s="284"/>
      <c r="C2128" s="260" t="str">
        <f>IF('TIME TABLE'!$B$11="","",'TIME TABLE'!$B$11)</f>
        <v/>
      </c>
      <c r="D2128" s="261"/>
      <c r="E2128" s="89" t="str">
        <f>IF(C2128="","",IF(C2128&gt;0,CONCATENATE('TIME TABLE'!$C$11,'TIME TABLE'!$D$11,'TIME TABLE'!$E$11)))</f>
        <v/>
      </c>
      <c r="F2128" s="252" t="str">
        <f>IF(C2128="","",'TIME TABLE'!$F$11)</f>
        <v/>
      </c>
      <c r="G2128" s="253"/>
      <c r="H2128" s="250" t="str">
        <f>IF(F2128="","",'TIME TABLE'!$H$11)</f>
        <v/>
      </c>
      <c r="I2128" s="251"/>
    </row>
    <row r="2129" spans="1:9" s="74" customFormat="1" ht="18" customHeight="1">
      <c r="A2129" s="223"/>
      <c r="B2129" s="284"/>
      <c r="C2129" s="260" t="str">
        <f>IF('TIME TABLE'!$B$12="","",'TIME TABLE'!$B$12)</f>
        <v/>
      </c>
      <c r="D2129" s="261"/>
      <c r="E2129" s="89" t="str">
        <f>IF(C2129="","",IF(C2129&gt;0,CONCATENATE('TIME TABLE'!$C$12,'TIME TABLE'!$D$12,'TIME TABLE'!$E$12)))</f>
        <v/>
      </c>
      <c r="F2129" s="252" t="str">
        <f>IF(C2129="","",'TIME TABLE'!$F$12)</f>
        <v/>
      </c>
      <c r="G2129" s="253"/>
      <c r="H2129" s="250" t="str">
        <f>IF(C2129="","",'TIME TABLE'!$H$12)</f>
        <v/>
      </c>
      <c r="I2129" s="251"/>
    </row>
    <row r="2130" spans="1:9" s="74" customFormat="1" ht="18" customHeight="1">
      <c r="A2130" s="223"/>
      <c r="B2130" s="284"/>
      <c r="C2130" s="275" t="str">
        <f>IF('TIME TABLE'!$B$13="","",'TIME TABLE'!$B$13)</f>
        <v/>
      </c>
      <c r="D2130" s="276"/>
      <c r="E2130" s="89" t="str">
        <f>IF(C2130="","",IF(C2130&gt;0,CONCATENATE('TIME TABLE'!$C$11,'TIME TABLE'!$D$11,'TIME TABLE'!$E$11)))</f>
        <v/>
      </c>
      <c r="F2130" s="252" t="str">
        <f>IF(C2130="","",'TIME TABLE'!$F$13)</f>
        <v/>
      </c>
      <c r="G2130" s="253"/>
      <c r="H2130" s="250" t="str">
        <f>IF(C2130="","",'TIME TABLE'!$H$13)</f>
        <v/>
      </c>
      <c r="I2130" s="251"/>
    </row>
    <row r="2131" spans="1:9" s="74" customFormat="1" ht="18" customHeight="1" thickBot="1">
      <c r="A2131" s="223"/>
      <c r="B2131" s="284"/>
      <c r="C2131" s="275" t="str">
        <f>IF('TIME TABLE'!$B$14="","",'TIME TABLE'!$B$14)</f>
        <v/>
      </c>
      <c r="D2131" s="276"/>
      <c r="E2131" s="89" t="str">
        <f>IF(C2131="","",IF(C2131&gt;0,CONCATENATE('TIME TABLE'!$C$11,'TIME TABLE'!$D$11,'TIME TABLE'!$E$11)))</f>
        <v/>
      </c>
      <c r="F2131" s="277" t="str">
        <f>IF(C2131="","",'TIME TABLE'!$F$14)</f>
        <v/>
      </c>
      <c r="G2131" s="278"/>
      <c r="H2131" s="250" t="str">
        <f>IF(C2131="","",'TIME TABLE'!$H$14)</f>
        <v/>
      </c>
      <c r="I2131" s="251"/>
    </row>
    <row r="2132" spans="1:9" s="14" customFormat="1" ht="24" customHeight="1">
      <c r="A2132" s="223"/>
      <c r="B2132" s="284"/>
      <c r="C2132" s="269" t="s">
        <v>69</v>
      </c>
      <c r="D2132" s="270"/>
      <c r="E2132" s="270"/>
      <c r="F2132" s="271"/>
      <c r="G2132" s="271"/>
      <c r="H2132" s="271"/>
      <c r="I2132" s="272"/>
    </row>
    <row r="2133" spans="1:9" s="14" customFormat="1" ht="19.5" customHeight="1">
      <c r="A2133" s="223"/>
      <c r="B2133" s="284"/>
      <c r="C2133" s="59">
        <v>1</v>
      </c>
      <c r="D2133" s="256" t="s">
        <v>70</v>
      </c>
      <c r="E2133" s="256"/>
      <c r="F2133" s="256"/>
      <c r="G2133" s="256"/>
      <c r="H2133" s="256"/>
      <c r="I2133" s="257"/>
    </row>
    <row r="2134" spans="1:9" s="14" customFormat="1" ht="19.5" customHeight="1">
      <c r="A2134" s="223"/>
      <c r="B2134" s="284"/>
      <c r="C2134" s="60">
        <v>2</v>
      </c>
      <c r="D2134" s="258" t="s">
        <v>71</v>
      </c>
      <c r="E2134" s="258"/>
      <c r="F2134" s="258"/>
      <c r="G2134" s="258"/>
      <c r="H2134" s="258"/>
      <c r="I2134" s="259"/>
    </row>
    <row r="2135" spans="1:9" s="14" customFormat="1" ht="19.5" customHeight="1">
      <c r="A2135" s="223"/>
      <c r="B2135" s="284"/>
      <c r="C2135" s="60">
        <v>3</v>
      </c>
      <c r="D2135" s="258" t="s">
        <v>72</v>
      </c>
      <c r="E2135" s="258"/>
      <c r="F2135" s="258"/>
      <c r="G2135" s="258"/>
      <c r="H2135" s="258"/>
      <c r="I2135" s="259"/>
    </row>
    <row r="2136" spans="1:9" s="14" customFormat="1" ht="19.5" customHeight="1">
      <c r="A2136" s="223"/>
      <c r="B2136" s="284"/>
      <c r="C2136" s="60">
        <v>4</v>
      </c>
      <c r="D2136" s="256" t="s">
        <v>73</v>
      </c>
      <c r="E2136" s="256"/>
      <c r="F2136" s="256"/>
      <c r="G2136" s="256"/>
      <c r="H2136" s="256"/>
      <c r="I2136" s="257"/>
    </row>
    <row r="2137" spans="1:9" s="14" customFormat="1" ht="19.5" customHeight="1">
      <c r="A2137" s="223"/>
      <c r="B2137" s="284"/>
      <c r="C2137" s="60">
        <v>5</v>
      </c>
      <c r="D2137" s="256" t="s">
        <v>74</v>
      </c>
      <c r="E2137" s="256"/>
      <c r="F2137" s="256"/>
      <c r="G2137" s="256"/>
      <c r="H2137" s="256"/>
      <c r="I2137" s="257"/>
    </row>
    <row r="2138" spans="1:9" s="14" customFormat="1" ht="19.5" customHeight="1">
      <c r="A2138" s="223"/>
      <c r="B2138" s="284"/>
      <c r="C2138" s="60">
        <v>6</v>
      </c>
      <c r="D2138" s="256" t="s">
        <v>75</v>
      </c>
      <c r="E2138" s="256"/>
      <c r="F2138" s="256"/>
      <c r="G2138" s="256"/>
      <c r="H2138" s="256"/>
      <c r="I2138" s="257"/>
    </row>
    <row r="2139" spans="1:9" s="14" customFormat="1" ht="19.5" customHeight="1">
      <c r="A2139" s="223"/>
      <c r="B2139" s="284"/>
      <c r="C2139" s="60">
        <v>7</v>
      </c>
      <c r="D2139" s="256" t="s">
        <v>76</v>
      </c>
      <c r="E2139" s="256"/>
      <c r="F2139" s="256"/>
      <c r="G2139" s="256"/>
      <c r="H2139" s="256"/>
      <c r="I2139" s="257"/>
    </row>
    <row r="2140" spans="1:9" s="14" customFormat="1" ht="19.5" customHeight="1">
      <c r="A2140" s="223"/>
      <c r="B2140" s="284"/>
      <c r="C2140" s="60">
        <v>8</v>
      </c>
      <c r="D2140" s="256" t="s">
        <v>77</v>
      </c>
      <c r="E2140" s="256"/>
      <c r="F2140" s="256"/>
      <c r="G2140" s="256"/>
      <c r="H2140" s="256"/>
      <c r="I2140" s="257"/>
    </row>
    <row r="2141" spans="1:9" s="14" customFormat="1" ht="19.5" customHeight="1" thickBot="1">
      <c r="A2141" s="223"/>
      <c r="B2141" s="285"/>
      <c r="C2141" s="61">
        <v>9</v>
      </c>
      <c r="D2141" s="254" t="s">
        <v>78</v>
      </c>
      <c r="E2141" s="254"/>
      <c r="F2141" s="254"/>
      <c r="G2141" s="254"/>
      <c r="H2141" s="254"/>
      <c r="I2141" s="255"/>
    </row>
    <row r="2142" spans="1:9" ht="16.5" customHeight="1">
      <c r="A2142" s="225"/>
      <c r="B2142" s="225"/>
      <c r="C2142" s="225"/>
      <c r="D2142" s="225"/>
      <c r="E2142" s="225"/>
      <c r="F2142" s="225"/>
      <c r="G2142" s="225"/>
      <c r="H2142" s="225"/>
      <c r="I2142" s="225"/>
    </row>
    <row r="2143" spans="1:9" s="14" customFormat="1" ht="15.75" thickBot="1">
      <c r="A2143" s="19">
        <f>A2109+1</f>
        <v>64</v>
      </c>
      <c r="B2143" s="224"/>
      <c r="C2143" s="224"/>
      <c r="D2143" s="224"/>
      <c r="E2143" s="224"/>
      <c r="F2143" s="224"/>
      <c r="G2143" s="224"/>
      <c r="H2143" s="224"/>
      <c r="I2143" s="224"/>
    </row>
    <row r="2144" spans="1:9" s="14" customFormat="1" ht="51.75" customHeight="1">
      <c r="A2144" s="223"/>
      <c r="B2144" s="240" t="e">
        <f>logo</f>
        <v>#NAME?</v>
      </c>
      <c r="C2144" s="241"/>
      <c r="D2144" s="244" t="str">
        <f>MASTER!$E$11</f>
        <v>Govt. Sr. Secondary School Raimalwada</v>
      </c>
      <c r="E2144" s="245"/>
      <c r="F2144" s="245"/>
      <c r="G2144" s="245"/>
      <c r="H2144" s="245"/>
      <c r="I2144" s="246"/>
    </row>
    <row r="2145" spans="1:10" s="14" customFormat="1" ht="36" customHeight="1" thickBot="1">
      <c r="A2145" s="223"/>
      <c r="B2145" s="242"/>
      <c r="C2145" s="243"/>
      <c r="D2145" s="247" t="str">
        <f>MASTER!$E$14</f>
        <v>P.S.-Bapini (Phalodi)</v>
      </c>
      <c r="E2145" s="248"/>
      <c r="F2145" s="248"/>
      <c r="G2145" s="248"/>
      <c r="H2145" s="248"/>
      <c r="I2145" s="249"/>
    </row>
    <row r="2146" spans="1:10" s="14" customFormat="1" ht="33.75" customHeight="1">
      <c r="A2146" s="223"/>
      <c r="B2146" s="283" t="str">
        <f>CONCATENATE(C2147,'TIME TABLE'!$C$5,'ADMIT CARD'!$C2148,$F2148,'ADMIT CARD'!$G2148,'TIME TABLE'!$E$5)</f>
        <v>ADMIT CARD(Roll Number●→0)</v>
      </c>
      <c r="C2146" s="289" t="str">
        <f>CONCATENATE('TIME TABLE'!$B$2,'TIME TABLE'!$F$2)</f>
        <v>TEST-I: (2025-26)</v>
      </c>
      <c r="D2146" s="290"/>
      <c r="E2146" s="290"/>
      <c r="F2146" s="290"/>
      <c r="G2146" s="290"/>
      <c r="H2146" s="290"/>
      <c r="I2146" s="296" t="s">
        <v>90</v>
      </c>
    </row>
    <row r="2147" spans="1:10" s="14" customFormat="1" ht="33.75" customHeight="1" thickBot="1">
      <c r="A2147" s="223"/>
      <c r="B2147" s="284"/>
      <c r="C2147" s="291" t="s">
        <v>63</v>
      </c>
      <c r="D2147" s="292"/>
      <c r="E2147" s="292"/>
      <c r="F2147" s="292"/>
      <c r="G2147" s="292"/>
      <c r="H2147" s="292"/>
      <c r="I2147" s="297"/>
      <c r="J2147" s="14" t="s">
        <v>53</v>
      </c>
    </row>
    <row r="2148" spans="1:10" s="14" customFormat="1" ht="24" customHeight="1">
      <c r="A2148" s="223"/>
      <c r="B2148" s="284"/>
      <c r="C2148" s="286" t="s">
        <v>20</v>
      </c>
      <c r="D2148" s="287"/>
      <c r="E2148" s="288"/>
      <c r="F2148" s="62" t="s">
        <v>51</v>
      </c>
      <c r="G2148" s="265">
        <f>VLOOKUP(A2143,'STUDENT DETAIL'!$C$8:$I$107,3)</f>
        <v>0</v>
      </c>
      <c r="H2148" s="266"/>
      <c r="I2148" s="297"/>
    </row>
    <row r="2149" spans="1:10" s="14" customFormat="1" ht="24" customHeight="1" thickBot="1">
      <c r="A2149" s="223"/>
      <c r="B2149" s="284"/>
      <c r="C2149" s="235" t="s">
        <v>21</v>
      </c>
      <c r="D2149" s="236"/>
      <c r="E2149" s="237"/>
      <c r="F2149" s="63" t="s">
        <v>51</v>
      </c>
      <c r="G2149" s="262" t="str">
        <f>IF(OR(G2148=0,G2148=""),"",VLOOKUP(A2143,'STUDENT DETAIL'!$C$8:$I$107,4))</f>
        <v/>
      </c>
      <c r="H2149" s="264"/>
      <c r="I2149" s="298"/>
    </row>
    <row r="2150" spans="1:10" s="14" customFormat="1" ht="24" customHeight="1">
      <c r="A2150" s="223"/>
      <c r="B2150" s="284"/>
      <c r="C2150" s="235" t="s">
        <v>22</v>
      </c>
      <c r="D2150" s="236"/>
      <c r="E2150" s="237"/>
      <c r="F2150" s="63" t="s">
        <v>51</v>
      </c>
      <c r="G2150" s="262" t="str">
        <f>IF(OR(G2148=0,G2148=""),"",VLOOKUP(A2143,'STUDENT DETAIL'!$C$8:$I$107,5))</f>
        <v/>
      </c>
      <c r="H2150" s="263"/>
      <c r="I2150" s="293" t="s">
        <v>64</v>
      </c>
    </row>
    <row r="2151" spans="1:10" s="14" customFormat="1" ht="24" customHeight="1">
      <c r="A2151" s="223"/>
      <c r="B2151" s="284"/>
      <c r="C2151" s="235" t="s">
        <v>32</v>
      </c>
      <c r="D2151" s="236"/>
      <c r="E2151" s="237"/>
      <c r="F2151" s="63" t="s">
        <v>51</v>
      </c>
      <c r="G2151" s="262" t="str">
        <f>IF(OR(G2148=0,G2148=""),"",VLOOKUP(A2143,'STUDENT DETAIL'!$C$8:$I$107,6))</f>
        <v/>
      </c>
      <c r="H2151" s="263"/>
      <c r="I2151" s="294"/>
    </row>
    <row r="2152" spans="1:10" s="14" customFormat="1" ht="24" customHeight="1">
      <c r="A2152" s="223"/>
      <c r="B2152" s="284"/>
      <c r="C2152" s="235" t="s">
        <v>33</v>
      </c>
      <c r="D2152" s="236"/>
      <c r="E2152" s="237"/>
      <c r="F2152" s="63" t="s">
        <v>51</v>
      </c>
      <c r="G2152" s="262" t="str">
        <f>IF(OR(G2148=0,G2148=""),"",IF('STUDENT DETAIL'!$H$4="",'STUDENT DETAIL'!$E$4,CONCATENATE('STUDENT DETAIL'!$E$4,"   ","(",'STUDENT DETAIL'!$H$4,")")))</f>
        <v/>
      </c>
      <c r="H2152" s="263"/>
      <c r="I2152" s="294"/>
    </row>
    <row r="2153" spans="1:10" s="14" customFormat="1" ht="24" customHeight="1" thickBot="1">
      <c r="A2153" s="223"/>
      <c r="B2153" s="284"/>
      <c r="C2153" s="226" t="s">
        <v>24</v>
      </c>
      <c r="D2153" s="227"/>
      <c r="E2153" s="228"/>
      <c r="F2153" s="64" t="s">
        <v>51</v>
      </c>
      <c r="G2153" s="281" t="str">
        <f>IF(OR(G2148=0,G2148=""),"",VLOOKUP(A2143,'STUDENT DETAIL'!$C$8:$I$107,7))</f>
        <v/>
      </c>
      <c r="H2153" s="282"/>
      <c r="I2153" s="295"/>
    </row>
    <row r="2154" spans="1:10" s="14" customFormat="1" ht="24" customHeight="1">
      <c r="A2154" s="223"/>
      <c r="B2154" s="284"/>
      <c r="C2154" s="232" t="s">
        <v>66</v>
      </c>
      <c r="D2154" s="233"/>
      <c r="E2154" s="233"/>
      <c r="F2154" s="233"/>
      <c r="G2154" s="233"/>
      <c r="H2154" s="233"/>
      <c r="I2154" s="234"/>
    </row>
    <row r="2155" spans="1:10" s="14" customFormat="1" ht="24" customHeight="1" thickBot="1">
      <c r="A2155" s="223"/>
      <c r="B2155" s="284"/>
      <c r="C2155" s="229" t="s">
        <v>67</v>
      </c>
      <c r="D2155" s="230"/>
      <c r="E2155" s="231"/>
      <c r="F2155" s="267" t="s">
        <v>34</v>
      </c>
      <c r="G2155" s="231"/>
      <c r="H2155" s="267" t="s">
        <v>68</v>
      </c>
      <c r="I2155" s="268"/>
    </row>
    <row r="2156" spans="1:10" s="74" customFormat="1" ht="18" customHeight="1">
      <c r="A2156" s="223"/>
      <c r="B2156" s="284"/>
      <c r="C2156" s="238">
        <f>IF('TIME TABLE'!$B$5="","",'TIME TABLE'!$B$5)</f>
        <v>44651</v>
      </c>
      <c r="D2156" s="239"/>
      <c r="E2156" s="86" t="str">
        <f>IF(C2156="","",IF(C2156&gt;0,CONCATENATE('TIME TABLE'!$C$5,'TIME TABLE'!$D$5,'TIME TABLE'!$E$5)))</f>
        <v>(Thursday)</v>
      </c>
      <c r="F2156" s="279" t="str">
        <f>IF(C2156="","",'TIME TABLE'!$F$5)</f>
        <v>Hindi</v>
      </c>
      <c r="G2156" s="280"/>
      <c r="H2156" s="273" t="str">
        <f>IF(F2156="","",'TIME TABLE'!$H$5)</f>
        <v>09:00 AM to 11:45 AM</v>
      </c>
      <c r="I2156" s="274"/>
    </row>
    <row r="2157" spans="1:10" s="74" customFormat="1" ht="18" customHeight="1">
      <c r="A2157" s="223"/>
      <c r="B2157" s="284"/>
      <c r="C2157" s="260">
        <f>IF('TIME TABLE'!$B$6="","",'TIME TABLE'!$B$6)</f>
        <v>44652</v>
      </c>
      <c r="D2157" s="261"/>
      <c r="E2157" s="89" t="str">
        <f>IF(C2157="","",IF(C2157&gt;0,CONCATENATE('TIME TABLE'!$C$6,'TIME TABLE'!$D$6,'TIME TABLE'!$E$6)))</f>
        <v>(Friday)</v>
      </c>
      <c r="F2157" s="252" t="str">
        <f>IF(C2157="","",'TIME TABLE'!$F$6)</f>
        <v>English</v>
      </c>
      <c r="G2157" s="253"/>
      <c r="H2157" s="250" t="str">
        <f>IF(F2157="","",'TIME TABLE'!$H$6)</f>
        <v>09:00 AM to 11:45 AM</v>
      </c>
      <c r="I2157" s="251"/>
    </row>
    <row r="2158" spans="1:10" s="74" customFormat="1" ht="18" customHeight="1">
      <c r="A2158" s="223"/>
      <c r="B2158" s="284"/>
      <c r="C2158" s="260">
        <f>IF('TIME TABLE'!$B$7="","",'TIME TABLE'!$B$7)</f>
        <v>44653</v>
      </c>
      <c r="D2158" s="261"/>
      <c r="E2158" s="89" t="str">
        <f>IF(C2158="","",IF(C2158&gt;0,CONCATENATE('TIME TABLE'!$C$7,'TIME TABLE'!$D$7,'TIME TABLE'!$E$7)))</f>
        <v>(Saturday)</v>
      </c>
      <c r="F2158" s="252" t="str">
        <f>IF(C2158="","",'TIME TABLE'!$F$7)</f>
        <v>Science</v>
      </c>
      <c r="G2158" s="253"/>
      <c r="H2158" s="250" t="str">
        <f>IF(F2158="","",'TIME TABLE'!$H$7)</f>
        <v>09:00 AM to 11:45 AM</v>
      </c>
      <c r="I2158" s="251"/>
    </row>
    <row r="2159" spans="1:10" s="74" customFormat="1" ht="18" customHeight="1">
      <c r="A2159" s="223"/>
      <c r="B2159" s="284"/>
      <c r="C2159" s="260">
        <f>IF('TIME TABLE'!$B$8="","",'TIME TABLE'!$B$8)</f>
        <v>44654</v>
      </c>
      <c r="D2159" s="261"/>
      <c r="E2159" s="89" t="str">
        <f>IF(C2159="","",IF(C2159&gt;0,CONCATENATE('TIME TABLE'!$C$8,'TIME TABLE'!$D$8,'TIME TABLE'!$E$8)))</f>
        <v>(Sunday)</v>
      </c>
      <c r="F2159" s="252" t="str">
        <f>IF(C2159="","",'TIME TABLE'!$F$8)</f>
        <v>Mathematics</v>
      </c>
      <c r="G2159" s="253"/>
      <c r="H2159" s="250" t="str">
        <f>IF(F2159="","",'TIME TABLE'!$H$8)</f>
        <v>09:00 AM to 11:45 AM</v>
      </c>
      <c r="I2159" s="251"/>
    </row>
    <row r="2160" spans="1:10" s="74" customFormat="1" ht="18" customHeight="1">
      <c r="A2160" s="223"/>
      <c r="B2160" s="284"/>
      <c r="C2160" s="260">
        <f>IF('TIME TABLE'!$B$9="","",'TIME TABLE'!$B$9)</f>
        <v>44655</v>
      </c>
      <c r="D2160" s="261"/>
      <c r="E2160" s="89" t="str">
        <f>IF(C2160="","",IF(C2160&gt;0,CONCATENATE('TIME TABLE'!$C$9,'TIME TABLE'!$D$9,'TIME TABLE'!$E$9)))</f>
        <v>(Monday)</v>
      </c>
      <c r="F2160" s="252" t="str">
        <f>IF(C2160="","",'TIME TABLE'!$F$9)</f>
        <v>Social Study</v>
      </c>
      <c r="G2160" s="253"/>
      <c r="H2160" s="250" t="str">
        <f>IF(F2160="","",'TIME TABLE'!$H$9)</f>
        <v>09:00 AM to 11:45 AM</v>
      </c>
      <c r="I2160" s="251"/>
    </row>
    <row r="2161" spans="1:9" s="74" customFormat="1" ht="18" customHeight="1">
      <c r="A2161" s="223"/>
      <c r="B2161" s="284"/>
      <c r="C2161" s="260">
        <f>IF('TIME TABLE'!$B$10="","",'TIME TABLE'!$B$10)</f>
        <v>44656</v>
      </c>
      <c r="D2161" s="261"/>
      <c r="E2161" s="89" t="str">
        <f>IF(C2161="","",IF(C2161&gt;0,CONCATENATE('TIME TABLE'!$C$10,'TIME TABLE'!$D$10,'TIME TABLE'!$E$10)))</f>
        <v>(Tuesday)</v>
      </c>
      <c r="F2161" s="252" t="str">
        <f>IF(C2161="","",'TIME TABLE'!$F$10)</f>
        <v>Sanskrit</v>
      </c>
      <c r="G2161" s="253"/>
      <c r="H2161" s="250" t="str">
        <f>IF(F2161="","",'TIME TABLE'!$H$10)</f>
        <v>09:00 AM to 11:45 AM</v>
      </c>
      <c r="I2161" s="251"/>
    </row>
    <row r="2162" spans="1:9" s="74" customFormat="1" ht="18" customHeight="1">
      <c r="A2162" s="223"/>
      <c r="B2162" s="284"/>
      <c r="C2162" s="260" t="str">
        <f>IF('TIME TABLE'!$B$11="","",'TIME TABLE'!$B$11)</f>
        <v/>
      </c>
      <c r="D2162" s="261"/>
      <c r="E2162" s="89" t="str">
        <f>IF(C2162="","",IF(C2162&gt;0,CONCATENATE('TIME TABLE'!$C$11,'TIME TABLE'!$D$11,'TIME TABLE'!$E$11)))</f>
        <v/>
      </c>
      <c r="F2162" s="252" t="str">
        <f>IF(C2162="","",'TIME TABLE'!$F$11)</f>
        <v/>
      </c>
      <c r="G2162" s="253"/>
      <c r="H2162" s="250" t="str">
        <f>IF(F2162="","",'TIME TABLE'!$H$11)</f>
        <v/>
      </c>
      <c r="I2162" s="251"/>
    </row>
    <row r="2163" spans="1:9" s="74" customFormat="1" ht="18" customHeight="1">
      <c r="A2163" s="223"/>
      <c r="B2163" s="284"/>
      <c r="C2163" s="260" t="str">
        <f>IF('TIME TABLE'!$B$12="","",'TIME TABLE'!$B$12)</f>
        <v/>
      </c>
      <c r="D2163" s="261"/>
      <c r="E2163" s="89" t="str">
        <f>IF(C2163="","",IF(C2163&gt;0,CONCATENATE('TIME TABLE'!$C$12,'TIME TABLE'!$D$12,'TIME TABLE'!$E$12)))</f>
        <v/>
      </c>
      <c r="F2163" s="252" t="str">
        <f>IF(C2163="","",'TIME TABLE'!$F$12)</f>
        <v/>
      </c>
      <c r="G2163" s="253"/>
      <c r="H2163" s="250" t="str">
        <f>IF(C2163="","",'TIME TABLE'!$H$12)</f>
        <v/>
      </c>
      <c r="I2163" s="251"/>
    </row>
    <row r="2164" spans="1:9" s="74" customFormat="1" ht="18" customHeight="1">
      <c r="A2164" s="223"/>
      <c r="B2164" s="284"/>
      <c r="C2164" s="275" t="str">
        <f>IF('TIME TABLE'!$B$13="","",'TIME TABLE'!$B$13)</f>
        <v/>
      </c>
      <c r="D2164" s="276"/>
      <c r="E2164" s="89" t="str">
        <f>IF(C2164="","",IF(C2164&gt;0,CONCATENATE('TIME TABLE'!$C$11,'TIME TABLE'!$D$11,'TIME TABLE'!$E$11)))</f>
        <v/>
      </c>
      <c r="F2164" s="252" t="str">
        <f>IF(C2164="","",'TIME TABLE'!$F$13)</f>
        <v/>
      </c>
      <c r="G2164" s="253"/>
      <c r="H2164" s="250" t="str">
        <f>IF(C2164="","",'TIME TABLE'!$H$13)</f>
        <v/>
      </c>
      <c r="I2164" s="251"/>
    </row>
    <row r="2165" spans="1:9" s="74" customFormat="1" ht="18" customHeight="1" thickBot="1">
      <c r="A2165" s="223"/>
      <c r="B2165" s="284"/>
      <c r="C2165" s="275" t="str">
        <f>IF('TIME TABLE'!$B$14="","",'TIME TABLE'!$B$14)</f>
        <v/>
      </c>
      <c r="D2165" s="276"/>
      <c r="E2165" s="89" t="str">
        <f>IF(C2165="","",IF(C2165&gt;0,CONCATENATE('TIME TABLE'!$C$11,'TIME TABLE'!$D$11,'TIME TABLE'!$E$11)))</f>
        <v/>
      </c>
      <c r="F2165" s="277" t="str">
        <f>IF(C2165="","",'TIME TABLE'!$F$14)</f>
        <v/>
      </c>
      <c r="G2165" s="278"/>
      <c r="H2165" s="250" t="str">
        <f>IF(C2165="","",'TIME TABLE'!$H$14)</f>
        <v/>
      </c>
      <c r="I2165" s="251"/>
    </row>
    <row r="2166" spans="1:9" s="14" customFormat="1" ht="24" customHeight="1">
      <c r="A2166" s="223"/>
      <c r="B2166" s="284"/>
      <c r="C2166" s="269" t="s">
        <v>69</v>
      </c>
      <c r="D2166" s="270"/>
      <c r="E2166" s="270"/>
      <c r="F2166" s="271"/>
      <c r="G2166" s="271"/>
      <c r="H2166" s="271"/>
      <c r="I2166" s="272"/>
    </row>
    <row r="2167" spans="1:9" s="14" customFormat="1" ht="19.5" customHeight="1">
      <c r="A2167" s="223"/>
      <c r="B2167" s="284"/>
      <c r="C2167" s="59">
        <v>1</v>
      </c>
      <c r="D2167" s="256" t="s">
        <v>70</v>
      </c>
      <c r="E2167" s="256"/>
      <c r="F2167" s="256"/>
      <c r="G2167" s="256"/>
      <c r="H2167" s="256"/>
      <c r="I2167" s="257"/>
    </row>
    <row r="2168" spans="1:9" s="14" customFormat="1" ht="19.5" customHeight="1">
      <c r="A2168" s="223"/>
      <c r="B2168" s="284"/>
      <c r="C2168" s="60">
        <v>2</v>
      </c>
      <c r="D2168" s="258" t="s">
        <v>71</v>
      </c>
      <c r="E2168" s="258"/>
      <c r="F2168" s="258"/>
      <c r="G2168" s="258"/>
      <c r="H2168" s="258"/>
      <c r="I2168" s="259"/>
    </row>
    <row r="2169" spans="1:9" s="14" customFormat="1" ht="19.5" customHeight="1">
      <c r="A2169" s="223"/>
      <c r="B2169" s="284"/>
      <c r="C2169" s="60">
        <v>3</v>
      </c>
      <c r="D2169" s="258" t="s">
        <v>72</v>
      </c>
      <c r="E2169" s="258"/>
      <c r="F2169" s="258"/>
      <c r="G2169" s="258"/>
      <c r="H2169" s="258"/>
      <c r="I2169" s="259"/>
    </row>
    <row r="2170" spans="1:9" s="14" customFormat="1" ht="19.5" customHeight="1">
      <c r="A2170" s="223"/>
      <c r="B2170" s="284"/>
      <c r="C2170" s="60">
        <v>4</v>
      </c>
      <c r="D2170" s="256" t="s">
        <v>73</v>
      </c>
      <c r="E2170" s="256"/>
      <c r="F2170" s="256"/>
      <c r="G2170" s="256"/>
      <c r="H2170" s="256"/>
      <c r="I2170" s="257"/>
    </row>
    <row r="2171" spans="1:9" s="14" customFormat="1" ht="19.5" customHeight="1">
      <c r="A2171" s="223"/>
      <c r="B2171" s="284"/>
      <c r="C2171" s="60">
        <v>5</v>
      </c>
      <c r="D2171" s="256" t="s">
        <v>74</v>
      </c>
      <c r="E2171" s="256"/>
      <c r="F2171" s="256"/>
      <c r="G2171" s="256"/>
      <c r="H2171" s="256"/>
      <c r="I2171" s="257"/>
    </row>
    <row r="2172" spans="1:9" s="14" customFormat="1" ht="19.5" customHeight="1">
      <c r="A2172" s="223"/>
      <c r="B2172" s="284"/>
      <c r="C2172" s="60">
        <v>6</v>
      </c>
      <c r="D2172" s="256" t="s">
        <v>75</v>
      </c>
      <c r="E2172" s="256"/>
      <c r="F2172" s="256"/>
      <c r="G2172" s="256"/>
      <c r="H2172" s="256"/>
      <c r="I2172" s="257"/>
    </row>
    <row r="2173" spans="1:9" s="14" customFormat="1" ht="19.5" customHeight="1">
      <c r="A2173" s="223"/>
      <c r="B2173" s="284"/>
      <c r="C2173" s="60">
        <v>7</v>
      </c>
      <c r="D2173" s="256" t="s">
        <v>76</v>
      </c>
      <c r="E2173" s="256"/>
      <c r="F2173" s="256"/>
      <c r="G2173" s="256"/>
      <c r="H2173" s="256"/>
      <c r="I2173" s="257"/>
    </row>
    <row r="2174" spans="1:9" s="14" customFormat="1" ht="19.5" customHeight="1">
      <c r="A2174" s="223"/>
      <c r="B2174" s="284"/>
      <c r="C2174" s="60">
        <v>8</v>
      </c>
      <c r="D2174" s="256" t="s">
        <v>77</v>
      </c>
      <c r="E2174" s="256"/>
      <c r="F2174" s="256"/>
      <c r="G2174" s="256"/>
      <c r="H2174" s="256"/>
      <c r="I2174" s="257"/>
    </row>
    <row r="2175" spans="1:9" s="14" customFormat="1" ht="19.5" customHeight="1" thickBot="1">
      <c r="A2175" s="223"/>
      <c r="B2175" s="285"/>
      <c r="C2175" s="61">
        <v>9</v>
      </c>
      <c r="D2175" s="254" t="s">
        <v>78</v>
      </c>
      <c r="E2175" s="254"/>
      <c r="F2175" s="254"/>
      <c r="G2175" s="254"/>
      <c r="H2175" s="254"/>
      <c r="I2175" s="255"/>
    </row>
    <row r="2176" spans="1:9" ht="7.5" customHeight="1">
      <c r="A2176" s="225"/>
      <c r="B2176" s="225"/>
      <c r="C2176" s="225"/>
      <c r="D2176" s="225"/>
      <c r="E2176" s="225"/>
      <c r="F2176" s="225"/>
      <c r="G2176" s="225"/>
      <c r="H2176" s="225"/>
      <c r="I2176" s="225"/>
    </row>
    <row r="2177" spans="1:10" s="14" customFormat="1" ht="10.5" customHeight="1" thickBot="1">
      <c r="A2177" s="19">
        <f>A2143+1</f>
        <v>65</v>
      </c>
      <c r="B2177" s="224"/>
      <c r="C2177" s="224"/>
      <c r="D2177" s="224"/>
      <c r="E2177" s="224"/>
      <c r="F2177" s="224"/>
      <c r="G2177" s="224"/>
      <c r="H2177" s="224"/>
      <c r="I2177" s="224"/>
    </row>
    <row r="2178" spans="1:10" s="14" customFormat="1" ht="51.75" customHeight="1">
      <c r="A2178" s="223"/>
      <c r="B2178" s="240" t="e">
        <f>logo</f>
        <v>#NAME?</v>
      </c>
      <c r="C2178" s="241"/>
      <c r="D2178" s="244" t="str">
        <f>MASTER!$E$11</f>
        <v>Govt. Sr. Secondary School Raimalwada</v>
      </c>
      <c r="E2178" s="245"/>
      <c r="F2178" s="245"/>
      <c r="G2178" s="245"/>
      <c r="H2178" s="245"/>
      <c r="I2178" s="246"/>
    </row>
    <row r="2179" spans="1:10" s="14" customFormat="1" ht="36" customHeight="1" thickBot="1">
      <c r="A2179" s="223"/>
      <c r="B2179" s="242"/>
      <c r="C2179" s="243"/>
      <c r="D2179" s="247" t="str">
        <f>MASTER!$E$14</f>
        <v>P.S.-Bapini (Phalodi)</v>
      </c>
      <c r="E2179" s="248"/>
      <c r="F2179" s="248"/>
      <c r="G2179" s="248"/>
      <c r="H2179" s="248"/>
      <c r="I2179" s="249"/>
    </row>
    <row r="2180" spans="1:10" s="14" customFormat="1" ht="33.75" customHeight="1">
      <c r="A2180" s="223"/>
      <c r="B2180" s="283" t="str">
        <f>CONCATENATE(C2181,'TIME TABLE'!$C$5,'ADMIT CARD'!$C2182,$F2182,'ADMIT CARD'!$G2182,'TIME TABLE'!$E$5)</f>
        <v>ADMIT CARD(Roll Number●→0)</v>
      </c>
      <c r="C2180" s="289" t="str">
        <f>CONCATENATE('TIME TABLE'!$B$2,'TIME TABLE'!$F$2)</f>
        <v>TEST-I: (2025-26)</v>
      </c>
      <c r="D2180" s="290"/>
      <c r="E2180" s="290"/>
      <c r="F2180" s="290"/>
      <c r="G2180" s="290"/>
      <c r="H2180" s="290"/>
      <c r="I2180" s="296" t="s">
        <v>90</v>
      </c>
    </row>
    <row r="2181" spans="1:10" s="14" customFormat="1" ht="33.75" customHeight="1" thickBot="1">
      <c r="A2181" s="223"/>
      <c r="B2181" s="284"/>
      <c r="C2181" s="291" t="s">
        <v>63</v>
      </c>
      <c r="D2181" s="292"/>
      <c r="E2181" s="292"/>
      <c r="F2181" s="292"/>
      <c r="G2181" s="292"/>
      <c r="H2181" s="292"/>
      <c r="I2181" s="297"/>
      <c r="J2181" s="14" t="s">
        <v>53</v>
      </c>
    </row>
    <row r="2182" spans="1:10" s="14" customFormat="1" ht="24" customHeight="1">
      <c r="A2182" s="223"/>
      <c r="B2182" s="284"/>
      <c r="C2182" s="286" t="s">
        <v>20</v>
      </c>
      <c r="D2182" s="287"/>
      <c r="E2182" s="288"/>
      <c r="F2182" s="62" t="s">
        <v>51</v>
      </c>
      <c r="G2182" s="265">
        <f>VLOOKUP(A2177,'STUDENT DETAIL'!$C$8:$I$107,3)</f>
        <v>0</v>
      </c>
      <c r="H2182" s="266"/>
      <c r="I2182" s="297"/>
    </row>
    <row r="2183" spans="1:10" s="14" customFormat="1" ht="24" customHeight="1" thickBot="1">
      <c r="A2183" s="223"/>
      <c r="B2183" s="284"/>
      <c r="C2183" s="235" t="s">
        <v>21</v>
      </c>
      <c r="D2183" s="236"/>
      <c r="E2183" s="237"/>
      <c r="F2183" s="63" t="s">
        <v>51</v>
      </c>
      <c r="G2183" s="262" t="str">
        <f>IF(OR(G2182=0,G2182=""),"",VLOOKUP(A2177,'STUDENT DETAIL'!$C$8:$I$107,4))</f>
        <v/>
      </c>
      <c r="H2183" s="264"/>
      <c r="I2183" s="298"/>
    </row>
    <row r="2184" spans="1:10" s="14" customFormat="1" ht="24" customHeight="1">
      <c r="A2184" s="223"/>
      <c r="B2184" s="284"/>
      <c r="C2184" s="235" t="s">
        <v>22</v>
      </c>
      <c r="D2184" s="236"/>
      <c r="E2184" s="237"/>
      <c r="F2184" s="63" t="s">
        <v>51</v>
      </c>
      <c r="G2184" s="262" t="str">
        <f>IF(OR(G2182=0,G2182=""),"",VLOOKUP(A2177,'STUDENT DETAIL'!$C$8:$I$107,5))</f>
        <v/>
      </c>
      <c r="H2184" s="263"/>
      <c r="I2184" s="293" t="s">
        <v>64</v>
      </c>
    </row>
    <row r="2185" spans="1:10" s="14" customFormat="1" ht="24" customHeight="1">
      <c r="A2185" s="223"/>
      <c r="B2185" s="284"/>
      <c r="C2185" s="235" t="s">
        <v>32</v>
      </c>
      <c r="D2185" s="236"/>
      <c r="E2185" s="237"/>
      <c r="F2185" s="63" t="s">
        <v>51</v>
      </c>
      <c r="G2185" s="262" t="str">
        <f>IF(OR(G2182=0,G2182=""),"",VLOOKUP(A2177,'STUDENT DETAIL'!$C$8:$I$107,6))</f>
        <v/>
      </c>
      <c r="H2185" s="263"/>
      <c r="I2185" s="294"/>
    </row>
    <row r="2186" spans="1:10" s="14" customFormat="1" ht="24" customHeight="1">
      <c r="A2186" s="223"/>
      <c r="B2186" s="284"/>
      <c r="C2186" s="235" t="s">
        <v>33</v>
      </c>
      <c r="D2186" s="236"/>
      <c r="E2186" s="237"/>
      <c r="F2186" s="63" t="s">
        <v>51</v>
      </c>
      <c r="G2186" s="262" t="str">
        <f>IF(OR(G2182=0,G2182=""),"",IF('STUDENT DETAIL'!$H$4="",'STUDENT DETAIL'!$E$4,CONCATENATE('STUDENT DETAIL'!$E$4,"   ","(",'STUDENT DETAIL'!$H$4,")")))</f>
        <v/>
      </c>
      <c r="H2186" s="263"/>
      <c r="I2186" s="294"/>
    </row>
    <row r="2187" spans="1:10" s="14" customFormat="1" ht="24" customHeight="1" thickBot="1">
      <c r="A2187" s="223"/>
      <c r="B2187" s="284"/>
      <c r="C2187" s="226" t="s">
        <v>24</v>
      </c>
      <c r="D2187" s="227"/>
      <c r="E2187" s="228"/>
      <c r="F2187" s="64" t="s">
        <v>51</v>
      </c>
      <c r="G2187" s="281" t="str">
        <f>IF(OR(G2182=0,G2182=""),"",VLOOKUP(A2177,'STUDENT DETAIL'!$C$8:$I$107,7))</f>
        <v/>
      </c>
      <c r="H2187" s="282"/>
      <c r="I2187" s="295"/>
    </row>
    <row r="2188" spans="1:10" s="14" customFormat="1" ht="24" customHeight="1">
      <c r="A2188" s="223"/>
      <c r="B2188" s="284"/>
      <c r="C2188" s="232" t="s">
        <v>66</v>
      </c>
      <c r="D2188" s="233"/>
      <c r="E2188" s="233"/>
      <c r="F2188" s="233"/>
      <c r="G2188" s="233"/>
      <c r="H2188" s="233"/>
      <c r="I2188" s="234"/>
    </row>
    <row r="2189" spans="1:10" s="14" customFormat="1" ht="24" customHeight="1" thickBot="1">
      <c r="A2189" s="223"/>
      <c r="B2189" s="284"/>
      <c r="C2189" s="229" t="s">
        <v>67</v>
      </c>
      <c r="D2189" s="230"/>
      <c r="E2189" s="231"/>
      <c r="F2189" s="267" t="s">
        <v>34</v>
      </c>
      <c r="G2189" s="231"/>
      <c r="H2189" s="267" t="s">
        <v>68</v>
      </c>
      <c r="I2189" s="268"/>
    </row>
    <row r="2190" spans="1:10" s="74" customFormat="1" ht="18" customHeight="1">
      <c r="A2190" s="223"/>
      <c r="B2190" s="284"/>
      <c r="C2190" s="238">
        <f>IF('TIME TABLE'!$B$5="","",'TIME TABLE'!$B$5)</f>
        <v>44651</v>
      </c>
      <c r="D2190" s="239"/>
      <c r="E2190" s="86" t="str">
        <f>IF(C2190="","",IF(C2190&gt;0,CONCATENATE('TIME TABLE'!$C$5,'TIME TABLE'!$D$5,'TIME TABLE'!$E$5)))</f>
        <v>(Thursday)</v>
      </c>
      <c r="F2190" s="279" t="str">
        <f>IF(C2190="","",'TIME TABLE'!$F$5)</f>
        <v>Hindi</v>
      </c>
      <c r="G2190" s="280"/>
      <c r="H2190" s="273" t="str">
        <f>IF(F2190="","",'TIME TABLE'!$H$5)</f>
        <v>09:00 AM to 11:45 AM</v>
      </c>
      <c r="I2190" s="274"/>
    </row>
    <row r="2191" spans="1:10" s="74" customFormat="1" ht="18" customHeight="1">
      <c r="A2191" s="223"/>
      <c r="B2191" s="284"/>
      <c r="C2191" s="260">
        <f>IF('TIME TABLE'!$B$6="","",'TIME TABLE'!$B$6)</f>
        <v>44652</v>
      </c>
      <c r="D2191" s="261"/>
      <c r="E2191" s="89" t="str">
        <f>IF(C2191="","",IF(C2191&gt;0,CONCATENATE('TIME TABLE'!$C$6,'TIME TABLE'!$D$6,'TIME TABLE'!$E$6)))</f>
        <v>(Friday)</v>
      </c>
      <c r="F2191" s="252" t="str">
        <f>IF(C2191="","",'TIME TABLE'!$F$6)</f>
        <v>English</v>
      </c>
      <c r="G2191" s="253"/>
      <c r="H2191" s="250" t="str">
        <f>IF(F2191="","",'TIME TABLE'!$H$6)</f>
        <v>09:00 AM to 11:45 AM</v>
      </c>
      <c r="I2191" s="251"/>
    </row>
    <row r="2192" spans="1:10" s="74" customFormat="1" ht="18" customHeight="1">
      <c r="A2192" s="223"/>
      <c r="B2192" s="284"/>
      <c r="C2192" s="260">
        <f>IF('TIME TABLE'!$B$7="","",'TIME TABLE'!$B$7)</f>
        <v>44653</v>
      </c>
      <c r="D2192" s="261"/>
      <c r="E2192" s="89" t="str">
        <f>IF(C2192="","",IF(C2192&gt;0,CONCATENATE('TIME TABLE'!$C$7,'TIME TABLE'!$D$7,'TIME TABLE'!$E$7)))</f>
        <v>(Saturday)</v>
      </c>
      <c r="F2192" s="252" t="str">
        <f>IF(C2192="","",'TIME TABLE'!$F$7)</f>
        <v>Science</v>
      </c>
      <c r="G2192" s="253"/>
      <c r="H2192" s="250" t="str">
        <f>IF(F2192="","",'TIME TABLE'!$H$7)</f>
        <v>09:00 AM to 11:45 AM</v>
      </c>
      <c r="I2192" s="251"/>
    </row>
    <row r="2193" spans="1:9" s="74" customFormat="1" ht="18" customHeight="1">
      <c r="A2193" s="223"/>
      <c r="B2193" s="284"/>
      <c r="C2193" s="260">
        <f>IF('TIME TABLE'!$B$8="","",'TIME TABLE'!$B$8)</f>
        <v>44654</v>
      </c>
      <c r="D2193" s="261"/>
      <c r="E2193" s="89" t="str">
        <f>IF(C2193="","",IF(C2193&gt;0,CONCATENATE('TIME TABLE'!$C$8,'TIME TABLE'!$D$8,'TIME TABLE'!$E$8)))</f>
        <v>(Sunday)</v>
      </c>
      <c r="F2193" s="252" t="str">
        <f>IF(C2193="","",'TIME TABLE'!$F$8)</f>
        <v>Mathematics</v>
      </c>
      <c r="G2193" s="253"/>
      <c r="H2193" s="250" t="str">
        <f>IF(F2193="","",'TIME TABLE'!$H$8)</f>
        <v>09:00 AM to 11:45 AM</v>
      </c>
      <c r="I2193" s="251"/>
    </row>
    <row r="2194" spans="1:9" s="74" customFormat="1" ht="18" customHeight="1">
      <c r="A2194" s="223"/>
      <c r="B2194" s="284"/>
      <c r="C2194" s="260">
        <f>IF('TIME TABLE'!$B$9="","",'TIME TABLE'!$B$9)</f>
        <v>44655</v>
      </c>
      <c r="D2194" s="261"/>
      <c r="E2194" s="89" t="str">
        <f>IF(C2194="","",IF(C2194&gt;0,CONCATENATE('TIME TABLE'!$C$9,'TIME TABLE'!$D$9,'TIME TABLE'!$E$9)))</f>
        <v>(Monday)</v>
      </c>
      <c r="F2194" s="252" t="str">
        <f>IF(C2194="","",'TIME TABLE'!$F$9)</f>
        <v>Social Study</v>
      </c>
      <c r="G2194" s="253"/>
      <c r="H2194" s="250" t="str">
        <f>IF(F2194="","",'TIME TABLE'!$H$9)</f>
        <v>09:00 AM to 11:45 AM</v>
      </c>
      <c r="I2194" s="251"/>
    </row>
    <row r="2195" spans="1:9" s="74" customFormat="1" ht="18" customHeight="1">
      <c r="A2195" s="223"/>
      <c r="B2195" s="284"/>
      <c r="C2195" s="260">
        <f>IF('TIME TABLE'!$B$10="","",'TIME TABLE'!$B$10)</f>
        <v>44656</v>
      </c>
      <c r="D2195" s="261"/>
      <c r="E2195" s="89" t="str">
        <f>IF(C2195="","",IF(C2195&gt;0,CONCATENATE('TIME TABLE'!$C$10,'TIME TABLE'!$D$10,'TIME TABLE'!$E$10)))</f>
        <v>(Tuesday)</v>
      </c>
      <c r="F2195" s="252" t="str">
        <f>IF(C2195="","",'TIME TABLE'!$F$10)</f>
        <v>Sanskrit</v>
      </c>
      <c r="G2195" s="253"/>
      <c r="H2195" s="250" t="str">
        <f>IF(F2195="","",'TIME TABLE'!$H$10)</f>
        <v>09:00 AM to 11:45 AM</v>
      </c>
      <c r="I2195" s="251"/>
    </row>
    <row r="2196" spans="1:9" s="74" customFormat="1" ht="18" customHeight="1">
      <c r="A2196" s="223"/>
      <c r="B2196" s="284"/>
      <c r="C2196" s="260" t="str">
        <f>IF('TIME TABLE'!$B$11="","",'TIME TABLE'!$B$11)</f>
        <v/>
      </c>
      <c r="D2196" s="261"/>
      <c r="E2196" s="89" t="str">
        <f>IF(C2196="","",IF(C2196&gt;0,CONCATENATE('TIME TABLE'!$C$11,'TIME TABLE'!$D$11,'TIME TABLE'!$E$11)))</f>
        <v/>
      </c>
      <c r="F2196" s="252" t="str">
        <f>IF(C2196="","",'TIME TABLE'!$F$11)</f>
        <v/>
      </c>
      <c r="G2196" s="253"/>
      <c r="H2196" s="250" t="str">
        <f>IF(F2196="","",'TIME TABLE'!$H$11)</f>
        <v/>
      </c>
      <c r="I2196" s="251"/>
    </row>
    <row r="2197" spans="1:9" s="74" customFormat="1" ht="18" customHeight="1">
      <c r="A2197" s="223"/>
      <c r="B2197" s="284"/>
      <c r="C2197" s="260" t="str">
        <f>IF('TIME TABLE'!$B$12="","",'TIME TABLE'!$B$12)</f>
        <v/>
      </c>
      <c r="D2197" s="261"/>
      <c r="E2197" s="89" t="str">
        <f>IF(C2197="","",IF(C2197&gt;0,CONCATENATE('TIME TABLE'!$C$12,'TIME TABLE'!$D$12,'TIME TABLE'!$E$12)))</f>
        <v/>
      </c>
      <c r="F2197" s="252" t="str">
        <f>IF(C2197="","",'TIME TABLE'!$F$12)</f>
        <v/>
      </c>
      <c r="G2197" s="253"/>
      <c r="H2197" s="250" t="str">
        <f>IF(C2197="","",'TIME TABLE'!$H$12)</f>
        <v/>
      </c>
      <c r="I2197" s="251"/>
    </row>
    <row r="2198" spans="1:9" s="74" customFormat="1" ht="18" customHeight="1">
      <c r="A2198" s="223"/>
      <c r="B2198" s="284"/>
      <c r="C2198" s="275" t="str">
        <f>IF('TIME TABLE'!$B$13="","",'TIME TABLE'!$B$13)</f>
        <v/>
      </c>
      <c r="D2198" s="276"/>
      <c r="E2198" s="89" t="str">
        <f>IF(C2198="","",IF(C2198&gt;0,CONCATENATE('TIME TABLE'!$C$11,'TIME TABLE'!$D$11,'TIME TABLE'!$E$11)))</f>
        <v/>
      </c>
      <c r="F2198" s="252" t="str">
        <f>IF(C2198="","",'TIME TABLE'!$F$13)</f>
        <v/>
      </c>
      <c r="G2198" s="253"/>
      <c r="H2198" s="250" t="str">
        <f>IF(C2198="","",'TIME TABLE'!$H$13)</f>
        <v/>
      </c>
      <c r="I2198" s="251"/>
    </row>
    <row r="2199" spans="1:9" s="74" customFormat="1" ht="18" customHeight="1" thickBot="1">
      <c r="A2199" s="223"/>
      <c r="B2199" s="284"/>
      <c r="C2199" s="275" t="str">
        <f>IF('TIME TABLE'!$B$14="","",'TIME TABLE'!$B$14)</f>
        <v/>
      </c>
      <c r="D2199" s="276"/>
      <c r="E2199" s="89" t="str">
        <f>IF(C2199="","",IF(C2199&gt;0,CONCATENATE('TIME TABLE'!$C$11,'TIME TABLE'!$D$11,'TIME TABLE'!$E$11)))</f>
        <v/>
      </c>
      <c r="F2199" s="277" t="str">
        <f>IF(C2199="","",'TIME TABLE'!$F$14)</f>
        <v/>
      </c>
      <c r="G2199" s="278"/>
      <c r="H2199" s="250" t="str">
        <f>IF(C2199="","",'TIME TABLE'!$H$14)</f>
        <v/>
      </c>
      <c r="I2199" s="251"/>
    </row>
    <row r="2200" spans="1:9" s="14" customFormat="1" ht="24" customHeight="1">
      <c r="A2200" s="223"/>
      <c r="B2200" s="284"/>
      <c r="C2200" s="269" t="s">
        <v>69</v>
      </c>
      <c r="D2200" s="270"/>
      <c r="E2200" s="270"/>
      <c r="F2200" s="271"/>
      <c r="G2200" s="271"/>
      <c r="H2200" s="271"/>
      <c r="I2200" s="272"/>
    </row>
    <row r="2201" spans="1:9" s="14" customFormat="1" ht="19.5" customHeight="1">
      <c r="A2201" s="223"/>
      <c r="B2201" s="284"/>
      <c r="C2201" s="59">
        <v>1</v>
      </c>
      <c r="D2201" s="256" t="s">
        <v>70</v>
      </c>
      <c r="E2201" s="256"/>
      <c r="F2201" s="256"/>
      <c r="G2201" s="256"/>
      <c r="H2201" s="256"/>
      <c r="I2201" s="257"/>
    </row>
    <row r="2202" spans="1:9" s="14" customFormat="1" ht="19.5" customHeight="1">
      <c r="A2202" s="223"/>
      <c r="B2202" s="284"/>
      <c r="C2202" s="60">
        <v>2</v>
      </c>
      <c r="D2202" s="258" t="s">
        <v>71</v>
      </c>
      <c r="E2202" s="258"/>
      <c r="F2202" s="258"/>
      <c r="G2202" s="258"/>
      <c r="H2202" s="258"/>
      <c r="I2202" s="259"/>
    </row>
    <row r="2203" spans="1:9" s="14" customFormat="1" ht="19.5" customHeight="1">
      <c r="A2203" s="223"/>
      <c r="B2203" s="284"/>
      <c r="C2203" s="60">
        <v>3</v>
      </c>
      <c r="D2203" s="258" t="s">
        <v>72</v>
      </c>
      <c r="E2203" s="258"/>
      <c r="F2203" s="258"/>
      <c r="G2203" s="258"/>
      <c r="H2203" s="258"/>
      <c r="I2203" s="259"/>
    </row>
    <row r="2204" spans="1:9" s="14" customFormat="1" ht="19.5" customHeight="1">
      <c r="A2204" s="223"/>
      <c r="B2204" s="284"/>
      <c r="C2204" s="60">
        <v>4</v>
      </c>
      <c r="D2204" s="256" t="s">
        <v>73</v>
      </c>
      <c r="E2204" s="256"/>
      <c r="F2204" s="256"/>
      <c r="G2204" s="256"/>
      <c r="H2204" s="256"/>
      <c r="I2204" s="257"/>
    </row>
    <row r="2205" spans="1:9" s="14" customFormat="1" ht="19.5" customHeight="1">
      <c r="A2205" s="223"/>
      <c r="B2205" s="284"/>
      <c r="C2205" s="60">
        <v>5</v>
      </c>
      <c r="D2205" s="256" t="s">
        <v>74</v>
      </c>
      <c r="E2205" s="256"/>
      <c r="F2205" s="256"/>
      <c r="G2205" s="256"/>
      <c r="H2205" s="256"/>
      <c r="I2205" s="257"/>
    </row>
    <row r="2206" spans="1:9" s="14" customFormat="1" ht="19.5" customHeight="1">
      <c r="A2206" s="223"/>
      <c r="B2206" s="284"/>
      <c r="C2206" s="60">
        <v>6</v>
      </c>
      <c r="D2206" s="256" t="s">
        <v>75</v>
      </c>
      <c r="E2206" s="256"/>
      <c r="F2206" s="256"/>
      <c r="G2206" s="256"/>
      <c r="H2206" s="256"/>
      <c r="I2206" s="257"/>
    </row>
    <row r="2207" spans="1:9" s="14" customFormat="1" ht="19.5" customHeight="1">
      <c r="A2207" s="223"/>
      <c r="B2207" s="284"/>
      <c r="C2207" s="60">
        <v>7</v>
      </c>
      <c r="D2207" s="256" t="s">
        <v>76</v>
      </c>
      <c r="E2207" s="256"/>
      <c r="F2207" s="256"/>
      <c r="G2207" s="256"/>
      <c r="H2207" s="256"/>
      <c r="I2207" s="257"/>
    </row>
    <row r="2208" spans="1:9" s="14" customFormat="1" ht="19.5" customHeight="1">
      <c r="A2208" s="223"/>
      <c r="B2208" s="284"/>
      <c r="C2208" s="60">
        <v>8</v>
      </c>
      <c r="D2208" s="256" t="s">
        <v>77</v>
      </c>
      <c r="E2208" s="256"/>
      <c r="F2208" s="256"/>
      <c r="G2208" s="256"/>
      <c r="H2208" s="256"/>
      <c r="I2208" s="257"/>
    </row>
    <row r="2209" spans="1:10" s="14" customFormat="1" ht="19.5" customHeight="1" thickBot="1">
      <c r="A2209" s="223"/>
      <c r="B2209" s="285"/>
      <c r="C2209" s="61">
        <v>9</v>
      </c>
      <c r="D2209" s="254" t="s">
        <v>78</v>
      </c>
      <c r="E2209" s="254"/>
      <c r="F2209" s="254"/>
      <c r="G2209" s="254"/>
      <c r="H2209" s="254"/>
      <c r="I2209" s="255"/>
    </row>
    <row r="2210" spans="1:10" ht="16.5" customHeight="1">
      <c r="A2210" s="225"/>
      <c r="B2210" s="225"/>
      <c r="C2210" s="225"/>
      <c r="D2210" s="225"/>
      <c r="E2210" s="225"/>
      <c r="F2210" s="225"/>
      <c r="G2210" s="225"/>
      <c r="H2210" s="225"/>
      <c r="I2210" s="225"/>
    </row>
    <row r="2211" spans="1:10" s="14" customFormat="1" ht="15.75" thickBot="1">
      <c r="A2211" s="19">
        <f>A2177+1</f>
        <v>66</v>
      </c>
      <c r="B2211" s="224"/>
      <c r="C2211" s="224"/>
      <c r="D2211" s="224"/>
      <c r="E2211" s="224"/>
      <c r="F2211" s="224"/>
      <c r="G2211" s="224"/>
      <c r="H2211" s="224"/>
      <c r="I2211" s="224"/>
    </row>
    <row r="2212" spans="1:10" s="14" customFormat="1" ht="51.75" customHeight="1">
      <c r="A2212" s="223"/>
      <c r="B2212" s="240" t="e">
        <f>logo</f>
        <v>#NAME?</v>
      </c>
      <c r="C2212" s="241"/>
      <c r="D2212" s="244" t="str">
        <f>MASTER!$E$11</f>
        <v>Govt. Sr. Secondary School Raimalwada</v>
      </c>
      <c r="E2212" s="245"/>
      <c r="F2212" s="245"/>
      <c r="G2212" s="245"/>
      <c r="H2212" s="245"/>
      <c r="I2212" s="246"/>
    </row>
    <row r="2213" spans="1:10" s="14" customFormat="1" ht="36" customHeight="1" thickBot="1">
      <c r="A2213" s="223"/>
      <c r="B2213" s="242"/>
      <c r="C2213" s="243"/>
      <c r="D2213" s="247" t="str">
        <f>MASTER!$E$14</f>
        <v>P.S.-Bapini (Phalodi)</v>
      </c>
      <c r="E2213" s="248"/>
      <c r="F2213" s="248"/>
      <c r="G2213" s="248"/>
      <c r="H2213" s="248"/>
      <c r="I2213" s="249"/>
    </row>
    <row r="2214" spans="1:10" s="14" customFormat="1" ht="33.75" customHeight="1">
      <c r="A2214" s="223"/>
      <c r="B2214" s="283" t="str">
        <f>CONCATENATE(C2215,'TIME TABLE'!$C$5,'ADMIT CARD'!$C2216,$F2216,'ADMIT CARD'!$G2216,'TIME TABLE'!$E$5)</f>
        <v>ADMIT CARD(Roll Number●→0)</v>
      </c>
      <c r="C2214" s="289" t="str">
        <f>CONCATENATE('TIME TABLE'!$B$2,'TIME TABLE'!$F$2)</f>
        <v>TEST-I: (2025-26)</v>
      </c>
      <c r="D2214" s="290"/>
      <c r="E2214" s="290"/>
      <c r="F2214" s="290"/>
      <c r="G2214" s="290"/>
      <c r="H2214" s="290"/>
      <c r="I2214" s="296" t="s">
        <v>90</v>
      </c>
    </row>
    <row r="2215" spans="1:10" s="14" customFormat="1" ht="33.75" customHeight="1" thickBot="1">
      <c r="A2215" s="223"/>
      <c r="B2215" s="284"/>
      <c r="C2215" s="291" t="s">
        <v>63</v>
      </c>
      <c r="D2215" s="292"/>
      <c r="E2215" s="292"/>
      <c r="F2215" s="292"/>
      <c r="G2215" s="292"/>
      <c r="H2215" s="292"/>
      <c r="I2215" s="297"/>
      <c r="J2215" s="14" t="s">
        <v>53</v>
      </c>
    </row>
    <row r="2216" spans="1:10" s="14" customFormat="1" ht="24" customHeight="1">
      <c r="A2216" s="223"/>
      <c r="B2216" s="284"/>
      <c r="C2216" s="286" t="s">
        <v>20</v>
      </c>
      <c r="D2216" s="287"/>
      <c r="E2216" s="288"/>
      <c r="F2216" s="62" t="s">
        <v>51</v>
      </c>
      <c r="G2216" s="265">
        <f>VLOOKUP(A2211,'STUDENT DETAIL'!$C$8:$I$107,3)</f>
        <v>0</v>
      </c>
      <c r="H2216" s="266"/>
      <c r="I2216" s="297"/>
    </row>
    <row r="2217" spans="1:10" s="14" customFormat="1" ht="24" customHeight="1" thickBot="1">
      <c r="A2217" s="223"/>
      <c r="B2217" s="284"/>
      <c r="C2217" s="235" t="s">
        <v>21</v>
      </c>
      <c r="D2217" s="236"/>
      <c r="E2217" s="237"/>
      <c r="F2217" s="63" t="s">
        <v>51</v>
      </c>
      <c r="G2217" s="262" t="str">
        <f>IF(OR(G2216=0,G2216=""),"",VLOOKUP(A2211,'STUDENT DETAIL'!$C$8:$I$107,4))</f>
        <v/>
      </c>
      <c r="H2217" s="264"/>
      <c r="I2217" s="298"/>
    </row>
    <row r="2218" spans="1:10" s="14" customFormat="1" ht="24" customHeight="1">
      <c r="A2218" s="223"/>
      <c r="B2218" s="284"/>
      <c r="C2218" s="235" t="s">
        <v>22</v>
      </c>
      <c r="D2218" s="236"/>
      <c r="E2218" s="237"/>
      <c r="F2218" s="63" t="s">
        <v>51</v>
      </c>
      <c r="G2218" s="262" t="str">
        <f>IF(OR(G2216=0,G2216=""),"",VLOOKUP(A2211,'STUDENT DETAIL'!$C$8:$I$107,5))</f>
        <v/>
      </c>
      <c r="H2218" s="263"/>
      <c r="I2218" s="293" t="s">
        <v>64</v>
      </c>
    </row>
    <row r="2219" spans="1:10" s="14" customFormat="1" ht="24" customHeight="1">
      <c r="A2219" s="223"/>
      <c r="B2219" s="284"/>
      <c r="C2219" s="235" t="s">
        <v>32</v>
      </c>
      <c r="D2219" s="236"/>
      <c r="E2219" s="237"/>
      <c r="F2219" s="63" t="s">
        <v>51</v>
      </c>
      <c r="G2219" s="262" t="str">
        <f>IF(OR(G2216=0,G2216=""),"",VLOOKUP(A2211,'STUDENT DETAIL'!$C$8:$I$107,6))</f>
        <v/>
      </c>
      <c r="H2219" s="263"/>
      <c r="I2219" s="294"/>
    </row>
    <row r="2220" spans="1:10" s="14" customFormat="1" ht="24" customHeight="1">
      <c r="A2220" s="223"/>
      <c r="B2220" s="284"/>
      <c r="C2220" s="235" t="s">
        <v>33</v>
      </c>
      <c r="D2220" s="236"/>
      <c r="E2220" s="237"/>
      <c r="F2220" s="63" t="s">
        <v>51</v>
      </c>
      <c r="G2220" s="262" t="str">
        <f>IF(OR(G2216=0,G2216=""),"",IF('STUDENT DETAIL'!$H$4="",'STUDENT DETAIL'!$E$4,CONCATENATE('STUDENT DETAIL'!$E$4,"   ","(",'STUDENT DETAIL'!$H$4,")")))</f>
        <v/>
      </c>
      <c r="H2220" s="263"/>
      <c r="I2220" s="294"/>
    </row>
    <row r="2221" spans="1:10" s="14" customFormat="1" ht="24" customHeight="1" thickBot="1">
      <c r="A2221" s="223"/>
      <c r="B2221" s="284"/>
      <c r="C2221" s="226" t="s">
        <v>24</v>
      </c>
      <c r="D2221" s="227"/>
      <c r="E2221" s="228"/>
      <c r="F2221" s="64" t="s">
        <v>51</v>
      </c>
      <c r="G2221" s="281" t="str">
        <f>IF(OR(G2216=0,G2216=""),"",VLOOKUP(A2211,'STUDENT DETAIL'!$C$8:$I$107,7))</f>
        <v/>
      </c>
      <c r="H2221" s="282"/>
      <c r="I2221" s="295"/>
    </row>
    <row r="2222" spans="1:10" s="14" customFormat="1" ht="24" customHeight="1">
      <c r="A2222" s="223"/>
      <c r="B2222" s="284"/>
      <c r="C2222" s="232" t="s">
        <v>66</v>
      </c>
      <c r="D2222" s="233"/>
      <c r="E2222" s="233"/>
      <c r="F2222" s="233"/>
      <c r="G2222" s="233"/>
      <c r="H2222" s="233"/>
      <c r="I2222" s="234"/>
    </row>
    <row r="2223" spans="1:10" s="14" customFormat="1" ht="24" customHeight="1" thickBot="1">
      <c r="A2223" s="223"/>
      <c r="B2223" s="284"/>
      <c r="C2223" s="229" t="s">
        <v>67</v>
      </c>
      <c r="D2223" s="230"/>
      <c r="E2223" s="231"/>
      <c r="F2223" s="267" t="s">
        <v>34</v>
      </c>
      <c r="G2223" s="231"/>
      <c r="H2223" s="267" t="s">
        <v>68</v>
      </c>
      <c r="I2223" s="268"/>
    </row>
    <row r="2224" spans="1:10" s="74" customFormat="1" ht="18" customHeight="1">
      <c r="A2224" s="223"/>
      <c r="B2224" s="284"/>
      <c r="C2224" s="238">
        <f>IF('TIME TABLE'!$B$5="","",'TIME TABLE'!$B$5)</f>
        <v>44651</v>
      </c>
      <c r="D2224" s="239"/>
      <c r="E2224" s="86" t="str">
        <f>IF(C2224="","",IF(C2224&gt;0,CONCATENATE('TIME TABLE'!$C$5,'TIME TABLE'!$D$5,'TIME TABLE'!$E$5)))</f>
        <v>(Thursday)</v>
      </c>
      <c r="F2224" s="279" t="str">
        <f>IF(C2224="","",'TIME TABLE'!$F$5)</f>
        <v>Hindi</v>
      </c>
      <c r="G2224" s="280"/>
      <c r="H2224" s="273" t="str">
        <f>IF(F2224="","",'TIME TABLE'!$H$5)</f>
        <v>09:00 AM to 11:45 AM</v>
      </c>
      <c r="I2224" s="274"/>
    </row>
    <row r="2225" spans="1:9" s="74" customFormat="1" ht="18" customHeight="1">
      <c r="A2225" s="223"/>
      <c r="B2225" s="284"/>
      <c r="C2225" s="260">
        <f>IF('TIME TABLE'!$B$6="","",'TIME TABLE'!$B$6)</f>
        <v>44652</v>
      </c>
      <c r="D2225" s="261"/>
      <c r="E2225" s="89" t="str">
        <f>IF(C2225="","",IF(C2225&gt;0,CONCATENATE('TIME TABLE'!$C$6,'TIME TABLE'!$D$6,'TIME TABLE'!$E$6)))</f>
        <v>(Friday)</v>
      </c>
      <c r="F2225" s="252" t="str">
        <f>IF(C2225="","",'TIME TABLE'!$F$6)</f>
        <v>English</v>
      </c>
      <c r="G2225" s="253"/>
      <c r="H2225" s="250" t="str">
        <f>IF(F2225="","",'TIME TABLE'!$H$6)</f>
        <v>09:00 AM to 11:45 AM</v>
      </c>
      <c r="I2225" s="251"/>
    </row>
    <row r="2226" spans="1:9" s="74" customFormat="1" ht="18" customHeight="1">
      <c r="A2226" s="223"/>
      <c r="B2226" s="284"/>
      <c r="C2226" s="260">
        <f>IF('TIME TABLE'!$B$7="","",'TIME TABLE'!$B$7)</f>
        <v>44653</v>
      </c>
      <c r="D2226" s="261"/>
      <c r="E2226" s="89" t="str">
        <f>IF(C2226="","",IF(C2226&gt;0,CONCATENATE('TIME TABLE'!$C$7,'TIME TABLE'!$D$7,'TIME TABLE'!$E$7)))</f>
        <v>(Saturday)</v>
      </c>
      <c r="F2226" s="252" t="str">
        <f>IF(C2226="","",'TIME TABLE'!$F$7)</f>
        <v>Science</v>
      </c>
      <c r="G2226" s="253"/>
      <c r="H2226" s="250" t="str">
        <f>IF(F2226="","",'TIME TABLE'!$H$7)</f>
        <v>09:00 AM to 11:45 AM</v>
      </c>
      <c r="I2226" s="251"/>
    </row>
    <row r="2227" spans="1:9" s="74" customFormat="1" ht="18" customHeight="1">
      <c r="A2227" s="223"/>
      <c r="B2227" s="284"/>
      <c r="C2227" s="260">
        <f>IF('TIME TABLE'!$B$8="","",'TIME TABLE'!$B$8)</f>
        <v>44654</v>
      </c>
      <c r="D2227" s="261"/>
      <c r="E2227" s="89" t="str">
        <f>IF(C2227="","",IF(C2227&gt;0,CONCATENATE('TIME TABLE'!$C$8,'TIME TABLE'!$D$8,'TIME TABLE'!$E$8)))</f>
        <v>(Sunday)</v>
      </c>
      <c r="F2227" s="252" t="str">
        <f>IF(C2227="","",'TIME TABLE'!$F$8)</f>
        <v>Mathematics</v>
      </c>
      <c r="G2227" s="253"/>
      <c r="H2227" s="250" t="str">
        <f>IF(F2227="","",'TIME TABLE'!$H$8)</f>
        <v>09:00 AM to 11:45 AM</v>
      </c>
      <c r="I2227" s="251"/>
    </row>
    <row r="2228" spans="1:9" s="74" customFormat="1" ht="18" customHeight="1">
      <c r="A2228" s="223"/>
      <c r="B2228" s="284"/>
      <c r="C2228" s="260">
        <f>IF('TIME TABLE'!$B$9="","",'TIME TABLE'!$B$9)</f>
        <v>44655</v>
      </c>
      <c r="D2228" s="261"/>
      <c r="E2228" s="89" t="str">
        <f>IF(C2228="","",IF(C2228&gt;0,CONCATENATE('TIME TABLE'!$C$9,'TIME TABLE'!$D$9,'TIME TABLE'!$E$9)))</f>
        <v>(Monday)</v>
      </c>
      <c r="F2228" s="252" t="str">
        <f>IF(C2228="","",'TIME TABLE'!$F$9)</f>
        <v>Social Study</v>
      </c>
      <c r="G2228" s="253"/>
      <c r="H2228" s="250" t="str">
        <f>IF(F2228="","",'TIME TABLE'!$H$9)</f>
        <v>09:00 AM to 11:45 AM</v>
      </c>
      <c r="I2228" s="251"/>
    </row>
    <row r="2229" spans="1:9" s="74" customFormat="1" ht="18" customHeight="1">
      <c r="A2229" s="223"/>
      <c r="B2229" s="284"/>
      <c r="C2229" s="260">
        <f>IF('TIME TABLE'!$B$10="","",'TIME TABLE'!$B$10)</f>
        <v>44656</v>
      </c>
      <c r="D2229" s="261"/>
      <c r="E2229" s="89" t="str">
        <f>IF(C2229="","",IF(C2229&gt;0,CONCATENATE('TIME TABLE'!$C$10,'TIME TABLE'!$D$10,'TIME TABLE'!$E$10)))</f>
        <v>(Tuesday)</v>
      </c>
      <c r="F2229" s="252" t="str">
        <f>IF(C2229="","",'TIME TABLE'!$F$10)</f>
        <v>Sanskrit</v>
      </c>
      <c r="G2229" s="253"/>
      <c r="H2229" s="250" t="str">
        <f>IF(F2229="","",'TIME TABLE'!$H$10)</f>
        <v>09:00 AM to 11:45 AM</v>
      </c>
      <c r="I2229" s="251"/>
    </row>
    <row r="2230" spans="1:9" s="74" customFormat="1" ht="18" customHeight="1">
      <c r="A2230" s="223"/>
      <c r="B2230" s="284"/>
      <c r="C2230" s="260" t="str">
        <f>IF('TIME TABLE'!$B$11="","",'TIME TABLE'!$B$11)</f>
        <v/>
      </c>
      <c r="D2230" s="261"/>
      <c r="E2230" s="89" t="str">
        <f>IF(C2230="","",IF(C2230&gt;0,CONCATENATE('TIME TABLE'!$C$11,'TIME TABLE'!$D$11,'TIME TABLE'!$E$11)))</f>
        <v/>
      </c>
      <c r="F2230" s="252" t="str">
        <f>IF(C2230="","",'TIME TABLE'!$F$11)</f>
        <v/>
      </c>
      <c r="G2230" s="253"/>
      <c r="H2230" s="250" t="str">
        <f>IF(F2230="","",'TIME TABLE'!$H$11)</f>
        <v/>
      </c>
      <c r="I2230" s="251"/>
    </row>
    <row r="2231" spans="1:9" s="74" customFormat="1" ht="18" customHeight="1">
      <c r="A2231" s="223"/>
      <c r="B2231" s="284"/>
      <c r="C2231" s="260" t="str">
        <f>IF('TIME TABLE'!$B$12="","",'TIME TABLE'!$B$12)</f>
        <v/>
      </c>
      <c r="D2231" s="261"/>
      <c r="E2231" s="89" t="str">
        <f>IF(C2231="","",IF(C2231&gt;0,CONCATENATE('TIME TABLE'!$C$12,'TIME TABLE'!$D$12,'TIME TABLE'!$E$12)))</f>
        <v/>
      </c>
      <c r="F2231" s="252" t="str">
        <f>IF(C2231="","",'TIME TABLE'!$F$12)</f>
        <v/>
      </c>
      <c r="G2231" s="253"/>
      <c r="H2231" s="250" t="str">
        <f>IF(C2231="","",'TIME TABLE'!$H$12)</f>
        <v/>
      </c>
      <c r="I2231" s="251"/>
    </row>
    <row r="2232" spans="1:9" s="74" customFormat="1" ht="18" customHeight="1">
      <c r="A2232" s="223"/>
      <c r="B2232" s="284"/>
      <c r="C2232" s="275" t="str">
        <f>IF('TIME TABLE'!$B$13="","",'TIME TABLE'!$B$13)</f>
        <v/>
      </c>
      <c r="D2232" s="276"/>
      <c r="E2232" s="89" t="str">
        <f>IF(C2232="","",IF(C2232&gt;0,CONCATENATE('TIME TABLE'!$C$11,'TIME TABLE'!$D$11,'TIME TABLE'!$E$11)))</f>
        <v/>
      </c>
      <c r="F2232" s="252" t="str">
        <f>IF(C2232="","",'TIME TABLE'!$F$13)</f>
        <v/>
      </c>
      <c r="G2232" s="253"/>
      <c r="H2232" s="250" t="str">
        <f>IF(C2232="","",'TIME TABLE'!$H$13)</f>
        <v/>
      </c>
      <c r="I2232" s="251"/>
    </row>
    <row r="2233" spans="1:9" s="74" customFormat="1" ht="18" customHeight="1" thickBot="1">
      <c r="A2233" s="223"/>
      <c r="B2233" s="284"/>
      <c r="C2233" s="275" t="str">
        <f>IF('TIME TABLE'!$B$14="","",'TIME TABLE'!$B$14)</f>
        <v/>
      </c>
      <c r="D2233" s="276"/>
      <c r="E2233" s="89" t="str">
        <f>IF(C2233="","",IF(C2233&gt;0,CONCATENATE('TIME TABLE'!$C$11,'TIME TABLE'!$D$11,'TIME TABLE'!$E$11)))</f>
        <v/>
      </c>
      <c r="F2233" s="277" t="str">
        <f>IF(C2233="","",'TIME TABLE'!$F$14)</f>
        <v/>
      </c>
      <c r="G2233" s="278"/>
      <c r="H2233" s="250" t="str">
        <f>IF(C2233="","",'TIME TABLE'!$H$14)</f>
        <v/>
      </c>
      <c r="I2233" s="251"/>
    </row>
    <row r="2234" spans="1:9" s="14" customFormat="1" ht="24" customHeight="1">
      <c r="A2234" s="223"/>
      <c r="B2234" s="284"/>
      <c r="C2234" s="269" t="s">
        <v>69</v>
      </c>
      <c r="D2234" s="270"/>
      <c r="E2234" s="270"/>
      <c r="F2234" s="271"/>
      <c r="G2234" s="271"/>
      <c r="H2234" s="271"/>
      <c r="I2234" s="272"/>
    </row>
    <row r="2235" spans="1:9" s="14" customFormat="1" ht="19.5" customHeight="1">
      <c r="A2235" s="223"/>
      <c r="B2235" s="284"/>
      <c r="C2235" s="59">
        <v>1</v>
      </c>
      <c r="D2235" s="256" t="s">
        <v>70</v>
      </c>
      <c r="E2235" s="256"/>
      <c r="F2235" s="256"/>
      <c r="G2235" s="256"/>
      <c r="H2235" s="256"/>
      <c r="I2235" s="257"/>
    </row>
    <row r="2236" spans="1:9" s="14" customFormat="1" ht="19.5" customHeight="1">
      <c r="A2236" s="223"/>
      <c r="B2236" s="284"/>
      <c r="C2236" s="60">
        <v>2</v>
      </c>
      <c r="D2236" s="258" t="s">
        <v>71</v>
      </c>
      <c r="E2236" s="258"/>
      <c r="F2236" s="258"/>
      <c r="G2236" s="258"/>
      <c r="H2236" s="258"/>
      <c r="I2236" s="259"/>
    </row>
    <row r="2237" spans="1:9" s="14" customFormat="1" ht="19.5" customHeight="1">
      <c r="A2237" s="223"/>
      <c r="B2237" s="284"/>
      <c r="C2237" s="60">
        <v>3</v>
      </c>
      <c r="D2237" s="258" t="s">
        <v>72</v>
      </c>
      <c r="E2237" s="258"/>
      <c r="F2237" s="258"/>
      <c r="G2237" s="258"/>
      <c r="H2237" s="258"/>
      <c r="I2237" s="259"/>
    </row>
    <row r="2238" spans="1:9" s="14" customFormat="1" ht="19.5" customHeight="1">
      <c r="A2238" s="223"/>
      <c r="B2238" s="284"/>
      <c r="C2238" s="60">
        <v>4</v>
      </c>
      <c r="D2238" s="256" t="s">
        <v>73</v>
      </c>
      <c r="E2238" s="256"/>
      <c r="F2238" s="256"/>
      <c r="G2238" s="256"/>
      <c r="H2238" s="256"/>
      <c r="I2238" s="257"/>
    </row>
    <row r="2239" spans="1:9" s="14" customFormat="1" ht="19.5" customHeight="1">
      <c r="A2239" s="223"/>
      <c r="B2239" s="284"/>
      <c r="C2239" s="60">
        <v>5</v>
      </c>
      <c r="D2239" s="256" t="s">
        <v>74</v>
      </c>
      <c r="E2239" s="256"/>
      <c r="F2239" s="256"/>
      <c r="G2239" s="256"/>
      <c r="H2239" s="256"/>
      <c r="I2239" s="257"/>
    </row>
    <row r="2240" spans="1:9" s="14" customFormat="1" ht="19.5" customHeight="1">
      <c r="A2240" s="223"/>
      <c r="B2240" s="284"/>
      <c r="C2240" s="60">
        <v>6</v>
      </c>
      <c r="D2240" s="256" t="s">
        <v>75</v>
      </c>
      <c r="E2240" s="256"/>
      <c r="F2240" s="256"/>
      <c r="G2240" s="256"/>
      <c r="H2240" s="256"/>
      <c r="I2240" s="257"/>
    </row>
    <row r="2241" spans="1:10" s="14" customFormat="1" ht="19.5" customHeight="1">
      <c r="A2241" s="223"/>
      <c r="B2241" s="284"/>
      <c r="C2241" s="60">
        <v>7</v>
      </c>
      <c r="D2241" s="256" t="s">
        <v>76</v>
      </c>
      <c r="E2241" s="256"/>
      <c r="F2241" s="256"/>
      <c r="G2241" s="256"/>
      <c r="H2241" s="256"/>
      <c r="I2241" s="257"/>
    </row>
    <row r="2242" spans="1:10" s="14" customFormat="1" ht="19.5" customHeight="1">
      <c r="A2242" s="223"/>
      <c r="B2242" s="284"/>
      <c r="C2242" s="60">
        <v>8</v>
      </c>
      <c r="D2242" s="256" t="s">
        <v>77</v>
      </c>
      <c r="E2242" s="256"/>
      <c r="F2242" s="256"/>
      <c r="G2242" s="256"/>
      <c r="H2242" s="256"/>
      <c r="I2242" s="257"/>
    </row>
    <row r="2243" spans="1:10" s="14" customFormat="1" ht="19.5" customHeight="1" thickBot="1">
      <c r="A2243" s="223"/>
      <c r="B2243" s="285"/>
      <c r="C2243" s="61">
        <v>9</v>
      </c>
      <c r="D2243" s="254" t="s">
        <v>78</v>
      </c>
      <c r="E2243" s="254"/>
      <c r="F2243" s="254"/>
      <c r="G2243" s="254"/>
      <c r="H2243" s="254"/>
      <c r="I2243" s="255"/>
    </row>
    <row r="2244" spans="1:10" ht="7.5" customHeight="1">
      <c r="A2244" s="225"/>
      <c r="B2244" s="225"/>
      <c r="C2244" s="225"/>
      <c r="D2244" s="225"/>
      <c r="E2244" s="225"/>
      <c r="F2244" s="225"/>
      <c r="G2244" s="225"/>
      <c r="H2244" s="225"/>
      <c r="I2244" s="225"/>
    </row>
    <row r="2245" spans="1:10" s="14" customFormat="1" ht="10.5" customHeight="1" thickBot="1">
      <c r="A2245" s="19">
        <f>A2211+1</f>
        <v>67</v>
      </c>
      <c r="B2245" s="224"/>
      <c r="C2245" s="224"/>
      <c r="D2245" s="224"/>
      <c r="E2245" s="224"/>
      <c r="F2245" s="224"/>
      <c r="G2245" s="224"/>
      <c r="H2245" s="224"/>
      <c r="I2245" s="224"/>
    </row>
    <row r="2246" spans="1:10" s="14" customFormat="1" ht="51.75" customHeight="1">
      <c r="A2246" s="223"/>
      <c r="B2246" s="240" t="e">
        <f>logo</f>
        <v>#NAME?</v>
      </c>
      <c r="C2246" s="241"/>
      <c r="D2246" s="244" t="str">
        <f>MASTER!$E$11</f>
        <v>Govt. Sr. Secondary School Raimalwada</v>
      </c>
      <c r="E2246" s="245"/>
      <c r="F2246" s="245"/>
      <c r="G2246" s="245"/>
      <c r="H2246" s="245"/>
      <c r="I2246" s="246"/>
    </row>
    <row r="2247" spans="1:10" s="14" customFormat="1" ht="36" customHeight="1" thickBot="1">
      <c r="A2247" s="223"/>
      <c r="B2247" s="242"/>
      <c r="C2247" s="243"/>
      <c r="D2247" s="247" t="str">
        <f>MASTER!$E$14</f>
        <v>P.S.-Bapini (Phalodi)</v>
      </c>
      <c r="E2247" s="248"/>
      <c r="F2247" s="248"/>
      <c r="G2247" s="248"/>
      <c r="H2247" s="248"/>
      <c r="I2247" s="249"/>
    </row>
    <row r="2248" spans="1:10" s="14" customFormat="1" ht="33.75" customHeight="1">
      <c r="A2248" s="223"/>
      <c r="B2248" s="283" t="str">
        <f>CONCATENATE(C2249,'TIME TABLE'!$C$5,'ADMIT CARD'!$C2250,$F2250,'ADMIT CARD'!$G2250,'TIME TABLE'!$E$5)</f>
        <v>ADMIT CARD(Roll Number●→0)</v>
      </c>
      <c r="C2248" s="289" t="str">
        <f>CONCATENATE('TIME TABLE'!$B$2,'TIME TABLE'!$F$2)</f>
        <v>TEST-I: (2025-26)</v>
      </c>
      <c r="D2248" s="290"/>
      <c r="E2248" s="290"/>
      <c r="F2248" s="290"/>
      <c r="G2248" s="290"/>
      <c r="H2248" s="290"/>
      <c r="I2248" s="296" t="s">
        <v>90</v>
      </c>
    </row>
    <row r="2249" spans="1:10" s="14" customFormat="1" ht="33.75" customHeight="1" thickBot="1">
      <c r="A2249" s="223"/>
      <c r="B2249" s="284"/>
      <c r="C2249" s="291" t="s">
        <v>63</v>
      </c>
      <c r="D2249" s="292"/>
      <c r="E2249" s="292"/>
      <c r="F2249" s="292"/>
      <c r="G2249" s="292"/>
      <c r="H2249" s="292"/>
      <c r="I2249" s="297"/>
      <c r="J2249" s="14" t="s">
        <v>53</v>
      </c>
    </row>
    <row r="2250" spans="1:10" s="14" customFormat="1" ht="24" customHeight="1">
      <c r="A2250" s="223"/>
      <c r="B2250" s="284"/>
      <c r="C2250" s="286" t="s">
        <v>20</v>
      </c>
      <c r="D2250" s="287"/>
      <c r="E2250" s="288"/>
      <c r="F2250" s="62" t="s">
        <v>51</v>
      </c>
      <c r="G2250" s="265">
        <f>VLOOKUP(A2245,'STUDENT DETAIL'!$C$8:$I$107,3)</f>
        <v>0</v>
      </c>
      <c r="H2250" s="266"/>
      <c r="I2250" s="297"/>
    </row>
    <row r="2251" spans="1:10" s="14" customFormat="1" ht="24" customHeight="1" thickBot="1">
      <c r="A2251" s="223"/>
      <c r="B2251" s="284"/>
      <c r="C2251" s="235" t="s">
        <v>21</v>
      </c>
      <c r="D2251" s="236"/>
      <c r="E2251" s="237"/>
      <c r="F2251" s="63" t="s">
        <v>51</v>
      </c>
      <c r="G2251" s="262" t="str">
        <f>IF(OR(G2250=0,G2250=""),"",VLOOKUP(A2245,'STUDENT DETAIL'!$C$8:$I$107,4))</f>
        <v/>
      </c>
      <c r="H2251" s="264"/>
      <c r="I2251" s="298"/>
    </row>
    <row r="2252" spans="1:10" s="14" customFormat="1" ht="24" customHeight="1">
      <c r="A2252" s="223"/>
      <c r="B2252" s="284"/>
      <c r="C2252" s="235" t="s">
        <v>22</v>
      </c>
      <c r="D2252" s="236"/>
      <c r="E2252" s="237"/>
      <c r="F2252" s="63" t="s">
        <v>51</v>
      </c>
      <c r="G2252" s="262" t="str">
        <f>IF(OR(G2250=0,G2250=""),"",VLOOKUP(A2245,'STUDENT DETAIL'!$C$8:$I$107,5))</f>
        <v/>
      </c>
      <c r="H2252" s="263"/>
      <c r="I2252" s="293" t="s">
        <v>64</v>
      </c>
    </row>
    <row r="2253" spans="1:10" s="14" customFormat="1" ht="24" customHeight="1">
      <c r="A2253" s="223"/>
      <c r="B2253" s="284"/>
      <c r="C2253" s="235" t="s">
        <v>32</v>
      </c>
      <c r="D2253" s="236"/>
      <c r="E2253" s="237"/>
      <c r="F2253" s="63" t="s">
        <v>51</v>
      </c>
      <c r="G2253" s="262" t="str">
        <f>IF(OR(G2250=0,G2250=""),"",VLOOKUP(A2245,'STUDENT DETAIL'!$C$8:$I$107,6))</f>
        <v/>
      </c>
      <c r="H2253" s="263"/>
      <c r="I2253" s="294"/>
    </row>
    <row r="2254" spans="1:10" s="14" customFormat="1" ht="24" customHeight="1">
      <c r="A2254" s="223"/>
      <c r="B2254" s="284"/>
      <c r="C2254" s="235" t="s">
        <v>33</v>
      </c>
      <c r="D2254" s="236"/>
      <c r="E2254" s="237"/>
      <c r="F2254" s="63" t="s">
        <v>51</v>
      </c>
      <c r="G2254" s="262" t="str">
        <f>IF(OR(G2250=0,G2250=""),"",IF('STUDENT DETAIL'!$H$4="",'STUDENT DETAIL'!$E$4,CONCATENATE('STUDENT DETAIL'!$E$4,"   ","(",'STUDENT DETAIL'!$H$4,")")))</f>
        <v/>
      </c>
      <c r="H2254" s="263"/>
      <c r="I2254" s="294"/>
    </row>
    <row r="2255" spans="1:10" s="14" customFormat="1" ht="24" customHeight="1" thickBot="1">
      <c r="A2255" s="223"/>
      <c r="B2255" s="284"/>
      <c r="C2255" s="226" t="s">
        <v>24</v>
      </c>
      <c r="D2255" s="227"/>
      <c r="E2255" s="228"/>
      <c r="F2255" s="64" t="s">
        <v>51</v>
      </c>
      <c r="G2255" s="281" t="str">
        <f>IF(OR(G2250=0,G2250=""),"",VLOOKUP(A2245,'STUDENT DETAIL'!$C$8:$I$107,7))</f>
        <v/>
      </c>
      <c r="H2255" s="282"/>
      <c r="I2255" s="295"/>
    </row>
    <row r="2256" spans="1:10" s="14" customFormat="1" ht="24" customHeight="1">
      <c r="A2256" s="223"/>
      <c r="B2256" s="284"/>
      <c r="C2256" s="232" t="s">
        <v>66</v>
      </c>
      <c r="D2256" s="233"/>
      <c r="E2256" s="233"/>
      <c r="F2256" s="233"/>
      <c r="G2256" s="233"/>
      <c r="H2256" s="233"/>
      <c r="I2256" s="234"/>
    </row>
    <row r="2257" spans="1:9" s="14" customFormat="1" ht="24" customHeight="1" thickBot="1">
      <c r="A2257" s="223"/>
      <c r="B2257" s="284"/>
      <c r="C2257" s="229" t="s">
        <v>67</v>
      </c>
      <c r="D2257" s="230"/>
      <c r="E2257" s="231"/>
      <c r="F2257" s="267" t="s">
        <v>34</v>
      </c>
      <c r="G2257" s="231"/>
      <c r="H2257" s="267" t="s">
        <v>68</v>
      </c>
      <c r="I2257" s="268"/>
    </row>
    <row r="2258" spans="1:9" s="74" customFormat="1" ht="18" customHeight="1">
      <c r="A2258" s="223"/>
      <c r="B2258" s="284"/>
      <c r="C2258" s="238">
        <f>IF('TIME TABLE'!$B$5="","",'TIME TABLE'!$B$5)</f>
        <v>44651</v>
      </c>
      <c r="D2258" s="239"/>
      <c r="E2258" s="86" t="str">
        <f>IF(C2258="","",IF(C2258&gt;0,CONCATENATE('TIME TABLE'!$C$5,'TIME TABLE'!$D$5,'TIME TABLE'!$E$5)))</f>
        <v>(Thursday)</v>
      </c>
      <c r="F2258" s="279" t="str">
        <f>IF(C2258="","",'TIME TABLE'!$F$5)</f>
        <v>Hindi</v>
      </c>
      <c r="G2258" s="280"/>
      <c r="H2258" s="273" t="str">
        <f>IF(F2258="","",'TIME TABLE'!$H$5)</f>
        <v>09:00 AM to 11:45 AM</v>
      </c>
      <c r="I2258" s="274"/>
    </row>
    <row r="2259" spans="1:9" s="74" customFormat="1" ht="18" customHeight="1">
      <c r="A2259" s="223"/>
      <c r="B2259" s="284"/>
      <c r="C2259" s="260">
        <f>IF('TIME TABLE'!$B$6="","",'TIME TABLE'!$B$6)</f>
        <v>44652</v>
      </c>
      <c r="D2259" s="261"/>
      <c r="E2259" s="89" t="str">
        <f>IF(C2259="","",IF(C2259&gt;0,CONCATENATE('TIME TABLE'!$C$6,'TIME TABLE'!$D$6,'TIME TABLE'!$E$6)))</f>
        <v>(Friday)</v>
      </c>
      <c r="F2259" s="252" t="str">
        <f>IF(C2259="","",'TIME TABLE'!$F$6)</f>
        <v>English</v>
      </c>
      <c r="G2259" s="253"/>
      <c r="H2259" s="250" t="str">
        <f>IF(F2259="","",'TIME TABLE'!$H$6)</f>
        <v>09:00 AM to 11:45 AM</v>
      </c>
      <c r="I2259" s="251"/>
    </row>
    <row r="2260" spans="1:9" s="74" customFormat="1" ht="18" customHeight="1">
      <c r="A2260" s="223"/>
      <c r="B2260" s="284"/>
      <c r="C2260" s="260">
        <f>IF('TIME TABLE'!$B$7="","",'TIME TABLE'!$B$7)</f>
        <v>44653</v>
      </c>
      <c r="D2260" s="261"/>
      <c r="E2260" s="89" t="str">
        <f>IF(C2260="","",IF(C2260&gt;0,CONCATENATE('TIME TABLE'!$C$7,'TIME TABLE'!$D$7,'TIME TABLE'!$E$7)))</f>
        <v>(Saturday)</v>
      </c>
      <c r="F2260" s="252" t="str">
        <f>IF(C2260="","",'TIME TABLE'!$F$7)</f>
        <v>Science</v>
      </c>
      <c r="G2260" s="253"/>
      <c r="H2260" s="250" t="str">
        <f>IF(F2260="","",'TIME TABLE'!$H$7)</f>
        <v>09:00 AM to 11:45 AM</v>
      </c>
      <c r="I2260" s="251"/>
    </row>
    <row r="2261" spans="1:9" s="74" customFormat="1" ht="18" customHeight="1">
      <c r="A2261" s="223"/>
      <c r="B2261" s="284"/>
      <c r="C2261" s="260">
        <f>IF('TIME TABLE'!$B$8="","",'TIME TABLE'!$B$8)</f>
        <v>44654</v>
      </c>
      <c r="D2261" s="261"/>
      <c r="E2261" s="89" t="str">
        <f>IF(C2261="","",IF(C2261&gt;0,CONCATENATE('TIME TABLE'!$C$8,'TIME TABLE'!$D$8,'TIME TABLE'!$E$8)))</f>
        <v>(Sunday)</v>
      </c>
      <c r="F2261" s="252" t="str">
        <f>IF(C2261="","",'TIME TABLE'!$F$8)</f>
        <v>Mathematics</v>
      </c>
      <c r="G2261" s="253"/>
      <c r="H2261" s="250" t="str">
        <f>IF(F2261="","",'TIME TABLE'!$H$8)</f>
        <v>09:00 AM to 11:45 AM</v>
      </c>
      <c r="I2261" s="251"/>
    </row>
    <row r="2262" spans="1:9" s="74" customFormat="1" ht="18" customHeight="1">
      <c r="A2262" s="223"/>
      <c r="B2262" s="284"/>
      <c r="C2262" s="260">
        <f>IF('TIME TABLE'!$B$9="","",'TIME TABLE'!$B$9)</f>
        <v>44655</v>
      </c>
      <c r="D2262" s="261"/>
      <c r="E2262" s="89" t="str">
        <f>IF(C2262="","",IF(C2262&gt;0,CONCATENATE('TIME TABLE'!$C$9,'TIME TABLE'!$D$9,'TIME TABLE'!$E$9)))</f>
        <v>(Monday)</v>
      </c>
      <c r="F2262" s="252" t="str">
        <f>IF(C2262="","",'TIME TABLE'!$F$9)</f>
        <v>Social Study</v>
      </c>
      <c r="G2262" s="253"/>
      <c r="H2262" s="250" t="str">
        <f>IF(F2262="","",'TIME TABLE'!$H$9)</f>
        <v>09:00 AM to 11:45 AM</v>
      </c>
      <c r="I2262" s="251"/>
    </row>
    <row r="2263" spans="1:9" s="74" customFormat="1" ht="18" customHeight="1">
      <c r="A2263" s="223"/>
      <c r="B2263" s="284"/>
      <c r="C2263" s="260">
        <f>IF('TIME TABLE'!$B$10="","",'TIME TABLE'!$B$10)</f>
        <v>44656</v>
      </c>
      <c r="D2263" s="261"/>
      <c r="E2263" s="89" t="str">
        <f>IF(C2263="","",IF(C2263&gt;0,CONCATENATE('TIME TABLE'!$C$10,'TIME TABLE'!$D$10,'TIME TABLE'!$E$10)))</f>
        <v>(Tuesday)</v>
      </c>
      <c r="F2263" s="252" t="str">
        <f>IF(C2263="","",'TIME TABLE'!$F$10)</f>
        <v>Sanskrit</v>
      </c>
      <c r="G2263" s="253"/>
      <c r="H2263" s="250" t="str">
        <f>IF(F2263="","",'TIME TABLE'!$H$10)</f>
        <v>09:00 AM to 11:45 AM</v>
      </c>
      <c r="I2263" s="251"/>
    </row>
    <row r="2264" spans="1:9" s="74" customFormat="1" ht="18" customHeight="1">
      <c r="A2264" s="223"/>
      <c r="B2264" s="284"/>
      <c r="C2264" s="260" t="str">
        <f>IF('TIME TABLE'!$B$11="","",'TIME TABLE'!$B$11)</f>
        <v/>
      </c>
      <c r="D2264" s="261"/>
      <c r="E2264" s="89" t="str">
        <f>IF(C2264="","",IF(C2264&gt;0,CONCATENATE('TIME TABLE'!$C$11,'TIME TABLE'!$D$11,'TIME TABLE'!$E$11)))</f>
        <v/>
      </c>
      <c r="F2264" s="252" t="str">
        <f>IF(C2264="","",'TIME TABLE'!$F$11)</f>
        <v/>
      </c>
      <c r="G2264" s="253"/>
      <c r="H2264" s="250" t="str">
        <f>IF(F2264="","",'TIME TABLE'!$H$11)</f>
        <v/>
      </c>
      <c r="I2264" s="251"/>
    </row>
    <row r="2265" spans="1:9" s="74" customFormat="1" ht="18" customHeight="1">
      <c r="A2265" s="223"/>
      <c r="B2265" s="284"/>
      <c r="C2265" s="260" t="str">
        <f>IF('TIME TABLE'!$B$12="","",'TIME TABLE'!$B$12)</f>
        <v/>
      </c>
      <c r="D2265" s="261"/>
      <c r="E2265" s="89" t="str">
        <f>IF(C2265="","",IF(C2265&gt;0,CONCATENATE('TIME TABLE'!$C$12,'TIME TABLE'!$D$12,'TIME TABLE'!$E$12)))</f>
        <v/>
      </c>
      <c r="F2265" s="252" t="str">
        <f>IF(C2265="","",'TIME TABLE'!$F$12)</f>
        <v/>
      </c>
      <c r="G2265" s="253"/>
      <c r="H2265" s="250" t="str">
        <f>IF(C2265="","",'TIME TABLE'!$H$12)</f>
        <v/>
      </c>
      <c r="I2265" s="251"/>
    </row>
    <row r="2266" spans="1:9" s="74" customFormat="1" ht="18" customHeight="1">
      <c r="A2266" s="223"/>
      <c r="B2266" s="284"/>
      <c r="C2266" s="275" t="str">
        <f>IF('TIME TABLE'!$B$13="","",'TIME TABLE'!$B$13)</f>
        <v/>
      </c>
      <c r="D2266" s="276"/>
      <c r="E2266" s="89" t="str">
        <f>IF(C2266="","",IF(C2266&gt;0,CONCATENATE('TIME TABLE'!$C$11,'TIME TABLE'!$D$11,'TIME TABLE'!$E$11)))</f>
        <v/>
      </c>
      <c r="F2266" s="252" t="str">
        <f>IF(C2266="","",'TIME TABLE'!$F$13)</f>
        <v/>
      </c>
      <c r="G2266" s="253"/>
      <c r="H2266" s="250" t="str">
        <f>IF(C2266="","",'TIME TABLE'!$H$13)</f>
        <v/>
      </c>
      <c r="I2266" s="251"/>
    </row>
    <row r="2267" spans="1:9" s="74" customFormat="1" ht="18" customHeight="1" thickBot="1">
      <c r="A2267" s="223"/>
      <c r="B2267" s="284"/>
      <c r="C2267" s="275" t="str">
        <f>IF('TIME TABLE'!$B$14="","",'TIME TABLE'!$B$14)</f>
        <v/>
      </c>
      <c r="D2267" s="276"/>
      <c r="E2267" s="89" t="str">
        <f>IF(C2267="","",IF(C2267&gt;0,CONCATENATE('TIME TABLE'!$C$11,'TIME TABLE'!$D$11,'TIME TABLE'!$E$11)))</f>
        <v/>
      </c>
      <c r="F2267" s="277" t="str">
        <f>IF(C2267="","",'TIME TABLE'!$F$14)</f>
        <v/>
      </c>
      <c r="G2267" s="278"/>
      <c r="H2267" s="250" t="str">
        <f>IF(C2267="","",'TIME TABLE'!$H$14)</f>
        <v/>
      </c>
      <c r="I2267" s="251"/>
    </row>
    <row r="2268" spans="1:9" s="14" customFormat="1" ht="24" customHeight="1">
      <c r="A2268" s="223"/>
      <c r="B2268" s="284"/>
      <c r="C2268" s="269" t="s">
        <v>69</v>
      </c>
      <c r="D2268" s="270"/>
      <c r="E2268" s="270"/>
      <c r="F2268" s="271"/>
      <c r="G2268" s="271"/>
      <c r="H2268" s="271"/>
      <c r="I2268" s="272"/>
    </row>
    <row r="2269" spans="1:9" s="14" customFormat="1" ht="19.5" customHeight="1">
      <c r="A2269" s="223"/>
      <c r="B2269" s="284"/>
      <c r="C2269" s="59">
        <v>1</v>
      </c>
      <c r="D2269" s="256" t="s">
        <v>70</v>
      </c>
      <c r="E2269" s="256"/>
      <c r="F2269" s="256"/>
      <c r="G2269" s="256"/>
      <c r="H2269" s="256"/>
      <c r="I2269" s="257"/>
    </row>
    <row r="2270" spans="1:9" s="14" customFormat="1" ht="19.5" customHeight="1">
      <c r="A2270" s="223"/>
      <c r="B2270" s="284"/>
      <c r="C2270" s="60">
        <v>2</v>
      </c>
      <c r="D2270" s="258" t="s">
        <v>71</v>
      </c>
      <c r="E2270" s="258"/>
      <c r="F2270" s="258"/>
      <c r="G2270" s="258"/>
      <c r="H2270" s="258"/>
      <c r="I2270" s="259"/>
    </row>
    <row r="2271" spans="1:9" s="14" customFormat="1" ht="19.5" customHeight="1">
      <c r="A2271" s="223"/>
      <c r="B2271" s="284"/>
      <c r="C2271" s="60">
        <v>3</v>
      </c>
      <c r="D2271" s="258" t="s">
        <v>72</v>
      </c>
      <c r="E2271" s="258"/>
      <c r="F2271" s="258"/>
      <c r="G2271" s="258"/>
      <c r="H2271" s="258"/>
      <c r="I2271" s="259"/>
    </row>
    <row r="2272" spans="1:9" s="14" customFormat="1" ht="19.5" customHeight="1">
      <c r="A2272" s="223"/>
      <c r="B2272" s="284"/>
      <c r="C2272" s="60">
        <v>4</v>
      </c>
      <c r="D2272" s="256" t="s">
        <v>73</v>
      </c>
      <c r="E2272" s="256"/>
      <c r="F2272" s="256"/>
      <c r="G2272" s="256"/>
      <c r="H2272" s="256"/>
      <c r="I2272" s="257"/>
    </row>
    <row r="2273" spans="1:10" s="14" customFormat="1" ht="19.5" customHeight="1">
      <c r="A2273" s="223"/>
      <c r="B2273" s="284"/>
      <c r="C2273" s="60">
        <v>5</v>
      </c>
      <c r="D2273" s="256" t="s">
        <v>74</v>
      </c>
      <c r="E2273" s="256"/>
      <c r="F2273" s="256"/>
      <c r="G2273" s="256"/>
      <c r="H2273" s="256"/>
      <c r="I2273" s="257"/>
    </row>
    <row r="2274" spans="1:10" s="14" customFormat="1" ht="19.5" customHeight="1">
      <c r="A2274" s="223"/>
      <c r="B2274" s="284"/>
      <c r="C2274" s="60">
        <v>6</v>
      </c>
      <c r="D2274" s="256" t="s">
        <v>75</v>
      </c>
      <c r="E2274" s="256"/>
      <c r="F2274" s="256"/>
      <c r="G2274" s="256"/>
      <c r="H2274" s="256"/>
      <c r="I2274" s="257"/>
    </row>
    <row r="2275" spans="1:10" s="14" customFormat="1" ht="19.5" customHeight="1">
      <c r="A2275" s="223"/>
      <c r="B2275" s="284"/>
      <c r="C2275" s="60">
        <v>7</v>
      </c>
      <c r="D2275" s="256" t="s">
        <v>76</v>
      </c>
      <c r="E2275" s="256"/>
      <c r="F2275" s="256"/>
      <c r="G2275" s="256"/>
      <c r="H2275" s="256"/>
      <c r="I2275" s="257"/>
    </row>
    <row r="2276" spans="1:10" s="14" customFormat="1" ht="19.5" customHeight="1">
      <c r="A2276" s="223"/>
      <c r="B2276" s="284"/>
      <c r="C2276" s="60">
        <v>8</v>
      </c>
      <c r="D2276" s="256" t="s">
        <v>77</v>
      </c>
      <c r="E2276" s="256"/>
      <c r="F2276" s="256"/>
      <c r="G2276" s="256"/>
      <c r="H2276" s="256"/>
      <c r="I2276" s="257"/>
    </row>
    <row r="2277" spans="1:10" s="14" customFormat="1" ht="19.5" customHeight="1" thickBot="1">
      <c r="A2277" s="223"/>
      <c r="B2277" s="285"/>
      <c r="C2277" s="61">
        <v>9</v>
      </c>
      <c r="D2277" s="254" t="s">
        <v>78</v>
      </c>
      <c r="E2277" s="254"/>
      <c r="F2277" s="254"/>
      <c r="G2277" s="254"/>
      <c r="H2277" s="254"/>
      <c r="I2277" s="255"/>
    </row>
    <row r="2278" spans="1:10" ht="16.5" customHeight="1">
      <c r="A2278" s="225"/>
      <c r="B2278" s="225"/>
      <c r="C2278" s="225"/>
      <c r="D2278" s="225"/>
      <c r="E2278" s="225"/>
      <c r="F2278" s="225"/>
      <c r="G2278" s="225"/>
      <c r="H2278" s="225"/>
      <c r="I2278" s="225"/>
    </row>
    <row r="2279" spans="1:10" s="14" customFormat="1" ht="15.75" thickBot="1">
      <c r="A2279" s="19">
        <f>A2245+1</f>
        <v>68</v>
      </c>
      <c r="B2279" s="224"/>
      <c r="C2279" s="224"/>
      <c r="D2279" s="224"/>
      <c r="E2279" s="224"/>
      <c r="F2279" s="224"/>
      <c r="G2279" s="224"/>
      <c r="H2279" s="224"/>
      <c r="I2279" s="224"/>
    </row>
    <row r="2280" spans="1:10" s="14" customFormat="1" ht="51.75" customHeight="1">
      <c r="A2280" s="223"/>
      <c r="B2280" s="240" t="e">
        <f>logo</f>
        <v>#NAME?</v>
      </c>
      <c r="C2280" s="241"/>
      <c r="D2280" s="244" t="str">
        <f>MASTER!$E$11</f>
        <v>Govt. Sr. Secondary School Raimalwada</v>
      </c>
      <c r="E2280" s="245"/>
      <c r="F2280" s="245"/>
      <c r="G2280" s="245"/>
      <c r="H2280" s="245"/>
      <c r="I2280" s="246"/>
    </row>
    <row r="2281" spans="1:10" s="14" customFormat="1" ht="36" customHeight="1" thickBot="1">
      <c r="A2281" s="223"/>
      <c r="B2281" s="242"/>
      <c r="C2281" s="243"/>
      <c r="D2281" s="247" t="str">
        <f>MASTER!$E$14</f>
        <v>P.S.-Bapini (Phalodi)</v>
      </c>
      <c r="E2281" s="248"/>
      <c r="F2281" s="248"/>
      <c r="G2281" s="248"/>
      <c r="H2281" s="248"/>
      <c r="I2281" s="249"/>
    </row>
    <row r="2282" spans="1:10" s="14" customFormat="1" ht="33.75" customHeight="1">
      <c r="A2282" s="223"/>
      <c r="B2282" s="283" t="str">
        <f>CONCATENATE(C2283,'TIME TABLE'!$C$5,'ADMIT CARD'!$C2284,$F2284,'ADMIT CARD'!$G2284,'TIME TABLE'!$E$5)</f>
        <v>ADMIT CARD(Roll Number●→0)</v>
      </c>
      <c r="C2282" s="289" t="str">
        <f>CONCATENATE('TIME TABLE'!$B$2,'TIME TABLE'!$F$2)</f>
        <v>TEST-I: (2025-26)</v>
      </c>
      <c r="D2282" s="290"/>
      <c r="E2282" s="290"/>
      <c r="F2282" s="290"/>
      <c r="G2282" s="290"/>
      <c r="H2282" s="290"/>
      <c r="I2282" s="296" t="s">
        <v>90</v>
      </c>
    </row>
    <row r="2283" spans="1:10" s="14" customFormat="1" ht="33.75" customHeight="1" thickBot="1">
      <c r="A2283" s="223"/>
      <c r="B2283" s="284"/>
      <c r="C2283" s="291" t="s">
        <v>63</v>
      </c>
      <c r="D2283" s="292"/>
      <c r="E2283" s="292"/>
      <c r="F2283" s="292"/>
      <c r="G2283" s="292"/>
      <c r="H2283" s="292"/>
      <c r="I2283" s="297"/>
      <c r="J2283" s="14" t="s">
        <v>53</v>
      </c>
    </row>
    <row r="2284" spans="1:10" s="14" customFormat="1" ht="24" customHeight="1">
      <c r="A2284" s="223"/>
      <c r="B2284" s="284"/>
      <c r="C2284" s="286" t="s">
        <v>20</v>
      </c>
      <c r="D2284" s="287"/>
      <c r="E2284" s="288"/>
      <c r="F2284" s="62" t="s">
        <v>51</v>
      </c>
      <c r="G2284" s="265">
        <f>VLOOKUP(A2279,'STUDENT DETAIL'!$C$8:$I$107,3)</f>
        <v>0</v>
      </c>
      <c r="H2284" s="266"/>
      <c r="I2284" s="297"/>
    </row>
    <row r="2285" spans="1:10" s="14" customFormat="1" ht="24" customHeight="1" thickBot="1">
      <c r="A2285" s="223"/>
      <c r="B2285" s="284"/>
      <c r="C2285" s="235" t="s">
        <v>21</v>
      </c>
      <c r="D2285" s="236"/>
      <c r="E2285" s="237"/>
      <c r="F2285" s="63" t="s">
        <v>51</v>
      </c>
      <c r="G2285" s="262" t="str">
        <f>IF(OR(G2284=0,G2284=""),"",VLOOKUP(A2279,'STUDENT DETAIL'!$C$8:$I$107,4))</f>
        <v/>
      </c>
      <c r="H2285" s="264"/>
      <c r="I2285" s="298"/>
    </row>
    <row r="2286" spans="1:10" s="14" customFormat="1" ht="24" customHeight="1">
      <c r="A2286" s="223"/>
      <c r="B2286" s="284"/>
      <c r="C2286" s="235" t="s">
        <v>22</v>
      </c>
      <c r="D2286" s="236"/>
      <c r="E2286" s="237"/>
      <c r="F2286" s="63" t="s">
        <v>51</v>
      </c>
      <c r="G2286" s="262" t="str">
        <f>IF(OR(G2284=0,G2284=""),"",VLOOKUP(A2279,'STUDENT DETAIL'!$C$8:$I$107,5))</f>
        <v/>
      </c>
      <c r="H2286" s="263"/>
      <c r="I2286" s="293" t="s">
        <v>64</v>
      </c>
    </row>
    <row r="2287" spans="1:10" s="14" customFormat="1" ht="24" customHeight="1">
      <c r="A2287" s="223"/>
      <c r="B2287" s="284"/>
      <c r="C2287" s="235" t="s">
        <v>32</v>
      </c>
      <c r="D2287" s="236"/>
      <c r="E2287" s="237"/>
      <c r="F2287" s="63" t="s">
        <v>51</v>
      </c>
      <c r="G2287" s="262" t="str">
        <f>IF(OR(G2284=0,G2284=""),"",VLOOKUP(A2279,'STUDENT DETAIL'!$C$8:$I$107,6))</f>
        <v/>
      </c>
      <c r="H2287" s="263"/>
      <c r="I2287" s="294"/>
    </row>
    <row r="2288" spans="1:10" s="14" customFormat="1" ht="24" customHeight="1">
      <c r="A2288" s="223"/>
      <c r="B2288" s="284"/>
      <c r="C2288" s="235" t="s">
        <v>33</v>
      </c>
      <c r="D2288" s="236"/>
      <c r="E2288" s="237"/>
      <c r="F2288" s="63" t="s">
        <v>51</v>
      </c>
      <c r="G2288" s="262" t="str">
        <f>IF(OR(G2284=0,G2284=""),"",IF('STUDENT DETAIL'!$H$4="",'STUDENT DETAIL'!$E$4,CONCATENATE('STUDENT DETAIL'!$E$4,"   ","(",'STUDENT DETAIL'!$H$4,")")))</f>
        <v/>
      </c>
      <c r="H2288" s="263"/>
      <c r="I2288" s="294"/>
    </row>
    <row r="2289" spans="1:9" s="14" customFormat="1" ht="24" customHeight="1" thickBot="1">
      <c r="A2289" s="223"/>
      <c r="B2289" s="284"/>
      <c r="C2289" s="226" t="s">
        <v>24</v>
      </c>
      <c r="D2289" s="227"/>
      <c r="E2289" s="228"/>
      <c r="F2289" s="64" t="s">
        <v>51</v>
      </c>
      <c r="G2289" s="281" t="str">
        <f>IF(OR(G2284=0,G2284=""),"",VLOOKUP(A2279,'STUDENT DETAIL'!$C$8:$I$107,7))</f>
        <v/>
      </c>
      <c r="H2289" s="282"/>
      <c r="I2289" s="295"/>
    </row>
    <row r="2290" spans="1:9" s="14" customFormat="1" ht="24" customHeight="1">
      <c r="A2290" s="223"/>
      <c r="B2290" s="284"/>
      <c r="C2290" s="232" t="s">
        <v>66</v>
      </c>
      <c r="D2290" s="233"/>
      <c r="E2290" s="233"/>
      <c r="F2290" s="233"/>
      <c r="G2290" s="233"/>
      <c r="H2290" s="233"/>
      <c r="I2290" s="234"/>
    </row>
    <row r="2291" spans="1:9" s="14" customFormat="1" ht="24" customHeight="1" thickBot="1">
      <c r="A2291" s="223"/>
      <c r="B2291" s="284"/>
      <c r="C2291" s="229" t="s">
        <v>67</v>
      </c>
      <c r="D2291" s="230"/>
      <c r="E2291" s="231"/>
      <c r="F2291" s="267" t="s">
        <v>34</v>
      </c>
      <c r="G2291" s="231"/>
      <c r="H2291" s="267" t="s">
        <v>68</v>
      </c>
      <c r="I2291" s="268"/>
    </row>
    <row r="2292" spans="1:9" s="74" customFormat="1" ht="18" customHeight="1">
      <c r="A2292" s="223"/>
      <c r="B2292" s="284"/>
      <c r="C2292" s="238">
        <f>IF('TIME TABLE'!$B$5="","",'TIME TABLE'!$B$5)</f>
        <v>44651</v>
      </c>
      <c r="D2292" s="239"/>
      <c r="E2292" s="86" t="str">
        <f>IF(C2292="","",IF(C2292&gt;0,CONCATENATE('TIME TABLE'!$C$5,'TIME TABLE'!$D$5,'TIME TABLE'!$E$5)))</f>
        <v>(Thursday)</v>
      </c>
      <c r="F2292" s="279" t="str">
        <f>IF(C2292="","",'TIME TABLE'!$F$5)</f>
        <v>Hindi</v>
      </c>
      <c r="G2292" s="280"/>
      <c r="H2292" s="273" t="str">
        <f>IF(F2292="","",'TIME TABLE'!$H$5)</f>
        <v>09:00 AM to 11:45 AM</v>
      </c>
      <c r="I2292" s="274"/>
    </row>
    <row r="2293" spans="1:9" s="74" customFormat="1" ht="18" customHeight="1">
      <c r="A2293" s="223"/>
      <c r="B2293" s="284"/>
      <c r="C2293" s="260">
        <f>IF('TIME TABLE'!$B$6="","",'TIME TABLE'!$B$6)</f>
        <v>44652</v>
      </c>
      <c r="D2293" s="261"/>
      <c r="E2293" s="89" t="str">
        <f>IF(C2293="","",IF(C2293&gt;0,CONCATENATE('TIME TABLE'!$C$6,'TIME TABLE'!$D$6,'TIME TABLE'!$E$6)))</f>
        <v>(Friday)</v>
      </c>
      <c r="F2293" s="252" t="str">
        <f>IF(C2293="","",'TIME TABLE'!$F$6)</f>
        <v>English</v>
      </c>
      <c r="G2293" s="253"/>
      <c r="H2293" s="250" t="str">
        <f>IF(F2293="","",'TIME TABLE'!$H$6)</f>
        <v>09:00 AM to 11:45 AM</v>
      </c>
      <c r="I2293" s="251"/>
    </row>
    <row r="2294" spans="1:9" s="74" customFormat="1" ht="18" customHeight="1">
      <c r="A2294" s="223"/>
      <c r="B2294" s="284"/>
      <c r="C2294" s="260">
        <f>IF('TIME TABLE'!$B$7="","",'TIME TABLE'!$B$7)</f>
        <v>44653</v>
      </c>
      <c r="D2294" s="261"/>
      <c r="E2294" s="89" t="str">
        <f>IF(C2294="","",IF(C2294&gt;0,CONCATENATE('TIME TABLE'!$C$7,'TIME TABLE'!$D$7,'TIME TABLE'!$E$7)))</f>
        <v>(Saturday)</v>
      </c>
      <c r="F2294" s="252" t="str">
        <f>IF(C2294="","",'TIME TABLE'!$F$7)</f>
        <v>Science</v>
      </c>
      <c r="G2294" s="253"/>
      <c r="H2294" s="250" t="str">
        <f>IF(F2294="","",'TIME TABLE'!$H$7)</f>
        <v>09:00 AM to 11:45 AM</v>
      </c>
      <c r="I2294" s="251"/>
    </row>
    <row r="2295" spans="1:9" s="74" customFormat="1" ht="18" customHeight="1">
      <c r="A2295" s="223"/>
      <c r="B2295" s="284"/>
      <c r="C2295" s="260">
        <f>IF('TIME TABLE'!$B$8="","",'TIME TABLE'!$B$8)</f>
        <v>44654</v>
      </c>
      <c r="D2295" s="261"/>
      <c r="E2295" s="89" t="str">
        <f>IF(C2295="","",IF(C2295&gt;0,CONCATENATE('TIME TABLE'!$C$8,'TIME TABLE'!$D$8,'TIME TABLE'!$E$8)))</f>
        <v>(Sunday)</v>
      </c>
      <c r="F2295" s="252" t="str">
        <f>IF(C2295="","",'TIME TABLE'!$F$8)</f>
        <v>Mathematics</v>
      </c>
      <c r="G2295" s="253"/>
      <c r="H2295" s="250" t="str">
        <f>IF(F2295="","",'TIME TABLE'!$H$8)</f>
        <v>09:00 AM to 11:45 AM</v>
      </c>
      <c r="I2295" s="251"/>
    </row>
    <row r="2296" spans="1:9" s="74" customFormat="1" ht="18" customHeight="1">
      <c r="A2296" s="223"/>
      <c r="B2296" s="284"/>
      <c r="C2296" s="260">
        <f>IF('TIME TABLE'!$B$9="","",'TIME TABLE'!$B$9)</f>
        <v>44655</v>
      </c>
      <c r="D2296" s="261"/>
      <c r="E2296" s="89" t="str">
        <f>IF(C2296="","",IF(C2296&gt;0,CONCATENATE('TIME TABLE'!$C$9,'TIME TABLE'!$D$9,'TIME TABLE'!$E$9)))</f>
        <v>(Monday)</v>
      </c>
      <c r="F2296" s="252" t="str">
        <f>IF(C2296="","",'TIME TABLE'!$F$9)</f>
        <v>Social Study</v>
      </c>
      <c r="G2296" s="253"/>
      <c r="H2296" s="250" t="str">
        <f>IF(F2296="","",'TIME TABLE'!$H$9)</f>
        <v>09:00 AM to 11:45 AM</v>
      </c>
      <c r="I2296" s="251"/>
    </row>
    <row r="2297" spans="1:9" s="74" customFormat="1" ht="18" customHeight="1">
      <c r="A2297" s="223"/>
      <c r="B2297" s="284"/>
      <c r="C2297" s="260">
        <f>IF('TIME TABLE'!$B$10="","",'TIME TABLE'!$B$10)</f>
        <v>44656</v>
      </c>
      <c r="D2297" s="261"/>
      <c r="E2297" s="89" t="str">
        <f>IF(C2297="","",IF(C2297&gt;0,CONCATENATE('TIME TABLE'!$C$10,'TIME TABLE'!$D$10,'TIME TABLE'!$E$10)))</f>
        <v>(Tuesday)</v>
      </c>
      <c r="F2297" s="252" t="str">
        <f>IF(C2297="","",'TIME TABLE'!$F$10)</f>
        <v>Sanskrit</v>
      </c>
      <c r="G2297" s="253"/>
      <c r="H2297" s="250" t="str">
        <f>IF(F2297="","",'TIME TABLE'!$H$10)</f>
        <v>09:00 AM to 11:45 AM</v>
      </c>
      <c r="I2297" s="251"/>
    </row>
    <row r="2298" spans="1:9" s="74" customFormat="1" ht="18" customHeight="1">
      <c r="A2298" s="223"/>
      <c r="B2298" s="284"/>
      <c r="C2298" s="260" t="str">
        <f>IF('TIME TABLE'!$B$11="","",'TIME TABLE'!$B$11)</f>
        <v/>
      </c>
      <c r="D2298" s="261"/>
      <c r="E2298" s="89" t="str">
        <f>IF(C2298="","",IF(C2298&gt;0,CONCATENATE('TIME TABLE'!$C$11,'TIME TABLE'!$D$11,'TIME TABLE'!$E$11)))</f>
        <v/>
      </c>
      <c r="F2298" s="252" t="str">
        <f>IF(C2298="","",'TIME TABLE'!$F$11)</f>
        <v/>
      </c>
      <c r="G2298" s="253"/>
      <c r="H2298" s="250" t="str">
        <f>IF(F2298="","",'TIME TABLE'!$H$11)</f>
        <v/>
      </c>
      <c r="I2298" s="251"/>
    </row>
    <row r="2299" spans="1:9" s="74" customFormat="1" ht="18" customHeight="1">
      <c r="A2299" s="223"/>
      <c r="B2299" s="284"/>
      <c r="C2299" s="260" t="str">
        <f>IF('TIME TABLE'!$B$12="","",'TIME TABLE'!$B$12)</f>
        <v/>
      </c>
      <c r="D2299" s="261"/>
      <c r="E2299" s="89" t="str">
        <f>IF(C2299="","",IF(C2299&gt;0,CONCATENATE('TIME TABLE'!$C$12,'TIME TABLE'!$D$12,'TIME TABLE'!$E$12)))</f>
        <v/>
      </c>
      <c r="F2299" s="252" t="str">
        <f>IF(C2299="","",'TIME TABLE'!$F$12)</f>
        <v/>
      </c>
      <c r="G2299" s="253"/>
      <c r="H2299" s="250" t="str">
        <f>IF(C2299="","",'TIME TABLE'!$H$12)</f>
        <v/>
      </c>
      <c r="I2299" s="251"/>
    </row>
    <row r="2300" spans="1:9" s="74" customFormat="1" ht="18" customHeight="1">
      <c r="A2300" s="223"/>
      <c r="B2300" s="284"/>
      <c r="C2300" s="275" t="str">
        <f>IF('TIME TABLE'!$B$13="","",'TIME TABLE'!$B$13)</f>
        <v/>
      </c>
      <c r="D2300" s="276"/>
      <c r="E2300" s="89" t="str">
        <f>IF(C2300="","",IF(C2300&gt;0,CONCATENATE('TIME TABLE'!$C$11,'TIME TABLE'!$D$11,'TIME TABLE'!$E$11)))</f>
        <v/>
      </c>
      <c r="F2300" s="252" t="str">
        <f>IF(C2300="","",'TIME TABLE'!$F$13)</f>
        <v/>
      </c>
      <c r="G2300" s="253"/>
      <c r="H2300" s="250" t="str">
        <f>IF(C2300="","",'TIME TABLE'!$H$13)</f>
        <v/>
      </c>
      <c r="I2300" s="251"/>
    </row>
    <row r="2301" spans="1:9" s="74" customFormat="1" ht="18" customHeight="1" thickBot="1">
      <c r="A2301" s="223"/>
      <c r="B2301" s="284"/>
      <c r="C2301" s="275" t="str">
        <f>IF('TIME TABLE'!$B$14="","",'TIME TABLE'!$B$14)</f>
        <v/>
      </c>
      <c r="D2301" s="276"/>
      <c r="E2301" s="89" t="str">
        <f>IF(C2301="","",IF(C2301&gt;0,CONCATENATE('TIME TABLE'!$C$11,'TIME TABLE'!$D$11,'TIME TABLE'!$E$11)))</f>
        <v/>
      </c>
      <c r="F2301" s="277" t="str">
        <f>IF(C2301="","",'TIME TABLE'!$F$14)</f>
        <v/>
      </c>
      <c r="G2301" s="278"/>
      <c r="H2301" s="250" t="str">
        <f>IF(C2301="","",'TIME TABLE'!$H$14)</f>
        <v/>
      </c>
      <c r="I2301" s="251"/>
    </row>
    <row r="2302" spans="1:9" s="14" customFormat="1" ht="24" customHeight="1">
      <c r="A2302" s="223"/>
      <c r="B2302" s="284"/>
      <c r="C2302" s="269" t="s">
        <v>69</v>
      </c>
      <c r="D2302" s="270"/>
      <c r="E2302" s="270"/>
      <c r="F2302" s="271"/>
      <c r="G2302" s="271"/>
      <c r="H2302" s="271"/>
      <c r="I2302" s="272"/>
    </row>
    <row r="2303" spans="1:9" s="14" customFormat="1" ht="19.5" customHeight="1">
      <c r="A2303" s="223"/>
      <c r="B2303" s="284"/>
      <c r="C2303" s="59">
        <v>1</v>
      </c>
      <c r="D2303" s="256" t="s">
        <v>70</v>
      </c>
      <c r="E2303" s="256"/>
      <c r="F2303" s="256"/>
      <c r="G2303" s="256"/>
      <c r="H2303" s="256"/>
      <c r="I2303" s="257"/>
    </row>
    <row r="2304" spans="1:9" s="14" customFormat="1" ht="19.5" customHeight="1">
      <c r="A2304" s="223"/>
      <c r="B2304" s="284"/>
      <c r="C2304" s="60">
        <v>2</v>
      </c>
      <c r="D2304" s="258" t="s">
        <v>71</v>
      </c>
      <c r="E2304" s="258"/>
      <c r="F2304" s="258"/>
      <c r="G2304" s="258"/>
      <c r="H2304" s="258"/>
      <c r="I2304" s="259"/>
    </row>
    <row r="2305" spans="1:10" s="14" customFormat="1" ht="19.5" customHeight="1">
      <c r="A2305" s="223"/>
      <c r="B2305" s="284"/>
      <c r="C2305" s="60">
        <v>3</v>
      </c>
      <c r="D2305" s="258" t="s">
        <v>72</v>
      </c>
      <c r="E2305" s="258"/>
      <c r="F2305" s="258"/>
      <c r="G2305" s="258"/>
      <c r="H2305" s="258"/>
      <c r="I2305" s="259"/>
    </row>
    <row r="2306" spans="1:10" s="14" customFormat="1" ht="19.5" customHeight="1">
      <c r="A2306" s="223"/>
      <c r="B2306" s="284"/>
      <c r="C2306" s="60">
        <v>4</v>
      </c>
      <c r="D2306" s="256" t="s">
        <v>73</v>
      </c>
      <c r="E2306" s="256"/>
      <c r="F2306" s="256"/>
      <c r="G2306" s="256"/>
      <c r="H2306" s="256"/>
      <c r="I2306" s="257"/>
    </row>
    <row r="2307" spans="1:10" s="14" customFormat="1" ht="19.5" customHeight="1">
      <c r="A2307" s="223"/>
      <c r="B2307" s="284"/>
      <c r="C2307" s="60">
        <v>5</v>
      </c>
      <c r="D2307" s="256" t="s">
        <v>74</v>
      </c>
      <c r="E2307" s="256"/>
      <c r="F2307" s="256"/>
      <c r="G2307" s="256"/>
      <c r="H2307" s="256"/>
      <c r="I2307" s="257"/>
    </row>
    <row r="2308" spans="1:10" s="14" customFormat="1" ht="19.5" customHeight="1">
      <c r="A2308" s="223"/>
      <c r="B2308" s="284"/>
      <c r="C2308" s="60">
        <v>6</v>
      </c>
      <c r="D2308" s="256" t="s">
        <v>75</v>
      </c>
      <c r="E2308" s="256"/>
      <c r="F2308" s="256"/>
      <c r="G2308" s="256"/>
      <c r="H2308" s="256"/>
      <c r="I2308" s="257"/>
    </row>
    <row r="2309" spans="1:10" s="14" customFormat="1" ht="19.5" customHeight="1">
      <c r="A2309" s="223"/>
      <c r="B2309" s="284"/>
      <c r="C2309" s="60">
        <v>7</v>
      </c>
      <c r="D2309" s="256" t="s">
        <v>76</v>
      </c>
      <c r="E2309" s="256"/>
      <c r="F2309" s="256"/>
      <c r="G2309" s="256"/>
      <c r="H2309" s="256"/>
      <c r="I2309" s="257"/>
    </row>
    <row r="2310" spans="1:10" s="14" customFormat="1" ht="19.5" customHeight="1">
      <c r="A2310" s="223"/>
      <c r="B2310" s="284"/>
      <c r="C2310" s="60">
        <v>8</v>
      </c>
      <c r="D2310" s="256" t="s">
        <v>77</v>
      </c>
      <c r="E2310" s="256"/>
      <c r="F2310" s="256"/>
      <c r="G2310" s="256"/>
      <c r="H2310" s="256"/>
      <c r="I2310" s="257"/>
    </row>
    <row r="2311" spans="1:10" s="14" customFormat="1" ht="19.5" customHeight="1" thickBot="1">
      <c r="A2311" s="223"/>
      <c r="B2311" s="285"/>
      <c r="C2311" s="61">
        <v>9</v>
      </c>
      <c r="D2311" s="254" t="s">
        <v>78</v>
      </c>
      <c r="E2311" s="254"/>
      <c r="F2311" s="254"/>
      <c r="G2311" s="254"/>
      <c r="H2311" s="254"/>
      <c r="I2311" s="255"/>
    </row>
    <row r="2312" spans="1:10" ht="7.5" customHeight="1">
      <c r="A2312" s="225"/>
      <c r="B2312" s="225"/>
      <c r="C2312" s="225"/>
      <c r="D2312" s="225"/>
      <c r="E2312" s="225"/>
      <c r="F2312" s="225"/>
      <c r="G2312" s="225"/>
      <c r="H2312" s="225"/>
      <c r="I2312" s="225"/>
    </row>
    <row r="2313" spans="1:10" s="14" customFormat="1" ht="10.5" customHeight="1" thickBot="1">
      <c r="A2313" s="19">
        <f>A2279+1</f>
        <v>69</v>
      </c>
      <c r="B2313" s="224"/>
      <c r="C2313" s="224"/>
      <c r="D2313" s="224"/>
      <c r="E2313" s="224"/>
      <c r="F2313" s="224"/>
      <c r="G2313" s="224"/>
      <c r="H2313" s="224"/>
      <c r="I2313" s="224"/>
    </row>
    <row r="2314" spans="1:10" s="14" customFormat="1" ht="51.75" customHeight="1">
      <c r="A2314" s="223"/>
      <c r="B2314" s="240" t="e">
        <f>logo</f>
        <v>#NAME?</v>
      </c>
      <c r="C2314" s="241"/>
      <c r="D2314" s="244" t="str">
        <f>MASTER!$E$11</f>
        <v>Govt. Sr. Secondary School Raimalwada</v>
      </c>
      <c r="E2314" s="245"/>
      <c r="F2314" s="245"/>
      <c r="G2314" s="245"/>
      <c r="H2314" s="245"/>
      <c r="I2314" s="246"/>
    </row>
    <row r="2315" spans="1:10" s="14" customFormat="1" ht="36" customHeight="1" thickBot="1">
      <c r="A2315" s="223"/>
      <c r="B2315" s="242"/>
      <c r="C2315" s="243"/>
      <c r="D2315" s="247" t="str">
        <f>MASTER!$E$14</f>
        <v>P.S.-Bapini (Phalodi)</v>
      </c>
      <c r="E2315" s="248"/>
      <c r="F2315" s="248"/>
      <c r="G2315" s="248"/>
      <c r="H2315" s="248"/>
      <c r="I2315" s="249"/>
    </row>
    <row r="2316" spans="1:10" s="14" customFormat="1" ht="33.75" customHeight="1">
      <c r="A2316" s="223"/>
      <c r="B2316" s="283" t="str">
        <f>CONCATENATE(C2317,'TIME TABLE'!$C$5,'ADMIT CARD'!$C2318,$F2318,'ADMIT CARD'!$G2318,'TIME TABLE'!$E$5)</f>
        <v>ADMIT CARD(Roll Number●→0)</v>
      </c>
      <c r="C2316" s="289" t="str">
        <f>CONCATENATE('TIME TABLE'!$B$2,'TIME TABLE'!$F$2)</f>
        <v>TEST-I: (2025-26)</v>
      </c>
      <c r="D2316" s="290"/>
      <c r="E2316" s="290"/>
      <c r="F2316" s="290"/>
      <c r="G2316" s="290"/>
      <c r="H2316" s="290"/>
      <c r="I2316" s="296" t="s">
        <v>90</v>
      </c>
    </row>
    <row r="2317" spans="1:10" s="14" customFormat="1" ht="33.75" customHeight="1" thickBot="1">
      <c r="A2317" s="223"/>
      <c r="B2317" s="284"/>
      <c r="C2317" s="291" t="s">
        <v>63</v>
      </c>
      <c r="D2317" s="292"/>
      <c r="E2317" s="292"/>
      <c r="F2317" s="292"/>
      <c r="G2317" s="292"/>
      <c r="H2317" s="292"/>
      <c r="I2317" s="297"/>
      <c r="J2317" s="14" t="s">
        <v>53</v>
      </c>
    </row>
    <row r="2318" spans="1:10" s="14" customFormat="1" ht="24" customHeight="1">
      <c r="A2318" s="223"/>
      <c r="B2318" s="284"/>
      <c r="C2318" s="286" t="s">
        <v>20</v>
      </c>
      <c r="D2318" s="287"/>
      <c r="E2318" s="288"/>
      <c r="F2318" s="62" t="s">
        <v>51</v>
      </c>
      <c r="G2318" s="265">
        <f>VLOOKUP(A2313,'STUDENT DETAIL'!$C$8:$I$107,3)</f>
        <v>0</v>
      </c>
      <c r="H2318" s="266"/>
      <c r="I2318" s="297"/>
    </row>
    <row r="2319" spans="1:10" s="14" customFormat="1" ht="24" customHeight="1" thickBot="1">
      <c r="A2319" s="223"/>
      <c r="B2319" s="284"/>
      <c r="C2319" s="235" t="s">
        <v>21</v>
      </c>
      <c r="D2319" s="236"/>
      <c r="E2319" s="237"/>
      <c r="F2319" s="63" t="s">
        <v>51</v>
      </c>
      <c r="G2319" s="262" t="str">
        <f>IF(OR(G2318=0,G2318=""),"",VLOOKUP(A2313,'STUDENT DETAIL'!$C$8:$I$107,4))</f>
        <v/>
      </c>
      <c r="H2319" s="264"/>
      <c r="I2319" s="298"/>
    </row>
    <row r="2320" spans="1:10" s="14" customFormat="1" ht="24" customHeight="1">
      <c r="A2320" s="223"/>
      <c r="B2320" s="284"/>
      <c r="C2320" s="235" t="s">
        <v>22</v>
      </c>
      <c r="D2320" s="236"/>
      <c r="E2320" s="237"/>
      <c r="F2320" s="63" t="s">
        <v>51</v>
      </c>
      <c r="G2320" s="262" t="str">
        <f>IF(OR(G2318=0,G2318=""),"",VLOOKUP(A2313,'STUDENT DETAIL'!$C$8:$I$107,5))</f>
        <v/>
      </c>
      <c r="H2320" s="263"/>
      <c r="I2320" s="293" t="s">
        <v>64</v>
      </c>
    </row>
    <row r="2321" spans="1:9" s="14" customFormat="1" ht="24" customHeight="1">
      <c r="A2321" s="223"/>
      <c r="B2321" s="284"/>
      <c r="C2321" s="235" t="s">
        <v>32</v>
      </c>
      <c r="D2321" s="236"/>
      <c r="E2321" s="237"/>
      <c r="F2321" s="63" t="s">
        <v>51</v>
      </c>
      <c r="G2321" s="262" t="str">
        <f>IF(OR(G2318=0,G2318=""),"",VLOOKUP(A2313,'STUDENT DETAIL'!$C$8:$I$107,6))</f>
        <v/>
      </c>
      <c r="H2321" s="263"/>
      <c r="I2321" s="294"/>
    </row>
    <row r="2322" spans="1:9" s="14" customFormat="1" ht="24" customHeight="1">
      <c r="A2322" s="223"/>
      <c r="B2322" s="284"/>
      <c r="C2322" s="235" t="s">
        <v>33</v>
      </c>
      <c r="D2322" s="236"/>
      <c r="E2322" s="237"/>
      <c r="F2322" s="63" t="s">
        <v>51</v>
      </c>
      <c r="G2322" s="262" t="str">
        <f>IF(OR(G2318=0,G2318=""),"",IF('STUDENT DETAIL'!$H$4="",'STUDENT DETAIL'!$E$4,CONCATENATE('STUDENT DETAIL'!$E$4,"   ","(",'STUDENT DETAIL'!$H$4,")")))</f>
        <v/>
      </c>
      <c r="H2322" s="263"/>
      <c r="I2322" s="294"/>
    </row>
    <row r="2323" spans="1:9" s="14" customFormat="1" ht="24" customHeight="1" thickBot="1">
      <c r="A2323" s="223"/>
      <c r="B2323" s="284"/>
      <c r="C2323" s="226" t="s">
        <v>24</v>
      </c>
      <c r="D2323" s="227"/>
      <c r="E2323" s="228"/>
      <c r="F2323" s="64" t="s">
        <v>51</v>
      </c>
      <c r="G2323" s="281" t="str">
        <f>IF(OR(G2318=0,G2318=""),"",VLOOKUP(A2313,'STUDENT DETAIL'!$C$8:$I$107,7))</f>
        <v/>
      </c>
      <c r="H2323" s="282"/>
      <c r="I2323" s="295"/>
    </row>
    <row r="2324" spans="1:9" s="14" customFormat="1" ht="24" customHeight="1">
      <c r="A2324" s="223"/>
      <c r="B2324" s="284"/>
      <c r="C2324" s="232" t="s">
        <v>66</v>
      </c>
      <c r="D2324" s="233"/>
      <c r="E2324" s="233"/>
      <c r="F2324" s="233"/>
      <c r="G2324" s="233"/>
      <c r="H2324" s="233"/>
      <c r="I2324" s="234"/>
    </row>
    <row r="2325" spans="1:9" s="14" customFormat="1" ht="24" customHeight="1" thickBot="1">
      <c r="A2325" s="223"/>
      <c r="B2325" s="284"/>
      <c r="C2325" s="229" t="s">
        <v>67</v>
      </c>
      <c r="D2325" s="230"/>
      <c r="E2325" s="231"/>
      <c r="F2325" s="267" t="s">
        <v>34</v>
      </c>
      <c r="G2325" s="231"/>
      <c r="H2325" s="267" t="s">
        <v>68</v>
      </c>
      <c r="I2325" s="268"/>
    </row>
    <row r="2326" spans="1:9" s="74" customFormat="1" ht="18" customHeight="1">
      <c r="A2326" s="223"/>
      <c r="B2326" s="284"/>
      <c r="C2326" s="238">
        <f>IF('TIME TABLE'!$B$5="","",'TIME TABLE'!$B$5)</f>
        <v>44651</v>
      </c>
      <c r="D2326" s="239"/>
      <c r="E2326" s="86" t="str">
        <f>IF(C2326="","",IF(C2326&gt;0,CONCATENATE('TIME TABLE'!$C$5,'TIME TABLE'!$D$5,'TIME TABLE'!$E$5)))</f>
        <v>(Thursday)</v>
      </c>
      <c r="F2326" s="279" t="str">
        <f>IF(C2326="","",'TIME TABLE'!$F$5)</f>
        <v>Hindi</v>
      </c>
      <c r="G2326" s="280"/>
      <c r="H2326" s="273" t="str">
        <f>IF(F2326="","",'TIME TABLE'!$H$5)</f>
        <v>09:00 AM to 11:45 AM</v>
      </c>
      <c r="I2326" s="274"/>
    </row>
    <row r="2327" spans="1:9" s="74" customFormat="1" ht="18" customHeight="1">
      <c r="A2327" s="223"/>
      <c r="B2327" s="284"/>
      <c r="C2327" s="260">
        <f>IF('TIME TABLE'!$B$6="","",'TIME TABLE'!$B$6)</f>
        <v>44652</v>
      </c>
      <c r="D2327" s="261"/>
      <c r="E2327" s="89" t="str">
        <f>IF(C2327="","",IF(C2327&gt;0,CONCATENATE('TIME TABLE'!$C$6,'TIME TABLE'!$D$6,'TIME TABLE'!$E$6)))</f>
        <v>(Friday)</v>
      </c>
      <c r="F2327" s="252" t="str">
        <f>IF(C2327="","",'TIME TABLE'!$F$6)</f>
        <v>English</v>
      </c>
      <c r="G2327" s="253"/>
      <c r="H2327" s="250" t="str">
        <f>IF(F2327="","",'TIME TABLE'!$H$6)</f>
        <v>09:00 AM to 11:45 AM</v>
      </c>
      <c r="I2327" s="251"/>
    </row>
    <row r="2328" spans="1:9" s="74" customFormat="1" ht="18" customHeight="1">
      <c r="A2328" s="223"/>
      <c r="B2328" s="284"/>
      <c r="C2328" s="260">
        <f>IF('TIME TABLE'!$B$7="","",'TIME TABLE'!$B$7)</f>
        <v>44653</v>
      </c>
      <c r="D2328" s="261"/>
      <c r="E2328" s="89" t="str">
        <f>IF(C2328="","",IF(C2328&gt;0,CONCATENATE('TIME TABLE'!$C$7,'TIME TABLE'!$D$7,'TIME TABLE'!$E$7)))</f>
        <v>(Saturday)</v>
      </c>
      <c r="F2328" s="252" t="str">
        <f>IF(C2328="","",'TIME TABLE'!$F$7)</f>
        <v>Science</v>
      </c>
      <c r="G2328" s="253"/>
      <c r="H2328" s="250" t="str">
        <f>IF(F2328="","",'TIME TABLE'!$H$7)</f>
        <v>09:00 AM to 11:45 AM</v>
      </c>
      <c r="I2328" s="251"/>
    </row>
    <row r="2329" spans="1:9" s="74" customFormat="1" ht="18" customHeight="1">
      <c r="A2329" s="223"/>
      <c r="B2329" s="284"/>
      <c r="C2329" s="260">
        <f>IF('TIME TABLE'!$B$8="","",'TIME TABLE'!$B$8)</f>
        <v>44654</v>
      </c>
      <c r="D2329" s="261"/>
      <c r="E2329" s="89" t="str">
        <f>IF(C2329="","",IF(C2329&gt;0,CONCATENATE('TIME TABLE'!$C$8,'TIME TABLE'!$D$8,'TIME TABLE'!$E$8)))</f>
        <v>(Sunday)</v>
      </c>
      <c r="F2329" s="252" t="str">
        <f>IF(C2329="","",'TIME TABLE'!$F$8)</f>
        <v>Mathematics</v>
      </c>
      <c r="G2329" s="253"/>
      <c r="H2329" s="250" t="str">
        <f>IF(F2329="","",'TIME TABLE'!$H$8)</f>
        <v>09:00 AM to 11:45 AM</v>
      </c>
      <c r="I2329" s="251"/>
    </row>
    <row r="2330" spans="1:9" s="74" customFormat="1" ht="18" customHeight="1">
      <c r="A2330" s="223"/>
      <c r="B2330" s="284"/>
      <c r="C2330" s="260">
        <f>IF('TIME TABLE'!$B$9="","",'TIME TABLE'!$B$9)</f>
        <v>44655</v>
      </c>
      <c r="D2330" s="261"/>
      <c r="E2330" s="89" t="str">
        <f>IF(C2330="","",IF(C2330&gt;0,CONCATENATE('TIME TABLE'!$C$9,'TIME TABLE'!$D$9,'TIME TABLE'!$E$9)))</f>
        <v>(Monday)</v>
      </c>
      <c r="F2330" s="252" t="str">
        <f>IF(C2330="","",'TIME TABLE'!$F$9)</f>
        <v>Social Study</v>
      </c>
      <c r="G2330" s="253"/>
      <c r="H2330" s="250" t="str">
        <f>IF(F2330="","",'TIME TABLE'!$H$9)</f>
        <v>09:00 AM to 11:45 AM</v>
      </c>
      <c r="I2330" s="251"/>
    </row>
    <row r="2331" spans="1:9" s="74" customFormat="1" ht="18" customHeight="1">
      <c r="A2331" s="223"/>
      <c r="B2331" s="284"/>
      <c r="C2331" s="260">
        <f>IF('TIME TABLE'!$B$10="","",'TIME TABLE'!$B$10)</f>
        <v>44656</v>
      </c>
      <c r="D2331" s="261"/>
      <c r="E2331" s="89" t="str">
        <f>IF(C2331="","",IF(C2331&gt;0,CONCATENATE('TIME TABLE'!$C$10,'TIME TABLE'!$D$10,'TIME TABLE'!$E$10)))</f>
        <v>(Tuesday)</v>
      </c>
      <c r="F2331" s="252" t="str">
        <f>IF(C2331="","",'TIME TABLE'!$F$10)</f>
        <v>Sanskrit</v>
      </c>
      <c r="G2331" s="253"/>
      <c r="H2331" s="250" t="str">
        <f>IF(F2331="","",'TIME TABLE'!$H$10)</f>
        <v>09:00 AM to 11:45 AM</v>
      </c>
      <c r="I2331" s="251"/>
    </row>
    <row r="2332" spans="1:9" s="74" customFormat="1" ht="18" customHeight="1">
      <c r="A2332" s="223"/>
      <c r="B2332" s="284"/>
      <c r="C2332" s="260" t="str">
        <f>IF('TIME TABLE'!$B$11="","",'TIME TABLE'!$B$11)</f>
        <v/>
      </c>
      <c r="D2332" s="261"/>
      <c r="E2332" s="89" t="str">
        <f>IF(C2332="","",IF(C2332&gt;0,CONCATENATE('TIME TABLE'!$C$11,'TIME TABLE'!$D$11,'TIME TABLE'!$E$11)))</f>
        <v/>
      </c>
      <c r="F2332" s="252" t="str">
        <f>IF(C2332="","",'TIME TABLE'!$F$11)</f>
        <v/>
      </c>
      <c r="G2332" s="253"/>
      <c r="H2332" s="250" t="str">
        <f>IF(F2332="","",'TIME TABLE'!$H$11)</f>
        <v/>
      </c>
      <c r="I2332" s="251"/>
    </row>
    <row r="2333" spans="1:9" s="74" customFormat="1" ht="18" customHeight="1">
      <c r="A2333" s="223"/>
      <c r="B2333" s="284"/>
      <c r="C2333" s="260" t="str">
        <f>IF('TIME TABLE'!$B$12="","",'TIME TABLE'!$B$12)</f>
        <v/>
      </c>
      <c r="D2333" s="261"/>
      <c r="E2333" s="89" t="str">
        <f>IF(C2333="","",IF(C2333&gt;0,CONCATENATE('TIME TABLE'!$C$12,'TIME TABLE'!$D$12,'TIME TABLE'!$E$12)))</f>
        <v/>
      </c>
      <c r="F2333" s="252" t="str">
        <f>IF(C2333="","",'TIME TABLE'!$F$12)</f>
        <v/>
      </c>
      <c r="G2333" s="253"/>
      <c r="H2333" s="250" t="str">
        <f>IF(C2333="","",'TIME TABLE'!$H$12)</f>
        <v/>
      </c>
      <c r="I2333" s="251"/>
    </row>
    <row r="2334" spans="1:9" s="74" customFormat="1" ht="18" customHeight="1">
      <c r="A2334" s="223"/>
      <c r="B2334" s="284"/>
      <c r="C2334" s="275" t="str">
        <f>IF('TIME TABLE'!$B$13="","",'TIME TABLE'!$B$13)</f>
        <v/>
      </c>
      <c r="D2334" s="276"/>
      <c r="E2334" s="89" t="str">
        <f>IF(C2334="","",IF(C2334&gt;0,CONCATENATE('TIME TABLE'!$C$11,'TIME TABLE'!$D$11,'TIME TABLE'!$E$11)))</f>
        <v/>
      </c>
      <c r="F2334" s="252" t="str">
        <f>IF(C2334="","",'TIME TABLE'!$F$13)</f>
        <v/>
      </c>
      <c r="G2334" s="253"/>
      <c r="H2334" s="250" t="str">
        <f>IF(C2334="","",'TIME TABLE'!$H$13)</f>
        <v/>
      </c>
      <c r="I2334" s="251"/>
    </row>
    <row r="2335" spans="1:9" s="74" customFormat="1" ht="18" customHeight="1" thickBot="1">
      <c r="A2335" s="223"/>
      <c r="B2335" s="284"/>
      <c r="C2335" s="275" t="str">
        <f>IF('TIME TABLE'!$B$14="","",'TIME TABLE'!$B$14)</f>
        <v/>
      </c>
      <c r="D2335" s="276"/>
      <c r="E2335" s="89" t="str">
        <f>IF(C2335="","",IF(C2335&gt;0,CONCATENATE('TIME TABLE'!$C$11,'TIME TABLE'!$D$11,'TIME TABLE'!$E$11)))</f>
        <v/>
      </c>
      <c r="F2335" s="277" t="str">
        <f>IF(C2335="","",'TIME TABLE'!$F$14)</f>
        <v/>
      </c>
      <c r="G2335" s="278"/>
      <c r="H2335" s="250" t="str">
        <f>IF(C2335="","",'TIME TABLE'!$H$14)</f>
        <v/>
      </c>
      <c r="I2335" s="251"/>
    </row>
    <row r="2336" spans="1:9" s="14" customFormat="1" ht="24" customHeight="1">
      <c r="A2336" s="223"/>
      <c r="B2336" s="284"/>
      <c r="C2336" s="269" t="s">
        <v>69</v>
      </c>
      <c r="D2336" s="270"/>
      <c r="E2336" s="270"/>
      <c r="F2336" s="271"/>
      <c r="G2336" s="271"/>
      <c r="H2336" s="271"/>
      <c r="I2336" s="272"/>
    </row>
    <row r="2337" spans="1:10" s="14" customFormat="1" ht="19.5" customHeight="1">
      <c r="A2337" s="223"/>
      <c r="B2337" s="284"/>
      <c r="C2337" s="59">
        <v>1</v>
      </c>
      <c r="D2337" s="256" t="s">
        <v>70</v>
      </c>
      <c r="E2337" s="256"/>
      <c r="F2337" s="256"/>
      <c r="G2337" s="256"/>
      <c r="H2337" s="256"/>
      <c r="I2337" s="257"/>
    </row>
    <row r="2338" spans="1:10" s="14" customFormat="1" ht="19.5" customHeight="1">
      <c r="A2338" s="223"/>
      <c r="B2338" s="284"/>
      <c r="C2338" s="60">
        <v>2</v>
      </c>
      <c r="D2338" s="258" t="s">
        <v>71</v>
      </c>
      <c r="E2338" s="258"/>
      <c r="F2338" s="258"/>
      <c r="G2338" s="258"/>
      <c r="H2338" s="258"/>
      <c r="I2338" s="259"/>
    </row>
    <row r="2339" spans="1:10" s="14" customFormat="1" ht="19.5" customHeight="1">
      <c r="A2339" s="223"/>
      <c r="B2339" s="284"/>
      <c r="C2339" s="60">
        <v>3</v>
      </c>
      <c r="D2339" s="258" t="s">
        <v>72</v>
      </c>
      <c r="E2339" s="258"/>
      <c r="F2339" s="258"/>
      <c r="G2339" s="258"/>
      <c r="H2339" s="258"/>
      <c r="I2339" s="259"/>
    </row>
    <row r="2340" spans="1:10" s="14" customFormat="1" ht="19.5" customHeight="1">
      <c r="A2340" s="223"/>
      <c r="B2340" s="284"/>
      <c r="C2340" s="60">
        <v>4</v>
      </c>
      <c r="D2340" s="256" t="s">
        <v>73</v>
      </c>
      <c r="E2340" s="256"/>
      <c r="F2340" s="256"/>
      <c r="G2340" s="256"/>
      <c r="H2340" s="256"/>
      <c r="I2340" s="257"/>
    </row>
    <row r="2341" spans="1:10" s="14" customFormat="1" ht="19.5" customHeight="1">
      <c r="A2341" s="223"/>
      <c r="B2341" s="284"/>
      <c r="C2341" s="60">
        <v>5</v>
      </c>
      <c r="D2341" s="256" t="s">
        <v>74</v>
      </c>
      <c r="E2341" s="256"/>
      <c r="F2341" s="256"/>
      <c r="G2341" s="256"/>
      <c r="H2341" s="256"/>
      <c r="I2341" s="257"/>
    </row>
    <row r="2342" spans="1:10" s="14" customFormat="1" ht="19.5" customHeight="1">
      <c r="A2342" s="223"/>
      <c r="B2342" s="284"/>
      <c r="C2342" s="60">
        <v>6</v>
      </c>
      <c r="D2342" s="256" t="s">
        <v>75</v>
      </c>
      <c r="E2342" s="256"/>
      <c r="F2342" s="256"/>
      <c r="G2342" s="256"/>
      <c r="H2342" s="256"/>
      <c r="I2342" s="257"/>
    </row>
    <row r="2343" spans="1:10" s="14" customFormat="1" ht="19.5" customHeight="1">
      <c r="A2343" s="223"/>
      <c r="B2343" s="284"/>
      <c r="C2343" s="60">
        <v>7</v>
      </c>
      <c r="D2343" s="256" t="s">
        <v>76</v>
      </c>
      <c r="E2343" s="256"/>
      <c r="F2343" s="256"/>
      <c r="G2343" s="256"/>
      <c r="H2343" s="256"/>
      <c r="I2343" s="257"/>
    </row>
    <row r="2344" spans="1:10" s="14" customFormat="1" ht="19.5" customHeight="1">
      <c r="A2344" s="223"/>
      <c r="B2344" s="284"/>
      <c r="C2344" s="60">
        <v>8</v>
      </c>
      <c r="D2344" s="256" t="s">
        <v>77</v>
      </c>
      <c r="E2344" s="256"/>
      <c r="F2344" s="256"/>
      <c r="G2344" s="256"/>
      <c r="H2344" s="256"/>
      <c r="I2344" s="257"/>
    </row>
    <row r="2345" spans="1:10" s="14" customFormat="1" ht="19.5" customHeight="1" thickBot="1">
      <c r="A2345" s="223"/>
      <c r="B2345" s="285"/>
      <c r="C2345" s="61">
        <v>9</v>
      </c>
      <c r="D2345" s="254" t="s">
        <v>78</v>
      </c>
      <c r="E2345" s="254"/>
      <c r="F2345" s="254"/>
      <c r="G2345" s="254"/>
      <c r="H2345" s="254"/>
      <c r="I2345" s="255"/>
    </row>
    <row r="2346" spans="1:10" ht="16.5" customHeight="1">
      <c r="A2346" s="225"/>
      <c r="B2346" s="225"/>
      <c r="C2346" s="225"/>
      <c r="D2346" s="225"/>
      <c r="E2346" s="225"/>
      <c r="F2346" s="225"/>
      <c r="G2346" s="225"/>
      <c r="H2346" s="225"/>
      <c r="I2346" s="225"/>
    </row>
    <row r="2347" spans="1:10" s="14" customFormat="1" ht="15.75" thickBot="1">
      <c r="A2347" s="19">
        <f>A2313+1</f>
        <v>70</v>
      </c>
      <c r="B2347" s="224"/>
      <c r="C2347" s="224"/>
      <c r="D2347" s="224"/>
      <c r="E2347" s="224"/>
      <c r="F2347" s="224"/>
      <c r="G2347" s="224"/>
      <c r="H2347" s="224"/>
      <c r="I2347" s="224"/>
    </row>
    <row r="2348" spans="1:10" s="14" customFormat="1" ht="51.75" customHeight="1">
      <c r="A2348" s="223"/>
      <c r="B2348" s="240" t="e">
        <f>logo</f>
        <v>#NAME?</v>
      </c>
      <c r="C2348" s="241"/>
      <c r="D2348" s="244" t="str">
        <f>MASTER!$E$11</f>
        <v>Govt. Sr. Secondary School Raimalwada</v>
      </c>
      <c r="E2348" s="245"/>
      <c r="F2348" s="245"/>
      <c r="G2348" s="245"/>
      <c r="H2348" s="245"/>
      <c r="I2348" s="246"/>
    </row>
    <row r="2349" spans="1:10" s="14" customFormat="1" ht="36" customHeight="1" thickBot="1">
      <c r="A2349" s="223"/>
      <c r="B2349" s="242"/>
      <c r="C2349" s="243"/>
      <c r="D2349" s="247" t="str">
        <f>MASTER!$E$14</f>
        <v>P.S.-Bapini (Phalodi)</v>
      </c>
      <c r="E2349" s="248"/>
      <c r="F2349" s="248"/>
      <c r="G2349" s="248"/>
      <c r="H2349" s="248"/>
      <c r="I2349" s="249"/>
    </row>
    <row r="2350" spans="1:10" s="14" customFormat="1" ht="33.75" customHeight="1">
      <c r="A2350" s="223"/>
      <c r="B2350" s="283" t="str">
        <f>CONCATENATE(C2351,'TIME TABLE'!$C$5,'ADMIT CARD'!$C2352,$F2352,'ADMIT CARD'!$G2352,'TIME TABLE'!$E$5)</f>
        <v>ADMIT CARD(Roll Number●→0)</v>
      </c>
      <c r="C2350" s="289" t="str">
        <f>CONCATENATE('TIME TABLE'!$B$2,'TIME TABLE'!$F$2)</f>
        <v>TEST-I: (2025-26)</v>
      </c>
      <c r="D2350" s="290"/>
      <c r="E2350" s="290"/>
      <c r="F2350" s="290"/>
      <c r="G2350" s="290"/>
      <c r="H2350" s="290"/>
      <c r="I2350" s="296" t="s">
        <v>90</v>
      </c>
    </row>
    <row r="2351" spans="1:10" s="14" customFormat="1" ht="33.75" customHeight="1" thickBot="1">
      <c r="A2351" s="223"/>
      <c r="B2351" s="284"/>
      <c r="C2351" s="291" t="s">
        <v>63</v>
      </c>
      <c r="D2351" s="292"/>
      <c r="E2351" s="292"/>
      <c r="F2351" s="292"/>
      <c r="G2351" s="292"/>
      <c r="H2351" s="292"/>
      <c r="I2351" s="297"/>
      <c r="J2351" s="14" t="s">
        <v>53</v>
      </c>
    </row>
    <row r="2352" spans="1:10" s="14" customFormat="1" ht="24" customHeight="1">
      <c r="A2352" s="223"/>
      <c r="B2352" s="284"/>
      <c r="C2352" s="286" t="s">
        <v>20</v>
      </c>
      <c r="D2352" s="287"/>
      <c r="E2352" s="288"/>
      <c r="F2352" s="62" t="s">
        <v>51</v>
      </c>
      <c r="G2352" s="265">
        <f>VLOOKUP(A2347,'STUDENT DETAIL'!$C$8:$I$107,3)</f>
        <v>0</v>
      </c>
      <c r="H2352" s="266"/>
      <c r="I2352" s="297"/>
    </row>
    <row r="2353" spans="1:9" s="14" customFormat="1" ht="24" customHeight="1" thickBot="1">
      <c r="A2353" s="223"/>
      <c r="B2353" s="284"/>
      <c r="C2353" s="235" t="s">
        <v>21</v>
      </c>
      <c r="D2353" s="236"/>
      <c r="E2353" s="237"/>
      <c r="F2353" s="63" t="s">
        <v>51</v>
      </c>
      <c r="G2353" s="262" t="str">
        <f>IF(OR(G2352=0,G2352=""),"",VLOOKUP(A2347,'STUDENT DETAIL'!$C$8:$I$107,4))</f>
        <v/>
      </c>
      <c r="H2353" s="264"/>
      <c r="I2353" s="298"/>
    </row>
    <row r="2354" spans="1:9" s="14" customFormat="1" ht="24" customHeight="1">
      <c r="A2354" s="223"/>
      <c r="B2354" s="284"/>
      <c r="C2354" s="235" t="s">
        <v>22</v>
      </c>
      <c r="D2354" s="236"/>
      <c r="E2354" s="237"/>
      <c r="F2354" s="63" t="s">
        <v>51</v>
      </c>
      <c r="G2354" s="262" t="str">
        <f>IF(OR(G2352=0,G2352=""),"",VLOOKUP(A2347,'STUDENT DETAIL'!$C$8:$I$107,5))</f>
        <v/>
      </c>
      <c r="H2354" s="263"/>
      <c r="I2354" s="293" t="s">
        <v>64</v>
      </c>
    </row>
    <row r="2355" spans="1:9" s="14" customFormat="1" ht="24" customHeight="1">
      <c r="A2355" s="223"/>
      <c r="B2355" s="284"/>
      <c r="C2355" s="235" t="s">
        <v>32</v>
      </c>
      <c r="D2355" s="236"/>
      <c r="E2355" s="237"/>
      <c r="F2355" s="63" t="s">
        <v>51</v>
      </c>
      <c r="G2355" s="262" t="str">
        <f>IF(OR(G2352=0,G2352=""),"",VLOOKUP(A2347,'STUDENT DETAIL'!$C$8:$I$107,6))</f>
        <v/>
      </c>
      <c r="H2355" s="263"/>
      <c r="I2355" s="294"/>
    </row>
    <row r="2356" spans="1:9" s="14" customFormat="1" ht="24" customHeight="1">
      <c r="A2356" s="223"/>
      <c r="B2356" s="284"/>
      <c r="C2356" s="235" t="s">
        <v>33</v>
      </c>
      <c r="D2356" s="236"/>
      <c r="E2356" s="237"/>
      <c r="F2356" s="63" t="s">
        <v>51</v>
      </c>
      <c r="G2356" s="262" t="str">
        <f>IF(OR(G2352=0,G2352=""),"",IF('STUDENT DETAIL'!$H$4="",'STUDENT DETAIL'!$E$4,CONCATENATE('STUDENT DETAIL'!$E$4,"   ","(",'STUDENT DETAIL'!$H$4,")")))</f>
        <v/>
      </c>
      <c r="H2356" s="263"/>
      <c r="I2356" s="294"/>
    </row>
    <row r="2357" spans="1:9" s="14" customFormat="1" ht="24" customHeight="1" thickBot="1">
      <c r="A2357" s="223"/>
      <c r="B2357" s="284"/>
      <c r="C2357" s="226" t="s">
        <v>24</v>
      </c>
      <c r="D2357" s="227"/>
      <c r="E2357" s="228"/>
      <c r="F2357" s="64" t="s">
        <v>51</v>
      </c>
      <c r="G2357" s="281" t="str">
        <f>IF(OR(G2352=0,G2352=""),"",VLOOKUP(A2347,'STUDENT DETAIL'!$C$8:$I$107,7))</f>
        <v/>
      </c>
      <c r="H2357" s="282"/>
      <c r="I2357" s="295"/>
    </row>
    <row r="2358" spans="1:9" s="14" customFormat="1" ht="24" customHeight="1">
      <c r="A2358" s="223"/>
      <c r="B2358" s="284"/>
      <c r="C2358" s="232" t="s">
        <v>66</v>
      </c>
      <c r="D2358" s="233"/>
      <c r="E2358" s="233"/>
      <c r="F2358" s="233"/>
      <c r="G2358" s="233"/>
      <c r="H2358" s="233"/>
      <c r="I2358" s="234"/>
    </row>
    <row r="2359" spans="1:9" s="14" customFormat="1" ht="24" customHeight="1" thickBot="1">
      <c r="A2359" s="223"/>
      <c r="B2359" s="284"/>
      <c r="C2359" s="229" t="s">
        <v>67</v>
      </c>
      <c r="D2359" s="230"/>
      <c r="E2359" s="231"/>
      <c r="F2359" s="267" t="s">
        <v>34</v>
      </c>
      <c r="G2359" s="231"/>
      <c r="H2359" s="267" t="s">
        <v>68</v>
      </c>
      <c r="I2359" s="268"/>
    </row>
    <row r="2360" spans="1:9" s="74" customFormat="1" ht="18" customHeight="1">
      <c r="A2360" s="223"/>
      <c r="B2360" s="284"/>
      <c r="C2360" s="238">
        <f>IF('TIME TABLE'!$B$5="","",'TIME TABLE'!$B$5)</f>
        <v>44651</v>
      </c>
      <c r="D2360" s="239"/>
      <c r="E2360" s="86" t="str">
        <f>IF(C2360="","",IF(C2360&gt;0,CONCATENATE('TIME TABLE'!$C$5,'TIME TABLE'!$D$5,'TIME TABLE'!$E$5)))</f>
        <v>(Thursday)</v>
      </c>
      <c r="F2360" s="279" t="str">
        <f>IF(C2360="","",'TIME TABLE'!$F$5)</f>
        <v>Hindi</v>
      </c>
      <c r="G2360" s="280"/>
      <c r="H2360" s="273" t="str">
        <f>IF(F2360="","",'TIME TABLE'!$H$5)</f>
        <v>09:00 AM to 11:45 AM</v>
      </c>
      <c r="I2360" s="274"/>
    </row>
    <row r="2361" spans="1:9" s="74" customFormat="1" ht="18" customHeight="1">
      <c r="A2361" s="223"/>
      <c r="B2361" s="284"/>
      <c r="C2361" s="260">
        <f>IF('TIME TABLE'!$B$6="","",'TIME TABLE'!$B$6)</f>
        <v>44652</v>
      </c>
      <c r="D2361" s="261"/>
      <c r="E2361" s="89" t="str">
        <f>IF(C2361="","",IF(C2361&gt;0,CONCATENATE('TIME TABLE'!$C$6,'TIME TABLE'!$D$6,'TIME TABLE'!$E$6)))</f>
        <v>(Friday)</v>
      </c>
      <c r="F2361" s="252" t="str">
        <f>IF(C2361="","",'TIME TABLE'!$F$6)</f>
        <v>English</v>
      </c>
      <c r="G2361" s="253"/>
      <c r="H2361" s="250" t="str">
        <f>IF(F2361="","",'TIME TABLE'!$H$6)</f>
        <v>09:00 AM to 11:45 AM</v>
      </c>
      <c r="I2361" s="251"/>
    </row>
    <row r="2362" spans="1:9" s="74" customFormat="1" ht="18" customHeight="1">
      <c r="A2362" s="223"/>
      <c r="B2362" s="284"/>
      <c r="C2362" s="260">
        <f>IF('TIME TABLE'!$B$7="","",'TIME TABLE'!$B$7)</f>
        <v>44653</v>
      </c>
      <c r="D2362" s="261"/>
      <c r="E2362" s="89" t="str">
        <f>IF(C2362="","",IF(C2362&gt;0,CONCATENATE('TIME TABLE'!$C$7,'TIME TABLE'!$D$7,'TIME TABLE'!$E$7)))</f>
        <v>(Saturday)</v>
      </c>
      <c r="F2362" s="252" t="str">
        <f>IF(C2362="","",'TIME TABLE'!$F$7)</f>
        <v>Science</v>
      </c>
      <c r="G2362" s="253"/>
      <c r="H2362" s="250" t="str">
        <f>IF(F2362="","",'TIME TABLE'!$H$7)</f>
        <v>09:00 AM to 11:45 AM</v>
      </c>
      <c r="I2362" s="251"/>
    </row>
    <row r="2363" spans="1:9" s="74" customFormat="1" ht="18" customHeight="1">
      <c r="A2363" s="223"/>
      <c r="B2363" s="284"/>
      <c r="C2363" s="260">
        <f>IF('TIME TABLE'!$B$8="","",'TIME TABLE'!$B$8)</f>
        <v>44654</v>
      </c>
      <c r="D2363" s="261"/>
      <c r="E2363" s="89" t="str">
        <f>IF(C2363="","",IF(C2363&gt;0,CONCATENATE('TIME TABLE'!$C$8,'TIME TABLE'!$D$8,'TIME TABLE'!$E$8)))</f>
        <v>(Sunday)</v>
      </c>
      <c r="F2363" s="252" t="str">
        <f>IF(C2363="","",'TIME TABLE'!$F$8)</f>
        <v>Mathematics</v>
      </c>
      <c r="G2363" s="253"/>
      <c r="H2363" s="250" t="str">
        <f>IF(F2363="","",'TIME TABLE'!$H$8)</f>
        <v>09:00 AM to 11:45 AM</v>
      </c>
      <c r="I2363" s="251"/>
    </row>
    <row r="2364" spans="1:9" s="74" customFormat="1" ht="18" customHeight="1">
      <c r="A2364" s="223"/>
      <c r="B2364" s="284"/>
      <c r="C2364" s="260">
        <f>IF('TIME TABLE'!$B$9="","",'TIME TABLE'!$B$9)</f>
        <v>44655</v>
      </c>
      <c r="D2364" s="261"/>
      <c r="E2364" s="89" t="str">
        <f>IF(C2364="","",IF(C2364&gt;0,CONCATENATE('TIME TABLE'!$C$9,'TIME TABLE'!$D$9,'TIME TABLE'!$E$9)))</f>
        <v>(Monday)</v>
      </c>
      <c r="F2364" s="252" t="str">
        <f>IF(C2364="","",'TIME TABLE'!$F$9)</f>
        <v>Social Study</v>
      </c>
      <c r="G2364" s="253"/>
      <c r="H2364" s="250" t="str">
        <f>IF(F2364="","",'TIME TABLE'!$H$9)</f>
        <v>09:00 AM to 11:45 AM</v>
      </c>
      <c r="I2364" s="251"/>
    </row>
    <row r="2365" spans="1:9" s="74" customFormat="1" ht="18" customHeight="1">
      <c r="A2365" s="223"/>
      <c r="B2365" s="284"/>
      <c r="C2365" s="260">
        <f>IF('TIME TABLE'!$B$10="","",'TIME TABLE'!$B$10)</f>
        <v>44656</v>
      </c>
      <c r="D2365" s="261"/>
      <c r="E2365" s="89" t="str">
        <f>IF(C2365="","",IF(C2365&gt;0,CONCATENATE('TIME TABLE'!$C$10,'TIME TABLE'!$D$10,'TIME TABLE'!$E$10)))</f>
        <v>(Tuesday)</v>
      </c>
      <c r="F2365" s="252" t="str">
        <f>IF(C2365="","",'TIME TABLE'!$F$10)</f>
        <v>Sanskrit</v>
      </c>
      <c r="G2365" s="253"/>
      <c r="H2365" s="250" t="str">
        <f>IF(F2365="","",'TIME TABLE'!$H$10)</f>
        <v>09:00 AM to 11:45 AM</v>
      </c>
      <c r="I2365" s="251"/>
    </row>
    <row r="2366" spans="1:9" s="74" customFormat="1" ht="18" customHeight="1">
      <c r="A2366" s="223"/>
      <c r="B2366" s="284"/>
      <c r="C2366" s="260" t="str">
        <f>IF('TIME TABLE'!$B$11="","",'TIME TABLE'!$B$11)</f>
        <v/>
      </c>
      <c r="D2366" s="261"/>
      <c r="E2366" s="89" t="str">
        <f>IF(C2366="","",IF(C2366&gt;0,CONCATENATE('TIME TABLE'!$C$11,'TIME TABLE'!$D$11,'TIME TABLE'!$E$11)))</f>
        <v/>
      </c>
      <c r="F2366" s="252" t="str">
        <f>IF(C2366="","",'TIME TABLE'!$F$11)</f>
        <v/>
      </c>
      <c r="G2366" s="253"/>
      <c r="H2366" s="250" t="str">
        <f>IF(F2366="","",'TIME TABLE'!$H$11)</f>
        <v/>
      </c>
      <c r="I2366" s="251"/>
    </row>
    <row r="2367" spans="1:9" s="74" customFormat="1" ht="18" customHeight="1">
      <c r="A2367" s="223"/>
      <c r="B2367" s="284"/>
      <c r="C2367" s="260" t="str">
        <f>IF('TIME TABLE'!$B$12="","",'TIME TABLE'!$B$12)</f>
        <v/>
      </c>
      <c r="D2367" s="261"/>
      <c r="E2367" s="89" t="str">
        <f>IF(C2367="","",IF(C2367&gt;0,CONCATENATE('TIME TABLE'!$C$12,'TIME TABLE'!$D$12,'TIME TABLE'!$E$12)))</f>
        <v/>
      </c>
      <c r="F2367" s="252" t="str">
        <f>IF(C2367="","",'TIME TABLE'!$F$12)</f>
        <v/>
      </c>
      <c r="G2367" s="253"/>
      <c r="H2367" s="250" t="str">
        <f>IF(C2367="","",'TIME TABLE'!$H$12)</f>
        <v/>
      </c>
      <c r="I2367" s="251"/>
    </row>
    <row r="2368" spans="1:9" s="74" customFormat="1" ht="18" customHeight="1">
      <c r="A2368" s="223"/>
      <c r="B2368" s="284"/>
      <c r="C2368" s="275" t="str">
        <f>IF('TIME TABLE'!$B$13="","",'TIME TABLE'!$B$13)</f>
        <v/>
      </c>
      <c r="D2368" s="276"/>
      <c r="E2368" s="89" t="str">
        <f>IF(C2368="","",IF(C2368&gt;0,CONCATENATE('TIME TABLE'!$C$11,'TIME TABLE'!$D$11,'TIME TABLE'!$E$11)))</f>
        <v/>
      </c>
      <c r="F2368" s="252" t="str">
        <f>IF(C2368="","",'TIME TABLE'!$F$13)</f>
        <v/>
      </c>
      <c r="G2368" s="253"/>
      <c r="H2368" s="250" t="str">
        <f>IF(C2368="","",'TIME TABLE'!$H$13)</f>
        <v/>
      </c>
      <c r="I2368" s="251"/>
    </row>
    <row r="2369" spans="1:9" s="74" customFormat="1" ht="18" customHeight="1" thickBot="1">
      <c r="A2369" s="223"/>
      <c r="B2369" s="284"/>
      <c r="C2369" s="275" t="str">
        <f>IF('TIME TABLE'!$B$14="","",'TIME TABLE'!$B$14)</f>
        <v/>
      </c>
      <c r="D2369" s="276"/>
      <c r="E2369" s="89" t="str">
        <f>IF(C2369="","",IF(C2369&gt;0,CONCATENATE('TIME TABLE'!$C$11,'TIME TABLE'!$D$11,'TIME TABLE'!$E$11)))</f>
        <v/>
      </c>
      <c r="F2369" s="277" t="str">
        <f>IF(C2369="","",'TIME TABLE'!$F$14)</f>
        <v/>
      </c>
      <c r="G2369" s="278"/>
      <c r="H2369" s="250" t="str">
        <f>IF(C2369="","",'TIME TABLE'!$H$14)</f>
        <v/>
      </c>
      <c r="I2369" s="251"/>
    </row>
    <row r="2370" spans="1:9" s="14" customFormat="1" ht="24" customHeight="1">
      <c r="A2370" s="223"/>
      <c r="B2370" s="284"/>
      <c r="C2370" s="269" t="s">
        <v>69</v>
      </c>
      <c r="D2370" s="270"/>
      <c r="E2370" s="270"/>
      <c r="F2370" s="271"/>
      <c r="G2370" s="271"/>
      <c r="H2370" s="271"/>
      <c r="I2370" s="272"/>
    </row>
    <row r="2371" spans="1:9" s="14" customFormat="1" ht="19.5" customHeight="1">
      <c r="A2371" s="223"/>
      <c r="B2371" s="284"/>
      <c r="C2371" s="59">
        <v>1</v>
      </c>
      <c r="D2371" s="256" t="s">
        <v>70</v>
      </c>
      <c r="E2371" s="256"/>
      <c r="F2371" s="256"/>
      <c r="G2371" s="256"/>
      <c r="H2371" s="256"/>
      <c r="I2371" s="257"/>
    </row>
    <row r="2372" spans="1:9" s="14" customFormat="1" ht="19.5" customHeight="1">
      <c r="A2372" s="223"/>
      <c r="B2372" s="284"/>
      <c r="C2372" s="60">
        <v>2</v>
      </c>
      <c r="D2372" s="258" t="s">
        <v>71</v>
      </c>
      <c r="E2372" s="258"/>
      <c r="F2372" s="258"/>
      <c r="G2372" s="258"/>
      <c r="H2372" s="258"/>
      <c r="I2372" s="259"/>
    </row>
    <row r="2373" spans="1:9" s="14" customFormat="1" ht="19.5" customHeight="1">
      <c r="A2373" s="223"/>
      <c r="B2373" s="284"/>
      <c r="C2373" s="60">
        <v>3</v>
      </c>
      <c r="D2373" s="258" t="s">
        <v>72</v>
      </c>
      <c r="E2373" s="258"/>
      <c r="F2373" s="258"/>
      <c r="G2373" s="258"/>
      <c r="H2373" s="258"/>
      <c r="I2373" s="259"/>
    </row>
    <row r="2374" spans="1:9" s="14" customFormat="1" ht="19.5" customHeight="1">
      <c r="A2374" s="223"/>
      <c r="B2374" s="284"/>
      <c r="C2374" s="60">
        <v>4</v>
      </c>
      <c r="D2374" s="256" t="s">
        <v>73</v>
      </c>
      <c r="E2374" s="256"/>
      <c r="F2374" s="256"/>
      <c r="G2374" s="256"/>
      <c r="H2374" s="256"/>
      <c r="I2374" s="257"/>
    </row>
    <row r="2375" spans="1:9" s="14" customFormat="1" ht="19.5" customHeight="1">
      <c r="A2375" s="223"/>
      <c r="B2375" s="284"/>
      <c r="C2375" s="60">
        <v>5</v>
      </c>
      <c r="D2375" s="256" t="s">
        <v>74</v>
      </c>
      <c r="E2375" s="256"/>
      <c r="F2375" s="256"/>
      <c r="G2375" s="256"/>
      <c r="H2375" s="256"/>
      <c r="I2375" s="257"/>
    </row>
    <row r="2376" spans="1:9" s="14" customFormat="1" ht="19.5" customHeight="1">
      <c r="A2376" s="223"/>
      <c r="B2376" s="284"/>
      <c r="C2376" s="60">
        <v>6</v>
      </c>
      <c r="D2376" s="256" t="s">
        <v>75</v>
      </c>
      <c r="E2376" s="256"/>
      <c r="F2376" s="256"/>
      <c r="G2376" s="256"/>
      <c r="H2376" s="256"/>
      <c r="I2376" s="257"/>
    </row>
    <row r="2377" spans="1:9" s="14" customFormat="1" ht="19.5" customHeight="1">
      <c r="A2377" s="223"/>
      <c r="B2377" s="284"/>
      <c r="C2377" s="60">
        <v>7</v>
      </c>
      <c r="D2377" s="256" t="s">
        <v>76</v>
      </c>
      <c r="E2377" s="256"/>
      <c r="F2377" s="256"/>
      <c r="G2377" s="256"/>
      <c r="H2377" s="256"/>
      <c r="I2377" s="257"/>
    </row>
    <row r="2378" spans="1:9" s="14" customFormat="1" ht="19.5" customHeight="1">
      <c r="A2378" s="223"/>
      <c r="B2378" s="284"/>
      <c r="C2378" s="60">
        <v>8</v>
      </c>
      <c r="D2378" s="256" t="s">
        <v>77</v>
      </c>
      <c r="E2378" s="256"/>
      <c r="F2378" s="256"/>
      <c r="G2378" s="256"/>
      <c r="H2378" s="256"/>
      <c r="I2378" s="257"/>
    </row>
    <row r="2379" spans="1:9" s="14" customFormat="1" ht="19.5" customHeight="1" thickBot="1">
      <c r="A2379" s="223"/>
      <c r="B2379" s="285"/>
      <c r="C2379" s="61">
        <v>9</v>
      </c>
      <c r="D2379" s="254" t="s">
        <v>78</v>
      </c>
      <c r="E2379" s="254"/>
      <c r="F2379" s="254"/>
      <c r="G2379" s="254"/>
      <c r="H2379" s="254"/>
      <c r="I2379" s="255"/>
    </row>
    <row r="2380" spans="1:9" ht="7.5" customHeight="1">
      <c r="A2380" s="225"/>
      <c r="B2380" s="225"/>
      <c r="C2380" s="225"/>
      <c r="D2380" s="225"/>
      <c r="E2380" s="225"/>
      <c r="F2380" s="225"/>
      <c r="G2380" s="225"/>
      <c r="H2380" s="225"/>
      <c r="I2380" s="225"/>
    </row>
    <row r="2381" spans="1:9" s="14" customFormat="1" ht="10.5" customHeight="1" thickBot="1">
      <c r="A2381" s="19">
        <f>A2347+1</f>
        <v>71</v>
      </c>
      <c r="B2381" s="224"/>
      <c r="C2381" s="224"/>
      <c r="D2381" s="224"/>
      <c r="E2381" s="224"/>
      <c r="F2381" s="224"/>
      <c r="G2381" s="224"/>
      <c r="H2381" s="224"/>
      <c r="I2381" s="224"/>
    </row>
    <row r="2382" spans="1:9" s="14" customFormat="1" ht="51.75" customHeight="1">
      <c r="A2382" s="223"/>
      <c r="B2382" s="240" t="e">
        <f>logo</f>
        <v>#NAME?</v>
      </c>
      <c r="C2382" s="241"/>
      <c r="D2382" s="244" t="str">
        <f>MASTER!$E$11</f>
        <v>Govt. Sr. Secondary School Raimalwada</v>
      </c>
      <c r="E2382" s="245"/>
      <c r="F2382" s="245"/>
      <c r="G2382" s="245"/>
      <c r="H2382" s="245"/>
      <c r="I2382" s="246"/>
    </row>
    <row r="2383" spans="1:9" s="14" customFormat="1" ht="36" customHeight="1" thickBot="1">
      <c r="A2383" s="223"/>
      <c r="B2383" s="242"/>
      <c r="C2383" s="243"/>
      <c r="D2383" s="247" t="str">
        <f>MASTER!$E$14</f>
        <v>P.S.-Bapini (Phalodi)</v>
      </c>
      <c r="E2383" s="248"/>
      <c r="F2383" s="248"/>
      <c r="G2383" s="248"/>
      <c r="H2383" s="248"/>
      <c r="I2383" s="249"/>
    </row>
    <row r="2384" spans="1:9" s="14" customFormat="1" ht="33.75" customHeight="1">
      <c r="A2384" s="223"/>
      <c r="B2384" s="283" t="str">
        <f>CONCATENATE(C2385,'TIME TABLE'!$C$5,'ADMIT CARD'!$C2386,$F2386,'ADMIT CARD'!$G2386,'TIME TABLE'!$E$5)</f>
        <v>ADMIT CARD(Roll Number●→0)</v>
      </c>
      <c r="C2384" s="289" t="str">
        <f>CONCATENATE('TIME TABLE'!$B$2,'TIME TABLE'!$F$2)</f>
        <v>TEST-I: (2025-26)</v>
      </c>
      <c r="D2384" s="290"/>
      <c r="E2384" s="290"/>
      <c r="F2384" s="290"/>
      <c r="G2384" s="290"/>
      <c r="H2384" s="290"/>
      <c r="I2384" s="296" t="s">
        <v>90</v>
      </c>
    </row>
    <row r="2385" spans="1:10" s="14" customFormat="1" ht="33.75" customHeight="1" thickBot="1">
      <c r="A2385" s="223"/>
      <c r="B2385" s="284"/>
      <c r="C2385" s="291" t="s">
        <v>63</v>
      </c>
      <c r="D2385" s="292"/>
      <c r="E2385" s="292"/>
      <c r="F2385" s="292"/>
      <c r="G2385" s="292"/>
      <c r="H2385" s="292"/>
      <c r="I2385" s="297"/>
      <c r="J2385" s="14" t="s">
        <v>53</v>
      </c>
    </row>
    <row r="2386" spans="1:10" s="14" customFormat="1" ht="24" customHeight="1">
      <c r="A2386" s="223"/>
      <c r="B2386" s="284"/>
      <c r="C2386" s="286" t="s">
        <v>20</v>
      </c>
      <c r="D2386" s="287"/>
      <c r="E2386" s="288"/>
      <c r="F2386" s="62" t="s">
        <v>51</v>
      </c>
      <c r="G2386" s="265">
        <f>VLOOKUP(A2381,'STUDENT DETAIL'!$C$8:$I$107,3)</f>
        <v>0</v>
      </c>
      <c r="H2386" s="266"/>
      <c r="I2386" s="297"/>
    </row>
    <row r="2387" spans="1:10" s="14" customFormat="1" ht="24" customHeight="1" thickBot="1">
      <c r="A2387" s="223"/>
      <c r="B2387" s="284"/>
      <c r="C2387" s="235" t="s">
        <v>21</v>
      </c>
      <c r="D2387" s="236"/>
      <c r="E2387" s="237"/>
      <c r="F2387" s="63" t="s">
        <v>51</v>
      </c>
      <c r="G2387" s="262" t="str">
        <f>IF(OR(G2386=0,G2386=""),"",VLOOKUP(A2381,'STUDENT DETAIL'!$C$8:$I$107,4))</f>
        <v/>
      </c>
      <c r="H2387" s="264"/>
      <c r="I2387" s="298"/>
    </row>
    <row r="2388" spans="1:10" s="14" customFormat="1" ht="24" customHeight="1">
      <c r="A2388" s="223"/>
      <c r="B2388" s="284"/>
      <c r="C2388" s="235" t="s">
        <v>22</v>
      </c>
      <c r="D2388" s="236"/>
      <c r="E2388" s="237"/>
      <c r="F2388" s="63" t="s">
        <v>51</v>
      </c>
      <c r="G2388" s="262" t="str">
        <f>IF(OR(G2386=0,G2386=""),"",VLOOKUP(A2381,'STUDENT DETAIL'!$C$8:$I$107,5))</f>
        <v/>
      </c>
      <c r="H2388" s="263"/>
      <c r="I2388" s="293" t="s">
        <v>64</v>
      </c>
    </row>
    <row r="2389" spans="1:10" s="14" customFormat="1" ht="24" customHeight="1">
      <c r="A2389" s="223"/>
      <c r="B2389" s="284"/>
      <c r="C2389" s="235" t="s">
        <v>32</v>
      </c>
      <c r="D2389" s="236"/>
      <c r="E2389" s="237"/>
      <c r="F2389" s="63" t="s">
        <v>51</v>
      </c>
      <c r="G2389" s="262" t="str">
        <f>IF(OR(G2386=0,G2386=""),"",VLOOKUP(A2381,'STUDENT DETAIL'!$C$8:$I$107,6))</f>
        <v/>
      </c>
      <c r="H2389" s="263"/>
      <c r="I2389" s="294"/>
    </row>
    <row r="2390" spans="1:10" s="14" customFormat="1" ht="24" customHeight="1">
      <c r="A2390" s="223"/>
      <c r="B2390" s="284"/>
      <c r="C2390" s="235" t="s">
        <v>33</v>
      </c>
      <c r="D2390" s="236"/>
      <c r="E2390" s="237"/>
      <c r="F2390" s="63" t="s">
        <v>51</v>
      </c>
      <c r="G2390" s="262" t="str">
        <f>IF(OR(G2386=0,G2386=""),"",IF('STUDENT DETAIL'!$H$4="",'STUDENT DETAIL'!$E$4,CONCATENATE('STUDENT DETAIL'!$E$4,"   ","(",'STUDENT DETAIL'!$H$4,")")))</f>
        <v/>
      </c>
      <c r="H2390" s="263"/>
      <c r="I2390" s="294"/>
    </row>
    <row r="2391" spans="1:10" s="14" customFormat="1" ht="24" customHeight="1" thickBot="1">
      <c r="A2391" s="223"/>
      <c r="B2391" s="284"/>
      <c r="C2391" s="226" t="s">
        <v>24</v>
      </c>
      <c r="D2391" s="227"/>
      <c r="E2391" s="228"/>
      <c r="F2391" s="64" t="s">
        <v>51</v>
      </c>
      <c r="G2391" s="281" t="str">
        <f>IF(OR(G2386=0,G2386=""),"",VLOOKUP(A2381,'STUDENT DETAIL'!$C$8:$I$107,7))</f>
        <v/>
      </c>
      <c r="H2391" s="282"/>
      <c r="I2391" s="295"/>
    </row>
    <row r="2392" spans="1:10" s="14" customFormat="1" ht="24" customHeight="1">
      <c r="A2392" s="223"/>
      <c r="B2392" s="284"/>
      <c r="C2392" s="232" t="s">
        <v>66</v>
      </c>
      <c r="D2392" s="233"/>
      <c r="E2392" s="233"/>
      <c r="F2392" s="233"/>
      <c r="G2392" s="233"/>
      <c r="H2392" s="233"/>
      <c r="I2392" s="234"/>
    </row>
    <row r="2393" spans="1:10" s="14" customFormat="1" ht="24" customHeight="1" thickBot="1">
      <c r="A2393" s="223"/>
      <c r="B2393" s="284"/>
      <c r="C2393" s="229" t="s">
        <v>67</v>
      </c>
      <c r="D2393" s="230"/>
      <c r="E2393" s="231"/>
      <c r="F2393" s="267" t="s">
        <v>34</v>
      </c>
      <c r="G2393" s="231"/>
      <c r="H2393" s="267" t="s">
        <v>68</v>
      </c>
      <c r="I2393" s="268"/>
    </row>
    <row r="2394" spans="1:10" s="74" customFormat="1" ht="18" customHeight="1">
      <c r="A2394" s="223"/>
      <c r="B2394" s="284"/>
      <c r="C2394" s="238">
        <f>IF('TIME TABLE'!$B$5="","",'TIME TABLE'!$B$5)</f>
        <v>44651</v>
      </c>
      <c r="D2394" s="239"/>
      <c r="E2394" s="86" t="str">
        <f>IF(C2394="","",IF(C2394&gt;0,CONCATENATE('TIME TABLE'!$C$5,'TIME TABLE'!$D$5,'TIME TABLE'!$E$5)))</f>
        <v>(Thursday)</v>
      </c>
      <c r="F2394" s="279" t="str">
        <f>IF(C2394="","",'TIME TABLE'!$F$5)</f>
        <v>Hindi</v>
      </c>
      <c r="G2394" s="280"/>
      <c r="H2394" s="273" t="str">
        <f>IF(F2394="","",'TIME TABLE'!$H$5)</f>
        <v>09:00 AM to 11:45 AM</v>
      </c>
      <c r="I2394" s="274"/>
    </row>
    <row r="2395" spans="1:10" s="74" customFormat="1" ht="18" customHeight="1">
      <c r="A2395" s="223"/>
      <c r="B2395" s="284"/>
      <c r="C2395" s="260">
        <f>IF('TIME TABLE'!$B$6="","",'TIME TABLE'!$B$6)</f>
        <v>44652</v>
      </c>
      <c r="D2395" s="261"/>
      <c r="E2395" s="89" t="str">
        <f>IF(C2395="","",IF(C2395&gt;0,CONCATENATE('TIME TABLE'!$C$6,'TIME TABLE'!$D$6,'TIME TABLE'!$E$6)))</f>
        <v>(Friday)</v>
      </c>
      <c r="F2395" s="252" t="str">
        <f>IF(C2395="","",'TIME TABLE'!$F$6)</f>
        <v>English</v>
      </c>
      <c r="G2395" s="253"/>
      <c r="H2395" s="250" t="str">
        <f>IF(F2395="","",'TIME TABLE'!$H$6)</f>
        <v>09:00 AM to 11:45 AM</v>
      </c>
      <c r="I2395" s="251"/>
    </row>
    <row r="2396" spans="1:10" s="74" customFormat="1" ht="18" customHeight="1">
      <c r="A2396" s="223"/>
      <c r="B2396" s="284"/>
      <c r="C2396" s="260">
        <f>IF('TIME TABLE'!$B$7="","",'TIME TABLE'!$B$7)</f>
        <v>44653</v>
      </c>
      <c r="D2396" s="261"/>
      <c r="E2396" s="89" t="str">
        <f>IF(C2396="","",IF(C2396&gt;0,CONCATENATE('TIME TABLE'!$C$7,'TIME TABLE'!$D$7,'TIME TABLE'!$E$7)))</f>
        <v>(Saturday)</v>
      </c>
      <c r="F2396" s="252" t="str">
        <f>IF(C2396="","",'TIME TABLE'!$F$7)</f>
        <v>Science</v>
      </c>
      <c r="G2396" s="253"/>
      <c r="H2396" s="250" t="str">
        <f>IF(F2396="","",'TIME TABLE'!$H$7)</f>
        <v>09:00 AM to 11:45 AM</v>
      </c>
      <c r="I2396" s="251"/>
    </row>
    <row r="2397" spans="1:10" s="74" customFormat="1" ht="18" customHeight="1">
      <c r="A2397" s="223"/>
      <c r="B2397" s="284"/>
      <c r="C2397" s="260">
        <f>IF('TIME TABLE'!$B$8="","",'TIME TABLE'!$B$8)</f>
        <v>44654</v>
      </c>
      <c r="D2397" s="261"/>
      <c r="E2397" s="89" t="str">
        <f>IF(C2397="","",IF(C2397&gt;0,CONCATENATE('TIME TABLE'!$C$8,'TIME TABLE'!$D$8,'TIME TABLE'!$E$8)))</f>
        <v>(Sunday)</v>
      </c>
      <c r="F2397" s="252" t="str">
        <f>IF(C2397="","",'TIME TABLE'!$F$8)</f>
        <v>Mathematics</v>
      </c>
      <c r="G2397" s="253"/>
      <c r="H2397" s="250" t="str">
        <f>IF(F2397="","",'TIME TABLE'!$H$8)</f>
        <v>09:00 AM to 11:45 AM</v>
      </c>
      <c r="I2397" s="251"/>
    </row>
    <row r="2398" spans="1:10" s="74" customFormat="1" ht="18" customHeight="1">
      <c r="A2398" s="223"/>
      <c r="B2398" s="284"/>
      <c r="C2398" s="260">
        <f>IF('TIME TABLE'!$B$9="","",'TIME TABLE'!$B$9)</f>
        <v>44655</v>
      </c>
      <c r="D2398" s="261"/>
      <c r="E2398" s="89" t="str">
        <f>IF(C2398="","",IF(C2398&gt;0,CONCATENATE('TIME TABLE'!$C$9,'TIME TABLE'!$D$9,'TIME TABLE'!$E$9)))</f>
        <v>(Monday)</v>
      </c>
      <c r="F2398" s="252" t="str">
        <f>IF(C2398="","",'TIME TABLE'!$F$9)</f>
        <v>Social Study</v>
      </c>
      <c r="G2398" s="253"/>
      <c r="H2398" s="250" t="str">
        <f>IF(F2398="","",'TIME TABLE'!$H$9)</f>
        <v>09:00 AM to 11:45 AM</v>
      </c>
      <c r="I2398" s="251"/>
    </row>
    <row r="2399" spans="1:10" s="74" customFormat="1" ht="18" customHeight="1">
      <c r="A2399" s="223"/>
      <c r="B2399" s="284"/>
      <c r="C2399" s="260">
        <f>IF('TIME TABLE'!$B$10="","",'TIME TABLE'!$B$10)</f>
        <v>44656</v>
      </c>
      <c r="D2399" s="261"/>
      <c r="E2399" s="89" t="str">
        <f>IF(C2399="","",IF(C2399&gt;0,CONCATENATE('TIME TABLE'!$C$10,'TIME TABLE'!$D$10,'TIME TABLE'!$E$10)))</f>
        <v>(Tuesday)</v>
      </c>
      <c r="F2399" s="252" t="str">
        <f>IF(C2399="","",'TIME TABLE'!$F$10)</f>
        <v>Sanskrit</v>
      </c>
      <c r="G2399" s="253"/>
      <c r="H2399" s="250" t="str">
        <f>IF(F2399="","",'TIME TABLE'!$H$10)</f>
        <v>09:00 AM to 11:45 AM</v>
      </c>
      <c r="I2399" s="251"/>
    </row>
    <row r="2400" spans="1:10" s="74" customFormat="1" ht="18" customHeight="1">
      <c r="A2400" s="223"/>
      <c r="B2400" s="284"/>
      <c r="C2400" s="260" t="str">
        <f>IF('TIME TABLE'!$B$11="","",'TIME TABLE'!$B$11)</f>
        <v/>
      </c>
      <c r="D2400" s="261"/>
      <c r="E2400" s="89" t="str">
        <f>IF(C2400="","",IF(C2400&gt;0,CONCATENATE('TIME TABLE'!$C$11,'TIME TABLE'!$D$11,'TIME TABLE'!$E$11)))</f>
        <v/>
      </c>
      <c r="F2400" s="252" t="str">
        <f>IF(C2400="","",'TIME TABLE'!$F$11)</f>
        <v/>
      </c>
      <c r="G2400" s="253"/>
      <c r="H2400" s="250" t="str">
        <f>IF(F2400="","",'TIME TABLE'!$H$11)</f>
        <v/>
      </c>
      <c r="I2400" s="251"/>
    </row>
    <row r="2401" spans="1:9" s="74" customFormat="1" ht="18" customHeight="1">
      <c r="A2401" s="223"/>
      <c r="B2401" s="284"/>
      <c r="C2401" s="260" t="str">
        <f>IF('TIME TABLE'!$B$12="","",'TIME TABLE'!$B$12)</f>
        <v/>
      </c>
      <c r="D2401" s="261"/>
      <c r="E2401" s="89" t="str">
        <f>IF(C2401="","",IF(C2401&gt;0,CONCATENATE('TIME TABLE'!$C$12,'TIME TABLE'!$D$12,'TIME TABLE'!$E$12)))</f>
        <v/>
      </c>
      <c r="F2401" s="252" t="str">
        <f>IF(C2401="","",'TIME TABLE'!$F$12)</f>
        <v/>
      </c>
      <c r="G2401" s="253"/>
      <c r="H2401" s="250" t="str">
        <f>IF(C2401="","",'TIME TABLE'!$H$12)</f>
        <v/>
      </c>
      <c r="I2401" s="251"/>
    </row>
    <row r="2402" spans="1:9" s="74" customFormat="1" ht="18" customHeight="1">
      <c r="A2402" s="223"/>
      <c r="B2402" s="284"/>
      <c r="C2402" s="275" t="str">
        <f>IF('TIME TABLE'!$B$13="","",'TIME TABLE'!$B$13)</f>
        <v/>
      </c>
      <c r="D2402" s="276"/>
      <c r="E2402" s="89" t="str">
        <f>IF(C2402="","",IF(C2402&gt;0,CONCATENATE('TIME TABLE'!$C$11,'TIME TABLE'!$D$11,'TIME TABLE'!$E$11)))</f>
        <v/>
      </c>
      <c r="F2402" s="252" t="str">
        <f>IF(C2402="","",'TIME TABLE'!$F$13)</f>
        <v/>
      </c>
      <c r="G2402" s="253"/>
      <c r="H2402" s="250" t="str">
        <f>IF(C2402="","",'TIME TABLE'!$H$13)</f>
        <v/>
      </c>
      <c r="I2402" s="251"/>
    </row>
    <row r="2403" spans="1:9" s="74" customFormat="1" ht="18" customHeight="1" thickBot="1">
      <c r="A2403" s="223"/>
      <c r="B2403" s="284"/>
      <c r="C2403" s="275" t="str">
        <f>IF('TIME TABLE'!$B$14="","",'TIME TABLE'!$B$14)</f>
        <v/>
      </c>
      <c r="D2403" s="276"/>
      <c r="E2403" s="89" t="str">
        <f>IF(C2403="","",IF(C2403&gt;0,CONCATENATE('TIME TABLE'!$C$11,'TIME TABLE'!$D$11,'TIME TABLE'!$E$11)))</f>
        <v/>
      </c>
      <c r="F2403" s="277" t="str">
        <f>IF(C2403="","",'TIME TABLE'!$F$14)</f>
        <v/>
      </c>
      <c r="G2403" s="278"/>
      <c r="H2403" s="250" t="str">
        <f>IF(C2403="","",'TIME TABLE'!$H$14)</f>
        <v/>
      </c>
      <c r="I2403" s="251"/>
    </row>
    <row r="2404" spans="1:9" s="14" customFormat="1" ht="24" customHeight="1">
      <c r="A2404" s="223"/>
      <c r="B2404" s="284"/>
      <c r="C2404" s="269" t="s">
        <v>69</v>
      </c>
      <c r="D2404" s="270"/>
      <c r="E2404" s="270"/>
      <c r="F2404" s="271"/>
      <c r="G2404" s="271"/>
      <c r="H2404" s="271"/>
      <c r="I2404" s="272"/>
    </row>
    <row r="2405" spans="1:9" s="14" customFormat="1" ht="19.5" customHeight="1">
      <c r="A2405" s="223"/>
      <c r="B2405" s="284"/>
      <c r="C2405" s="59">
        <v>1</v>
      </c>
      <c r="D2405" s="256" t="s">
        <v>70</v>
      </c>
      <c r="E2405" s="256"/>
      <c r="F2405" s="256"/>
      <c r="G2405" s="256"/>
      <c r="H2405" s="256"/>
      <c r="I2405" s="257"/>
    </row>
    <row r="2406" spans="1:9" s="14" customFormat="1" ht="19.5" customHeight="1">
      <c r="A2406" s="223"/>
      <c r="B2406" s="284"/>
      <c r="C2406" s="60">
        <v>2</v>
      </c>
      <c r="D2406" s="258" t="s">
        <v>71</v>
      </c>
      <c r="E2406" s="258"/>
      <c r="F2406" s="258"/>
      <c r="G2406" s="258"/>
      <c r="H2406" s="258"/>
      <c r="I2406" s="259"/>
    </row>
    <row r="2407" spans="1:9" s="14" customFormat="1" ht="19.5" customHeight="1">
      <c r="A2407" s="223"/>
      <c r="B2407" s="284"/>
      <c r="C2407" s="60">
        <v>3</v>
      </c>
      <c r="D2407" s="258" t="s">
        <v>72</v>
      </c>
      <c r="E2407" s="258"/>
      <c r="F2407" s="258"/>
      <c r="G2407" s="258"/>
      <c r="H2407" s="258"/>
      <c r="I2407" s="259"/>
    </row>
    <row r="2408" spans="1:9" s="14" customFormat="1" ht="19.5" customHeight="1">
      <c r="A2408" s="223"/>
      <c r="B2408" s="284"/>
      <c r="C2408" s="60">
        <v>4</v>
      </c>
      <c r="D2408" s="256" t="s">
        <v>73</v>
      </c>
      <c r="E2408" s="256"/>
      <c r="F2408" s="256"/>
      <c r="G2408" s="256"/>
      <c r="H2408" s="256"/>
      <c r="I2408" s="257"/>
    </row>
    <row r="2409" spans="1:9" s="14" customFormat="1" ht="19.5" customHeight="1">
      <c r="A2409" s="223"/>
      <c r="B2409" s="284"/>
      <c r="C2409" s="60">
        <v>5</v>
      </c>
      <c r="D2409" s="256" t="s">
        <v>74</v>
      </c>
      <c r="E2409" s="256"/>
      <c r="F2409" s="256"/>
      <c r="G2409" s="256"/>
      <c r="H2409" s="256"/>
      <c r="I2409" s="257"/>
    </row>
    <row r="2410" spans="1:9" s="14" customFormat="1" ht="19.5" customHeight="1">
      <c r="A2410" s="223"/>
      <c r="B2410" s="284"/>
      <c r="C2410" s="60">
        <v>6</v>
      </c>
      <c r="D2410" s="256" t="s">
        <v>75</v>
      </c>
      <c r="E2410" s="256"/>
      <c r="F2410" s="256"/>
      <c r="G2410" s="256"/>
      <c r="H2410" s="256"/>
      <c r="I2410" s="257"/>
    </row>
    <row r="2411" spans="1:9" s="14" customFormat="1" ht="19.5" customHeight="1">
      <c r="A2411" s="223"/>
      <c r="B2411" s="284"/>
      <c r="C2411" s="60">
        <v>7</v>
      </c>
      <c r="D2411" s="256" t="s">
        <v>76</v>
      </c>
      <c r="E2411" s="256"/>
      <c r="F2411" s="256"/>
      <c r="G2411" s="256"/>
      <c r="H2411" s="256"/>
      <c r="I2411" s="257"/>
    </row>
    <row r="2412" spans="1:9" s="14" customFormat="1" ht="19.5" customHeight="1">
      <c r="A2412" s="223"/>
      <c r="B2412" s="284"/>
      <c r="C2412" s="60">
        <v>8</v>
      </c>
      <c r="D2412" s="256" t="s">
        <v>77</v>
      </c>
      <c r="E2412" s="256"/>
      <c r="F2412" s="256"/>
      <c r="G2412" s="256"/>
      <c r="H2412" s="256"/>
      <c r="I2412" s="257"/>
    </row>
    <row r="2413" spans="1:9" s="14" customFormat="1" ht="19.5" customHeight="1" thickBot="1">
      <c r="A2413" s="223"/>
      <c r="B2413" s="285"/>
      <c r="C2413" s="61">
        <v>9</v>
      </c>
      <c r="D2413" s="254" t="s">
        <v>78</v>
      </c>
      <c r="E2413" s="254"/>
      <c r="F2413" s="254"/>
      <c r="G2413" s="254"/>
      <c r="H2413" s="254"/>
      <c r="I2413" s="255"/>
    </row>
    <row r="2414" spans="1:9" ht="16.5" customHeight="1">
      <c r="A2414" s="225"/>
      <c r="B2414" s="225"/>
      <c r="C2414" s="225"/>
      <c r="D2414" s="225"/>
      <c r="E2414" s="225"/>
      <c r="F2414" s="225"/>
      <c r="G2414" s="225"/>
      <c r="H2414" s="225"/>
      <c r="I2414" s="225"/>
    </row>
    <row r="2415" spans="1:9" s="14" customFormat="1" ht="15.75" thickBot="1">
      <c r="A2415" s="19">
        <f>A2381+1</f>
        <v>72</v>
      </c>
      <c r="B2415" s="224"/>
      <c r="C2415" s="224"/>
      <c r="D2415" s="224"/>
      <c r="E2415" s="224"/>
      <c r="F2415" s="224"/>
      <c r="G2415" s="224"/>
      <c r="H2415" s="224"/>
      <c r="I2415" s="224"/>
    </row>
    <row r="2416" spans="1:9" s="14" customFormat="1" ht="51.75" customHeight="1">
      <c r="A2416" s="223"/>
      <c r="B2416" s="240" t="e">
        <f>logo</f>
        <v>#NAME?</v>
      </c>
      <c r="C2416" s="241"/>
      <c r="D2416" s="244" t="str">
        <f>MASTER!$E$11</f>
        <v>Govt. Sr. Secondary School Raimalwada</v>
      </c>
      <c r="E2416" s="245"/>
      <c r="F2416" s="245"/>
      <c r="G2416" s="245"/>
      <c r="H2416" s="245"/>
      <c r="I2416" s="246"/>
    </row>
    <row r="2417" spans="1:10" s="14" customFormat="1" ht="36" customHeight="1" thickBot="1">
      <c r="A2417" s="223"/>
      <c r="B2417" s="242"/>
      <c r="C2417" s="243"/>
      <c r="D2417" s="247" t="str">
        <f>MASTER!$E$14</f>
        <v>P.S.-Bapini (Phalodi)</v>
      </c>
      <c r="E2417" s="248"/>
      <c r="F2417" s="248"/>
      <c r="G2417" s="248"/>
      <c r="H2417" s="248"/>
      <c r="I2417" s="249"/>
    </row>
    <row r="2418" spans="1:10" s="14" customFormat="1" ht="33.75" customHeight="1">
      <c r="A2418" s="223"/>
      <c r="B2418" s="283" t="str">
        <f>CONCATENATE(C2419,'TIME TABLE'!$C$5,'ADMIT CARD'!$C2420,$F2420,'ADMIT CARD'!$G2420,'TIME TABLE'!$E$5)</f>
        <v>ADMIT CARD(Roll Number●→0)</v>
      </c>
      <c r="C2418" s="289" t="str">
        <f>CONCATENATE('TIME TABLE'!$B$2,'TIME TABLE'!$F$2)</f>
        <v>TEST-I: (2025-26)</v>
      </c>
      <c r="D2418" s="290"/>
      <c r="E2418" s="290"/>
      <c r="F2418" s="290"/>
      <c r="G2418" s="290"/>
      <c r="H2418" s="290"/>
      <c r="I2418" s="296" t="s">
        <v>90</v>
      </c>
    </row>
    <row r="2419" spans="1:10" s="14" customFormat="1" ht="33.75" customHeight="1" thickBot="1">
      <c r="A2419" s="223"/>
      <c r="B2419" s="284"/>
      <c r="C2419" s="291" t="s">
        <v>63</v>
      </c>
      <c r="D2419" s="292"/>
      <c r="E2419" s="292"/>
      <c r="F2419" s="292"/>
      <c r="G2419" s="292"/>
      <c r="H2419" s="292"/>
      <c r="I2419" s="297"/>
      <c r="J2419" s="14" t="s">
        <v>53</v>
      </c>
    </row>
    <row r="2420" spans="1:10" s="14" customFormat="1" ht="24" customHeight="1">
      <c r="A2420" s="223"/>
      <c r="B2420" s="284"/>
      <c r="C2420" s="286" t="s">
        <v>20</v>
      </c>
      <c r="D2420" s="287"/>
      <c r="E2420" s="288"/>
      <c r="F2420" s="62" t="s">
        <v>51</v>
      </c>
      <c r="G2420" s="265">
        <f>VLOOKUP(A2415,'STUDENT DETAIL'!$C$8:$I$107,3)</f>
        <v>0</v>
      </c>
      <c r="H2420" s="266"/>
      <c r="I2420" s="297"/>
    </row>
    <row r="2421" spans="1:10" s="14" customFormat="1" ht="24" customHeight="1" thickBot="1">
      <c r="A2421" s="223"/>
      <c r="B2421" s="284"/>
      <c r="C2421" s="235" t="s">
        <v>21</v>
      </c>
      <c r="D2421" s="236"/>
      <c r="E2421" s="237"/>
      <c r="F2421" s="63" t="s">
        <v>51</v>
      </c>
      <c r="G2421" s="262" t="str">
        <f>IF(OR(G2420=0,G2420=""),"",VLOOKUP(A2415,'STUDENT DETAIL'!$C$8:$I$107,4))</f>
        <v/>
      </c>
      <c r="H2421" s="264"/>
      <c r="I2421" s="298"/>
    </row>
    <row r="2422" spans="1:10" s="14" customFormat="1" ht="24" customHeight="1">
      <c r="A2422" s="223"/>
      <c r="B2422" s="284"/>
      <c r="C2422" s="235" t="s">
        <v>22</v>
      </c>
      <c r="D2422" s="236"/>
      <c r="E2422" s="237"/>
      <c r="F2422" s="63" t="s">
        <v>51</v>
      </c>
      <c r="G2422" s="262" t="str">
        <f>IF(OR(G2420=0,G2420=""),"",VLOOKUP(A2415,'STUDENT DETAIL'!$C$8:$I$107,5))</f>
        <v/>
      </c>
      <c r="H2422" s="263"/>
      <c r="I2422" s="293" t="s">
        <v>64</v>
      </c>
    </row>
    <row r="2423" spans="1:10" s="14" customFormat="1" ht="24" customHeight="1">
      <c r="A2423" s="223"/>
      <c r="B2423" s="284"/>
      <c r="C2423" s="235" t="s">
        <v>32</v>
      </c>
      <c r="D2423" s="236"/>
      <c r="E2423" s="237"/>
      <c r="F2423" s="63" t="s">
        <v>51</v>
      </c>
      <c r="G2423" s="262" t="str">
        <f>IF(OR(G2420=0,G2420=""),"",VLOOKUP(A2415,'STUDENT DETAIL'!$C$8:$I$107,6))</f>
        <v/>
      </c>
      <c r="H2423" s="263"/>
      <c r="I2423" s="294"/>
    </row>
    <row r="2424" spans="1:10" s="14" customFormat="1" ht="24" customHeight="1">
      <c r="A2424" s="223"/>
      <c r="B2424" s="284"/>
      <c r="C2424" s="235" t="s">
        <v>33</v>
      </c>
      <c r="D2424" s="236"/>
      <c r="E2424" s="237"/>
      <c r="F2424" s="63" t="s">
        <v>51</v>
      </c>
      <c r="G2424" s="262" t="str">
        <f>IF(OR(G2420=0,G2420=""),"",IF('STUDENT DETAIL'!$H$4="",'STUDENT DETAIL'!$E$4,CONCATENATE('STUDENT DETAIL'!$E$4,"   ","(",'STUDENT DETAIL'!$H$4,")")))</f>
        <v/>
      </c>
      <c r="H2424" s="263"/>
      <c r="I2424" s="294"/>
    </row>
    <row r="2425" spans="1:10" s="14" customFormat="1" ht="24" customHeight="1" thickBot="1">
      <c r="A2425" s="223"/>
      <c r="B2425" s="284"/>
      <c r="C2425" s="226" t="s">
        <v>24</v>
      </c>
      <c r="D2425" s="227"/>
      <c r="E2425" s="228"/>
      <c r="F2425" s="64" t="s">
        <v>51</v>
      </c>
      <c r="G2425" s="281" t="str">
        <f>IF(OR(G2420=0,G2420=""),"",VLOOKUP(A2415,'STUDENT DETAIL'!$C$8:$I$107,7))</f>
        <v/>
      </c>
      <c r="H2425" s="282"/>
      <c r="I2425" s="295"/>
    </row>
    <row r="2426" spans="1:10" s="14" customFormat="1" ht="24" customHeight="1">
      <c r="A2426" s="223"/>
      <c r="B2426" s="284"/>
      <c r="C2426" s="232" t="s">
        <v>66</v>
      </c>
      <c r="D2426" s="233"/>
      <c r="E2426" s="233"/>
      <c r="F2426" s="233"/>
      <c r="G2426" s="233"/>
      <c r="H2426" s="233"/>
      <c r="I2426" s="234"/>
    </row>
    <row r="2427" spans="1:10" s="14" customFormat="1" ht="24" customHeight="1" thickBot="1">
      <c r="A2427" s="223"/>
      <c r="B2427" s="284"/>
      <c r="C2427" s="229" t="s">
        <v>67</v>
      </c>
      <c r="D2427" s="230"/>
      <c r="E2427" s="231"/>
      <c r="F2427" s="267" t="s">
        <v>34</v>
      </c>
      <c r="G2427" s="231"/>
      <c r="H2427" s="267" t="s">
        <v>68</v>
      </c>
      <c r="I2427" s="268"/>
    </row>
    <row r="2428" spans="1:10" s="74" customFormat="1" ht="18" customHeight="1">
      <c r="A2428" s="223"/>
      <c r="B2428" s="284"/>
      <c r="C2428" s="238">
        <f>IF('TIME TABLE'!$B$5="","",'TIME TABLE'!$B$5)</f>
        <v>44651</v>
      </c>
      <c r="D2428" s="239"/>
      <c r="E2428" s="86" t="str">
        <f>IF(C2428="","",IF(C2428&gt;0,CONCATENATE('TIME TABLE'!$C$5,'TIME TABLE'!$D$5,'TIME TABLE'!$E$5)))</f>
        <v>(Thursday)</v>
      </c>
      <c r="F2428" s="279" t="str">
        <f>IF(C2428="","",'TIME TABLE'!$F$5)</f>
        <v>Hindi</v>
      </c>
      <c r="G2428" s="280"/>
      <c r="H2428" s="273" t="str">
        <f>IF(F2428="","",'TIME TABLE'!$H$5)</f>
        <v>09:00 AM to 11:45 AM</v>
      </c>
      <c r="I2428" s="274"/>
    </row>
    <row r="2429" spans="1:10" s="74" customFormat="1" ht="18" customHeight="1">
      <c r="A2429" s="223"/>
      <c r="B2429" s="284"/>
      <c r="C2429" s="260">
        <f>IF('TIME TABLE'!$B$6="","",'TIME TABLE'!$B$6)</f>
        <v>44652</v>
      </c>
      <c r="D2429" s="261"/>
      <c r="E2429" s="89" t="str">
        <f>IF(C2429="","",IF(C2429&gt;0,CONCATENATE('TIME TABLE'!$C$6,'TIME TABLE'!$D$6,'TIME TABLE'!$E$6)))</f>
        <v>(Friday)</v>
      </c>
      <c r="F2429" s="252" t="str">
        <f>IF(C2429="","",'TIME TABLE'!$F$6)</f>
        <v>English</v>
      </c>
      <c r="G2429" s="253"/>
      <c r="H2429" s="250" t="str">
        <f>IF(F2429="","",'TIME TABLE'!$H$6)</f>
        <v>09:00 AM to 11:45 AM</v>
      </c>
      <c r="I2429" s="251"/>
    </row>
    <row r="2430" spans="1:10" s="74" customFormat="1" ht="18" customHeight="1">
      <c r="A2430" s="223"/>
      <c r="B2430" s="284"/>
      <c r="C2430" s="260">
        <f>IF('TIME TABLE'!$B$7="","",'TIME TABLE'!$B$7)</f>
        <v>44653</v>
      </c>
      <c r="D2430" s="261"/>
      <c r="E2430" s="89" t="str">
        <f>IF(C2430="","",IF(C2430&gt;0,CONCATENATE('TIME TABLE'!$C$7,'TIME TABLE'!$D$7,'TIME TABLE'!$E$7)))</f>
        <v>(Saturday)</v>
      </c>
      <c r="F2430" s="252" t="str">
        <f>IF(C2430="","",'TIME TABLE'!$F$7)</f>
        <v>Science</v>
      </c>
      <c r="G2430" s="253"/>
      <c r="H2430" s="250" t="str">
        <f>IF(F2430="","",'TIME TABLE'!$H$7)</f>
        <v>09:00 AM to 11:45 AM</v>
      </c>
      <c r="I2430" s="251"/>
    </row>
    <row r="2431" spans="1:10" s="74" customFormat="1" ht="18" customHeight="1">
      <c r="A2431" s="223"/>
      <c r="B2431" s="284"/>
      <c r="C2431" s="260">
        <f>IF('TIME TABLE'!$B$8="","",'TIME TABLE'!$B$8)</f>
        <v>44654</v>
      </c>
      <c r="D2431" s="261"/>
      <c r="E2431" s="89" t="str">
        <f>IF(C2431="","",IF(C2431&gt;0,CONCATENATE('TIME TABLE'!$C$8,'TIME TABLE'!$D$8,'TIME TABLE'!$E$8)))</f>
        <v>(Sunday)</v>
      </c>
      <c r="F2431" s="252" t="str">
        <f>IF(C2431="","",'TIME TABLE'!$F$8)</f>
        <v>Mathematics</v>
      </c>
      <c r="G2431" s="253"/>
      <c r="H2431" s="250" t="str">
        <f>IF(F2431="","",'TIME TABLE'!$H$8)</f>
        <v>09:00 AM to 11:45 AM</v>
      </c>
      <c r="I2431" s="251"/>
    </row>
    <row r="2432" spans="1:10" s="74" customFormat="1" ht="18" customHeight="1">
      <c r="A2432" s="223"/>
      <c r="B2432" s="284"/>
      <c r="C2432" s="260">
        <f>IF('TIME TABLE'!$B$9="","",'TIME TABLE'!$B$9)</f>
        <v>44655</v>
      </c>
      <c r="D2432" s="261"/>
      <c r="E2432" s="89" t="str">
        <f>IF(C2432="","",IF(C2432&gt;0,CONCATENATE('TIME TABLE'!$C$9,'TIME TABLE'!$D$9,'TIME TABLE'!$E$9)))</f>
        <v>(Monday)</v>
      </c>
      <c r="F2432" s="252" t="str">
        <f>IF(C2432="","",'TIME TABLE'!$F$9)</f>
        <v>Social Study</v>
      </c>
      <c r="G2432" s="253"/>
      <c r="H2432" s="250" t="str">
        <f>IF(F2432="","",'TIME TABLE'!$H$9)</f>
        <v>09:00 AM to 11:45 AM</v>
      </c>
      <c r="I2432" s="251"/>
    </row>
    <row r="2433" spans="1:9" s="74" customFormat="1" ht="18" customHeight="1">
      <c r="A2433" s="223"/>
      <c r="B2433" s="284"/>
      <c r="C2433" s="260">
        <f>IF('TIME TABLE'!$B$10="","",'TIME TABLE'!$B$10)</f>
        <v>44656</v>
      </c>
      <c r="D2433" s="261"/>
      <c r="E2433" s="89" t="str">
        <f>IF(C2433="","",IF(C2433&gt;0,CONCATENATE('TIME TABLE'!$C$10,'TIME TABLE'!$D$10,'TIME TABLE'!$E$10)))</f>
        <v>(Tuesday)</v>
      </c>
      <c r="F2433" s="252" t="str">
        <f>IF(C2433="","",'TIME TABLE'!$F$10)</f>
        <v>Sanskrit</v>
      </c>
      <c r="G2433" s="253"/>
      <c r="H2433" s="250" t="str">
        <f>IF(F2433="","",'TIME TABLE'!$H$10)</f>
        <v>09:00 AM to 11:45 AM</v>
      </c>
      <c r="I2433" s="251"/>
    </row>
    <row r="2434" spans="1:9" s="74" customFormat="1" ht="18" customHeight="1">
      <c r="A2434" s="223"/>
      <c r="B2434" s="284"/>
      <c r="C2434" s="260" t="str">
        <f>IF('TIME TABLE'!$B$11="","",'TIME TABLE'!$B$11)</f>
        <v/>
      </c>
      <c r="D2434" s="261"/>
      <c r="E2434" s="89" t="str">
        <f>IF(C2434="","",IF(C2434&gt;0,CONCATENATE('TIME TABLE'!$C$11,'TIME TABLE'!$D$11,'TIME TABLE'!$E$11)))</f>
        <v/>
      </c>
      <c r="F2434" s="252" t="str">
        <f>IF(C2434="","",'TIME TABLE'!$F$11)</f>
        <v/>
      </c>
      <c r="G2434" s="253"/>
      <c r="H2434" s="250" t="str">
        <f>IF(F2434="","",'TIME TABLE'!$H$11)</f>
        <v/>
      </c>
      <c r="I2434" s="251"/>
    </row>
    <row r="2435" spans="1:9" s="74" customFormat="1" ht="18" customHeight="1">
      <c r="A2435" s="223"/>
      <c r="B2435" s="284"/>
      <c r="C2435" s="260" t="str">
        <f>IF('TIME TABLE'!$B$12="","",'TIME TABLE'!$B$12)</f>
        <v/>
      </c>
      <c r="D2435" s="261"/>
      <c r="E2435" s="89" t="str">
        <f>IF(C2435="","",IF(C2435&gt;0,CONCATENATE('TIME TABLE'!$C$12,'TIME TABLE'!$D$12,'TIME TABLE'!$E$12)))</f>
        <v/>
      </c>
      <c r="F2435" s="252" t="str">
        <f>IF(C2435="","",'TIME TABLE'!$F$12)</f>
        <v/>
      </c>
      <c r="G2435" s="253"/>
      <c r="H2435" s="250" t="str">
        <f>IF(C2435="","",'TIME TABLE'!$H$12)</f>
        <v/>
      </c>
      <c r="I2435" s="251"/>
    </row>
    <row r="2436" spans="1:9" s="74" customFormat="1" ht="18" customHeight="1">
      <c r="A2436" s="223"/>
      <c r="B2436" s="284"/>
      <c r="C2436" s="275" t="str">
        <f>IF('TIME TABLE'!$B$13="","",'TIME TABLE'!$B$13)</f>
        <v/>
      </c>
      <c r="D2436" s="276"/>
      <c r="E2436" s="89" t="str">
        <f>IF(C2436="","",IF(C2436&gt;0,CONCATENATE('TIME TABLE'!$C$11,'TIME TABLE'!$D$11,'TIME TABLE'!$E$11)))</f>
        <v/>
      </c>
      <c r="F2436" s="252" t="str">
        <f>IF(C2436="","",'TIME TABLE'!$F$13)</f>
        <v/>
      </c>
      <c r="G2436" s="253"/>
      <c r="H2436" s="250" t="str">
        <f>IF(C2436="","",'TIME TABLE'!$H$13)</f>
        <v/>
      </c>
      <c r="I2436" s="251"/>
    </row>
    <row r="2437" spans="1:9" s="74" customFormat="1" ht="18" customHeight="1" thickBot="1">
      <c r="A2437" s="223"/>
      <c r="B2437" s="284"/>
      <c r="C2437" s="275" t="str">
        <f>IF('TIME TABLE'!$B$14="","",'TIME TABLE'!$B$14)</f>
        <v/>
      </c>
      <c r="D2437" s="276"/>
      <c r="E2437" s="89" t="str">
        <f>IF(C2437="","",IF(C2437&gt;0,CONCATENATE('TIME TABLE'!$C$11,'TIME TABLE'!$D$11,'TIME TABLE'!$E$11)))</f>
        <v/>
      </c>
      <c r="F2437" s="277" t="str">
        <f>IF(C2437="","",'TIME TABLE'!$F$14)</f>
        <v/>
      </c>
      <c r="G2437" s="278"/>
      <c r="H2437" s="250" t="str">
        <f>IF(C2437="","",'TIME TABLE'!$H$14)</f>
        <v/>
      </c>
      <c r="I2437" s="251"/>
    </row>
    <row r="2438" spans="1:9" s="14" customFormat="1" ht="24" customHeight="1">
      <c r="A2438" s="223"/>
      <c r="B2438" s="284"/>
      <c r="C2438" s="269" t="s">
        <v>69</v>
      </c>
      <c r="D2438" s="270"/>
      <c r="E2438" s="270"/>
      <c r="F2438" s="271"/>
      <c r="G2438" s="271"/>
      <c r="H2438" s="271"/>
      <c r="I2438" s="272"/>
    </row>
    <row r="2439" spans="1:9" s="14" customFormat="1" ht="19.5" customHeight="1">
      <c r="A2439" s="223"/>
      <c r="B2439" s="284"/>
      <c r="C2439" s="59">
        <v>1</v>
      </c>
      <c r="D2439" s="256" t="s">
        <v>70</v>
      </c>
      <c r="E2439" s="256"/>
      <c r="F2439" s="256"/>
      <c r="G2439" s="256"/>
      <c r="H2439" s="256"/>
      <c r="I2439" s="257"/>
    </row>
    <row r="2440" spans="1:9" s="14" customFormat="1" ht="19.5" customHeight="1">
      <c r="A2440" s="223"/>
      <c r="B2440" s="284"/>
      <c r="C2440" s="60">
        <v>2</v>
      </c>
      <c r="D2440" s="258" t="s">
        <v>71</v>
      </c>
      <c r="E2440" s="258"/>
      <c r="F2440" s="258"/>
      <c r="G2440" s="258"/>
      <c r="H2440" s="258"/>
      <c r="I2440" s="259"/>
    </row>
    <row r="2441" spans="1:9" s="14" customFormat="1" ht="19.5" customHeight="1">
      <c r="A2441" s="223"/>
      <c r="B2441" s="284"/>
      <c r="C2441" s="60">
        <v>3</v>
      </c>
      <c r="D2441" s="258" t="s">
        <v>72</v>
      </c>
      <c r="E2441" s="258"/>
      <c r="F2441" s="258"/>
      <c r="G2441" s="258"/>
      <c r="H2441" s="258"/>
      <c r="I2441" s="259"/>
    </row>
    <row r="2442" spans="1:9" s="14" customFormat="1" ht="19.5" customHeight="1">
      <c r="A2442" s="223"/>
      <c r="B2442" s="284"/>
      <c r="C2442" s="60">
        <v>4</v>
      </c>
      <c r="D2442" s="256" t="s">
        <v>73</v>
      </c>
      <c r="E2442" s="256"/>
      <c r="F2442" s="256"/>
      <c r="G2442" s="256"/>
      <c r="H2442" s="256"/>
      <c r="I2442" s="257"/>
    </row>
    <row r="2443" spans="1:9" s="14" customFormat="1" ht="19.5" customHeight="1">
      <c r="A2443" s="223"/>
      <c r="B2443" s="284"/>
      <c r="C2443" s="60">
        <v>5</v>
      </c>
      <c r="D2443" s="256" t="s">
        <v>74</v>
      </c>
      <c r="E2443" s="256"/>
      <c r="F2443" s="256"/>
      <c r="G2443" s="256"/>
      <c r="H2443" s="256"/>
      <c r="I2443" s="257"/>
    </row>
    <row r="2444" spans="1:9" s="14" customFormat="1" ht="19.5" customHeight="1">
      <c r="A2444" s="223"/>
      <c r="B2444" s="284"/>
      <c r="C2444" s="60">
        <v>6</v>
      </c>
      <c r="D2444" s="256" t="s">
        <v>75</v>
      </c>
      <c r="E2444" s="256"/>
      <c r="F2444" s="256"/>
      <c r="G2444" s="256"/>
      <c r="H2444" s="256"/>
      <c r="I2444" s="257"/>
    </row>
    <row r="2445" spans="1:9" s="14" customFormat="1" ht="19.5" customHeight="1">
      <c r="A2445" s="223"/>
      <c r="B2445" s="284"/>
      <c r="C2445" s="60">
        <v>7</v>
      </c>
      <c r="D2445" s="256" t="s">
        <v>76</v>
      </c>
      <c r="E2445" s="256"/>
      <c r="F2445" s="256"/>
      <c r="G2445" s="256"/>
      <c r="H2445" s="256"/>
      <c r="I2445" s="257"/>
    </row>
    <row r="2446" spans="1:9" s="14" customFormat="1" ht="19.5" customHeight="1">
      <c r="A2446" s="223"/>
      <c r="B2446" s="284"/>
      <c r="C2446" s="60">
        <v>8</v>
      </c>
      <c r="D2446" s="256" t="s">
        <v>77</v>
      </c>
      <c r="E2446" s="256"/>
      <c r="F2446" s="256"/>
      <c r="G2446" s="256"/>
      <c r="H2446" s="256"/>
      <c r="I2446" s="257"/>
    </row>
    <row r="2447" spans="1:9" s="14" customFormat="1" ht="19.5" customHeight="1" thickBot="1">
      <c r="A2447" s="223"/>
      <c r="B2447" s="285"/>
      <c r="C2447" s="61">
        <v>9</v>
      </c>
      <c r="D2447" s="254" t="s">
        <v>78</v>
      </c>
      <c r="E2447" s="254"/>
      <c r="F2447" s="254"/>
      <c r="G2447" s="254"/>
      <c r="H2447" s="254"/>
      <c r="I2447" s="255"/>
    </row>
    <row r="2448" spans="1:9" ht="7.5" customHeight="1">
      <c r="A2448" s="225"/>
      <c r="B2448" s="225"/>
      <c r="C2448" s="225"/>
      <c r="D2448" s="225"/>
      <c r="E2448" s="225"/>
      <c r="F2448" s="225"/>
      <c r="G2448" s="225"/>
      <c r="H2448" s="225"/>
      <c r="I2448" s="225"/>
    </row>
    <row r="2449" spans="1:10" s="14" customFormat="1" ht="10.5" customHeight="1" thickBot="1">
      <c r="A2449" s="19">
        <f>A2415+1</f>
        <v>73</v>
      </c>
      <c r="B2449" s="224"/>
      <c r="C2449" s="224"/>
      <c r="D2449" s="224"/>
      <c r="E2449" s="224"/>
      <c r="F2449" s="224"/>
      <c r="G2449" s="224"/>
      <c r="H2449" s="224"/>
      <c r="I2449" s="224"/>
    </row>
    <row r="2450" spans="1:10" s="14" customFormat="1" ht="51.75" customHeight="1">
      <c r="A2450" s="223"/>
      <c r="B2450" s="240" t="e">
        <f>logo</f>
        <v>#NAME?</v>
      </c>
      <c r="C2450" s="241"/>
      <c r="D2450" s="244" t="str">
        <f>MASTER!$E$11</f>
        <v>Govt. Sr. Secondary School Raimalwada</v>
      </c>
      <c r="E2450" s="245"/>
      <c r="F2450" s="245"/>
      <c r="G2450" s="245"/>
      <c r="H2450" s="245"/>
      <c r="I2450" s="246"/>
    </row>
    <row r="2451" spans="1:10" s="14" customFormat="1" ht="36" customHeight="1" thickBot="1">
      <c r="A2451" s="223"/>
      <c r="B2451" s="242"/>
      <c r="C2451" s="243"/>
      <c r="D2451" s="247" t="str">
        <f>MASTER!$E$14</f>
        <v>P.S.-Bapini (Phalodi)</v>
      </c>
      <c r="E2451" s="248"/>
      <c r="F2451" s="248"/>
      <c r="G2451" s="248"/>
      <c r="H2451" s="248"/>
      <c r="I2451" s="249"/>
    </row>
    <row r="2452" spans="1:10" s="14" customFormat="1" ht="33.75" customHeight="1">
      <c r="A2452" s="223"/>
      <c r="B2452" s="283" t="str">
        <f>CONCATENATE(C2453,'TIME TABLE'!$C$5,'ADMIT CARD'!$C2454,$F2454,'ADMIT CARD'!$G2454,'TIME TABLE'!$E$5)</f>
        <v>ADMIT CARD(Roll Number●→0)</v>
      </c>
      <c r="C2452" s="289" t="str">
        <f>CONCATENATE('TIME TABLE'!$B$2,'TIME TABLE'!$F$2)</f>
        <v>TEST-I: (2025-26)</v>
      </c>
      <c r="D2452" s="290"/>
      <c r="E2452" s="290"/>
      <c r="F2452" s="290"/>
      <c r="G2452" s="290"/>
      <c r="H2452" s="290"/>
      <c r="I2452" s="296" t="s">
        <v>90</v>
      </c>
    </row>
    <row r="2453" spans="1:10" s="14" customFormat="1" ht="33.75" customHeight="1" thickBot="1">
      <c r="A2453" s="223"/>
      <c r="B2453" s="284"/>
      <c r="C2453" s="291" t="s">
        <v>63</v>
      </c>
      <c r="D2453" s="292"/>
      <c r="E2453" s="292"/>
      <c r="F2453" s="292"/>
      <c r="G2453" s="292"/>
      <c r="H2453" s="292"/>
      <c r="I2453" s="297"/>
      <c r="J2453" s="14" t="s">
        <v>53</v>
      </c>
    </row>
    <row r="2454" spans="1:10" s="14" customFormat="1" ht="24" customHeight="1">
      <c r="A2454" s="223"/>
      <c r="B2454" s="284"/>
      <c r="C2454" s="286" t="s">
        <v>20</v>
      </c>
      <c r="D2454" s="287"/>
      <c r="E2454" s="288"/>
      <c r="F2454" s="62" t="s">
        <v>51</v>
      </c>
      <c r="G2454" s="265">
        <f>VLOOKUP(A2449,'STUDENT DETAIL'!$C$8:$I$107,3)</f>
        <v>0</v>
      </c>
      <c r="H2454" s="266"/>
      <c r="I2454" s="297"/>
    </row>
    <row r="2455" spans="1:10" s="14" customFormat="1" ht="24" customHeight="1" thickBot="1">
      <c r="A2455" s="223"/>
      <c r="B2455" s="284"/>
      <c r="C2455" s="235" t="s">
        <v>21</v>
      </c>
      <c r="D2455" s="236"/>
      <c r="E2455" s="237"/>
      <c r="F2455" s="63" t="s">
        <v>51</v>
      </c>
      <c r="G2455" s="262" t="str">
        <f>IF(OR(G2454=0,G2454=""),"",VLOOKUP(A2449,'STUDENT DETAIL'!$C$8:$I$107,4))</f>
        <v/>
      </c>
      <c r="H2455" s="264"/>
      <c r="I2455" s="298"/>
    </row>
    <row r="2456" spans="1:10" s="14" customFormat="1" ht="24" customHeight="1">
      <c r="A2456" s="223"/>
      <c r="B2456" s="284"/>
      <c r="C2456" s="235" t="s">
        <v>22</v>
      </c>
      <c r="D2456" s="236"/>
      <c r="E2456" s="237"/>
      <c r="F2456" s="63" t="s">
        <v>51</v>
      </c>
      <c r="G2456" s="262" t="str">
        <f>IF(OR(G2454=0,G2454=""),"",VLOOKUP(A2449,'STUDENT DETAIL'!$C$8:$I$107,5))</f>
        <v/>
      </c>
      <c r="H2456" s="263"/>
      <c r="I2456" s="293" t="s">
        <v>64</v>
      </c>
    </row>
    <row r="2457" spans="1:10" s="14" customFormat="1" ht="24" customHeight="1">
      <c r="A2457" s="223"/>
      <c r="B2457" s="284"/>
      <c r="C2457" s="235" t="s">
        <v>32</v>
      </c>
      <c r="D2457" s="236"/>
      <c r="E2457" s="237"/>
      <c r="F2457" s="63" t="s">
        <v>51</v>
      </c>
      <c r="G2457" s="262" t="str">
        <f>IF(OR(G2454=0,G2454=""),"",VLOOKUP(A2449,'STUDENT DETAIL'!$C$8:$I$107,6))</f>
        <v/>
      </c>
      <c r="H2457" s="263"/>
      <c r="I2457" s="294"/>
    </row>
    <row r="2458" spans="1:10" s="14" customFormat="1" ht="24" customHeight="1">
      <c r="A2458" s="223"/>
      <c r="B2458" s="284"/>
      <c r="C2458" s="235" t="s">
        <v>33</v>
      </c>
      <c r="D2458" s="236"/>
      <c r="E2458" s="237"/>
      <c r="F2458" s="63" t="s">
        <v>51</v>
      </c>
      <c r="G2458" s="262" t="str">
        <f>IF(OR(G2454=0,G2454=""),"",IF('STUDENT DETAIL'!$H$4="",'STUDENT DETAIL'!$E$4,CONCATENATE('STUDENT DETAIL'!$E$4,"   ","(",'STUDENT DETAIL'!$H$4,")")))</f>
        <v/>
      </c>
      <c r="H2458" s="263"/>
      <c r="I2458" s="294"/>
    </row>
    <row r="2459" spans="1:10" s="14" customFormat="1" ht="24" customHeight="1" thickBot="1">
      <c r="A2459" s="223"/>
      <c r="B2459" s="284"/>
      <c r="C2459" s="226" t="s">
        <v>24</v>
      </c>
      <c r="D2459" s="227"/>
      <c r="E2459" s="228"/>
      <c r="F2459" s="64" t="s">
        <v>51</v>
      </c>
      <c r="G2459" s="281" t="str">
        <f>IF(OR(G2454=0,G2454=""),"",VLOOKUP(A2449,'STUDENT DETAIL'!$C$8:$I$107,7))</f>
        <v/>
      </c>
      <c r="H2459" s="282"/>
      <c r="I2459" s="295"/>
    </row>
    <row r="2460" spans="1:10" s="14" customFormat="1" ht="24" customHeight="1">
      <c r="A2460" s="223"/>
      <c r="B2460" s="284"/>
      <c r="C2460" s="232" t="s">
        <v>66</v>
      </c>
      <c r="D2460" s="233"/>
      <c r="E2460" s="233"/>
      <c r="F2460" s="233"/>
      <c r="G2460" s="233"/>
      <c r="H2460" s="233"/>
      <c r="I2460" s="234"/>
    </row>
    <row r="2461" spans="1:10" s="14" customFormat="1" ht="24" customHeight="1" thickBot="1">
      <c r="A2461" s="223"/>
      <c r="B2461" s="284"/>
      <c r="C2461" s="229" t="s">
        <v>67</v>
      </c>
      <c r="D2461" s="230"/>
      <c r="E2461" s="231"/>
      <c r="F2461" s="267" t="s">
        <v>34</v>
      </c>
      <c r="G2461" s="231"/>
      <c r="H2461" s="267" t="s">
        <v>68</v>
      </c>
      <c r="I2461" s="268"/>
    </row>
    <row r="2462" spans="1:10" s="74" customFormat="1" ht="18" customHeight="1">
      <c r="A2462" s="223"/>
      <c r="B2462" s="284"/>
      <c r="C2462" s="238">
        <f>IF('TIME TABLE'!$B$5="","",'TIME TABLE'!$B$5)</f>
        <v>44651</v>
      </c>
      <c r="D2462" s="239"/>
      <c r="E2462" s="86" t="str">
        <f>IF(C2462="","",IF(C2462&gt;0,CONCATENATE('TIME TABLE'!$C$5,'TIME TABLE'!$D$5,'TIME TABLE'!$E$5)))</f>
        <v>(Thursday)</v>
      </c>
      <c r="F2462" s="279" t="str">
        <f>IF(C2462="","",'TIME TABLE'!$F$5)</f>
        <v>Hindi</v>
      </c>
      <c r="G2462" s="280"/>
      <c r="H2462" s="273" t="str">
        <f>IF(F2462="","",'TIME TABLE'!$H$5)</f>
        <v>09:00 AM to 11:45 AM</v>
      </c>
      <c r="I2462" s="274"/>
    </row>
    <row r="2463" spans="1:10" s="74" customFormat="1" ht="18" customHeight="1">
      <c r="A2463" s="223"/>
      <c r="B2463" s="284"/>
      <c r="C2463" s="260">
        <f>IF('TIME TABLE'!$B$6="","",'TIME TABLE'!$B$6)</f>
        <v>44652</v>
      </c>
      <c r="D2463" s="261"/>
      <c r="E2463" s="89" t="str">
        <f>IF(C2463="","",IF(C2463&gt;0,CONCATENATE('TIME TABLE'!$C$6,'TIME TABLE'!$D$6,'TIME TABLE'!$E$6)))</f>
        <v>(Friday)</v>
      </c>
      <c r="F2463" s="252" t="str">
        <f>IF(C2463="","",'TIME TABLE'!$F$6)</f>
        <v>English</v>
      </c>
      <c r="G2463" s="253"/>
      <c r="H2463" s="250" t="str">
        <f>IF(F2463="","",'TIME TABLE'!$H$6)</f>
        <v>09:00 AM to 11:45 AM</v>
      </c>
      <c r="I2463" s="251"/>
    </row>
    <row r="2464" spans="1:10" s="74" customFormat="1" ht="18" customHeight="1">
      <c r="A2464" s="223"/>
      <c r="B2464" s="284"/>
      <c r="C2464" s="260">
        <f>IF('TIME TABLE'!$B$7="","",'TIME TABLE'!$B$7)</f>
        <v>44653</v>
      </c>
      <c r="D2464" s="261"/>
      <c r="E2464" s="89" t="str">
        <f>IF(C2464="","",IF(C2464&gt;0,CONCATENATE('TIME TABLE'!$C$7,'TIME TABLE'!$D$7,'TIME TABLE'!$E$7)))</f>
        <v>(Saturday)</v>
      </c>
      <c r="F2464" s="252" t="str">
        <f>IF(C2464="","",'TIME TABLE'!$F$7)</f>
        <v>Science</v>
      </c>
      <c r="G2464" s="253"/>
      <c r="H2464" s="250" t="str">
        <f>IF(F2464="","",'TIME TABLE'!$H$7)</f>
        <v>09:00 AM to 11:45 AM</v>
      </c>
      <c r="I2464" s="251"/>
    </row>
    <row r="2465" spans="1:9" s="74" customFormat="1" ht="18" customHeight="1">
      <c r="A2465" s="223"/>
      <c r="B2465" s="284"/>
      <c r="C2465" s="260">
        <f>IF('TIME TABLE'!$B$8="","",'TIME TABLE'!$B$8)</f>
        <v>44654</v>
      </c>
      <c r="D2465" s="261"/>
      <c r="E2465" s="89" t="str">
        <f>IF(C2465="","",IF(C2465&gt;0,CONCATENATE('TIME TABLE'!$C$8,'TIME TABLE'!$D$8,'TIME TABLE'!$E$8)))</f>
        <v>(Sunday)</v>
      </c>
      <c r="F2465" s="252" t="str">
        <f>IF(C2465="","",'TIME TABLE'!$F$8)</f>
        <v>Mathematics</v>
      </c>
      <c r="G2465" s="253"/>
      <c r="H2465" s="250" t="str">
        <f>IF(F2465="","",'TIME TABLE'!$H$8)</f>
        <v>09:00 AM to 11:45 AM</v>
      </c>
      <c r="I2465" s="251"/>
    </row>
    <row r="2466" spans="1:9" s="74" customFormat="1" ht="18" customHeight="1">
      <c r="A2466" s="223"/>
      <c r="B2466" s="284"/>
      <c r="C2466" s="260">
        <f>IF('TIME TABLE'!$B$9="","",'TIME TABLE'!$B$9)</f>
        <v>44655</v>
      </c>
      <c r="D2466" s="261"/>
      <c r="E2466" s="89" t="str">
        <f>IF(C2466="","",IF(C2466&gt;0,CONCATENATE('TIME TABLE'!$C$9,'TIME TABLE'!$D$9,'TIME TABLE'!$E$9)))</f>
        <v>(Monday)</v>
      </c>
      <c r="F2466" s="252" t="str">
        <f>IF(C2466="","",'TIME TABLE'!$F$9)</f>
        <v>Social Study</v>
      </c>
      <c r="G2466" s="253"/>
      <c r="H2466" s="250" t="str">
        <f>IF(F2466="","",'TIME TABLE'!$H$9)</f>
        <v>09:00 AM to 11:45 AM</v>
      </c>
      <c r="I2466" s="251"/>
    </row>
    <row r="2467" spans="1:9" s="74" customFormat="1" ht="18" customHeight="1">
      <c r="A2467" s="223"/>
      <c r="B2467" s="284"/>
      <c r="C2467" s="260">
        <f>IF('TIME TABLE'!$B$10="","",'TIME TABLE'!$B$10)</f>
        <v>44656</v>
      </c>
      <c r="D2467" s="261"/>
      <c r="E2467" s="89" t="str">
        <f>IF(C2467="","",IF(C2467&gt;0,CONCATENATE('TIME TABLE'!$C$10,'TIME TABLE'!$D$10,'TIME TABLE'!$E$10)))</f>
        <v>(Tuesday)</v>
      </c>
      <c r="F2467" s="252" t="str">
        <f>IF(C2467="","",'TIME TABLE'!$F$10)</f>
        <v>Sanskrit</v>
      </c>
      <c r="G2467" s="253"/>
      <c r="H2467" s="250" t="str">
        <f>IF(F2467="","",'TIME TABLE'!$H$10)</f>
        <v>09:00 AM to 11:45 AM</v>
      </c>
      <c r="I2467" s="251"/>
    </row>
    <row r="2468" spans="1:9" s="74" customFormat="1" ht="18" customHeight="1">
      <c r="A2468" s="223"/>
      <c r="B2468" s="284"/>
      <c r="C2468" s="260" t="str">
        <f>IF('TIME TABLE'!$B$11="","",'TIME TABLE'!$B$11)</f>
        <v/>
      </c>
      <c r="D2468" s="261"/>
      <c r="E2468" s="89" t="str">
        <f>IF(C2468="","",IF(C2468&gt;0,CONCATENATE('TIME TABLE'!$C$11,'TIME TABLE'!$D$11,'TIME TABLE'!$E$11)))</f>
        <v/>
      </c>
      <c r="F2468" s="252" t="str">
        <f>IF(C2468="","",'TIME TABLE'!$F$11)</f>
        <v/>
      </c>
      <c r="G2468" s="253"/>
      <c r="H2468" s="250" t="str">
        <f>IF(F2468="","",'TIME TABLE'!$H$11)</f>
        <v/>
      </c>
      <c r="I2468" s="251"/>
    </row>
    <row r="2469" spans="1:9" s="74" customFormat="1" ht="18" customHeight="1">
      <c r="A2469" s="223"/>
      <c r="B2469" s="284"/>
      <c r="C2469" s="260" t="str">
        <f>IF('TIME TABLE'!$B$12="","",'TIME TABLE'!$B$12)</f>
        <v/>
      </c>
      <c r="D2469" s="261"/>
      <c r="E2469" s="89" t="str">
        <f>IF(C2469="","",IF(C2469&gt;0,CONCATENATE('TIME TABLE'!$C$12,'TIME TABLE'!$D$12,'TIME TABLE'!$E$12)))</f>
        <v/>
      </c>
      <c r="F2469" s="252" t="str">
        <f>IF(C2469="","",'TIME TABLE'!$F$12)</f>
        <v/>
      </c>
      <c r="G2469" s="253"/>
      <c r="H2469" s="250" t="str">
        <f>IF(C2469="","",'TIME TABLE'!$H$12)</f>
        <v/>
      </c>
      <c r="I2469" s="251"/>
    </row>
    <row r="2470" spans="1:9" s="74" customFormat="1" ht="18" customHeight="1">
      <c r="A2470" s="223"/>
      <c r="B2470" s="284"/>
      <c r="C2470" s="275" t="str">
        <f>IF('TIME TABLE'!$B$13="","",'TIME TABLE'!$B$13)</f>
        <v/>
      </c>
      <c r="D2470" s="276"/>
      <c r="E2470" s="89" t="str">
        <f>IF(C2470="","",IF(C2470&gt;0,CONCATENATE('TIME TABLE'!$C$11,'TIME TABLE'!$D$11,'TIME TABLE'!$E$11)))</f>
        <v/>
      </c>
      <c r="F2470" s="252" t="str">
        <f>IF(C2470="","",'TIME TABLE'!$F$13)</f>
        <v/>
      </c>
      <c r="G2470" s="253"/>
      <c r="H2470" s="250" t="str">
        <f>IF(C2470="","",'TIME TABLE'!$H$13)</f>
        <v/>
      </c>
      <c r="I2470" s="251"/>
    </row>
    <row r="2471" spans="1:9" s="74" customFormat="1" ht="18" customHeight="1" thickBot="1">
      <c r="A2471" s="223"/>
      <c r="B2471" s="284"/>
      <c r="C2471" s="275" t="str">
        <f>IF('TIME TABLE'!$B$14="","",'TIME TABLE'!$B$14)</f>
        <v/>
      </c>
      <c r="D2471" s="276"/>
      <c r="E2471" s="89" t="str">
        <f>IF(C2471="","",IF(C2471&gt;0,CONCATENATE('TIME TABLE'!$C$11,'TIME TABLE'!$D$11,'TIME TABLE'!$E$11)))</f>
        <v/>
      </c>
      <c r="F2471" s="277" t="str">
        <f>IF(C2471="","",'TIME TABLE'!$F$14)</f>
        <v/>
      </c>
      <c r="G2471" s="278"/>
      <c r="H2471" s="250" t="str">
        <f>IF(C2471="","",'TIME TABLE'!$H$14)</f>
        <v/>
      </c>
      <c r="I2471" s="251"/>
    </row>
    <row r="2472" spans="1:9" s="14" customFormat="1" ht="24" customHeight="1">
      <c r="A2472" s="223"/>
      <c r="B2472" s="284"/>
      <c r="C2472" s="269" t="s">
        <v>69</v>
      </c>
      <c r="D2472" s="270"/>
      <c r="E2472" s="270"/>
      <c r="F2472" s="271"/>
      <c r="G2472" s="271"/>
      <c r="H2472" s="271"/>
      <c r="I2472" s="272"/>
    </row>
    <row r="2473" spans="1:9" s="14" customFormat="1" ht="19.5" customHeight="1">
      <c r="A2473" s="223"/>
      <c r="B2473" s="284"/>
      <c r="C2473" s="59">
        <v>1</v>
      </c>
      <c r="D2473" s="256" t="s">
        <v>70</v>
      </c>
      <c r="E2473" s="256"/>
      <c r="F2473" s="256"/>
      <c r="G2473" s="256"/>
      <c r="H2473" s="256"/>
      <c r="I2473" s="257"/>
    </row>
    <row r="2474" spans="1:9" s="14" customFormat="1" ht="19.5" customHeight="1">
      <c r="A2474" s="223"/>
      <c r="B2474" s="284"/>
      <c r="C2474" s="60">
        <v>2</v>
      </c>
      <c r="D2474" s="258" t="s">
        <v>71</v>
      </c>
      <c r="E2474" s="258"/>
      <c r="F2474" s="258"/>
      <c r="G2474" s="258"/>
      <c r="H2474" s="258"/>
      <c r="I2474" s="259"/>
    </row>
    <row r="2475" spans="1:9" s="14" customFormat="1" ht="19.5" customHeight="1">
      <c r="A2475" s="223"/>
      <c r="B2475" s="284"/>
      <c r="C2475" s="60">
        <v>3</v>
      </c>
      <c r="D2475" s="258" t="s">
        <v>72</v>
      </c>
      <c r="E2475" s="258"/>
      <c r="F2475" s="258"/>
      <c r="G2475" s="258"/>
      <c r="H2475" s="258"/>
      <c r="I2475" s="259"/>
    </row>
    <row r="2476" spans="1:9" s="14" customFormat="1" ht="19.5" customHeight="1">
      <c r="A2476" s="223"/>
      <c r="B2476" s="284"/>
      <c r="C2476" s="60">
        <v>4</v>
      </c>
      <c r="D2476" s="256" t="s">
        <v>73</v>
      </c>
      <c r="E2476" s="256"/>
      <c r="F2476" s="256"/>
      <c r="G2476" s="256"/>
      <c r="H2476" s="256"/>
      <c r="I2476" s="257"/>
    </row>
    <row r="2477" spans="1:9" s="14" customFormat="1" ht="19.5" customHeight="1">
      <c r="A2477" s="223"/>
      <c r="B2477" s="284"/>
      <c r="C2477" s="60">
        <v>5</v>
      </c>
      <c r="D2477" s="256" t="s">
        <v>74</v>
      </c>
      <c r="E2477" s="256"/>
      <c r="F2477" s="256"/>
      <c r="G2477" s="256"/>
      <c r="H2477" s="256"/>
      <c r="I2477" s="257"/>
    </row>
    <row r="2478" spans="1:9" s="14" customFormat="1" ht="19.5" customHeight="1">
      <c r="A2478" s="223"/>
      <c r="B2478" s="284"/>
      <c r="C2478" s="60">
        <v>6</v>
      </c>
      <c r="D2478" s="256" t="s">
        <v>75</v>
      </c>
      <c r="E2478" s="256"/>
      <c r="F2478" s="256"/>
      <c r="G2478" s="256"/>
      <c r="H2478" s="256"/>
      <c r="I2478" s="257"/>
    </row>
    <row r="2479" spans="1:9" s="14" customFormat="1" ht="19.5" customHeight="1">
      <c r="A2479" s="223"/>
      <c r="B2479" s="284"/>
      <c r="C2479" s="60">
        <v>7</v>
      </c>
      <c r="D2479" s="256" t="s">
        <v>76</v>
      </c>
      <c r="E2479" s="256"/>
      <c r="F2479" s="256"/>
      <c r="G2479" s="256"/>
      <c r="H2479" s="256"/>
      <c r="I2479" s="257"/>
    </row>
    <row r="2480" spans="1:9" s="14" customFormat="1" ht="19.5" customHeight="1">
      <c r="A2480" s="223"/>
      <c r="B2480" s="284"/>
      <c r="C2480" s="60">
        <v>8</v>
      </c>
      <c r="D2480" s="256" t="s">
        <v>77</v>
      </c>
      <c r="E2480" s="256"/>
      <c r="F2480" s="256"/>
      <c r="G2480" s="256"/>
      <c r="H2480" s="256"/>
      <c r="I2480" s="257"/>
    </row>
    <row r="2481" spans="1:10" s="14" customFormat="1" ht="19.5" customHeight="1" thickBot="1">
      <c r="A2481" s="223"/>
      <c r="B2481" s="285"/>
      <c r="C2481" s="61">
        <v>9</v>
      </c>
      <c r="D2481" s="254" t="s">
        <v>78</v>
      </c>
      <c r="E2481" s="254"/>
      <c r="F2481" s="254"/>
      <c r="G2481" s="254"/>
      <c r="H2481" s="254"/>
      <c r="I2481" s="255"/>
    </row>
    <row r="2482" spans="1:10" ht="16.5" customHeight="1">
      <c r="A2482" s="225"/>
      <c r="B2482" s="225"/>
      <c r="C2482" s="225"/>
      <c r="D2482" s="225"/>
      <c r="E2482" s="225"/>
      <c r="F2482" s="225"/>
      <c r="G2482" s="225"/>
      <c r="H2482" s="225"/>
      <c r="I2482" s="225"/>
    </row>
    <row r="2483" spans="1:10" s="14" customFormat="1" ht="15.75" thickBot="1">
      <c r="A2483" s="19">
        <f>A2449+1</f>
        <v>74</v>
      </c>
      <c r="B2483" s="224"/>
      <c r="C2483" s="224"/>
      <c r="D2483" s="224"/>
      <c r="E2483" s="224"/>
      <c r="F2483" s="224"/>
      <c r="G2483" s="224"/>
      <c r="H2483" s="224"/>
      <c r="I2483" s="224"/>
    </row>
    <row r="2484" spans="1:10" s="14" customFormat="1" ht="51.75" customHeight="1">
      <c r="A2484" s="223"/>
      <c r="B2484" s="240" t="e">
        <f>logo</f>
        <v>#NAME?</v>
      </c>
      <c r="C2484" s="241"/>
      <c r="D2484" s="244" t="str">
        <f>MASTER!$E$11</f>
        <v>Govt. Sr. Secondary School Raimalwada</v>
      </c>
      <c r="E2484" s="245"/>
      <c r="F2484" s="245"/>
      <c r="G2484" s="245"/>
      <c r="H2484" s="245"/>
      <c r="I2484" s="246"/>
    </row>
    <row r="2485" spans="1:10" s="14" customFormat="1" ht="36" customHeight="1" thickBot="1">
      <c r="A2485" s="223"/>
      <c r="B2485" s="242"/>
      <c r="C2485" s="243"/>
      <c r="D2485" s="247" t="str">
        <f>MASTER!$E$14</f>
        <v>P.S.-Bapini (Phalodi)</v>
      </c>
      <c r="E2485" s="248"/>
      <c r="F2485" s="248"/>
      <c r="G2485" s="248"/>
      <c r="H2485" s="248"/>
      <c r="I2485" s="249"/>
    </row>
    <row r="2486" spans="1:10" s="14" customFormat="1" ht="33.75" customHeight="1">
      <c r="A2486" s="223"/>
      <c r="B2486" s="283" t="str">
        <f>CONCATENATE(C2487,'TIME TABLE'!$C$5,'ADMIT CARD'!$C2488,$F2488,'ADMIT CARD'!$G2488,'TIME TABLE'!$E$5)</f>
        <v>ADMIT CARD(Roll Number●→0)</v>
      </c>
      <c r="C2486" s="289" t="str">
        <f>CONCATENATE('TIME TABLE'!$B$2,'TIME TABLE'!$F$2)</f>
        <v>TEST-I: (2025-26)</v>
      </c>
      <c r="D2486" s="290"/>
      <c r="E2486" s="290"/>
      <c r="F2486" s="290"/>
      <c r="G2486" s="290"/>
      <c r="H2486" s="290"/>
      <c r="I2486" s="296" t="s">
        <v>90</v>
      </c>
    </row>
    <row r="2487" spans="1:10" s="14" customFormat="1" ht="33.75" customHeight="1" thickBot="1">
      <c r="A2487" s="223"/>
      <c r="B2487" s="284"/>
      <c r="C2487" s="291" t="s">
        <v>63</v>
      </c>
      <c r="D2487" s="292"/>
      <c r="E2487" s="292"/>
      <c r="F2487" s="292"/>
      <c r="G2487" s="292"/>
      <c r="H2487" s="292"/>
      <c r="I2487" s="297"/>
      <c r="J2487" s="14" t="s">
        <v>53</v>
      </c>
    </row>
    <row r="2488" spans="1:10" s="14" customFormat="1" ht="24" customHeight="1">
      <c r="A2488" s="223"/>
      <c r="B2488" s="284"/>
      <c r="C2488" s="286" t="s">
        <v>20</v>
      </c>
      <c r="D2488" s="287"/>
      <c r="E2488" s="288"/>
      <c r="F2488" s="62" t="s">
        <v>51</v>
      </c>
      <c r="G2488" s="265">
        <f>VLOOKUP(A2483,'STUDENT DETAIL'!$C$8:$I$107,3)</f>
        <v>0</v>
      </c>
      <c r="H2488" s="266"/>
      <c r="I2488" s="297"/>
    </row>
    <row r="2489" spans="1:10" s="14" customFormat="1" ht="24" customHeight="1" thickBot="1">
      <c r="A2489" s="223"/>
      <c r="B2489" s="284"/>
      <c r="C2489" s="235" t="s">
        <v>21</v>
      </c>
      <c r="D2489" s="236"/>
      <c r="E2489" s="237"/>
      <c r="F2489" s="63" t="s">
        <v>51</v>
      </c>
      <c r="G2489" s="262" t="str">
        <f>IF(OR(G2488=0,G2488=""),"",VLOOKUP(A2483,'STUDENT DETAIL'!$C$8:$I$107,4))</f>
        <v/>
      </c>
      <c r="H2489" s="264"/>
      <c r="I2489" s="298"/>
    </row>
    <row r="2490" spans="1:10" s="14" customFormat="1" ht="24" customHeight="1">
      <c r="A2490" s="223"/>
      <c r="B2490" s="284"/>
      <c r="C2490" s="235" t="s">
        <v>22</v>
      </c>
      <c r="D2490" s="236"/>
      <c r="E2490" s="237"/>
      <c r="F2490" s="63" t="s">
        <v>51</v>
      </c>
      <c r="G2490" s="262" t="str">
        <f>IF(OR(G2488=0,G2488=""),"",VLOOKUP(A2483,'STUDENT DETAIL'!$C$8:$I$107,5))</f>
        <v/>
      </c>
      <c r="H2490" s="263"/>
      <c r="I2490" s="293" t="s">
        <v>64</v>
      </c>
    </row>
    <row r="2491" spans="1:10" s="14" customFormat="1" ht="24" customHeight="1">
      <c r="A2491" s="223"/>
      <c r="B2491" s="284"/>
      <c r="C2491" s="235" t="s">
        <v>32</v>
      </c>
      <c r="D2491" s="236"/>
      <c r="E2491" s="237"/>
      <c r="F2491" s="63" t="s">
        <v>51</v>
      </c>
      <c r="G2491" s="262" t="str">
        <f>IF(OR(G2488=0,G2488=""),"",VLOOKUP(A2483,'STUDENT DETAIL'!$C$8:$I$107,6))</f>
        <v/>
      </c>
      <c r="H2491" s="263"/>
      <c r="I2491" s="294"/>
    </row>
    <row r="2492" spans="1:10" s="14" customFormat="1" ht="24" customHeight="1">
      <c r="A2492" s="223"/>
      <c r="B2492" s="284"/>
      <c r="C2492" s="235" t="s">
        <v>33</v>
      </c>
      <c r="D2492" s="236"/>
      <c r="E2492" s="237"/>
      <c r="F2492" s="63" t="s">
        <v>51</v>
      </c>
      <c r="G2492" s="262" t="str">
        <f>IF(OR(G2488=0,G2488=""),"",IF('STUDENT DETAIL'!$H$4="",'STUDENT DETAIL'!$E$4,CONCATENATE('STUDENT DETAIL'!$E$4,"   ","(",'STUDENT DETAIL'!$H$4,")")))</f>
        <v/>
      </c>
      <c r="H2492" s="263"/>
      <c r="I2492" s="294"/>
    </row>
    <row r="2493" spans="1:10" s="14" customFormat="1" ht="24" customHeight="1" thickBot="1">
      <c r="A2493" s="223"/>
      <c r="B2493" s="284"/>
      <c r="C2493" s="226" t="s">
        <v>24</v>
      </c>
      <c r="D2493" s="227"/>
      <c r="E2493" s="228"/>
      <c r="F2493" s="64" t="s">
        <v>51</v>
      </c>
      <c r="G2493" s="281" t="str">
        <f>IF(OR(G2488=0,G2488=""),"",VLOOKUP(A2483,'STUDENT DETAIL'!$C$8:$I$107,7))</f>
        <v/>
      </c>
      <c r="H2493" s="282"/>
      <c r="I2493" s="295"/>
    </row>
    <row r="2494" spans="1:10" s="14" customFormat="1" ht="24" customHeight="1">
      <c r="A2494" s="223"/>
      <c r="B2494" s="284"/>
      <c r="C2494" s="232" t="s">
        <v>66</v>
      </c>
      <c r="D2494" s="233"/>
      <c r="E2494" s="233"/>
      <c r="F2494" s="233"/>
      <c r="G2494" s="233"/>
      <c r="H2494" s="233"/>
      <c r="I2494" s="234"/>
    </row>
    <row r="2495" spans="1:10" s="14" customFormat="1" ht="24" customHeight="1" thickBot="1">
      <c r="A2495" s="223"/>
      <c r="B2495" s="284"/>
      <c r="C2495" s="229" t="s">
        <v>67</v>
      </c>
      <c r="D2495" s="230"/>
      <c r="E2495" s="231"/>
      <c r="F2495" s="267" t="s">
        <v>34</v>
      </c>
      <c r="G2495" s="231"/>
      <c r="H2495" s="267" t="s">
        <v>68</v>
      </c>
      <c r="I2495" s="268"/>
    </row>
    <row r="2496" spans="1:10" s="74" customFormat="1" ht="18" customHeight="1">
      <c r="A2496" s="223"/>
      <c r="B2496" s="284"/>
      <c r="C2496" s="238">
        <f>IF('TIME TABLE'!$B$5="","",'TIME TABLE'!$B$5)</f>
        <v>44651</v>
      </c>
      <c r="D2496" s="239"/>
      <c r="E2496" s="86" t="str">
        <f>IF(C2496="","",IF(C2496&gt;0,CONCATENATE('TIME TABLE'!$C$5,'TIME TABLE'!$D$5,'TIME TABLE'!$E$5)))</f>
        <v>(Thursday)</v>
      </c>
      <c r="F2496" s="279" t="str">
        <f>IF(C2496="","",'TIME TABLE'!$F$5)</f>
        <v>Hindi</v>
      </c>
      <c r="G2496" s="280"/>
      <c r="H2496" s="273" t="str">
        <f>IF(F2496="","",'TIME TABLE'!$H$5)</f>
        <v>09:00 AM to 11:45 AM</v>
      </c>
      <c r="I2496" s="274"/>
    </row>
    <row r="2497" spans="1:9" s="74" customFormat="1" ht="18" customHeight="1">
      <c r="A2497" s="223"/>
      <c r="B2497" s="284"/>
      <c r="C2497" s="260">
        <f>IF('TIME TABLE'!$B$6="","",'TIME TABLE'!$B$6)</f>
        <v>44652</v>
      </c>
      <c r="D2497" s="261"/>
      <c r="E2497" s="89" t="str">
        <f>IF(C2497="","",IF(C2497&gt;0,CONCATENATE('TIME TABLE'!$C$6,'TIME TABLE'!$D$6,'TIME TABLE'!$E$6)))</f>
        <v>(Friday)</v>
      </c>
      <c r="F2497" s="252" t="str">
        <f>IF(C2497="","",'TIME TABLE'!$F$6)</f>
        <v>English</v>
      </c>
      <c r="G2497" s="253"/>
      <c r="H2497" s="250" t="str">
        <f>IF(F2497="","",'TIME TABLE'!$H$6)</f>
        <v>09:00 AM to 11:45 AM</v>
      </c>
      <c r="I2497" s="251"/>
    </row>
    <row r="2498" spans="1:9" s="74" customFormat="1" ht="18" customHeight="1">
      <c r="A2498" s="223"/>
      <c r="B2498" s="284"/>
      <c r="C2498" s="260">
        <f>IF('TIME TABLE'!$B$7="","",'TIME TABLE'!$B$7)</f>
        <v>44653</v>
      </c>
      <c r="D2498" s="261"/>
      <c r="E2498" s="89" t="str">
        <f>IF(C2498="","",IF(C2498&gt;0,CONCATENATE('TIME TABLE'!$C$7,'TIME TABLE'!$D$7,'TIME TABLE'!$E$7)))</f>
        <v>(Saturday)</v>
      </c>
      <c r="F2498" s="252" t="str">
        <f>IF(C2498="","",'TIME TABLE'!$F$7)</f>
        <v>Science</v>
      </c>
      <c r="G2498" s="253"/>
      <c r="H2498" s="250" t="str">
        <f>IF(F2498="","",'TIME TABLE'!$H$7)</f>
        <v>09:00 AM to 11:45 AM</v>
      </c>
      <c r="I2498" s="251"/>
    </row>
    <row r="2499" spans="1:9" s="74" customFormat="1" ht="18" customHeight="1">
      <c r="A2499" s="223"/>
      <c r="B2499" s="284"/>
      <c r="C2499" s="260">
        <f>IF('TIME TABLE'!$B$8="","",'TIME TABLE'!$B$8)</f>
        <v>44654</v>
      </c>
      <c r="D2499" s="261"/>
      <c r="E2499" s="89" t="str">
        <f>IF(C2499="","",IF(C2499&gt;0,CONCATENATE('TIME TABLE'!$C$8,'TIME TABLE'!$D$8,'TIME TABLE'!$E$8)))</f>
        <v>(Sunday)</v>
      </c>
      <c r="F2499" s="252" t="str">
        <f>IF(C2499="","",'TIME TABLE'!$F$8)</f>
        <v>Mathematics</v>
      </c>
      <c r="G2499" s="253"/>
      <c r="H2499" s="250" t="str">
        <f>IF(F2499="","",'TIME TABLE'!$H$8)</f>
        <v>09:00 AM to 11:45 AM</v>
      </c>
      <c r="I2499" s="251"/>
    </row>
    <row r="2500" spans="1:9" s="74" customFormat="1" ht="18" customHeight="1">
      <c r="A2500" s="223"/>
      <c r="B2500" s="284"/>
      <c r="C2500" s="260">
        <f>IF('TIME TABLE'!$B$9="","",'TIME TABLE'!$B$9)</f>
        <v>44655</v>
      </c>
      <c r="D2500" s="261"/>
      <c r="E2500" s="89" t="str">
        <f>IF(C2500="","",IF(C2500&gt;0,CONCATENATE('TIME TABLE'!$C$9,'TIME TABLE'!$D$9,'TIME TABLE'!$E$9)))</f>
        <v>(Monday)</v>
      </c>
      <c r="F2500" s="252" t="str">
        <f>IF(C2500="","",'TIME TABLE'!$F$9)</f>
        <v>Social Study</v>
      </c>
      <c r="G2500" s="253"/>
      <c r="H2500" s="250" t="str">
        <f>IF(F2500="","",'TIME TABLE'!$H$9)</f>
        <v>09:00 AM to 11:45 AM</v>
      </c>
      <c r="I2500" s="251"/>
    </row>
    <row r="2501" spans="1:9" s="74" customFormat="1" ht="18" customHeight="1">
      <c r="A2501" s="223"/>
      <c r="B2501" s="284"/>
      <c r="C2501" s="260">
        <f>IF('TIME TABLE'!$B$10="","",'TIME TABLE'!$B$10)</f>
        <v>44656</v>
      </c>
      <c r="D2501" s="261"/>
      <c r="E2501" s="89" t="str">
        <f>IF(C2501="","",IF(C2501&gt;0,CONCATENATE('TIME TABLE'!$C$10,'TIME TABLE'!$D$10,'TIME TABLE'!$E$10)))</f>
        <v>(Tuesday)</v>
      </c>
      <c r="F2501" s="252" t="str">
        <f>IF(C2501="","",'TIME TABLE'!$F$10)</f>
        <v>Sanskrit</v>
      </c>
      <c r="G2501" s="253"/>
      <c r="H2501" s="250" t="str">
        <f>IF(F2501="","",'TIME TABLE'!$H$10)</f>
        <v>09:00 AM to 11:45 AM</v>
      </c>
      <c r="I2501" s="251"/>
    </row>
    <row r="2502" spans="1:9" s="74" customFormat="1" ht="18" customHeight="1">
      <c r="A2502" s="223"/>
      <c r="B2502" s="284"/>
      <c r="C2502" s="260" t="str">
        <f>IF('TIME TABLE'!$B$11="","",'TIME TABLE'!$B$11)</f>
        <v/>
      </c>
      <c r="D2502" s="261"/>
      <c r="E2502" s="89" t="str">
        <f>IF(C2502="","",IF(C2502&gt;0,CONCATENATE('TIME TABLE'!$C$11,'TIME TABLE'!$D$11,'TIME TABLE'!$E$11)))</f>
        <v/>
      </c>
      <c r="F2502" s="252" t="str">
        <f>IF(C2502="","",'TIME TABLE'!$F$11)</f>
        <v/>
      </c>
      <c r="G2502" s="253"/>
      <c r="H2502" s="250" t="str">
        <f>IF(F2502="","",'TIME TABLE'!$H$11)</f>
        <v/>
      </c>
      <c r="I2502" s="251"/>
    </row>
    <row r="2503" spans="1:9" s="74" customFormat="1" ht="18" customHeight="1">
      <c r="A2503" s="223"/>
      <c r="B2503" s="284"/>
      <c r="C2503" s="260" t="str">
        <f>IF('TIME TABLE'!$B$12="","",'TIME TABLE'!$B$12)</f>
        <v/>
      </c>
      <c r="D2503" s="261"/>
      <c r="E2503" s="89" t="str">
        <f>IF(C2503="","",IF(C2503&gt;0,CONCATENATE('TIME TABLE'!$C$12,'TIME TABLE'!$D$12,'TIME TABLE'!$E$12)))</f>
        <v/>
      </c>
      <c r="F2503" s="252" t="str">
        <f>IF(C2503="","",'TIME TABLE'!$F$12)</f>
        <v/>
      </c>
      <c r="G2503" s="253"/>
      <c r="H2503" s="250" t="str">
        <f>IF(C2503="","",'TIME TABLE'!$H$12)</f>
        <v/>
      </c>
      <c r="I2503" s="251"/>
    </row>
    <row r="2504" spans="1:9" s="74" customFormat="1" ht="18" customHeight="1">
      <c r="A2504" s="223"/>
      <c r="B2504" s="284"/>
      <c r="C2504" s="275" t="str">
        <f>IF('TIME TABLE'!$B$13="","",'TIME TABLE'!$B$13)</f>
        <v/>
      </c>
      <c r="D2504" s="276"/>
      <c r="E2504" s="89" t="str">
        <f>IF(C2504="","",IF(C2504&gt;0,CONCATENATE('TIME TABLE'!$C$11,'TIME TABLE'!$D$11,'TIME TABLE'!$E$11)))</f>
        <v/>
      </c>
      <c r="F2504" s="252" t="str">
        <f>IF(C2504="","",'TIME TABLE'!$F$13)</f>
        <v/>
      </c>
      <c r="G2504" s="253"/>
      <c r="H2504" s="250" t="str">
        <f>IF(C2504="","",'TIME TABLE'!$H$13)</f>
        <v/>
      </c>
      <c r="I2504" s="251"/>
    </row>
    <row r="2505" spans="1:9" s="74" customFormat="1" ht="18" customHeight="1" thickBot="1">
      <c r="A2505" s="223"/>
      <c r="B2505" s="284"/>
      <c r="C2505" s="275" t="str">
        <f>IF('TIME TABLE'!$B$14="","",'TIME TABLE'!$B$14)</f>
        <v/>
      </c>
      <c r="D2505" s="276"/>
      <c r="E2505" s="89" t="str">
        <f>IF(C2505="","",IF(C2505&gt;0,CONCATENATE('TIME TABLE'!$C$11,'TIME TABLE'!$D$11,'TIME TABLE'!$E$11)))</f>
        <v/>
      </c>
      <c r="F2505" s="277" t="str">
        <f>IF(C2505="","",'TIME TABLE'!$F$14)</f>
        <v/>
      </c>
      <c r="G2505" s="278"/>
      <c r="H2505" s="250" t="str">
        <f>IF(C2505="","",'TIME TABLE'!$H$14)</f>
        <v/>
      </c>
      <c r="I2505" s="251"/>
    </row>
    <row r="2506" spans="1:9" s="14" customFormat="1" ht="24" customHeight="1">
      <c r="A2506" s="223"/>
      <c r="B2506" s="284"/>
      <c r="C2506" s="269" t="s">
        <v>69</v>
      </c>
      <c r="D2506" s="270"/>
      <c r="E2506" s="270"/>
      <c r="F2506" s="271"/>
      <c r="G2506" s="271"/>
      <c r="H2506" s="271"/>
      <c r="I2506" s="272"/>
    </row>
    <row r="2507" spans="1:9" s="14" customFormat="1" ht="19.5" customHeight="1">
      <c r="A2507" s="223"/>
      <c r="B2507" s="284"/>
      <c r="C2507" s="59">
        <v>1</v>
      </c>
      <c r="D2507" s="256" t="s">
        <v>70</v>
      </c>
      <c r="E2507" s="256"/>
      <c r="F2507" s="256"/>
      <c r="G2507" s="256"/>
      <c r="H2507" s="256"/>
      <c r="I2507" s="257"/>
    </row>
    <row r="2508" spans="1:9" s="14" customFormat="1" ht="19.5" customHeight="1">
      <c r="A2508" s="223"/>
      <c r="B2508" s="284"/>
      <c r="C2508" s="60">
        <v>2</v>
      </c>
      <c r="D2508" s="258" t="s">
        <v>71</v>
      </c>
      <c r="E2508" s="258"/>
      <c r="F2508" s="258"/>
      <c r="G2508" s="258"/>
      <c r="H2508" s="258"/>
      <c r="I2508" s="259"/>
    </row>
    <row r="2509" spans="1:9" s="14" customFormat="1" ht="19.5" customHeight="1">
      <c r="A2509" s="223"/>
      <c r="B2509" s="284"/>
      <c r="C2509" s="60">
        <v>3</v>
      </c>
      <c r="D2509" s="258" t="s">
        <v>72</v>
      </c>
      <c r="E2509" s="258"/>
      <c r="F2509" s="258"/>
      <c r="G2509" s="258"/>
      <c r="H2509" s="258"/>
      <c r="I2509" s="259"/>
    </row>
    <row r="2510" spans="1:9" s="14" customFormat="1" ht="19.5" customHeight="1">
      <c r="A2510" s="223"/>
      <c r="B2510" s="284"/>
      <c r="C2510" s="60">
        <v>4</v>
      </c>
      <c r="D2510" s="256" t="s">
        <v>73</v>
      </c>
      <c r="E2510" s="256"/>
      <c r="F2510" s="256"/>
      <c r="G2510" s="256"/>
      <c r="H2510" s="256"/>
      <c r="I2510" s="257"/>
    </row>
    <row r="2511" spans="1:9" s="14" customFormat="1" ht="19.5" customHeight="1">
      <c r="A2511" s="223"/>
      <c r="B2511" s="284"/>
      <c r="C2511" s="60">
        <v>5</v>
      </c>
      <c r="D2511" s="256" t="s">
        <v>74</v>
      </c>
      <c r="E2511" s="256"/>
      <c r="F2511" s="256"/>
      <c r="G2511" s="256"/>
      <c r="H2511" s="256"/>
      <c r="I2511" s="257"/>
    </row>
    <row r="2512" spans="1:9" s="14" customFormat="1" ht="19.5" customHeight="1">
      <c r="A2512" s="223"/>
      <c r="B2512" s="284"/>
      <c r="C2512" s="60">
        <v>6</v>
      </c>
      <c r="D2512" s="256" t="s">
        <v>75</v>
      </c>
      <c r="E2512" s="256"/>
      <c r="F2512" s="256"/>
      <c r="G2512" s="256"/>
      <c r="H2512" s="256"/>
      <c r="I2512" s="257"/>
    </row>
    <row r="2513" spans="1:10" s="14" customFormat="1" ht="19.5" customHeight="1">
      <c r="A2513" s="223"/>
      <c r="B2513" s="284"/>
      <c r="C2513" s="60">
        <v>7</v>
      </c>
      <c r="D2513" s="256" t="s">
        <v>76</v>
      </c>
      <c r="E2513" s="256"/>
      <c r="F2513" s="256"/>
      <c r="G2513" s="256"/>
      <c r="H2513" s="256"/>
      <c r="I2513" s="257"/>
    </row>
    <row r="2514" spans="1:10" s="14" customFormat="1" ht="19.5" customHeight="1">
      <c r="A2514" s="223"/>
      <c r="B2514" s="284"/>
      <c r="C2514" s="60">
        <v>8</v>
      </c>
      <c r="D2514" s="256" t="s">
        <v>77</v>
      </c>
      <c r="E2514" s="256"/>
      <c r="F2514" s="256"/>
      <c r="G2514" s="256"/>
      <c r="H2514" s="256"/>
      <c r="I2514" s="257"/>
    </row>
    <row r="2515" spans="1:10" s="14" customFormat="1" ht="19.5" customHeight="1" thickBot="1">
      <c r="A2515" s="223"/>
      <c r="B2515" s="285"/>
      <c r="C2515" s="61">
        <v>9</v>
      </c>
      <c r="D2515" s="254" t="s">
        <v>78</v>
      </c>
      <c r="E2515" s="254"/>
      <c r="F2515" s="254"/>
      <c r="G2515" s="254"/>
      <c r="H2515" s="254"/>
      <c r="I2515" s="255"/>
    </row>
    <row r="2516" spans="1:10" ht="7.5" customHeight="1">
      <c r="A2516" s="225"/>
      <c r="B2516" s="225"/>
      <c r="C2516" s="225"/>
      <c r="D2516" s="225"/>
      <c r="E2516" s="225"/>
      <c r="F2516" s="225"/>
      <c r="G2516" s="225"/>
      <c r="H2516" s="225"/>
      <c r="I2516" s="225"/>
    </row>
    <row r="2517" spans="1:10" s="14" customFormat="1" ht="10.5" customHeight="1" thickBot="1">
      <c r="A2517" s="19">
        <f>A2483+1</f>
        <v>75</v>
      </c>
      <c r="B2517" s="224"/>
      <c r="C2517" s="224"/>
      <c r="D2517" s="224"/>
      <c r="E2517" s="224"/>
      <c r="F2517" s="224"/>
      <c r="G2517" s="224"/>
      <c r="H2517" s="224"/>
      <c r="I2517" s="224"/>
    </row>
    <row r="2518" spans="1:10" s="14" customFormat="1" ht="51.75" customHeight="1">
      <c r="A2518" s="223"/>
      <c r="B2518" s="240" t="e">
        <f>logo</f>
        <v>#NAME?</v>
      </c>
      <c r="C2518" s="241"/>
      <c r="D2518" s="244" t="str">
        <f>MASTER!$E$11</f>
        <v>Govt. Sr. Secondary School Raimalwada</v>
      </c>
      <c r="E2518" s="245"/>
      <c r="F2518" s="245"/>
      <c r="G2518" s="245"/>
      <c r="H2518" s="245"/>
      <c r="I2518" s="246"/>
    </row>
    <row r="2519" spans="1:10" s="14" customFormat="1" ht="36" customHeight="1" thickBot="1">
      <c r="A2519" s="223"/>
      <c r="B2519" s="242"/>
      <c r="C2519" s="243"/>
      <c r="D2519" s="247" t="str">
        <f>MASTER!$E$14</f>
        <v>P.S.-Bapini (Phalodi)</v>
      </c>
      <c r="E2519" s="248"/>
      <c r="F2519" s="248"/>
      <c r="G2519" s="248"/>
      <c r="H2519" s="248"/>
      <c r="I2519" s="249"/>
    </row>
    <row r="2520" spans="1:10" s="14" customFormat="1" ht="33.75" customHeight="1">
      <c r="A2520" s="223"/>
      <c r="B2520" s="283" t="str">
        <f>CONCATENATE(C2521,'TIME TABLE'!$C$5,'ADMIT CARD'!$C2522,$F2522,'ADMIT CARD'!$G2522,'TIME TABLE'!$E$5)</f>
        <v>ADMIT CARD(Roll Number●→0)</v>
      </c>
      <c r="C2520" s="289" t="str">
        <f>CONCATENATE('TIME TABLE'!$B$2,'TIME TABLE'!$F$2)</f>
        <v>TEST-I: (2025-26)</v>
      </c>
      <c r="D2520" s="290"/>
      <c r="E2520" s="290"/>
      <c r="F2520" s="290"/>
      <c r="G2520" s="290"/>
      <c r="H2520" s="290"/>
      <c r="I2520" s="296" t="s">
        <v>90</v>
      </c>
    </row>
    <row r="2521" spans="1:10" s="14" customFormat="1" ht="33.75" customHeight="1" thickBot="1">
      <c r="A2521" s="223"/>
      <c r="B2521" s="284"/>
      <c r="C2521" s="291" t="s">
        <v>63</v>
      </c>
      <c r="D2521" s="292"/>
      <c r="E2521" s="292"/>
      <c r="F2521" s="292"/>
      <c r="G2521" s="292"/>
      <c r="H2521" s="292"/>
      <c r="I2521" s="297"/>
      <c r="J2521" s="14" t="s">
        <v>53</v>
      </c>
    </row>
    <row r="2522" spans="1:10" s="14" customFormat="1" ht="24" customHeight="1">
      <c r="A2522" s="223"/>
      <c r="B2522" s="284"/>
      <c r="C2522" s="286" t="s">
        <v>20</v>
      </c>
      <c r="D2522" s="287"/>
      <c r="E2522" s="288"/>
      <c r="F2522" s="62" t="s">
        <v>51</v>
      </c>
      <c r="G2522" s="265">
        <f>VLOOKUP(A2517,'STUDENT DETAIL'!$C$8:$I$107,3)</f>
        <v>0</v>
      </c>
      <c r="H2522" s="266"/>
      <c r="I2522" s="297"/>
    </row>
    <row r="2523" spans="1:10" s="14" customFormat="1" ht="24" customHeight="1" thickBot="1">
      <c r="A2523" s="223"/>
      <c r="B2523" s="284"/>
      <c r="C2523" s="235" t="s">
        <v>21</v>
      </c>
      <c r="D2523" s="236"/>
      <c r="E2523" s="237"/>
      <c r="F2523" s="63" t="s">
        <v>51</v>
      </c>
      <c r="G2523" s="262" t="str">
        <f>IF(OR(G2522=0,G2522=""),"",VLOOKUP(A2517,'STUDENT DETAIL'!$C$8:$I$107,4))</f>
        <v/>
      </c>
      <c r="H2523" s="264"/>
      <c r="I2523" s="298"/>
    </row>
    <row r="2524" spans="1:10" s="14" customFormat="1" ht="24" customHeight="1">
      <c r="A2524" s="223"/>
      <c r="B2524" s="284"/>
      <c r="C2524" s="235" t="s">
        <v>22</v>
      </c>
      <c r="D2524" s="236"/>
      <c r="E2524" s="237"/>
      <c r="F2524" s="63" t="s">
        <v>51</v>
      </c>
      <c r="G2524" s="262" t="str">
        <f>IF(OR(G2522=0,G2522=""),"",VLOOKUP(A2517,'STUDENT DETAIL'!$C$8:$I$107,5))</f>
        <v/>
      </c>
      <c r="H2524" s="263"/>
      <c r="I2524" s="293" t="s">
        <v>64</v>
      </c>
    </row>
    <row r="2525" spans="1:10" s="14" customFormat="1" ht="24" customHeight="1">
      <c r="A2525" s="223"/>
      <c r="B2525" s="284"/>
      <c r="C2525" s="235" t="s">
        <v>32</v>
      </c>
      <c r="D2525" s="236"/>
      <c r="E2525" s="237"/>
      <c r="F2525" s="63" t="s">
        <v>51</v>
      </c>
      <c r="G2525" s="262" t="str">
        <f>IF(OR(G2522=0,G2522=""),"",VLOOKUP(A2517,'STUDENT DETAIL'!$C$8:$I$107,6))</f>
        <v/>
      </c>
      <c r="H2525" s="263"/>
      <c r="I2525" s="294"/>
    </row>
    <row r="2526" spans="1:10" s="14" customFormat="1" ht="24" customHeight="1">
      <c r="A2526" s="223"/>
      <c r="B2526" s="284"/>
      <c r="C2526" s="235" t="s">
        <v>33</v>
      </c>
      <c r="D2526" s="236"/>
      <c r="E2526" s="237"/>
      <c r="F2526" s="63" t="s">
        <v>51</v>
      </c>
      <c r="G2526" s="262" t="str">
        <f>IF(OR(G2522=0,G2522=""),"",IF('STUDENT DETAIL'!$H$4="",'STUDENT DETAIL'!$E$4,CONCATENATE('STUDENT DETAIL'!$E$4,"   ","(",'STUDENT DETAIL'!$H$4,")")))</f>
        <v/>
      </c>
      <c r="H2526" s="263"/>
      <c r="I2526" s="294"/>
    </row>
    <row r="2527" spans="1:10" s="14" customFormat="1" ht="24" customHeight="1" thickBot="1">
      <c r="A2527" s="223"/>
      <c r="B2527" s="284"/>
      <c r="C2527" s="226" t="s">
        <v>24</v>
      </c>
      <c r="D2527" s="227"/>
      <c r="E2527" s="228"/>
      <c r="F2527" s="64" t="s">
        <v>51</v>
      </c>
      <c r="G2527" s="281" t="str">
        <f>IF(OR(G2522=0,G2522=""),"",VLOOKUP(A2517,'STUDENT DETAIL'!$C$8:$I$107,7))</f>
        <v/>
      </c>
      <c r="H2527" s="282"/>
      <c r="I2527" s="295"/>
    </row>
    <row r="2528" spans="1:10" s="14" customFormat="1" ht="24" customHeight="1">
      <c r="A2528" s="223"/>
      <c r="B2528" s="284"/>
      <c r="C2528" s="232" t="s">
        <v>66</v>
      </c>
      <c r="D2528" s="233"/>
      <c r="E2528" s="233"/>
      <c r="F2528" s="233"/>
      <c r="G2528" s="233"/>
      <c r="H2528" s="233"/>
      <c r="I2528" s="234"/>
    </row>
    <row r="2529" spans="1:9" s="14" customFormat="1" ht="24" customHeight="1" thickBot="1">
      <c r="A2529" s="223"/>
      <c r="B2529" s="284"/>
      <c r="C2529" s="229" t="s">
        <v>67</v>
      </c>
      <c r="D2529" s="230"/>
      <c r="E2529" s="231"/>
      <c r="F2529" s="267" t="s">
        <v>34</v>
      </c>
      <c r="G2529" s="231"/>
      <c r="H2529" s="267" t="s">
        <v>68</v>
      </c>
      <c r="I2529" s="268"/>
    </row>
    <row r="2530" spans="1:9" s="74" customFormat="1" ht="18" customHeight="1">
      <c r="A2530" s="223"/>
      <c r="B2530" s="284"/>
      <c r="C2530" s="238">
        <f>IF('TIME TABLE'!$B$5="","",'TIME TABLE'!$B$5)</f>
        <v>44651</v>
      </c>
      <c r="D2530" s="239"/>
      <c r="E2530" s="86" t="str">
        <f>IF(C2530="","",IF(C2530&gt;0,CONCATENATE('TIME TABLE'!$C$5,'TIME TABLE'!$D$5,'TIME TABLE'!$E$5)))</f>
        <v>(Thursday)</v>
      </c>
      <c r="F2530" s="279" t="str">
        <f>IF(C2530="","",'TIME TABLE'!$F$5)</f>
        <v>Hindi</v>
      </c>
      <c r="G2530" s="280"/>
      <c r="H2530" s="273" t="str">
        <f>IF(F2530="","",'TIME TABLE'!$H$5)</f>
        <v>09:00 AM to 11:45 AM</v>
      </c>
      <c r="I2530" s="274"/>
    </row>
    <row r="2531" spans="1:9" s="74" customFormat="1" ht="18" customHeight="1">
      <c r="A2531" s="223"/>
      <c r="B2531" s="284"/>
      <c r="C2531" s="260">
        <f>IF('TIME TABLE'!$B$6="","",'TIME TABLE'!$B$6)</f>
        <v>44652</v>
      </c>
      <c r="D2531" s="261"/>
      <c r="E2531" s="89" t="str">
        <f>IF(C2531="","",IF(C2531&gt;0,CONCATENATE('TIME TABLE'!$C$6,'TIME TABLE'!$D$6,'TIME TABLE'!$E$6)))</f>
        <v>(Friday)</v>
      </c>
      <c r="F2531" s="252" t="str">
        <f>IF(C2531="","",'TIME TABLE'!$F$6)</f>
        <v>English</v>
      </c>
      <c r="G2531" s="253"/>
      <c r="H2531" s="250" t="str">
        <f>IF(F2531="","",'TIME TABLE'!$H$6)</f>
        <v>09:00 AM to 11:45 AM</v>
      </c>
      <c r="I2531" s="251"/>
    </row>
    <row r="2532" spans="1:9" s="74" customFormat="1" ht="18" customHeight="1">
      <c r="A2532" s="223"/>
      <c r="B2532" s="284"/>
      <c r="C2532" s="260">
        <f>IF('TIME TABLE'!$B$7="","",'TIME TABLE'!$B$7)</f>
        <v>44653</v>
      </c>
      <c r="D2532" s="261"/>
      <c r="E2532" s="89" t="str">
        <f>IF(C2532="","",IF(C2532&gt;0,CONCATENATE('TIME TABLE'!$C$7,'TIME TABLE'!$D$7,'TIME TABLE'!$E$7)))</f>
        <v>(Saturday)</v>
      </c>
      <c r="F2532" s="252" t="str">
        <f>IF(C2532="","",'TIME TABLE'!$F$7)</f>
        <v>Science</v>
      </c>
      <c r="G2532" s="253"/>
      <c r="H2532" s="250" t="str">
        <f>IF(F2532="","",'TIME TABLE'!$H$7)</f>
        <v>09:00 AM to 11:45 AM</v>
      </c>
      <c r="I2532" s="251"/>
    </row>
    <row r="2533" spans="1:9" s="74" customFormat="1" ht="18" customHeight="1">
      <c r="A2533" s="223"/>
      <c r="B2533" s="284"/>
      <c r="C2533" s="260">
        <f>IF('TIME TABLE'!$B$8="","",'TIME TABLE'!$B$8)</f>
        <v>44654</v>
      </c>
      <c r="D2533" s="261"/>
      <c r="E2533" s="89" t="str">
        <f>IF(C2533="","",IF(C2533&gt;0,CONCATENATE('TIME TABLE'!$C$8,'TIME TABLE'!$D$8,'TIME TABLE'!$E$8)))</f>
        <v>(Sunday)</v>
      </c>
      <c r="F2533" s="252" t="str">
        <f>IF(C2533="","",'TIME TABLE'!$F$8)</f>
        <v>Mathematics</v>
      </c>
      <c r="G2533" s="253"/>
      <c r="H2533" s="250" t="str">
        <f>IF(F2533="","",'TIME TABLE'!$H$8)</f>
        <v>09:00 AM to 11:45 AM</v>
      </c>
      <c r="I2533" s="251"/>
    </row>
    <row r="2534" spans="1:9" s="74" customFormat="1" ht="18" customHeight="1">
      <c r="A2534" s="223"/>
      <c r="B2534" s="284"/>
      <c r="C2534" s="260">
        <f>IF('TIME TABLE'!$B$9="","",'TIME TABLE'!$B$9)</f>
        <v>44655</v>
      </c>
      <c r="D2534" s="261"/>
      <c r="E2534" s="89" t="str">
        <f>IF(C2534="","",IF(C2534&gt;0,CONCATENATE('TIME TABLE'!$C$9,'TIME TABLE'!$D$9,'TIME TABLE'!$E$9)))</f>
        <v>(Monday)</v>
      </c>
      <c r="F2534" s="252" t="str">
        <f>IF(C2534="","",'TIME TABLE'!$F$9)</f>
        <v>Social Study</v>
      </c>
      <c r="G2534" s="253"/>
      <c r="H2534" s="250" t="str">
        <f>IF(F2534="","",'TIME TABLE'!$H$9)</f>
        <v>09:00 AM to 11:45 AM</v>
      </c>
      <c r="I2534" s="251"/>
    </row>
    <row r="2535" spans="1:9" s="74" customFormat="1" ht="18" customHeight="1">
      <c r="A2535" s="223"/>
      <c r="B2535" s="284"/>
      <c r="C2535" s="260">
        <f>IF('TIME TABLE'!$B$10="","",'TIME TABLE'!$B$10)</f>
        <v>44656</v>
      </c>
      <c r="D2535" s="261"/>
      <c r="E2535" s="89" t="str">
        <f>IF(C2535="","",IF(C2535&gt;0,CONCATENATE('TIME TABLE'!$C$10,'TIME TABLE'!$D$10,'TIME TABLE'!$E$10)))</f>
        <v>(Tuesday)</v>
      </c>
      <c r="F2535" s="252" t="str">
        <f>IF(C2535="","",'TIME TABLE'!$F$10)</f>
        <v>Sanskrit</v>
      </c>
      <c r="G2535" s="253"/>
      <c r="H2535" s="250" t="str">
        <f>IF(F2535="","",'TIME TABLE'!$H$10)</f>
        <v>09:00 AM to 11:45 AM</v>
      </c>
      <c r="I2535" s="251"/>
    </row>
    <row r="2536" spans="1:9" s="74" customFormat="1" ht="18" customHeight="1">
      <c r="A2536" s="223"/>
      <c r="B2536" s="284"/>
      <c r="C2536" s="260" t="str">
        <f>IF('TIME TABLE'!$B$11="","",'TIME TABLE'!$B$11)</f>
        <v/>
      </c>
      <c r="D2536" s="261"/>
      <c r="E2536" s="89" t="str">
        <f>IF(C2536="","",IF(C2536&gt;0,CONCATENATE('TIME TABLE'!$C$11,'TIME TABLE'!$D$11,'TIME TABLE'!$E$11)))</f>
        <v/>
      </c>
      <c r="F2536" s="252" t="str">
        <f>IF(C2536="","",'TIME TABLE'!$F$11)</f>
        <v/>
      </c>
      <c r="G2536" s="253"/>
      <c r="H2536" s="250" t="str">
        <f>IF(F2536="","",'TIME TABLE'!$H$11)</f>
        <v/>
      </c>
      <c r="I2536" s="251"/>
    </row>
    <row r="2537" spans="1:9" s="74" customFormat="1" ht="18" customHeight="1">
      <c r="A2537" s="223"/>
      <c r="B2537" s="284"/>
      <c r="C2537" s="260" t="str">
        <f>IF('TIME TABLE'!$B$12="","",'TIME TABLE'!$B$12)</f>
        <v/>
      </c>
      <c r="D2537" s="261"/>
      <c r="E2537" s="89" t="str">
        <f>IF(C2537="","",IF(C2537&gt;0,CONCATENATE('TIME TABLE'!$C$12,'TIME TABLE'!$D$12,'TIME TABLE'!$E$12)))</f>
        <v/>
      </c>
      <c r="F2537" s="252" t="str">
        <f>IF(C2537="","",'TIME TABLE'!$F$12)</f>
        <v/>
      </c>
      <c r="G2537" s="253"/>
      <c r="H2537" s="250" t="str">
        <f>IF(C2537="","",'TIME TABLE'!$H$12)</f>
        <v/>
      </c>
      <c r="I2537" s="251"/>
    </row>
    <row r="2538" spans="1:9" s="74" customFormat="1" ht="18" customHeight="1">
      <c r="A2538" s="223"/>
      <c r="B2538" s="284"/>
      <c r="C2538" s="275" t="str">
        <f>IF('TIME TABLE'!$B$13="","",'TIME TABLE'!$B$13)</f>
        <v/>
      </c>
      <c r="D2538" s="276"/>
      <c r="E2538" s="89" t="str">
        <f>IF(C2538="","",IF(C2538&gt;0,CONCATENATE('TIME TABLE'!$C$11,'TIME TABLE'!$D$11,'TIME TABLE'!$E$11)))</f>
        <v/>
      </c>
      <c r="F2538" s="252" t="str">
        <f>IF(C2538="","",'TIME TABLE'!$F$13)</f>
        <v/>
      </c>
      <c r="G2538" s="253"/>
      <c r="H2538" s="250" t="str">
        <f>IF(C2538="","",'TIME TABLE'!$H$13)</f>
        <v/>
      </c>
      <c r="I2538" s="251"/>
    </row>
    <row r="2539" spans="1:9" s="74" customFormat="1" ht="18" customHeight="1" thickBot="1">
      <c r="A2539" s="223"/>
      <c r="B2539" s="284"/>
      <c r="C2539" s="275" t="str">
        <f>IF('TIME TABLE'!$B$14="","",'TIME TABLE'!$B$14)</f>
        <v/>
      </c>
      <c r="D2539" s="276"/>
      <c r="E2539" s="89" t="str">
        <f>IF(C2539="","",IF(C2539&gt;0,CONCATENATE('TIME TABLE'!$C$11,'TIME TABLE'!$D$11,'TIME TABLE'!$E$11)))</f>
        <v/>
      </c>
      <c r="F2539" s="277" t="str">
        <f>IF(C2539="","",'TIME TABLE'!$F$14)</f>
        <v/>
      </c>
      <c r="G2539" s="278"/>
      <c r="H2539" s="250" t="str">
        <f>IF(C2539="","",'TIME TABLE'!$H$14)</f>
        <v/>
      </c>
      <c r="I2539" s="251"/>
    </row>
    <row r="2540" spans="1:9" s="14" customFormat="1" ht="24" customHeight="1">
      <c r="A2540" s="223"/>
      <c r="B2540" s="284"/>
      <c r="C2540" s="269" t="s">
        <v>69</v>
      </c>
      <c r="D2540" s="270"/>
      <c r="E2540" s="270"/>
      <c r="F2540" s="271"/>
      <c r="G2540" s="271"/>
      <c r="H2540" s="271"/>
      <c r="I2540" s="272"/>
    </row>
    <row r="2541" spans="1:9" s="14" customFormat="1" ht="19.5" customHeight="1">
      <c r="A2541" s="223"/>
      <c r="B2541" s="284"/>
      <c r="C2541" s="59">
        <v>1</v>
      </c>
      <c r="D2541" s="256" t="s">
        <v>70</v>
      </c>
      <c r="E2541" s="256"/>
      <c r="F2541" s="256"/>
      <c r="G2541" s="256"/>
      <c r="H2541" s="256"/>
      <c r="I2541" s="257"/>
    </row>
    <row r="2542" spans="1:9" s="14" customFormat="1" ht="19.5" customHeight="1">
      <c r="A2542" s="223"/>
      <c r="B2542" s="284"/>
      <c r="C2542" s="60">
        <v>2</v>
      </c>
      <c r="D2542" s="258" t="s">
        <v>71</v>
      </c>
      <c r="E2542" s="258"/>
      <c r="F2542" s="258"/>
      <c r="G2542" s="258"/>
      <c r="H2542" s="258"/>
      <c r="I2542" s="259"/>
    </row>
    <row r="2543" spans="1:9" s="14" customFormat="1" ht="19.5" customHeight="1">
      <c r="A2543" s="223"/>
      <c r="B2543" s="284"/>
      <c r="C2543" s="60">
        <v>3</v>
      </c>
      <c r="D2543" s="258" t="s">
        <v>72</v>
      </c>
      <c r="E2543" s="258"/>
      <c r="F2543" s="258"/>
      <c r="G2543" s="258"/>
      <c r="H2543" s="258"/>
      <c r="I2543" s="259"/>
    </row>
    <row r="2544" spans="1:9" s="14" customFormat="1" ht="19.5" customHeight="1">
      <c r="A2544" s="223"/>
      <c r="B2544" s="284"/>
      <c r="C2544" s="60">
        <v>4</v>
      </c>
      <c r="D2544" s="256" t="s">
        <v>73</v>
      </c>
      <c r="E2544" s="256"/>
      <c r="F2544" s="256"/>
      <c r="G2544" s="256"/>
      <c r="H2544" s="256"/>
      <c r="I2544" s="257"/>
    </row>
    <row r="2545" spans="1:10" s="14" customFormat="1" ht="19.5" customHeight="1">
      <c r="A2545" s="223"/>
      <c r="B2545" s="284"/>
      <c r="C2545" s="60">
        <v>5</v>
      </c>
      <c r="D2545" s="256" t="s">
        <v>74</v>
      </c>
      <c r="E2545" s="256"/>
      <c r="F2545" s="256"/>
      <c r="G2545" s="256"/>
      <c r="H2545" s="256"/>
      <c r="I2545" s="257"/>
    </row>
    <row r="2546" spans="1:10" s="14" customFormat="1" ht="19.5" customHeight="1">
      <c r="A2546" s="223"/>
      <c r="B2546" s="284"/>
      <c r="C2546" s="60">
        <v>6</v>
      </c>
      <c r="D2546" s="256" t="s">
        <v>75</v>
      </c>
      <c r="E2546" s="256"/>
      <c r="F2546" s="256"/>
      <c r="G2546" s="256"/>
      <c r="H2546" s="256"/>
      <c r="I2546" s="257"/>
    </row>
    <row r="2547" spans="1:10" s="14" customFormat="1" ht="19.5" customHeight="1">
      <c r="A2547" s="223"/>
      <c r="B2547" s="284"/>
      <c r="C2547" s="60">
        <v>7</v>
      </c>
      <c r="D2547" s="256" t="s">
        <v>76</v>
      </c>
      <c r="E2547" s="256"/>
      <c r="F2547" s="256"/>
      <c r="G2547" s="256"/>
      <c r="H2547" s="256"/>
      <c r="I2547" s="257"/>
    </row>
    <row r="2548" spans="1:10" s="14" customFormat="1" ht="19.5" customHeight="1">
      <c r="A2548" s="223"/>
      <c r="B2548" s="284"/>
      <c r="C2548" s="60">
        <v>8</v>
      </c>
      <c r="D2548" s="256" t="s">
        <v>77</v>
      </c>
      <c r="E2548" s="256"/>
      <c r="F2548" s="256"/>
      <c r="G2548" s="256"/>
      <c r="H2548" s="256"/>
      <c r="I2548" s="257"/>
    </row>
    <row r="2549" spans="1:10" s="14" customFormat="1" ht="19.5" customHeight="1" thickBot="1">
      <c r="A2549" s="223"/>
      <c r="B2549" s="285"/>
      <c r="C2549" s="61">
        <v>9</v>
      </c>
      <c r="D2549" s="254" t="s">
        <v>78</v>
      </c>
      <c r="E2549" s="254"/>
      <c r="F2549" s="254"/>
      <c r="G2549" s="254"/>
      <c r="H2549" s="254"/>
      <c r="I2549" s="255"/>
    </row>
    <row r="2550" spans="1:10" ht="16.5" customHeight="1">
      <c r="A2550" s="225"/>
      <c r="B2550" s="225"/>
      <c r="C2550" s="225"/>
      <c r="D2550" s="225"/>
      <c r="E2550" s="225"/>
      <c r="F2550" s="225"/>
      <c r="G2550" s="225"/>
      <c r="H2550" s="225"/>
      <c r="I2550" s="225"/>
    </row>
    <row r="2551" spans="1:10" s="14" customFormat="1" ht="15.75" thickBot="1">
      <c r="A2551" s="19">
        <f>A2517+1</f>
        <v>76</v>
      </c>
      <c r="B2551" s="224"/>
      <c r="C2551" s="224"/>
      <c r="D2551" s="224"/>
      <c r="E2551" s="224"/>
      <c r="F2551" s="224"/>
      <c r="G2551" s="224"/>
      <c r="H2551" s="224"/>
      <c r="I2551" s="224"/>
    </row>
    <row r="2552" spans="1:10" s="14" customFormat="1" ht="51.75" customHeight="1">
      <c r="A2552" s="223"/>
      <c r="B2552" s="240" t="e">
        <f>logo</f>
        <v>#NAME?</v>
      </c>
      <c r="C2552" s="241"/>
      <c r="D2552" s="244" t="str">
        <f>MASTER!$E$11</f>
        <v>Govt. Sr. Secondary School Raimalwada</v>
      </c>
      <c r="E2552" s="245"/>
      <c r="F2552" s="245"/>
      <c r="G2552" s="245"/>
      <c r="H2552" s="245"/>
      <c r="I2552" s="246"/>
    </row>
    <row r="2553" spans="1:10" s="14" customFormat="1" ht="36" customHeight="1" thickBot="1">
      <c r="A2553" s="223"/>
      <c r="B2553" s="242"/>
      <c r="C2553" s="243"/>
      <c r="D2553" s="247" t="str">
        <f>MASTER!$E$14</f>
        <v>P.S.-Bapini (Phalodi)</v>
      </c>
      <c r="E2553" s="248"/>
      <c r="F2553" s="248"/>
      <c r="G2553" s="248"/>
      <c r="H2553" s="248"/>
      <c r="I2553" s="249"/>
    </row>
    <row r="2554" spans="1:10" s="14" customFormat="1" ht="33.75" customHeight="1">
      <c r="A2554" s="223"/>
      <c r="B2554" s="283" t="str">
        <f>CONCATENATE(C2555,'TIME TABLE'!$C$5,'ADMIT CARD'!$C2556,$F2556,'ADMIT CARD'!$G2556,'TIME TABLE'!$E$5)</f>
        <v>ADMIT CARD(Roll Number●→0)</v>
      </c>
      <c r="C2554" s="289" t="str">
        <f>CONCATENATE('TIME TABLE'!$B$2,'TIME TABLE'!$F$2)</f>
        <v>TEST-I: (2025-26)</v>
      </c>
      <c r="D2554" s="290"/>
      <c r="E2554" s="290"/>
      <c r="F2554" s="290"/>
      <c r="G2554" s="290"/>
      <c r="H2554" s="290"/>
      <c r="I2554" s="296" t="s">
        <v>90</v>
      </c>
    </row>
    <row r="2555" spans="1:10" s="14" customFormat="1" ht="33.75" customHeight="1" thickBot="1">
      <c r="A2555" s="223"/>
      <c r="B2555" s="284"/>
      <c r="C2555" s="291" t="s">
        <v>63</v>
      </c>
      <c r="D2555" s="292"/>
      <c r="E2555" s="292"/>
      <c r="F2555" s="292"/>
      <c r="G2555" s="292"/>
      <c r="H2555" s="292"/>
      <c r="I2555" s="297"/>
      <c r="J2555" s="14" t="s">
        <v>53</v>
      </c>
    </row>
    <row r="2556" spans="1:10" s="14" customFormat="1" ht="24" customHeight="1">
      <c r="A2556" s="223"/>
      <c r="B2556" s="284"/>
      <c r="C2556" s="286" t="s">
        <v>20</v>
      </c>
      <c r="D2556" s="287"/>
      <c r="E2556" s="288"/>
      <c r="F2556" s="62" t="s">
        <v>51</v>
      </c>
      <c r="G2556" s="265">
        <f>VLOOKUP(A2551,'STUDENT DETAIL'!$C$8:$I$107,3)</f>
        <v>0</v>
      </c>
      <c r="H2556" s="266"/>
      <c r="I2556" s="297"/>
    </row>
    <row r="2557" spans="1:10" s="14" customFormat="1" ht="24" customHeight="1" thickBot="1">
      <c r="A2557" s="223"/>
      <c r="B2557" s="284"/>
      <c r="C2557" s="235" t="s">
        <v>21</v>
      </c>
      <c r="D2557" s="236"/>
      <c r="E2557" s="237"/>
      <c r="F2557" s="63" t="s">
        <v>51</v>
      </c>
      <c r="G2557" s="262" t="str">
        <f>IF(OR(G2556=0,G2556=""),"",VLOOKUP(A2551,'STUDENT DETAIL'!$C$8:$I$107,4))</f>
        <v/>
      </c>
      <c r="H2557" s="264"/>
      <c r="I2557" s="298"/>
    </row>
    <row r="2558" spans="1:10" s="14" customFormat="1" ht="24" customHeight="1">
      <c r="A2558" s="223"/>
      <c r="B2558" s="284"/>
      <c r="C2558" s="235" t="s">
        <v>22</v>
      </c>
      <c r="D2558" s="236"/>
      <c r="E2558" s="237"/>
      <c r="F2558" s="63" t="s">
        <v>51</v>
      </c>
      <c r="G2558" s="262" t="str">
        <f>IF(OR(G2556=0,G2556=""),"",VLOOKUP(A2551,'STUDENT DETAIL'!$C$8:$I$107,5))</f>
        <v/>
      </c>
      <c r="H2558" s="263"/>
      <c r="I2558" s="293" t="s">
        <v>64</v>
      </c>
    </row>
    <row r="2559" spans="1:10" s="14" customFormat="1" ht="24" customHeight="1">
      <c r="A2559" s="223"/>
      <c r="B2559" s="284"/>
      <c r="C2559" s="235" t="s">
        <v>32</v>
      </c>
      <c r="D2559" s="236"/>
      <c r="E2559" s="237"/>
      <c r="F2559" s="63" t="s">
        <v>51</v>
      </c>
      <c r="G2559" s="262" t="str">
        <f>IF(OR(G2556=0,G2556=""),"",VLOOKUP(A2551,'STUDENT DETAIL'!$C$8:$I$107,6))</f>
        <v/>
      </c>
      <c r="H2559" s="263"/>
      <c r="I2559" s="294"/>
    </row>
    <row r="2560" spans="1:10" s="14" customFormat="1" ht="24" customHeight="1">
      <c r="A2560" s="223"/>
      <c r="B2560" s="284"/>
      <c r="C2560" s="235" t="s">
        <v>33</v>
      </c>
      <c r="D2560" s="236"/>
      <c r="E2560" s="237"/>
      <c r="F2560" s="63" t="s">
        <v>51</v>
      </c>
      <c r="G2560" s="262" t="str">
        <f>IF(OR(G2556=0,G2556=""),"",IF('STUDENT DETAIL'!$H$4="",'STUDENT DETAIL'!$E$4,CONCATENATE('STUDENT DETAIL'!$E$4,"   ","(",'STUDENT DETAIL'!$H$4,")")))</f>
        <v/>
      </c>
      <c r="H2560" s="263"/>
      <c r="I2560" s="294"/>
    </row>
    <row r="2561" spans="1:9" s="14" customFormat="1" ht="24" customHeight="1" thickBot="1">
      <c r="A2561" s="223"/>
      <c r="B2561" s="284"/>
      <c r="C2561" s="226" t="s">
        <v>24</v>
      </c>
      <c r="D2561" s="227"/>
      <c r="E2561" s="228"/>
      <c r="F2561" s="64" t="s">
        <v>51</v>
      </c>
      <c r="G2561" s="281" t="str">
        <f>IF(OR(G2556=0,G2556=""),"",VLOOKUP(A2551,'STUDENT DETAIL'!$C$8:$I$107,7))</f>
        <v/>
      </c>
      <c r="H2561" s="282"/>
      <c r="I2561" s="295"/>
    </row>
    <row r="2562" spans="1:9" s="14" customFormat="1" ht="24" customHeight="1">
      <c r="A2562" s="223"/>
      <c r="B2562" s="284"/>
      <c r="C2562" s="232" t="s">
        <v>66</v>
      </c>
      <c r="D2562" s="233"/>
      <c r="E2562" s="233"/>
      <c r="F2562" s="233"/>
      <c r="G2562" s="233"/>
      <c r="H2562" s="233"/>
      <c r="I2562" s="234"/>
    </row>
    <row r="2563" spans="1:9" s="14" customFormat="1" ht="24" customHeight="1" thickBot="1">
      <c r="A2563" s="223"/>
      <c r="B2563" s="284"/>
      <c r="C2563" s="229" t="s">
        <v>67</v>
      </c>
      <c r="D2563" s="230"/>
      <c r="E2563" s="231"/>
      <c r="F2563" s="267" t="s">
        <v>34</v>
      </c>
      <c r="G2563" s="231"/>
      <c r="H2563" s="267" t="s">
        <v>68</v>
      </c>
      <c r="I2563" s="268"/>
    </row>
    <row r="2564" spans="1:9" s="74" customFormat="1" ht="18" customHeight="1">
      <c r="A2564" s="223"/>
      <c r="B2564" s="284"/>
      <c r="C2564" s="238">
        <f>IF('TIME TABLE'!$B$5="","",'TIME TABLE'!$B$5)</f>
        <v>44651</v>
      </c>
      <c r="D2564" s="239"/>
      <c r="E2564" s="86" t="str">
        <f>IF(C2564="","",IF(C2564&gt;0,CONCATENATE('TIME TABLE'!$C$5,'TIME TABLE'!$D$5,'TIME TABLE'!$E$5)))</f>
        <v>(Thursday)</v>
      </c>
      <c r="F2564" s="279" t="str">
        <f>IF(C2564="","",'TIME TABLE'!$F$5)</f>
        <v>Hindi</v>
      </c>
      <c r="G2564" s="280"/>
      <c r="H2564" s="273" t="str">
        <f>IF(F2564="","",'TIME TABLE'!$H$5)</f>
        <v>09:00 AM to 11:45 AM</v>
      </c>
      <c r="I2564" s="274"/>
    </row>
    <row r="2565" spans="1:9" s="74" customFormat="1" ht="18" customHeight="1">
      <c r="A2565" s="223"/>
      <c r="B2565" s="284"/>
      <c r="C2565" s="260">
        <f>IF('TIME TABLE'!$B$6="","",'TIME TABLE'!$B$6)</f>
        <v>44652</v>
      </c>
      <c r="D2565" s="261"/>
      <c r="E2565" s="89" t="str">
        <f>IF(C2565="","",IF(C2565&gt;0,CONCATENATE('TIME TABLE'!$C$6,'TIME TABLE'!$D$6,'TIME TABLE'!$E$6)))</f>
        <v>(Friday)</v>
      </c>
      <c r="F2565" s="252" t="str">
        <f>IF(C2565="","",'TIME TABLE'!$F$6)</f>
        <v>English</v>
      </c>
      <c r="G2565" s="253"/>
      <c r="H2565" s="250" t="str">
        <f>IF(F2565="","",'TIME TABLE'!$H$6)</f>
        <v>09:00 AM to 11:45 AM</v>
      </c>
      <c r="I2565" s="251"/>
    </row>
    <row r="2566" spans="1:9" s="74" customFormat="1" ht="18" customHeight="1">
      <c r="A2566" s="223"/>
      <c r="B2566" s="284"/>
      <c r="C2566" s="260">
        <f>IF('TIME TABLE'!$B$7="","",'TIME TABLE'!$B$7)</f>
        <v>44653</v>
      </c>
      <c r="D2566" s="261"/>
      <c r="E2566" s="89" t="str">
        <f>IF(C2566="","",IF(C2566&gt;0,CONCATENATE('TIME TABLE'!$C$7,'TIME TABLE'!$D$7,'TIME TABLE'!$E$7)))</f>
        <v>(Saturday)</v>
      </c>
      <c r="F2566" s="252" t="str">
        <f>IF(C2566="","",'TIME TABLE'!$F$7)</f>
        <v>Science</v>
      </c>
      <c r="G2566" s="253"/>
      <c r="H2566" s="250" t="str">
        <f>IF(F2566="","",'TIME TABLE'!$H$7)</f>
        <v>09:00 AM to 11:45 AM</v>
      </c>
      <c r="I2566" s="251"/>
    </row>
    <row r="2567" spans="1:9" s="74" customFormat="1" ht="18" customHeight="1">
      <c r="A2567" s="223"/>
      <c r="B2567" s="284"/>
      <c r="C2567" s="260">
        <f>IF('TIME TABLE'!$B$8="","",'TIME TABLE'!$B$8)</f>
        <v>44654</v>
      </c>
      <c r="D2567" s="261"/>
      <c r="E2567" s="89" t="str">
        <f>IF(C2567="","",IF(C2567&gt;0,CONCATENATE('TIME TABLE'!$C$8,'TIME TABLE'!$D$8,'TIME TABLE'!$E$8)))</f>
        <v>(Sunday)</v>
      </c>
      <c r="F2567" s="252" t="str">
        <f>IF(C2567="","",'TIME TABLE'!$F$8)</f>
        <v>Mathematics</v>
      </c>
      <c r="G2567" s="253"/>
      <c r="H2567" s="250" t="str">
        <f>IF(F2567="","",'TIME TABLE'!$H$8)</f>
        <v>09:00 AM to 11:45 AM</v>
      </c>
      <c r="I2567" s="251"/>
    </row>
    <row r="2568" spans="1:9" s="74" customFormat="1" ht="18" customHeight="1">
      <c r="A2568" s="223"/>
      <c r="B2568" s="284"/>
      <c r="C2568" s="260">
        <f>IF('TIME TABLE'!$B$9="","",'TIME TABLE'!$B$9)</f>
        <v>44655</v>
      </c>
      <c r="D2568" s="261"/>
      <c r="E2568" s="89" t="str">
        <f>IF(C2568="","",IF(C2568&gt;0,CONCATENATE('TIME TABLE'!$C$9,'TIME TABLE'!$D$9,'TIME TABLE'!$E$9)))</f>
        <v>(Monday)</v>
      </c>
      <c r="F2568" s="252" t="str">
        <f>IF(C2568="","",'TIME TABLE'!$F$9)</f>
        <v>Social Study</v>
      </c>
      <c r="G2568" s="253"/>
      <c r="H2568" s="250" t="str">
        <f>IF(F2568="","",'TIME TABLE'!$H$9)</f>
        <v>09:00 AM to 11:45 AM</v>
      </c>
      <c r="I2568" s="251"/>
    </row>
    <row r="2569" spans="1:9" s="74" customFormat="1" ht="18" customHeight="1">
      <c r="A2569" s="223"/>
      <c r="B2569" s="284"/>
      <c r="C2569" s="260">
        <f>IF('TIME TABLE'!$B$10="","",'TIME TABLE'!$B$10)</f>
        <v>44656</v>
      </c>
      <c r="D2569" s="261"/>
      <c r="E2569" s="89" t="str">
        <f>IF(C2569="","",IF(C2569&gt;0,CONCATENATE('TIME TABLE'!$C$10,'TIME TABLE'!$D$10,'TIME TABLE'!$E$10)))</f>
        <v>(Tuesday)</v>
      </c>
      <c r="F2569" s="252" t="str">
        <f>IF(C2569="","",'TIME TABLE'!$F$10)</f>
        <v>Sanskrit</v>
      </c>
      <c r="G2569" s="253"/>
      <c r="H2569" s="250" t="str">
        <f>IF(F2569="","",'TIME TABLE'!$H$10)</f>
        <v>09:00 AM to 11:45 AM</v>
      </c>
      <c r="I2569" s="251"/>
    </row>
    <row r="2570" spans="1:9" s="74" customFormat="1" ht="18" customHeight="1">
      <c r="A2570" s="223"/>
      <c r="B2570" s="284"/>
      <c r="C2570" s="260" t="str">
        <f>IF('TIME TABLE'!$B$11="","",'TIME TABLE'!$B$11)</f>
        <v/>
      </c>
      <c r="D2570" s="261"/>
      <c r="E2570" s="89" t="str">
        <f>IF(C2570="","",IF(C2570&gt;0,CONCATENATE('TIME TABLE'!$C$11,'TIME TABLE'!$D$11,'TIME TABLE'!$E$11)))</f>
        <v/>
      </c>
      <c r="F2570" s="252" t="str">
        <f>IF(C2570="","",'TIME TABLE'!$F$11)</f>
        <v/>
      </c>
      <c r="G2570" s="253"/>
      <c r="H2570" s="250" t="str">
        <f>IF(F2570="","",'TIME TABLE'!$H$11)</f>
        <v/>
      </c>
      <c r="I2570" s="251"/>
    </row>
    <row r="2571" spans="1:9" s="74" customFormat="1" ht="18" customHeight="1">
      <c r="A2571" s="223"/>
      <c r="B2571" s="284"/>
      <c r="C2571" s="260" t="str">
        <f>IF('TIME TABLE'!$B$12="","",'TIME TABLE'!$B$12)</f>
        <v/>
      </c>
      <c r="D2571" s="261"/>
      <c r="E2571" s="89" t="str">
        <f>IF(C2571="","",IF(C2571&gt;0,CONCATENATE('TIME TABLE'!$C$12,'TIME TABLE'!$D$12,'TIME TABLE'!$E$12)))</f>
        <v/>
      </c>
      <c r="F2571" s="252" t="str">
        <f>IF(C2571="","",'TIME TABLE'!$F$12)</f>
        <v/>
      </c>
      <c r="G2571" s="253"/>
      <c r="H2571" s="250" t="str">
        <f>IF(C2571="","",'TIME TABLE'!$H$12)</f>
        <v/>
      </c>
      <c r="I2571" s="251"/>
    </row>
    <row r="2572" spans="1:9" s="74" customFormat="1" ht="18" customHeight="1">
      <c r="A2572" s="223"/>
      <c r="B2572" s="284"/>
      <c r="C2572" s="275" t="str">
        <f>IF('TIME TABLE'!$B$13="","",'TIME TABLE'!$B$13)</f>
        <v/>
      </c>
      <c r="D2572" s="276"/>
      <c r="E2572" s="89" t="str">
        <f>IF(C2572="","",IF(C2572&gt;0,CONCATENATE('TIME TABLE'!$C$11,'TIME TABLE'!$D$11,'TIME TABLE'!$E$11)))</f>
        <v/>
      </c>
      <c r="F2572" s="252" t="str">
        <f>IF(C2572="","",'TIME TABLE'!$F$13)</f>
        <v/>
      </c>
      <c r="G2572" s="253"/>
      <c r="H2572" s="250" t="str">
        <f>IF(C2572="","",'TIME TABLE'!$H$13)</f>
        <v/>
      </c>
      <c r="I2572" s="251"/>
    </row>
    <row r="2573" spans="1:9" s="74" customFormat="1" ht="18" customHeight="1" thickBot="1">
      <c r="A2573" s="223"/>
      <c r="B2573" s="284"/>
      <c r="C2573" s="275" t="str">
        <f>IF('TIME TABLE'!$B$14="","",'TIME TABLE'!$B$14)</f>
        <v/>
      </c>
      <c r="D2573" s="276"/>
      <c r="E2573" s="89" t="str">
        <f>IF(C2573="","",IF(C2573&gt;0,CONCATENATE('TIME TABLE'!$C$11,'TIME TABLE'!$D$11,'TIME TABLE'!$E$11)))</f>
        <v/>
      </c>
      <c r="F2573" s="277" t="str">
        <f>IF(C2573="","",'TIME TABLE'!$F$14)</f>
        <v/>
      </c>
      <c r="G2573" s="278"/>
      <c r="H2573" s="250" t="str">
        <f>IF(C2573="","",'TIME TABLE'!$H$14)</f>
        <v/>
      </c>
      <c r="I2573" s="251"/>
    </row>
    <row r="2574" spans="1:9" s="14" customFormat="1" ht="24" customHeight="1">
      <c r="A2574" s="223"/>
      <c r="B2574" s="284"/>
      <c r="C2574" s="269" t="s">
        <v>69</v>
      </c>
      <c r="D2574" s="270"/>
      <c r="E2574" s="270"/>
      <c r="F2574" s="271"/>
      <c r="G2574" s="271"/>
      <c r="H2574" s="271"/>
      <c r="I2574" s="272"/>
    </row>
    <row r="2575" spans="1:9" s="14" customFormat="1" ht="19.5" customHeight="1">
      <c r="A2575" s="223"/>
      <c r="B2575" s="284"/>
      <c r="C2575" s="59">
        <v>1</v>
      </c>
      <c r="D2575" s="256" t="s">
        <v>70</v>
      </c>
      <c r="E2575" s="256"/>
      <c r="F2575" s="256"/>
      <c r="G2575" s="256"/>
      <c r="H2575" s="256"/>
      <c r="I2575" s="257"/>
    </row>
    <row r="2576" spans="1:9" s="14" customFormat="1" ht="19.5" customHeight="1">
      <c r="A2576" s="223"/>
      <c r="B2576" s="284"/>
      <c r="C2576" s="60">
        <v>2</v>
      </c>
      <c r="D2576" s="258" t="s">
        <v>71</v>
      </c>
      <c r="E2576" s="258"/>
      <c r="F2576" s="258"/>
      <c r="G2576" s="258"/>
      <c r="H2576" s="258"/>
      <c r="I2576" s="259"/>
    </row>
    <row r="2577" spans="1:10" s="14" customFormat="1" ht="19.5" customHeight="1">
      <c r="A2577" s="223"/>
      <c r="B2577" s="284"/>
      <c r="C2577" s="60">
        <v>3</v>
      </c>
      <c r="D2577" s="258" t="s">
        <v>72</v>
      </c>
      <c r="E2577" s="258"/>
      <c r="F2577" s="258"/>
      <c r="G2577" s="258"/>
      <c r="H2577" s="258"/>
      <c r="I2577" s="259"/>
    </row>
    <row r="2578" spans="1:10" s="14" customFormat="1" ht="19.5" customHeight="1">
      <c r="A2578" s="223"/>
      <c r="B2578" s="284"/>
      <c r="C2578" s="60">
        <v>4</v>
      </c>
      <c r="D2578" s="256" t="s">
        <v>73</v>
      </c>
      <c r="E2578" s="256"/>
      <c r="F2578" s="256"/>
      <c r="G2578" s="256"/>
      <c r="H2578" s="256"/>
      <c r="I2578" s="257"/>
    </row>
    <row r="2579" spans="1:10" s="14" customFormat="1" ht="19.5" customHeight="1">
      <c r="A2579" s="223"/>
      <c r="B2579" s="284"/>
      <c r="C2579" s="60">
        <v>5</v>
      </c>
      <c r="D2579" s="256" t="s">
        <v>74</v>
      </c>
      <c r="E2579" s="256"/>
      <c r="F2579" s="256"/>
      <c r="G2579" s="256"/>
      <c r="H2579" s="256"/>
      <c r="I2579" s="257"/>
    </row>
    <row r="2580" spans="1:10" s="14" customFormat="1" ht="19.5" customHeight="1">
      <c r="A2580" s="223"/>
      <c r="B2580" s="284"/>
      <c r="C2580" s="60">
        <v>6</v>
      </c>
      <c r="D2580" s="256" t="s">
        <v>75</v>
      </c>
      <c r="E2580" s="256"/>
      <c r="F2580" s="256"/>
      <c r="G2580" s="256"/>
      <c r="H2580" s="256"/>
      <c r="I2580" s="257"/>
    </row>
    <row r="2581" spans="1:10" s="14" customFormat="1" ht="19.5" customHeight="1">
      <c r="A2581" s="223"/>
      <c r="B2581" s="284"/>
      <c r="C2581" s="60">
        <v>7</v>
      </c>
      <c r="D2581" s="256" t="s">
        <v>76</v>
      </c>
      <c r="E2581" s="256"/>
      <c r="F2581" s="256"/>
      <c r="G2581" s="256"/>
      <c r="H2581" s="256"/>
      <c r="I2581" s="257"/>
    </row>
    <row r="2582" spans="1:10" s="14" customFormat="1" ht="19.5" customHeight="1">
      <c r="A2582" s="223"/>
      <c r="B2582" s="284"/>
      <c r="C2582" s="60">
        <v>8</v>
      </c>
      <c r="D2582" s="256" t="s">
        <v>77</v>
      </c>
      <c r="E2582" s="256"/>
      <c r="F2582" s="256"/>
      <c r="G2582" s="256"/>
      <c r="H2582" s="256"/>
      <c r="I2582" s="257"/>
    </row>
    <row r="2583" spans="1:10" s="14" customFormat="1" ht="19.5" customHeight="1" thickBot="1">
      <c r="A2583" s="223"/>
      <c r="B2583" s="285"/>
      <c r="C2583" s="61">
        <v>9</v>
      </c>
      <c r="D2583" s="254" t="s">
        <v>78</v>
      </c>
      <c r="E2583" s="254"/>
      <c r="F2583" s="254"/>
      <c r="G2583" s="254"/>
      <c r="H2583" s="254"/>
      <c r="I2583" s="255"/>
    </row>
    <row r="2584" spans="1:10" ht="7.5" customHeight="1">
      <c r="A2584" s="225"/>
      <c r="B2584" s="225"/>
      <c r="C2584" s="225"/>
      <c r="D2584" s="225"/>
      <c r="E2584" s="225"/>
      <c r="F2584" s="225"/>
      <c r="G2584" s="225"/>
      <c r="H2584" s="225"/>
      <c r="I2584" s="225"/>
    </row>
    <row r="2585" spans="1:10" s="14" customFormat="1" ht="10.5" customHeight="1" thickBot="1">
      <c r="A2585" s="19">
        <f>A2551+1</f>
        <v>77</v>
      </c>
      <c r="B2585" s="224"/>
      <c r="C2585" s="224"/>
      <c r="D2585" s="224"/>
      <c r="E2585" s="224"/>
      <c r="F2585" s="224"/>
      <c r="G2585" s="224"/>
      <c r="H2585" s="224"/>
      <c r="I2585" s="224"/>
    </row>
    <row r="2586" spans="1:10" s="14" customFormat="1" ht="51.75" customHeight="1">
      <c r="A2586" s="223"/>
      <c r="B2586" s="240" t="e">
        <f>logo</f>
        <v>#NAME?</v>
      </c>
      <c r="C2586" s="241"/>
      <c r="D2586" s="244" t="str">
        <f>MASTER!$E$11</f>
        <v>Govt. Sr. Secondary School Raimalwada</v>
      </c>
      <c r="E2586" s="245"/>
      <c r="F2586" s="245"/>
      <c r="G2586" s="245"/>
      <c r="H2586" s="245"/>
      <c r="I2586" s="246"/>
    </row>
    <row r="2587" spans="1:10" s="14" customFormat="1" ht="36" customHeight="1" thickBot="1">
      <c r="A2587" s="223"/>
      <c r="B2587" s="242"/>
      <c r="C2587" s="243"/>
      <c r="D2587" s="247" t="str">
        <f>MASTER!$E$14</f>
        <v>P.S.-Bapini (Phalodi)</v>
      </c>
      <c r="E2587" s="248"/>
      <c r="F2587" s="248"/>
      <c r="G2587" s="248"/>
      <c r="H2587" s="248"/>
      <c r="I2587" s="249"/>
    </row>
    <row r="2588" spans="1:10" s="14" customFormat="1" ht="33.75" customHeight="1">
      <c r="A2588" s="223"/>
      <c r="B2588" s="283" t="str">
        <f>CONCATENATE(C2589,'TIME TABLE'!$C$5,'ADMIT CARD'!$C2590,$F2590,'ADMIT CARD'!$G2590,'TIME TABLE'!$E$5)</f>
        <v>ADMIT CARD(Roll Number●→0)</v>
      </c>
      <c r="C2588" s="289" t="str">
        <f>CONCATENATE('TIME TABLE'!$B$2,'TIME TABLE'!$F$2)</f>
        <v>TEST-I: (2025-26)</v>
      </c>
      <c r="D2588" s="290"/>
      <c r="E2588" s="290"/>
      <c r="F2588" s="290"/>
      <c r="G2588" s="290"/>
      <c r="H2588" s="290"/>
      <c r="I2588" s="296" t="s">
        <v>90</v>
      </c>
    </row>
    <row r="2589" spans="1:10" s="14" customFormat="1" ht="33.75" customHeight="1" thickBot="1">
      <c r="A2589" s="223"/>
      <c r="B2589" s="284"/>
      <c r="C2589" s="291" t="s">
        <v>63</v>
      </c>
      <c r="D2589" s="292"/>
      <c r="E2589" s="292"/>
      <c r="F2589" s="292"/>
      <c r="G2589" s="292"/>
      <c r="H2589" s="292"/>
      <c r="I2589" s="297"/>
      <c r="J2589" s="14" t="s">
        <v>53</v>
      </c>
    </row>
    <row r="2590" spans="1:10" s="14" customFormat="1" ht="24" customHeight="1">
      <c r="A2590" s="223"/>
      <c r="B2590" s="284"/>
      <c r="C2590" s="286" t="s">
        <v>20</v>
      </c>
      <c r="D2590" s="287"/>
      <c r="E2590" s="288"/>
      <c r="F2590" s="62" t="s">
        <v>51</v>
      </c>
      <c r="G2590" s="265">
        <f>VLOOKUP(A2585,'STUDENT DETAIL'!$C$8:$I$107,3)</f>
        <v>0</v>
      </c>
      <c r="H2590" s="266"/>
      <c r="I2590" s="297"/>
    </row>
    <row r="2591" spans="1:10" s="14" customFormat="1" ht="24" customHeight="1" thickBot="1">
      <c r="A2591" s="223"/>
      <c r="B2591" s="284"/>
      <c r="C2591" s="235" t="s">
        <v>21</v>
      </c>
      <c r="D2591" s="236"/>
      <c r="E2591" s="237"/>
      <c r="F2591" s="63" t="s">
        <v>51</v>
      </c>
      <c r="G2591" s="262" t="str">
        <f>IF(OR(G2590=0,G2590=""),"",VLOOKUP(A2585,'STUDENT DETAIL'!$C$8:$I$107,4))</f>
        <v/>
      </c>
      <c r="H2591" s="264"/>
      <c r="I2591" s="298"/>
    </row>
    <row r="2592" spans="1:10" s="14" customFormat="1" ht="24" customHeight="1">
      <c r="A2592" s="223"/>
      <c r="B2592" s="284"/>
      <c r="C2592" s="235" t="s">
        <v>22</v>
      </c>
      <c r="D2592" s="236"/>
      <c r="E2592" s="237"/>
      <c r="F2592" s="63" t="s">
        <v>51</v>
      </c>
      <c r="G2592" s="262" t="str">
        <f>IF(OR(G2590=0,G2590=""),"",VLOOKUP(A2585,'STUDENT DETAIL'!$C$8:$I$107,5))</f>
        <v/>
      </c>
      <c r="H2592" s="263"/>
      <c r="I2592" s="293" t="s">
        <v>64</v>
      </c>
    </row>
    <row r="2593" spans="1:9" s="14" customFormat="1" ht="24" customHeight="1">
      <c r="A2593" s="223"/>
      <c r="B2593" s="284"/>
      <c r="C2593" s="235" t="s">
        <v>32</v>
      </c>
      <c r="D2593" s="236"/>
      <c r="E2593" s="237"/>
      <c r="F2593" s="63" t="s">
        <v>51</v>
      </c>
      <c r="G2593" s="262" t="str">
        <f>IF(OR(G2590=0,G2590=""),"",VLOOKUP(A2585,'STUDENT DETAIL'!$C$8:$I$107,6))</f>
        <v/>
      </c>
      <c r="H2593" s="263"/>
      <c r="I2593" s="294"/>
    </row>
    <row r="2594" spans="1:9" s="14" customFormat="1" ht="24" customHeight="1">
      <c r="A2594" s="223"/>
      <c r="B2594" s="284"/>
      <c r="C2594" s="235" t="s">
        <v>33</v>
      </c>
      <c r="D2594" s="236"/>
      <c r="E2594" s="237"/>
      <c r="F2594" s="63" t="s">
        <v>51</v>
      </c>
      <c r="G2594" s="262" t="str">
        <f>IF(OR(G2590=0,G2590=""),"",IF('STUDENT DETAIL'!$H$4="",'STUDENT DETAIL'!$E$4,CONCATENATE('STUDENT DETAIL'!$E$4,"   ","(",'STUDENT DETAIL'!$H$4,")")))</f>
        <v/>
      </c>
      <c r="H2594" s="263"/>
      <c r="I2594" s="294"/>
    </row>
    <row r="2595" spans="1:9" s="14" customFormat="1" ht="24" customHeight="1" thickBot="1">
      <c r="A2595" s="223"/>
      <c r="B2595" s="284"/>
      <c r="C2595" s="226" t="s">
        <v>24</v>
      </c>
      <c r="D2595" s="227"/>
      <c r="E2595" s="228"/>
      <c r="F2595" s="64" t="s">
        <v>51</v>
      </c>
      <c r="G2595" s="281" t="str">
        <f>IF(OR(G2590=0,G2590=""),"",VLOOKUP(A2585,'STUDENT DETAIL'!$C$8:$I$107,7))</f>
        <v/>
      </c>
      <c r="H2595" s="282"/>
      <c r="I2595" s="295"/>
    </row>
    <row r="2596" spans="1:9" s="14" customFormat="1" ht="24" customHeight="1">
      <c r="A2596" s="223"/>
      <c r="B2596" s="284"/>
      <c r="C2596" s="232" t="s">
        <v>66</v>
      </c>
      <c r="D2596" s="233"/>
      <c r="E2596" s="233"/>
      <c r="F2596" s="233"/>
      <c r="G2596" s="233"/>
      <c r="H2596" s="233"/>
      <c r="I2596" s="234"/>
    </row>
    <row r="2597" spans="1:9" s="14" customFormat="1" ht="24" customHeight="1" thickBot="1">
      <c r="A2597" s="223"/>
      <c r="B2597" s="284"/>
      <c r="C2597" s="229" t="s">
        <v>67</v>
      </c>
      <c r="D2597" s="230"/>
      <c r="E2597" s="231"/>
      <c r="F2597" s="267" t="s">
        <v>34</v>
      </c>
      <c r="G2597" s="231"/>
      <c r="H2597" s="267" t="s">
        <v>68</v>
      </c>
      <c r="I2597" s="268"/>
    </row>
    <row r="2598" spans="1:9" s="74" customFormat="1" ht="18" customHeight="1">
      <c r="A2598" s="223"/>
      <c r="B2598" s="284"/>
      <c r="C2598" s="238">
        <f>IF('TIME TABLE'!$B$5="","",'TIME TABLE'!$B$5)</f>
        <v>44651</v>
      </c>
      <c r="D2598" s="239"/>
      <c r="E2598" s="86" t="str">
        <f>IF(C2598="","",IF(C2598&gt;0,CONCATENATE('TIME TABLE'!$C$5,'TIME TABLE'!$D$5,'TIME TABLE'!$E$5)))</f>
        <v>(Thursday)</v>
      </c>
      <c r="F2598" s="279" t="str">
        <f>IF(C2598="","",'TIME TABLE'!$F$5)</f>
        <v>Hindi</v>
      </c>
      <c r="G2598" s="280"/>
      <c r="H2598" s="273" t="str">
        <f>IF(F2598="","",'TIME TABLE'!$H$5)</f>
        <v>09:00 AM to 11:45 AM</v>
      </c>
      <c r="I2598" s="274"/>
    </row>
    <row r="2599" spans="1:9" s="74" customFormat="1" ht="18" customHeight="1">
      <c r="A2599" s="223"/>
      <c r="B2599" s="284"/>
      <c r="C2599" s="260">
        <f>IF('TIME TABLE'!$B$6="","",'TIME TABLE'!$B$6)</f>
        <v>44652</v>
      </c>
      <c r="D2599" s="261"/>
      <c r="E2599" s="89" t="str">
        <f>IF(C2599="","",IF(C2599&gt;0,CONCATENATE('TIME TABLE'!$C$6,'TIME TABLE'!$D$6,'TIME TABLE'!$E$6)))</f>
        <v>(Friday)</v>
      </c>
      <c r="F2599" s="252" t="str">
        <f>IF(C2599="","",'TIME TABLE'!$F$6)</f>
        <v>English</v>
      </c>
      <c r="G2599" s="253"/>
      <c r="H2599" s="250" t="str">
        <f>IF(F2599="","",'TIME TABLE'!$H$6)</f>
        <v>09:00 AM to 11:45 AM</v>
      </c>
      <c r="I2599" s="251"/>
    </row>
    <row r="2600" spans="1:9" s="74" customFormat="1" ht="18" customHeight="1">
      <c r="A2600" s="223"/>
      <c r="B2600" s="284"/>
      <c r="C2600" s="260">
        <f>IF('TIME TABLE'!$B$7="","",'TIME TABLE'!$B$7)</f>
        <v>44653</v>
      </c>
      <c r="D2600" s="261"/>
      <c r="E2600" s="89" t="str">
        <f>IF(C2600="","",IF(C2600&gt;0,CONCATENATE('TIME TABLE'!$C$7,'TIME TABLE'!$D$7,'TIME TABLE'!$E$7)))</f>
        <v>(Saturday)</v>
      </c>
      <c r="F2600" s="252" t="str">
        <f>IF(C2600="","",'TIME TABLE'!$F$7)</f>
        <v>Science</v>
      </c>
      <c r="G2600" s="253"/>
      <c r="H2600" s="250" t="str">
        <f>IF(F2600="","",'TIME TABLE'!$H$7)</f>
        <v>09:00 AM to 11:45 AM</v>
      </c>
      <c r="I2600" s="251"/>
    </row>
    <row r="2601" spans="1:9" s="74" customFormat="1" ht="18" customHeight="1">
      <c r="A2601" s="223"/>
      <c r="B2601" s="284"/>
      <c r="C2601" s="260">
        <f>IF('TIME TABLE'!$B$8="","",'TIME TABLE'!$B$8)</f>
        <v>44654</v>
      </c>
      <c r="D2601" s="261"/>
      <c r="E2601" s="89" t="str">
        <f>IF(C2601="","",IF(C2601&gt;0,CONCATENATE('TIME TABLE'!$C$8,'TIME TABLE'!$D$8,'TIME TABLE'!$E$8)))</f>
        <v>(Sunday)</v>
      </c>
      <c r="F2601" s="252" t="str">
        <f>IF(C2601="","",'TIME TABLE'!$F$8)</f>
        <v>Mathematics</v>
      </c>
      <c r="G2601" s="253"/>
      <c r="H2601" s="250" t="str">
        <f>IF(F2601="","",'TIME TABLE'!$H$8)</f>
        <v>09:00 AM to 11:45 AM</v>
      </c>
      <c r="I2601" s="251"/>
    </row>
    <row r="2602" spans="1:9" s="74" customFormat="1" ht="18" customHeight="1">
      <c r="A2602" s="223"/>
      <c r="B2602" s="284"/>
      <c r="C2602" s="260">
        <f>IF('TIME TABLE'!$B$9="","",'TIME TABLE'!$B$9)</f>
        <v>44655</v>
      </c>
      <c r="D2602" s="261"/>
      <c r="E2602" s="89" t="str">
        <f>IF(C2602="","",IF(C2602&gt;0,CONCATENATE('TIME TABLE'!$C$9,'TIME TABLE'!$D$9,'TIME TABLE'!$E$9)))</f>
        <v>(Monday)</v>
      </c>
      <c r="F2602" s="252" t="str">
        <f>IF(C2602="","",'TIME TABLE'!$F$9)</f>
        <v>Social Study</v>
      </c>
      <c r="G2602" s="253"/>
      <c r="H2602" s="250" t="str">
        <f>IF(F2602="","",'TIME TABLE'!$H$9)</f>
        <v>09:00 AM to 11:45 AM</v>
      </c>
      <c r="I2602" s="251"/>
    </row>
    <row r="2603" spans="1:9" s="74" customFormat="1" ht="18" customHeight="1">
      <c r="A2603" s="223"/>
      <c r="B2603" s="284"/>
      <c r="C2603" s="260">
        <f>IF('TIME TABLE'!$B$10="","",'TIME TABLE'!$B$10)</f>
        <v>44656</v>
      </c>
      <c r="D2603" s="261"/>
      <c r="E2603" s="89" t="str">
        <f>IF(C2603="","",IF(C2603&gt;0,CONCATENATE('TIME TABLE'!$C$10,'TIME TABLE'!$D$10,'TIME TABLE'!$E$10)))</f>
        <v>(Tuesday)</v>
      </c>
      <c r="F2603" s="252" t="str">
        <f>IF(C2603="","",'TIME TABLE'!$F$10)</f>
        <v>Sanskrit</v>
      </c>
      <c r="G2603" s="253"/>
      <c r="H2603" s="250" t="str">
        <f>IF(F2603="","",'TIME TABLE'!$H$10)</f>
        <v>09:00 AM to 11:45 AM</v>
      </c>
      <c r="I2603" s="251"/>
    </row>
    <row r="2604" spans="1:9" s="74" customFormat="1" ht="18" customHeight="1">
      <c r="A2604" s="223"/>
      <c r="B2604" s="284"/>
      <c r="C2604" s="260" t="str">
        <f>IF('TIME TABLE'!$B$11="","",'TIME TABLE'!$B$11)</f>
        <v/>
      </c>
      <c r="D2604" s="261"/>
      <c r="E2604" s="89" t="str">
        <f>IF(C2604="","",IF(C2604&gt;0,CONCATENATE('TIME TABLE'!$C$11,'TIME TABLE'!$D$11,'TIME TABLE'!$E$11)))</f>
        <v/>
      </c>
      <c r="F2604" s="252" t="str">
        <f>IF(C2604="","",'TIME TABLE'!$F$11)</f>
        <v/>
      </c>
      <c r="G2604" s="253"/>
      <c r="H2604" s="250" t="str">
        <f>IF(F2604="","",'TIME TABLE'!$H$11)</f>
        <v/>
      </c>
      <c r="I2604" s="251"/>
    </row>
    <row r="2605" spans="1:9" s="74" customFormat="1" ht="18" customHeight="1">
      <c r="A2605" s="223"/>
      <c r="B2605" s="284"/>
      <c r="C2605" s="260" t="str">
        <f>IF('TIME TABLE'!$B$12="","",'TIME TABLE'!$B$12)</f>
        <v/>
      </c>
      <c r="D2605" s="261"/>
      <c r="E2605" s="89" t="str">
        <f>IF(C2605="","",IF(C2605&gt;0,CONCATENATE('TIME TABLE'!$C$12,'TIME TABLE'!$D$12,'TIME TABLE'!$E$12)))</f>
        <v/>
      </c>
      <c r="F2605" s="252" t="str">
        <f>IF(C2605="","",'TIME TABLE'!$F$12)</f>
        <v/>
      </c>
      <c r="G2605" s="253"/>
      <c r="H2605" s="250" t="str">
        <f>IF(C2605="","",'TIME TABLE'!$H$12)</f>
        <v/>
      </c>
      <c r="I2605" s="251"/>
    </row>
    <row r="2606" spans="1:9" s="74" customFormat="1" ht="18" customHeight="1">
      <c r="A2606" s="223"/>
      <c r="B2606" s="284"/>
      <c r="C2606" s="275" t="str">
        <f>IF('TIME TABLE'!$B$13="","",'TIME TABLE'!$B$13)</f>
        <v/>
      </c>
      <c r="D2606" s="276"/>
      <c r="E2606" s="89" t="str">
        <f>IF(C2606="","",IF(C2606&gt;0,CONCATENATE('TIME TABLE'!$C$11,'TIME TABLE'!$D$11,'TIME TABLE'!$E$11)))</f>
        <v/>
      </c>
      <c r="F2606" s="252" t="str">
        <f>IF(C2606="","",'TIME TABLE'!$F$13)</f>
        <v/>
      </c>
      <c r="G2606" s="253"/>
      <c r="H2606" s="250" t="str">
        <f>IF(C2606="","",'TIME TABLE'!$H$13)</f>
        <v/>
      </c>
      <c r="I2606" s="251"/>
    </row>
    <row r="2607" spans="1:9" s="74" customFormat="1" ht="18" customHeight="1" thickBot="1">
      <c r="A2607" s="223"/>
      <c r="B2607" s="284"/>
      <c r="C2607" s="275" t="str">
        <f>IF('TIME TABLE'!$B$14="","",'TIME TABLE'!$B$14)</f>
        <v/>
      </c>
      <c r="D2607" s="276"/>
      <c r="E2607" s="89" t="str">
        <f>IF(C2607="","",IF(C2607&gt;0,CONCATENATE('TIME TABLE'!$C$11,'TIME TABLE'!$D$11,'TIME TABLE'!$E$11)))</f>
        <v/>
      </c>
      <c r="F2607" s="277" t="str">
        <f>IF(C2607="","",'TIME TABLE'!$F$14)</f>
        <v/>
      </c>
      <c r="G2607" s="278"/>
      <c r="H2607" s="250" t="str">
        <f>IF(C2607="","",'TIME TABLE'!$H$14)</f>
        <v/>
      </c>
      <c r="I2607" s="251"/>
    </row>
    <row r="2608" spans="1:9" s="14" customFormat="1" ht="24" customHeight="1">
      <c r="A2608" s="223"/>
      <c r="B2608" s="284"/>
      <c r="C2608" s="269" t="s">
        <v>69</v>
      </c>
      <c r="D2608" s="270"/>
      <c r="E2608" s="270"/>
      <c r="F2608" s="271"/>
      <c r="G2608" s="271"/>
      <c r="H2608" s="271"/>
      <c r="I2608" s="272"/>
    </row>
    <row r="2609" spans="1:10" s="14" customFormat="1" ht="19.5" customHeight="1">
      <c r="A2609" s="223"/>
      <c r="B2609" s="284"/>
      <c r="C2609" s="59">
        <v>1</v>
      </c>
      <c r="D2609" s="256" t="s">
        <v>70</v>
      </c>
      <c r="E2609" s="256"/>
      <c r="F2609" s="256"/>
      <c r="G2609" s="256"/>
      <c r="H2609" s="256"/>
      <c r="I2609" s="257"/>
    </row>
    <row r="2610" spans="1:10" s="14" customFormat="1" ht="19.5" customHeight="1">
      <c r="A2610" s="223"/>
      <c r="B2610" s="284"/>
      <c r="C2610" s="60">
        <v>2</v>
      </c>
      <c r="D2610" s="258" t="s">
        <v>71</v>
      </c>
      <c r="E2610" s="258"/>
      <c r="F2610" s="258"/>
      <c r="G2610" s="258"/>
      <c r="H2610" s="258"/>
      <c r="I2610" s="259"/>
    </row>
    <row r="2611" spans="1:10" s="14" customFormat="1" ht="19.5" customHeight="1">
      <c r="A2611" s="223"/>
      <c r="B2611" s="284"/>
      <c r="C2611" s="60">
        <v>3</v>
      </c>
      <c r="D2611" s="258" t="s">
        <v>72</v>
      </c>
      <c r="E2611" s="258"/>
      <c r="F2611" s="258"/>
      <c r="G2611" s="258"/>
      <c r="H2611" s="258"/>
      <c r="I2611" s="259"/>
    </row>
    <row r="2612" spans="1:10" s="14" customFormat="1" ht="19.5" customHeight="1">
      <c r="A2612" s="223"/>
      <c r="B2612" s="284"/>
      <c r="C2612" s="60">
        <v>4</v>
      </c>
      <c r="D2612" s="256" t="s">
        <v>73</v>
      </c>
      <c r="E2612" s="256"/>
      <c r="F2612" s="256"/>
      <c r="G2612" s="256"/>
      <c r="H2612" s="256"/>
      <c r="I2612" s="257"/>
    </row>
    <row r="2613" spans="1:10" s="14" customFormat="1" ht="19.5" customHeight="1">
      <c r="A2613" s="223"/>
      <c r="B2613" s="284"/>
      <c r="C2613" s="60">
        <v>5</v>
      </c>
      <c r="D2613" s="256" t="s">
        <v>74</v>
      </c>
      <c r="E2613" s="256"/>
      <c r="F2613" s="256"/>
      <c r="G2613" s="256"/>
      <c r="H2613" s="256"/>
      <c r="I2613" s="257"/>
    </row>
    <row r="2614" spans="1:10" s="14" customFormat="1" ht="19.5" customHeight="1">
      <c r="A2614" s="223"/>
      <c r="B2614" s="284"/>
      <c r="C2614" s="60">
        <v>6</v>
      </c>
      <c r="D2614" s="256" t="s">
        <v>75</v>
      </c>
      <c r="E2614" s="256"/>
      <c r="F2614" s="256"/>
      <c r="G2614" s="256"/>
      <c r="H2614" s="256"/>
      <c r="I2614" s="257"/>
    </row>
    <row r="2615" spans="1:10" s="14" customFormat="1" ht="19.5" customHeight="1">
      <c r="A2615" s="223"/>
      <c r="B2615" s="284"/>
      <c r="C2615" s="60">
        <v>7</v>
      </c>
      <c r="D2615" s="256" t="s">
        <v>76</v>
      </c>
      <c r="E2615" s="256"/>
      <c r="F2615" s="256"/>
      <c r="G2615" s="256"/>
      <c r="H2615" s="256"/>
      <c r="I2615" s="257"/>
    </row>
    <row r="2616" spans="1:10" s="14" customFormat="1" ht="19.5" customHeight="1">
      <c r="A2616" s="223"/>
      <c r="B2616" s="284"/>
      <c r="C2616" s="60">
        <v>8</v>
      </c>
      <c r="D2616" s="256" t="s">
        <v>77</v>
      </c>
      <c r="E2616" s="256"/>
      <c r="F2616" s="256"/>
      <c r="G2616" s="256"/>
      <c r="H2616" s="256"/>
      <c r="I2616" s="257"/>
    </row>
    <row r="2617" spans="1:10" s="14" customFormat="1" ht="19.5" customHeight="1" thickBot="1">
      <c r="A2617" s="223"/>
      <c r="B2617" s="285"/>
      <c r="C2617" s="61">
        <v>9</v>
      </c>
      <c r="D2617" s="254" t="s">
        <v>78</v>
      </c>
      <c r="E2617" s="254"/>
      <c r="F2617" s="254"/>
      <c r="G2617" s="254"/>
      <c r="H2617" s="254"/>
      <c r="I2617" s="255"/>
    </row>
    <row r="2618" spans="1:10" ht="16.5" customHeight="1">
      <c r="A2618" s="225"/>
      <c r="B2618" s="225"/>
      <c r="C2618" s="225"/>
      <c r="D2618" s="225"/>
      <c r="E2618" s="225"/>
      <c r="F2618" s="225"/>
      <c r="G2618" s="225"/>
      <c r="H2618" s="225"/>
      <c r="I2618" s="225"/>
    </row>
    <row r="2619" spans="1:10" s="14" customFormat="1" ht="15.75" thickBot="1">
      <c r="A2619" s="19">
        <f>A2585+1</f>
        <v>78</v>
      </c>
      <c r="B2619" s="224"/>
      <c r="C2619" s="224"/>
      <c r="D2619" s="224"/>
      <c r="E2619" s="224"/>
      <c r="F2619" s="224"/>
      <c r="G2619" s="224"/>
      <c r="H2619" s="224"/>
      <c r="I2619" s="224"/>
    </row>
    <row r="2620" spans="1:10" s="14" customFormat="1" ht="51.75" customHeight="1">
      <c r="A2620" s="223"/>
      <c r="B2620" s="240" t="e">
        <f>logo</f>
        <v>#NAME?</v>
      </c>
      <c r="C2620" s="241"/>
      <c r="D2620" s="244" t="str">
        <f>MASTER!$E$11</f>
        <v>Govt. Sr. Secondary School Raimalwada</v>
      </c>
      <c r="E2620" s="245"/>
      <c r="F2620" s="245"/>
      <c r="G2620" s="245"/>
      <c r="H2620" s="245"/>
      <c r="I2620" s="246"/>
    </row>
    <row r="2621" spans="1:10" s="14" customFormat="1" ht="36" customHeight="1" thickBot="1">
      <c r="A2621" s="223"/>
      <c r="B2621" s="242"/>
      <c r="C2621" s="243"/>
      <c r="D2621" s="247" t="str">
        <f>MASTER!$E$14</f>
        <v>P.S.-Bapini (Phalodi)</v>
      </c>
      <c r="E2621" s="248"/>
      <c r="F2621" s="248"/>
      <c r="G2621" s="248"/>
      <c r="H2621" s="248"/>
      <c r="I2621" s="249"/>
    </row>
    <row r="2622" spans="1:10" s="14" customFormat="1" ht="33.75" customHeight="1">
      <c r="A2622" s="223"/>
      <c r="B2622" s="283" t="str">
        <f>CONCATENATE(C2623,'TIME TABLE'!$C$5,'ADMIT CARD'!$C2624,$F2624,'ADMIT CARD'!$G2624,'TIME TABLE'!$E$5)</f>
        <v>ADMIT CARD(Roll Number●→0)</v>
      </c>
      <c r="C2622" s="289" t="str">
        <f>CONCATENATE('TIME TABLE'!$B$2,'TIME TABLE'!$F$2)</f>
        <v>TEST-I: (2025-26)</v>
      </c>
      <c r="D2622" s="290"/>
      <c r="E2622" s="290"/>
      <c r="F2622" s="290"/>
      <c r="G2622" s="290"/>
      <c r="H2622" s="290"/>
      <c r="I2622" s="296" t="s">
        <v>90</v>
      </c>
    </row>
    <row r="2623" spans="1:10" s="14" customFormat="1" ht="33.75" customHeight="1" thickBot="1">
      <c r="A2623" s="223"/>
      <c r="B2623" s="284"/>
      <c r="C2623" s="291" t="s">
        <v>63</v>
      </c>
      <c r="D2623" s="292"/>
      <c r="E2623" s="292"/>
      <c r="F2623" s="292"/>
      <c r="G2623" s="292"/>
      <c r="H2623" s="292"/>
      <c r="I2623" s="297"/>
      <c r="J2623" s="14" t="s">
        <v>53</v>
      </c>
    </row>
    <row r="2624" spans="1:10" s="14" customFormat="1" ht="24" customHeight="1">
      <c r="A2624" s="223"/>
      <c r="B2624" s="284"/>
      <c r="C2624" s="286" t="s">
        <v>20</v>
      </c>
      <c r="D2624" s="287"/>
      <c r="E2624" s="288"/>
      <c r="F2624" s="62" t="s">
        <v>51</v>
      </c>
      <c r="G2624" s="265">
        <f>VLOOKUP(A2619,'STUDENT DETAIL'!$C$8:$I$107,3)</f>
        <v>0</v>
      </c>
      <c r="H2624" s="266"/>
      <c r="I2624" s="297"/>
    </row>
    <row r="2625" spans="1:9" s="14" customFormat="1" ht="24" customHeight="1" thickBot="1">
      <c r="A2625" s="223"/>
      <c r="B2625" s="284"/>
      <c r="C2625" s="235" t="s">
        <v>21</v>
      </c>
      <c r="D2625" s="236"/>
      <c r="E2625" s="237"/>
      <c r="F2625" s="63" t="s">
        <v>51</v>
      </c>
      <c r="G2625" s="262" t="str">
        <f>IF(OR(G2624=0,G2624=""),"",VLOOKUP(A2619,'STUDENT DETAIL'!$C$8:$I$107,4))</f>
        <v/>
      </c>
      <c r="H2625" s="264"/>
      <c r="I2625" s="298"/>
    </row>
    <row r="2626" spans="1:9" s="14" customFormat="1" ht="24" customHeight="1">
      <c r="A2626" s="223"/>
      <c r="B2626" s="284"/>
      <c r="C2626" s="235" t="s">
        <v>22</v>
      </c>
      <c r="D2626" s="236"/>
      <c r="E2626" s="237"/>
      <c r="F2626" s="63" t="s">
        <v>51</v>
      </c>
      <c r="G2626" s="262" t="str">
        <f>IF(OR(G2624=0,G2624=""),"",VLOOKUP(A2619,'STUDENT DETAIL'!$C$8:$I$107,5))</f>
        <v/>
      </c>
      <c r="H2626" s="263"/>
      <c r="I2626" s="293" t="s">
        <v>64</v>
      </c>
    </row>
    <row r="2627" spans="1:9" s="14" customFormat="1" ht="24" customHeight="1">
      <c r="A2627" s="223"/>
      <c r="B2627" s="284"/>
      <c r="C2627" s="235" t="s">
        <v>32</v>
      </c>
      <c r="D2627" s="236"/>
      <c r="E2627" s="237"/>
      <c r="F2627" s="63" t="s">
        <v>51</v>
      </c>
      <c r="G2627" s="262" t="str">
        <f>IF(OR(G2624=0,G2624=""),"",VLOOKUP(A2619,'STUDENT DETAIL'!$C$8:$I$107,6))</f>
        <v/>
      </c>
      <c r="H2627" s="263"/>
      <c r="I2627" s="294"/>
    </row>
    <row r="2628" spans="1:9" s="14" customFormat="1" ht="24" customHeight="1">
      <c r="A2628" s="223"/>
      <c r="B2628" s="284"/>
      <c r="C2628" s="235" t="s">
        <v>33</v>
      </c>
      <c r="D2628" s="236"/>
      <c r="E2628" s="237"/>
      <c r="F2628" s="63" t="s">
        <v>51</v>
      </c>
      <c r="G2628" s="262" t="str">
        <f>IF(OR(G2624=0,G2624=""),"",IF('STUDENT DETAIL'!$H$4="",'STUDENT DETAIL'!$E$4,CONCATENATE('STUDENT DETAIL'!$E$4,"   ","(",'STUDENT DETAIL'!$H$4,")")))</f>
        <v/>
      </c>
      <c r="H2628" s="263"/>
      <c r="I2628" s="294"/>
    </row>
    <row r="2629" spans="1:9" s="14" customFormat="1" ht="24" customHeight="1" thickBot="1">
      <c r="A2629" s="223"/>
      <c r="B2629" s="284"/>
      <c r="C2629" s="226" t="s">
        <v>24</v>
      </c>
      <c r="D2629" s="227"/>
      <c r="E2629" s="228"/>
      <c r="F2629" s="64" t="s">
        <v>51</v>
      </c>
      <c r="G2629" s="281" t="str">
        <f>IF(OR(G2624=0,G2624=""),"",VLOOKUP(A2619,'STUDENT DETAIL'!$C$8:$I$107,7))</f>
        <v/>
      </c>
      <c r="H2629" s="282"/>
      <c r="I2629" s="295"/>
    </row>
    <row r="2630" spans="1:9" s="14" customFormat="1" ht="24" customHeight="1">
      <c r="A2630" s="223"/>
      <c r="B2630" s="284"/>
      <c r="C2630" s="232" t="s">
        <v>66</v>
      </c>
      <c r="D2630" s="233"/>
      <c r="E2630" s="233"/>
      <c r="F2630" s="233"/>
      <c r="G2630" s="233"/>
      <c r="H2630" s="233"/>
      <c r="I2630" s="234"/>
    </row>
    <row r="2631" spans="1:9" s="14" customFormat="1" ht="24" customHeight="1" thickBot="1">
      <c r="A2631" s="223"/>
      <c r="B2631" s="284"/>
      <c r="C2631" s="229" t="s">
        <v>67</v>
      </c>
      <c r="D2631" s="230"/>
      <c r="E2631" s="231"/>
      <c r="F2631" s="267" t="s">
        <v>34</v>
      </c>
      <c r="G2631" s="231"/>
      <c r="H2631" s="267" t="s">
        <v>68</v>
      </c>
      <c r="I2631" s="268"/>
    </row>
    <row r="2632" spans="1:9" s="74" customFormat="1" ht="18" customHeight="1">
      <c r="A2632" s="223"/>
      <c r="B2632" s="284"/>
      <c r="C2632" s="238">
        <f>IF('TIME TABLE'!$B$5="","",'TIME TABLE'!$B$5)</f>
        <v>44651</v>
      </c>
      <c r="D2632" s="239"/>
      <c r="E2632" s="86" t="str">
        <f>IF(C2632="","",IF(C2632&gt;0,CONCATENATE('TIME TABLE'!$C$5,'TIME TABLE'!$D$5,'TIME TABLE'!$E$5)))</f>
        <v>(Thursday)</v>
      </c>
      <c r="F2632" s="279" t="str">
        <f>IF(C2632="","",'TIME TABLE'!$F$5)</f>
        <v>Hindi</v>
      </c>
      <c r="G2632" s="280"/>
      <c r="H2632" s="273" t="str">
        <f>IF(F2632="","",'TIME TABLE'!$H$5)</f>
        <v>09:00 AM to 11:45 AM</v>
      </c>
      <c r="I2632" s="274"/>
    </row>
    <row r="2633" spans="1:9" s="74" customFormat="1" ht="18" customHeight="1">
      <c r="A2633" s="223"/>
      <c r="B2633" s="284"/>
      <c r="C2633" s="260">
        <f>IF('TIME TABLE'!$B$6="","",'TIME TABLE'!$B$6)</f>
        <v>44652</v>
      </c>
      <c r="D2633" s="261"/>
      <c r="E2633" s="89" t="str">
        <f>IF(C2633="","",IF(C2633&gt;0,CONCATENATE('TIME TABLE'!$C$6,'TIME TABLE'!$D$6,'TIME TABLE'!$E$6)))</f>
        <v>(Friday)</v>
      </c>
      <c r="F2633" s="252" t="str">
        <f>IF(C2633="","",'TIME TABLE'!$F$6)</f>
        <v>English</v>
      </c>
      <c r="G2633" s="253"/>
      <c r="H2633" s="250" t="str">
        <f>IF(F2633="","",'TIME TABLE'!$H$6)</f>
        <v>09:00 AM to 11:45 AM</v>
      </c>
      <c r="I2633" s="251"/>
    </row>
    <row r="2634" spans="1:9" s="74" customFormat="1" ht="18" customHeight="1">
      <c r="A2634" s="223"/>
      <c r="B2634" s="284"/>
      <c r="C2634" s="260">
        <f>IF('TIME TABLE'!$B$7="","",'TIME TABLE'!$B$7)</f>
        <v>44653</v>
      </c>
      <c r="D2634" s="261"/>
      <c r="E2634" s="89" t="str">
        <f>IF(C2634="","",IF(C2634&gt;0,CONCATENATE('TIME TABLE'!$C$7,'TIME TABLE'!$D$7,'TIME TABLE'!$E$7)))</f>
        <v>(Saturday)</v>
      </c>
      <c r="F2634" s="252" t="str">
        <f>IF(C2634="","",'TIME TABLE'!$F$7)</f>
        <v>Science</v>
      </c>
      <c r="G2634" s="253"/>
      <c r="H2634" s="250" t="str">
        <f>IF(F2634="","",'TIME TABLE'!$H$7)</f>
        <v>09:00 AM to 11:45 AM</v>
      </c>
      <c r="I2634" s="251"/>
    </row>
    <row r="2635" spans="1:9" s="74" customFormat="1" ht="18" customHeight="1">
      <c r="A2635" s="223"/>
      <c r="B2635" s="284"/>
      <c r="C2635" s="260">
        <f>IF('TIME TABLE'!$B$8="","",'TIME TABLE'!$B$8)</f>
        <v>44654</v>
      </c>
      <c r="D2635" s="261"/>
      <c r="E2635" s="89" t="str">
        <f>IF(C2635="","",IF(C2635&gt;0,CONCATENATE('TIME TABLE'!$C$8,'TIME TABLE'!$D$8,'TIME TABLE'!$E$8)))</f>
        <v>(Sunday)</v>
      </c>
      <c r="F2635" s="252" t="str">
        <f>IF(C2635="","",'TIME TABLE'!$F$8)</f>
        <v>Mathematics</v>
      </c>
      <c r="G2635" s="253"/>
      <c r="H2635" s="250" t="str">
        <f>IF(F2635="","",'TIME TABLE'!$H$8)</f>
        <v>09:00 AM to 11:45 AM</v>
      </c>
      <c r="I2635" s="251"/>
    </row>
    <row r="2636" spans="1:9" s="74" customFormat="1" ht="18" customHeight="1">
      <c r="A2636" s="223"/>
      <c r="B2636" s="284"/>
      <c r="C2636" s="260">
        <f>IF('TIME TABLE'!$B$9="","",'TIME TABLE'!$B$9)</f>
        <v>44655</v>
      </c>
      <c r="D2636" s="261"/>
      <c r="E2636" s="89" t="str">
        <f>IF(C2636="","",IF(C2636&gt;0,CONCATENATE('TIME TABLE'!$C$9,'TIME TABLE'!$D$9,'TIME TABLE'!$E$9)))</f>
        <v>(Monday)</v>
      </c>
      <c r="F2636" s="252" t="str">
        <f>IF(C2636="","",'TIME TABLE'!$F$9)</f>
        <v>Social Study</v>
      </c>
      <c r="G2636" s="253"/>
      <c r="H2636" s="250" t="str">
        <f>IF(F2636="","",'TIME TABLE'!$H$9)</f>
        <v>09:00 AM to 11:45 AM</v>
      </c>
      <c r="I2636" s="251"/>
    </row>
    <row r="2637" spans="1:9" s="74" customFormat="1" ht="18" customHeight="1">
      <c r="A2637" s="223"/>
      <c r="B2637" s="284"/>
      <c r="C2637" s="260">
        <f>IF('TIME TABLE'!$B$10="","",'TIME TABLE'!$B$10)</f>
        <v>44656</v>
      </c>
      <c r="D2637" s="261"/>
      <c r="E2637" s="89" t="str">
        <f>IF(C2637="","",IF(C2637&gt;0,CONCATENATE('TIME TABLE'!$C$10,'TIME TABLE'!$D$10,'TIME TABLE'!$E$10)))</f>
        <v>(Tuesday)</v>
      </c>
      <c r="F2637" s="252" t="str">
        <f>IF(C2637="","",'TIME TABLE'!$F$10)</f>
        <v>Sanskrit</v>
      </c>
      <c r="G2637" s="253"/>
      <c r="H2637" s="250" t="str">
        <f>IF(F2637="","",'TIME TABLE'!$H$10)</f>
        <v>09:00 AM to 11:45 AM</v>
      </c>
      <c r="I2637" s="251"/>
    </row>
    <row r="2638" spans="1:9" s="74" customFormat="1" ht="18" customHeight="1">
      <c r="A2638" s="223"/>
      <c r="B2638" s="284"/>
      <c r="C2638" s="260" t="str">
        <f>IF('TIME TABLE'!$B$11="","",'TIME TABLE'!$B$11)</f>
        <v/>
      </c>
      <c r="D2638" s="261"/>
      <c r="E2638" s="89" t="str">
        <f>IF(C2638="","",IF(C2638&gt;0,CONCATENATE('TIME TABLE'!$C$11,'TIME TABLE'!$D$11,'TIME TABLE'!$E$11)))</f>
        <v/>
      </c>
      <c r="F2638" s="252" t="str">
        <f>IF(C2638="","",'TIME TABLE'!$F$11)</f>
        <v/>
      </c>
      <c r="G2638" s="253"/>
      <c r="H2638" s="250" t="str">
        <f>IF(F2638="","",'TIME TABLE'!$H$11)</f>
        <v/>
      </c>
      <c r="I2638" s="251"/>
    </row>
    <row r="2639" spans="1:9" s="74" customFormat="1" ht="18" customHeight="1">
      <c r="A2639" s="223"/>
      <c r="B2639" s="284"/>
      <c r="C2639" s="260" t="str">
        <f>IF('TIME TABLE'!$B$12="","",'TIME TABLE'!$B$12)</f>
        <v/>
      </c>
      <c r="D2639" s="261"/>
      <c r="E2639" s="89" t="str">
        <f>IF(C2639="","",IF(C2639&gt;0,CONCATENATE('TIME TABLE'!$C$12,'TIME TABLE'!$D$12,'TIME TABLE'!$E$12)))</f>
        <v/>
      </c>
      <c r="F2639" s="252" t="str">
        <f>IF(C2639="","",'TIME TABLE'!$F$12)</f>
        <v/>
      </c>
      <c r="G2639" s="253"/>
      <c r="H2639" s="250" t="str">
        <f>IF(C2639="","",'TIME TABLE'!$H$12)</f>
        <v/>
      </c>
      <c r="I2639" s="251"/>
    </row>
    <row r="2640" spans="1:9" s="74" customFormat="1" ht="18" customHeight="1">
      <c r="A2640" s="223"/>
      <c r="B2640" s="284"/>
      <c r="C2640" s="275" t="str">
        <f>IF('TIME TABLE'!$B$13="","",'TIME TABLE'!$B$13)</f>
        <v/>
      </c>
      <c r="D2640" s="276"/>
      <c r="E2640" s="89" t="str">
        <f>IF(C2640="","",IF(C2640&gt;0,CONCATENATE('TIME TABLE'!$C$11,'TIME TABLE'!$D$11,'TIME TABLE'!$E$11)))</f>
        <v/>
      </c>
      <c r="F2640" s="252" t="str">
        <f>IF(C2640="","",'TIME TABLE'!$F$13)</f>
        <v/>
      </c>
      <c r="G2640" s="253"/>
      <c r="H2640" s="250" t="str">
        <f>IF(C2640="","",'TIME TABLE'!$H$13)</f>
        <v/>
      </c>
      <c r="I2640" s="251"/>
    </row>
    <row r="2641" spans="1:9" s="74" customFormat="1" ht="18" customHeight="1" thickBot="1">
      <c r="A2641" s="223"/>
      <c r="B2641" s="284"/>
      <c r="C2641" s="275" t="str">
        <f>IF('TIME TABLE'!$B$14="","",'TIME TABLE'!$B$14)</f>
        <v/>
      </c>
      <c r="D2641" s="276"/>
      <c r="E2641" s="89" t="str">
        <f>IF(C2641="","",IF(C2641&gt;0,CONCATENATE('TIME TABLE'!$C$11,'TIME TABLE'!$D$11,'TIME TABLE'!$E$11)))</f>
        <v/>
      </c>
      <c r="F2641" s="277" t="str">
        <f>IF(C2641="","",'TIME TABLE'!$F$14)</f>
        <v/>
      </c>
      <c r="G2641" s="278"/>
      <c r="H2641" s="250" t="str">
        <f>IF(C2641="","",'TIME TABLE'!$H$14)</f>
        <v/>
      </c>
      <c r="I2641" s="251"/>
    </row>
    <row r="2642" spans="1:9" s="14" customFormat="1" ht="24" customHeight="1">
      <c r="A2642" s="223"/>
      <c r="B2642" s="284"/>
      <c r="C2642" s="269" t="s">
        <v>69</v>
      </c>
      <c r="D2642" s="270"/>
      <c r="E2642" s="270"/>
      <c r="F2642" s="271"/>
      <c r="G2642" s="271"/>
      <c r="H2642" s="271"/>
      <c r="I2642" s="272"/>
    </row>
    <row r="2643" spans="1:9" s="14" customFormat="1" ht="19.5" customHeight="1">
      <c r="A2643" s="223"/>
      <c r="B2643" s="284"/>
      <c r="C2643" s="59">
        <v>1</v>
      </c>
      <c r="D2643" s="256" t="s">
        <v>70</v>
      </c>
      <c r="E2643" s="256"/>
      <c r="F2643" s="256"/>
      <c r="G2643" s="256"/>
      <c r="H2643" s="256"/>
      <c r="I2643" s="257"/>
    </row>
    <row r="2644" spans="1:9" s="14" customFormat="1" ht="19.5" customHeight="1">
      <c r="A2644" s="223"/>
      <c r="B2644" s="284"/>
      <c r="C2644" s="60">
        <v>2</v>
      </c>
      <c r="D2644" s="258" t="s">
        <v>71</v>
      </c>
      <c r="E2644" s="258"/>
      <c r="F2644" s="258"/>
      <c r="G2644" s="258"/>
      <c r="H2644" s="258"/>
      <c r="I2644" s="259"/>
    </row>
    <row r="2645" spans="1:9" s="14" customFormat="1" ht="19.5" customHeight="1">
      <c r="A2645" s="223"/>
      <c r="B2645" s="284"/>
      <c r="C2645" s="60">
        <v>3</v>
      </c>
      <c r="D2645" s="258" t="s">
        <v>72</v>
      </c>
      <c r="E2645" s="258"/>
      <c r="F2645" s="258"/>
      <c r="G2645" s="258"/>
      <c r="H2645" s="258"/>
      <c r="I2645" s="259"/>
    </row>
    <row r="2646" spans="1:9" s="14" customFormat="1" ht="19.5" customHeight="1">
      <c r="A2646" s="223"/>
      <c r="B2646" s="284"/>
      <c r="C2646" s="60">
        <v>4</v>
      </c>
      <c r="D2646" s="256" t="s">
        <v>73</v>
      </c>
      <c r="E2646" s="256"/>
      <c r="F2646" s="256"/>
      <c r="G2646" s="256"/>
      <c r="H2646" s="256"/>
      <c r="I2646" s="257"/>
    </row>
    <row r="2647" spans="1:9" s="14" customFormat="1" ht="19.5" customHeight="1">
      <c r="A2647" s="223"/>
      <c r="B2647" s="284"/>
      <c r="C2647" s="60">
        <v>5</v>
      </c>
      <c r="D2647" s="256" t="s">
        <v>74</v>
      </c>
      <c r="E2647" s="256"/>
      <c r="F2647" s="256"/>
      <c r="G2647" s="256"/>
      <c r="H2647" s="256"/>
      <c r="I2647" s="257"/>
    </row>
    <row r="2648" spans="1:9" s="14" customFormat="1" ht="19.5" customHeight="1">
      <c r="A2648" s="223"/>
      <c r="B2648" s="284"/>
      <c r="C2648" s="60">
        <v>6</v>
      </c>
      <c r="D2648" s="256" t="s">
        <v>75</v>
      </c>
      <c r="E2648" s="256"/>
      <c r="F2648" s="256"/>
      <c r="G2648" s="256"/>
      <c r="H2648" s="256"/>
      <c r="I2648" s="257"/>
    </row>
    <row r="2649" spans="1:9" s="14" customFormat="1" ht="19.5" customHeight="1">
      <c r="A2649" s="223"/>
      <c r="B2649" s="284"/>
      <c r="C2649" s="60">
        <v>7</v>
      </c>
      <c r="D2649" s="256" t="s">
        <v>76</v>
      </c>
      <c r="E2649" s="256"/>
      <c r="F2649" s="256"/>
      <c r="G2649" s="256"/>
      <c r="H2649" s="256"/>
      <c r="I2649" s="257"/>
    </row>
    <row r="2650" spans="1:9" s="14" customFormat="1" ht="19.5" customHeight="1">
      <c r="A2650" s="223"/>
      <c r="B2650" s="284"/>
      <c r="C2650" s="60">
        <v>8</v>
      </c>
      <c r="D2650" s="256" t="s">
        <v>77</v>
      </c>
      <c r="E2650" s="256"/>
      <c r="F2650" s="256"/>
      <c r="G2650" s="256"/>
      <c r="H2650" s="256"/>
      <c r="I2650" s="257"/>
    </row>
    <row r="2651" spans="1:9" s="14" customFormat="1" ht="19.5" customHeight="1" thickBot="1">
      <c r="A2651" s="223"/>
      <c r="B2651" s="285"/>
      <c r="C2651" s="61">
        <v>9</v>
      </c>
      <c r="D2651" s="254" t="s">
        <v>78</v>
      </c>
      <c r="E2651" s="254"/>
      <c r="F2651" s="254"/>
      <c r="G2651" s="254"/>
      <c r="H2651" s="254"/>
      <c r="I2651" s="255"/>
    </row>
    <row r="2652" spans="1:9" ht="7.5" customHeight="1">
      <c r="A2652" s="225"/>
      <c r="B2652" s="225"/>
      <c r="C2652" s="225"/>
      <c r="D2652" s="225"/>
      <c r="E2652" s="225"/>
      <c r="F2652" s="225"/>
      <c r="G2652" s="225"/>
      <c r="H2652" s="225"/>
      <c r="I2652" s="225"/>
    </row>
    <row r="2653" spans="1:9" s="14" customFormat="1" ht="10.5" customHeight="1" thickBot="1">
      <c r="A2653" s="19">
        <f>A2619+1</f>
        <v>79</v>
      </c>
      <c r="B2653" s="224"/>
      <c r="C2653" s="224"/>
      <c r="D2653" s="224"/>
      <c r="E2653" s="224"/>
      <c r="F2653" s="224"/>
      <c r="G2653" s="224"/>
      <c r="H2653" s="224"/>
      <c r="I2653" s="224"/>
    </row>
    <row r="2654" spans="1:9" s="14" customFormat="1" ht="51.75" customHeight="1">
      <c r="A2654" s="223"/>
      <c r="B2654" s="240" t="e">
        <f>logo</f>
        <v>#NAME?</v>
      </c>
      <c r="C2654" s="241"/>
      <c r="D2654" s="244" t="str">
        <f>MASTER!$E$11</f>
        <v>Govt. Sr. Secondary School Raimalwada</v>
      </c>
      <c r="E2654" s="245"/>
      <c r="F2654" s="245"/>
      <c r="G2654" s="245"/>
      <c r="H2654" s="245"/>
      <c r="I2654" s="246"/>
    </row>
    <row r="2655" spans="1:9" s="14" customFormat="1" ht="36" customHeight="1" thickBot="1">
      <c r="A2655" s="223"/>
      <c r="B2655" s="242"/>
      <c r="C2655" s="243"/>
      <c r="D2655" s="247" t="str">
        <f>MASTER!$E$14</f>
        <v>P.S.-Bapini (Phalodi)</v>
      </c>
      <c r="E2655" s="248"/>
      <c r="F2655" s="248"/>
      <c r="G2655" s="248"/>
      <c r="H2655" s="248"/>
      <c r="I2655" s="249"/>
    </row>
    <row r="2656" spans="1:9" s="14" customFormat="1" ht="33.75" customHeight="1">
      <c r="A2656" s="223"/>
      <c r="B2656" s="283" t="str">
        <f>CONCATENATE(C2657,'TIME TABLE'!$C$5,'ADMIT CARD'!$C2658,$F2658,'ADMIT CARD'!$G2658,'TIME TABLE'!$E$5)</f>
        <v>ADMIT CARD(Roll Number●→0)</v>
      </c>
      <c r="C2656" s="289" t="str">
        <f>CONCATENATE('TIME TABLE'!$B$2,'TIME TABLE'!$F$2)</f>
        <v>TEST-I: (2025-26)</v>
      </c>
      <c r="D2656" s="290"/>
      <c r="E2656" s="290"/>
      <c r="F2656" s="290"/>
      <c r="G2656" s="290"/>
      <c r="H2656" s="290"/>
      <c r="I2656" s="296" t="s">
        <v>90</v>
      </c>
    </row>
    <row r="2657" spans="1:10" s="14" customFormat="1" ht="33.75" customHeight="1" thickBot="1">
      <c r="A2657" s="223"/>
      <c r="B2657" s="284"/>
      <c r="C2657" s="291" t="s">
        <v>63</v>
      </c>
      <c r="D2657" s="292"/>
      <c r="E2657" s="292"/>
      <c r="F2657" s="292"/>
      <c r="G2657" s="292"/>
      <c r="H2657" s="292"/>
      <c r="I2657" s="297"/>
      <c r="J2657" s="14" t="s">
        <v>53</v>
      </c>
    </row>
    <row r="2658" spans="1:10" s="14" customFormat="1" ht="24" customHeight="1">
      <c r="A2658" s="223"/>
      <c r="B2658" s="284"/>
      <c r="C2658" s="286" t="s">
        <v>20</v>
      </c>
      <c r="D2658" s="287"/>
      <c r="E2658" s="288"/>
      <c r="F2658" s="62" t="s">
        <v>51</v>
      </c>
      <c r="G2658" s="265">
        <f>VLOOKUP(A2653,'STUDENT DETAIL'!$C$8:$I$107,3)</f>
        <v>0</v>
      </c>
      <c r="H2658" s="266"/>
      <c r="I2658" s="297"/>
    </row>
    <row r="2659" spans="1:10" s="14" customFormat="1" ht="24" customHeight="1" thickBot="1">
      <c r="A2659" s="223"/>
      <c r="B2659" s="284"/>
      <c r="C2659" s="235" t="s">
        <v>21</v>
      </c>
      <c r="D2659" s="236"/>
      <c r="E2659" s="237"/>
      <c r="F2659" s="63" t="s">
        <v>51</v>
      </c>
      <c r="G2659" s="262" t="str">
        <f>IF(OR(G2658=0,G2658=""),"",VLOOKUP(A2653,'STUDENT DETAIL'!$C$8:$I$107,4))</f>
        <v/>
      </c>
      <c r="H2659" s="264"/>
      <c r="I2659" s="298"/>
    </row>
    <row r="2660" spans="1:10" s="14" customFormat="1" ht="24" customHeight="1">
      <c r="A2660" s="223"/>
      <c r="B2660" s="284"/>
      <c r="C2660" s="235" t="s">
        <v>22</v>
      </c>
      <c r="D2660" s="236"/>
      <c r="E2660" s="237"/>
      <c r="F2660" s="63" t="s">
        <v>51</v>
      </c>
      <c r="G2660" s="262" t="str">
        <f>IF(OR(G2658=0,G2658=""),"",VLOOKUP(A2653,'STUDENT DETAIL'!$C$8:$I$107,5))</f>
        <v/>
      </c>
      <c r="H2660" s="263"/>
      <c r="I2660" s="293" t="s">
        <v>64</v>
      </c>
    </row>
    <row r="2661" spans="1:10" s="14" customFormat="1" ht="24" customHeight="1">
      <c r="A2661" s="223"/>
      <c r="B2661" s="284"/>
      <c r="C2661" s="235" t="s">
        <v>32</v>
      </c>
      <c r="D2661" s="236"/>
      <c r="E2661" s="237"/>
      <c r="F2661" s="63" t="s">
        <v>51</v>
      </c>
      <c r="G2661" s="262" t="str">
        <f>IF(OR(G2658=0,G2658=""),"",VLOOKUP(A2653,'STUDENT DETAIL'!$C$8:$I$107,6))</f>
        <v/>
      </c>
      <c r="H2661" s="263"/>
      <c r="I2661" s="294"/>
    </row>
    <row r="2662" spans="1:10" s="14" customFormat="1" ht="24" customHeight="1">
      <c r="A2662" s="223"/>
      <c r="B2662" s="284"/>
      <c r="C2662" s="235" t="s">
        <v>33</v>
      </c>
      <c r="D2662" s="236"/>
      <c r="E2662" s="237"/>
      <c r="F2662" s="63" t="s">
        <v>51</v>
      </c>
      <c r="G2662" s="262" t="str">
        <f>IF(OR(G2658=0,G2658=""),"",IF('STUDENT DETAIL'!$H$4="",'STUDENT DETAIL'!$E$4,CONCATENATE('STUDENT DETAIL'!$E$4,"   ","(",'STUDENT DETAIL'!$H$4,")")))</f>
        <v/>
      </c>
      <c r="H2662" s="263"/>
      <c r="I2662" s="294"/>
    </row>
    <row r="2663" spans="1:10" s="14" customFormat="1" ht="24" customHeight="1" thickBot="1">
      <c r="A2663" s="223"/>
      <c r="B2663" s="284"/>
      <c r="C2663" s="226" t="s">
        <v>24</v>
      </c>
      <c r="D2663" s="227"/>
      <c r="E2663" s="228"/>
      <c r="F2663" s="64" t="s">
        <v>51</v>
      </c>
      <c r="G2663" s="281" t="str">
        <f>IF(OR(G2658=0,G2658=""),"",VLOOKUP(A2653,'STUDENT DETAIL'!$C$8:$I$107,7))</f>
        <v/>
      </c>
      <c r="H2663" s="282"/>
      <c r="I2663" s="295"/>
    </row>
    <row r="2664" spans="1:10" s="14" customFormat="1" ht="24" customHeight="1">
      <c r="A2664" s="223"/>
      <c r="B2664" s="284"/>
      <c r="C2664" s="232" t="s">
        <v>66</v>
      </c>
      <c r="D2664" s="233"/>
      <c r="E2664" s="233"/>
      <c r="F2664" s="233"/>
      <c r="G2664" s="233"/>
      <c r="H2664" s="233"/>
      <c r="I2664" s="234"/>
    </row>
    <row r="2665" spans="1:10" s="14" customFormat="1" ht="24" customHeight="1" thickBot="1">
      <c r="A2665" s="223"/>
      <c r="B2665" s="284"/>
      <c r="C2665" s="229" t="s">
        <v>67</v>
      </c>
      <c r="D2665" s="230"/>
      <c r="E2665" s="231"/>
      <c r="F2665" s="267" t="s">
        <v>34</v>
      </c>
      <c r="G2665" s="231"/>
      <c r="H2665" s="267" t="s">
        <v>68</v>
      </c>
      <c r="I2665" s="268"/>
    </row>
    <row r="2666" spans="1:10" s="74" customFormat="1" ht="18" customHeight="1">
      <c r="A2666" s="223"/>
      <c r="B2666" s="284"/>
      <c r="C2666" s="238">
        <f>IF('TIME TABLE'!$B$5="","",'TIME TABLE'!$B$5)</f>
        <v>44651</v>
      </c>
      <c r="D2666" s="239"/>
      <c r="E2666" s="86" t="str">
        <f>IF(C2666="","",IF(C2666&gt;0,CONCATENATE('TIME TABLE'!$C$5,'TIME TABLE'!$D$5,'TIME TABLE'!$E$5)))</f>
        <v>(Thursday)</v>
      </c>
      <c r="F2666" s="279" t="str">
        <f>IF(C2666="","",'TIME TABLE'!$F$5)</f>
        <v>Hindi</v>
      </c>
      <c r="G2666" s="280"/>
      <c r="H2666" s="273" t="str">
        <f>IF(F2666="","",'TIME TABLE'!$H$5)</f>
        <v>09:00 AM to 11:45 AM</v>
      </c>
      <c r="I2666" s="274"/>
    </row>
    <row r="2667" spans="1:10" s="74" customFormat="1" ht="18" customHeight="1">
      <c r="A2667" s="223"/>
      <c r="B2667" s="284"/>
      <c r="C2667" s="260">
        <f>IF('TIME TABLE'!$B$6="","",'TIME TABLE'!$B$6)</f>
        <v>44652</v>
      </c>
      <c r="D2667" s="261"/>
      <c r="E2667" s="89" t="str">
        <f>IF(C2667="","",IF(C2667&gt;0,CONCATENATE('TIME TABLE'!$C$6,'TIME TABLE'!$D$6,'TIME TABLE'!$E$6)))</f>
        <v>(Friday)</v>
      </c>
      <c r="F2667" s="252" t="str">
        <f>IF(C2667="","",'TIME TABLE'!$F$6)</f>
        <v>English</v>
      </c>
      <c r="G2667" s="253"/>
      <c r="H2667" s="250" t="str">
        <f>IF(F2667="","",'TIME TABLE'!$H$6)</f>
        <v>09:00 AM to 11:45 AM</v>
      </c>
      <c r="I2667" s="251"/>
    </row>
    <row r="2668" spans="1:10" s="74" customFormat="1" ht="18" customHeight="1">
      <c r="A2668" s="223"/>
      <c r="B2668" s="284"/>
      <c r="C2668" s="260">
        <f>IF('TIME TABLE'!$B$7="","",'TIME TABLE'!$B$7)</f>
        <v>44653</v>
      </c>
      <c r="D2668" s="261"/>
      <c r="E2668" s="89" t="str">
        <f>IF(C2668="","",IF(C2668&gt;0,CONCATENATE('TIME TABLE'!$C$7,'TIME TABLE'!$D$7,'TIME TABLE'!$E$7)))</f>
        <v>(Saturday)</v>
      </c>
      <c r="F2668" s="252" t="str">
        <f>IF(C2668="","",'TIME TABLE'!$F$7)</f>
        <v>Science</v>
      </c>
      <c r="G2668" s="253"/>
      <c r="H2668" s="250" t="str">
        <f>IF(F2668="","",'TIME TABLE'!$H$7)</f>
        <v>09:00 AM to 11:45 AM</v>
      </c>
      <c r="I2668" s="251"/>
    </row>
    <row r="2669" spans="1:10" s="74" customFormat="1" ht="18" customHeight="1">
      <c r="A2669" s="223"/>
      <c r="B2669" s="284"/>
      <c r="C2669" s="260">
        <f>IF('TIME TABLE'!$B$8="","",'TIME TABLE'!$B$8)</f>
        <v>44654</v>
      </c>
      <c r="D2669" s="261"/>
      <c r="E2669" s="89" t="str">
        <f>IF(C2669="","",IF(C2669&gt;0,CONCATENATE('TIME TABLE'!$C$8,'TIME TABLE'!$D$8,'TIME TABLE'!$E$8)))</f>
        <v>(Sunday)</v>
      </c>
      <c r="F2669" s="252" t="str">
        <f>IF(C2669="","",'TIME TABLE'!$F$8)</f>
        <v>Mathematics</v>
      </c>
      <c r="G2669" s="253"/>
      <c r="H2669" s="250" t="str">
        <f>IF(F2669="","",'TIME TABLE'!$H$8)</f>
        <v>09:00 AM to 11:45 AM</v>
      </c>
      <c r="I2669" s="251"/>
    </row>
    <row r="2670" spans="1:10" s="74" customFormat="1" ht="18" customHeight="1">
      <c r="A2670" s="223"/>
      <c r="B2670" s="284"/>
      <c r="C2670" s="260">
        <f>IF('TIME TABLE'!$B$9="","",'TIME TABLE'!$B$9)</f>
        <v>44655</v>
      </c>
      <c r="D2670" s="261"/>
      <c r="E2670" s="89" t="str">
        <f>IF(C2670="","",IF(C2670&gt;0,CONCATENATE('TIME TABLE'!$C$9,'TIME TABLE'!$D$9,'TIME TABLE'!$E$9)))</f>
        <v>(Monday)</v>
      </c>
      <c r="F2670" s="252" t="str">
        <f>IF(C2670="","",'TIME TABLE'!$F$9)</f>
        <v>Social Study</v>
      </c>
      <c r="G2670" s="253"/>
      <c r="H2670" s="250" t="str">
        <f>IF(F2670="","",'TIME TABLE'!$H$9)</f>
        <v>09:00 AM to 11:45 AM</v>
      </c>
      <c r="I2670" s="251"/>
    </row>
    <row r="2671" spans="1:10" s="74" customFormat="1" ht="18" customHeight="1">
      <c r="A2671" s="223"/>
      <c r="B2671" s="284"/>
      <c r="C2671" s="260">
        <f>IF('TIME TABLE'!$B$10="","",'TIME TABLE'!$B$10)</f>
        <v>44656</v>
      </c>
      <c r="D2671" s="261"/>
      <c r="E2671" s="89" t="str">
        <f>IF(C2671="","",IF(C2671&gt;0,CONCATENATE('TIME TABLE'!$C$10,'TIME TABLE'!$D$10,'TIME TABLE'!$E$10)))</f>
        <v>(Tuesday)</v>
      </c>
      <c r="F2671" s="252" t="str">
        <f>IF(C2671="","",'TIME TABLE'!$F$10)</f>
        <v>Sanskrit</v>
      </c>
      <c r="G2671" s="253"/>
      <c r="H2671" s="250" t="str">
        <f>IF(F2671="","",'TIME TABLE'!$H$10)</f>
        <v>09:00 AM to 11:45 AM</v>
      </c>
      <c r="I2671" s="251"/>
    </row>
    <row r="2672" spans="1:10" s="74" customFormat="1" ht="18" customHeight="1">
      <c r="A2672" s="223"/>
      <c r="B2672" s="284"/>
      <c r="C2672" s="260" t="str">
        <f>IF('TIME TABLE'!$B$11="","",'TIME TABLE'!$B$11)</f>
        <v/>
      </c>
      <c r="D2672" s="261"/>
      <c r="E2672" s="89" t="str">
        <f>IF(C2672="","",IF(C2672&gt;0,CONCATENATE('TIME TABLE'!$C$11,'TIME TABLE'!$D$11,'TIME TABLE'!$E$11)))</f>
        <v/>
      </c>
      <c r="F2672" s="252" t="str">
        <f>IF(C2672="","",'TIME TABLE'!$F$11)</f>
        <v/>
      </c>
      <c r="G2672" s="253"/>
      <c r="H2672" s="250" t="str">
        <f>IF(F2672="","",'TIME TABLE'!$H$11)</f>
        <v/>
      </c>
      <c r="I2672" s="251"/>
    </row>
    <row r="2673" spans="1:9" s="74" customFormat="1" ht="18" customHeight="1">
      <c r="A2673" s="223"/>
      <c r="B2673" s="284"/>
      <c r="C2673" s="260" t="str">
        <f>IF('TIME TABLE'!$B$12="","",'TIME TABLE'!$B$12)</f>
        <v/>
      </c>
      <c r="D2673" s="261"/>
      <c r="E2673" s="89" t="str">
        <f>IF(C2673="","",IF(C2673&gt;0,CONCATENATE('TIME TABLE'!$C$12,'TIME TABLE'!$D$12,'TIME TABLE'!$E$12)))</f>
        <v/>
      </c>
      <c r="F2673" s="252" t="str">
        <f>IF(C2673="","",'TIME TABLE'!$F$12)</f>
        <v/>
      </c>
      <c r="G2673" s="253"/>
      <c r="H2673" s="250" t="str">
        <f>IF(C2673="","",'TIME TABLE'!$H$12)</f>
        <v/>
      </c>
      <c r="I2673" s="251"/>
    </row>
    <row r="2674" spans="1:9" s="74" customFormat="1" ht="18" customHeight="1">
      <c r="A2674" s="223"/>
      <c r="B2674" s="284"/>
      <c r="C2674" s="275" t="str">
        <f>IF('TIME TABLE'!$B$13="","",'TIME TABLE'!$B$13)</f>
        <v/>
      </c>
      <c r="D2674" s="276"/>
      <c r="E2674" s="89" t="str">
        <f>IF(C2674="","",IF(C2674&gt;0,CONCATENATE('TIME TABLE'!$C$11,'TIME TABLE'!$D$11,'TIME TABLE'!$E$11)))</f>
        <v/>
      </c>
      <c r="F2674" s="252" t="str">
        <f>IF(C2674="","",'TIME TABLE'!$F$13)</f>
        <v/>
      </c>
      <c r="G2674" s="253"/>
      <c r="H2674" s="250" t="str">
        <f>IF(C2674="","",'TIME TABLE'!$H$13)</f>
        <v/>
      </c>
      <c r="I2674" s="251"/>
    </row>
    <row r="2675" spans="1:9" s="74" customFormat="1" ht="18" customHeight="1" thickBot="1">
      <c r="A2675" s="223"/>
      <c r="B2675" s="284"/>
      <c r="C2675" s="275" t="str">
        <f>IF('TIME TABLE'!$B$14="","",'TIME TABLE'!$B$14)</f>
        <v/>
      </c>
      <c r="D2675" s="276"/>
      <c r="E2675" s="89" t="str">
        <f>IF(C2675="","",IF(C2675&gt;0,CONCATENATE('TIME TABLE'!$C$11,'TIME TABLE'!$D$11,'TIME TABLE'!$E$11)))</f>
        <v/>
      </c>
      <c r="F2675" s="277" t="str">
        <f>IF(C2675="","",'TIME TABLE'!$F$14)</f>
        <v/>
      </c>
      <c r="G2675" s="278"/>
      <c r="H2675" s="250" t="str">
        <f>IF(C2675="","",'TIME TABLE'!$H$14)</f>
        <v/>
      </c>
      <c r="I2675" s="251"/>
    </row>
    <row r="2676" spans="1:9" s="14" customFormat="1" ht="24" customHeight="1">
      <c r="A2676" s="223"/>
      <c r="B2676" s="284"/>
      <c r="C2676" s="269" t="s">
        <v>69</v>
      </c>
      <c r="D2676" s="270"/>
      <c r="E2676" s="270"/>
      <c r="F2676" s="271"/>
      <c r="G2676" s="271"/>
      <c r="H2676" s="271"/>
      <c r="I2676" s="272"/>
    </row>
    <row r="2677" spans="1:9" s="14" customFormat="1" ht="19.5" customHeight="1">
      <c r="A2677" s="223"/>
      <c r="B2677" s="284"/>
      <c r="C2677" s="59">
        <v>1</v>
      </c>
      <c r="D2677" s="256" t="s">
        <v>70</v>
      </c>
      <c r="E2677" s="256"/>
      <c r="F2677" s="256"/>
      <c r="G2677" s="256"/>
      <c r="H2677" s="256"/>
      <c r="I2677" s="257"/>
    </row>
    <row r="2678" spans="1:9" s="14" customFormat="1" ht="19.5" customHeight="1">
      <c r="A2678" s="223"/>
      <c r="B2678" s="284"/>
      <c r="C2678" s="60">
        <v>2</v>
      </c>
      <c r="D2678" s="258" t="s">
        <v>71</v>
      </c>
      <c r="E2678" s="258"/>
      <c r="F2678" s="258"/>
      <c r="G2678" s="258"/>
      <c r="H2678" s="258"/>
      <c r="I2678" s="259"/>
    </row>
    <row r="2679" spans="1:9" s="14" customFormat="1" ht="19.5" customHeight="1">
      <c r="A2679" s="223"/>
      <c r="B2679" s="284"/>
      <c r="C2679" s="60">
        <v>3</v>
      </c>
      <c r="D2679" s="258" t="s">
        <v>72</v>
      </c>
      <c r="E2679" s="258"/>
      <c r="F2679" s="258"/>
      <c r="G2679" s="258"/>
      <c r="H2679" s="258"/>
      <c r="I2679" s="259"/>
    </row>
    <row r="2680" spans="1:9" s="14" customFormat="1" ht="19.5" customHeight="1">
      <c r="A2680" s="223"/>
      <c r="B2680" s="284"/>
      <c r="C2680" s="60">
        <v>4</v>
      </c>
      <c r="D2680" s="256" t="s">
        <v>73</v>
      </c>
      <c r="E2680" s="256"/>
      <c r="F2680" s="256"/>
      <c r="G2680" s="256"/>
      <c r="H2680" s="256"/>
      <c r="I2680" s="257"/>
    </row>
    <row r="2681" spans="1:9" s="14" customFormat="1" ht="19.5" customHeight="1">
      <c r="A2681" s="223"/>
      <c r="B2681" s="284"/>
      <c r="C2681" s="60">
        <v>5</v>
      </c>
      <c r="D2681" s="256" t="s">
        <v>74</v>
      </c>
      <c r="E2681" s="256"/>
      <c r="F2681" s="256"/>
      <c r="G2681" s="256"/>
      <c r="H2681" s="256"/>
      <c r="I2681" s="257"/>
    </row>
    <row r="2682" spans="1:9" s="14" customFormat="1" ht="19.5" customHeight="1">
      <c r="A2682" s="223"/>
      <c r="B2682" s="284"/>
      <c r="C2682" s="60">
        <v>6</v>
      </c>
      <c r="D2682" s="256" t="s">
        <v>75</v>
      </c>
      <c r="E2682" s="256"/>
      <c r="F2682" s="256"/>
      <c r="G2682" s="256"/>
      <c r="H2682" s="256"/>
      <c r="I2682" s="257"/>
    </row>
    <row r="2683" spans="1:9" s="14" customFormat="1" ht="19.5" customHeight="1">
      <c r="A2683" s="223"/>
      <c r="B2683" s="284"/>
      <c r="C2683" s="60">
        <v>7</v>
      </c>
      <c r="D2683" s="256" t="s">
        <v>76</v>
      </c>
      <c r="E2683" s="256"/>
      <c r="F2683" s="256"/>
      <c r="G2683" s="256"/>
      <c r="H2683" s="256"/>
      <c r="I2683" s="257"/>
    </row>
    <row r="2684" spans="1:9" s="14" customFormat="1" ht="19.5" customHeight="1">
      <c r="A2684" s="223"/>
      <c r="B2684" s="284"/>
      <c r="C2684" s="60">
        <v>8</v>
      </c>
      <c r="D2684" s="256" t="s">
        <v>77</v>
      </c>
      <c r="E2684" s="256"/>
      <c r="F2684" s="256"/>
      <c r="G2684" s="256"/>
      <c r="H2684" s="256"/>
      <c r="I2684" s="257"/>
    </row>
    <row r="2685" spans="1:9" s="14" customFormat="1" ht="19.5" customHeight="1" thickBot="1">
      <c r="A2685" s="223"/>
      <c r="B2685" s="285"/>
      <c r="C2685" s="61">
        <v>9</v>
      </c>
      <c r="D2685" s="254" t="s">
        <v>78</v>
      </c>
      <c r="E2685" s="254"/>
      <c r="F2685" s="254"/>
      <c r="G2685" s="254"/>
      <c r="H2685" s="254"/>
      <c r="I2685" s="255"/>
    </row>
    <row r="2686" spans="1:9" ht="16.5" customHeight="1">
      <c r="A2686" s="225"/>
      <c r="B2686" s="225"/>
      <c r="C2686" s="225"/>
      <c r="D2686" s="225"/>
      <c r="E2686" s="225"/>
      <c r="F2686" s="225"/>
      <c r="G2686" s="225"/>
      <c r="H2686" s="225"/>
      <c r="I2686" s="225"/>
    </row>
    <row r="2687" spans="1:9" s="14" customFormat="1" ht="15.75" thickBot="1">
      <c r="A2687" s="19">
        <f>A2653+1</f>
        <v>80</v>
      </c>
      <c r="B2687" s="224"/>
      <c r="C2687" s="224"/>
      <c r="D2687" s="224"/>
      <c r="E2687" s="224"/>
      <c r="F2687" s="224"/>
      <c r="G2687" s="224"/>
      <c r="H2687" s="224"/>
      <c r="I2687" s="224"/>
    </row>
    <row r="2688" spans="1:9" s="14" customFormat="1" ht="51.75" customHeight="1">
      <c r="A2688" s="223"/>
      <c r="B2688" s="240" t="e">
        <f>logo</f>
        <v>#NAME?</v>
      </c>
      <c r="C2688" s="241"/>
      <c r="D2688" s="244" t="str">
        <f>MASTER!$E$11</f>
        <v>Govt. Sr. Secondary School Raimalwada</v>
      </c>
      <c r="E2688" s="245"/>
      <c r="F2688" s="245"/>
      <c r="G2688" s="245"/>
      <c r="H2688" s="245"/>
      <c r="I2688" s="246"/>
    </row>
    <row r="2689" spans="1:10" s="14" customFormat="1" ht="36" customHeight="1" thickBot="1">
      <c r="A2689" s="223"/>
      <c r="B2689" s="242"/>
      <c r="C2689" s="243"/>
      <c r="D2689" s="247" t="str">
        <f>MASTER!$E$14</f>
        <v>P.S.-Bapini (Phalodi)</v>
      </c>
      <c r="E2689" s="248"/>
      <c r="F2689" s="248"/>
      <c r="G2689" s="248"/>
      <c r="H2689" s="248"/>
      <c r="I2689" s="249"/>
    </row>
    <row r="2690" spans="1:10" s="14" customFormat="1" ht="33.75" customHeight="1">
      <c r="A2690" s="223"/>
      <c r="B2690" s="283" t="str">
        <f>CONCATENATE(C2691,'TIME TABLE'!$C$5,'ADMIT CARD'!$C2692,$F2692,'ADMIT CARD'!$G2692,'TIME TABLE'!$E$5)</f>
        <v>ADMIT CARD(Roll Number●→0)</v>
      </c>
      <c r="C2690" s="289" t="str">
        <f>CONCATENATE('TIME TABLE'!$B$2,'TIME TABLE'!$F$2)</f>
        <v>TEST-I: (2025-26)</v>
      </c>
      <c r="D2690" s="290"/>
      <c r="E2690" s="290"/>
      <c r="F2690" s="290"/>
      <c r="G2690" s="290"/>
      <c r="H2690" s="290"/>
      <c r="I2690" s="296" t="s">
        <v>90</v>
      </c>
    </row>
    <row r="2691" spans="1:10" s="14" customFormat="1" ht="33.75" customHeight="1" thickBot="1">
      <c r="A2691" s="223"/>
      <c r="B2691" s="284"/>
      <c r="C2691" s="291" t="s">
        <v>63</v>
      </c>
      <c r="D2691" s="292"/>
      <c r="E2691" s="292"/>
      <c r="F2691" s="292"/>
      <c r="G2691" s="292"/>
      <c r="H2691" s="292"/>
      <c r="I2691" s="297"/>
      <c r="J2691" s="14" t="s">
        <v>53</v>
      </c>
    </row>
    <row r="2692" spans="1:10" s="14" customFormat="1" ht="24" customHeight="1">
      <c r="A2692" s="223"/>
      <c r="B2692" s="284"/>
      <c r="C2692" s="286" t="s">
        <v>20</v>
      </c>
      <c r="D2692" s="287"/>
      <c r="E2692" s="288"/>
      <c r="F2692" s="62" t="s">
        <v>51</v>
      </c>
      <c r="G2692" s="265">
        <f>VLOOKUP(A2687,'STUDENT DETAIL'!$C$8:$I$107,3)</f>
        <v>0</v>
      </c>
      <c r="H2692" s="266"/>
      <c r="I2692" s="297"/>
    </row>
    <row r="2693" spans="1:10" s="14" customFormat="1" ht="24" customHeight="1" thickBot="1">
      <c r="A2693" s="223"/>
      <c r="B2693" s="284"/>
      <c r="C2693" s="235" t="s">
        <v>21</v>
      </c>
      <c r="D2693" s="236"/>
      <c r="E2693" s="237"/>
      <c r="F2693" s="63" t="s">
        <v>51</v>
      </c>
      <c r="G2693" s="262" t="str">
        <f>IF(OR(G2692=0,G2692=""),"",VLOOKUP(A2687,'STUDENT DETAIL'!$C$8:$I$107,4))</f>
        <v/>
      </c>
      <c r="H2693" s="264"/>
      <c r="I2693" s="298"/>
    </row>
    <row r="2694" spans="1:10" s="14" customFormat="1" ht="24" customHeight="1">
      <c r="A2694" s="223"/>
      <c r="B2694" s="284"/>
      <c r="C2694" s="235" t="s">
        <v>22</v>
      </c>
      <c r="D2694" s="236"/>
      <c r="E2694" s="237"/>
      <c r="F2694" s="63" t="s">
        <v>51</v>
      </c>
      <c r="G2694" s="262" t="str">
        <f>IF(OR(G2692=0,G2692=""),"",VLOOKUP(A2687,'STUDENT DETAIL'!$C$8:$I$107,5))</f>
        <v/>
      </c>
      <c r="H2694" s="263"/>
      <c r="I2694" s="293" t="s">
        <v>64</v>
      </c>
    </row>
    <row r="2695" spans="1:10" s="14" customFormat="1" ht="24" customHeight="1">
      <c r="A2695" s="223"/>
      <c r="B2695" s="284"/>
      <c r="C2695" s="235" t="s">
        <v>32</v>
      </c>
      <c r="D2695" s="236"/>
      <c r="E2695" s="237"/>
      <c r="F2695" s="63" t="s">
        <v>51</v>
      </c>
      <c r="G2695" s="262" t="str">
        <f>IF(OR(G2692=0,G2692=""),"",VLOOKUP(A2687,'STUDENT DETAIL'!$C$8:$I$107,6))</f>
        <v/>
      </c>
      <c r="H2695" s="263"/>
      <c r="I2695" s="294"/>
    </row>
    <row r="2696" spans="1:10" s="14" customFormat="1" ht="24" customHeight="1">
      <c r="A2696" s="223"/>
      <c r="B2696" s="284"/>
      <c r="C2696" s="235" t="s">
        <v>33</v>
      </c>
      <c r="D2696" s="236"/>
      <c r="E2696" s="237"/>
      <c r="F2696" s="63" t="s">
        <v>51</v>
      </c>
      <c r="G2696" s="262" t="str">
        <f>IF(OR(G2692=0,G2692=""),"",IF('STUDENT DETAIL'!$H$4="",'STUDENT DETAIL'!$E$4,CONCATENATE('STUDENT DETAIL'!$E$4,"   ","(",'STUDENT DETAIL'!$H$4,")")))</f>
        <v/>
      </c>
      <c r="H2696" s="263"/>
      <c r="I2696" s="294"/>
    </row>
    <row r="2697" spans="1:10" s="14" customFormat="1" ht="24" customHeight="1" thickBot="1">
      <c r="A2697" s="223"/>
      <c r="B2697" s="284"/>
      <c r="C2697" s="226" t="s">
        <v>24</v>
      </c>
      <c r="D2697" s="227"/>
      <c r="E2697" s="228"/>
      <c r="F2697" s="64" t="s">
        <v>51</v>
      </c>
      <c r="G2697" s="281" t="str">
        <f>IF(OR(G2692=0,G2692=""),"",VLOOKUP(A2687,'STUDENT DETAIL'!$C$8:$I$107,7))</f>
        <v/>
      </c>
      <c r="H2697" s="282"/>
      <c r="I2697" s="295"/>
    </row>
    <row r="2698" spans="1:10" s="14" customFormat="1" ht="24" customHeight="1">
      <c r="A2698" s="223"/>
      <c r="B2698" s="284"/>
      <c r="C2698" s="232" t="s">
        <v>66</v>
      </c>
      <c r="D2698" s="233"/>
      <c r="E2698" s="233"/>
      <c r="F2698" s="233"/>
      <c r="G2698" s="233"/>
      <c r="H2698" s="233"/>
      <c r="I2698" s="234"/>
    </row>
    <row r="2699" spans="1:10" s="14" customFormat="1" ht="24" customHeight="1" thickBot="1">
      <c r="A2699" s="223"/>
      <c r="B2699" s="284"/>
      <c r="C2699" s="229" t="s">
        <v>67</v>
      </c>
      <c r="D2699" s="230"/>
      <c r="E2699" s="231"/>
      <c r="F2699" s="267" t="s">
        <v>34</v>
      </c>
      <c r="G2699" s="231"/>
      <c r="H2699" s="267" t="s">
        <v>68</v>
      </c>
      <c r="I2699" s="268"/>
    </row>
    <row r="2700" spans="1:10" s="74" customFormat="1" ht="18" customHeight="1">
      <c r="A2700" s="223"/>
      <c r="B2700" s="284"/>
      <c r="C2700" s="238">
        <f>IF('TIME TABLE'!$B$5="","",'TIME TABLE'!$B$5)</f>
        <v>44651</v>
      </c>
      <c r="D2700" s="239"/>
      <c r="E2700" s="86" t="str">
        <f>IF(C2700="","",IF(C2700&gt;0,CONCATENATE('TIME TABLE'!$C$5,'TIME TABLE'!$D$5,'TIME TABLE'!$E$5)))</f>
        <v>(Thursday)</v>
      </c>
      <c r="F2700" s="279" t="str">
        <f>IF(C2700="","",'TIME TABLE'!$F$5)</f>
        <v>Hindi</v>
      </c>
      <c r="G2700" s="280"/>
      <c r="H2700" s="273" t="str">
        <f>IF(F2700="","",'TIME TABLE'!$H$5)</f>
        <v>09:00 AM to 11:45 AM</v>
      </c>
      <c r="I2700" s="274"/>
    </row>
    <row r="2701" spans="1:10" s="74" customFormat="1" ht="18" customHeight="1">
      <c r="A2701" s="223"/>
      <c r="B2701" s="284"/>
      <c r="C2701" s="260">
        <f>IF('TIME TABLE'!$B$6="","",'TIME TABLE'!$B$6)</f>
        <v>44652</v>
      </c>
      <c r="D2701" s="261"/>
      <c r="E2701" s="89" t="str">
        <f>IF(C2701="","",IF(C2701&gt;0,CONCATENATE('TIME TABLE'!$C$6,'TIME TABLE'!$D$6,'TIME TABLE'!$E$6)))</f>
        <v>(Friday)</v>
      </c>
      <c r="F2701" s="252" t="str">
        <f>IF(C2701="","",'TIME TABLE'!$F$6)</f>
        <v>English</v>
      </c>
      <c r="G2701" s="253"/>
      <c r="H2701" s="250" t="str">
        <f>IF(F2701="","",'TIME TABLE'!$H$6)</f>
        <v>09:00 AM to 11:45 AM</v>
      </c>
      <c r="I2701" s="251"/>
    </row>
    <row r="2702" spans="1:10" s="74" customFormat="1" ht="18" customHeight="1">
      <c r="A2702" s="223"/>
      <c r="B2702" s="284"/>
      <c r="C2702" s="260">
        <f>IF('TIME TABLE'!$B$7="","",'TIME TABLE'!$B$7)</f>
        <v>44653</v>
      </c>
      <c r="D2702" s="261"/>
      <c r="E2702" s="89" t="str">
        <f>IF(C2702="","",IF(C2702&gt;0,CONCATENATE('TIME TABLE'!$C$7,'TIME TABLE'!$D$7,'TIME TABLE'!$E$7)))</f>
        <v>(Saturday)</v>
      </c>
      <c r="F2702" s="252" t="str">
        <f>IF(C2702="","",'TIME TABLE'!$F$7)</f>
        <v>Science</v>
      </c>
      <c r="G2702" s="253"/>
      <c r="H2702" s="250" t="str">
        <f>IF(F2702="","",'TIME TABLE'!$H$7)</f>
        <v>09:00 AM to 11:45 AM</v>
      </c>
      <c r="I2702" s="251"/>
    </row>
    <row r="2703" spans="1:10" s="74" customFormat="1" ht="18" customHeight="1">
      <c r="A2703" s="223"/>
      <c r="B2703" s="284"/>
      <c r="C2703" s="260">
        <f>IF('TIME TABLE'!$B$8="","",'TIME TABLE'!$B$8)</f>
        <v>44654</v>
      </c>
      <c r="D2703" s="261"/>
      <c r="E2703" s="89" t="str">
        <f>IF(C2703="","",IF(C2703&gt;0,CONCATENATE('TIME TABLE'!$C$8,'TIME TABLE'!$D$8,'TIME TABLE'!$E$8)))</f>
        <v>(Sunday)</v>
      </c>
      <c r="F2703" s="252" t="str">
        <f>IF(C2703="","",'TIME TABLE'!$F$8)</f>
        <v>Mathematics</v>
      </c>
      <c r="G2703" s="253"/>
      <c r="H2703" s="250" t="str">
        <f>IF(F2703="","",'TIME TABLE'!$H$8)</f>
        <v>09:00 AM to 11:45 AM</v>
      </c>
      <c r="I2703" s="251"/>
    </row>
    <row r="2704" spans="1:10" s="74" customFormat="1" ht="18" customHeight="1">
      <c r="A2704" s="223"/>
      <c r="B2704" s="284"/>
      <c r="C2704" s="260">
        <f>IF('TIME TABLE'!$B$9="","",'TIME TABLE'!$B$9)</f>
        <v>44655</v>
      </c>
      <c r="D2704" s="261"/>
      <c r="E2704" s="89" t="str">
        <f>IF(C2704="","",IF(C2704&gt;0,CONCATENATE('TIME TABLE'!$C$9,'TIME TABLE'!$D$9,'TIME TABLE'!$E$9)))</f>
        <v>(Monday)</v>
      </c>
      <c r="F2704" s="252" t="str">
        <f>IF(C2704="","",'TIME TABLE'!$F$9)</f>
        <v>Social Study</v>
      </c>
      <c r="G2704" s="253"/>
      <c r="H2704" s="250" t="str">
        <f>IF(F2704="","",'TIME TABLE'!$H$9)</f>
        <v>09:00 AM to 11:45 AM</v>
      </c>
      <c r="I2704" s="251"/>
    </row>
    <row r="2705" spans="1:9" s="74" customFormat="1" ht="18" customHeight="1">
      <c r="A2705" s="223"/>
      <c r="B2705" s="284"/>
      <c r="C2705" s="260">
        <f>IF('TIME TABLE'!$B$10="","",'TIME TABLE'!$B$10)</f>
        <v>44656</v>
      </c>
      <c r="D2705" s="261"/>
      <c r="E2705" s="89" t="str">
        <f>IF(C2705="","",IF(C2705&gt;0,CONCATENATE('TIME TABLE'!$C$10,'TIME TABLE'!$D$10,'TIME TABLE'!$E$10)))</f>
        <v>(Tuesday)</v>
      </c>
      <c r="F2705" s="252" t="str">
        <f>IF(C2705="","",'TIME TABLE'!$F$10)</f>
        <v>Sanskrit</v>
      </c>
      <c r="G2705" s="253"/>
      <c r="H2705" s="250" t="str">
        <f>IF(F2705="","",'TIME TABLE'!$H$10)</f>
        <v>09:00 AM to 11:45 AM</v>
      </c>
      <c r="I2705" s="251"/>
    </row>
    <row r="2706" spans="1:9" s="74" customFormat="1" ht="18" customHeight="1">
      <c r="A2706" s="223"/>
      <c r="B2706" s="284"/>
      <c r="C2706" s="260" t="str">
        <f>IF('TIME TABLE'!$B$11="","",'TIME TABLE'!$B$11)</f>
        <v/>
      </c>
      <c r="D2706" s="261"/>
      <c r="E2706" s="89" t="str">
        <f>IF(C2706="","",IF(C2706&gt;0,CONCATENATE('TIME TABLE'!$C$11,'TIME TABLE'!$D$11,'TIME TABLE'!$E$11)))</f>
        <v/>
      </c>
      <c r="F2706" s="252" t="str">
        <f>IF(C2706="","",'TIME TABLE'!$F$11)</f>
        <v/>
      </c>
      <c r="G2706" s="253"/>
      <c r="H2706" s="250" t="str">
        <f>IF(F2706="","",'TIME TABLE'!$H$11)</f>
        <v/>
      </c>
      <c r="I2706" s="251"/>
    </row>
    <row r="2707" spans="1:9" s="74" customFormat="1" ht="18" customHeight="1">
      <c r="A2707" s="223"/>
      <c r="B2707" s="284"/>
      <c r="C2707" s="260" t="str">
        <f>IF('TIME TABLE'!$B$12="","",'TIME TABLE'!$B$12)</f>
        <v/>
      </c>
      <c r="D2707" s="261"/>
      <c r="E2707" s="89" t="str">
        <f>IF(C2707="","",IF(C2707&gt;0,CONCATENATE('TIME TABLE'!$C$12,'TIME TABLE'!$D$12,'TIME TABLE'!$E$12)))</f>
        <v/>
      </c>
      <c r="F2707" s="252" t="str">
        <f>IF(C2707="","",'TIME TABLE'!$F$12)</f>
        <v/>
      </c>
      <c r="G2707" s="253"/>
      <c r="H2707" s="250" t="str">
        <f>IF(C2707="","",'TIME TABLE'!$H$12)</f>
        <v/>
      </c>
      <c r="I2707" s="251"/>
    </row>
    <row r="2708" spans="1:9" s="74" customFormat="1" ht="18" customHeight="1">
      <c r="A2708" s="223"/>
      <c r="B2708" s="284"/>
      <c r="C2708" s="275" t="str">
        <f>IF('TIME TABLE'!$B$13="","",'TIME TABLE'!$B$13)</f>
        <v/>
      </c>
      <c r="D2708" s="276"/>
      <c r="E2708" s="89" t="str">
        <f>IF(C2708="","",IF(C2708&gt;0,CONCATENATE('TIME TABLE'!$C$11,'TIME TABLE'!$D$11,'TIME TABLE'!$E$11)))</f>
        <v/>
      </c>
      <c r="F2708" s="252" t="str">
        <f>IF(C2708="","",'TIME TABLE'!$F$13)</f>
        <v/>
      </c>
      <c r="G2708" s="253"/>
      <c r="H2708" s="250" t="str">
        <f>IF(C2708="","",'TIME TABLE'!$H$13)</f>
        <v/>
      </c>
      <c r="I2708" s="251"/>
    </row>
    <row r="2709" spans="1:9" s="74" customFormat="1" ht="18" customHeight="1" thickBot="1">
      <c r="A2709" s="223"/>
      <c r="B2709" s="284"/>
      <c r="C2709" s="275" t="str">
        <f>IF('TIME TABLE'!$B$14="","",'TIME TABLE'!$B$14)</f>
        <v/>
      </c>
      <c r="D2709" s="276"/>
      <c r="E2709" s="89" t="str">
        <f>IF(C2709="","",IF(C2709&gt;0,CONCATENATE('TIME TABLE'!$C$11,'TIME TABLE'!$D$11,'TIME TABLE'!$E$11)))</f>
        <v/>
      </c>
      <c r="F2709" s="277" t="str">
        <f>IF(C2709="","",'TIME TABLE'!$F$14)</f>
        <v/>
      </c>
      <c r="G2709" s="278"/>
      <c r="H2709" s="250" t="str">
        <f>IF(C2709="","",'TIME TABLE'!$H$14)</f>
        <v/>
      </c>
      <c r="I2709" s="251"/>
    </row>
    <row r="2710" spans="1:9" s="14" customFormat="1" ht="24" customHeight="1">
      <c r="A2710" s="223"/>
      <c r="B2710" s="284"/>
      <c r="C2710" s="269" t="s">
        <v>69</v>
      </c>
      <c r="D2710" s="270"/>
      <c r="E2710" s="270"/>
      <c r="F2710" s="271"/>
      <c r="G2710" s="271"/>
      <c r="H2710" s="271"/>
      <c r="I2710" s="272"/>
    </row>
    <row r="2711" spans="1:9" s="14" customFormat="1" ht="19.5" customHeight="1">
      <c r="A2711" s="223"/>
      <c r="B2711" s="284"/>
      <c r="C2711" s="59">
        <v>1</v>
      </c>
      <c r="D2711" s="256" t="s">
        <v>70</v>
      </c>
      <c r="E2711" s="256"/>
      <c r="F2711" s="256"/>
      <c r="G2711" s="256"/>
      <c r="H2711" s="256"/>
      <c r="I2711" s="257"/>
    </row>
    <row r="2712" spans="1:9" s="14" customFormat="1" ht="19.5" customHeight="1">
      <c r="A2712" s="223"/>
      <c r="B2712" s="284"/>
      <c r="C2712" s="60">
        <v>2</v>
      </c>
      <c r="D2712" s="258" t="s">
        <v>71</v>
      </c>
      <c r="E2712" s="258"/>
      <c r="F2712" s="258"/>
      <c r="G2712" s="258"/>
      <c r="H2712" s="258"/>
      <c r="I2712" s="259"/>
    </row>
    <row r="2713" spans="1:9" s="14" customFormat="1" ht="19.5" customHeight="1">
      <c r="A2713" s="223"/>
      <c r="B2713" s="284"/>
      <c r="C2713" s="60">
        <v>3</v>
      </c>
      <c r="D2713" s="258" t="s">
        <v>72</v>
      </c>
      <c r="E2713" s="258"/>
      <c r="F2713" s="258"/>
      <c r="G2713" s="258"/>
      <c r="H2713" s="258"/>
      <c r="I2713" s="259"/>
    </row>
    <row r="2714" spans="1:9" s="14" customFormat="1" ht="19.5" customHeight="1">
      <c r="A2714" s="223"/>
      <c r="B2714" s="284"/>
      <c r="C2714" s="60">
        <v>4</v>
      </c>
      <c r="D2714" s="256" t="s">
        <v>73</v>
      </c>
      <c r="E2714" s="256"/>
      <c r="F2714" s="256"/>
      <c r="G2714" s="256"/>
      <c r="H2714" s="256"/>
      <c r="I2714" s="257"/>
    </row>
    <row r="2715" spans="1:9" s="14" customFormat="1" ht="19.5" customHeight="1">
      <c r="A2715" s="223"/>
      <c r="B2715" s="284"/>
      <c r="C2715" s="60">
        <v>5</v>
      </c>
      <c r="D2715" s="256" t="s">
        <v>74</v>
      </c>
      <c r="E2715" s="256"/>
      <c r="F2715" s="256"/>
      <c r="G2715" s="256"/>
      <c r="H2715" s="256"/>
      <c r="I2715" s="257"/>
    </row>
    <row r="2716" spans="1:9" s="14" customFormat="1" ht="19.5" customHeight="1">
      <c r="A2716" s="223"/>
      <c r="B2716" s="284"/>
      <c r="C2716" s="60">
        <v>6</v>
      </c>
      <c r="D2716" s="256" t="s">
        <v>75</v>
      </c>
      <c r="E2716" s="256"/>
      <c r="F2716" s="256"/>
      <c r="G2716" s="256"/>
      <c r="H2716" s="256"/>
      <c r="I2716" s="257"/>
    </row>
    <row r="2717" spans="1:9" s="14" customFormat="1" ht="19.5" customHeight="1">
      <c r="A2717" s="223"/>
      <c r="B2717" s="284"/>
      <c r="C2717" s="60">
        <v>7</v>
      </c>
      <c r="D2717" s="256" t="s">
        <v>76</v>
      </c>
      <c r="E2717" s="256"/>
      <c r="F2717" s="256"/>
      <c r="G2717" s="256"/>
      <c r="H2717" s="256"/>
      <c r="I2717" s="257"/>
    </row>
    <row r="2718" spans="1:9" s="14" customFormat="1" ht="19.5" customHeight="1">
      <c r="A2718" s="223"/>
      <c r="B2718" s="284"/>
      <c r="C2718" s="60">
        <v>8</v>
      </c>
      <c r="D2718" s="256" t="s">
        <v>77</v>
      </c>
      <c r="E2718" s="256"/>
      <c r="F2718" s="256"/>
      <c r="G2718" s="256"/>
      <c r="H2718" s="256"/>
      <c r="I2718" s="257"/>
    </row>
    <row r="2719" spans="1:9" s="14" customFormat="1" ht="19.5" customHeight="1" thickBot="1">
      <c r="A2719" s="223"/>
      <c r="B2719" s="285"/>
      <c r="C2719" s="61">
        <v>9</v>
      </c>
      <c r="D2719" s="254" t="s">
        <v>78</v>
      </c>
      <c r="E2719" s="254"/>
      <c r="F2719" s="254"/>
      <c r="G2719" s="254"/>
      <c r="H2719" s="254"/>
      <c r="I2719" s="255"/>
    </row>
    <row r="2720" spans="1:9" ht="7.5" customHeight="1">
      <c r="A2720" s="225"/>
      <c r="B2720" s="225"/>
      <c r="C2720" s="225"/>
      <c r="D2720" s="225"/>
      <c r="E2720" s="225"/>
      <c r="F2720" s="225"/>
      <c r="G2720" s="225"/>
      <c r="H2720" s="225"/>
      <c r="I2720" s="225"/>
    </row>
    <row r="2721" spans="1:10" s="14" customFormat="1" ht="10.5" customHeight="1" thickBot="1">
      <c r="A2721" s="19">
        <f>A2687+1</f>
        <v>81</v>
      </c>
      <c r="B2721" s="224"/>
      <c r="C2721" s="224"/>
      <c r="D2721" s="224"/>
      <c r="E2721" s="224"/>
      <c r="F2721" s="224"/>
      <c r="G2721" s="224"/>
      <c r="H2721" s="224"/>
      <c r="I2721" s="224"/>
    </row>
    <row r="2722" spans="1:10" s="14" customFormat="1" ht="51.75" customHeight="1">
      <c r="A2722" s="223"/>
      <c r="B2722" s="240" t="e">
        <f>logo</f>
        <v>#NAME?</v>
      </c>
      <c r="C2722" s="241"/>
      <c r="D2722" s="244" t="str">
        <f>MASTER!$E$11</f>
        <v>Govt. Sr. Secondary School Raimalwada</v>
      </c>
      <c r="E2722" s="245"/>
      <c r="F2722" s="245"/>
      <c r="G2722" s="245"/>
      <c r="H2722" s="245"/>
      <c r="I2722" s="246"/>
    </row>
    <row r="2723" spans="1:10" s="14" customFormat="1" ht="36" customHeight="1" thickBot="1">
      <c r="A2723" s="223"/>
      <c r="B2723" s="242"/>
      <c r="C2723" s="243"/>
      <c r="D2723" s="247" t="str">
        <f>MASTER!$E$14</f>
        <v>P.S.-Bapini (Phalodi)</v>
      </c>
      <c r="E2723" s="248"/>
      <c r="F2723" s="248"/>
      <c r="G2723" s="248"/>
      <c r="H2723" s="248"/>
      <c r="I2723" s="249"/>
    </row>
    <row r="2724" spans="1:10" s="14" customFormat="1" ht="33.75" customHeight="1">
      <c r="A2724" s="223"/>
      <c r="B2724" s="283" t="str">
        <f>CONCATENATE(C2725,'TIME TABLE'!$C$5,'ADMIT CARD'!$C2726,$F2726,'ADMIT CARD'!$G2726,'TIME TABLE'!$E$5)</f>
        <v>ADMIT CARD(Roll Number●→0)</v>
      </c>
      <c r="C2724" s="289" t="str">
        <f>CONCATENATE('TIME TABLE'!$B$2,'TIME TABLE'!$F$2)</f>
        <v>TEST-I: (2025-26)</v>
      </c>
      <c r="D2724" s="290"/>
      <c r="E2724" s="290"/>
      <c r="F2724" s="290"/>
      <c r="G2724" s="290"/>
      <c r="H2724" s="290"/>
      <c r="I2724" s="296" t="s">
        <v>90</v>
      </c>
    </row>
    <row r="2725" spans="1:10" s="14" customFormat="1" ht="33.75" customHeight="1" thickBot="1">
      <c r="A2725" s="223"/>
      <c r="B2725" s="284"/>
      <c r="C2725" s="291" t="s">
        <v>63</v>
      </c>
      <c r="D2725" s="292"/>
      <c r="E2725" s="292"/>
      <c r="F2725" s="292"/>
      <c r="G2725" s="292"/>
      <c r="H2725" s="292"/>
      <c r="I2725" s="297"/>
      <c r="J2725" s="14" t="s">
        <v>53</v>
      </c>
    </row>
    <row r="2726" spans="1:10" s="14" customFormat="1" ht="24" customHeight="1">
      <c r="A2726" s="223"/>
      <c r="B2726" s="284"/>
      <c r="C2726" s="286" t="s">
        <v>20</v>
      </c>
      <c r="D2726" s="287"/>
      <c r="E2726" s="288"/>
      <c r="F2726" s="62" t="s">
        <v>51</v>
      </c>
      <c r="G2726" s="265">
        <f>VLOOKUP(A2721,'STUDENT DETAIL'!$C$8:$I$107,3)</f>
        <v>0</v>
      </c>
      <c r="H2726" s="266"/>
      <c r="I2726" s="297"/>
    </row>
    <row r="2727" spans="1:10" s="14" customFormat="1" ht="24" customHeight="1" thickBot="1">
      <c r="A2727" s="223"/>
      <c r="B2727" s="284"/>
      <c r="C2727" s="235" t="s">
        <v>21</v>
      </c>
      <c r="D2727" s="236"/>
      <c r="E2727" s="237"/>
      <c r="F2727" s="63" t="s">
        <v>51</v>
      </c>
      <c r="G2727" s="262" t="str">
        <f>IF(OR(G2726=0,G2726=""),"",VLOOKUP(A2721,'STUDENT DETAIL'!$C$8:$I$107,4))</f>
        <v/>
      </c>
      <c r="H2727" s="264"/>
      <c r="I2727" s="298"/>
    </row>
    <row r="2728" spans="1:10" s="14" customFormat="1" ht="24" customHeight="1">
      <c r="A2728" s="223"/>
      <c r="B2728" s="284"/>
      <c r="C2728" s="235" t="s">
        <v>22</v>
      </c>
      <c r="D2728" s="236"/>
      <c r="E2728" s="237"/>
      <c r="F2728" s="63" t="s">
        <v>51</v>
      </c>
      <c r="G2728" s="262" t="str">
        <f>IF(OR(G2726=0,G2726=""),"",VLOOKUP(A2721,'STUDENT DETAIL'!$C$8:$I$107,5))</f>
        <v/>
      </c>
      <c r="H2728" s="263"/>
      <c r="I2728" s="293" t="s">
        <v>64</v>
      </c>
    </row>
    <row r="2729" spans="1:10" s="14" customFormat="1" ht="24" customHeight="1">
      <c r="A2729" s="223"/>
      <c r="B2729" s="284"/>
      <c r="C2729" s="235" t="s">
        <v>32</v>
      </c>
      <c r="D2729" s="236"/>
      <c r="E2729" s="237"/>
      <c r="F2729" s="63" t="s">
        <v>51</v>
      </c>
      <c r="G2729" s="262" t="str">
        <f>IF(OR(G2726=0,G2726=""),"",VLOOKUP(A2721,'STUDENT DETAIL'!$C$8:$I$107,6))</f>
        <v/>
      </c>
      <c r="H2729" s="263"/>
      <c r="I2729" s="294"/>
    </row>
    <row r="2730" spans="1:10" s="14" customFormat="1" ht="24" customHeight="1">
      <c r="A2730" s="223"/>
      <c r="B2730" s="284"/>
      <c r="C2730" s="235" t="s">
        <v>33</v>
      </c>
      <c r="D2730" s="236"/>
      <c r="E2730" s="237"/>
      <c r="F2730" s="63" t="s">
        <v>51</v>
      </c>
      <c r="G2730" s="262" t="str">
        <f>IF(OR(G2726=0,G2726=""),"",IF('STUDENT DETAIL'!$H$4="",'STUDENT DETAIL'!$E$4,CONCATENATE('STUDENT DETAIL'!$E$4,"   ","(",'STUDENT DETAIL'!$H$4,")")))</f>
        <v/>
      </c>
      <c r="H2730" s="263"/>
      <c r="I2730" s="294"/>
    </row>
    <row r="2731" spans="1:10" s="14" customFormat="1" ht="24" customHeight="1" thickBot="1">
      <c r="A2731" s="223"/>
      <c r="B2731" s="284"/>
      <c r="C2731" s="226" t="s">
        <v>24</v>
      </c>
      <c r="D2731" s="227"/>
      <c r="E2731" s="228"/>
      <c r="F2731" s="64" t="s">
        <v>51</v>
      </c>
      <c r="G2731" s="281" t="str">
        <f>IF(OR(G2726=0,G2726=""),"",VLOOKUP(A2721,'STUDENT DETAIL'!$C$8:$I$107,7))</f>
        <v/>
      </c>
      <c r="H2731" s="282"/>
      <c r="I2731" s="295"/>
    </row>
    <row r="2732" spans="1:10" s="14" customFormat="1" ht="24" customHeight="1">
      <c r="A2732" s="223"/>
      <c r="B2732" s="284"/>
      <c r="C2732" s="232" t="s">
        <v>66</v>
      </c>
      <c r="D2732" s="233"/>
      <c r="E2732" s="233"/>
      <c r="F2732" s="233"/>
      <c r="G2732" s="233"/>
      <c r="H2732" s="233"/>
      <c r="I2732" s="234"/>
    </row>
    <row r="2733" spans="1:10" s="14" customFormat="1" ht="24" customHeight="1" thickBot="1">
      <c r="A2733" s="223"/>
      <c r="B2733" s="284"/>
      <c r="C2733" s="229" t="s">
        <v>67</v>
      </c>
      <c r="D2733" s="230"/>
      <c r="E2733" s="231"/>
      <c r="F2733" s="267" t="s">
        <v>34</v>
      </c>
      <c r="G2733" s="231"/>
      <c r="H2733" s="267" t="s">
        <v>68</v>
      </c>
      <c r="I2733" s="268"/>
    </row>
    <row r="2734" spans="1:10" s="74" customFormat="1" ht="18" customHeight="1">
      <c r="A2734" s="223"/>
      <c r="B2734" s="284"/>
      <c r="C2734" s="238">
        <f>IF('TIME TABLE'!$B$5="","",'TIME TABLE'!$B$5)</f>
        <v>44651</v>
      </c>
      <c r="D2734" s="239"/>
      <c r="E2734" s="86" t="str">
        <f>IF(C2734="","",IF(C2734&gt;0,CONCATENATE('TIME TABLE'!$C$5,'TIME TABLE'!$D$5,'TIME TABLE'!$E$5)))</f>
        <v>(Thursday)</v>
      </c>
      <c r="F2734" s="279" t="str">
        <f>IF(C2734="","",'TIME TABLE'!$F$5)</f>
        <v>Hindi</v>
      </c>
      <c r="G2734" s="280"/>
      <c r="H2734" s="273" t="str">
        <f>IF(F2734="","",'TIME TABLE'!$H$5)</f>
        <v>09:00 AM to 11:45 AM</v>
      </c>
      <c r="I2734" s="274"/>
    </row>
    <row r="2735" spans="1:10" s="74" customFormat="1" ht="18" customHeight="1">
      <c r="A2735" s="223"/>
      <c r="B2735" s="284"/>
      <c r="C2735" s="260">
        <f>IF('TIME TABLE'!$B$6="","",'TIME TABLE'!$B$6)</f>
        <v>44652</v>
      </c>
      <c r="D2735" s="261"/>
      <c r="E2735" s="89" t="str">
        <f>IF(C2735="","",IF(C2735&gt;0,CONCATENATE('TIME TABLE'!$C$6,'TIME TABLE'!$D$6,'TIME TABLE'!$E$6)))</f>
        <v>(Friday)</v>
      </c>
      <c r="F2735" s="252" t="str">
        <f>IF(C2735="","",'TIME TABLE'!$F$6)</f>
        <v>English</v>
      </c>
      <c r="G2735" s="253"/>
      <c r="H2735" s="250" t="str">
        <f>IF(F2735="","",'TIME TABLE'!$H$6)</f>
        <v>09:00 AM to 11:45 AM</v>
      </c>
      <c r="I2735" s="251"/>
    </row>
    <row r="2736" spans="1:10" s="74" customFormat="1" ht="18" customHeight="1">
      <c r="A2736" s="223"/>
      <c r="B2736" s="284"/>
      <c r="C2736" s="260">
        <f>IF('TIME TABLE'!$B$7="","",'TIME TABLE'!$B$7)</f>
        <v>44653</v>
      </c>
      <c r="D2736" s="261"/>
      <c r="E2736" s="89" t="str">
        <f>IF(C2736="","",IF(C2736&gt;0,CONCATENATE('TIME TABLE'!$C$7,'TIME TABLE'!$D$7,'TIME TABLE'!$E$7)))</f>
        <v>(Saturday)</v>
      </c>
      <c r="F2736" s="252" t="str">
        <f>IF(C2736="","",'TIME TABLE'!$F$7)</f>
        <v>Science</v>
      </c>
      <c r="G2736" s="253"/>
      <c r="H2736" s="250" t="str">
        <f>IF(F2736="","",'TIME TABLE'!$H$7)</f>
        <v>09:00 AM to 11:45 AM</v>
      </c>
      <c r="I2736" s="251"/>
    </row>
    <row r="2737" spans="1:9" s="74" customFormat="1" ht="18" customHeight="1">
      <c r="A2737" s="223"/>
      <c r="B2737" s="284"/>
      <c r="C2737" s="260">
        <f>IF('TIME TABLE'!$B$8="","",'TIME TABLE'!$B$8)</f>
        <v>44654</v>
      </c>
      <c r="D2737" s="261"/>
      <c r="E2737" s="89" t="str">
        <f>IF(C2737="","",IF(C2737&gt;0,CONCATENATE('TIME TABLE'!$C$8,'TIME TABLE'!$D$8,'TIME TABLE'!$E$8)))</f>
        <v>(Sunday)</v>
      </c>
      <c r="F2737" s="252" t="str">
        <f>IF(C2737="","",'TIME TABLE'!$F$8)</f>
        <v>Mathematics</v>
      </c>
      <c r="G2737" s="253"/>
      <c r="H2737" s="250" t="str">
        <f>IF(F2737="","",'TIME TABLE'!$H$8)</f>
        <v>09:00 AM to 11:45 AM</v>
      </c>
      <c r="I2737" s="251"/>
    </row>
    <row r="2738" spans="1:9" s="74" customFormat="1" ht="18" customHeight="1">
      <c r="A2738" s="223"/>
      <c r="B2738" s="284"/>
      <c r="C2738" s="260">
        <f>IF('TIME TABLE'!$B$9="","",'TIME TABLE'!$B$9)</f>
        <v>44655</v>
      </c>
      <c r="D2738" s="261"/>
      <c r="E2738" s="89" t="str">
        <f>IF(C2738="","",IF(C2738&gt;0,CONCATENATE('TIME TABLE'!$C$9,'TIME TABLE'!$D$9,'TIME TABLE'!$E$9)))</f>
        <v>(Monday)</v>
      </c>
      <c r="F2738" s="252" t="str">
        <f>IF(C2738="","",'TIME TABLE'!$F$9)</f>
        <v>Social Study</v>
      </c>
      <c r="G2738" s="253"/>
      <c r="H2738" s="250" t="str">
        <f>IF(F2738="","",'TIME TABLE'!$H$9)</f>
        <v>09:00 AM to 11:45 AM</v>
      </c>
      <c r="I2738" s="251"/>
    </row>
    <row r="2739" spans="1:9" s="74" customFormat="1" ht="18" customHeight="1">
      <c r="A2739" s="223"/>
      <c r="B2739" s="284"/>
      <c r="C2739" s="260">
        <f>IF('TIME TABLE'!$B$10="","",'TIME TABLE'!$B$10)</f>
        <v>44656</v>
      </c>
      <c r="D2739" s="261"/>
      <c r="E2739" s="89" t="str">
        <f>IF(C2739="","",IF(C2739&gt;0,CONCATENATE('TIME TABLE'!$C$10,'TIME TABLE'!$D$10,'TIME TABLE'!$E$10)))</f>
        <v>(Tuesday)</v>
      </c>
      <c r="F2739" s="252" t="str">
        <f>IF(C2739="","",'TIME TABLE'!$F$10)</f>
        <v>Sanskrit</v>
      </c>
      <c r="G2739" s="253"/>
      <c r="H2739" s="250" t="str">
        <f>IF(F2739="","",'TIME TABLE'!$H$10)</f>
        <v>09:00 AM to 11:45 AM</v>
      </c>
      <c r="I2739" s="251"/>
    </row>
    <row r="2740" spans="1:9" s="74" customFormat="1" ht="18" customHeight="1">
      <c r="A2740" s="223"/>
      <c r="B2740" s="284"/>
      <c r="C2740" s="260" t="str">
        <f>IF('TIME TABLE'!$B$11="","",'TIME TABLE'!$B$11)</f>
        <v/>
      </c>
      <c r="D2740" s="261"/>
      <c r="E2740" s="89" t="str">
        <f>IF(C2740="","",IF(C2740&gt;0,CONCATENATE('TIME TABLE'!$C$11,'TIME TABLE'!$D$11,'TIME TABLE'!$E$11)))</f>
        <v/>
      </c>
      <c r="F2740" s="252" t="str">
        <f>IF(C2740="","",'TIME TABLE'!$F$11)</f>
        <v/>
      </c>
      <c r="G2740" s="253"/>
      <c r="H2740" s="250" t="str">
        <f>IF(F2740="","",'TIME TABLE'!$H$11)</f>
        <v/>
      </c>
      <c r="I2740" s="251"/>
    </row>
    <row r="2741" spans="1:9" s="74" customFormat="1" ht="18" customHeight="1">
      <c r="A2741" s="223"/>
      <c r="B2741" s="284"/>
      <c r="C2741" s="260" t="str">
        <f>IF('TIME TABLE'!$B$12="","",'TIME TABLE'!$B$12)</f>
        <v/>
      </c>
      <c r="D2741" s="261"/>
      <c r="E2741" s="89" t="str">
        <f>IF(C2741="","",IF(C2741&gt;0,CONCATENATE('TIME TABLE'!$C$12,'TIME TABLE'!$D$12,'TIME TABLE'!$E$12)))</f>
        <v/>
      </c>
      <c r="F2741" s="252" t="str">
        <f>IF(C2741="","",'TIME TABLE'!$F$12)</f>
        <v/>
      </c>
      <c r="G2741" s="253"/>
      <c r="H2741" s="250" t="str">
        <f>IF(C2741="","",'TIME TABLE'!$H$12)</f>
        <v/>
      </c>
      <c r="I2741" s="251"/>
    </row>
    <row r="2742" spans="1:9" s="74" customFormat="1" ht="18" customHeight="1">
      <c r="A2742" s="223"/>
      <c r="B2742" s="284"/>
      <c r="C2742" s="275" t="str">
        <f>IF('TIME TABLE'!$B$13="","",'TIME TABLE'!$B$13)</f>
        <v/>
      </c>
      <c r="D2742" s="276"/>
      <c r="E2742" s="89" t="str">
        <f>IF(C2742="","",IF(C2742&gt;0,CONCATENATE('TIME TABLE'!$C$11,'TIME TABLE'!$D$11,'TIME TABLE'!$E$11)))</f>
        <v/>
      </c>
      <c r="F2742" s="252" t="str">
        <f>IF(C2742="","",'TIME TABLE'!$F$13)</f>
        <v/>
      </c>
      <c r="G2742" s="253"/>
      <c r="H2742" s="250" t="str">
        <f>IF(C2742="","",'TIME TABLE'!$H$13)</f>
        <v/>
      </c>
      <c r="I2742" s="251"/>
    </row>
    <row r="2743" spans="1:9" s="74" customFormat="1" ht="18" customHeight="1" thickBot="1">
      <c r="A2743" s="223"/>
      <c r="B2743" s="284"/>
      <c r="C2743" s="275" t="str">
        <f>IF('TIME TABLE'!$B$14="","",'TIME TABLE'!$B$14)</f>
        <v/>
      </c>
      <c r="D2743" s="276"/>
      <c r="E2743" s="89" t="str">
        <f>IF(C2743="","",IF(C2743&gt;0,CONCATENATE('TIME TABLE'!$C$11,'TIME TABLE'!$D$11,'TIME TABLE'!$E$11)))</f>
        <v/>
      </c>
      <c r="F2743" s="277" t="str">
        <f>IF(C2743="","",'TIME TABLE'!$F$14)</f>
        <v/>
      </c>
      <c r="G2743" s="278"/>
      <c r="H2743" s="250" t="str">
        <f>IF(C2743="","",'TIME TABLE'!$H$14)</f>
        <v/>
      </c>
      <c r="I2743" s="251"/>
    </row>
    <row r="2744" spans="1:9" s="14" customFormat="1" ht="24" customHeight="1">
      <c r="A2744" s="223"/>
      <c r="B2744" s="284"/>
      <c r="C2744" s="269" t="s">
        <v>69</v>
      </c>
      <c r="D2744" s="270"/>
      <c r="E2744" s="270"/>
      <c r="F2744" s="271"/>
      <c r="G2744" s="271"/>
      <c r="H2744" s="271"/>
      <c r="I2744" s="272"/>
    </row>
    <row r="2745" spans="1:9" s="14" customFormat="1" ht="19.5" customHeight="1">
      <c r="A2745" s="223"/>
      <c r="B2745" s="284"/>
      <c r="C2745" s="59">
        <v>1</v>
      </c>
      <c r="D2745" s="256" t="s">
        <v>70</v>
      </c>
      <c r="E2745" s="256"/>
      <c r="F2745" s="256"/>
      <c r="G2745" s="256"/>
      <c r="H2745" s="256"/>
      <c r="I2745" s="257"/>
    </row>
    <row r="2746" spans="1:9" s="14" customFormat="1" ht="19.5" customHeight="1">
      <c r="A2746" s="223"/>
      <c r="B2746" s="284"/>
      <c r="C2746" s="60">
        <v>2</v>
      </c>
      <c r="D2746" s="258" t="s">
        <v>71</v>
      </c>
      <c r="E2746" s="258"/>
      <c r="F2746" s="258"/>
      <c r="G2746" s="258"/>
      <c r="H2746" s="258"/>
      <c r="I2746" s="259"/>
    </row>
    <row r="2747" spans="1:9" s="14" customFormat="1" ht="19.5" customHeight="1">
      <c r="A2747" s="223"/>
      <c r="B2747" s="284"/>
      <c r="C2747" s="60">
        <v>3</v>
      </c>
      <c r="D2747" s="258" t="s">
        <v>72</v>
      </c>
      <c r="E2747" s="258"/>
      <c r="F2747" s="258"/>
      <c r="G2747" s="258"/>
      <c r="H2747" s="258"/>
      <c r="I2747" s="259"/>
    </row>
    <row r="2748" spans="1:9" s="14" customFormat="1" ht="19.5" customHeight="1">
      <c r="A2748" s="223"/>
      <c r="B2748" s="284"/>
      <c r="C2748" s="60">
        <v>4</v>
      </c>
      <c r="D2748" s="256" t="s">
        <v>73</v>
      </c>
      <c r="E2748" s="256"/>
      <c r="F2748" s="256"/>
      <c r="G2748" s="256"/>
      <c r="H2748" s="256"/>
      <c r="I2748" s="257"/>
    </row>
    <row r="2749" spans="1:9" s="14" customFormat="1" ht="19.5" customHeight="1">
      <c r="A2749" s="223"/>
      <c r="B2749" s="284"/>
      <c r="C2749" s="60">
        <v>5</v>
      </c>
      <c r="D2749" s="256" t="s">
        <v>74</v>
      </c>
      <c r="E2749" s="256"/>
      <c r="F2749" s="256"/>
      <c r="G2749" s="256"/>
      <c r="H2749" s="256"/>
      <c r="I2749" s="257"/>
    </row>
    <row r="2750" spans="1:9" s="14" customFormat="1" ht="19.5" customHeight="1">
      <c r="A2750" s="223"/>
      <c r="B2750" s="284"/>
      <c r="C2750" s="60">
        <v>6</v>
      </c>
      <c r="D2750" s="256" t="s">
        <v>75</v>
      </c>
      <c r="E2750" s="256"/>
      <c r="F2750" s="256"/>
      <c r="G2750" s="256"/>
      <c r="H2750" s="256"/>
      <c r="I2750" s="257"/>
    </row>
    <row r="2751" spans="1:9" s="14" customFormat="1" ht="19.5" customHeight="1">
      <c r="A2751" s="223"/>
      <c r="B2751" s="284"/>
      <c r="C2751" s="60">
        <v>7</v>
      </c>
      <c r="D2751" s="256" t="s">
        <v>76</v>
      </c>
      <c r="E2751" s="256"/>
      <c r="F2751" s="256"/>
      <c r="G2751" s="256"/>
      <c r="H2751" s="256"/>
      <c r="I2751" s="257"/>
    </row>
    <row r="2752" spans="1:9" s="14" customFormat="1" ht="19.5" customHeight="1">
      <c r="A2752" s="223"/>
      <c r="B2752" s="284"/>
      <c r="C2752" s="60">
        <v>8</v>
      </c>
      <c r="D2752" s="256" t="s">
        <v>77</v>
      </c>
      <c r="E2752" s="256"/>
      <c r="F2752" s="256"/>
      <c r="G2752" s="256"/>
      <c r="H2752" s="256"/>
      <c r="I2752" s="257"/>
    </row>
    <row r="2753" spans="1:10" s="14" customFormat="1" ht="19.5" customHeight="1" thickBot="1">
      <c r="A2753" s="223"/>
      <c r="B2753" s="285"/>
      <c r="C2753" s="61">
        <v>9</v>
      </c>
      <c r="D2753" s="254" t="s">
        <v>78</v>
      </c>
      <c r="E2753" s="254"/>
      <c r="F2753" s="254"/>
      <c r="G2753" s="254"/>
      <c r="H2753" s="254"/>
      <c r="I2753" s="255"/>
    </row>
    <row r="2754" spans="1:10" ht="16.5" customHeight="1">
      <c r="A2754" s="225"/>
      <c r="B2754" s="225"/>
      <c r="C2754" s="225"/>
      <c r="D2754" s="225"/>
      <c r="E2754" s="225"/>
      <c r="F2754" s="225"/>
      <c r="G2754" s="225"/>
      <c r="H2754" s="225"/>
      <c r="I2754" s="225"/>
    </row>
    <row r="2755" spans="1:10" s="14" customFormat="1" ht="15.75" thickBot="1">
      <c r="A2755" s="19">
        <f>A2721+1</f>
        <v>82</v>
      </c>
      <c r="B2755" s="224"/>
      <c r="C2755" s="224"/>
      <c r="D2755" s="224"/>
      <c r="E2755" s="224"/>
      <c r="F2755" s="224"/>
      <c r="G2755" s="224"/>
      <c r="H2755" s="224"/>
      <c r="I2755" s="224"/>
    </row>
    <row r="2756" spans="1:10" s="14" customFormat="1" ht="51.75" customHeight="1">
      <c r="A2756" s="223"/>
      <c r="B2756" s="240" t="e">
        <f>logo</f>
        <v>#NAME?</v>
      </c>
      <c r="C2756" s="241"/>
      <c r="D2756" s="244" t="str">
        <f>MASTER!$E$11</f>
        <v>Govt. Sr. Secondary School Raimalwada</v>
      </c>
      <c r="E2756" s="245"/>
      <c r="F2756" s="245"/>
      <c r="G2756" s="245"/>
      <c r="H2756" s="245"/>
      <c r="I2756" s="246"/>
    </row>
    <row r="2757" spans="1:10" s="14" customFormat="1" ht="36" customHeight="1" thickBot="1">
      <c r="A2757" s="223"/>
      <c r="B2757" s="242"/>
      <c r="C2757" s="243"/>
      <c r="D2757" s="247" t="str">
        <f>MASTER!$E$14</f>
        <v>P.S.-Bapini (Phalodi)</v>
      </c>
      <c r="E2757" s="248"/>
      <c r="F2757" s="248"/>
      <c r="G2757" s="248"/>
      <c r="H2757" s="248"/>
      <c r="I2757" s="249"/>
    </row>
    <row r="2758" spans="1:10" s="14" customFormat="1" ht="33.75" customHeight="1">
      <c r="A2758" s="223"/>
      <c r="B2758" s="283" t="str">
        <f>CONCATENATE(C2759,'TIME TABLE'!$C$5,'ADMIT CARD'!$C2760,$F2760,'ADMIT CARD'!$G2760,'TIME TABLE'!$E$5)</f>
        <v>ADMIT CARD(Roll Number●→0)</v>
      </c>
      <c r="C2758" s="289" t="str">
        <f>CONCATENATE('TIME TABLE'!$B$2,'TIME TABLE'!$F$2)</f>
        <v>TEST-I: (2025-26)</v>
      </c>
      <c r="D2758" s="290"/>
      <c r="E2758" s="290"/>
      <c r="F2758" s="290"/>
      <c r="G2758" s="290"/>
      <c r="H2758" s="290"/>
      <c r="I2758" s="296" t="s">
        <v>90</v>
      </c>
    </row>
    <row r="2759" spans="1:10" s="14" customFormat="1" ht="33.75" customHeight="1" thickBot="1">
      <c r="A2759" s="223"/>
      <c r="B2759" s="284"/>
      <c r="C2759" s="291" t="s">
        <v>63</v>
      </c>
      <c r="D2759" s="292"/>
      <c r="E2759" s="292"/>
      <c r="F2759" s="292"/>
      <c r="G2759" s="292"/>
      <c r="H2759" s="292"/>
      <c r="I2759" s="297"/>
      <c r="J2759" s="14" t="s">
        <v>53</v>
      </c>
    </row>
    <row r="2760" spans="1:10" s="14" customFormat="1" ht="24" customHeight="1">
      <c r="A2760" s="223"/>
      <c r="B2760" s="284"/>
      <c r="C2760" s="286" t="s">
        <v>20</v>
      </c>
      <c r="D2760" s="287"/>
      <c r="E2760" s="288"/>
      <c r="F2760" s="62" t="s">
        <v>51</v>
      </c>
      <c r="G2760" s="265">
        <f>VLOOKUP(A2755,'STUDENT DETAIL'!$C$8:$I$107,3)</f>
        <v>0</v>
      </c>
      <c r="H2760" s="266"/>
      <c r="I2760" s="297"/>
    </row>
    <row r="2761" spans="1:10" s="14" customFormat="1" ht="24" customHeight="1" thickBot="1">
      <c r="A2761" s="223"/>
      <c r="B2761" s="284"/>
      <c r="C2761" s="235" t="s">
        <v>21</v>
      </c>
      <c r="D2761" s="236"/>
      <c r="E2761" s="237"/>
      <c r="F2761" s="63" t="s">
        <v>51</v>
      </c>
      <c r="G2761" s="262" t="str">
        <f>IF(OR(G2760=0,G2760=""),"",VLOOKUP(A2755,'STUDENT DETAIL'!$C$8:$I$107,4))</f>
        <v/>
      </c>
      <c r="H2761" s="264"/>
      <c r="I2761" s="298"/>
    </row>
    <row r="2762" spans="1:10" s="14" customFormat="1" ht="24" customHeight="1">
      <c r="A2762" s="223"/>
      <c r="B2762" s="284"/>
      <c r="C2762" s="235" t="s">
        <v>22</v>
      </c>
      <c r="D2762" s="236"/>
      <c r="E2762" s="237"/>
      <c r="F2762" s="63" t="s">
        <v>51</v>
      </c>
      <c r="G2762" s="262" t="str">
        <f>IF(OR(G2760=0,G2760=""),"",VLOOKUP(A2755,'STUDENT DETAIL'!$C$8:$I$107,5))</f>
        <v/>
      </c>
      <c r="H2762" s="263"/>
      <c r="I2762" s="293" t="s">
        <v>64</v>
      </c>
    </row>
    <row r="2763" spans="1:10" s="14" customFormat="1" ht="24" customHeight="1">
      <c r="A2763" s="223"/>
      <c r="B2763" s="284"/>
      <c r="C2763" s="235" t="s">
        <v>32</v>
      </c>
      <c r="D2763" s="236"/>
      <c r="E2763" s="237"/>
      <c r="F2763" s="63" t="s">
        <v>51</v>
      </c>
      <c r="G2763" s="262" t="str">
        <f>IF(OR(G2760=0,G2760=""),"",VLOOKUP(A2755,'STUDENT DETAIL'!$C$8:$I$107,6))</f>
        <v/>
      </c>
      <c r="H2763" s="263"/>
      <c r="I2763" s="294"/>
    </row>
    <row r="2764" spans="1:10" s="14" customFormat="1" ht="24" customHeight="1">
      <c r="A2764" s="223"/>
      <c r="B2764" s="284"/>
      <c r="C2764" s="235" t="s">
        <v>33</v>
      </c>
      <c r="D2764" s="236"/>
      <c r="E2764" s="237"/>
      <c r="F2764" s="63" t="s">
        <v>51</v>
      </c>
      <c r="G2764" s="262" t="str">
        <f>IF(OR(G2760=0,G2760=""),"",IF('STUDENT DETAIL'!$H$4="",'STUDENT DETAIL'!$E$4,CONCATENATE('STUDENT DETAIL'!$E$4,"   ","(",'STUDENT DETAIL'!$H$4,")")))</f>
        <v/>
      </c>
      <c r="H2764" s="263"/>
      <c r="I2764" s="294"/>
    </row>
    <row r="2765" spans="1:10" s="14" customFormat="1" ht="24" customHeight="1" thickBot="1">
      <c r="A2765" s="223"/>
      <c r="B2765" s="284"/>
      <c r="C2765" s="226" t="s">
        <v>24</v>
      </c>
      <c r="D2765" s="227"/>
      <c r="E2765" s="228"/>
      <c r="F2765" s="64" t="s">
        <v>51</v>
      </c>
      <c r="G2765" s="281" t="str">
        <f>IF(OR(G2760=0,G2760=""),"",VLOOKUP(A2755,'STUDENT DETAIL'!$C$8:$I$107,7))</f>
        <v/>
      </c>
      <c r="H2765" s="282"/>
      <c r="I2765" s="295"/>
    </row>
    <row r="2766" spans="1:10" s="14" customFormat="1" ht="24" customHeight="1">
      <c r="A2766" s="223"/>
      <c r="B2766" s="284"/>
      <c r="C2766" s="232" t="s">
        <v>66</v>
      </c>
      <c r="D2766" s="233"/>
      <c r="E2766" s="233"/>
      <c r="F2766" s="233"/>
      <c r="G2766" s="233"/>
      <c r="H2766" s="233"/>
      <c r="I2766" s="234"/>
    </row>
    <row r="2767" spans="1:10" s="14" customFormat="1" ht="24" customHeight="1" thickBot="1">
      <c r="A2767" s="223"/>
      <c r="B2767" s="284"/>
      <c r="C2767" s="229" t="s">
        <v>67</v>
      </c>
      <c r="D2767" s="230"/>
      <c r="E2767" s="231"/>
      <c r="F2767" s="267" t="s">
        <v>34</v>
      </c>
      <c r="G2767" s="231"/>
      <c r="H2767" s="267" t="s">
        <v>68</v>
      </c>
      <c r="I2767" s="268"/>
    </row>
    <row r="2768" spans="1:10" s="74" customFormat="1" ht="18" customHeight="1">
      <c r="A2768" s="223"/>
      <c r="B2768" s="284"/>
      <c r="C2768" s="238">
        <f>IF('TIME TABLE'!$B$5="","",'TIME TABLE'!$B$5)</f>
        <v>44651</v>
      </c>
      <c r="D2768" s="239"/>
      <c r="E2768" s="86" t="str">
        <f>IF(C2768="","",IF(C2768&gt;0,CONCATENATE('TIME TABLE'!$C$5,'TIME TABLE'!$D$5,'TIME TABLE'!$E$5)))</f>
        <v>(Thursday)</v>
      </c>
      <c r="F2768" s="279" t="str">
        <f>IF(C2768="","",'TIME TABLE'!$F$5)</f>
        <v>Hindi</v>
      </c>
      <c r="G2768" s="280"/>
      <c r="H2768" s="273" t="str">
        <f>IF(F2768="","",'TIME TABLE'!$H$5)</f>
        <v>09:00 AM to 11:45 AM</v>
      </c>
      <c r="I2768" s="274"/>
    </row>
    <row r="2769" spans="1:9" s="74" customFormat="1" ht="18" customHeight="1">
      <c r="A2769" s="223"/>
      <c r="B2769" s="284"/>
      <c r="C2769" s="260">
        <f>IF('TIME TABLE'!$B$6="","",'TIME TABLE'!$B$6)</f>
        <v>44652</v>
      </c>
      <c r="D2769" s="261"/>
      <c r="E2769" s="89" t="str">
        <f>IF(C2769="","",IF(C2769&gt;0,CONCATENATE('TIME TABLE'!$C$6,'TIME TABLE'!$D$6,'TIME TABLE'!$E$6)))</f>
        <v>(Friday)</v>
      </c>
      <c r="F2769" s="252" t="str">
        <f>IF(C2769="","",'TIME TABLE'!$F$6)</f>
        <v>English</v>
      </c>
      <c r="G2769" s="253"/>
      <c r="H2769" s="250" t="str">
        <f>IF(F2769="","",'TIME TABLE'!$H$6)</f>
        <v>09:00 AM to 11:45 AM</v>
      </c>
      <c r="I2769" s="251"/>
    </row>
    <row r="2770" spans="1:9" s="74" customFormat="1" ht="18" customHeight="1">
      <c r="A2770" s="223"/>
      <c r="B2770" s="284"/>
      <c r="C2770" s="260">
        <f>IF('TIME TABLE'!$B$7="","",'TIME TABLE'!$B$7)</f>
        <v>44653</v>
      </c>
      <c r="D2770" s="261"/>
      <c r="E2770" s="89" t="str">
        <f>IF(C2770="","",IF(C2770&gt;0,CONCATENATE('TIME TABLE'!$C$7,'TIME TABLE'!$D$7,'TIME TABLE'!$E$7)))</f>
        <v>(Saturday)</v>
      </c>
      <c r="F2770" s="252" t="str">
        <f>IF(C2770="","",'TIME TABLE'!$F$7)</f>
        <v>Science</v>
      </c>
      <c r="G2770" s="253"/>
      <c r="H2770" s="250" t="str">
        <f>IF(F2770="","",'TIME TABLE'!$H$7)</f>
        <v>09:00 AM to 11:45 AM</v>
      </c>
      <c r="I2770" s="251"/>
    </row>
    <row r="2771" spans="1:9" s="74" customFormat="1" ht="18" customHeight="1">
      <c r="A2771" s="223"/>
      <c r="B2771" s="284"/>
      <c r="C2771" s="260">
        <f>IF('TIME TABLE'!$B$8="","",'TIME TABLE'!$B$8)</f>
        <v>44654</v>
      </c>
      <c r="D2771" s="261"/>
      <c r="E2771" s="89" t="str">
        <f>IF(C2771="","",IF(C2771&gt;0,CONCATENATE('TIME TABLE'!$C$8,'TIME TABLE'!$D$8,'TIME TABLE'!$E$8)))</f>
        <v>(Sunday)</v>
      </c>
      <c r="F2771" s="252" t="str">
        <f>IF(C2771="","",'TIME TABLE'!$F$8)</f>
        <v>Mathematics</v>
      </c>
      <c r="G2771" s="253"/>
      <c r="H2771" s="250" t="str">
        <f>IF(F2771="","",'TIME TABLE'!$H$8)</f>
        <v>09:00 AM to 11:45 AM</v>
      </c>
      <c r="I2771" s="251"/>
    </row>
    <row r="2772" spans="1:9" s="74" customFormat="1" ht="18" customHeight="1">
      <c r="A2772" s="223"/>
      <c r="B2772" s="284"/>
      <c r="C2772" s="260">
        <f>IF('TIME TABLE'!$B$9="","",'TIME TABLE'!$B$9)</f>
        <v>44655</v>
      </c>
      <c r="D2772" s="261"/>
      <c r="E2772" s="89" t="str">
        <f>IF(C2772="","",IF(C2772&gt;0,CONCATENATE('TIME TABLE'!$C$9,'TIME TABLE'!$D$9,'TIME TABLE'!$E$9)))</f>
        <v>(Monday)</v>
      </c>
      <c r="F2772" s="252" t="str">
        <f>IF(C2772="","",'TIME TABLE'!$F$9)</f>
        <v>Social Study</v>
      </c>
      <c r="G2772" s="253"/>
      <c r="H2772" s="250" t="str">
        <f>IF(F2772="","",'TIME TABLE'!$H$9)</f>
        <v>09:00 AM to 11:45 AM</v>
      </c>
      <c r="I2772" s="251"/>
    </row>
    <row r="2773" spans="1:9" s="74" customFormat="1" ht="18" customHeight="1">
      <c r="A2773" s="223"/>
      <c r="B2773" s="284"/>
      <c r="C2773" s="260">
        <f>IF('TIME TABLE'!$B$10="","",'TIME TABLE'!$B$10)</f>
        <v>44656</v>
      </c>
      <c r="D2773" s="261"/>
      <c r="E2773" s="89" t="str">
        <f>IF(C2773="","",IF(C2773&gt;0,CONCATENATE('TIME TABLE'!$C$10,'TIME TABLE'!$D$10,'TIME TABLE'!$E$10)))</f>
        <v>(Tuesday)</v>
      </c>
      <c r="F2773" s="252" t="str">
        <f>IF(C2773="","",'TIME TABLE'!$F$10)</f>
        <v>Sanskrit</v>
      </c>
      <c r="G2773" s="253"/>
      <c r="H2773" s="250" t="str">
        <f>IF(F2773="","",'TIME TABLE'!$H$10)</f>
        <v>09:00 AM to 11:45 AM</v>
      </c>
      <c r="I2773" s="251"/>
    </row>
    <row r="2774" spans="1:9" s="74" customFormat="1" ht="18" customHeight="1">
      <c r="A2774" s="223"/>
      <c r="B2774" s="284"/>
      <c r="C2774" s="260" t="str">
        <f>IF('TIME TABLE'!$B$11="","",'TIME TABLE'!$B$11)</f>
        <v/>
      </c>
      <c r="D2774" s="261"/>
      <c r="E2774" s="89" t="str">
        <f>IF(C2774="","",IF(C2774&gt;0,CONCATENATE('TIME TABLE'!$C$11,'TIME TABLE'!$D$11,'TIME TABLE'!$E$11)))</f>
        <v/>
      </c>
      <c r="F2774" s="252" t="str">
        <f>IF(C2774="","",'TIME TABLE'!$F$11)</f>
        <v/>
      </c>
      <c r="G2774" s="253"/>
      <c r="H2774" s="250" t="str">
        <f>IF(F2774="","",'TIME TABLE'!$H$11)</f>
        <v/>
      </c>
      <c r="I2774" s="251"/>
    </row>
    <row r="2775" spans="1:9" s="74" customFormat="1" ht="18" customHeight="1">
      <c r="A2775" s="223"/>
      <c r="B2775" s="284"/>
      <c r="C2775" s="260" t="str">
        <f>IF('TIME TABLE'!$B$12="","",'TIME TABLE'!$B$12)</f>
        <v/>
      </c>
      <c r="D2775" s="261"/>
      <c r="E2775" s="89" t="str">
        <f>IF(C2775="","",IF(C2775&gt;0,CONCATENATE('TIME TABLE'!$C$12,'TIME TABLE'!$D$12,'TIME TABLE'!$E$12)))</f>
        <v/>
      </c>
      <c r="F2775" s="252" t="str">
        <f>IF(C2775="","",'TIME TABLE'!$F$12)</f>
        <v/>
      </c>
      <c r="G2775" s="253"/>
      <c r="H2775" s="250" t="str">
        <f>IF(C2775="","",'TIME TABLE'!$H$12)</f>
        <v/>
      </c>
      <c r="I2775" s="251"/>
    </row>
    <row r="2776" spans="1:9" s="74" customFormat="1" ht="18" customHeight="1">
      <c r="A2776" s="223"/>
      <c r="B2776" s="284"/>
      <c r="C2776" s="275" t="str">
        <f>IF('TIME TABLE'!$B$13="","",'TIME TABLE'!$B$13)</f>
        <v/>
      </c>
      <c r="D2776" s="276"/>
      <c r="E2776" s="89" t="str">
        <f>IF(C2776="","",IF(C2776&gt;0,CONCATENATE('TIME TABLE'!$C$11,'TIME TABLE'!$D$11,'TIME TABLE'!$E$11)))</f>
        <v/>
      </c>
      <c r="F2776" s="252" t="str">
        <f>IF(C2776="","",'TIME TABLE'!$F$13)</f>
        <v/>
      </c>
      <c r="G2776" s="253"/>
      <c r="H2776" s="250" t="str">
        <f>IF(C2776="","",'TIME TABLE'!$H$13)</f>
        <v/>
      </c>
      <c r="I2776" s="251"/>
    </row>
    <row r="2777" spans="1:9" s="74" customFormat="1" ht="18" customHeight="1" thickBot="1">
      <c r="A2777" s="223"/>
      <c r="B2777" s="284"/>
      <c r="C2777" s="275" t="str">
        <f>IF('TIME TABLE'!$B$14="","",'TIME TABLE'!$B$14)</f>
        <v/>
      </c>
      <c r="D2777" s="276"/>
      <c r="E2777" s="89" t="str">
        <f>IF(C2777="","",IF(C2777&gt;0,CONCATENATE('TIME TABLE'!$C$11,'TIME TABLE'!$D$11,'TIME TABLE'!$E$11)))</f>
        <v/>
      </c>
      <c r="F2777" s="277" t="str">
        <f>IF(C2777="","",'TIME TABLE'!$F$14)</f>
        <v/>
      </c>
      <c r="G2777" s="278"/>
      <c r="H2777" s="250" t="str">
        <f>IF(C2777="","",'TIME TABLE'!$H$14)</f>
        <v/>
      </c>
      <c r="I2777" s="251"/>
    </row>
    <row r="2778" spans="1:9" s="14" customFormat="1" ht="24" customHeight="1">
      <c r="A2778" s="223"/>
      <c r="B2778" s="284"/>
      <c r="C2778" s="269" t="s">
        <v>69</v>
      </c>
      <c r="D2778" s="270"/>
      <c r="E2778" s="270"/>
      <c r="F2778" s="271"/>
      <c r="G2778" s="271"/>
      <c r="H2778" s="271"/>
      <c r="I2778" s="272"/>
    </row>
    <row r="2779" spans="1:9" s="14" customFormat="1" ht="19.5" customHeight="1">
      <c r="A2779" s="223"/>
      <c r="B2779" s="284"/>
      <c r="C2779" s="59">
        <v>1</v>
      </c>
      <c r="D2779" s="256" t="s">
        <v>70</v>
      </c>
      <c r="E2779" s="256"/>
      <c r="F2779" s="256"/>
      <c r="G2779" s="256"/>
      <c r="H2779" s="256"/>
      <c r="I2779" s="257"/>
    </row>
    <row r="2780" spans="1:9" s="14" customFormat="1" ht="19.5" customHeight="1">
      <c r="A2780" s="223"/>
      <c r="B2780" s="284"/>
      <c r="C2780" s="60">
        <v>2</v>
      </c>
      <c r="D2780" s="258" t="s">
        <v>71</v>
      </c>
      <c r="E2780" s="258"/>
      <c r="F2780" s="258"/>
      <c r="G2780" s="258"/>
      <c r="H2780" s="258"/>
      <c r="I2780" s="259"/>
    </row>
    <row r="2781" spans="1:9" s="14" customFormat="1" ht="19.5" customHeight="1">
      <c r="A2781" s="223"/>
      <c r="B2781" s="284"/>
      <c r="C2781" s="60">
        <v>3</v>
      </c>
      <c r="D2781" s="258" t="s">
        <v>72</v>
      </c>
      <c r="E2781" s="258"/>
      <c r="F2781" s="258"/>
      <c r="G2781" s="258"/>
      <c r="H2781" s="258"/>
      <c r="I2781" s="259"/>
    </row>
    <row r="2782" spans="1:9" s="14" customFormat="1" ht="19.5" customHeight="1">
      <c r="A2782" s="223"/>
      <c r="B2782" s="284"/>
      <c r="C2782" s="60">
        <v>4</v>
      </c>
      <c r="D2782" s="256" t="s">
        <v>73</v>
      </c>
      <c r="E2782" s="256"/>
      <c r="F2782" s="256"/>
      <c r="G2782" s="256"/>
      <c r="H2782" s="256"/>
      <c r="I2782" s="257"/>
    </row>
    <row r="2783" spans="1:9" s="14" customFormat="1" ht="19.5" customHeight="1">
      <c r="A2783" s="223"/>
      <c r="B2783" s="284"/>
      <c r="C2783" s="60">
        <v>5</v>
      </c>
      <c r="D2783" s="256" t="s">
        <v>74</v>
      </c>
      <c r="E2783" s="256"/>
      <c r="F2783" s="256"/>
      <c r="G2783" s="256"/>
      <c r="H2783" s="256"/>
      <c r="I2783" s="257"/>
    </row>
    <row r="2784" spans="1:9" s="14" customFormat="1" ht="19.5" customHeight="1">
      <c r="A2784" s="223"/>
      <c r="B2784" s="284"/>
      <c r="C2784" s="60">
        <v>6</v>
      </c>
      <c r="D2784" s="256" t="s">
        <v>75</v>
      </c>
      <c r="E2784" s="256"/>
      <c r="F2784" s="256"/>
      <c r="G2784" s="256"/>
      <c r="H2784" s="256"/>
      <c r="I2784" s="257"/>
    </row>
    <row r="2785" spans="1:10" s="14" customFormat="1" ht="19.5" customHeight="1">
      <c r="A2785" s="223"/>
      <c r="B2785" s="284"/>
      <c r="C2785" s="60">
        <v>7</v>
      </c>
      <c r="D2785" s="256" t="s">
        <v>76</v>
      </c>
      <c r="E2785" s="256"/>
      <c r="F2785" s="256"/>
      <c r="G2785" s="256"/>
      <c r="H2785" s="256"/>
      <c r="I2785" s="257"/>
    </row>
    <row r="2786" spans="1:10" s="14" customFormat="1" ht="19.5" customHeight="1">
      <c r="A2786" s="223"/>
      <c r="B2786" s="284"/>
      <c r="C2786" s="60">
        <v>8</v>
      </c>
      <c r="D2786" s="256" t="s">
        <v>77</v>
      </c>
      <c r="E2786" s="256"/>
      <c r="F2786" s="256"/>
      <c r="G2786" s="256"/>
      <c r="H2786" s="256"/>
      <c r="I2786" s="257"/>
    </row>
    <row r="2787" spans="1:10" s="14" customFormat="1" ht="19.5" customHeight="1" thickBot="1">
      <c r="A2787" s="223"/>
      <c r="B2787" s="285"/>
      <c r="C2787" s="61">
        <v>9</v>
      </c>
      <c r="D2787" s="254" t="s">
        <v>78</v>
      </c>
      <c r="E2787" s="254"/>
      <c r="F2787" s="254"/>
      <c r="G2787" s="254"/>
      <c r="H2787" s="254"/>
      <c r="I2787" s="255"/>
    </row>
    <row r="2788" spans="1:10" ht="7.5" customHeight="1">
      <c r="A2788" s="225"/>
      <c r="B2788" s="225"/>
      <c r="C2788" s="225"/>
      <c r="D2788" s="225"/>
      <c r="E2788" s="225"/>
      <c r="F2788" s="225"/>
      <c r="G2788" s="225"/>
      <c r="H2788" s="225"/>
      <c r="I2788" s="225"/>
    </row>
    <row r="2789" spans="1:10" s="14" customFormat="1" ht="10.5" customHeight="1" thickBot="1">
      <c r="A2789" s="19">
        <f>A2755+1</f>
        <v>83</v>
      </c>
      <c r="B2789" s="224"/>
      <c r="C2789" s="224"/>
      <c r="D2789" s="224"/>
      <c r="E2789" s="224"/>
      <c r="F2789" s="224"/>
      <c r="G2789" s="224"/>
      <c r="H2789" s="224"/>
      <c r="I2789" s="224"/>
    </row>
    <row r="2790" spans="1:10" s="14" customFormat="1" ht="51.75" customHeight="1">
      <c r="A2790" s="223"/>
      <c r="B2790" s="240" t="e">
        <f>logo</f>
        <v>#NAME?</v>
      </c>
      <c r="C2790" s="241"/>
      <c r="D2790" s="244" t="str">
        <f>MASTER!$E$11</f>
        <v>Govt. Sr. Secondary School Raimalwada</v>
      </c>
      <c r="E2790" s="245"/>
      <c r="F2790" s="245"/>
      <c r="G2790" s="245"/>
      <c r="H2790" s="245"/>
      <c r="I2790" s="246"/>
    </row>
    <row r="2791" spans="1:10" s="14" customFormat="1" ht="36" customHeight="1" thickBot="1">
      <c r="A2791" s="223"/>
      <c r="B2791" s="242"/>
      <c r="C2791" s="243"/>
      <c r="D2791" s="247" t="str">
        <f>MASTER!$E$14</f>
        <v>P.S.-Bapini (Phalodi)</v>
      </c>
      <c r="E2791" s="248"/>
      <c r="F2791" s="248"/>
      <c r="G2791" s="248"/>
      <c r="H2791" s="248"/>
      <c r="I2791" s="249"/>
    </row>
    <row r="2792" spans="1:10" s="14" customFormat="1" ht="33.75" customHeight="1">
      <c r="A2792" s="223"/>
      <c r="B2792" s="283" t="str">
        <f>CONCATENATE(C2793,'TIME TABLE'!$C$5,'ADMIT CARD'!$C2794,$F2794,'ADMIT CARD'!$G2794,'TIME TABLE'!$E$5)</f>
        <v>ADMIT CARD(Roll Number●→0)</v>
      </c>
      <c r="C2792" s="289" t="str">
        <f>CONCATENATE('TIME TABLE'!$B$2,'TIME TABLE'!$F$2)</f>
        <v>TEST-I: (2025-26)</v>
      </c>
      <c r="D2792" s="290"/>
      <c r="E2792" s="290"/>
      <c r="F2792" s="290"/>
      <c r="G2792" s="290"/>
      <c r="H2792" s="290"/>
      <c r="I2792" s="296" t="s">
        <v>90</v>
      </c>
    </row>
    <row r="2793" spans="1:10" s="14" customFormat="1" ht="33.75" customHeight="1" thickBot="1">
      <c r="A2793" s="223"/>
      <c r="B2793" s="284"/>
      <c r="C2793" s="291" t="s">
        <v>63</v>
      </c>
      <c r="D2793" s="292"/>
      <c r="E2793" s="292"/>
      <c r="F2793" s="292"/>
      <c r="G2793" s="292"/>
      <c r="H2793" s="292"/>
      <c r="I2793" s="297"/>
      <c r="J2793" s="14" t="s">
        <v>53</v>
      </c>
    </row>
    <row r="2794" spans="1:10" s="14" customFormat="1" ht="24" customHeight="1">
      <c r="A2794" s="223"/>
      <c r="B2794" s="284"/>
      <c r="C2794" s="286" t="s">
        <v>20</v>
      </c>
      <c r="D2794" s="287"/>
      <c r="E2794" s="288"/>
      <c r="F2794" s="62" t="s">
        <v>51</v>
      </c>
      <c r="G2794" s="265">
        <f>VLOOKUP(A2789,'STUDENT DETAIL'!$C$8:$I$107,3)</f>
        <v>0</v>
      </c>
      <c r="H2794" s="266"/>
      <c r="I2794" s="297"/>
    </row>
    <row r="2795" spans="1:10" s="14" customFormat="1" ht="24" customHeight="1" thickBot="1">
      <c r="A2795" s="223"/>
      <c r="B2795" s="284"/>
      <c r="C2795" s="235" t="s">
        <v>21</v>
      </c>
      <c r="D2795" s="236"/>
      <c r="E2795" s="237"/>
      <c r="F2795" s="63" t="s">
        <v>51</v>
      </c>
      <c r="G2795" s="262" t="str">
        <f>IF(OR(G2794=0,G2794=""),"",VLOOKUP(A2789,'STUDENT DETAIL'!$C$8:$I$107,4))</f>
        <v/>
      </c>
      <c r="H2795" s="264"/>
      <c r="I2795" s="298"/>
    </row>
    <row r="2796" spans="1:10" s="14" customFormat="1" ht="24" customHeight="1">
      <c r="A2796" s="223"/>
      <c r="B2796" s="284"/>
      <c r="C2796" s="235" t="s">
        <v>22</v>
      </c>
      <c r="D2796" s="236"/>
      <c r="E2796" s="237"/>
      <c r="F2796" s="63" t="s">
        <v>51</v>
      </c>
      <c r="G2796" s="262" t="str">
        <f>IF(OR(G2794=0,G2794=""),"",VLOOKUP(A2789,'STUDENT DETAIL'!$C$8:$I$107,5))</f>
        <v/>
      </c>
      <c r="H2796" s="263"/>
      <c r="I2796" s="293" t="s">
        <v>64</v>
      </c>
    </row>
    <row r="2797" spans="1:10" s="14" customFormat="1" ht="24" customHeight="1">
      <c r="A2797" s="223"/>
      <c r="B2797" s="284"/>
      <c r="C2797" s="235" t="s">
        <v>32</v>
      </c>
      <c r="D2797" s="236"/>
      <c r="E2797" s="237"/>
      <c r="F2797" s="63" t="s">
        <v>51</v>
      </c>
      <c r="G2797" s="262" t="str">
        <f>IF(OR(G2794=0,G2794=""),"",VLOOKUP(A2789,'STUDENT DETAIL'!$C$8:$I$107,6))</f>
        <v/>
      </c>
      <c r="H2797" s="263"/>
      <c r="I2797" s="294"/>
    </row>
    <row r="2798" spans="1:10" s="14" customFormat="1" ht="24" customHeight="1">
      <c r="A2798" s="223"/>
      <c r="B2798" s="284"/>
      <c r="C2798" s="235" t="s">
        <v>33</v>
      </c>
      <c r="D2798" s="236"/>
      <c r="E2798" s="237"/>
      <c r="F2798" s="63" t="s">
        <v>51</v>
      </c>
      <c r="G2798" s="262" t="str">
        <f>IF(OR(G2794=0,G2794=""),"",IF('STUDENT DETAIL'!$H$4="",'STUDENT DETAIL'!$E$4,CONCATENATE('STUDENT DETAIL'!$E$4,"   ","(",'STUDENT DETAIL'!$H$4,")")))</f>
        <v/>
      </c>
      <c r="H2798" s="263"/>
      <c r="I2798" s="294"/>
    </row>
    <row r="2799" spans="1:10" s="14" customFormat="1" ht="24" customHeight="1" thickBot="1">
      <c r="A2799" s="223"/>
      <c r="B2799" s="284"/>
      <c r="C2799" s="226" t="s">
        <v>24</v>
      </c>
      <c r="D2799" s="227"/>
      <c r="E2799" s="228"/>
      <c r="F2799" s="64" t="s">
        <v>51</v>
      </c>
      <c r="G2799" s="281" t="str">
        <f>IF(OR(G2794=0,G2794=""),"",VLOOKUP(A2789,'STUDENT DETAIL'!$C$8:$I$107,7))</f>
        <v/>
      </c>
      <c r="H2799" s="282"/>
      <c r="I2799" s="295"/>
    </row>
    <row r="2800" spans="1:10" s="14" customFormat="1" ht="24" customHeight="1">
      <c r="A2800" s="223"/>
      <c r="B2800" s="284"/>
      <c r="C2800" s="232" t="s">
        <v>66</v>
      </c>
      <c r="D2800" s="233"/>
      <c r="E2800" s="233"/>
      <c r="F2800" s="233"/>
      <c r="G2800" s="233"/>
      <c r="H2800" s="233"/>
      <c r="I2800" s="234"/>
    </row>
    <row r="2801" spans="1:9" s="14" customFormat="1" ht="24" customHeight="1" thickBot="1">
      <c r="A2801" s="223"/>
      <c r="B2801" s="284"/>
      <c r="C2801" s="229" t="s">
        <v>67</v>
      </c>
      <c r="D2801" s="230"/>
      <c r="E2801" s="231"/>
      <c r="F2801" s="267" t="s">
        <v>34</v>
      </c>
      <c r="G2801" s="231"/>
      <c r="H2801" s="267" t="s">
        <v>68</v>
      </c>
      <c r="I2801" s="268"/>
    </row>
    <row r="2802" spans="1:9" s="74" customFormat="1" ht="18" customHeight="1">
      <c r="A2802" s="223"/>
      <c r="B2802" s="284"/>
      <c r="C2802" s="238">
        <f>IF('TIME TABLE'!$B$5="","",'TIME TABLE'!$B$5)</f>
        <v>44651</v>
      </c>
      <c r="D2802" s="239"/>
      <c r="E2802" s="86" t="str">
        <f>IF(C2802="","",IF(C2802&gt;0,CONCATENATE('TIME TABLE'!$C$5,'TIME TABLE'!$D$5,'TIME TABLE'!$E$5)))</f>
        <v>(Thursday)</v>
      </c>
      <c r="F2802" s="279" t="str">
        <f>IF(C2802="","",'TIME TABLE'!$F$5)</f>
        <v>Hindi</v>
      </c>
      <c r="G2802" s="280"/>
      <c r="H2802" s="273" t="str">
        <f>IF(F2802="","",'TIME TABLE'!$H$5)</f>
        <v>09:00 AM to 11:45 AM</v>
      </c>
      <c r="I2802" s="274"/>
    </row>
    <row r="2803" spans="1:9" s="74" customFormat="1" ht="18" customHeight="1">
      <c r="A2803" s="223"/>
      <c r="B2803" s="284"/>
      <c r="C2803" s="260">
        <f>IF('TIME TABLE'!$B$6="","",'TIME TABLE'!$B$6)</f>
        <v>44652</v>
      </c>
      <c r="D2803" s="261"/>
      <c r="E2803" s="89" t="str">
        <f>IF(C2803="","",IF(C2803&gt;0,CONCATENATE('TIME TABLE'!$C$6,'TIME TABLE'!$D$6,'TIME TABLE'!$E$6)))</f>
        <v>(Friday)</v>
      </c>
      <c r="F2803" s="252" t="str">
        <f>IF(C2803="","",'TIME TABLE'!$F$6)</f>
        <v>English</v>
      </c>
      <c r="G2803" s="253"/>
      <c r="H2803" s="250" t="str">
        <f>IF(F2803="","",'TIME TABLE'!$H$6)</f>
        <v>09:00 AM to 11:45 AM</v>
      </c>
      <c r="I2803" s="251"/>
    </row>
    <row r="2804" spans="1:9" s="74" customFormat="1" ht="18" customHeight="1">
      <c r="A2804" s="223"/>
      <c r="B2804" s="284"/>
      <c r="C2804" s="260">
        <f>IF('TIME TABLE'!$B$7="","",'TIME TABLE'!$B$7)</f>
        <v>44653</v>
      </c>
      <c r="D2804" s="261"/>
      <c r="E2804" s="89" t="str">
        <f>IF(C2804="","",IF(C2804&gt;0,CONCATENATE('TIME TABLE'!$C$7,'TIME TABLE'!$D$7,'TIME TABLE'!$E$7)))</f>
        <v>(Saturday)</v>
      </c>
      <c r="F2804" s="252" t="str">
        <f>IF(C2804="","",'TIME TABLE'!$F$7)</f>
        <v>Science</v>
      </c>
      <c r="G2804" s="253"/>
      <c r="H2804" s="250" t="str">
        <f>IF(F2804="","",'TIME TABLE'!$H$7)</f>
        <v>09:00 AM to 11:45 AM</v>
      </c>
      <c r="I2804" s="251"/>
    </row>
    <row r="2805" spans="1:9" s="74" customFormat="1" ht="18" customHeight="1">
      <c r="A2805" s="223"/>
      <c r="B2805" s="284"/>
      <c r="C2805" s="260">
        <f>IF('TIME TABLE'!$B$8="","",'TIME TABLE'!$B$8)</f>
        <v>44654</v>
      </c>
      <c r="D2805" s="261"/>
      <c r="E2805" s="89" t="str">
        <f>IF(C2805="","",IF(C2805&gt;0,CONCATENATE('TIME TABLE'!$C$8,'TIME TABLE'!$D$8,'TIME TABLE'!$E$8)))</f>
        <v>(Sunday)</v>
      </c>
      <c r="F2805" s="252" t="str">
        <f>IF(C2805="","",'TIME TABLE'!$F$8)</f>
        <v>Mathematics</v>
      </c>
      <c r="G2805" s="253"/>
      <c r="H2805" s="250" t="str">
        <f>IF(F2805="","",'TIME TABLE'!$H$8)</f>
        <v>09:00 AM to 11:45 AM</v>
      </c>
      <c r="I2805" s="251"/>
    </row>
    <row r="2806" spans="1:9" s="74" customFormat="1" ht="18" customHeight="1">
      <c r="A2806" s="223"/>
      <c r="B2806" s="284"/>
      <c r="C2806" s="260">
        <f>IF('TIME TABLE'!$B$9="","",'TIME TABLE'!$B$9)</f>
        <v>44655</v>
      </c>
      <c r="D2806" s="261"/>
      <c r="E2806" s="89" t="str">
        <f>IF(C2806="","",IF(C2806&gt;0,CONCATENATE('TIME TABLE'!$C$9,'TIME TABLE'!$D$9,'TIME TABLE'!$E$9)))</f>
        <v>(Monday)</v>
      </c>
      <c r="F2806" s="252" t="str">
        <f>IF(C2806="","",'TIME TABLE'!$F$9)</f>
        <v>Social Study</v>
      </c>
      <c r="G2806" s="253"/>
      <c r="H2806" s="250" t="str">
        <f>IF(F2806="","",'TIME TABLE'!$H$9)</f>
        <v>09:00 AM to 11:45 AM</v>
      </c>
      <c r="I2806" s="251"/>
    </row>
    <row r="2807" spans="1:9" s="74" customFormat="1" ht="18" customHeight="1">
      <c r="A2807" s="223"/>
      <c r="B2807" s="284"/>
      <c r="C2807" s="260">
        <f>IF('TIME TABLE'!$B$10="","",'TIME TABLE'!$B$10)</f>
        <v>44656</v>
      </c>
      <c r="D2807" s="261"/>
      <c r="E2807" s="89" t="str">
        <f>IF(C2807="","",IF(C2807&gt;0,CONCATENATE('TIME TABLE'!$C$10,'TIME TABLE'!$D$10,'TIME TABLE'!$E$10)))</f>
        <v>(Tuesday)</v>
      </c>
      <c r="F2807" s="252" t="str">
        <f>IF(C2807="","",'TIME TABLE'!$F$10)</f>
        <v>Sanskrit</v>
      </c>
      <c r="G2807" s="253"/>
      <c r="H2807" s="250" t="str">
        <f>IF(F2807="","",'TIME TABLE'!$H$10)</f>
        <v>09:00 AM to 11:45 AM</v>
      </c>
      <c r="I2807" s="251"/>
    </row>
    <row r="2808" spans="1:9" s="74" customFormat="1" ht="18" customHeight="1">
      <c r="A2808" s="223"/>
      <c r="B2808" s="284"/>
      <c r="C2808" s="260" t="str">
        <f>IF('TIME TABLE'!$B$11="","",'TIME TABLE'!$B$11)</f>
        <v/>
      </c>
      <c r="D2808" s="261"/>
      <c r="E2808" s="89" t="str">
        <f>IF(C2808="","",IF(C2808&gt;0,CONCATENATE('TIME TABLE'!$C$11,'TIME TABLE'!$D$11,'TIME TABLE'!$E$11)))</f>
        <v/>
      </c>
      <c r="F2808" s="252" t="str">
        <f>IF(C2808="","",'TIME TABLE'!$F$11)</f>
        <v/>
      </c>
      <c r="G2808" s="253"/>
      <c r="H2808" s="250" t="str">
        <f>IF(F2808="","",'TIME TABLE'!$H$11)</f>
        <v/>
      </c>
      <c r="I2808" s="251"/>
    </row>
    <row r="2809" spans="1:9" s="74" customFormat="1" ht="18" customHeight="1">
      <c r="A2809" s="223"/>
      <c r="B2809" s="284"/>
      <c r="C2809" s="260" t="str">
        <f>IF('TIME TABLE'!$B$12="","",'TIME TABLE'!$B$12)</f>
        <v/>
      </c>
      <c r="D2809" s="261"/>
      <c r="E2809" s="89" t="str">
        <f>IF(C2809="","",IF(C2809&gt;0,CONCATENATE('TIME TABLE'!$C$12,'TIME TABLE'!$D$12,'TIME TABLE'!$E$12)))</f>
        <v/>
      </c>
      <c r="F2809" s="252" t="str">
        <f>IF(C2809="","",'TIME TABLE'!$F$12)</f>
        <v/>
      </c>
      <c r="G2809" s="253"/>
      <c r="H2809" s="250" t="str">
        <f>IF(C2809="","",'TIME TABLE'!$H$12)</f>
        <v/>
      </c>
      <c r="I2809" s="251"/>
    </row>
    <row r="2810" spans="1:9" s="74" customFormat="1" ht="18" customHeight="1">
      <c r="A2810" s="223"/>
      <c r="B2810" s="284"/>
      <c r="C2810" s="275" t="str">
        <f>IF('TIME TABLE'!$B$13="","",'TIME TABLE'!$B$13)</f>
        <v/>
      </c>
      <c r="D2810" s="276"/>
      <c r="E2810" s="89" t="str">
        <f>IF(C2810="","",IF(C2810&gt;0,CONCATENATE('TIME TABLE'!$C$11,'TIME TABLE'!$D$11,'TIME TABLE'!$E$11)))</f>
        <v/>
      </c>
      <c r="F2810" s="252" t="str">
        <f>IF(C2810="","",'TIME TABLE'!$F$13)</f>
        <v/>
      </c>
      <c r="G2810" s="253"/>
      <c r="H2810" s="250" t="str">
        <f>IF(C2810="","",'TIME TABLE'!$H$13)</f>
        <v/>
      </c>
      <c r="I2810" s="251"/>
    </row>
    <row r="2811" spans="1:9" s="74" customFormat="1" ht="18" customHeight="1" thickBot="1">
      <c r="A2811" s="223"/>
      <c r="B2811" s="284"/>
      <c r="C2811" s="275" t="str">
        <f>IF('TIME TABLE'!$B$14="","",'TIME TABLE'!$B$14)</f>
        <v/>
      </c>
      <c r="D2811" s="276"/>
      <c r="E2811" s="89" t="str">
        <f>IF(C2811="","",IF(C2811&gt;0,CONCATENATE('TIME TABLE'!$C$11,'TIME TABLE'!$D$11,'TIME TABLE'!$E$11)))</f>
        <v/>
      </c>
      <c r="F2811" s="277" t="str">
        <f>IF(C2811="","",'TIME TABLE'!$F$14)</f>
        <v/>
      </c>
      <c r="G2811" s="278"/>
      <c r="H2811" s="250" t="str">
        <f>IF(C2811="","",'TIME TABLE'!$H$14)</f>
        <v/>
      </c>
      <c r="I2811" s="251"/>
    </row>
    <row r="2812" spans="1:9" s="14" customFormat="1" ht="24" customHeight="1">
      <c r="A2812" s="223"/>
      <c r="B2812" s="284"/>
      <c r="C2812" s="269" t="s">
        <v>69</v>
      </c>
      <c r="D2812" s="270"/>
      <c r="E2812" s="270"/>
      <c r="F2812" s="271"/>
      <c r="G2812" s="271"/>
      <c r="H2812" s="271"/>
      <c r="I2812" s="272"/>
    </row>
    <row r="2813" spans="1:9" s="14" customFormat="1" ht="19.5" customHeight="1">
      <c r="A2813" s="223"/>
      <c r="B2813" s="284"/>
      <c r="C2813" s="59">
        <v>1</v>
      </c>
      <c r="D2813" s="256" t="s">
        <v>70</v>
      </c>
      <c r="E2813" s="256"/>
      <c r="F2813" s="256"/>
      <c r="G2813" s="256"/>
      <c r="H2813" s="256"/>
      <c r="I2813" s="257"/>
    </row>
    <row r="2814" spans="1:9" s="14" customFormat="1" ht="19.5" customHeight="1">
      <c r="A2814" s="223"/>
      <c r="B2814" s="284"/>
      <c r="C2814" s="60">
        <v>2</v>
      </c>
      <c r="D2814" s="258" t="s">
        <v>71</v>
      </c>
      <c r="E2814" s="258"/>
      <c r="F2814" s="258"/>
      <c r="G2814" s="258"/>
      <c r="H2814" s="258"/>
      <c r="I2814" s="259"/>
    </row>
    <row r="2815" spans="1:9" s="14" customFormat="1" ht="19.5" customHeight="1">
      <c r="A2815" s="223"/>
      <c r="B2815" s="284"/>
      <c r="C2815" s="60">
        <v>3</v>
      </c>
      <c r="D2815" s="258" t="s">
        <v>72</v>
      </c>
      <c r="E2815" s="258"/>
      <c r="F2815" s="258"/>
      <c r="G2815" s="258"/>
      <c r="H2815" s="258"/>
      <c r="I2815" s="259"/>
    </row>
    <row r="2816" spans="1:9" s="14" customFormat="1" ht="19.5" customHeight="1">
      <c r="A2816" s="223"/>
      <c r="B2816" s="284"/>
      <c r="C2816" s="60">
        <v>4</v>
      </c>
      <c r="D2816" s="256" t="s">
        <v>73</v>
      </c>
      <c r="E2816" s="256"/>
      <c r="F2816" s="256"/>
      <c r="G2816" s="256"/>
      <c r="H2816" s="256"/>
      <c r="I2816" s="257"/>
    </row>
    <row r="2817" spans="1:10" s="14" customFormat="1" ht="19.5" customHeight="1">
      <c r="A2817" s="223"/>
      <c r="B2817" s="284"/>
      <c r="C2817" s="60">
        <v>5</v>
      </c>
      <c r="D2817" s="256" t="s">
        <v>74</v>
      </c>
      <c r="E2817" s="256"/>
      <c r="F2817" s="256"/>
      <c r="G2817" s="256"/>
      <c r="H2817" s="256"/>
      <c r="I2817" s="257"/>
    </row>
    <row r="2818" spans="1:10" s="14" customFormat="1" ht="19.5" customHeight="1">
      <c r="A2818" s="223"/>
      <c r="B2818" s="284"/>
      <c r="C2818" s="60">
        <v>6</v>
      </c>
      <c r="D2818" s="256" t="s">
        <v>75</v>
      </c>
      <c r="E2818" s="256"/>
      <c r="F2818" s="256"/>
      <c r="G2818" s="256"/>
      <c r="H2818" s="256"/>
      <c r="I2818" s="257"/>
    </row>
    <row r="2819" spans="1:10" s="14" customFormat="1" ht="19.5" customHeight="1">
      <c r="A2819" s="223"/>
      <c r="B2819" s="284"/>
      <c r="C2819" s="60">
        <v>7</v>
      </c>
      <c r="D2819" s="256" t="s">
        <v>76</v>
      </c>
      <c r="E2819" s="256"/>
      <c r="F2819" s="256"/>
      <c r="G2819" s="256"/>
      <c r="H2819" s="256"/>
      <c r="I2819" s="257"/>
    </row>
    <row r="2820" spans="1:10" s="14" customFormat="1" ht="19.5" customHeight="1">
      <c r="A2820" s="223"/>
      <c r="B2820" s="284"/>
      <c r="C2820" s="60">
        <v>8</v>
      </c>
      <c r="D2820" s="256" t="s">
        <v>77</v>
      </c>
      <c r="E2820" s="256"/>
      <c r="F2820" s="256"/>
      <c r="G2820" s="256"/>
      <c r="H2820" s="256"/>
      <c r="I2820" s="257"/>
    </row>
    <row r="2821" spans="1:10" s="14" customFormat="1" ht="19.5" customHeight="1" thickBot="1">
      <c r="A2821" s="223"/>
      <c r="B2821" s="285"/>
      <c r="C2821" s="61">
        <v>9</v>
      </c>
      <c r="D2821" s="254" t="s">
        <v>78</v>
      </c>
      <c r="E2821" s="254"/>
      <c r="F2821" s="254"/>
      <c r="G2821" s="254"/>
      <c r="H2821" s="254"/>
      <c r="I2821" s="255"/>
    </row>
    <row r="2822" spans="1:10" ht="16.5" customHeight="1">
      <c r="A2822" s="225"/>
      <c r="B2822" s="225"/>
      <c r="C2822" s="225"/>
      <c r="D2822" s="225"/>
      <c r="E2822" s="225"/>
      <c r="F2822" s="225"/>
      <c r="G2822" s="225"/>
      <c r="H2822" s="225"/>
      <c r="I2822" s="225"/>
    </row>
    <row r="2823" spans="1:10" s="14" customFormat="1" ht="15.75" thickBot="1">
      <c r="A2823" s="19">
        <f>A2789+1</f>
        <v>84</v>
      </c>
      <c r="B2823" s="224"/>
      <c r="C2823" s="224"/>
      <c r="D2823" s="224"/>
      <c r="E2823" s="224"/>
      <c r="F2823" s="224"/>
      <c r="G2823" s="224"/>
      <c r="H2823" s="224"/>
      <c r="I2823" s="224"/>
    </row>
    <row r="2824" spans="1:10" s="14" customFormat="1" ht="51.75" customHeight="1">
      <c r="A2824" s="223"/>
      <c r="B2824" s="240" t="e">
        <f>logo</f>
        <v>#NAME?</v>
      </c>
      <c r="C2824" s="241"/>
      <c r="D2824" s="244" t="str">
        <f>MASTER!$E$11</f>
        <v>Govt. Sr. Secondary School Raimalwada</v>
      </c>
      <c r="E2824" s="245"/>
      <c r="F2824" s="245"/>
      <c r="G2824" s="245"/>
      <c r="H2824" s="245"/>
      <c r="I2824" s="246"/>
    </row>
    <row r="2825" spans="1:10" s="14" customFormat="1" ht="36" customHeight="1" thickBot="1">
      <c r="A2825" s="223"/>
      <c r="B2825" s="242"/>
      <c r="C2825" s="243"/>
      <c r="D2825" s="247" t="str">
        <f>MASTER!$E$14</f>
        <v>P.S.-Bapini (Phalodi)</v>
      </c>
      <c r="E2825" s="248"/>
      <c r="F2825" s="248"/>
      <c r="G2825" s="248"/>
      <c r="H2825" s="248"/>
      <c r="I2825" s="249"/>
    </row>
    <row r="2826" spans="1:10" s="14" customFormat="1" ht="33.75" customHeight="1">
      <c r="A2826" s="223"/>
      <c r="B2826" s="283" t="str">
        <f>CONCATENATE(C2827,'TIME TABLE'!$C$5,'ADMIT CARD'!$C2828,$F2828,'ADMIT CARD'!$G2828,'TIME TABLE'!$E$5)</f>
        <v>ADMIT CARD(Roll Number●→0)</v>
      </c>
      <c r="C2826" s="289" t="str">
        <f>CONCATENATE('TIME TABLE'!$B$2,'TIME TABLE'!$F$2)</f>
        <v>TEST-I: (2025-26)</v>
      </c>
      <c r="D2826" s="290"/>
      <c r="E2826" s="290"/>
      <c r="F2826" s="290"/>
      <c r="G2826" s="290"/>
      <c r="H2826" s="290"/>
      <c r="I2826" s="296" t="s">
        <v>90</v>
      </c>
    </row>
    <row r="2827" spans="1:10" s="14" customFormat="1" ht="33.75" customHeight="1" thickBot="1">
      <c r="A2827" s="223"/>
      <c r="B2827" s="284"/>
      <c r="C2827" s="291" t="s">
        <v>63</v>
      </c>
      <c r="D2827" s="292"/>
      <c r="E2827" s="292"/>
      <c r="F2827" s="292"/>
      <c r="G2827" s="292"/>
      <c r="H2827" s="292"/>
      <c r="I2827" s="297"/>
      <c r="J2827" s="14" t="s">
        <v>53</v>
      </c>
    </row>
    <row r="2828" spans="1:10" s="14" customFormat="1" ht="24" customHeight="1">
      <c r="A2828" s="223"/>
      <c r="B2828" s="284"/>
      <c r="C2828" s="286" t="s">
        <v>20</v>
      </c>
      <c r="D2828" s="287"/>
      <c r="E2828" s="288"/>
      <c r="F2828" s="62" t="s">
        <v>51</v>
      </c>
      <c r="G2828" s="265">
        <f>VLOOKUP(A2823,'STUDENT DETAIL'!$C$8:$I$107,3)</f>
        <v>0</v>
      </c>
      <c r="H2828" s="266"/>
      <c r="I2828" s="297"/>
    </row>
    <row r="2829" spans="1:10" s="14" customFormat="1" ht="24" customHeight="1" thickBot="1">
      <c r="A2829" s="223"/>
      <c r="B2829" s="284"/>
      <c r="C2829" s="235" t="s">
        <v>21</v>
      </c>
      <c r="D2829" s="236"/>
      <c r="E2829" s="237"/>
      <c r="F2829" s="63" t="s">
        <v>51</v>
      </c>
      <c r="G2829" s="262" t="str">
        <f>IF(OR(G2828=0,G2828=""),"",VLOOKUP(A2823,'STUDENT DETAIL'!$C$8:$I$107,4))</f>
        <v/>
      </c>
      <c r="H2829" s="264"/>
      <c r="I2829" s="298"/>
    </row>
    <row r="2830" spans="1:10" s="14" customFormat="1" ht="24" customHeight="1">
      <c r="A2830" s="223"/>
      <c r="B2830" s="284"/>
      <c r="C2830" s="235" t="s">
        <v>22</v>
      </c>
      <c r="D2830" s="236"/>
      <c r="E2830" s="237"/>
      <c r="F2830" s="63" t="s">
        <v>51</v>
      </c>
      <c r="G2830" s="262" t="str">
        <f>IF(OR(G2828=0,G2828=""),"",VLOOKUP(A2823,'STUDENT DETAIL'!$C$8:$I$107,5))</f>
        <v/>
      </c>
      <c r="H2830" s="263"/>
      <c r="I2830" s="293" t="s">
        <v>64</v>
      </c>
    </row>
    <row r="2831" spans="1:10" s="14" customFormat="1" ht="24" customHeight="1">
      <c r="A2831" s="223"/>
      <c r="B2831" s="284"/>
      <c r="C2831" s="235" t="s">
        <v>32</v>
      </c>
      <c r="D2831" s="236"/>
      <c r="E2831" s="237"/>
      <c r="F2831" s="63" t="s">
        <v>51</v>
      </c>
      <c r="G2831" s="262" t="str">
        <f>IF(OR(G2828=0,G2828=""),"",VLOOKUP(A2823,'STUDENT DETAIL'!$C$8:$I$107,6))</f>
        <v/>
      </c>
      <c r="H2831" s="263"/>
      <c r="I2831" s="294"/>
    </row>
    <row r="2832" spans="1:10" s="14" customFormat="1" ht="24" customHeight="1">
      <c r="A2832" s="223"/>
      <c r="B2832" s="284"/>
      <c r="C2832" s="235" t="s">
        <v>33</v>
      </c>
      <c r="D2832" s="236"/>
      <c r="E2832" s="237"/>
      <c r="F2832" s="63" t="s">
        <v>51</v>
      </c>
      <c r="G2832" s="262" t="str">
        <f>IF(OR(G2828=0,G2828=""),"",IF('STUDENT DETAIL'!$H$4="",'STUDENT DETAIL'!$E$4,CONCATENATE('STUDENT DETAIL'!$E$4,"   ","(",'STUDENT DETAIL'!$H$4,")")))</f>
        <v/>
      </c>
      <c r="H2832" s="263"/>
      <c r="I2832" s="294"/>
    </row>
    <row r="2833" spans="1:9" s="14" customFormat="1" ht="24" customHeight="1" thickBot="1">
      <c r="A2833" s="223"/>
      <c r="B2833" s="284"/>
      <c r="C2833" s="226" t="s">
        <v>24</v>
      </c>
      <c r="D2833" s="227"/>
      <c r="E2833" s="228"/>
      <c r="F2833" s="64" t="s">
        <v>51</v>
      </c>
      <c r="G2833" s="281" t="str">
        <f>IF(OR(G2828=0,G2828=""),"",VLOOKUP(A2823,'STUDENT DETAIL'!$C$8:$I$107,7))</f>
        <v/>
      </c>
      <c r="H2833" s="282"/>
      <c r="I2833" s="295"/>
    </row>
    <row r="2834" spans="1:9" s="14" customFormat="1" ht="24" customHeight="1">
      <c r="A2834" s="223"/>
      <c r="B2834" s="284"/>
      <c r="C2834" s="232" t="s">
        <v>66</v>
      </c>
      <c r="D2834" s="233"/>
      <c r="E2834" s="233"/>
      <c r="F2834" s="233"/>
      <c r="G2834" s="233"/>
      <c r="H2834" s="233"/>
      <c r="I2834" s="234"/>
    </row>
    <row r="2835" spans="1:9" s="14" customFormat="1" ht="24" customHeight="1" thickBot="1">
      <c r="A2835" s="223"/>
      <c r="B2835" s="284"/>
      <c r="C2835" s="229" t="s">
        <v>67</v>
      </c>
      <c r="D2835" s="230"/>
      <c r="E2835" s="231"/>
      <c r="F2835" s="267" t="s">
        <v>34</v>
      </c>
      <c r="G2835" s="231"/>
      <c r="H2835" s="267" t="s">
        <v>68</v>
      </c>
      <c r="I2835" s="268"/>
    </row>
    <row r="2836" spans="1:9" s="74" customFormat="1" ht="18" customHeight="1">
      <c r="A2836" s="223"/>
      <c r="B2836" s="284"/>
      <c r="C2836" s="238">
        <f>IF('TIME TABLE'!$B$5="","",'TIME TABLE'!$B$5)</f>
        <v>44651</v>
      </c>
      <c r="D2836" s="239"/>
      <c r="E2836" s="86" t="str">
        <f>IF(C2836="","",IF(C2836&gt;0,CONCATENATE('TIME TABLE'!$C$5,'TIME TABLE'!$D$5,'TIME TABLE'!$E$5)))</f>
        <v>(Thursday)</v>
      </c>
      <c r="F2836" s="279" t="str">
        <f>IF(C2836="","",'TIME TABLE'!$F$5)</f>
        <v>Hindi</v>
      </c>
      <c r="G2836" s="280"/>
      <c r="H2836" s="273" t="str">
        <f>IF(F2836="","",'TIME TABLE'!$H$5)</f>
        <v>09:00 AM to 11:45 AM</v>
      </c>
      <c r="I2836" s="274"/>
    </row>
    <row r="2837" spans="1:9" s="74" customFormat="1" ht="18" customHeight="1">
      <c r="A2837" s="223"/>
      <c r="B2837" s="284"/>
      <c r="C2837" s="260">
        <f>IF('TIME TABLE'!$B$6="","",'TIME TABLE'!$B$6)</f>
        <v>44652</v>
      </c>
      <c r="D2837" s="261"/>
      <c r="E2837" s="89" t="str">
        <f>IF(C2837="","",IF(C2837&gt;0,CONCATENATE('TIME TABLE'!$C$6,'TIME TABLE'!$D$6,'TIME TABLE'!$E$6)))</f>
        <v>(Friday)</v>
      </c>
      <c r="F2837" s="252" t="str">
        <f>IF(C2837="","",'TIME TABLE'!$F$6)</f>
        <v>English</v>
      </c>
      <c r="G2837" s="253"/>
      <c r="H2837" s="250" t="str">
        <f>IF(F2837="","",'TIME TABLE'!$H$6)</f>
        <v>09:00 AM to 11:45 AM</v>
      </c>
      <c r="I2837" s="251"/>
    </row>
    <row r="2838" spans="1:9" s="74" customFormat="1" ht="18" customHeight="1">
      <c r="A2838" s="223"/>
      <c r="B2838" s="284"/>
      <c r="C2838" s="260">
        <f>IF('TIME TABLE'!$B$7="","",'TIME TABLE'!$B$7)</f>
        <v>44653</v>
      </c>
      <c r="D2838" s="261"/>
      <c r="E2838" s="89" t="str">
        <f>IF(C2838="","",IF(C2838&gt;0,CONCATENATE('TIME TABLE'!$C$7,'TIME TABLE'!$D$7,'TIME TABLE'!$E$7)))</f>
        <v>(Saturday)</v>
      </c>
      <c r="F2838" s="252" t="str">
        <f>IF(C2838="","",'TIME TABLE'!$F$7)</f>
        <v>Science</v>
      </c>
      <c r="G2838" s="253"/>
      <c r="H2838" s="250" t="str">
        <f>IF(F2838="","",'TIME TABLE'!$H$7)</f>
        <v>09:00 AM to 11:45 AM</v>
      </c>
      <c r="I2838" s="251"/>
    </row>
    <row r="2839" spans="1:9" s="74" customFormat="1" ht="18" customHeight="1">
      <c r="A2839" s="223"/>
      <c r="B2839" s="284"/>
      <c r="C2839" s="260">
        <f>IF('TIME TABLE'!$B$8="","",'TIME TABLE'!$B$8)</f>
        <v>44654</v>
      </c>
      <c r="D2839" s="261"/>
      <c r="E2839" s="89" t="str">
        <f>IF(C2839="","",IF(C2839&gt;0,CONCATENATE('TIME TABLE'!$C$8,'TIME TABLE'!$D$8,'TIME TABLE'!$E$8)))</f>
        <v>(Sunday)</v>
      </c>
      <c r="F2839" s="252" t="str">
        <f>IF(C2839="","",'TIME TABLE'!$F$8)</f>
        <v>Mathematics</v>
      </c>
      <c r="G2839" s="253"/>
      <c r="H2839" s="250" t="str">
        <f>IF(F2839="","",'TIME TABLE'!$H$8)</f>
        <v>09:00 AM to 11:45 AM</v>
      </c>
      <c r="I2839" s="251"/>
    </row>
    <row r="2840" spans="1:9" s="74" customFormat="1" ht="18" customHeight="1">
      <c r="A2840" s="223"/>
      <c r="B2840" s="284"/>
      <c r="C2840" s="260">
        <f>IF('TIME TABLE'!$B$9="","",'TIME TABLE'!$B$9)</f>
        <v>44655</v>
      </c>
      <c r="D2840" s="261"/>
      <c r="E2840" s="89" t="str">
        <f>IF(C2840="","",IF(C2840&gt;0,CONCATENATE('TIME TABLE'!$C$9,'TIME TABLE'!$D$9,'TIME TABLE'!$E$9)))</f>
        <v>(Monday)</v>
      </c>
      <c r="F2840" s="252" t="str">
        <f>IF(C2840="","",'TIME TABLE'!$F$9)</f>
        <v>Social Study</v>
      </c>
      <c r="G2840" s="253"/>
      <c r="H2840" s="250" t="str">
        <f>IF(F2840="","",'TIME TABLE'!$H$9)</f>
        <v>09:00 AM to 11:45 AM</v>
      </c>
      <c r="I2840" s="251"/>
    </row>
    <row r="2841" spans="1:9" s="74" customFormat="1" ht="18" customHeight="1">
      <c r="A2841" s="223"/>
      <c r="B2841" s="284"/>
      <c r="C2841" s="260">
        <f>IF('TIME TABLE'!$B$10="","",'TIME TABLE'!$B$10)</f>
        <v>44656</v>
      </c>
      <c r="D2841" s="261"/>
      <c r="E2841" s="89" t="str">
        <f>IF(C2841="","",IF(C2841&gt;0,CONCATENATE('TIME TABLE'!$C$10,'TIME TABLE'!$D$10,'TIME TABLE'!$E$10)))</f>
        <v>(Tuesday)</v>
      </c>
      <c r="F2841" s="252" t="str">
        <f>IF(C2841="","",'TIME TABLE'!$F$10)</f>
        <v>Sanskrit</v>
      </c>
      <c r="G2841" s="253"/>
      <c r="H2841" s="250" t="str">
        <f>IF(F2841="","",'TIME TABLE'!$H$10)</f>
        <v>09:00 AM to 11:45 AM</v>
      </c>
      <c r="I2841" s="251"/>
    </row>
    <row r="2842" spans="1:9" s="74" customFormat="1" ht="18" customHeight="1">
      <c r="A2842" s="223"/>
      <c r="B2842" s="284"/>
      <c r="C2842" s="260" t="str">
        <f>IF('TIME TABLE'!$B$11="","",'TIME TABLE'!$B$11)</f>
        <v/>
      </c>
      <c r="D2842" s="261"/>
      <c r="E2842" s="89" t="str">
        <f>IF(C2842="","",IF(C2842&gt;0,CONCATENATE('TIME TABLE'!$C$11,'TIME TABLE'!$D$11,'TIME TABLE'!$E$11)))</f>
        <v/>
      </c>
      <c r="F2842" s="252" t="str">
        <f>IF(C2842="","",'TIME TABLE'!$F$11)</f>
        <v/>
      </c>
      <c r="G2842" s="253"/>
      <c r="H2842" s="250" t="str">
        <f>IF(F2842="","",'TIME TABLE'!$H$11)</f>
        <v/>
      </c>
      <c r="I2842" s="251"/>
    </row>
    <row r="2843" spans="1:9" s="74" customFormat="1" ht="18" customHeight="1">
      <c r="A2843" s="223"/>
      <c r="B2843" s="284"/>
      <c r="C2843" s="260" t="str">
        <f>IF('TIME TABLE'!$B$12="","",'TIME TABLE'!$B$12)</f>
        <v/>
      </c>
      <c r="D2843" s="261"/>
      <c r="E2843" s="89" t="str">
        <f>IF(C2843="","",IF(C2843&gt;0,CONCATENATE('TIME TABLE'!$C$12,'TIME TABLE'!$D$12,'TIME TABLE'!$E$12)))</f>
        <v/>
      </c>
      <c r="F2843" s="252" t="str">
        <f>IF(C2843="","",'TIME TABLE'!$F$12)</f>
        <v/>
      </c>
      <c r="G2843" s="253"/>
      <c r="H2843" s="250" t="str">
        <f>IF(C2843="","",'TIME TABLE'!$H$12)</f>
        <v/>
      </c>
      <c r="I2843" s="251"/>
    </row>
    <row r="2844" spans="1:9" s="74" customFormat="1" ht="18" customHeight="1">
      <c r="A2844" s="223"/>
      <c r="B2844" s="284"/>
      <c r="C2844" s="275" t="str">
        <f>IF('TIME TABLE'!$B$13="","",'TIME TABLE'!$B$13)</f>
        <v/>
      </c>
      <c r="D2844" s="276"/>
      <c r="E2844" s="89" t="str">
        <f>IF(C2844="","",IF(C2844&gt;0,CONCATENATE('TIME TABLE'!$C$11,'TIME TABLE'!$D$11,'TIME TABLE'!$E$11)))</f>
        <v/>
      </c>
      <c r="F2844" s="252" t="str">
        <f>IF(C2844="","",'TIME TABLE'!$F$13)</f>
        <v/>
      </c>
      <c r="G2844" s="253"/>
      <c r="H2844" s="250" t="str">
        <f>IF(C2844="","",'TIME TABLE'!$H$13)</f>
        <v/>
      </c>
      <c r="I2844" s="251"/>
    </row>
    <row r="2845" spans="1:9" s="74" customFormat="1" ht="18" customHeight="1" thickBot="1">
      <c r="A2845" s="223"/>
      <c r="B2845" s="284"/>
      <c r="C2845" s="275" t="str">
        <f>IF('TIME TABLE'!$B$14="","",'TIME TABLE'!$B$14)</f>
        <v/>
      </c>
      <c r="D2845" s="276"/>
      <c r="E2845" s="89" t="str">
        <f>IF(C2845="","",IF(C2845&gt;0,CONCATENATE('TIME TABLE'!$C$11,'TIME TABLE'!$D$11,'TIME TABLE'!$E$11)))</f>
        <v/>
      </c>
      <c r="F2845" s="277" t="str">
        <f>IF(C2845="","",'TIME TABLE'!$F$14)</f>
        <v/>
      </c>
      <c r="G2845" s="278"/>
      <c r="H2845" s="250" t="str">
        <f>IF(C2845="","",'TIME TABLE'!$H$14)</f>
        <v/>
      </c>
      <c r="I2845" s="251"/>
    </row>
    <row r="2846" spans="1:9" s="14" customFormat="1" ht="24" customHeight="1">
      <c r="A2846" s="223"/>
      <c r="B2846" s="284"/>
      <c r="C2846" s="269" t="s">
        <v>69</v>
      </c>
      <c r="D2846" s="270"/>
      <c r="E2846" s="270"/>
      <c r="F2846" s="271"/>
      <c r="G2846" s="271"/>
      <c r="H2846" s="271"/>
      <c r="I2846" s="272"/>
    </row>
    <row r="2847" spans="1:9" s="14" customFormat="1" ht="19.5" customHeight="1">
      <c r="A2847" s="223"/>
      <c r="B2847" s="284"/>
      <c r="C2847" s="59">
        <v>1</v>
      </c>
      <c r="D2847" s="256" t="s">
        <v>70</v>
      </c>
      <c r="E2847" s="256"/>
      <c r="F2847" s="256"/>
      <c r="G2847" s="256"/>
      <c r="H2847" s="256"/>
      <c r="I2847" s="257"/>
    </row>
    <row r="2848" spans="1:9" s="14" customFormat="1" ht="19.5" customHeight="1">
      <c r="A2848" s="223"/>
      <c r="B2848" s="284"/>
      <c r="C2848" s="60">
        <v>2</v>
      </c>
      <c r="D2848" s="258" t="s">
        <v>71</v>
      </c>
      <c r="E2848" s="258"/>
      <c r="F2848" s="258"/>
      <c r="G2848" s="258"/>
      <c r="H2848" s="258"/>
      <c r="I2848" s="259"/>
    </row>
    <row r="2849" spans="1:10" s="14" customFormat="1" ht="19.5" customHeight="1">
      <c r="A2849" s="223"/>
      <c r="B2849" s="284"/>
      <c r="C2849" s="60">
        <v>3</v>
      </c>
      <c r="D2849" s="258" t="s">
        <v>72</v>
      </c>
      <c r="E2849" s="258"/>
      <c r="F2849" s="258"/>
      <c r="G2849" s="258"/>
      <c r="H2849" s="258"/>
      <c r="I2849" s="259"/>
    </row>
    <row r="2850" spans="1:10" s="14" customFormat="1" ht="19.5" customHeight="1">
      <c r="A2850" s="223"/>
      <c r="B2850" s="284"/>
      <c r="C2850" s="60">
        <v>4</v>
      </c>
      <c r="D2850" s="256" t="s">
        <v>73</v>
      </c>
      <c r="E2850" s="256"/>
      <c r="F2850" s="256"/>
      <c r="G2850" s="256"/>
      <c r="H2850" s="256"/>
      <c r="I2850" s="257"/>
    </row>
    <row r="2851" spans="1:10" s="14" customFormat="1" ht="19.5" customHeight="1">
      <c r="A2851" s="223"/>
      <c r="B2851" s="284"/>
      <c r="C2851" s="60">
        <v>5</v>
      </c>
      <c r="D2851" s="256" t="s">
        <v>74</v>
      </c>
      <c r="E2851" s="256"/>
      <c r="F2851" s="256"/>
      <c r="G2851" s="256"/>
      <c r="H2851" s="256"/>
      <c r="I2851" s="257"/>
    </row>
    <row r="2852" spans="1:10" s="14" customFormat="1" ht="19.5" customHeight="1">
      <c r="A2852" s="223"/>
      <c r="B2852" s="284"/>
      <c r="C2852" s="60">
        <v>6</v>
      </c>
      <c r="D2852" s="256" t="s">
        <v>75</v>
      </c>
      <c r="E2852" s="256"/>
      <c r="F2852" s="256"/>
      <c r="G2852" s="256"/>
      <c r="H2852" s="256"/>
      <c r="I2852" s="257"/>
    </row>
    <row r="2853" spans="1:10" s="14" customFormat="1" ht="19.5" customHeight="1">
      <c r="A2853" s="223"/>
      <c r="B2853" s="284"/>
      <c r="C2853" s="60">
        <v>7</v>
      </c>
      <c r="D2853" s="256" t="s">
        <v>76</v>
      </c>
      <c r="E2853" s="256"/>
      <c r="F2853" s="256"/>
      <c r="G2853" s="256"/>
      <c r="H2853" s="256"/>
      <c r="I2853" s="257"/>
    </row>
    <row r="2854" spans="1:10" s="14" customFormat="1" ht="19.5" customHeight="1">
      <c r="A2854" s="223"/>
      <c r="B2854" s="284"/>
      <c r="C2854" s="60">
        <v>8</v>
      </c>
      <c r="D2854" s="256" t="s">
        <v>77</v>
      </c>
      <c r="E2854" s="256"/>
      <c r="F2854" s="256"/>
      <c r="G2854" s="256"/>
      <c r="H2854" s="256"/>
      <c r="I2854" s="257"/>
    </row>
    <row r="2855" spans="1:10" s="14" customFormat="1" ht="19.5" customHeight="1" thickBot="1">
      <c r="A2855" s="223"/>
      <c r="B2855" s="285"/>
      <c r="C2855" s="61">
        <v>9</v>
      </c>
      <c r="D2855" s="254" t="s">
        <v>78</v>
      </c>
      <c r="E2855" s="254"/>
      <c r="F2855" s="254"/>
      <c r="G2855" s="254"/>
      <c r="H2855" s="254"/>
      <c r="I2855" s="255"/>
    </row>
    <row r="2856" spans="1:10" ht="7.5" customHeight="1">
      <c r="A2856" s="225"/>
      <c r="B2856" s="225"/>
      <c r="C2856" s="225"/>
      <c r="D2856" s="225"/>
      <c r="E2856" s="225"/>
      <c r="F2856" s="225"/>
      <c r="G2856" s="225"/>
      <c r="H2856" s="225"/>
      <c r="I2856" s="225"/>
    </row>
    <row r="2857" spans="1:10" s="14" customFormat="1" ht="10.5" customHeight="1" thickBot="1">
      <c r="A2857" s="19">
        <f>A2823+1</f>
        <v>85</v>
      </c>
      <c r="B2857" s="224"/>
      <c r="C2857" s="224"/>
      <c r="D2857" s="224"/>
      <c r="E2857" s="224"/>
      <c r="F2857" s="224"/>
      <c r="G2857" s="224"/>
      <c r="H2857" s="224"/>
      <c r="I2857" s="224"/>
    </row>
    <row r="2858" spans="1:10" s="14" customFormat="1" ht="51.75" customHeight="1">
      <c r="A2858" s="223"/>
      <c r="B2858" s="240" t="e">
        <f>logo</f>
        <v>#NAME?</v>
      </c>
      <c r="C2858" s="241"/>
      <c r="D2858" s="244" t="str">
        <f>MASTER!$E$11</f>
        <v>Govt. Sr. Secondary School Raimalwada</v>
      </c>
      <c r="E2858" s="245"/>
      <c r="F2858" s="245"/>
      <c r="G2858" s="245"/>
      <c r="H2858" s="245"/>
      <c r="I2858" s="246"/>
    </row>
    <row r="2859" spans="1:10" s="14" customFormat="1" ht="36" customHeight="1" thickBot="1">
      <c r="A2859" s="223"/>
      <c r="B2859" s="242"/>
      <c r="C2859" s="243"/>
      <c r="D2859" s="247" t="str">
        <f>MASTER!$E$14</f>
        <v>P.S.-Bapini (Phalodi)</v>
      </c>
      <c r="E2859" s="248"/>
      <c r="F2859" s="248"/>
      <c r="G2859" s="248"/>
      <c r="H2859" s="248"/>
      <c r="I2859" s="249"/>
    </row>
    <row r="2860" spans="1:10" s="14" customFormat="1" ht="33.75" customHeight="1">
      <c r="A2860" s="223"/>
      <c r="B2860" s="283" t="str">
        <f>CONCATENATE(C2861,'TIME TABLE'!$C$5,'ADMIT CARD'!$C2862,$F2862,'ADMIT CARD'!$G2862,'TIME TABLE'!$E$5)</f>
        <v>ADMIT CARD(Roll Number●→0)</v>
      </c>
      <c r="C2860" s="289" t="str">
        <f>CONCATENATE('TIME TABLE'!$B$2,'TIME TABLE'!$F$2)</f>
        <v>TEST-I: (2025-26)</v>
      </c>
      <c r="D2860" s="290"/>
      <c r="E2860" s="290"/>
      <c r="F2860" s="290"/>
      <c r="G2860" s="290"/>
      <c r="H2860" s="290"/>
      <c r="I2860" s="296" t="s">
        <v>90</v>
      </c>
    </row>
    <row r="2861" spans="1:10" s="14" customFormat="1" ht="33.75" customHeight="1" thickBot="1">
      <c r="A2861" s="223"/>
      <c r="B2861" s="284"/>
      <c r="C2861" s="291" t="s">
        <v>63</v>
      </c>
      <c r="D2861" s="292"/>
      <c r="E2861" s="292"/>
      <c r="F2861" s="292"/>
      <c r="G2861" s="292"/>
      <c r="H2861" s="292"/>
      <c r="I2861" s="297"/>
      <c r="J2861" s="14" t="s">
        <v>53</v>
      </c>
    </row>
    <row r="2862" spans="1:10" s="14" customFormat="1" ht="24" customHeight="1">
      <c r="A2862" s="223"/>
      <c r="B2862" s="284"/>
      <c r="C2862" s="286" t="s">
        <v>20</v>
      </c>
      <c r="D2862" s="287"/>
      <c r="E2862" s="288"/>
      <c r="F2862" s="62" t="s">
        <v>51</v>
      </c>
      <c r="G2862" s="265">
        <f>VLOOKUP(A2857,'STUDENT DETAIL'!$C$8:$I$107,3)</f>
        <v>0</v>
      </c>
      <c r="H2862" s="266"/>
      <c r="I2862" s="297"/>
    </row>
    <row r="2863" spans="1:10" s="14" customFormat="1" ht="24" customHeight="1" thickBot="1">
      <c r="A2863" s="223"/>
      <c r="B2863" s="284"/>
      <c r="C2863" s="235" t="s">
        <v>21</v>
      </c>
      <c r="D2863" s="236"/>
      <c r="E2863" s="237"/>
      <c r="F2863" s="63" t="s">
        <v>51</v>
      </c>
      <c r="G2863" s="262" t="str">
        <f>IF(OR(G2862=0,G2862=""),"",VLOOKUP(A2857,'STUDENT DETAIL'!$C$8:$I$107,4))</f>
        <v/>
      </c>
      <c r="H2863" s="264"/>
      <c r="I2863" s="298"/>
    </row>
    <row r="2864" spans="1:10" s="14" customFormat="1" ht="24" customHeight="1">
      <c r="A2864" s="223"/>
      <c r="B2864" s="284"/>
      <c r="C2864" s="235" t="s">
        <v>22</v>
      </c>
      <c r="D2864" s="236"/>
      <c r="E2864" s="237"/>
      <c r="F2864" s="63" t="s">
        <v>51</v>
      </c>
      <c r="G2864" s="262" t="str">
        <f>IF(OR(G2862=0,G2862=""),"",VLOOKUP(A2857,'STUDENT DETAIL'!$C$8:$I$107,5))</f>
        <v/>
      </c>
      <c r="H2864" s="263"/>
      <c r="I2864" s="293" t="s">
        <v>64</v>
      </c>
    </row>
    <row r="2865" spans="1:9" s="14" customFormat="1" ht="24" customHeight="1">
      <c r="A2865" s="223"/>
      <c r="B2865" s="284"/>
      <c r="C2865" s="235" t="s">
        <v>32</v>
      </c>
      <c r="D2865" s="236"/>
      <c r="E2865" s="237"/>
      <c r="F2865" s="63" t="s">
        <v>51</v>
      </c>
      <c r="G2865" s="262" t="str">
        <f>IF(OR(G2862=0,G2862=""),"",VLOOKUP(A2857,'STUDENT DETAIL'!$C$8:$I$107,6))</f>
        <v/>
      </c>
      <c r="H2865" s="263"/>
      <c r="I2865" s="294"/>
    </row>
    <row r="2866" spans="1:9" s="14" customFormat="1" ht="24" customHeight="1">
      <c r="A2866" s="223"/>
      <c r="B2866" s="284"/>
      <c r="C2866" s="235" t="s">
        <v>33</v>
      </c>
      <c r="D2866" s="236"/>
      <c r="E2866" s="237"/>
      <c r="F2866" s="63" t="s">
        <v>51</v>
      </c>
      <c r="G2866" s="262" t="str">
        <f>IF(OR(G2862=0,G2862=""),"",IF('STUDENT DETAIL'!$H$4="",'STUDENT DETAIL'!$E$4,CONCATENATE('STUDENT DETAIL'!$E$4,"   ","(",'STUDENT DETAIL'!$H$4,")")))</f>
        <v/>
      </c>
      <c r="H2866" s="263"/>
      <c r="I2866" s="294"/>
    </row>
    <row r="2867" spans="1:9" s="14" customFormat="1" ht="24" customHeight="1" thickBot="1">
      <c r="A2867" s="223"/>
      <c r="B2867" s="284"/>
      <c r="C2867" s="226" t="s">
        <v>24</v>
      </c>
      <c r="D2867" s="227"/>
      <c r="E2867" s="228"/>
      <c r="F2867" s="64" t="s">
        <v>51</v>
      </c>
      <c r="G2867" s="281" t="str">
        <f>IF(OR(G2862=0,G2862=""),"",VLOOKUP(A2857,'STUDENT DETAIL'!$C$8:$I$107,7))</f>
        <v/>
      </c>
      <c r="H2867" s="282"/>
      <c r="I2867" s="295"/>
    </row>
    <row r="2868" spans="1:9" s="14" customFormat="1" ht="24" customHeight="1">
      <c r="A2868" s="223"/>
      <c r="B2868" s="284"/>
      <c r="C2868" s="232" t="s">
        <v>66</v>
      </c>
      <c r="D2868" s="233"/>
      <c r="E2868" s="233"/>
      <c r="F2868" s="233"/>
      <c r="G2868" s="233"/>
      <c r="H2868" s="233"/>
      <c r="I2868" s="234"/>
    </row>
    <row r="2869" spans="1:9" s="14" customFormat="1" ht="24" customHeight="1" thickBot="1">
      <c r="A2869" s="223"/>
      <c r="B2869" s="284"/>
      <c r="C2869" s="229" t="s">
        <v>67</v>
      </c>
      <c r="D2869" s="230"/>
      <c r="E2869" s="231"/>
      <c r="F2869" s="267" t="s">
        <v>34</v>
      </c>
      <c r="G2869" s="231"/>
      <c r="H2869" s="267" t="s">
        <v>68</v>
      </c>
      <c r="I2869" s="268"/>
    </row>
    <row r="2870" spans="1:9" s="74" customFormat="1" ht="18" customHeight="1">
      <c r="A2870" s="223"/>
      <c r="B2870" s="284"/>
      <c r="C2870" s="238">
        <f>IF('TIME TABLE'!$B$5="","",'TIME TABLE'!$B$5)</f>
        <v>44651</v>
      </c>
      <c r="D2870" s="239"/>
      <c r="E2870" s="86" t="str">
        <f>IF(C2870="","",IF(C2870&gt;0,CONCATENATE('TIME TABLE'!$C$5,'TIME TABLE'!$D$5,'TIME TABLE'!$E$5)))</f>
        <v>(Thursday)</v>
      </c>
      <c r="F2870" s="279" t="str">
        <f>IF(C2870="","",'TIME TABLE'!$F$5)</f>
        <v>Hindi</v>
      </c>
      <c r="G2870" s="280"/>
      <c r="H2870" s="273" t="str">
        <f>IF(F2870="","",'TIME TABLE'!$H$5)</f>
        <v>09:00 AM to 11:45 AM</v>
      </c>
      <c r="I2870" s="274"/>
    </row>
    <row r="2871" spans="1:9" s="74" customFormat="1" ht="18" customHeight="1">
      <c r="A2871" s="223"/>
      <c r="B2871" s="284"/>
      <c r="C2871" s="260">
        <f>IF('TIME TABLE'!$B$6="","",'TIME TABLE'!$B$6)</f>
        <v>44652</v>
      </c>
      <c r="D2871" s="261"/>
      <c r="E2871" s="89" t="str">
        <f>IF(C2871="","",IF(C2871&gt;0,CONCATENATE('TIME TABLE'!$C$6,'TIME TABLE'!$D$6,'TIME TABLE'!$E$6)))</f>
        <v>(Friday)</v>
      </c>
      <c r="F2871" s="252" t="str">
        <f>IF(C2871="","",'TIME TABLE'!$F$6)</f>
        <v>English</v>
      </c>
      <c r="G2871" s="253"/>
      <c r="H2871" s="250" t="str">
        <f>IF(F2871="","",'TIME TABLE'!$H$6)</f>
        <v>09:00 AM to 11:45 AM</v>
      </c>
      <c r="I2871" s="251"/>
    </row>
    <row r="2872" spans="1:9" s="74" customFormat="1" ht="18" customHeight="1">
      <c r="A2872" s="223"/>
      <c r="B2872" s="284"/>
      <c r="C2872" s="260">
        <f>IF('TIME TABLE'!$B$7="","",'TIME TABLE'!$B$7)</f>
        <v>44653</v>
      </c>
      <c r="D2872" s="261"/>
      <c r="E2872" s="89" t="str">
        <f>IF(C2872="","",IF(C2872&gt;0,CONCATENATE('TIME TABLE'!$C$7,'TIME TABLE'!$D$7,'TIME TABLE'!$E$7)))</f>
        <v>(Saturday)</v>
      </c>
      <c r="F2872" s="252" t="str">
        <f>IF(C2872="","",'TIME TABLE'!$F$7)</f>
        <v>Science</v>
      </c>
      <c r="G2872" s="253"/>
      <c r="H2872" s="250" t="str">
        <f>IF(F2872="","",'TIME TABLE'!$H$7)</f>
        <v>09:00 AM to 11:45 AM</v>
      </c>
      <c r="I2872" s="251"/>
    </row>
    <row r="2873" spans="1:9" s="74" customFormat="1" ht="18" customHeight="1">
      <c r="A2873" s="223"/>
      <c r="B2873" s="284"/>
      <c r="C2873" s="260">
        <f>IF('TIME TABLE'!$B$8="","",'TIME TABLE'!$B$8)</f>
        <v>44654</v>
      </c>
      <c r="D2873" s="261"/>
      <c r="E2873" s="89" t="str">
        <f>IF(C2873="","",IF(C2873&gt;0,CONCATENATE('TIME TABLE'!$C$8,'TIME TABLE'!$D$8,'TIME TABLE'!$E$8)))</f>
        <v>(Sunday)</v>
      </c>
      <c r="F2873" s="252" t="str">
        <f>IF(C2873="","",'TIME TABLE'!$F$8)</f>
        <v>Mathematics</v>
      </c>
      <c r="G2873" s="253"/>
      <c r="H2873" s="250" t="str">
        <f>IF(F2873="","",'TIME TABLE'!$H$8)</f>
        <v>09:00 AM to 11:45 AM</v>
      </c>
      <c r="I2873" s="251"/>
    </row>
    <row r="2874" spans="1:9" s="74" customFormat="1" ht="18" customHeight="1">
      <c r="A2874" s="223"/>
      <c r="B2874" s="284"/>
      <c r="C2874" s="260">
        <f>IF('TIME TABLE'!$B$9="","",'TIME TABLE'!$B$9)</f>
        <v>44655</v>
      </c>
      <c r="D2874" s="261"/>
      <c r="E2874" s="89" t="str">
        <f>IF(C2874="","",IF(C2874&gt;0,CONCATENATE('TIME TABLE'!$C$9,'TIME TABLE'!$D$9,'TIME TABLE'!$E$9)))</f>
        <v>(Monday)</v>
      </c>
      <c r="F2874" s="252" t="str">
        <f>IF(C2874="","",'TIME TABLE'!$F$9)</f>
        <v>Social Study</v>
      </c>
      <c r="G2874" s="253"/>
      <c r="H2874" s="250" t="str">
        <f>IF(F2874="","",'TIME TABLE'!$H$9)</f>
        <v>09:00 AM to 11:45 AM</v>
      </c>
      <c r="I2874" s="251"/>
    </row>
    <row r="2875" spans="1:9" s="74" customFormat="1" ht="18" customHeight="1">
      <c r="A2875" s="223"/>
      <c r="B2875" s="284"/>
      <c r="C2875" s="260">
        <f>IF('TIME TABLE'!$B$10="","",'TIME TABLE'!$B$10)</f>
        <v>44656</v>
      </c>
      <c r="D2875" s="261"/>
      <c r="E2875" s="89" t="str">
        <f>IF(C2875="","",IF(C2875&gt;0,CONCATENATE('TIME TABLE'!$C$10,'TIME TABLE'!$D$10,'TIME TABLE'!$E$10)))</f>
        <v>(Tuesday)</v>
      </c>
      <c r="F2875" s="252" t="str">
        <f>IF(C2875="","",'TIME TABLE'!$F$10)</f>
        <v>Sanskrit</v>
      </c>
      <c r="G2875" s="253"/>
      <c r="H2875" s="250" t="str">
        <f>IF(F2875="","",'TIME TABLE'!$H$10)</f>
        <v>09:00 AM to 11:45 AM</v>
      </c>
      <c r="I2875" s="251"/>
    </row>
    <row r="2876" spans="1:9" s="74" customFormat="1" ht="18" customHeight="1">
      <c r="A2876" s="223"/>
      <c r="B2876" s="284"/>
      <c r="C2876" s="260" t="str">
        <f>IF('TIME TABLE'!$B$11="","",'TIME TABLE'!$B$11)</f>
        <v/>
      </c>
      <c r="D2876" s="261"/>
      <c r="E2876" s="89" t="str">
        <f>IF(C2876="","",IF(C2876&gt;0,CONCATENATE('TIME TABLE'!$C$11,'TIME TABLE'!$D$11,'TIME TABLE'!$E$11)))</f>
        <v/>
      </c>
      <c r="F2876" s="252" t="str">
        <f>IF(C2876="","",'TIME TABLE'!$F$11)</f>
        <v/>
      </c>
      <c r="G2876" s="253"/>
      <c r="H2876" s="250" t="str">
        <f>IF(F2876="","",'TIME TABLE'!$H$11)</f>
        <v/>
      </c>
      <c r="I2876" s="251"/>
    </row>
    <row r="2877" spans="1:9" s="74" customFormat="1" ht="18" customHeight="1">
      <c r="A2877" s="223"/>
      <c r="B2877" s="284"/>
      <c r="C2877" s="260" t="str">
        <f>IF('TIME TABLE'!$B$12="","",'TIME TABLE'!$B$12)</f>
        <v/>
      </c>
      <c r="D2877" s="261"/>
      <c r="E2877" s="89" t="str">
        <f>IF(C2877="","",IF(C2877&gt;0,CONCATENATE('TIME TABLE'!$C$12,'TIME TABLE'!$D$12,'TIME TABLE'!$E$12)))</f>
        <v/>
      </c>
      <c r="F2877" s="252" t="str">
        <f>IF(C2877="","",'TIME TABLE'!$F$12)</f>
        <v/>
      </c>
      <c r="G2877" s="253"/>
      <c r="H2877" s="250" t="str">
        <f>IF(C2877="","",'TIME TABLE'!$H$12)</f>
        <v/>
      </c>
      <c r="I2877" s="251"/>
    </row>
    <row r="2878" spans="1:9" s="74" customFormat="1" ht="18" customHeight="1">
      <c r="A2878" s="223"/>
      <c r="B2878" s="284"/>
      <c r="C2878" s="275" t="str">
        <f>IF('TIME TABLE'!$B$13="","",'TIME TABLE'!$B$13)</f>
        <v/>
      </c>
      <c r="D2878" s="276"/>
      <c r="E2878" s="89" t="str">
        <f>IF(C2878="","",IF(C2878&gt;0,CONCATENATE('TIME TABLE'!$C$11,'TIME TABLE'!$D$11,'TIME TABLE'!$E$11)))</f>
        <v/>
      </c>
      <c r="F2878" s="252" t="str">
        <f>IF(C2878="","",'TIME TABLE'!$F$13)</f>
        <v/>
      </c>
      <c r="G2878" s="253"/>
      <c r="H2878" s="250" t="str">
        <f>IF(C2878="","",'TIME TABLE'!$H$13)</f>
        <v/>
      </c>
      <c r="I2878" s="251"/>
    </row>
    <row r="2879" spans="1:9" s="74" customFormat="1" ht="18" customHeight="1" thickBot="1">
      <c r="A2879" s="223"/>
      <c r="B2879" s="284"/>
      <c r="C2879" s="275" t="str">
        <f>IF('TIME TABLE'!$B$14="","",'TIME TABLE'!$B$14)</f>
        <v/>
      </c>
      <c r="D2879" s="276"/>
      <c r="E2879" s="89" t="str">
        <f>IF(C2879="","",IF(C2879&gt;0,CONCATENATE('TIME TABLE'!$C$11,'TIME TABLE'!$D$11,'TIME TABLE'!$E$11)))</f>
        <v/>
      </c>
      <c r="F2879" s="277" t="str">
        <f>IF(C2879="","",'TIME TABLE'!$F$14)</f>
        <v/>
      </c>
      <c r="G2879" s="278"/>
      <c r="H2879" s="250" t="str">
        <f>IF(C2879="","",'TIME TABLE'!$H$14)</f>
        <v/>
      </c>
      <c r="I2879" s="251"/>
    </row>
    <row r="2880" spans="1:9" s="14" customFormat="1" ht="24" customHeight="1">
      <c r="A2880" s="223"/>
      <c r="B2880" s="284"/>
      <c r="C2880" s="269" t="s">
        <v>69</v>
      </c>
      <c r="D2880" s="270"/>
      <c r="E2880" s="270"/>
      <c r="F2880" s="271"/>
      <c r="G2880" s="271"/>
      <c r="H2880" s="271"/>
      <c r="I2880" s="272"/>
    </row>
    <row r="2881" spans="1:10" s="14" customFormat="1" ht="19.5" customHeight="1">
      <c r="A2881" s="223"/>
      <c r="B2881" s="284"/>
      <c r="C2881" s="59">
        <v>1</v>
      </c>
      <c r="D2881" s="256" t="s">
        <v>70</v>
      </c>
      <c r="E2881" s="256"/>
      <c r="F2881" s="256"/>
      <c r="G2881" s="256"/>
      <c r="H2881" s="256"/>
      <c r="I2881" s="257"/>
    </row>
    <row r="2882" spans="1:10" s="14" customFormat="1" ht="19.5" customHeight="1">
      <c r="A2882" s="223"/>
      <c r="B2882" s="284"/>
      <c r="C2882" s="60">
        <v>2</v>
      </c>
      <c r="D2882" s="258" t="s">
        <v>71</v>
      </c>
      <c r="E2882" s="258"/>
      <c r="F2882" s="258"/>
      <c r="G2882" s="258"/>
      <c r="H2882" s="258"/>
      <c r="I2882" s="259"/>
    </row>
    <row r="2883" spans="1:10" s="14" customFormat="1" ht="19.5" customHeight="1">
      <c r="A2883" s="223"/>
      <c r="B2883" s="284"/>
      <c r="C2883" s="60">
        <v>3</v>
      </c>
      <c r="D2883" s="258" t="s">
        <v>72</v>
      </c>
      <c r="E2883" s="258"/>
      <c r="F2883" s="258"/>
      <c r="G2883" s="258"/>
      <c r="H2883" s="258"/>
      <c r="I2883" s="259"/>
    </row>
    <row r="2884" spans="1:10" s="14" customFormat="1" ht="19.5" customHeight="1">
      <c r="A2884" s="223"/>
      <c r="B2884" s="284"/>
      <c r="C2884" s="60">
        <v>4</v>
      </c>
      <c r="D2884" s="256" t="s">
        <v>73</v>
      </c>
      <c r="E2884" s="256"/>
      <c r="F2884" s="256"/>
      <c r="G2884" s="256"/>
      <c r="H2884" s="256"/>
      <c r="I2884" s="257"/>
    </row>
    <row r="2885" spans="1:10" s="14" customFormat="1" ht="19.5" customHeight="1">
      <c r="A2885" s="223"/>
      <c r="B2885" s="284"/>
      <c r="C2885" s="60">
        <v>5</v>
      </c>
      <c r="D2885" s="256" t="s">
        <v>74</v>
      </c>
      <c r="E2885" s="256"/>
      <c r="F2885" s="256"/>
      <c r="G2885" s="256"/>
      <c r="H2885" s="256"/>
      <c r="I2885" s="257"/>
    </row>
    <row r="2886" spans="1:10" s="14" customFormat="1" ht="19.5" customHeight="1">
      <c r="A2886" s="223"/>
      <c r="B2886" s="284"/>
      <c r="C2886" s="60">
        <v>6</v>
      </c>
      <c r="D2886" s="256" t="s">
        <v>75</v>
      </c>
      <c r="E2886" s="256"/>
      <c r="F2886" s="256"/>
      <c r="G2886" s="256"/>
      <c r="H2886" s="256"/>
      <c r="I2886" s="257"/>
    </row>
    <row r="2887" spans="1:10" s="14" customFormat="1" ht="19.5" customHeight="1">
      <c r="A2887" s="223"/>
      <c r="B2887" s="284"/>
      <c r="C2887" s="60">
        <v>7</v>
      </c>
      <c r="D2887" s="256" t="s">
        <v>76</v>
      </c>
      <c r="E2887" s="256"/>
      <c r="F2887" s="256"/>
      <c r="G2887" s="256"/>
      <c r="H2887" s="256"/>
      <c r="I2887" s="257"/>
    </row>
    <row r="2888" spans="1:10" s="14" customFormat="1" ht="19.5" customHeight="1">
      <c r="A2888" s="223"/>
      <c r="B2888" s="284"/>
      <c r="C2888" s="60">
        <v>8</v>
      </c>
      <c r="D2888" s="256" t="s">
        <v>77</v>
      </c>
      <c r="E2888" s="256"/>
      <c r="F2888" s="256"/>
      <c r="G2888" s="256"/>
      <c r="H2888" s="256"/>
      <c r="I2888" s="257"/>
    </row>
    <row r="2889" spans="1:10" s="14" customFormat="1" ht="19.5" customHeight="1" thickBot="1">
      <c r="A2889" s="223"/>
      <c r="B2889" s="285"/>
      <c r="C2889" s="61">
        <v>9</v>
      </c>
      <c r="D2889" s="254" t="s">
        <v>78</v>
      </c>
      <c r="E2889" s="254"/>
      <c r="F2889" s="254"/>
      <c r="G2889" s="254"/>
      <c r="H2889" s="254"/>
      <c r="I2889" s="255"/>
    </row>
    <row r="2890" spans="1:10" ht="16.5" customHeight="1">
      <c r="A2890" s="225"/>
      <c r="B2890" s="225"/>
      <c r="C2890" s="225"/>
      <c r="D2890" s="225"/>
      <c r="E2890" s="225"/>
      <c r="F2890" s="225"/>
      <c r="G2890" s="225"/>
      <c r="H2890" s="225"/>
      <c r="I2890" s="225"/>
    </row>
    <row r="2891" spans="1:10" s="14" customFormat="1" ht="15.75" thickBot="1">
      <c r="A2891" s="19">
        <f>A2857+1</f>
        <v>86</v>
      </c>
      <c r="B2891" s="224"/>
      <c r="C2891" s="224"/>
      <c r="D2891" s="224"/>
      <c r="E2891" s="224"/>
      <c r="F2891" s="224"/>
      <c r="G2891" s="224"/>
      <c r="H2891" s="224"/>
      <c r="I2891" s="224"/>
    </row>
    <row r="2892" spans="1:10" s="14" customFormat="1" ht="51.75" customHeight="1">
      <c r="A2892" s="223"/>
      <c r="B2892" s="240" t="e">
        <f>logo</f>
        <v>#NAME?</v>
      </c>
      <c r="C2892" s="241"/>
      <c r="D2892" s="244" t="str">
        <f>MASTER!$E$11</f>
        <v>Govt. Sr. Secondary School Raimalwada</v>
      </c>
      <c r="E2892" s="245"/>
      <c r="F2892" s="245"/>
      <c r="G2892" s="245"/>
      <c r="H2892" s="245"/>
      <c r="I2892" s="246"/>
    </row>
    <row r="2893" spans="1:10" s="14" customFormat="1" ht="36" customHeight="1" thickBot="1">
      <c r="A2893" s="223"/>
      <c r="B2893" s="242"/>
      <c r="C2893" s="243"/>
      <c r="D2893" s="247" t="str">
        <f>MASTER!$E$14</f>
        <v>P.S.-Bapini (Phalodi)</v>
      </c>
      <c r="E2893" s="248"/>
      <c r="F2893" s="248"/>
      <c r="G2893" s="248"/>
      <c r="H2893" s="248"/>
      <c r="I2893" s="249"/>
    </row>
    <row r="2894" spans="1:10" s="14" customFormat="1" ht="33.75" customHeight="1">
      <c r="A2894" s="223"/>
      <c r="B2894" s="283" t="str">
        <f>CONCATENATE(C2895,'TIME TABLE'!$C$5,'ADMIT CARD'!$C2896,$F2896,'ADMIT CARD'!$G2896,'TIME TABLE'!$E$5)</f>
        <v>ADMIT CARD(Roll Number●→0)</v>
      </c>
      <c r="C2894" s="289" t="str">
        <f>CONCATENATE('TIME TABLE'!$B$2,'TIME TABLE'!$F$2)</f>
        <v>TEST-I: (2025-26)</v>
      </c>
      <c r="D2894" s="290"/>
      <c r="E2894" s="290"/>
      <c r="F2894" s="290"/>
      <c r="G2894" s="290"/>
      <c r="H2894" s="290"/>
      <c r="I2894" s="296" t="s">
        <v>90</v>
      </c>
    </row>
    <row r="2895" spans="1:10" s="14" customFormat="1" ht="33.75" customHeight="1" thickBot="1">
      <c r="A2895" s="223"/>
      <c r="B2895" s="284"/>
      <c r="C2895" s="291" t="s">
        <v>63</v>
      </c>
      <c r="D2895" s="292"/>
      <c r="E2895" s="292"/>
      <c r="F2895" s="292"/>
      <c r="G2895" s="292"/>
      <c r="H2895" s="292"/>
      <c r="I2895" s="297"/>
      <c r="J2895" s="14" t="s">
        <v>53</v>
      </c>
    </row>
    <row r="2896" spans="1:10" s="14" customFormat="1" ht="24" customHeight="1">
      <c r="A2896" s="223"/>
      <c r="B2896" s="284"/>
      <c r="C2896" s="286" t="s">
        <v>20</v>
      </c>
      <c r="D2896" s="287"/>
      <c r="E2896" s="288"/>
      <c r="F2896" s="62" t="s">
        <v>51</v>
      </c>
      <c r="G2896" s="265">
        <f>VLOOKUP(A2891,'STUDENT DETAIL'!$C$8:$I$107,3)</f>
        <v>0</v>
      </c>
      <c r="H2896" s="266"/>
      <c r="I2896" s="297"/>
    </row>
    <row r="2897" spans="1:9" s="14" customFormat="1" ht="24" customHeight="1" thickBot="1">
      <c r="A2897" s="223"/>
      <c r="B2897" s="284"/>
      <c r="C2897" s="235" t="s">
        <v>21</v>
      </c>
      <c r="D2897" s="236"/>
      <c r="E2897" s="237"/>
      <c r="F2897" s="63" t="s">
        <v>51</v>
      </c>
      <c r="G2897" s="262" t="str">
        <f>IF(OR(G2896=0,G2896=""),"",VLOOKUP(A2891,'STUDENT DETAIL'!$C$8:$I$107,4))</f>
        <v/>
      </c>
      <c r="H2897" s="264"/>
      <c r="I2897" s="298"/>
    </row>
    <row r="2898" spans="1:9" s="14" customFormat="1" ht="24" customHeight="1">
      <c r="A2898" s="223"/>
      <c r="B2898" s="284"/>
      <c r="C2898" s="235" t="s">
        <v>22</v>
      </c>
      <c r="D2898" s="236"/>
      <c r="E2898" s="237"/>
      <c r="F2898" s="63" t="s">
        <v>51</v>
      </c>
      <c r="G2898" s="262" t="str">
        <f>IF(OR(G2896=0,G2896=""),"",VLOOKUP(A2891,'STUDENT DETAIL'!$C$8:$I$107,5))</f>
        <v/>
      </c>
      <c r="H2898" s="263"/>
      <c r="I2898" s="293" t="s">
        <v>64</v>
      </c>
    </row>
    <row r="2899" spans="1:9" s="14" customFormat="1" ht="24" customHeight="1">
      <c r="A2899" s="223"/>
      <c r="B2899" s="284"/>
      <c r="C2899" s="235" t="s">
        <v>32</v>
      </c>
      <c r="D2899" s="236"/>
      <c r="E2899" s="237"/>
      <c r="F2899" s="63" t="s">
        <v>51</v>
      </c>
      <c r="G2899" s="262" t="str">
        <f>IF(OR(G2896=0,G2896=""),"",VLOOKUP(A2891,'STUDENT DETAIL'!$C$8:$I$107,6))</f>
        <v/>
      </c>
      <c r="H2899" s="263"/>
      <c r="I2899" s="294"/>
    </row>
    <row r="2900" spans="1:9" s="14" customFormat="1" ht="24" customHeight="1">
      <c r="A2900" s="223"/>
      <c r="B2900" s="284"/>
      <c r="C2900" s="235" t="s">
        <v>33</v>
      </c>
      <c r="D2900" s="236"/>
      <c r="E2900" s="237"/>
      <c r="F2900" s="63" t="s">
        <v>51</v>
      </c>
      <c r="G2900" s="262" t="str">
        <f>IF(OR(G2896=0,G2896=""),"",IF('STUDENT DETAIL'!$H$4="",'STUDENT DETAIL'!$E$4,CONCATENATE('STUDENT DETAIL'!$E$4,"   ","(",'STUDENT DETAIL'!$H$4,")")))</f>
        <v/>
      </c>
      <c r="H2900" s="263"/>
      <c r="I2900" s="294"/>
    </row>
    <row r="2901" spans="1:9" s="14" customFormat="1" ht="24" customHeight="1" thickBot="1">
      <c r="A2901" s="223"/>
      <c r="B2901" s="284"/>
      <c r="C2901" s="226" t="s">
        <v>24</v>
      </c>
      <c r="D2901" s="227"/>
      <c r="E2901" s="228"/>
      <c r="F2901" s="64" t="s">
        <v>51</v>
      </c>
      <c r="G2901" s="281" t="str">
        <f>IF(OR(G2896=0,G2896=""),"",VLOOKUP(A2891,'STUDENT DETAIL'!$C$8:$I$107,7))</f>
        <v/>
      </c>
      <c r="H2901" s="282"/>
      <c r="I2901" s="295"/>
    </row>
    <row r="2902" spans="1:9" s="14" customFormat="1" ht="24" customHeight="1">
      <c r="A2902" s="223"/>
      <c r="B2902" s="284"/>
      <c r="C2902" s="232" t="s">
        <v>66</v>
      </c>
      <c r="D2902" s="233"/>
      <c r="E2902" s="233"/>
      <c r="F2902" s="233"/>
      <c r="G2902" s="233"/>
      <c r="H2902" s="233"/>
      <c r="I2902" s="234"/>
    </row>
    <row r="2903" spans="1:9" s="14" customFormat="1" ht="24" customHeight="1" thickBot="1">
      <c r="A2903" s="223"/>
      <c r="B2903" s="284"/>
      <c r="C2903" s="229" t="s">
        <v>67</v>
      </c>
      <c r="D2903" s="230"/>
      <c r="E2903" s="231"/>
      <c r="F2903" s="267" t="s">
        <v>34</v>
      </c>
      <c r="G2903" s="231"/>
      <c r="H2903" s="267" t="s">
        <v>68</v>
      </c>
      <c r="I2903" s="268"/>
    </row>
    <row r="2904" spans="1:9" s="74" customFormat="1" ht="18" customHeight="1">
      <c r="A2904" s="223"/>
      <c r="B2904" s="284"/>
      <c r="C2904" s="238">
        <f>IF('TIME TABLE'!$B$5="","",'TIME TABLE'!$B$5)</f>
        <v>44651</v>
      </c>
      <c r="D2904" s="239"/>
      <c r="E2904" s="86" t="str">
        <f>IF(C2904="","",IF(C2904&gt;0,CONCATENATE('TIME TABLE'!$C$5,'TIME TABLE'!$D$5,'TIME TABLE'!$E$5)))</f>
        <v>(Thursday)</v>
      </c>
      <c r="F2904" s="279" t="str">
        <f>IF(C2904="","",'TIME TABLE'!$F$5)</f>
        <v>Hindi</v>
      </c>
      <c r="G2904" s="280"/>
      <c r="H2904" s="273" t="str">
        <f>IF(F2904="","",'TIME TABLE'!$H$5)</f>
        <v>09:00 AM to 11:45 AM</v>
      </c>
      <c r="I2904" s="274"/>
    </row>
    <row r="2905" spans="1:9" s="74" customFormat="1" ht="18" customHeight="1">
      <c r="A2905" s="223"/>
      <c r="B2905" s="284"/>
      <c r="C2905" s="260">
        <f>IF('TIME TABLE'!$B$6="","",'TIME TABLE'!$B$6)</f>
        <v>44652</v>
      </c>
      <c r="D2905" s="261"/>
      <c r="E2905" s="89" t="str">
        <f>IF(C2905="","",IF(C2905&gt;0,CONCATENATE('TIME TABLE'!$C$6,'TIME TABLE'!$D$6,'TIME TABLE'!$E$6)))</f>
        <v>(Friday)</v>
      </c>
      <c r="F2905" s="252" t="str">
        <f>IF(C2905="","",'TIME TABLE'!$F$6)</f>
        <v>English</v>
      </c>
      <c r="G2905" s="253"/>
      <c r="H2905" s="250" t="str">
        <f>IF(F2905="","",'TIME TABLE'!$H$6)</f>
        <v>09:00 AM to 11:45 AM</v>
      </c>
      <c r="I2905" s="251"/>
    </row>
    <row r="2906" spans="1:9" s="74" customFormat="1" ht="18" customHeight="1">
      <c r="A2906" s="223"/>
      <c r="B2906" s="284"/>
      <c r="C2906" s="260">
        <f>IF('TIME TABLE'!$B$7="","",'TIME TABLE'!$B$7)</f>
        <v>44653</v>
      </c>
      <c r="D2906" s="261"/>
      <c r="E2906" s="89" t="str">
        <f>IF(C2906="","",IF(C2906&gt;0,CONCATENATE('TIME TABLE'!$C$7,'TIME TABLE'!$D$7,'TIME TABLE'!$E$7)))</f>
        <v>(Saturday)</v>
      </c>
      <c r="F2906" s="252" t="str">
        <f>IF(C2906="","",'TIME TABLE'!$F$7)</f>
        <v>Science</v>
      </c>
      <c r="G2906" s="253"/>
      <c r="H2906" s="250" t="str">
        <f>IF(F2906="","",'TIME TABLE'!$H$7)</f>
        <v>09:00 AM to 11:45 AM</v>
      </c>
      <c r="I2906" s="251"/>
    </row>
    <row r="2907" spans="1:9" s="74" customFormat="1" ht="18" customHeight="1">
      <c r="A2907" s="223"/>
      <c r="B2907" s="284"/>
      <c r="C2907" s="260">
        <f>IF('TIME TABLE'!$B$8="","",'TIME TABLE'!$B$8)</f>
        <v>44654</v>
      </c>
      <c r="D2907" s="261"/>
      <c r="E2907" s="89" t="str">
        <f>IF(C2907="","",IF(C2907&gt;0,CONCATENATE('TIME TABLE'!$C$8,'TIME TABLE'!$D$8,'TIME TABLE'!$E$8)))</f>
        <v>(Sunday)</v>
      </c>
      <c r="F2907" s="252" t="str">
        <f>IF(C2907="","",'TIME TABLE'!$F$8)</f>
        <v>Mathematics</v>
      </c>
      <c r="G2907" s="253"/>
      <c r="H2907" s="250" t="str">
        <f>IF(F2907="","",'TIME TABLE'!$H$8)</f>
        <v>09:00 AM to 11:45 AM</v>
      </c>
      <c r="I2907" s="251"/>
    </row>
    <row r="2908" spans="1:9" s="74" customFormat="1" ht="18" customHeight="1">
      <c r="A2908" s="223"/>
      <c r="B2908" s="284"/>
      <c r="C2908" s="260">
        <f>IF('TIME TABLE'!$B$9="","",'TIME TABLE'!$B$9)</f>
        <v>44655</v>
      </c>
      <c r="D2908" s="261"/>
      <c r="E2908" s="89" t="str">
        <f>IF(C2908="","",IF(C2908&gt;0,CONCATENATE('TIME TABLE'!$C$9,'TIME TABLE'!$D$9,'TIME TABLE'!$E$9)))</f>
        <v>(Monday)</v>
      </c>
      <c r="F2908" s="252" t="str">
        <f>IF(C2908="","",'TIME TABLE'!$F$9)</f>
        <v>Social Study</v>
      </c>
      <c r="G2908" s="253"/>
      <c r="H2908" s="250" t="str">
        <f>IF(F2908="","",'TIME TABLE'!$H$9)</f>
        <v>09:00 AM to 11:45 AM</v>
      </c>
      <c r="I2908" s="251"/>
    </row>
    <row r="2909" spans="1:9" s="74" customFormat="1" ht="18" customHeight="1">
      <c r="A2909" s="223"/>
      <c r="B2909" s="284"/>
      <c r="C2909" s="260">
        <f>IF('TIME TABLE'!$B$10="","",'TIME TABLE'!$B$10)</f>
        <v>44656</v>
      </c>
      <c r="D2909" s="261"/>
      <c r="E2909" s="89" t="str">
        <f>IF(C2909="","",IF(C2909&gt;0,CONCATENATE('TIME TABLE'!$C$10,'TIME TABLE'!$D$10,'TIME TABLE'!$E$10)))</f>
        <v>(Tuesday)</v>
      </c>
      <c r="F2909" s="252" t="str">
        <f>IF(C2909="","",'TIME TABLE'!$F$10)</f>
        <v>Sanskrit</v>
      </c>
      <c r="G2909" s="253"/>
      <c r="H2909" s="250" t="str">
        <f>IF(F2909="","",'TIME TABLE'!$H$10)</f>
        <v>09:00 AM to 11:45 AM</v>
      </c>
      <c r="I2909" s="251"/>
    </row>
    <row r="2910" spans="1:9" s="74" customFormat="1" ht="18" customHeight="1">
      <c r="A2910" s="223"/>
      <c r="B2910" s="284"/>
      <c r="C2910" s="260" t="str">
        <f>IF('TIME TABLE'!$B$11="","",'TIME TABLE'!$B$11)</f>
        <v/>
      </c>
      <c r="D2910" s="261"/>
      <c r="E2910" s="89" t="str">
        <f>IF(C2910="","",IF(C2910&gt;0,CONCATENATE('TIME TABLE'!$C$11,'TIME TABLE'!$D$11,'TIME TABLE'!$E$11)))</f>
        <v/>
      </c>
      <c r="F2910" s="252" t="str">
        <f>IF(C2910="","",'TIME TABLE'!$F$11)</f>
        <v/>
      </c>
      <c r="G2910" s="253"/>
      <c r="H2910" s="250" t="str">
        <f>IF(F2910="","",'TIME TABLE'!$H$11)</f>
        <v/>
      </c>
      <c r="I2910" s="251"/>
    </row>
    <row r="2911" spans="1:9" s="74" customFormat="1" ht="18" customHeight="1">
      <c r="A2911" s="223"/>
      <c r="B2911" s="284"/>
      <c r="C2911" s="260" t="str">
        <f>IF('TIME TABLE'!$B$12="","",'TIME TABLE'!$B$12)</f>
        <v/>
      </c>
      <c r="D2911" s="261"/>
      <c r="E2911" s="89" t="str">
        <f>IF(C2911="","",IF(C2911&gt;0,CONCATENATE('TIME TABLE'!$C$12,'TIME TABLE'!$D$12,'TIME TABLE'!$E$12)))</f>
        <v/>
      </c>
      <c r="F2911" s="252" t="str">
        <f>IF(C2911="","",'TIME TABLE'!$F$12)</f>
        <v/>
      </c>
      <c r="G2911" s="253"/>
      <c r="H2911" s="250" t="str">
        <f>IF(C2911="","",'TIME TABLE'!$H$12)</f>
        <v/>
      </c>
      <c r="I2911" s="251"/>
    </row>
    <row r="2912" spans="1:9" s="74" customFormat="1" ht="18" customHeight="1">
      <c r="A2912" s="223"/>
      <c r="B2912" s="284"/>
      <c r="C2912" s="275" t="str">
        <f>IF('TIME TABLE'!$B$13="","",'TIME TABLE'!$B$13)</f>
        <v/>
      </c>
      <c r="D2912" s="276"/>
      <c r="E2912" s="89" t="str">
        <f>IF(C2912="","",IF(C2912&gt;0,CONCATENATE('TIME TABLE'!$C$11,'TIME TABLE'!$D$11,'TIME TABLE'!$E$11)))</f>
        <v/>
      </c>
      <c r="F2912" s="252" t="str">
        <f>IF(C2912="","",'TIME TABLE'!$F$13)</f>
        <v/>
      </c>
      <c r="G2912" s="253"/>
      <c r="H2912" s="250" t="str">
        <f>IF(C2912="","",'TIME TABLE'!$H$13)</f>
        <v/>
      </c>
      <c r="I2912" s="251"/>
    </row>
    <row r="2913" spans="1:9" s="74" customFormat="1" ht="18" customHeight="1" thickBot="1">
      <c r="A2913" s="223"/>
      <c r="B2913" s="284"/>
      <c r="C2913" s="275" t="str">
        <f>IF('TIME TABLE'!$B$14="","",'TIME TABLE'!$B$14)</f>
        <v/>
      </c>
      <c r="D2913" s="276"/>
      <c r="E2913" s="89" t="str">
        <f>IF(C2913="","",IF(C2913&gt;0,CONCATENATE('TIME TABLE'!$C$11,'TIME TABLE'!$D$11,'TIME TABLE'!$E$11)))</f>
        <v/>
      </c>
      <c r="F2913" s="277" t="str">
        <f>IF(C2913="","",'TIME TABLE'!$F$14)</f>
        <v/>
      </c>
      <c r="G2913" s="278"/>
      <c r="H2913" s="250" t="str">
        <f>IF(C2913="","",'TIME TABLE'!$H$14)</f>
        <v/>
      </c>
      <c r="I2913" s="251"/>
    </row>
    <row r="2914" spans="1:9" s="14" customFormat="1" ht="24" customHeight="1">
      <c r="A2914" s="223"/>
      <c r="B2914" s="284"/>
      <c r="C2914" s="269" t="s">
        <v>69</v>
      </c>
      <c r="D2914" s="270"/>
      <c r="E2914" s="270"/>
      <c r="F2914" s="271"/>
      <c r="G2914" s="271"/>
      <c r="H2914" s="271"/>
      <c r="I2914" s="272"/>
    </row>
    <row r="2915" spans="1:9" s="14" customFormat="1" ht="19.5" customHeight="1">
      <c r="A2915" s="223"/>
      <c r="B2915" s="284"/>
      <c r="C2915" s="59">
        <v>1</v>
      </c>
      <c r="D2915" s="256" t="s">
        <v>70</v>
      </c>
      <c r="E2915" s="256"/>
      <c r="F2915" s="256"/>
      <c r="G2915" s="256"/>
      <c r="H2915" s="256"/>
      <c r="I2915" s="257"/>
    </row>
    <row r="2916" spans="1:9" s="14" customFormat="1" ht="19.5" customHeight="1">
      <c r="A2916" s="223"/>
      <c r="B2916" s="284"/>
      <c r="C2916" s="60">
        <v>2</v>
      </c>
      <c r="D2916" s="258" t="s">
        <v>71</v>
      </c>
      <c r="E2916" s="258"/>
      <c r="F2916" s="258"/>
      <c r="G2916" s="258"/>
      <c r="H2916" s="258"/>
      <c r="I2916" s="259"/>
    </row>
    <row r="2917" spans="1:9" s="14" customFormat="1" ht="19.5" customHeight="1">
      <c r="A2917" s="223"/>
      <c r="B2917" s="284"/>
      <c r="C2917" s="60">
        <v>3</v>
      </c>
      <c r="D2917" s="258" t="s">
        <v>72</v>
      </c>
      <c r="E2917" s="258"/>
      <c r="F2917" s="258"/>
      <c r="G2917" s="258"/>
      <c r="H2917" s="258"/>
      <c r="I2917" s="259"/>
    </row>
    <row r="2918" spans="1:9" s="14" customFormat="1" ht="19.5" customHeight="1">
      <c r="A2918" s="223"/>
      <c r="B2918" s="284"/>
      <c r="C2918" s="60">
        <v>4</v>
      </c>
      <c r="D2918" s="256" t="s">
        <v>73</v>
      </c>
      <c r="E2918" s="256"/>
      <c r="F2918" s="256"/>
      <c r="G2918" s="256"/>
      <c r="H2918" s="256"/>
      <c r="I2918" s="257"/>
    </row>
    <row r="2919" spans="1:9" s="14" customFormat="1" ht="19.5" customHeight="1">
      <c r="A2919" s="223"/>
      <c r="B2919" s="284"/>
      <c r="C2919" s="60">
        <v>5</v>
      </c>
      <c r="D2919" s="256" t="s">
        <v>74</v>
      </c>
      <c r="E2919" s="256"/>
      <c r="F2919" s="256"/>
      <c r="G2919" s="256"/>
      <c r="H2919" s="256"/>
      <c r="I2919" s="257"/>
    </row>
    <row r="2920" spans="1:9" s="14" customFormat="1" ht="19.5" customHeight="1">
      <c r="A2920" s="223"/>
      <c r="B2920" s="284"/>
      <c r="C2920" s="60">
        <v>6</v>
      </c>
      <c r="D2920" s="256" t="s">
        <v>75</v>
      </c>
      <c r="E2920" s="256"/>
      <c r="F2920" s="256"/>
      <c r="G2920" s="256"/>
      <c r="H2920" s="256"/>
      <c r="I2920" s="257"/>
    </row>
    <row r="2921" spans="1:9" s="14" customFormat="1" ht="19.5" customHeight="1">
      <c r="A2921" s="223"/>
      <c r="B2921" s="284"/>
      <c r="C2921" s="60">
        <v>7</v>
      </c>
      <c r="D2921" s="256" t="s">
        <v>76</v>
      </c>
      <c r="E2921" s="256"/>
      <c r="F2921" s="256"/>
      <c r="G2921" s="256"/>
      <c r="H2921" s="256"/>
      <c r="I2921" s="257"/>
    </row>
    <row r="2922" spans="1:9" s="14" customFormat="1" ht="19.5" customHeight="1">
      <c r="A2922" s="223"/>
      <c r="B2922" s="284"/>
      <c r="C2922" s="60">
        <v>8</v>
      </c>
      <c r="D2922" s="256" t="s">
        <v>77</v>
      </c>
      <c r="E2922" s="256"/>
      <c r="F2922" s="256"/>
      <c r="G2922" s="256"/>
      <c r="H2922" s="256"/>
      <c r="I2922" s="257"/>
    </row>
    <row r="2923" spans="1:9" s="14" customFormat="1" ht="19.5" customHeight="1" thickBot="1">
      <c r="A2923" s="223"/>
      <c r="B2923" s="285"/>
      <c r="C2923" s="61">
        <v>9</v>
      </c>
      <c r="D2923" s="254" t="s">
        <v>78</v>
      </c>
      <c r="E2923" s="254"/>
      <c r="F2923" s="254"/>
      <c r="G2923" s="254"/>
      <c r="H2923" s="254"/>
      <c r="I2923" s="255"/>
    </row>
    <row r="2924" spans="1:9" ht="7.5" customHeight="1">
      <c r="A2924" s="225"/>
      <c r="B2924" s="225"/>
      <c r="C2924" s="225"/>
      <c r="D2924" s="225"/>
      <c r="E2924" s="225"/>
      <c r="F2924" s="225"/>
      <c r="G2924" s="225"/>
      <c r="H2924" s="225"/>
      <c r="I2924" s="225"/>
    </row>
    <row r="2925" spans="1:9" s="14" customFormat="1" ht="10.5" customHeight="1" thickBot="1">
      <c r="A2925" s="19">
        <f>A2891+1</f>
        <v>87</v>
      </c>
      <c r="B2925" s="224"/>
      <c r="C2925" s="224"/>
      <c r="D2925" s="224"/>
      <c r="E2925" s="224"/>
      <c r="F2925" s="224"/>
      <c r="G2925" s="224"/>
      <c r="H2925" s="224"/>
      <c r="I2925" s="224"/>
    </row>
    <row r="2926" spans="1:9" s="14" customFormat="1" ht="51.75" customHeight="1">
      <c r="A2926" s="223"/>
      <c r="B2926" s="240" t="e">
        <f>logo</f>
        <v>#NAME?</v>
      </c>
      <c r="C2926" s="241"/>
      <c r="D2926" s="244" t="str">
        <f>MASTER!$E$11</f>
        <v>Govt. Sr. Secondary School Raimalwada</v>
      </c>
      <c r="E2926" s="245"/>
      <c r="F2926" s="245"/>
      <c r="G2926" s="245"/>
      <c r="H2926" s="245"/>
      <c r="I2926" s="246"/>
    </row>
    <row r="2927" spans="1:9" s="14" customFormat="1" ht="36" customHeight="1" thickBot="1">
      <c r="A2927" s="223"/>
      <c r="B2927" s="242"/>
      <c r="C2927" s="243"/>
      <c r="D2927" s="247" t="str">
        <f>MASTER!$E$14</f>
        <v>P.S.-Bapini (Phalodi)</v>
      </c>
      <c r="E2927" s="248"/>
      <c r="F2927" s="248"/>
      <c r="G2927" s="248"/>
      <c r="H2927" s="248"/>
      <c r="I2927" s="249"/>
    </row>
    <row r="2928" spans="1:9" s="14" customFormat="1" ht="33.75" customHeight="1">
      <c r="A2928" s="223"/>
      <c r="B2928" s="283" t="str">
        <f>CONCATENATE(C2929,'TIME TABLE'!$C$5,'ADMIT CARD'!$C2930,$F2930,'ADMIT CARD'!$G2930,'TIME TABLE'!$E$5)</f>
        <v>ADMIT CARD(Roll Number●→0)</v>
      </c>
      <c r="C2928" s="289" t="str">
        <f>CONCATENATE('TIME TABLE'!$B$2,'TIME TABLE'!$F$2)</f>
        <v>TEST-I: (2025-26)</v>
      </c>
      <c r="D2928" s="290"/>
      <c r="E2928" s="290"/>
      <c r="F2928" s="290"/>
      <c r="G2928" s="290"/>
      <c r="H2928" s="290"/>
      <c r="I2928" s="296" t="s">
        <v>90</v>
      </c>
    </row>
    <row r="2929" spans="1:10" s="14" customFormat="1" ht="33.75" customHeight="1" thickBot="1">
      <c r="A2929" s="223"/>
      <c r="B2929" s="284"/>
      <c r="C2929" s="291" t="s">
        <v>63</v>
      </c>
      <c r="D2929" s="292"/>
      <c r="E2929" s="292"/>
      <c r="F2929" s="292"/>
      <c r="G2929" s="292"/>
      <c r="H2929" s="292"/>
      <c r="I2929" s="297"/>
      <c r="J2929" s="14" t="s">
        <v>53</v>
      </c>
    </row>
    <row r="2930" spans="1:10" s="14" customFormat="1" ht="24" customHeight="1">
      <c r="A2930" s="223"/>
      <c r="B2930" s="284"/>
      <c r="C2930" s="286" t="s">
        <v>20</v>
      </c>
      <c r="D2930" s="287"/>
      <c r="E2930" s="288"/>
      <c r="F2930" s="62" t="s">
        <v>51</v>
      </c>
      <c r="G2930" s="265">
        <f>VLOOKUP(A2925,'STUDENT DETAIL'!$C$8:$I$107,3)</f>
        <v>0</v>
      </c>
      <c r="H2930" s="266"/>
      <c r="I2930" s="297"/>
    </row>
    <row r="2931" spans="1:10" s="14" customFormat="1" ht="24" customHeight="1" thickBot="1">
      <c r="A2931" s="223"/>
      <c r="B2931" s="284"/>
      <c r="C2931" s="235" t="s">
        <v>21</v>
      </c>
      <c r="D2931" s="236"/>
      <c r="E2931" s="237"/>
      <c r="F2931" s="63" t="s">
        <v>51</v>
      </c>
      <c r="G2931" s="262" t="str">
        <f>IF(OR(G2930=0,G2930=""),"",VLOOKUP(A2925,'STUDENT DETAIL'!$C$8:$I$107,4))</f>
        <v/>
      </c>
      <c r="H2931" s="264"/>
      <c r="I2931" s="298"/>
    </row>
    <row r="2932" spans="1:10" s="14" customFormat="1" ht="24" customHeight="1">
      <c r="A2932" s="223"/>
      <c r="B2932" s="284"/>
      <c r="C2932" s="235" t="s">
        <v>22</v>
      </c>
      <c r="D2932" s="236"/>
      <c r="E2932" s="237"/>
      <c r="F2932" s="63" t="s">
        <v>51</v>
      </c>
      <c r="G2932" s="262" t="str">
        <f>IF(OR(G2930=0,G2930=""),"",VLOOKUP(A2925,'STUDENT DETAIL'!$C$8:$I$107,5))</f>
        <v/>
      </c>
      <c r="H2932" s="263"/>
      <c r="I2932" s="293" t="s">
        <v>64</v>
      </c>
    </row>
    <row r="2933" spans="1:10" s="14" customFormat="1" ht="24" customHeight="1">
      <c r="A2933" s="223"/>
      <c r="B2933" s="284"/>
      <c r="C2933" s="235" t="s">
        <v>32</v>
      </c>
      <c r="D2933" s="236"/>
      <c r="E2933" s="237"/>
      <c r="F2933" s="63" t="s">
        <v>51</v>
      </c>
      <c r="G2933" s="262" t="str">
        <f>IF(OR(G2930=0,G2930=""),"",VLOOKUP(A2925,'STUDENT DETAIL'!$C$8:$I$107,6))</f>
        <v/>
      </c>
      <c r="H2933" s="263"/>
      <c r="I2933" s="294"/>
    </row>
    <row r="2934" spans="1:10" s="14" customFormat="1" ht="24" customHeight="1">
      <c r="A2934" s="223"/>
      <c r="B2934" s="284"/>
      <c r="C2934" s="235" t="s">
        <v>33</v>
      </c>
      <c r="D2934" s="236"/>
      <c r="E2934" s="237"/>
      <c r="F2934" s="63" t="s">
        <v>51</v>
      </c>
      <c r="G2934" s="262" t="str">
        <f>IF(OR(G2930=0,G2930=""),"",IF('STUDENT DETAIL'!$H$4="",'STUDENT DETAIL'!$E$4,CONCATENATE('STUDENT DETAIL'!$E$4,"   ","(",'STUDENT DETAIL'!$H$4,")")))</f>
        <v/>
      </c>
      <c r="H2934" s="263"/>
      <c r="I2934" s="294"/>
    </row>
    <row r="2935" spans="1:10" s="14" customFormat="1" ht="24" customHeight="1" thickBot="1">
      <c r="A2935" s="223"/>
      <c r="B2935" s="284"/>
      <c r="C2935" s="226" t="s">
        <v>24</v>
      </c>
      <c r="D2935" s="227"/>
      <c r="E2935" s="228"/>
      <c r="F2935" s="64" t="s">
        <v>51</v>
      </c>
      <c r="G2935" s="281" t="str">
        <f>IF(OR(G2930=0,G2930=""),"",VLOOKUP(A2925,'STUDENT DETAIL'!$C$8:$I$107,7))</f>
        <v/>
      </c>
      <c r="H2935" s="282"/>
      <c r="I2935" s="295"/>
    </row>
    <row r="2936" spans="1:10" s="14" customFormat="1" ht="24" customHeight="1">
      <c r="A2936" s="223"/>
      <c r="B2936" s="284"/>
      <c r="C2936" s="232" t="s">
        <v>66</v>
      </c>
      <c r="D2936" s="233"/>
      <c r="E2936" s="233"/>
      <c r="F2936" s="233"/>
      <c r="G2936" s="233"/>
      <c r="H2936" s="233"/>
      <c r="I2936" s="234"/>
    </row>
    <row r="2937" spans="1:10" s="14" customFormat="1" ht="24" customHeight="1" thickBot="1">
      <c r="A2937" s="223"/>
      <c r="B2937" s="284"/>
      <c r="C2937" s="229" t="s">
        <v>67</v>
      </c>
      <c r="D2937" s="230"/>
      <c r="E2937" s="231"/>
      <c r="F2937" s="267" t="s">
        <v>34</v>
      </c>
      <c r="G2937" s="231"/>
      <c r="H2937" s="267" t="s">
        <v>68</v>
      </c>
      <c r="I2937" s="268"/>
    </row>
    <row r="2938" spans="1:10" s="74" customFormat="1" ht="18" customHeight="1">
      <c r="A2938" s="223"/>
      <c r="B2938" s="284"/>
      <c r="C2938" s="238">
        <f>IF('TIME TABLE'!$B$5="","",'TIME TABLE'!$B$5)</f>
        <v>44651</v>
      </c>
      <c r="D2938" s="239"/>
      <c r="E2938" s="86" t="str">
        <f>IF(C2938="","",IF(C2938&gt;0,CONCATENATE('TIME TABLE'!$C$5,'TIME TABLE'!$D$5,'TIME TABLE'!$E$5)))</f>
        <v>(Thursday)</v>
      </c>
      <c r="F2938" s="279" t="str">
        <f>IF(C2938="","",'TIME TABLE'!$F$5)</f>
        <v>Hindi</v>
      </c>
      <c r="G2938" s="280"/>
      <c r="H2938" s="273" t="str">
        <f>IF(F2938="","",'TIME TABLE'!$H$5)</f>
        <v>09:00 AM to 11:45 AM</v>
      </c>
      <c r="I2938" s="274"/>
    </row>
    <row r="2939" spans="1:10" s="74" customFormat="1" ht="18" customHeight="1">
      <c r="A2939" s="223"/>
      <c r="B2939" s="284"/>
      <c r="C2939" s="260">
        <f>IF('TIME TABLE'!$B$6="","",'TIME TABLE'!$B$6)</f>
        <v>44652</v>
      </c>
      <c r="D2939" s="261"/>
      <c r="E2939" s="89" t="str">
        <f>IF(C2939="","",IF(C2939&gt;0,CONCATENATE('TIME TABLE'!$C$6,'TIME TABLE'!$D$6,'TIME TABLE'!$E$6)))</f>
        <v>(Friday)</v>
      </c>
      <c r="F2939" s="252" t="str">
        <f>IF(C2939="","",'TIME TABLE'!$F$6)</f>
        <v>English</v>
      </c>
      <c r="G2939" s="253"/>
      <c r="H2939" s="250" t="str">
        <f>IF(F2939="","",'TIME TABLE'!$H$6)</f>
        <v>09:00 AM to 11:45 AM</v>
      </c>
      <c r="I2939" s="251"/>
    </row>
    <row r="2940" spans="1:10" s="74" customFormat="1" ht="18" customHeight="1">
      <c r="A2940" s="223"/>
      <c r="B2940" s="284"/>
      <c r="C2940" s="260">
        <f>IF('TIME TABLE'!$B$7="","",'TIME TABLE'!$B$7)</f>
        <v>44653</v>
      </c>
      <c r="D2940" s="261"/>
      <c r="E2940" s="89" t="str">
        <f>IF(C2940="","",IF(C2940&gt;0,CONCATENATE('TIME TABLE'!$C$7,'TIME TABLE'!$D$7,'TIME TABLE'!$E$7)))</f>
        <v>(Saturday)</v>
      </c>
      <c r="F2940" s="252" t="str">
        <f>IF(C2940="","",'TIME TABLE'!$F$7)</f>
        <v>Science</v>
      </c>
      <c r="G2940" s="253"/>
      <c r="H2940" s="250" t="str">
        <f>IF(F2940="","",'TIME TABLE'!$H$7)</f>
        <v>09:00 AM to 11:45 AM</v>
      </c>
      <c r="I2940" s="251"/>
    </row>
    <row r="2941" spans="1:10" s="74" customFormat="1" ht="18" customHeight="1">
      <c r="A2941" s="223"/>
      <c r="B2941" s="284"/>
      <c r="C2941" s="260">
        <f>IF('TIME TABLE'!$B$8="","",'TIME TABLE'!$B$8)</f>
        <v>44654</v>
      </c>
      <c r="D2941" s="261"/>
      <c r="E2941" s="89" t="str">
        <f>IF(C2941="","",IF(C2941&gt;0,CONCATENATE('TIME TABLE'!$C$8,'TIME TABLE'!$D$8,'TIME TABLE'!$E$8)))</f>
        <v>(Sunday)</v>
      </c>
      <c r="F2941" s="252" t="str">
        <f>IF(C2941="","",'TIME TABLE'!$F$8)</f>
        <v>Mathematics</v>
      </c>
      <c r="G2941" s="253"/>
      <c r="H2941" s="250" t="str">
        <f>IF(F2941="","",'TIME TABLE'!$H$8)</f>
        <v>09:00 AM to 11:45 AM</v>
      </c>
      <c r="I2941" s="251"/>
    </row>
    <row r="2942" spans="1:10" s="74" customFormat="1" ht="18" customHeight="1">
      <c r="A2942" s="223"/>
      <c r="B2942" s="284"/>
      <c r="C2942" s="260">
        <f>IF('TIME TABLE'!$B$9="","",'TIME TABLE'!$B$9)</f>
        <v>44655</v>
      </c>
      <c r="D2942" s="261"/>
      <c r="E2942" s="89" t="str">
        <f>IF(C2942="","",IF(C2942&gt;0,CONCATENATE('TIME TABLE'!$C$9,'TIME TABLE'!$D$9,'TIME TABLE'!$E$9)))</f>
        <v>(Monday)</v>
      </c>
      <c r="F2942" s="252" t="str">
        <f>IF(C2942="","",'TIME TABLE'!$F$9)</f>
        <v>Social Study</v>
      </c>
      <c r="G2942" s="253"/>
      <c r="H2942" s="250" t="str">
        <f>IF(F2942="","",'TIME TABLE'!$H$9)</f>
        <v>09:00 AM to 11:45 AM</v>
      </c>
      <c r="I2942" s="251"/>
    </row>
    <row r="2943" spans="1:10" s="74" customFormat="1" ht="18" customHeight="1">
      <c r="A2943" s="223"/>
      <c r="B2943" s="284"/>
      <c r="C2943" s="260">
        <f>IF('TIME TABLE'!$B$10="","",'TIME TABLE'!$B$10)</f>
        <v>44656</v>
      </c>
      <c r="D2943" s="261"/>
      <c r="E2943" s="89" t="str">
        <f>IF(C2943="","",IF(C2943&gt;0,CONCATENATE('TIME TABLE'!$C$10,'TIME TABLE'!$D$10,'TIME TABLE'!$E$10)))</f>
        <v>(Tuesday)</v>
      </c>
      <c r="F2943" s="252" t="str">
        <f>IF(C2943="","",'TIME TABLE'!$F$10)</f>
        <v>Sanskrit</v>
      </c>
      <c r="G2943" s="253"/>
      <c r="H2943" s="250" t="str">
        <f>IF(F2943="","",'TIME TABLE'!$H$10)</f>
        <v>09:00 AM to 11:45 AM</v>
      </c>
      <c r="I2943" s="251"/>
    </row>
    <row r="2944" spans="1:10" s="74" customFormat="1" ht="18" customHeight="1">
      <c r="A2944" s="223"/>
      <c r="B2944" s="284"/>
      <c r="C2944" s="260" t="str">
        <f>IF('TIME TABLE'!$B$11="","",'TIME TABLE'!$B$11)</f>
        <v/>
      </c>
      <c r="D2944" s="261"/>
      <c r="E2944" s="89" t="str">
        <f>IF(C2944="","",IF(C2944&gt;0,CONCATENATE('TIME TABLE'!$C$11,'TIME TABLE'!$D$11,'TIME TABLE'!$E$11)))</f>
        <v/>
      </c>
      <c r="F2944" s="252" t="str">
        <f>IF(C2944="","",'TIME TABLE'!$F$11)</f>
        <v/>
      </c>
      <c r="G2944" s="253"/>
      <c r="H2944" s="250" t="str">
        <f>IF(F2944="","",'TIME TABLE'!$H$11)</f>
        <v/>
      </c>
      <c r="I2944" s="251"/>
    </row>
    <row r="2945" spans="1:9" s="74" customFormat="1" ht="18" customHeight="1">
      <c r="A2945" s="223"/>
      <c r="B2945" s="284"/>
      <c r="C2945" s="260" t="str">
        <f>IF('TIME TABLE'!$B$12="","",'TIME TABLE'!$B$12)</f>
        <v/>
      </c>
      <c r="D2945" s="261"/>
      <c r="E2945" s="89" t="str">
        <f>IF(C2945="","",IF(C2945&gt;0,CONCATENATE('TIME TABLE'!$C$12,'TIME TABLE'!$D$12,'TIME TABLE'!$E$12)))</f>
        <v/>
      </c>
      <c r="F2945" s="252" t="str">
        <f>IF(C2945="","",'TIME TABLE'!$F$12)</f>
        <v/>
      </c>
      <c r="G2945" s="253"/>
      <c r="H2945" s="250" t="str">
        <f>IF(C2945="","",'TIME TABLE'!$H$12)</f>
        <v/>
      </c>
      <c r="I2945" s="251"/>
    </row>
    <row r="2946" spans="1:9" s="74" customFormat="1" ht="18" customHeight="1">
      <c r="A2946" s="223"/>
      <c r="B2946" s="284"/>
      <c r="C2946" s="275" t="str">
        <f>IF('TIME TABLE'!$B$13="","",'TIME TABLE'!$B$13)</f>
        <v/>
      </c>
      <c r="D2946" s="276"/>
      <c r="E2946" s="89" t="str">
        <f>IF(C2946="","",IF(C2946&gt;0,CONCATENATE('TIME TABLE'!$C$11,'TIME TABLE'!$D$11,'TIME TABLE'!$E$11)))</f>
        <v/>
      </c>
      <c r="F2946" s="252" t="str">
        <f>IF(C2946="","",'TIME TABLE'!$F$13)</f>
        <v/>
      </c>
      <c r="G2946" s="253"/>
      <c r="H2946" s="250" t="str">
        <f>IF(C2946="","",'TIME TABLE'!$H$13)</f>
        <v/>
      </c>
      <c r="I2946" s="251"/>
    </row>
    <row r="2947" spans="1:9" s="74" customFormat="1" ht="18" customHeight="1" thickBot="1">
      <c r="A2947" s="223"/>
      <c r="B2947" s="284"/>
      <c r="C2947" s="275" t="str">
        <f>IF('TIME TABLE'!$B$14="","",'TIME TABLE'!$B$14)</f>
        <v/>
      </c>
      <c r="D2947" s="276"/>
      <c r="E2947" s="89" t="str">
        <f>IF(C2947="","",IF(C2947&gt;0,CONCATENATE('TIME TABLE'!$C$11,'TIME TABLE'!$D$11,'TIME TABLE'!$E$11)))</f>
        <v/>
      </c>
      <c r="F2947" s="277" t="str">
        <f>IF(C2947="","",'TIME TABLE'!$F$14)</f>
        <v/>
      </c>
      <c r="G2947" s="278"/>
      <c r="H2947" s="250" t="str">
        <f>IF(C2947="","",'TIME TABLE'!$H$14)</f>
        <v/>
      </c>
      <c r="I2947" s="251"/>
    </row>
    <row r="2948" spans="1:9" s="14" customFormat="1" ht="24" customHeight="1">
      <c r="A2948" s="223"/>
      <c r="B2948" s="284"/>
      <c r="C2948" s="269" t="s">
        <v>69</v>
      </c>
      <c r="D2948" s="270"/>
      <c r="E2948" s="270"/>
      <c r="F2948" s="271"/>
      <c r="G2948" s="271"/>
      <c r="H2948" s="271"/>
      <c r="I2948" s="272"/>
    </row>
    <row r="2949" spans="1:9" s="14" customFormat="1" ht="19.5" customHeight="1">
      <c r="A2949" s="223"/>
      <c r="B2949" s="284"/>
      <c r="C2949" s="59">
        <v>1</v>
      </c>
      <c r="D2949" s="256" t="s">
        <v>70</v>
      </c>
      <c r="E2949" s="256"/>
      <c r="F2949" s="256"/>
      <c r="G2949" s="256"/>
      <c r="H2949" s="256"/>
      <c r="I2949" s="257"/>
    </row>
    <row r="2950" spans="1:9" s="14" customFormat="1" ht="19.5" customHeight="1">
      <c r="A2950" s="223"/>
      <c r="B2950" s="284"/>
      <c r="C2950" s="60">
        <v>2</v>
      </c>
      <c r="D2950" s="258" t="s">
        <v>71</v>
      </c>
      <c r="E2950" s="258"/>
      <c r="F2950" s="258"/>
      <c r="G2950" s="258"/>
      <c r="H2950" s="258"/>
      <c r="I2950" s="259"/>
    </row>
    <row r="2951" spans="1:9" s="14" customFormat="1" ht="19.5" customHeight="1">
      <c r="A2951" s="223"/>
      <c r="B2951" s="284"/>
      <c r="C2951" s="60">
        <v>3</v>
      </c>
      <c r="D2951" s="258" t="s">
        <v>72</v>
      </c>
      <c r="E2951" s="258"/>
      <c r="F2951" s="258"/>
      <c r="G2951" s="258"/>
      <c r="H2951" s="258"/>
      <c r="I2951" s="259"/>
    </row>
    <row r="2952" spans="1:9" s="14" customFormat="1" ht="19.5" customHeight="1">
      <c r="A2952" s="223"/>
      <c r="B2952" s="284"/>
      <c r="C2952" s="60">
        <v>4</v>
      </c>
      <c r="D2952" s="256" t="s">
        <v>73</v>
      </c>
      <c r="E2952" s="256"/>
      <c r="F2952" s="256"/>
      <c r="G2952" s="256"/>
      <c r="H2952" s="256"/>
      <c r="I2952" s="257"/>
    </row>
    <row r="2953" spans="1:9" s="14" customFormat="1" ht="19.5" customHeight="1">
      <c r="A2953" s="223"/>
      <c r="B2953" s="284"/>
      <c r="C2953" s="60">
        <v>5</v>
      </c>
      <c r="D2953" s="256" t="s">
        <v>74</v>
      </c>
      <c r="E2953" s="256"/>
      <c r="F2953" s="256"/>
      <c r="G2953" s="256"/>
      <c r="H2953" s="256"/>
      <c r="I2953" s="257"/>
    </row>
    <row r="2954" spans="1:9" s="14" customFormat="1" ht="19.5" customHeight="1">
      <c r="A2954" s="223"/>
      <c r="B2954" s="284"/>
      <c r="C2954" s="60">
        <v>6</v>
      </c>
      <c r="D2954" s="256" t="s">
        <v>75</v>
      </c>
      <c r="E2954" s="256"/>
      <c r="F2954" s="256"/>
      <c r="G2954" s="256"/>
      <c r="H2954" s="256"/>
      <c r="I2954" s="257"/>
    </row>
    <row r="2955" spans="1:9" s="14" customFormat="1" ht="19.5" customHeight="1">
      <c r="A2955" s="223"/>
      <c r="B2955" s="284"/>
      <c r="C2955" s="60">
        <v>7</v>
      </c>
      <c r="D2955" s="256" t="s">
        <v>76</v>
      </c>
      <c r="E2955" s="256"/>
      <c r="F2955" s="256"/>
      <c r="G2955" s="256"/>
      <c r="H2955" s="256"/>
      <c r="I2955" s="257"/>
    </row>
    <row r="2956" spans="1:9" s="14" customFormat="1" ht="19.5" customHeight="1">
      <c r="A2956" s="223"/>
      <c r="B2956" s="284"/>
      <c r="C2956" s="60">
        <v>8</v>
      </c>
      <c r="D2956" s="256" t="s">
        <v>77</v>
      </c>
      <c r="E2956" s="256"/>
      <c r="F2956" s="256"/>
      <c r="G2956" s="256"/>
      <c r="H2956" s="256"/>
      <c r="I2956" s="257"/>
    </row>
    <row r="2957" spans="1:9" s="14" customFormat="1" ht="19.5" customHeight="1" thickBot="1">
      <c r="A2957" s="223"/>
      <c r="B2957" s="285"/>
      <c r="C2957" s="61">
        <v>9</v>
      </c>
      <c r="D2957" s="254" t="s">
        <v>78</v>
      </c>
      <c r="E2957" s="254"/>
      <c r="F2957" s="254"/>
      <c r="G2957" s="254"/>
      <c r="H2957" s="254"/>
      <c r="I2957" s="255"/>
    </row>
    <row r="2958" spans="1:9" ht="16.5" customHeight="1">
      <c r="A2958" s="225"/>
      <c r="B2958" s="225"/>
      <c r="C2958" s="225"/>
      <c r="D2958" s="225"/>
      <c r="E2958" s="225"/>
      <c r="F2958" s="225"/>
      <c r="G2958" s="225"/>
      <c r="H2958" s="225"/>
      <c r="I2958" s="225"/>
    </row>
    <row r="2959" spans="1:9" s="14" customFormat="1" ht="15.75" thickBot="1">
      <c r="A2959" s="19">
        <f>A2925+1</f>
        <v>88</v>
      </c>
      <c r="B2959" s="224"/>
      <c r="C2959" s="224"/>
      <c r="D2959" s="224"/>
      <c r="E2959" s="224"/>
      <c r="F2959" s="224"/>
      <c r="G2959" s="224"/>
      <c r="H2959" s="224"/>
      <c r="I2959" s="224"/>
    </row>
    <row r="2960" spans="1:9" s="14" customFormat="1" ht="51.75" customHeight="1">
      <c r="A2960" s="223"/>
      <c r="B2960" s="240" t="e">
        <f>logo</f>
        <v>#NAME?</v>
      </c>
      <c r="C2960" s="241"/>
      <c r="D2960" s="244" t="str">
        <f>MASTER!$E$11</f>
        <v>Govt. Sr. Secondary School Raimalwada</v>
      </c>
      <c r="E2960" s="245"/>
      <c r="F2960" s="245"/>
      <c r="G2960" s="245"/>
      <c r="H2960" s="245"/>
      <c r="I2960" s="246"/>
    </row>
    <row r="2961" spans="1:10" s="14" customFormat="1" ht="36" customHeight="1" thickBot="1">
      <c r="A2961" s="223"/>
      <c r="B2961" s="242"/>
      <c r="C2961" s="243"/>
      <c r="D2961" s="247" t="str">
        <f>MASTER!$E$14</f>
        <v>P.S.-Bapini (Phalodi)</v>
      </c>
      <c r="E2961" s="248"/>
      <c r="F2961" s="248"/>
      <c r="G2961" s="248"/>
      <c r="H2961" s="248"/>
      <c r="I2961" s="249"/>
    </row>
    <row r="2962" spans="1:10" s="14" customFormat="1" ht="33.75" customHeight="1">
      <c r="A2962" s="223"/>
      <c r="B2962" s="283" t="str">
        <f>CONCATENATE(C2963,'TIME TABLE'!$C$5,'ADMIT CARD'!$C2964,$F2964,'ADMIT CARD'!$G2964,'TIME TABLE'!$E$5)</f>
        <v>ADMIT CARD(Roll Number●→0)</v>
      </c>
      <c r="C2962" s="289" t="str">
        <f>CONCATENATE('TIME TABLE'!$B$2,'TIME TABLE'!$F$2)</f>
        <v>TEST-I: (2025-26)</v>
      </c>
      <c r="D2962" s="290"/>
      <c r="E2962" s="290"/>
      <c r="F2962" s="290"/>
      <c r="G2962" s="290"/>
      <c r="H2962" s="290"/>
      <c r="I2962" s="296" t="s">
        <v>90</v>
      </c>
    </row>
    <row r="2963" spans="1:10" s="14" customFormat="1" ht="33.75" customHeight="1" thickBot="1">
      <c r="A2963" s="223"/>
      <c r="B2963" s="284"/>
      <c r="C2963" s="291" t="s">
        <v>63</v>
      </c>
      <c r="D2963" s="292"/>
      <c r="E2963" s="292"/>
      <c r="F2963" s="292"/>
      <c r="G2963" s="292"/>
      <c r="H2963" s="292"/>
      <c r="I2963" s="297"/>
      <c r="J2963" s="14" t="s">
        <v>53</v>
      </c>
    </row>
    <row r="2964" spans="1:10" s="14" customFormat="1" ht="24" customHeight="1">
      <c r="A2964" s="223"/>
      <c r="B2964" s="284"/>
      <c r="C2964" s="286" t="s">
        <v>20</v>
      </c>
      <c r="D2964" s="287"/>
      <c r="E2964" s="288"/>
      <c r="F2964" s="62" t="s">
        <v>51</v>
      </c>
      <c r="G2964" s="265">
        <f>VLOOKUP(A2959,'STUDENT DETAIL'!$C$8:$I$107,3)</f>
        <v>0</v>
      </c>
      <c r="H2964" s="266"/>
      <c r="I2964" s="297"/>
    </row>
    <row r="2965" spans="1:10" s="14" customFormat="1" ht="24" customHeight="1" thickBot="1">
      <c r="A2965" s="223"/>
      <c r="B2965" s="284"/>
      <c r="C2965" s="235" t="s">
        <v>21</v>
      </c>
      <c r="D2965" s="236"/>
      <c r="E2965" s="237"/>
      <c r="F2965" s="63" t="s">
        <v>51</v>
      </c>
      <c r="G2965" s="262" t="str">
        <f>IF(OR(G2964=0,G2964=""),"",VLOOKUP(A2959,'STUDENT DETAIL'!$C$8:$I$107,4))</f>
        <v/>
      </c>
      <c r="H2965" s="264"/>
      <c r="I2965" s="298"/>
    </row>
    <row r="2966" spans="1:10" s="14" customFormat="1" ht="24" customHeight="1">
      <c r="A2966" s="223"/>
      <c r="B2966" s="284"/>
      <c r="C2966" s="235" t="s">
        <v>22</v>
      </c>
      <c r="D2966" s="236"/>
      <c r="E2966" s="237"/>
      <c r="F2966" s="63" t="s">
        <v>51</v>
      </c>
      <c r="G2966" s="262" t="str">
        <f>IF(OR(G2964=0,G2964=""),"",VLOOKUP(A2959,'STUDENT DETAIL'!$C$8:$I$107,5))</f>
        <v/>
      </c>
      <c r="H2966" s="263"/>
      <c r="I2966" s="293" t="s">
        <v>64</v>
      </c>
    </row>
    <row r="2967" spans="1:10" s="14" customFormat="1" ht="24" customHeight="1">
      <c r="A2967" s="223"/>
      <c r="B2967" s="284"/>
      <c r="C2967" s="235" t="s">
        <v>32</v>
      </c>
      <c r="D2967" s="236"/>
      <c r="E2967" s="237"/>
      <c r="F2967" s="63" t="s">
        <v>51</v>
      </c>
      <c r="G2967" s="262" t="str">
        <f>IF(OR(G2964=0,G2964=""),"",VLOOKUP(A2959,'STUDENT DETAIL'!$C$8:$I$107,6))</f>
        <v/>
      </c>
      <c r="H2967" s="263"/>
      <c r="I2967" s="294"/>
    </row>
    <row r="2968" spans="1:10" s="14" customFormat="1" ht="24" customHeight="1">
      <c r="A2968" s="223"/>
      <c r="B2968" s="284"/>
      <c r="C2968" s="235" t="s">
        <v>33</v>
      </c>
      <c r="D2968" s="236"/>
      <c r="E2968" s="237"/>
      <c r="F2968" s="63" t="s">
        <v>51</v>
      </c>
      <c r="G2968" s="262" t="str">
        <f>IF(OR(G2964=0,G2964=""),"",IF('STUDENT DETAIL'!$H$4="",'STUDENT DETAIL'!$E$4,CONCATENATE('STUDENT DETAIL'!$E$4,"   ","(",'STUDENT DETAIL'!$H$4,")")))</f>
        <v/>
      </c>
      <c r="H2968" s="263"/>
      <c r="I2968" s="294"/>
    </row>
    <row r="2969" spans="1:10" s="14" customFormat="1" ht="24" customHeight="1" thickBot="1">
      <c r="A2969" s="223"/>
      <c r="B2969" s="284"/>
      <c r="C2969" s="226" t="s">
        <v>24</v>
      </c>
      <c r="D2969" s="227"/>
      <c r="E2969" s="228"/>
      <c r="F2969" s="64" t="s">
        <v>51</v>
      </c>
      <c r="G2969" s="281" t="str">
        <f>IF(OR(G2964=0,G2964=""),"",VLOOKUP(A2959,'STUDENT DETAIL'!$C$8:$I$107,7))</f>
        <v/>
      </c>
      <c r="H2969" s="282"/>
      <c r="I2969" s="295"/>
    </row>
    <row r="2970" spans="1:10" s="14" customFormat="1" ht="24" customHeight="1">
      <c r="A2970" s="223"/>
      <c r="B2970" s="284"/>
      <c r="C2970" s="232" t="s">
        <v>66</v>
      </c>
      <c r="D2970" s="233"/>
      <c r="E2970" s="233"/>
      <c r="F2970" s="233"/>
      <c r="G2970" s="233"/>
      <c r="H2970" s="233"/>
      <c r="I2970" s="234"/>
    </row>
    <row r="2971" spans="1:10" s="14" customFormat="1" ht="24" customHeight="1" thickBot="1">
      <c r="A2971" s="223"/>
      <c r="B2971" s="284"/>
      <c r="C2971" s="229" t="s">
        <v>67</v>
      </c>
      <c r="D2971" s="230"/>
      <c r="E2971" s="231"/>
      <c r="F2971" s="267" t="s">
        <v>34</v>
      </c>
      <c r="G2971" s="231"/>
      <c r="H2971" s="267" t="s">
        <v>68</v>
      </c>
      <c r="I2971" s="268"/>
    </row>
    <row r="2972" spans="1:10" s="74" customFormat="1" ht="18" customHeight="1">
      <c r="A2972" s="223"/>
      <c r="B2972" s="284"/>
      <c r="C2972" s="238">
        <f>IF('TIME TABLE'!$B$5="","",'TIME TABLE'!$B$5)</f>
        <v>44651</v>
      </c>
      <c r="D2972" s="239"/>
      <c r="E2972" s="86" t="str">
        <f>IF(C2972="","",IF(C2972&gt;0,CONCATENATE('TIME TABLE'!$C$5,'TIME TABLE'!$D$5,'TIME TABLE'!$E$5)))</f>
        <v>(Thursday)</v>
      </c>
      <c r="F2972" s="279" t="str">
        <f>IF(C2972="","",'TIME TABLE'!$F$5)</f>
        <v>Hindi</v>
      </c>
      <c r="G2972" s="280"/>
      <c r="H2972" s="273" t="str">
        <f>IF(F2972="","",'TIME TABLE'!$H$5)</f>
        <v>09:00 AM to 11:45 AM</v>
      </c>
      <c r="I2972" s="274"/>
    </row>
    <row r="2973" spans="1:10" s="74" customFormat="1" ht="18" customHeight="1">
      <c r="A2973" s="223"/>
      <c r="B2973" s="284"/>
      <c r="C2973" s="260">
        <f>IF('TIME TABLE'!$B$6="","",'TIME TABLE'!$B$6)</f>
        <v>44652</v>
      </c>
      <c r="D2973" s="261"/>
      <c r="E2973" s="89" t="str">
        <f>IF(C2973="","",IF(C2973&gt;0,CONCATENATE('TIME TABLE'!$C$6,'TIME TABLE'!$D$6,'TIME TABLE'!$E$6)))</f>
        <v>(Friday)</v>
      </c>
      <c r="F2973" s="252" t="str">
        <f>IF(C2973="","",'TIME TABLE'!$F$6)</f>
        <v>English</v>
      </c>
      <c r="G2973" s="253"/>
      <c r="H2973" s="250" t="str">
        <f>IF(F2973="","",'TIME TABLE'!$H$6)</f>
        <v>09:00 AM to 11:45 AM</v>
      </c>
      <c r="I2973" s="251"/>
    </row>
    <row r="2974" spans="1:10" s="74" customFormat="1" ht="18" customHeight="1">
      <c r="A2974" s="223"/>
      <c r="B2974" s="284"/>
      <c r="C2974" s="260">
        <f>IF('TIME TABLE'!$B$7="","",'TIME TABLE'!$B$7)</f>
        <v>44653</v>
      </c>
      <c r="D2974" s="261"/>
      <c r="E2974" s="89" t="str">
        <f>IF(C2974="","",IF(C2974&gt;0,CONCATENATE('TIME TABLE'!$C$7,'TIME TABLE'!$D$7,'TIME TABLE'!$E$7)))</f>
        <v>(Saturday)</v>
      </c>
      <c r="F2974" s="252" t="str">
        <f>IF(C2974="","",'TIME TABLE'!$F$7)</f>
        <v>Science</v>
      </c>
      <c r="G2974" s="253"/>
      <c r="H2974" s="250" t="str">
        <f>IF(F2974="","",'TIME TABLE'!$H$7)</f>
        <v>09:00 AM to 11:45 AM</v>
      </c>
      <c r="I2974" s="251"/>
    </row>
    <row r="2975" spans="1:10" s="74" customFormat="1" ht="18" customHeight="1">
      <c r="A2975" s="223"/>
      <c r="B2975" s="284"/>
      <c r="C2975" s="260">
        <f>IF('TIME TABLE'!$B$8="","",'TIME TABLE'!$B$8)</f>
        <v>44654</v>
      </c>
      <c r="D2975" s="261"/>
      <c r="E2975" s="89" t="str">
        <f>IF(C2975="","",IF(C2975&gt;0,CONCATENATE('TIME TABLE'!$C$8,'TIME TABLE'!$D$8,'TIME TABLE'!$E$8)))</f>
        <v>(Sunday)</v>
      </c>
      <c r="F2975" s="252" t="str">
        <f>IF(C2975="","",'TIME TABLE'!$F$8)</f>
        <v>Mathematics</v>
      </c>
      <c r="G2975" s="253"/>
      <c r="H2975" s="250" t="str">
        <f>IF(F2975="","",'TIME TABLE'!$H$8)</f>
        <v>09:00 AM to 11:45 AM</v>
      </c>
      <c r="I2975" s="251"/>
    </row>
    <row r="2976" spans="1:10" s="74" customFormat="1" ht="18" customHeight="1">
      <c r="A2976" s="223"/>
      <c r="B2976" s="284"/>
      <c r="C2976" s="260">
        <f>IF('TIME TABLE'!$B$9="","",'TIME TABLE'!$B$9)</f>
        <v>44655</v>
      </c>
      <c r="D2976" s="261"/>
      <c r="E2976" s="89" t="str">
        <f>IF(C2976="","",IF(C2976&gt;0,CONCATENATE('TIME TABLE'!$C$9,'TIME TABLE'!$D$9,'TIME TABLE'!$E$9)))</f>
        <v>(Monday)</v>
      </c>
      <c r="F2976" s="252" t="str">
        <f>IF(C2976="","",'TIME TABLE'!$F$9)</f>
        <v>Social Study</v>
      </c>
      <c r="G2976" s="253"/>
      <c r="H2976" s="250" t="str">
        <f>IF(F2976="","",'TIME TABLE'!$H$9)</f>
        <v>09:00 AM to 11:45 AM</v>
      </c>
      <c r="I2976" s="251"/>
    </row>
    <row r="2977" spans="1:9" s="74" customFormat="1" ht="18" customHeight="1">
      <c r="A2977" s="223"/>
      <c r="B2977" s="284"/>
      <c r="C2977" s="260">
        <f>IF('TIME TABLE'!$B$10="","",'TIME TABLE'!$B$10)</f>
        <v>44656</v>
      </c>
      <c r="D2977" s="261"/>
      <c r="E2977" s="89" t="str">
        <f>IF(C2977="","",IF(C2977&gt;0,CONCATENATE('TIME TABLE'!$C$10,'TIME TABLE'!$D$10,'TIME TABLE'!$E$10)))</f>
        <v>(Tuesday)</v>
      </c>
      <c r="F2977" s="252" t="str">
        <f>IF(C2977="","",'TIME TABLE'!$F$10)</f>
        <v>Sanskrit</v>
      </c>
      <c r="G2977" s="253"/>
      <c r="H2977" s="250" t="str">
        <f>IF(F2977="","",'TIME TABLE'!$H$10)</f>
        <v>09:00 AM to 11:45 AM</v>
      </c>
      <c r="I2977" s="251"/>
    </row>
    <row r="2978" spans="1:9" s="74" customFormat="1" ht="18" customHeight="1">
      <c r="A2978" s="223"/>
      <c r="B2978" s="284"/>
      <c r="C2978" s="260" t="str">
        <f>IF('TIME TABLE'!$B$11="","",'TIME TABLE'!$B$11)</f>
        <v/>
      </c>
      <c r="D2978" s="261"/>
      <c r="E2978" s="89" t="str">
        <f>IF(C2978="","",IF(C2978&gt;0,CONCATENATE('TIME TABLE'!$C$11,'TIME TABLE'!$D$11,'TIME TABLE'!$E$11)))</f>
        <v/>
      </c>
      <c r="F2978" s="252" t="str">
        <f>IF(C2978="","",'TIME TABLE'!$F$11)</f>
        <v/>
      </c>
      <c r="G2978" s="253"/>
      <c r="H2978" s="250" t="str">
        <f>IF(F2978="","",'TIME TABLE'!$H$11)</f>
        <v/>
      </c>
      <c r="I2978" s="251"/>
    </row>
    <row r="2979" spans="1:9" s="74" customFormat="1" ht="18" customHeight="1">
      <c r="A2979" s="223"/>
      <c r="B2979" s="284"/>
      <c r="C2979" s="260" t="str">
        <f>IF('TIME TABLE'!$B$12="","",'TIME TABLE'!$B$12)</f>
        <v/>
      </c>
      <c r="D2979" s="261"/>
      <c r="E2979" s="89" t="str">
        <f>IF(C2979="","",IF(C2979&gt;0,CONCATENATE('TIME TABLE'!$C$12,'TIME TABLE'!$D$12,'TIME TABLE'!$E$12)))</f>
        <v/>
      </c>
      <c r="F2979" s="252" t="str">
        <f>IF(C2979="","",'TIME TABLE'!$F$12)</f>
        <v/>
      </c>
      <c r="G2979" s="253"/>
      <c r="H2979" s="250" t="str">
        <f>IF(C2979="","",'TIME TABLE'!$H$12)</f>
        <v/>
      </c>
      <c r="I2979" s="251"/>
    </row>
    <row r="2980" spans="1:9" s="74" customFormat="1" ht="18" customHeight="1">
      <c r="A2980" s="223"/>
      <c r="B2980" s="284"/>
      <c r="C2980" s="275" t="str">
        <f>IF('TIME TABLE'!$B$13="","",'TIME TABLE'!$B$13)</f>
        <v/>
      </c>
      <c r="D2980" s="276"/>
      <c r="E2980" s="89" t="str">
        <f>IF(C2980="","",IF(C2980&gt;0,CONCATENATE('TIME TABLE'!$C$11,'TIME TABLE'!$D$11,'TIME TABLE'!$E$11)))</f>
        <v/>
      </c>
      <c r="F2980" s="252" t="str">
        <f>IF(C2980="","",'TIME TABLE'!$F$13)</f>
        <v/>
      </c>
      <c r="G2980" s="253"/>
      <c r="H2980" s="250" t="str">
        <f>IF(C2980="","",'TIME TABLE'!$H$13)</f>
        <v/>
      </c>
      <c r="I2980" s="251"/>
    </row>
    <row r="2981" spans="1:9" s="74" customFormat="1" ht="18" customHeight="1" thickBot="1">
      <c r="A2981" s="223"/>
      <c r="B2981" s="284"/>
      <c r="C2981" s="275" t="str">
        <f>IF('TIME TABLE'!$B$14="","",'TIME TABLE'!$B$14)</f>
        <v/>
      </c>
      <c r="D2981" s="276"/>
      <c r="E2981" s="89" t="str">
        <f>IF(C2981="","",IF(C2981&gt;0,CONCATENATE('TIME TABLE'!$C$11,'TIME TABLE'!$D$11,'TIME TABLE'!$E$11)))</f>
        <v/>
      </c>
      <c r="F2981" s="277" t="str">
        <f>IF(C2981="","",'TIME TABLE'!$F$14)</f>
        <v/>
      </c>
      <c r="G2981" s="278"/>
      <c r="H2981" s="250" t="str">
        <f>IF(C2981="","",'TIME TABLE'!$H$14)</f>
        <v/>
      </c>
      <c r="I2981" s="251"/>
    </row>
    <row r="2982" spans="1:9" s="14" customFormat="1" ht="24" customHeight="1">
      <c r="A2982" s="223"/>
      <c r="B2982" s="284"/>
      <c r="C2982" s="269" t="s">
        <v>69</v>
      </c>
      <c r="D2982" s="270"/>
      <c r="E2982" s="270"/>
      <c r="F2982" s="271"/>
      <c r="G2982" s="271"/>
      <c r="H2982" s="271"/>
      <c r="I2982" s="272"/>
    </row>
    <row r="2983" spans="1:9" s="14" customFormat="1" ht="19.5" customHeight="1">
      <c r="A2983" s="223"/>
      <c r="B2983" s="284"/>
      <c r="C2983" s="59">
        <v>1</v>
      </c>
      <c r="D2983" s="256" t="s">
        <v>70</v>
      </c>
      <c r="E2983" s="256"/>
      <c r="F2983" s="256"/>
      <c r="G2983" s="256"/>
      <c r="H2983" s="256"/>
      <c r="I2983" s="257"/>
    </row>
    <row r="2984" spans="1:9" s="14" customFormat="1" ht="19.5" customHeight="1">
      <c r="A2984" s="223"/>
      <c r="B2984" s="284"/>
      <c r="C2984" s="60">
        <v>2</v>
      </c>
      <c r="D2984" s="258" t="s">
        <v>71</v>
      </c>
      <c r="E2984" s="258"/>
      <c r="F2984" s="258"/>
      <c r="G2984" s="258"/>
      <c r="H2984" s="258"/>
      <c r="I2984" s="259"/>
    </row>
    <row r="2985" spans="1:9" s="14" customFormat="1" ht="19.5" customHeight="1">
      <c r="A2985" s="223"/>
      <c r="B2985" s="284"/>
      <c r="C2985" s="60">
        <v>3</v>
      </c>
      <c r="D2985" s="258" t="s">
        <v>72</v>
      </c>
      <c r="E2985" s="258"/>
      <c r="F2985" s="258"/>
      <c r="G2985" s="258"/>
      <c r="H2985" s="258"/>
      <c r="I2985" s="259"/>
    </row>
    <row r="2986" spans="1:9" s="14" customFormat="1" ht="19.5" customHeight="1">
      <c r="A2986" s="223"/>
      <c r="B2986" s="284"/>
      <c r="C2986" s="60">
        <v>4</v>
      </c>
      <c r="D2986" s="256" t="s">
        <v>73</v>
      </c>
      <c r="E2986" s="256"/>
      <c r="F2986" s="256"/>
      <c r="G2986" s="256"/>
      <c r="H2986" s="256"/>
      <c r="I2986" s="257"/>
    </row>
    <row r="2987" spans="1:9" s="14" customFormat="1" ht="19.5" customHeight="1">
      <c r="A2987" s="223"/>
      <c r="B2987" s="284"/>
      <c r="C2987" s="60">
        <v>5</v>
      </c>
      <c r="D2987" s="256" t="s">
        <v>74</v>
      </c>
      <c r="E2987" s="256"/>
      <c r="F2987" s="256"/>
      <c r="G2987" s="256"/>
      <c r="H2987" s="256"/>
      <c r="I2987" s="257"/>
    </row>
    <row r="2988" spans="1:9" s="14" customFormat="1" ht="19.5" customHeight="1">
      <c r="A2988" s="223"/>
      <c r="B2988" s="284"/>
      <c r="C2988" s="60">
        <v>6</v>
      </c>
      <c r="D2988" s="256" t="s">
        <v>75</v>
      </c>
      <c r="E2988" s="256"/>
      <c r="F2988" s="256"/>
      <c r="G2988" s="256"/>
      <c r="H2988" s="256"/>
      <c r="I2988" s="257"/>
    </row>
    <row r="2989" spans="1:9" s="14" customFormat="1" ht="19.5" customHeight="1">
      <c r="A2989" s="223"/>
      <c r="B2989" s="284"/>
      <c r="C2989" s="60">
        <v>7</v>
      </c>
      <c r="D2989" s="256" t="s">
        <v>76</v>
      </c>
      <c r="E2989" s="256"/>
      <c r="F2989" s="256"/>
      <c r="G2989" s="256"/>
      <c r="H2989" s="256"/>
      <c r="I2989" s="257"/>
    </row>
    <row r="2990" spans="1:9" s="14" customFormat="1" ht="19.5" customHeight="1">
      <c r="A2990" s="223"/>
      <c r="B2990" s="284"/>
      <c r="C2990" s="60">
        <v>8</v>
      </c>
      <c r="D2990" s="256" t="s">
        <v>77</v>
      </c>
      <c r="E2990" s="256"/>
      <c r="F2990" s="256"/>
      <c r="G2990" s="256"/>
      <c r="H2990" s="256"/>
      <c r="I2990" s="257"/>
    </row>
    <row r="2991" spans="1:9" s="14" customFormat="1" ht="19.5" customHeight="1" thickBot="1">
      <c r="A2991" s="223"/>
      <c r="B2991" s="285"/>
      <c r="C2991" s="61">
        <v>9</v>
      </c>
      <c r="D2991" s="254" t="s">
        <v>78</v>
      </c>
      <c r="E2991" s="254"/>
      <c r="F2991" s="254"/>
      <c r="G2991" s="254"/>
      <c r="H2991" s="254"/>
      <c r="I2991" s="255"/>
    </row>
    <row r="2992" spans="1:9" ht="7.5" customHeight="1">
      <c r="A2992" s="225"/>
      <c r="B2992" s="225"/>
      <c r="C2992" s="225"/>
      <c r="D2992" s="225"/>
      <c r="E2992" s="225"/>
      <c r="F2992" s="225"/>
      <c r="G2992" s="225"/>
      <c r="H2992" s="225"/>
      <c r="I2992" s="225"/>
    </row>
    <row r="2993" spans="1:10" s="14" customFormat="1" ht="10.5" customHeight="1" thickBot="1">
      <c r="A2993" s="19">
        <f>A2959+1</f>
        <v>89</v>
      </c>
      <c r="B2993" s="224"/>
      <c r="C2993" s="224"/>
      <c r="D2993" s="224"/>
      <c r="E2993" s="224"/>
      <c r="F2993" s="224"/>
      <c r="G2993" s="224"/>
      <c r="H2993" s="224"/>
      <c r="I2993" s="224"/>
    </row>
    <row r="2994" spans="1:10" s="14" customFormat="1" ht="51.75" customHeight="1">
      <c r="A2994" s="223"/>
      <c r="B2994" s="240" t="e">
        <f>logo</f>
        <v>#NAME?</v>
      </c>
      <c r="C2994" s="241"/>
      <c r="D2994" s="244" t="str">
        <f>MASTER!$E$11</f>
        <v>Govt. Sr. Secondary School Raimalwada</v>
      </c>
      <c r="E2994" s="245"/>
      <c r="F2994" s="245"/>
      <c r="G2994" s="245"/>
      <c r="H2994" s="245"/>
      <c r="I2994" s="246"/>
    </row>
    <row r="2995" spans="1:10" s="14" customFormat="1" ht="36" customHeight="1" thickBot="1">
      <c r="A2995" s="223"/>
      <c r="B2995" s="242"/>
      <c r="C2995" s="243"/>
      <c r="D2995" s="247" t="str">
        <f>MASTER!$E$14</f>
        <v>P.S.-Bapini (Phalodi)</v>
      </c>
      <c r="E2995" s="248"/>
      <c r="F2995" s="248"/>
      <c r="G2995" s="248"/>
      <c r="H2995" s="248"/>
      <c r="I2995" s="249"/>
    </row>
    <row r="2996" spans="1:10" s="14" customFormat="1" ht="33.75" customHeight="1">
      <c r="A2996" s="223"/>
      <c r="B2996" s="283" t="str">
        <f>CONCATENATE(C2997,'TIME TABLE'!$C$5,'ADMIT CARD'!$C2998,$F2998,'ADMIT CARD'!$G2998,'TIME TABLE'!$E$5)</f>
        <v>ADMIT CARD(Roll Number●→0)</v>
      </c>
      <c r="C2996" s="289" t="str">
        <f>CONCATENATE('TIME TABLE'!$B$2,'TIME TABLE'!$F$2)</f>
        <v>TEST-I: (2025-26)</v>
      </c>
      <c r="D2996" s="290"/>
      <c r="E2996" s="290"/>
      <c r="F2996" s="290"/>
      <c r="G2996" s="290"/>
      <c r="H2996" s="290"/>
      <c r="I2996" s="296" t="s">
        <v>90</v>
      </c>
    </row>
    <row r="2997" spans="1:10" s="14" customFormat="1" ht="33.75" customHeight="1" thickBot="1">
      <c r="A2997" s="223"/>
      <c r="B2997" s="284"/>
      <c r="C2997" s="291" t="s">
        <v>63</v>
      </c>
      <c r="D2997" s="292"/>
      <c r="E2997" s="292"/>
      <c r="F2997" s="292"/>
      <c r="G2997" s="292"/>
      <c r="H2997" s="292"/>
      <c r="I2997" s="297"/>
      <c r="J2997" s="14" t="s">
        <v>53</v>
      </c>
    </row>
    <row r="2998" spans="1:10" s="14" customFormat="1" ht="24" customHeight="1">
      <c r="A2998" s="223"/>
      <c r="B2998" s="284"/>
      <c r="C2998" s="286" t="s">
        <v>20</v>
      </c>
      <c r="D2998" s="287"/>
      <c r="E2998" s="288"/>
      <c r="F2998" s="62" t="s">
        <v>51</v>
      </c>
      <c r="G2998" s="265">
        <f>VLOOKUP(A2993,'STUDENT DETAIL'!$C$8:$I$107,3)</f>
        <v>0</v>
      </c>
      <c r="H2998" s="266"/>
      <c r="I2998" s="297"/>
    </row>
    <row r="2999" spans="1:10" s="14" customFormat="1" ht="24" customHeight="1" thickBot="1">
      <c r="A2999" s="223"/>
      <c r="B2999" s="284"/>
      <c r="C2999" s="235" t="s">
        <v>21</v>
      </c>
      <c r="D2999" s="236"/>
      <c r="E2999" s="237"/>
      <c r="F2999" s="63" t="s">
        <v>51</v>
      </c>
      <c r="G2999" s="262" t="str">
        <f>IF(OR(G2998=0,G2998=""),"",VLOOKUP(A2993,'STUDENT DETAIL'!$C$8:$I$107,4))</f>
        <v/>
      </c>
      <c r="H2999" s="264"/>
      <c r="I2999" s="298"/>
    </row>
    <row r="3000" spans="1:10" s="14" customFormat="1" ht="24" customHeight="1">
      <c r="A3000" s="223"/>
      <c r="B3000" s="284"/>
      <c r="C3000" s="235" t="s">
        <v>22</v>
      </c>
      <c r="D3000" s="236"/>
      <c r="E3000" s="237"/>
      <c r="F3000" s="63" t="s">
        <v>51</v>
      </c>
      <c r="G3000" s="262" t="str">
        <f>IF(OR(G2998=0,G2998=""),"",VLOOKUP(A2993,'STUDENT DETAIL'!$C$8:$I$107,5))</f>
        <v/>
      </c>
      <c r="H3000" s="263"/>
      <c r="I3000" s="293" t="s">
        <v>64</v>
      </c>
    </row>
    <row r="3001" spans="1:10" s="14" customFormat="1" ht="24" customHeight="1">
      <c r="A3001" s="223"/>
      <c r="B3001" s="284"/>
      <c r="C3001" s="235" t="s">
        <v>32</v>
      </c>
      <c r="D3001" s="236"/>
      <c r="E3001" s="237"/>
      <c r="F3001" s="63" t="s">
        <v>51</v>
      </c>
      <c r="G3001" s="262" t="str">
        <f>IF(OR(G2998=0,G2998=""),"",VLOOKUP(A2993,'STUDENT DETAIL'!$C$8:$I$107,6))</f>
        <v/>
      </c>
      <c r="H3001" s="263"/>
      <c r="I3001" s="294"/>
    </row>
    <row r="3002" spans="1:10" s="14" customFormat="1" ht="24" customHeight="1">
      <c r="A3002" s="223"/>
      <c r="B3002" s="284"/>
      <c r="C3002" s="235" t="s">
        <v>33</v>
      </c>
      <c r="D3002" s="236"/>
      <c r="E3002" s="237"/>
      <c r="F3002" s="63" t="s">
        <v>51</v>
      </c>
      <c r="G3002" s="262" t="str">
        <f>IF(OR(G2998=0,G2998=""),"",IF('STUDENT DETAIL'!$H$4="",'STUDENT DETAIL'!$E$4,CONCATENATE('STUDENT DETAIL'!$E$4,"   ","(",'STUDENT DETAIL'!$H$4,")")))</f>
        <v/>
      </c>
      <c r="H3002" s="263"/>
      <c r="I3002" s="294"/>
    </row>
    <row r="3003" spans="1:10" s="14" customFormat="1" ht="24" customHeight="1" thickBot="1">
      <c r="A3003" s="223"/>
      <c r="B3003" s="284"/>
      <c r="C3003" s="226" t="s">
        <v>24</v>
      </c>
      <c r="D3003" s="227"/>
      <c r="E3003" s="228"/>
      <c r="F3003" s="64" t="s">
        <v>51</v>
      </c>
      <c r="G3003" s="281" t="str">
        <f>IF(OR(G2998=0,G2998=""),"",VLOOKUP(A2993,'STUDENT DETAIL'!$C$8:$I$107,7))</f>
        <v/>
      </c>
      <c r="H3003" s="282"/>
      <c r="I3003" s="295"/>
    </row>
    <row r="3004" spans="1:10" s="14" customFormat="1" ht="24" customHeight="1">
      <c r="A3004" s="223"/>
      <c r="B3004" s="284"/>
      <c r="C3004" s="232" t="s">
        <v>66</v>
      </c>
      <c r="D3004" s="233"/>
      <c r="E3004" s="233"/>
      <c r="F3004" s="233"/>
      <c r="G3004" s="233"/>
      <c r="H3004" s="233"/>
      <c r="I3004" s="234"/>
    </row>
    <row r="3005" spans="1:10" s="14" customFormat="1" ht="24" customHeight="1" thickBot="1">
      <c r="A3005" s="223"/>
      <c r="B3005" s="284"/>
      <c r="C3005" s="229" t="s">
        <v>67</v>
      </c>
      <c r="D3005" s="230"/>
      <c r="E3005" s="231"/>
      <c r="F3005" s="267" t="s">
        <v>34</v>
      </c>
      <c r="G3005" s="231"/>
      <c r="H3005" s="267" t="s">
        <v>68</v>
      </c>
      <c r="I3005" s="268"/>
    </row>
    <row r="3006" spans="1:10" s="74" customFormat="1" ht="18" customHeight="1">
      <c r="A3006" s="223"/>
      <c r="B3006" s="284"/>
      <c r="C3006" s="238">
        <f>IF('TIME TABLE'!$B$5="","",'TIME TABLE'!$B$5)</f>
        <v>44651</v>
      </c>
      <c r="D3006" s="239"/>
      <c r="E3006" s="86" t="str">
        <f>IF(C3006="","",IF(C3006&gt;0,CONCATENATE('TIME TABLE'!$C$5,'TIME TABLE'!$D$5,'TIME TABLE'!$E$5)))</f>
        <v>(Thursday)</v>
      </c>
      <c r="F3006" s="279" t="str">
        <f>IF(C3006="","",'TIME TABLE'!$F$5)</f>
        <v>Hindi</v>
      </c>
      <c r="G3006" s="280"/>
      <c r="H3006" s="273" t="str">
        <f>IF(F3006="","",'TIME TABLE'!$H$5)</f>
        <v>09:00 AM to 11:45 AM</v>
      </c>
      <c r="I3006" s="274"/>
    </row>
    <row r="3007" spans="1:10" s="74" customFormat="1" ht="18" customHeight="1">
      <c r="A3007" s="223"/>
      <c r="B3007" s="284"/>
      <c r="C3007" s="260">
        <f>IF('TIME TABLE'!$B$6="","",'TIME TABLE'!$B$6)</f>
        <v>44652</v>
      </c>
      <c r="D3007" s="261"/>
      <c r="E3007" s="89" t="str">
        <f>IF(C3007="","",IF(C3007&gt;0,CONCATENATE('TIME TABLE'!$C$6,'TIME TABLE'!$D$6,'TIME TABLE'!$E$6)))</f>
        <v>(Friday)</v>
      </c>
      <c r="F3007" s="252" t="str">
        <f>IF(C3007="","",'TIME TABLE'!$F$6)</f>
        <v>English</v>
      </c>
      <c r="G3007" s="253"/>
      <c r="H3007" s="250" t="str">
        <f>IF(F3007="","",'TIME TABLE'!$H$6)</f>
        <v>09:00 AM to 11:45 AM</v>
      </c>
      <c r="I3007" s="251"/>
    </row>
    <row r="3008" spans="1:10" s="74" customFormat="1" ht="18" customHeight="1">
      <c r="A3008" s="223"/>
      <c r="B3008" s="284"/>
      <c r="C3008" s="260">
        <f>IF('TIME TABLE'!$B$7="","",'TIME TABLE'!$B$7)</f>
        <v>44653</v>
      </c>
      <c r="D3008" s="261"/>
      <c r="E3008" s="89" t="str">
        <f>IF(C3008="","",IF(C3008&gt;0,CONCATENATE('TIME TABLE'!$C$7,'TIME TABLE'!$D$7,'TIME TABLE'!$E$7)))</f>
        <v>(Saturday)</v>
      </c>
      <c r="F3008" s="252" t="str">
        <f>IF(C3008="","",'TIME TABLE'!$F$7)</f>
        <v>Science</v>
      </c>
      <c r="G3008" s="253"/>
      <c r="H3008" s="250" t="str">
        <f>IF(F3008="","",'TIME TABLE'!$H$7)</f>
        <v>09:00 AM to 11:45 AM</v>
      </c>
      <c r="I3008" s="251"/>
    </row>
    <row r="3009" spans="1:9" s="74" customFormat="1" ht="18" customHeight="1">
      <c r="A3009" s="223"/>
      <c r="B3009" s="284"/>
      <c r="C3009" s="260">
        <f>IF('TIME TABLE'!$B$8="","",'TIME TABLE'!$B$8)</f>
        <v>44654</v>
      </c>
      <c r="D3009" s="261"/>
      <c r="E3009" s="89" t="str">
        <f>IF(C3009="","",IF(C3009&gt;0,CONCATENATE('TIME TABLE'!$C$8,'TIME TABLE'!$D$8,'TIME TABLE'!$E$8)))</f>
        <v>(Sunday)</v>
      </c>
      <c r="F3009" s="252" t="str">
        <f>IF(C3009="","",'TIME TABLE'!$F$8)</f>
        <v>Mathematics</v>
      </c>
      <c r="G3009" s="253"/>
      <c r="H3009" s="250" t="str">
        <f>IF(F3009="","",'TIME TABLE'!$H$8)</f>
        <v>09:00 AM to 11:45 AM</v>
      </c>
      <c r="I3009" s="251"/>
    </row>
    <row r="3010" spans="1:9" s="74" customFormat="1" ht="18" customHeight="1">
      <c r="A3010" s="223"/>
      <c r="B3010" s="284"/>
      <c r="C3010" s="260">
        <f>IF('TIME TABLE'!$B$9="","",'TIME TABLE'!$B$9)</f>
        <v>44655</v>
      </c>
      <c r="D3010" s="261"/>
      <c r="E3010" s="89" t="str">
        <f>IF(C3010="","",IF(C3010&gt;0,CONCATENATE('TIME TABLE'!$C$9,'TIME TABLE'!$D$9,'TIME TABLE'!$E$9)))</f>
        <v>(Monday)</v>
      </c>
      <c r="F3010" s="252" t="str">
        <f>IF(C3010="","",'TIME TABLE'!$F$9)</f>
        <v>Social Study</v>
      </c>
      <c r="G3010" s="253"/>
      <c r="H3010" s="250" t="str">
        <f>IF(F3010="","",'TIME TABLE'!$H$9)</f>
        <v>09:00 AM to 11:45 AM</v>
      </c>
      <c r="I3010" s="251"/>
    </row>
    <row r="3011" spans="1:9" s="74" customFormat="1" ht="18" customHeight="1">
      <c r="A3011" s="223"/>
      <c r="B3011" s="284"/>
      <c r="C3011" s="260">
        <f>IF('TIME TABLE'!$B$10="","",'TIME TABLE'!$B$10)</f>
        <v>44656</v>
      </c>
      <c r="D3011" s="261"/>
      <c r="E3011" s="89" t="str">
        <f>IF(C3011="","",IF(C3011&gt;0,CONCATENATE('TIME TABLE'!$C$10,'TIME TABLE'!$D$10,'TIME TABLE'!$E$10)))</f>
        <v>(Tuesday)</v>
      </c>
      <c r="F3011" s="252" t="str">
        <f>IF(C3011="","",'TIME TABLE'!$F$10)</f>
        <v>Sanskrit</v>
      </c>
      <c r="G3011" s="253"/>
      <c r="H3011" s="250" t="str">
        <f>IF(F3011="","",'TIME TABLE'!$H$10)</f>
        <v>09:00 AM to 11:45 AM</v>
      </c>
      <c r="I3011" s="251"/>
    </row>
    <row r="3012" spans="1:9" s="74" customFormat="1" ht="18" customHeight="1">
      <c r="A3012" s="223"/>
      <c r="B3012" s="284"/>
      <c r="C3012" s="260" t="str">
        <f>IF('TIME TABLE'!$B$11="","",'TIME TABLE'!$B$11)</f>
        <v/>
      </c>
      <c r="D3012" s="261"/>
      <c r="E3012" s="89" t="str">
        <f>IF(C3012="","",IF(C3012&gt;0,CONCATENATE('TIME TABLE'!$C$11,'TIME TABLE'!$D$11,'TIME TABLE'!$E$11)))</f>
        <v/>
      </c>
      <c r="F3012" s="252" t="str">
        <f>IF(C3012="","",'TIME TABLE'!$F$11)</f>
        <v/>
      </c>
      <c r="G3012" s="253"/>
      <c r="H3012" s="250" t="str">
        <f>IF(F3012="","",'TIME TABLE'!$H$11)</f>
        <v/>
      </c>
      <c r="I3012" s="251"/>
    </row>
    <row r="3013" spans="1:9" s="74" customFormat="1" ht="18" customHeight="1">
      <c r="A3013" s="223"/>
      <c r="B3013" s="284"/>
      <c r="C3013" s="260" t="str">
        <f>IF('TIME TABLE'!$B$12="","",'TIME TABLE'!$B$12)</f>
        <v/>
      </c>
      <c r="D3013" s="261"/>
      <c r="E3013" s="89" t="str">
        <f>IF(C3013="","",IF(C3013&gt;0,CONCATENATE('TIME TABLE'!$C$12,'TIME TABLE'!$D$12,'TIME TABLE'!$E$12)))</f>
        <v/>
      </c>
      <c r="F3013" s="252" t="str">
        <f>IF(C3013="","",'TIME TABLE'!$F$12)</f>
        <v/>
      </c>
      <c r="G3013" s="253"/>
      <c r="H3013" s="250" t="str">
        <f>IF(C3013="","",'TIME TABLE'!$H$12)</f>
        <v/>
      </c>
      <c r="I3013" s="251"/>
    </row>
    <row r="3014" spans="1:9" s="74" customFormat="1" ht="18" customHeight="1">
      <c r="A3014" s="223"/>
      <c r="B3014" s="284"/>
      <c r="C3014" s="275" t="str">
        <f>IF('TIME TABLE'!$B$13="","",'TIME TABLE'!$B$13)</f>
        <v/>
      </c>
      <c r="D3014" s="276"/>
      <c r="E3014" s="89" t="str">
        <f>IF(C3014="","",IF(C3014&gt;0,CONCATENATE('TIME TABLE'!$C$11,'TIME TABLE'!$D$11,'TIME TABLE'!$E$11)))</f>
        <v/>
      </c>
      <c r="F3014" s="252" t="str">
        <f>IF(C3014="","",'TIME TABLE'!$F$13)</f>
        <v/>
      </c>
      <c r="G3014" s="253"/>
      <c r="H3014" s="250" t="str">
        <f>IF(C3014="","",'TIME TABLE'!$H$13)</f>
        <v/>
      </c>
      <c r="I3014" s="251"/>
    </row>
    <row r="3015" spans="1:9" s="74" customFormat="1" ht="18" customHeight="1" thickBot="1">
      <c r="A3015" s="223"/>
      <c r="B3015" s="284"/>
      <c r="C3015" s="275" t="str">
        <f>IF('TIME TABLE'!$B$14="","",'TIME TABLE'!$B$14)</f>
        <v/>
      </c>
      <c r="D3015" s="276"/>
      <c r="E3015" s="89" t="str">
        <f>IF(C3015="","",IF(C3015&gt;0,CONCATENATE('TIME TABLE'!$C$11,'TIME TABLE'!$D$11,'TIME TABLE'!$E$11)))</f>
        <v/>
      </c>
      <c r="F3015" s="277" t="str">
        <f>IF(C3015="","",'TIME TABLE'!$F$14)</f>
        <v/>
      </c>
      <c r="G3015" s="278"/>
      <c r="H3015" s="250" t="str">
        <f>IF(C3015="","",'TIME TABLE'!$H$14)</f>
        <v/>
      </c>
      <c r="I3015" s="251"/>
    </row>
    <row r="3016" spans="1:9" s="14" customFormat="1" ht="24" customHeight="1">
      <c r="A3016" s="223"/>
      <c r="B3016" s="284"/>
      <c r="C3016" s="269" t="s">
        <v>69</v>
      </c>
      <c r="D3016" s="270"/>
      <c r="E3016" s="270"/>
      <c r="F3016" s="271"/>
      <c r="G3016" s="271"/>
      <c r="H3016" s="271"/>
      <c r="I3016" s="272"/>
    </row>
    <row r="3017" spans="1:9" s="14" customFormat="1" ht="19.5" customHeight="1">
      <c r="A3017" s="223"/>
      <c r="B3017" s="284"/>
      <c r="C3017" s="59">
        <v>1</v>
      </c>
      <c r="D3017" s="256" t="s">
        <v>70</v>
      </c>
      <c r="E3017" s="256"/>
      <c r="F3017" s="256"/>
      <c r="G3017" s="256"/>
      <c r="H3017" s="256"/>
      <c r="I3017" s="257"/>
    </row>
    <row r="3018" spans="1:9" s="14" customFormat="1" ht="19.5" customHeight="1">
      <c r="A3018" s="223"/>
      <c r="B3018" s="284"/>
      <c r="C3018" s="60">
        <v>2</v>
      </c>
      <c r="D3018" s="258" t="s">
        <v>71</v>
      </c>
      <c r="E3018" s="258"/>
      <c r="F3018" s="258"/>
      <c r="G3018" s="258"/>
      <c r="H3018" s="258"/>
      <c r="I3018" s="259"/>
    </row>
    <row r="3019" spans="1:9" s="14" customFormat="1" ht="19.5" customHeight="1">
      <c r="A3019" s="223"/>
      <c r="B3019" s="284"/>
      <c r="C3019" s="60">
        <v>3</v>
      </c>
      <c r="D3019" s="258" t="s">
        <v>72</v>
      </c>
      <c r="E3019" s="258"/>
      <c r="F3019" s="258"/>
      <c r="G3019" s="258"/>
      <c r="H3019" s="258"/>
      <c r="I3019" s="259"/>
    </row>
    <row r="3020" spans="1:9" s="14" customFormat="1" ht="19.5" customHeight="1">
      <c r="A3020" s="223"/>
      <c r="B3020" s="284"/>
      <c r="C3020" s="60">
        <v>4</v>
      </c>
      <c r="D3020" s="256" t="s">
        <v>73</v>
      </c>
      <c r="E3020" s="256"/>
      <c r="F3020" s="256"/>
      <c r="G3020" s="256"/>
      <c r="H3020" s="256"/>
      <c r="I3020" s="257"/>
    </row>
    <row r="3021" spans="1:9" s="14" customFormat="1" ht="19.5" customHeight="1">
      <c r="A3021" s="223"/>
      <c r="B3021" s="284"/>
      <c r="C3021" s="60">
        <v>5</v>
      </c>
      <c r="D3021" s="256" t="s">
        <v>74</v>
      </c>
      <c r="E3021" s="256"/>
      <c r="F3021" s="256"/>
      <c r="G3021" s="256"/>
      <c r="H3021" s="256"/>
      <c r="I3021" s="257"/>
    </row>
    <row r="3022" spans="1:9" s="14" customFormat="1" ht="19.5" customHeight="1">
      <c r="A3022" s="223"/>
      <c r="B3022" s="284"/>
      <c r="C3022" s="60">
        <v>6</v>
      </c>
      <c r="D3022" s="256" t="s">
        <v>75</v>
      </c>
      <c r="E3022" s="256"/>
      <c r="F3022" s="256"/>
      <c r="G3022" s="256"/>
      <c r="H3022" s="256"/>
      <c r="I3022" s="257"/>
    </row>
    <row r="3023" spans="1:9" s="14" customFormat="1" ht="19.5" customHeight="1">
      <c r="A3023" s="223"/>
      <c r="B3023" s="284"/>
      <c r="C3023" s="60">
        <v>7</v>
      </c>
      <c r="D3023" s="256" t="s">
        <v>76</v>
      </c>
      <c r="E3023" s="256"/>
      <c r="F3023" s="256"/>
      <c r="G3023" s="256"/>
      <c r="H3023" s="256"/>
      <c r="I3023" s="257"/>
    </row>
    <row r="3024" spans="1:9" s="14" customFormat="1" ht="19.5" customHeight="1">
      <c r="A3024" s="223"/>
      <c r="B3024" s="284"/>
      <c r="C3024" s="60">
        <v>8</v>
      </c>
      <c r="D3024" s="256" t="s">
        <v>77</v>
      </c>
      <c r="E3024" s="256"/>
      <c r="F3024" s="256"/>
      <c r="G3024" s="256"/>
      <c r="H3024" s="256"/>
      <c r="I3024" s="257"/>
    </row>
    <row r="3025" spans="1:10" s="14" customFormat="1" ht="19.5" customHeight="1" thickBot="1">
      <c r="A3025" s="223"/>
      <c r="B3025" s="285"/>
      <c r="C3025" s="61">
        <v>9</v>
      </c>
      <c r="D3025" s="254" t="s">
        <v>78</v>
      </c>
      <c r="E3025" s="254"/>
      <c r="F3025" s="254"/>
      <c r="G3025" s="254"/>
      <c r="H3025" s="254"/>
      <c r="I3025" s="255"/>
    </row>
    <row r="3026" spans="1:10" ht="16.5" customHeight="1">
      <c r="A3026" s="225"/>
      <c r="B3026" s="225"/>
      <c r="C3026" s="225"/>
      <c r="D3026" s="225"/>
      <c r="E3026" s="225"/>
      <c r="F3026" s="225"/>
      <c r="G3026" s="225"/>
      <c r="H3026" s="225"/>
      <c r="I3026" s="225"/>
    </row>
    <row r="3027" spans="1:10" s="14" customFormat="1" ht="15.75" thickBot="1">
      <c r="A3027" s="19">
        <f>A2993+1</f>
        <v>90</v>
      </c>
      <c r="B3027" s="224"/>
      <c r="C3027" s="224"/>
      <c r="D3027" s="224"/>
      <c r="E3027" s="224"/>
      <c r="F3027" s="224"/>
      <c r="G3027" s="224"/>
      <c r="H3027" s="224"/>
      <c r="I3027" s="224"/>
    </row>
    <row r="3028" spans="1:10" s="14" customFormat="1" ht="51.75" customHeight="1">
      <c r="A3028" s="223"/>
      <c r="B3028" s="240" t="e">
        <f>logo</f>
        <v>#NAME?</v>
      </c>
      <c r="C3028" s="241"/>
      <c r="D3028" s="244" t="str">
        <f>MASTER!$E$11</f>
        <v>Govt. Sr. Secondary School Raimalwada</v>
      </c>
      <c r="E3028" s="245"/>
      <c r="F3028" s="245"/>
      <c r="G3028" s="245"/>
      <c r="H3028" s="245"/>
      <c r="I3028" s="246"/>
    </row>
    <row r="3029" spans="1:10" s="14" customFormat="1" ht="36" customHeight="1" thickBot="1">
      <c r="A3029" s="223"/>
      <c r="B3029" s="242"/>
      <c r="C3029" s="243"/>
      <c r="D3029" s="247" t="str">
        <f>MASTER!$E$14</f>
        <v>P.S.-Bapini (Phalodi)</v>
      </c>
      <c r="E3029" s="248"/>
      <c r="F3029" s="248"/>
      <c r="G3029" s="248"/>
      <c r="H3029" s="248"/>
      <c r="I3029" s="249"/>
    </row>
    <row r="3030" spans="1:10" s="14" customFormat="1" ht="33.75" customHeight="1">
      <c r="A3030" s="223"/>
      <c r="B3030" s="283" t="str">
        <f>CONCATENATE(C3031,'TIME TABLE'!$C$5,'ADMIT CARD'!$C3032,$F3032,'ADMIT CARD'!$G3032,'TIME TABLE'!$E$5)</f>
        <v>ADMIT CARD(Roll Number●→0)</v>
      </c>
      <c r="C3030" s="289" t="str">
        <f>CONCATENATE('TIME TABLE'!$B$2,'TIME TABLE'!$F$2)</f>
        <v>TEST-I: (2025-26)</v>
      </c>
      <c r="D3030" s="290"/>
      <c r="E3030" s="290"/>
      <c r="F3030" s="290"/>
      <c r="G3030" s="290"/>
      <c r="H3030" s="290"/>
      <c r="I3030" s="296" t="s">
        <v>90</v>
      </c>
    </row>
    <row r="3031" spans="1:10" s="14" customFormat="1" ht="33.75" customHeight="1" thickBot="1">
      <c r="A3031" s="223"/>
      <c r="B3031" s="284"/>
      <c r="C3031" s="291" t="s">
        <v>63</v>
      </c>
      <c r="D3031" s="292"/>
      <c r="E3031" s="292"/>
      <c r="F3031" s="292"/>
      <c r="G3031" s="292"/>
      <c r="H3031" s="292"/>
      <c r="I3031" s="297"/>
      <c r="J3031" s="14" t="s">
        <v>53</v>
      </c>
    </row>
    <row r="3032" spans="1:10" s="14" customFormat="1" ht="24" customHeight="1">
      <c r="A3032" s="223"/>
      <c r="B3032" s="284"/>
      <c r="C3032" s="286" t="s">
        <v>20</v>
      </c>
      <c r="D3032" s="287"/>
      <c r="E3032" s="288"/>
      <c r="F3032" s="62" t="s">
        <v>51</v>
      </c>
      <c r="G3032" s="265">
        <f>VLOOKUP(A3027,'STUDENT DETAIL'!$C$8:$I$107,3)</f>
        <v>0</v>
      </c>
      <c r="H3032" s="266"/>
      <c r="I3032" s="297"/>
    </row>
    <row r="3033" spans="1:10" s="14" customFormat="1" ht="24" customHeight="1" thickBot="1">
      <c r="A3033" s="223"/>
      <c r="B3033" s="284"/>
      <c r="C3033" s="235" t="s">
        <v>21</v>
      </c>
      <c r="D3033" s="236"/>
      <c r="E3033" s="237"/>
      <c r="F3033" s="63" t="s">
        <v>51</v>
      </c>
      <c r="G3033" s="262" t="str">
        <f>IF(OR(G3032=0,G3032=""),"",VLOOKUP(A3027,'STUDENT DETAIL'!$C$8:$I$107,4))</f>
        <v/>
      </c>
      <c r="H3033" s="264"/>
      <c r="I3033" s="298"/>
    </row>
    <row r="3034" spans="1:10" s="14" customFormat="1" ht="24" customHeight="1">
      <c r="A3034" s="223"/>
      <c r="B3034" s="284"/>
      <c r="C3034" s="235" t="s">
        <v>22</v>
      </c>
      <c r="D3034" s="236"/>
      <c r="E3034" s="237"/>
      <c r="F3034" s="63" t="s">
        <v>51</v>
      </c>
      <c r="G3034" s="262" t="str">
        <f>IF(OR(G3032=0,G3032=""),"",VLOOKUP(A3027,'STUDENT DETAIL'!$C$8:$I$107,5))</f>
        <v/>
      </c>
      <c r="H3034" s="263"/>
      <c r="I3034" s="293" t="s">
        <v>64</v>
      </c>
    </row>
    <row r="3035" spans="1:10" s="14" customFormat="1" ht="24" customHeight="1">
      <c r="A3035" s="223"/>
      <c r="B3035" s="284"/>
      <c r="C3035" s="235" t="s">
        <v>32</v>
      </c>
      <c r="D3035" s="236"/>
      <c r="E3035" s="237"/>
      <c r="F3035" s="63" t="s">
        <v>51</v>
      </c>
      <c r="G3035" s="262" t="str">
        <f>IF(OR(G3032=0,G3032=""),"",VLOOKUP(A3027,'STUDENT DETAIL'!$C$8:$I$107,6))</f>
        <v/>
      </c>
      <c r="H3035" s="263"/>
      <c r="I3035" s="294"/>
    </row>
    <row r="3036" spans="1:10" s="14" customFormat="1" ht="24" customHeight="1">
      <c r="A3036" s="223"/>
      <c r="B3036" s="284"/>
      <c r="C3036" s="235" t="s">
        <v>33</v>
      </c>
      <c r="D3036" s="236"/>
      <c r="E3036" s="237"/>
      <c r="F3036" s="63" t="s">
        <v>51</v>
      </c>
      <c r="G3036" s="262" t="str">
        <f>IF(OR(G3032=0,G3032=""),"",IF('STUDENT DETAIL'!$H$4="",'STUDENT DETAIL'!$E$4,CONCATENATE('STUDENT DETAIL'!$E$4,"   ","(",'STUDENT DETAIL'!$H$4,")")))</f>
        <v/>
      </c>
      <c r="H3036" s="263"/>
      <c r="I3036" s="294"/>
    </row>
    <row r="3037" spans="1:10" s="14" customFormat="1" ht="24" customHeight="1" thickBot="1">
      <c r="A3037" s="223"/>
      <c r="B3037" s="284"/>
      <c r="C3037" s="226" t="s">
        <v>24</v>
      </c>
      <c r="D3037" s="227"/>
      <c r="E3037" s="228"/>
      <c r="F3037" s="64" t="s">
        <v>51</v>
      </c>
      <c r="G3037" s="281" t="str">
        <f>IF(OR(G3032=0,G3032=""),"",VLOOKUP(A3027,'STUDENT DETAIL'!$C$8:$I$107,7))</f>
        <v/>
      </c>
      <c r="H3037" s="282"/>
      <c r="I3037" s="295"/>
    </row>
    <row r="3038" spans="1:10" s="14" customFormat="1" ht="24" customHeight="1">
      <c r="A3038" s="223"/>
      <c r="B3038" s="284"/>
      <c r="C3038" s="232" t="s">
        <v>66</v>
      </c>
      <c r="D3038" s="233"/>
      <c r="E3038" s="233"/>
      <c r="F3038" s="233"/>
      <c r="G3038" s="233"/>
      <c r="H3038" s="233"/>
      <c r="I3038" s="234"/>
    </row>
    <row r="3039" spans="1:10" s="14" customFormat="1" ht="24" customHeight="1" thickBot="1">
      <c r="A3039" s="223"/>
      <c r="B3039" s="284"/>
      <c r="C3039" s="229" t="s">
        <v>67</v>
      </c>
      <c r="D3039" s="230"/>
      <c r="E3039" s="231"/>
      <c r="F3039" s="267" t="s">
        <v>34</v>
      </c>
      <c r="G3039" s="231"/>
      <c r="H3039" s="267" t="s">
        <v>68</v>
      </c>
      <c r="I3039" s="268"/>
    </row>
    <row r="3040" spans="1:10" s="74" customFormat="1" ht="18" customHeight="1">
      <c r="A3040" s="223"/>
      <c r="B3040" s="284"/>
      <c r="C3040" s="238">
        <f>IF('TIME TABLE'!$B$5="","",'TIME TABLE'!$B$5)</f>
        <v>44651</v>
      </c>
      <c r="D3040" s="239"/>
      <c r="E3040" s="86" t="str">
        <f>IF(C3040="","",IF(C3040&gt;0,CONCATENATE('TIME TABLE'!$C$5,'TIME TABLE'!$D$5,'TIME TABLE'!$E$5)))</f>
        <v>(Thursday)</v>
      </c>
      <c r="F3040" s="279" t="str">
        <f>IF(C3040="","",'TIME TABLE'!$F$5)</f>
        <v>Hindi</v>
      </c>
      <c r="G3040" s="280"/>
      <c r="H3040" s="273" t="str">
        <f>IF(F3040="","",'TIME TABLE'!$H$5)</f>
        <v>09:00 AM to 11:45 AM</v>
      </c>
      <c r="I3040" s="274"/>
    </row>
    <row r="3041" spans="1:9" s="74" customFormat="1" ht="18" customHeight="1">
      <c r="A3041" s="223"/>
      <c r="B3041" s="284"/>
      <c r="C3041" s="260">
        <f>IF('TIME TABLE'!$B$6="","",'TIME TABLE'!$B$6)</f>
        <v>44652</v>
      </c>
      <c r="D3041" s="261"/>
      <c r="E3041" s="89" t="str">
        <f>IF(C3041="","",IF(C3041&gt;0,CONCATENATE('TIME TABLE'!$C$6,'TIME TABLE'!$D$6,'TIME TABLE'!$E$6)))</f>
        <v>(Friday)</v>
      </c>
      <c r="F3041" s="252" t="str">
        <f>IF(C3041="","",'TIME TABLE'!$F$6)</f>
        <v>English</v>
      </c>
      <c r="G3041" s="253"/>
      <c r="H3041" s="250" t="str">
        <f>IF(F3041="","",'TIME TABLE'!$H$6)</f>
        <v>09:00 AM to 11:45 AM</v>
      </c>
      <c r="I3041" s="251"/>
    </row>
    <row r="3042" spans="1:9" s="74" customFormat="1" ht="18" customHeight="1">
      <c r="A3042" s="223"/>
      <c r="B3042" s="284"/>
      <c r="C3042" s="260">
        <f>IF('TIME TABLE'!$B$7="","",'TIME TABLE'!$B$7)</f>
        <v>44653</v>
      </c>
      <c r="D3042" s="261"/>
      <c r="E3042" s="89" t="str">
        <f>IF(C3042="","",IF(C3042&gt;0,CONCATENATE('TIME TABLE'!$C$7,'TIME TABLE'!$D$7,'TIME TABLE'!$E$7)))</f>
        <v>(Saturday)</v>
      </c>
      <c r="F3042" s="252" t="str">
        <f>IF(C3042="","",'TIME TABLE'!$F$7)</f>
        <v>Science</v>
      </c>
      <c r="G3042" s="253"/>
      <c r="H3042" s="250" t="str">
        <f>IF(F3042="","",'TIME TABLE'!$H$7)</f>
        <v>09:00 AM to 11:45 AM</v>
      </c>
      <c r="I3042" s="251"/>
    </row>
    <row r="3043" spans="1:9" s="74" customFormat="1" ht="18" customHeight="1">
      <c r="A3043" s="223"/>
      <c r="B3043" s="284"/>
      <c r="C3043" s="260">
        <f>IF('TIME TABLE'!$B$8="","",'TIME TABLE'!$B$8)</f>
        <v>44654</v>
      </c>
      <c r="D3043" s="261"/>
      <c r="E3043" s="89" t="str">
        <f>IF(C3043="","",IF(C3043&gt;0,CONCATENATE('TIME TABLE'!$C$8,'TIME TABLE'!$D$8,'TIME TABLE'!$E$8)))</f>
        <v>(Sunday)</v>
      </c>
      <c r="F3043" s="252" t="str">
        <f>IF(C3043="","",'TIME TABLE'!$F$8)</f>
        <v>Mathematics</v>
      </c>
      <c r="G3043" s="253"/>
      <c r="H3043" s="250" t="str">
        <f>IF(F3043="","",'TIME TABLE'!$H$8)</f>
        <v>09:00 AM to 11:45 AM</v>
      </c>
      <c r="I3043" s="251"/>
    </row>
    <row r="3044" spans="1:9" s="74" customFormat="1" ht="18" customHeight="1">
      <c r="A3044" s="223"/>
      <c r="B3044" s="284"/>
      <c r="C3044" s="260">
        <f>IF('TIME TABLE'!$B$9="","",'TIME TABLE'!$B$9)</f>
        <v>44655</v>
      </c>
      <c r="D3044" s="261"/>
      <c r="E3044" s="89" t="str">
        <f>IF(C3044="","",IF(C3044&gt;0,CONCATENATE('TIME TABLE'!$C$9,'TIME TABLE'!$D$9,'TIME TABLE'!$E$9)))</f>
        <v>(Monday)</v>
      </c>
      <c r="F3044" s="252" t="str">
        <f>IF(C3044="","",'TIME TABLE'!$F$9)</f>
        <v>Social Study</v>
      </c>
      <c r="G3044" s="253"/>
      <c r="H3044" s="250" t="str">
        <f>IF(F3044="","",'TIME TABLE'!$H$9)</f>
        <v>09:00 AM to 11:45 AM</v>
      </c>
      <c r="I3044" s="251"/>
    </row>
    <row r="3045" spans="1:9" s="74" customFormat="1" ht="18" customHeight="1">
      <c r="A3045" s="223"/>
      <c r="B3045" s="284"/>
      <c r="C3045" s="260">
        <f>IF('TIME TABLE'!$B$10="","",'TIME TABLE'!$B$10)</f>
        <v>44656</v>
      </c>
      <c r="D3045" s="261"/>
      <c r="E3045" s="89" t="str">
        <f>IF(C3045="","",IF(C3045&gt;0,CONCATENATE('TIME TABLE'!$C$10,'TIME TABLE'!$D$10,'TIME TABLE'!$E$10)))</f>
        <v>(Tuesday)</v>
      </c>
      <c r="F3045" s="252" t="str">
        <f>IF(C3045="","",'TIME TABLE'!$F$10)</f>
        <v>Sanskrit</v>
      </c>
      <c r="G3045" s="253"/>
      <c r="H3045" s="250" t="str">
        <f>IF(F3045="","",'TIME TABLE'!$H$10)</f>
        <v>09:00 AM to 11:45 AM</v>
      </c>
      <c r="I3045" s="251"/>
    </row>
    <row r="3046" spans="1:9" s="74" customFormat="1" ht="18" customHeight="1">
      <c r="A3046" s="223"/>
      <c r="B3046" s="284"/>
      <c r="C3046" s="260" t="str">
        <f>IF('TIME TABLE'!$B$11="","",'TIME TABLE'!$B$11)</f>
        <v/>
      </c>
      <c r="D3046" s="261"/>
      <c r="E3046" s="89" t="str">
        <f>IF(C3046="","",IF(C3046&gt;0,CONCATENATE('TIME TABLE'!$C$11,'TIME TABLE'!$D$11,'TIME TABLE'!$E$11)))</f>
        <v/>
      </c>
      <c r="F3046" s="252" t="str">
        <f>IF(C3046="","",'TIME TABLE'!$F$11)</f>
        <v/>
      </c>
      <c r="G3046" s="253"/>
      <c r="H3046" s="250" t="str">
        <f>IF(F3046="","",'TIME TABLE'!$H$11)</f>
        <v/>
      </c>
      <c r="I3046" s="251"/>
    </row>
    <row r="3047" spans="1:9" s="74" customFormat="1" ht="18" customHeight="1">
      <c r="A3047" s="223"/>
      <c r="B3047" s="284"/>
      <c r="C3047" s="260" t="str">
        <f>IF('TIME TABLE'!$B$12="","",'TIME TABLE'!$B$12)</f>
        <v/>
      </c>
      <c r="D3047" s="261"/>
      <c r="E3047" s="89" t="str">
        <f>IF(C3047="","",IF(C3047&gt;0,CONCATENATE('TIME TABLE'!$C$12,'TIME TABLE'!$D$12,'TIME TABLE'!$E$12)))</f>
        <v/>
      </c>
      <c r="F3047" s="252" t="str">
        <f>IF(C3047="","",'TIME TABLE'!$F$12)</f>
        <v/>
      </c>
      <c r="G3047" s="253"/>
      <c r="H3047" s="250" t="str">
        <f>IF(C3047="","",'TIME TABLE'!$H$12)</f>
        <v/>
      </c>
      <c r="I3047" s="251"/>
    </row>
    <row r="3048" spans="1:9" s="74" customFormat="1" ht="18" customHeight="1">
      <c r="A3048" s="223"/>
      <c r="B3048" s="284"/>
      <c r="C3048" s="275" t="str">
        <f>IF('TIME TABLE'!$B$13="","",'TIME TABLE'!$B$13)</f>
        <v/>
      </c>
      <c r="D3048" s="276"/>
      <c r="E3048" s="89" t="str">
        <f>IF(C3048="","",IF(C3048&gt;0,CONCATENATE('TIME TABLE'!$C$11,'TIME TABLE'!$D$11,'TIME TABLE'!$E$11)))</f>
        <v/>
      </c>
      <c r="F3048" s="252" t="str">
        <f>IF(C3048="","",'TIME TABLE'!$F$13)</f>
        <v/>
      </c>
      <c r="G3048" s="253"/>
      <c r="H3048" s="250" t="str">
        <f>IF(C3048="","",'TIME TABLE'!$H$13)</f>
        <v/>
      </c>
      <c r="I3048" s="251"/>
    </row>
    <row r="3049" spans="1:9" s="74" customFormat="1" ht="18" customHeight="1" thickBot="1">
      <c r="A3049" s="223"/>
      <c r="B3049" s="284"/>
      <c r="C3049" s="275" t="str">
        <f>IF('TIME TABLE'!$B$14="","",'TIME TABLE'!$B$14)</f>
        <v/>
      </c>
      <c r="D3049" s="276"/>
      <c r="E3049" s="89" t="str">
        <f>IF(C3049="","",IF(C3049&gt;0,CONCATENATE('TIME TABLE'!$C$11,'TIME TABLE'!$D$11,'TIME TABLE'!$E$11)))</f>
        <v/>
      </c>
      <c r="F3049" s="277" t="str">
        <f>IF(C3049="","",'TIME TABLE'!$F$14)</f>
        <v/>
      </c>
      <c r="G3049" s="278"/>
      <c r="H3049" s="250" t="str">
        <f>IF(C3049="","",'TIME TABLE'!$H$14)</f>
        <v/>
      </c>
      <c r="I3049" s="251"/>
    </row>
    <row r="3050" spans="1:9" s="14" customFormat="1" ht="24" customHeight="1">
      <c r="A3050" s="223"/>
      <c r="B3050" s="284"/>
      <c r="C3050" s="269" t="s">
        <v>69</v>
      </c>
      <c r="D3050" s="270"/>
      <c r="E3050" s="270"/>
      <c r="F3050" s="271"/>
      <c r="G3050" s="271"/>
      <c r="H3050" s="271"/>
      <c r="I3050" s="272"/>
    </row>
    <row r="3051" spans="1:9" s="14" customFormat="1" ht="19.5" customHeight="1">
      <c r="A3051" s="223"/>
      <c r="B3051" s="284"/>
      <c r="C3051" s="59">
        <v>1</v>
      </c>
      <c r="D3051" s="256" t="s">
        <v>70</v>
      </c>
      <c r="E3051" s="256"/>
      <c r="F3051" s="256"/>
      <c r="G3051" s="256"/>
      <c r="H3051" s="256"/>
      <c r="I3051" s="257"/>
    </row>
    <row r="3052" spans="1:9" s="14" customFormat="1" ht="19.5" customHeight="1">
      <c r="A3052" s="223"/>
      <c r="B3052" s="284"/>
      <c r="C3052" s="60">
        <v>2</v>
      </c>
      <c r="D3052" s="258" t="s">
        <v>71</v>
      </c>
      <c r="E3052" s="258"/>
      <c r="F3052" s="258"/>
      <c r="G3052" s="258"/>
      <c r="H3052" s="258"/>
      <c r="I3052" s="259"/>
    </row>
    <row r="3053" spans="1:9" s="14" customFormat="1" ht="19.5" customHeight="1">
      <c r="A3053" s="223"/>
      <c r="B3053" s="284"/>
      <c r="C3053" s="60">
        <v>3</v>
      </c>
      <c r="D3053" s="258" t="s">
        <v>72</v>
      </c>
      <c r="E3053" s="258"/>
      <c r="F3053" s="258"/>
      <c r="G3053" s="258"/>
      <c r="H3053" s="258"/>
      <c r="I3053" s="259"/>
    </row>
    <row r="3054" spans="1:9" s="14" customFormat="1" ht="19.5" customHeight="1">
      <c r="A3054" s="223"/>
      <c r="B3054" s="284"/>
      <c r="C3054" s="60">
        <v>4</v>
      </c>
      <c r="D3054" s="256" t="s">
        <v>73</v>
      </c>
      <c r="E3054" s="256"/>
      <c r="F3054" s="256"/>
      <c r="G3054" s="256"/>
      <c r="H3054" s="256"/>
      <c r="I3054" s="257"/>
    </row>
    <row r="3055" spans="1:9" s="14" customFormat="1" ht="19.5" customHeight="1">
      <c r="A3055" s="223"/>
      <c r="B3055" s="284"/>
      <c r="C3055" s="60">
        <v>5</v>
      </c>
      <c r="D3055" s="256" t="s">
        <v>74</v>
      </c>
      <c r="E3055" s="256"/>
      <c r="F3055" s="256"/>
      <c r="G3055" s="256"/>
      <c r="H3055" s="256"/>
      <c r="I3055" s="257"/>
    </row>
    <row r="3056" spans="1:9" s="14" customFormat="1" ht="19.5" customHeight="1">
      <c r="A3056" s="223"/>
      <c r="B3056" s="284"/>
      <c r="C3056" s="60">
        <v>6</v>
      </c>
      <c r="D3056" s="256" t="s">
        <v>75</v>
      </c>
      <c r="E3056" s="256"/>
      <c r="F3056" s="256"/>
      <c r="G3056" s="256"/>
      <c r="H3056" s="256"/>
      <c r="I3056" s="257"/>
    </row>
    <row r="3057" spans="1:10" s="14" customFormat="1" ht="19.5" customHeight="1">
      <c r="A3057" s="223"/>
      <c r="B3057" s="284"/>
      <c r="C3057" s="60">
        <v>7</v>
      </c>
      <c r="D3057" s="256" t="s">
        <v>76</v>
      </c>
      <c r="E3057" s="256"/>
      <c r="F3057" s="256"/>
      <c r="G3057" s="256"/>
      <c r="H3057" s="256"/>
      <c r="I3057" s="257"/>
    </row>
    <row r="3058" spans="1:10" s="14" customFormat="1" ht="19.5" customHeight="1">
      <c r="A3058" s="223"/>
      <c r="B3058" s="284"/>
      <c r="C3058" s="60">
        <v>8</v>
      </c>
      <c r="D3058" s="256" t="s">
        <v>77</v>
      </c>
      <c r="E3058" s="256"/>
      <c r="F3058" s="256"/>
      <c r="G3058" s="256"/>
      <c r="H3058" s="256"/>
      <c r="I3058" s="257"/>
    </row>
    <row r="3059" spans="1:10" s="14" customFormat="1" ht="19.5" customHeight="1" thickBot="1">
      <c r="A3059" s="223"/>
      <c r="B3059" s="285"/>
      <c r="C3059" s="61">
        <v>9</v>
      </c>
      <c r="D3059" s="254" t="s">
        <v>78</v>
      </c>
      <c r="E3059" s="254"/>
      <c r="F3059" s="254"/>
      <c r="G3059" s="254"/>
      <c r="H3059" s="254"/>
      <c r="I3059" s="255"/>
    </row>
    <row r="3060" spans="1:10" ht="7.5" customHeight="1">
      <c r="A3060" s="225"/>
      <c r="B3060" s="225"/>
      <c r="C3060" s="225"/>
      <c r="D3060" s="225"/>
      <c r="E3060" s="225"/>
      <c r="F3060" s="225"/>
      <c r="G3060" s="225"/>
      <c r="H3060" s="225"/>
      <c r="I3060" s="225"/>
    </row>
    <row r="3061" spans="1:10" s="14" customFormat="1" ht="10.5" customHeight="1" thickBot="1">
      <c r="A3061" s="19">
        <f>A3027+1</f>
        <v>91</v>
      </c>
      <c r="B3061" s="224"/>
      <c r="C3061" s="224"/>
      <c r="D3061" s="224"/>
      <c r="E3061" s="224"/>
      <c r="F3061" s="224"/>
      <c r="G3061" s="224"/>
      <c r="H3061" s="224"/>
      <c r="I3061" s="224"/>
    </row>
    <row r="3062" spans="1:10" s="14" customFormat="1" ht="51.75" customHeight="1">
      <c r="A3062" s="223"/>
      <c r="B3062" s="240" t="e">
        <f>logo</f>
        <v>#NAME?</v>
      </c>
      <c r="C3062" s="241"/>
      <c r="D3062" s="244" t="str">
        <f>MASTER!$E$11</f>
        <v>Govt. Sr. Secondary School Raimalwada</v>
      </c>
      <c r="E3062" s="245"/>
      <c r="F3062" s="245"/>
      <c r="G3062" s="245"/>
      <c r="H3062" s="245"/>
      <c r="I3062" s="246"/>
    </row>
    <row r="3063" spans="1:10" s="14" customFormat="1" ht="36" customHeight="1" thickBot="1">
      <c r="A3063" s="223"/>
      <c r="B3063" s="242"/>
      <c r="C3063" s="243"/>
      <c r="D3063" s="247" t="str">
        <f>MASTER!$E$14</f>
        <v>P.S.-Bapini (Phalodi)</v>
      </c>
      <c r="E3063" s="248"/>
      <c r="F3063" s="248"/>
      <c r="G3063" s="248"/>
      <c r="H3063" s="248"/>
      <c r="I3063" s="249"/>
    </row>
    <row r="3064" spans="1:10" s="14" customFormat="1" ht="33.75" customHeight="1">
      <c r="A3064" s="223"/>
      <c r="B3064" s="283" t="str">
        <f>CONCATENATE(C3065,'TIME TABLE'!$C$5,'ADMIT CARD'!$C3066,$F3066,'ADMIT CARD'!$G3066,'TIME TABLE'!$E$5)</f>
        <v>ADMIT CARD(Roll Number●→0)</v>
      </c>
      <c r="C3064" s="289" t="str">
        <f>CONCATENATE('TIME TABLE'!$B$2,'TIME TABLE'!$F$2)</f>
        <v>TEST-I: (2025-26)</v>
      </c>
      <c r="D3064" s="290"/>
      <c r="E3064" s="290"/>
      <c r="F3064" s="290"/>
      <c r="G3064" s="290"/>
      <c r="H3064" s="290"/>
      <c r="I3064" s="296" t="s">
        <v>90</v>
      </c>
    </row>
    <row r="3065" spans="1:10" s="14" customFormat="1" ht="33.75" customHeight="1" thickBot="1">
      <c r="A3065" s="223"/>
      <c r="B3065" s="284"/>
      <c r="C3065" s="291" t="s">
        <v>63</v>
      </c>
      <c r="D3065" s="292"/>
      <c r="E3065" s="292"/>
      <c r="F3065" s="292"/>
      <c r="G3065" s="292"/>
      <c r="H3065" s="292"/>
      <c r="I3065" s="297"/>
      <c r="J3065" s="14" t="s">
        <v>53</v>
      </c>
    </row>
    <row r="3066" spans="1:10" s="14" customFormat="1" ht="24" customHeight="1">
      <c r="A3066" s="223"/>
      <c r="B3066" s="284"/>
      <c r="C3066" s="286" t="s">
        <v>20</v>
      </c>
      <c r="D3066" s="287"/>
      <c r="E3066" s="288"/>
      <c r="F3066" s="62" t="s">
        <v>51</v>
      </c>
      <c r="G3066" s="265">
        <f>VLOOKUP(A3061,'STUDENT DETAIL'!$C$8:$I$107,3)</f>
        <v>0</v>
      </c>
      <c r="H3066" s="266"/>
      <c r="I3066" s="297"/>
    </row>
    <row r="3067" spans="1:10" s="14" customFormat="1" ht="24" customHeight="1" thickBot="1">
      <c r="A3067" s="223"/>
      <c r="B3067" s="284"/>
      <c r="C3067" s="235" t="s">
        <v>21</v>
      </c>
      <c r="D3067" s="236"/>
      <c r="E3067" s="237"/>
      <c r="F3067" s="63" t="s">
        <v>51</v>
      </c>
      <c r="G3067" s="262" t="str">
        <f>IF(OR(G3066=0,G3066=""),"",VLOOKUP(A3061,'STUDENT DETAIL'!$C$8:$I$107,4))</f>
        <v/>
      </c>
      <c r="H3067" s="264"/>
      <c r="I3067" s="298"/>
    </row>
    <row r="3068" spans="1:10" s="14" customFormat="1" ht="24" customHeight="1">
      <c r="A3068" s="223"/>
      <c r="B3068" s="284"/>
      <c r="C3068" s="235" t="s">
        <v>22</v>
      </c>
      <c r="D3068" s="236"/>
      <c r="E3068" s="237"/>
      <c r="F3068" s="63" t="s">
        <v>51</v>
      </c>
      <c r="G3068" s="262" t="str">
        <f>IF(OR(G3066=0,G3066=""),"",VLOOKUP(A3061,'STUDENT DETAIL'!$C$8:$I$107,5))</f>
        <v/>
      </c>
      <c r="H3068" s="263"/>
      <c r="I3068" s="293" t="s">
        <v>64</v>
      </c>
    </row>
    <row r="3069" spans="1:10" s="14" customFormat="1" ht="24" customHeight="1">
      <c r="A3069" s="223"/>
      <c r="B3069" s="284"/>
      <c r="C3069" s="235" t="s">
        <v>32</v>
      </c>
      <c r="D3069" s="236"/>
      <c r="E3069" s="237"/>
      <c r="F3069" s="63" t="s">
        <v>51</v>
      </c>
      <c r="G3069" s="262" t="str">
        <f>IF(OR(G3066=0,G3066=""),"",VLOOKUP(A3061,'STUDENT DETAIL'!$C$8:$I$107,6))</f>
        <v/>
      </c>
      <c r="H3069" s="263"/>
      <c r="I3069" s="294"/>
    </row>
    <row r="3070" spans="1:10" s="14" customFormat="1" ht="24" customHeight="1">
      <c r="A3070" s="223"/>
      <c r="B3070" s="284"/>
      <c r="C3070" s="235" t="s">
        <v>33</v>
      </c>
      <c r="D3070" s="236"/>
      <c r="E3070" s="237"/>
      <c r="F3070" s="63" t="s">
        <v>51</v>
      </c>
      <c r="G3070" s="262" t="str">
        <f>IF(OR(G3066=0,G3066=""),"",IF('STUDENT DETAIL'!$H$4="",'STUDENT DETAIL'!$E$4,CONCATENATE('STUDENT DETAIL'!$E$4,"   ","(",'STUDENT DETAIL'!$H$4,")")))</f>
        <v/>
      </c>
      <c r="H3070" s="263"/>
      <c r="I3070" s="294"/>
    </row>
    <row r="3071" spans="1:10" s="14" customFormat="1" ht="24" customHeight="1" thickBot="1">
      <c r="A3071" s="223"/>
      <c r="B3071" s="284"/>
      <c r="C3071" s="226" t="s">
        <v>24</v>
      </c>
      <c r="D3071" s="227"/>
      <c r="E3071" s="228"/>
      <c r="F3071" s="64" t="s">
        <v>51</v>
      </c>
      <c r="G3071" s="281" t="str">
        <f>IF(OR(G3066=0,G3066=""),"",VLOOKUP(A3061,'STUDENT DETAIL'!$C$8:$I$107,7))</f>
        <v/>
      </c>
      <c r="H3071" s="282"/>
      <c r="I3071" s="295"/>
    </row>
    <row r="3072" spans="1:10" s="14" customFormat="1" ht="24" customHeight="1">
      <c r="A3072" s="223"/>
      <c r="B3072" s="284"/>
      <c r="C3072" s="232" t="s">
        <v>66</v>
      </c>
      <c r="D3072" s="233"/>
      <c r="E3072" s="233"/>
      <c r="F3072" s="233"/>
      <c r="G3072" s="233"/>
      <c r="H3072" s="233"/>
      <c r="I3072" s="234"/>
    </row>
    <row r="3073" spans="1:9" s="14" customFormat="1" ht="24" customHeight="1" thickBot="1">
      <c r="A3073" s="223"/>
      <c r="B3073" s="284"/>
      <c r="C3073" s="229" t="s">
        <v>67</v>
      </c>
      <c r="D3073" s="230"/>
      <c r="E3073" s="231"/>
      <c r="F3073" s="267" t="s">
        <v>34</v>
      </c>
      <c r="G3073" s="231"/>
      <c r="H3073" s="267" t="s">
        <v>68</v>
      </c>
      <c r="I3073" s="268"/>
    </row>
    <row r="3074" spans="1:9" s="74" customFormat="1" ht="18" customHeight="1">
      <c r="A3074" s="223"/>
      <c r="B3074" s="284"/>
      <c r="C3074" s="238">
        <f>IF('TIME TABLE'!$B$5="","",'TIME TABLE'!$B$5)</f>
        <v>44651</v>
      </c>
      <c r="D3074" s="239"/>
      <c r="E3074" s="86" t="str">
        <f>IF(C3074="","",IF(C3074&gt;0,CONCATENATE('TIME TABLE'!$C$5,'TIME TABLE'!$D$5,'TIME TABLE'!$E$5)))</f>
        <v>(Thursday)</v>
      </c>
      <c r="F3074" s="279" t="str">
        <f>IF(C3074="","",'TIME TABLE'!$F$5)</f>
        <v>Hindi</v>
      </c>
      <c r="G3074" s="280"/>
      <c r="H3074" s="273" t="str">
        <f>IF(F3074="","",'TIME TABLE'!$H$5)</f>
        <v>09:00 AM to 11:45 AM</v>
      </c>
      <c r="I3074" s="274"/>
    </row>
    <row r="3075" spans="1:9" s="74" customFormat="1" ht="18" customHeight="1">
      <c r="A3075" s="223"/>
      <c r="B3075" s="284"/>
      <c r="C3075" s="260">
        <f>IF('TIME TABLE'!$B$6="","",'TIME TABLE'!$B$6)</f>
        <v>44652</v>
      </c>
      <c r="D3075" s="261"/>
      <c r="E3075" s="89" t="str">
        <f>IF(C3075="","",IF(C3075&gt;0,CONCATENATE('TIME TABLE'!$C$6,'TIME TABLE'!$D$6,'TIME TABLE'!$E$6)))</f>
        <v>(Friday)</v>
      </c>
      <c r="F3075" s="252" t="str">
        <f>IF(C3075="","",'TIME TABLE'!$F$6)</f>
        <v>English</v>
      </c>
      <c r="G3075" s="253"/>
      <c r="H3075" s="250" t="str">
        <f>IF(F3075="","",'TIME TABLE'!$H$6)</f>
        <v>09:00 AM to 11:45 AM</v>
      </c>
      <c r="I3075" s="251"/>
    </row>
    <row r="3076" spans="1:9" s="74" customFormat="1" ht="18" customHeight="1">
      <c r="A3076" s="223"/>
      <c r="B3076" s="284"/>
      <c r="C3076" s="260">
        <f>IF('TIME TABLE'!$B$7="","",'TIME TABLE'!$B$7)</f>
        <v>44653</v>
      </c>
      <c r="D3076" s="261"/>
      <c r="E3076" s="89" t="str">
        <f>IF(C3076="","",IF(C3076&gt;0,CONCATENATE('TIME TABLE'!$C$7,'TIME TABLE'!$D$7,'TIME TABLE'!$E$7)))</f>
        <v>(Saturday)</v>
      </c>
      <c r="F3076" s="252" t="str">
        <f>IF(C3076="","",'TIME TABLE'!$F$7)</f>
        <v>Science</v>
      </c>
      <c r="G3076" s="253"/>
      <c r="H3076" s="250" t="str">
        <f>IF(F3076="","",'TIME TABLE'!$H$7)</f>
        <v>09:00 AM to 11:45 AM</v>
      </c>
      <c r="I3076" s="251"/>
    </row>
    <row r="3077" spans="1:9" s="74" customFormat="1" ht="18" customHeight="1">
      <c r="A3077" s="223"/>
      <c r="B3077" s="284"/>
      <c r="C3077" s="260">
        <f>IF('TIME TABLE'!$B$8="","",'TIME TABLE'!$B$8)</f>
        <v>44654</v>
      </c>
      <c r="D3077" s="261"/>
      <c r="E3077" s="89" t="str">
        <f>IF(C3077="","",IF(C3077&gt;0,CONCATENATE('TIME TABLE'!$C$8,'TIME TABLE'!$D$8,'TIME TABLE'!$E$8)))</f>
        <v>(Sunday)</v>
      </c>
      <c r="F3077" s="252" t="str">
        <f>IF(C3077="","",'TIME TABLE'!$F$8)</f>
        <v>Mathematics</v>
      </c>
      <c r="G3077" s="253"/>
      <c r="H3077" s="250" t="str">
        <f>IF(F3077="","",'TIME TABLE'!$H$8)</f>
        <v>09:00 AM to 11:45 AM</v>
      </c>
      <c r="I3077" s="251"/>
    </row>
    <row r="3078" spans="1:9" s="74" customFormat="1" ht="18" customHeight="1">
      <c r="A3078" s="223"/>
      <c r="B3078" s="284"/>
      <c r="C3078" s="260">
        <f>IF('TIME TABLE'!$B$9="","",'TIME TABLE'!$B$9)</f>
        <v>44655</v>
      </c>
      <c r="D3078" s="261"/>
      <c r="E3078" s="89" t="str">
        <f>IF(C3078="","",IF(C3078&gt;0,CONCATENATE('TIME TABLE'!$C$9,'TIME TABLE'!$D$9,'TIME TABLE'!$E$9)))</f>
        <v>(Monday)</v>
      </c>
      <c r="F3078" s="252" t="str">
        <f>IF(C3078="","",'TIME TABLE'!$F$9)</f>
        <v>Social Study</v>
      </c>
      <c r="G3078" s="253"/>
      <c r="H3078" s="250" t="str">
        <f>IF(F3078="","",'TIME TABLE'!$H$9)</f>
        <v>09:00 AM to 11:45 AM</v>
      </c>
      <c r="I3078" s="251"/>
    </row>
    <row r="3079" spans="1:9" s="74" customFormat="1" ht="18" customHeight="1">
      <c r="A3079" s="223"/>
      <c r="B3079" s="284"/>
      <c r="C3079" s="260">
        <f>IF('TIME TABLE'!$B$10="","",'TIME TABLE'!$B$10)</f>
        <v>44656</v>
      </c>
      <c r="D3079" s="261"/>
      <c r="E3079" s="89" t="str">
        <f>IF(C3079="","",IF(C3079&gt;0,CONCATENATE('TIME TABLE'!$C$10,'TIME TABLE'!$D$10,'TIME TABLE'!$E$10)))</f>
        <v>(Tuesday)</v>
      </c>
      <c r="F3079" s="252" t="str">
        <f>IF(C3079="","",'TIME TABLE'!$F$10)</f>
        <v>Sanskrit</v>
      </c>
      <c r="G3079" s="253"/>
      <c r="H3079" s="250" t="str">
        <f>IF(F3079="","",'TIME TABLE'!$H$10)</f>
        <v>09:00 AM to 11:45 AM</v>
      </c>
      <c r="I3079" s="251"/>
    </row>
    <row r="3080" spans="1:9" s="74" customFormat="1" ht="18" customHeight="1">
      <c r="A3080" s="223"/>
      <c r="B3080" s="284"/>
      <c r="C3080" s="260" t="str">
        <f>IF('TIME TABLE'!$B$11="","",'TIME TABLE'!$B$11)</f>
        <v/>
      </c>
      <c r="D3080" s="261"/>
      <c r="E3080" s="89" t="str">
        <f>IF(C3080="","",IF(C3080&gt;0,CONCATENATE('TIME TABLE'!$C$11,'TIME TABLE'!$D$11,'TIME TABLE'!$E$11)))</f>
        <v/>
      </c>
      <c r="F3080" s="252" t="str">
        <f>IF(C3080="","",'TIME TABLE'!$F$11)</f>
        <v/>
      </c>
      <c r="G3080" s="253"/>
      <c r="H3080" s="250" t="str">
        <f>IF(F3080="","",'TIME TABLE'!$H$11)</f>
        <v/>
      </c>
      <c r="I3080" s="251"/>
    </row>
    <row r="3081" spans="1:9" s="74" customFormat="1" ht="18" customHeight="1">
      <c r="A3081" s="223"/>
      <c r="B3081" s="284"/>
      <c r="C3081" s="260" t="str">
        <f>IF('TIME TABLE'!$B$12="","",'TIME TABLE'!$B$12)</f>
        <v/>
      </c>
      <c r="D3081" s="261"/>
      <c r="E3081" s="89" t="str">
        <f>IF(C3081="","",IF(C3081&gt;0,CONCATENATE('TIME TABLE'!$C$12,'TIME TABLE'!$D$12,'TIME TABLE'!$E$12)))</f>
        <v/>
      </c>
      <c r="F3081" s="252" t="str">
        <f>IF(C3081="","",'TIME TABLE'!$F$12)</f>
        <v/>
      </c>
      <c r="G3081" s="253"/>
      <c r="H3081" s="250" t="str">
        <f>IF(C3081="","",'TIME TABLE'!$H$12)</f>
        <v/>
      </c>
      <c r="I3081" s="251"/>
    </row>
    <row r="3082" spans="1:9" s="74" customFormat="1" ht="18" customHeight="1">
      <c r="A3082" s="223"/>
      <c r="B3082" s="284"/>
      <c r="C3082" s="275" t="str">
        <f>IF('TIME TABLE'!$B$13="","",'TIME TABLE'!$B$13)</f>
        <v/>
      </c>
      <c r="D3082" s="276"/>
      <c r="E3082" s="89" t="str">
        <f>IF(C3082="","",IF(C3082&gt;0,CONCATENATE('TIME TABLE'!$C$11,'TIME TABLE'!$D$11,'TIME TABLE'!$E$11)))</f>
        <v/>
      </c>
      <c r="F3082" s="252" t="str">
        <f>IF(C3082="","",'TIME TABLE'!$F$13)</f>
        <v/>
      </c>
      <c r="G3082" s="253"/>
      <c r="H3082" s="250" t="str">
        <f>IF(C3082="","",'TIME TABLE'!$H$13)</f>
        <v/>
      </c>
      <c r="I3082" s="251"/>
    </row>
    <row r="3083" spans="1:9" s="74" customFormat="1" ht="18" customHeight="1" thickBot="1">
      <c r="A3083" s="223"/>
      <c r="B3083" s="284"/>
      <c r="C3083" s="275" t="str">
        <f>IF('TIME TABLE'!$B$14="","",'TIME TABLE'!$B$14)</f>
        <v/>
      </c>
      <c r="D3083" s="276"/>
      <c r="E3083" s="89" t="str">
        <f>IF(C3083="","",IF(C3083&gt;0,CONCATENATE('TIME TABLE'!$C$11,'TIME TABLE'!$D$11,'TIME TABLE'!$E$11)))</f>
        <v/>
      </c>
      <c r="F3083" s="277" t="str">
        <f>IF(C3083="","",'TIME TABLE'!$F$14)</f>
        <v/>
      </c>
      <c r="G3083" s="278"/>
      <c r="H3083" s="250" t="str">
        <f>IF(C3083="","",'TIME TABLE'!$H$14)</f>
        <v/>
      </c>
      <c r="I3083" s="251"/>
    </row>
    <row r="3084" spans="1:9" s="14" customFormat="1" ht="24" customHeight="1">
      <c r="A3084" s="223"/>
      <c r="B3084" s="284"/>
      <c r="C3084" s="269" t="s">
        <v>69</v>
      </c>
      <c r="D3084" s="270"/>
      <c r="E3084" s="270"/>
      <c r="F3084" s="271"/>
      <c r="G3084" s="271"/>
      <c r="H3084" s="271"/>
      <c r="I3084" s="272"/>
    </row>
    <row r="3085" spans="1:9" s="14" customFormat="1" ht="19.5" customHeight="1">
      <c r="A3085" s="223"/>
      <c r="B3085" s="284"/>
      <c r="C3085" s="59">
        <v>1</v>
      </c>
      <c r="D3085" s="256" t="s">
        <v>70</v>
      </c>
      <c r="E3085" s="256"/>
      <c r="F3085" s="256"/>
      <c r="G3085" s="256"/>
      <c r="H3085" s="256"/>
      <c r="I3085" s="257"/>
    </row>
    <row r="3086" spans="1:9" s="14" customFormat="1" ht="19.5" customHeight="1">
      <c r="A3086" s="223"/>
      <c r="B3086" s="284"/>
      <c r="C3086" s="60">
        <v>2</v>
      </c>
      <c r="D3086" s="258" t="s">
        <v>71</v>
      </c>
      <c r="E3086" s="258"/>
      <c r="F3086" s="258"/>
      <c r="G3086" s="258"/>
      <c r="H3086" s="258"/>
      <c r="I3086" s="259"/>
    </row>
    <row r="3087" spans="1:9" s="14" customFormat="1" ht="19.5" customHeight="1">
      <c r="A3087" s="223"/>
      <c r="B3087" s="284"/>
      <c r="C3087" s="60">
        <v>3</v>
      </c>
      <c r="D3087" s="258" t="s">
        <v>72</v>
      </c>
      <c r="E3087" s="258"/>
      <c r="F3087" s="258"/>
      <c r="G3087" s="258"/>
      <c r="H3087" s="258"/>
      <c r="I3087" s="259"/>
    </row>
    <row r="3088" spans="1:9" s="14" customFormat="1" ht="19.5" customHeight="1">
      <c r="A3088" s="223"/>
      <c r="B3088" s="284"/>
      <c r="C3088" s="60">
        <v>4</v>
      </c>
      <c r="D3088" s="256" t="s">
        <v>73</v>
      </c>
      <c r="E3088" s="256"/>
      <c r="F3088" s="256"/>
      <c r="G3088" s="256"/>
      <c r="H3088" s="256"/>
      <c r="I3088" s="257"/>
    </row>
    <row r="3089" spans="1:10" s="14" customFormat="1" ht="19.5" customHeight="1">
      <c r="A3089" s="223"/>
      <c r="B3089" s="284"/>
      <c r="C3089" s="60">
        <v>5</v>
      </c>
      <c r="D3089" s="256" t="s">
        <v>74</v>
      </c>
      <c r="E3089" s="256"/>
      <c r="F3089" s="256"/>
      <c r="G3089" s="256"/>
      <c r="H3089" s="256"/>
      <c r="I3089" s="257"/>
    </row>
    <row r="3090" spans="1:10" s="14" customFormat="1" ht="19.5" customHeight="1">
      <c r="A3090" s="223"/>
      <c r="B3090" s="284"/>
      <c r="C3090" s="60">
        <v>6</v>
      </c>
      <c r="D3090" s="256" t="s">
        <v>75</v>
      </c>
      <c r="E3090" s="256"/>
      <c r="F3090" s="256"/>
      <c r="G3090" s="256"/>
      <c r="H3090" s="256"/>
      <c r="I3090" s="257"/>
    </row>
    <row r="3091" spans="1:10" s="14" customFormat="1" ht="19.5" customHeight="1">
      <c r="A3091" s="223"/>
      <c r="B3091" s="284"/>
      <c r="C3091" s="60">
        <v>7</v>
      </c>
      <c r="D3091" s="256" t="s">
        <v>76</v>
      </c>
      <c r="E3091" s="256"/>
      <c r="F3091" s="256"/>
      <c r="G3091" s="256"/>
      <c r="H3091" s="256"/>
      <c r="I3091" s="257"/>
    </row>
    <row r="3092" spans="1:10" s="14" customFormat="1" ht="19.5" customHeight="1">
      <c r="A3092" s="223"/>
      <c r="B3092" s="284"/>
      <c r="C3092" s="60">
        <v>8</v>
      </c>
      <c r="D3092" s="256" t="s">
        <v>77</v>
      </c>
      <c r="E3092" s="256"/>
      <c r="F3092" s="256"/>
      <c r="G3092" s="256"/>
      <c r="H3092" s="256"/>
      <c r="I3092" s="257"/>
    </row>
    <row r="3093" spans="1:10" s="14" customFormat="1" ht="19.5" customHeight="1" thickBot="1">
      <c r="A3093" s="223"/>
      <c r="B3093" s="285"/>
      <c r="C3093" s="61">
        <v>9</v>
      </c>
      <c r="D3093" s="254" t="s">
        <v>78</v>
      </c>
      <c r="E3093" s="254"/>
      <c r="F3093" s="254"/>
      <c r="G3093" s="254"/>
      <c r="H3093" s="254"/>
      <c r="I3093" s="255"/>
    </row>
    <row r="3094" spans="1:10" ht="16.5" customHeight="1">
      <c r="A3094" s="225"/>
      <c r="B3094" s="225"/>
      <c r="C3094" s="225"/>
      <c r="D3094" s="225"/>
      <c r="E3094" s="225"/>
      <c r="F3094" s="225"/>
      <c r="G3094" s="225"/>
      <c r="H3094" s="225"/>
      <c r="I3094" s="225"/>
    </row>
    <row r="3095" spans="1:10" s="14" customFormat="1" ht="15.75" thickBot="1">
      <c r="A3095" s="19">
        <f>A3061+1</f>
        <v>92</v>
      </c>
      <c r="B3095" s="224"/>
      <c r="C3095" s="224"/>
      <c r="D3095" s="224"/>
      <c r="E3095" s="224"/>
      <c r="F3095" s="224"/>
      <c r="G3095" s="224"/>
      <c r="H3095" s="224"/>
      <c r="I3095" s="224"/>
    </row>
    <row r="3096" spans="1:10" s="14" customFormat="1" ht="51.75" customHeight="1">
      <c r="A3096" s="223"/>
      <c r="B3096" s="240" t="e">
        <f>logo</f>
        <v>#NAME?</v>
      </c>
      <c r="C3096" s="241"/>
      <c r="D3096" s="244" t="str">
        <f>MASTER!$E$11</f>
        <v>Govt. Sr. Secondary School Raimalwada</v>
      </c>
      <c r="E3096" s="245"/>
      <c r="F3096" s="245"/>
      <c r="G3096" s="245"/>
      <c r="H3096" s="245"/>
      <c r="I3096" s="246"/>
    </row>
    <row r="3097" spans="1:10" s="14" customFormat="1" ht="36" customHeight="1" thickBot="1">
      <c r="A3097" s="223"/>
      <c r="B3097" s="242"/>
      <c r="C3097" s="243"/>
      <c r="D3097" s="247" t="str">
        <f>MASTER!$E$14</f>
        <v>P.S.-Bapini (Phalodi)</v>
      </c>
      <c r="E3097" s="248"/>
      <c r="F3097" s="248"/>
      <c r="G3097" s="248"/>
      <c r="H3097" s="248"/>
      <c r="I3097" s="249"/>
    </row>
    <row r="3098" spans="1:10" s="14" customFormat="1" ht="33.75" customHeight="1">
      <c r="A3098" s="223"/>
      <c r="B3098" s="283" t="str">
        <f>CONCATENATE(C3099,'TIME TABLE'!$C$5,'ADMIT CARD'!$C3100,$F3100,'ADMIT CARD'!$G3100,'TIME TABLE'!$E$5)</f>
        <v>ADMIT CARD(Roll Number●→0)</v>
      </c>
      <c r="C3098" s="289" t="str">
        <f>CONCATENATE('TIME TABLE'!$B$2,'TIME TABLE'!$F$2)</f>
        <v>TEST-I: (2025-26)</v>
      </c>
      <c r="D3098" s="290"/>
      <c r="E3098" s="290"/>
      <c r="F3098" s="290"/>
      <c r="G3098" s="290"/>
      <c r="H3098" s="290"/>
      <c r="I3098" s="296" t="s">
        <v>90</v>
      </c>
    </row>
    <row r="3099" spans="1:10" s="14" customFormat="1" ht="33.75" customHeight="1" thickBot="1">
      <c r="A3099" s="223"/>
      <c r="B3099" s="284"/>
      <c r="C3099" s="291" t="s">
        <v>63</v>
      </c>
      <c r="D3099" s="292"/>
      <c r="E3099" s="292"/>
      <c r="F3099" s="292"/>
      <c r="G3099" s="292"/>
      <c r="H3099" s="292"/>
      <c r="I3099" s="297"/>
      <c r="J3099" s="14" t="s">
        <v>53</v>
      </c>
    </row>
    <row r="3100" spans="1:10" s="14" customFormat="1" ht="24" customHeight="1">
      <c r="A3100" s="223"/>
      <c r="B3100" s="284"/>
      <c r="C3100" s="286" t="s">
        <v>20</v>
      </c>
      <c r="D3100" s="287"/>
      <c r="E3100" s="288"/>
      <c r="F3100" s="62" t="s">
        <v>51</v>
      </c>
      <c r="G3100" s="265">
        <f>VLOOKUP(A3095,'STUDENT DETAIL'!$C$8:$I$107,3)</f>
        <v>0</v>
      </c>
      <c r="H3100" s="266"/>
      <c r="I3100" s="297"/>
    </row>
    <row r="3101" spans="1:10" s="14" customFormat="1" ht="24" customHeight="1" thickBot="1">
      <c r="A3101" s="223"/>
      <c r="B3101" s="284"/>
      <c r="C3101" s="235" t="s">
        <v>21</v>
      </c>
      <c r="D3101" s="236"/>
      <c r="E3101" s="237"/>
      <c r="F3101" s="63" t="s">
        <v>51</v>
      </c>
      <c r="G3101" s="262" t="str">
        <f>IF(OR(G3100=0,G3100=""),"",VLOOKUP(A3095,'STUDENT DETAIL'!$C$8:$I$107,4))</f>
        <v/>
      </c>
      <c r="H3101" s="264"/>
      <c r="I3101" s="298"/>
    </row>
    <row r="3102" spans="1:10" s="14" customFormat="1" ht="24" customHeight="1">
      <c r="A3102" s="223"/>
      <c r="B3102" s="284"/>
      <c r="C3102" s="235" t="s">
        <v>22</v>
      </c>
      <c r="D3102" s="236"/>
      <c r="E3102" s="237"/>
      <c r="F3102" s="63" t="s">
        <v>51</v>
      </c>
      <c r="G3102" s="262" t="str">
        <f>IF(OR(G3100=0,G3100=""),"",VLOOKUP(A3095,'STUDENT DETAIL'!$C$8:$I$107,5))</f>
        <v/>
      </c>
      <c r="H3102" s="263"/>
      <c r="I3102" s="293" t="s">
        <v>64</v>
      </c>
    </row>
    <row r="3103" spans="1:10" s="14" customFormat="1" ht="24" customHeight="1">
      <c r="A3103" s="223"/>
      <c r="B3103" s="284"/>
      <c r="C3103" s="235" t="s">
        <v>32</v>
      </c>
      <c r="D3103" s="236"/>
      <c r="E3103" s="237"/>
      <c r="F3103" s="63" t="s">
        <v>51</v>
      </c>
      <c r="G3103" s="262" t="str">
        <f>IF(OR(G3100=0,G3100=""),"",VLOOKUP(A3095,'STUDENT DETAIL'!$C$8:$I$107,6))</f>
        <v/>
      </c>
      <c r="H3103" s="263"/>
      <c r="I3103" s="294"/>
    </row>
    <row r="3104" spans="1:10" s="14" customFormat="1" ht="24" customHeight="1">
      <c r="A3104" s="223"/>
      <c r="B3104" s="284"/>
      <c r="C3104" s="235" t="s">
        <v>33</v>
      </c>
      <c r="D3104" s="236"/>
      <c r="E3104" s="237"/>
      <c r="F3104" s="63" t="s">
        <v>51</v>
      </c>
      <c r="G3104" s="262" t="str">
        <f>IF(OR(G3100=0,G3100=""),"",IF('STUDENT DETAIL'!$H$4="",'STUDENT DETAIL'!$E$4,CONCATENATE('STUDENT DETAIL'!$E$4,"   ","(",'STUDENT DETAIL'!$H$4,")")))</f>
        <v/>
      </c>
      <c r="H3104" s="263"/>
      <c r="I3104" s="294"/>
    </row>
    <row r="3105" spans="1:9" s="14" customFormat="1" ht="24" customHeight="1" thickBot="1">
      <c r="A3105" s="223"/>
      <c r="B3105" s="284"/>
      <c r="C3105" s="226" t="s">
        <v>24</v>
      </c>
      <c r="D3105" s="227"/>
      <c r="E3105" s="228"/>
      <c r="F3105" s="64" t="s">
        <v>51</v>
      </c>
      <c r="G3105" s="281" t="str">
        <f>IF(OR(G3100=0,G3100=""),"",VLOOKUP(A3095,'STUDENT DETAIL'!$C$8:$I$107,7))</f>
        <v/>
      </c>
      <c r="H3105" s="282"/>
      <c r="I3105" s="295"/>
    </row>
    <row r="3106" spans="1:9" s="14" customFormat="1" ht="24" customHeight="1">
      <c r="A3106" s="223"/>
      <c r="B3106" s="284"/>
      <c r="C3106" s="232" t="s">
        <v>66</v>
      </c>
      <c r="D3106" s="233"/>
      <c r="E3106" s="233"/>
      <c r="F3106" s="233"/>
      <c r="G3106" s="233"/>
      <c r="H3106" s="233"/>
      <c r="I3106" s="234"/>
    </row>
    <row r="3107" spans="1:9" s="14" customFormat="1" ht="24" customHeight="1" thickBot="1">
      <c r="A3107" s="223"/>
      <c r="B3107" s="284"/>
      <c r="C3107" s="229" t="s">
        <v>67</v>
      </c>
      <c r="D3107" s="230"/>
      <c r="E3107" s="231"/>
      <c r="F3107" s="267" t="s">
        <v>34</v>
      </c>
      <c r="G3107" s="231"/>
      <c r="H3107" s="267" t="s">
        <v>68</v>
      </c>
      <c r="I3107" s="268"/>
    </row>
    <row r="3108" spans="1:9" s="74" customFormat="1" ht="18" customHeight="1">
      <c r="A3108" s="223"/>
      <c r="B3108" s="284"/>
      <c r="C3108" s="238">
        <f>IF('TIME TABLE'!$B$5="","",'TIME TABLE'!$B$5)</f>
        <v>44651</v>
      </c>
      <c r="D3108" s="239"/>
      <c r="E3108" s="86" t="str">
        <f>IF(C3108="","",IF(C3108&gt;0,CONCATENATE('TIME TABLE'!$C$5,'TIME TABLE'!$D$5,'TIME TABLE'!$E$5)))</f>
        <v>(Thursday)</v>
      </c>
      <c r="F3108" s="279" t="str">
        <f>IF(C3108="","",'TIME TABLE'!$F$5)</f>
        <v>Hindi</v>
      </c>
      <c r="G3108" s="280"/>
      <c r="H3108" s="273" t="str">
        <f>IF(F3108="","",'TIME TABLE'!$H$5)</f>
        <v>09:00 AM to 11:45 AM</v>
      </c>
      <c r="I3108" s="274"/>
    </row>
    <row r="3109" spans="1:9" s="74" customFormat="1" ht="18" customHeight="1">
      <c r="A3109" s="223"/>
      <c r="B3109" s="284"/>
      <c r="C3109" s="260">
        <f>IF('TIME TABLE'!$B$6="","",'TIME TABLE'!$B$6)</f>
        <v>44652</v>
      </c>
      <c r="D3109" s="261"/>
      <c r="E3109" s="89" t="str">
        <f>IF(C3109="","",IF(C3109&gt;0,CONCATENATE('TIME TABLE'!$C$6,'TIME TABLE'!$D$6,'TIME TABLE'!$E$6)))</f>
        <v>(Friday)</v>
      </c>
      <c r="F3109" s="252" t="str">
        <f>IF(C3109="","",'TIME TABLE'!$F$6)</f>
        <v>English</v>
      </c>
      <c r="G3109" s="253"/>
      <c r="H3109" s="250" t="str">
        <f>IF(F3109="","",'TIME TABLE'!$H$6)</f>
        <v>09:00 AM to 11:45 AM</v>
      </c>
      <c r="I3109" s="251"/>
    </row>
    <row r="3110" spans="1:9" s="74" customFormat="1" ht="18" customHeight="1">
      <c r="A3110" s="223"/>
      <c r="B3110" s="284"/>
      <c r="C3110" s="260">
        <f>IF('TIME TABLE'!$B$7="","",'TIME TABLE'!$B$7)</f>
        <v>44653</v>
      </c>
      <c r="D3110" s="261"/>
      <c r="E3110" s="89" t="str">
        <f>IF(C3110="","",IF(C3110&gt;0,CONCATENATE('TIME TABLE'!$C$7,'TIME TABLE'!$D$7,'TIME TABLE'!$E$7)))</f>
        <v>(Saturday)</v>
      </c>
      <c r="F3110" s="252" t="str">
        <f>IF(C3110="","",'TIME TABLE'!$F$7)</f>
        <v>Science</v>
      </c>
      <c r="G3110" s="253"/>
      <c r="H3110" s="250" t="str">
        <f>IF(F3110="","",'TIME TABLE'!$H$7)</f>
        <v>09:00 AM to 11:45 AM</v>
      </c>
      <c r="I3110" s="251"/>
    </row>
    <row r="3111" spans="1:9" s="74" customFormat="1" ht="18" customHeight="1">
      <c r="A3111" s="223"/>
      <c r="B3111" s="284"/>
      <c r="C3111" s="260">
        <f>IF('TIME TABLE'!$B$8="","",'TIME TABLE'!$B$8)</f>
        <v>44654</v>
      </c>
      <c r="D3111" s="261"/>
      <c r="E3111" s="89" t="str">
        <f>IF(C3111="","",IF(C3111&gt;0,CONCATENATE('TIME TABLE'!$C$8,'TIME TABLE'!$D$8,'TIME TABLE'!$E$8)))</f>
        <v>(Sunday)</v>
      </c>
      <c r="F3111" s="252" t="str">
        <f>IF(C3111="","",'TIME TABLE'!$F$8)</f>
        <v>Mathematics</v>
      </c>
      <c r="G3111" s="253"/>
      <c r="H3111" s="250" t="str">
        <f>IF(F3111="","",'TIME TABLE'!$H$8)</f>
        <v>09:00 AM to 11:45 AM</v>
      </c>
      <c r="I3111" s="251"/>
    </row>
    <row r="3112" spans="1:9" s="74" customFormat="1" ht="18" customHeight="1">
      <c r="A3112" s="223"/>
      <c r="B3112" s="284"/>
      <c r="C3112" s="260">
        <f>IF('TIME TABLE'!$B$9="","",'TIME TABLE'!$B$9)</f>
        <v>44655</v>
      </c>
      <c r="D3112" s="261"/>
      <c r="E3112" s="89" t="str">
        <f>IF(C3112="","",IF(C3112&gt;0,CONCATENATE('TIME TABLE'!$C$9,'TIME TABLE'!$D$9,'TIME TABLE'!$E$9)))</f>
        <v>(Monday)</v>
      </c>
      <c r="F3112" s="252" t="str">
        <f>IF(C3112="","",'TIME TABLE'!$F$9)</f>
        <v>Social Study</v>
      </c>
      <c r="G3112" s="253"/>
      <c r="H3112" s="250" t="str">
        <f>IF(F3112="","",'TIME TABLE'!$H$9)</f>
        <v>09:00 AM to 11:45 AM</v>
      </c>
      <c r="I3112" s="251"/>
    </row>
    <row r="3113" spans="1:9" s="74" customFormat="1" ht="18" customHeight="1">
      <c r="A3113" s="223"/>
      <c r="B3113" s="284"/>
      <c r="C3113" s="260">
        <f>IF('TIME TABLE'!$B$10="","",'TIME TABLE'!$B$10)</f>
        <v>44656</v>
      </c>
      <c r="D3113" s="261"/>
      <c r="E3113" s="89" t="str">
        <f>IF(C3113="","",IF(C3113&gt;0,CONCATENATE('TIME TABLE'!$C$10,'TIME TABLE'!$D$10,'TIME TABLE'!$E$10)))</f>
        <v>(Tuesday)</v>
      </c>
      <c r="F3113" s="252" t="str">
        <f>IF(C3113="","",'TIME TABLE'!$F$10)</f>
        <v>Sanskrit</v>
      </c>
      <c r="G3113" s="253"/>
      <c r="H3113" s="250" t="str">
        <f>IF(F3113="","",'TIME TABLE'!$H$10)</f>
        <v>09:00 AM to 11:45 AM</v>
      </c>
      <c r="I3113" s="251"/>
    </row>
    <row r="3114" spans="1:9" s="74" customFormat="1" ht="18" customHeight="1">
      <c r="A3114" s="223"/>
      <c r="B3114" s="284"/>
      <c r="C3114" s="260" t="str">
        <f>IF('TIME TABLE'!$B$11="","",'TIME TABLE'!$B$11)</f>
        <v/>
      </c>
      <c r="D3114" s="261"/>
      <c r="E3114" s="89" t="str">
        <f>IF(C3114="","",IF(C3114&gt;0,CONCATENATE('TIME TABLE'!$C$11,'TIME TABLE'!$D$11,'TIME TABLE'!$E$11)))</f>
        <v/>
      </c>
      <c r="F3114" s="252" t="str">
        <f>IF(C3114="","",'TIME TABLE'!$F$11)</f>
        <v/>
      </c>
      <c r="G3114" s="253"/>
      <c r="H3114" s="250" t="str">
        <f>IF(F3114="","",'TIME TABLE'!$H$11)</f>
        <v/>
      </c>
      <c r="I3114" s="251"/>
    </row>
    <row r="3115" spans="1:9" s="74" customFormat="1" ht="18" customHeight="1">
      <c r="A3115" s="223"/>
      <c r="B3115" s="284"/>
      <c r="C3115" s="260" t="str">
        <f>IF('TIME TABLE'!$B$12="","",'TIME TABLE'!$B$12)</f>
        <v/>
      </c>
      <c r="D3115" s="261"/>
      <c r="E3115" s="89" t="str">
        <f>IF(C3115="","",IF(C3115&gt;0,CONCATENATE('TIME TABLE'!$C$12,'TIME TABLE'!$D$12,'TIME TABLE'!$E$12)))</f>
        <v/>
      </c>
      <c r="F3115" s="252" t="str">
        <f>IF(C3115="","",'TIME TABLE'!$F$12)</f>
        <v/>
      </c>
      <c r="G3115" s="253"/>
      <c r="H3115" s="250" t="str">
        <f>IF(C3115="","",'TIME TABLE'!$H$12)</f>
        <v/>
      </c>
      <c r="I3115" s="251"/>
    </row>
    <row r="3116" spans="1:9" s="74" customFormat="1" ht="18" customHeight="1">
      <c r="A3116" s="223"/>
      <c r="B3116" s="284"/>
      <c r="C3116" s="275" t="str">
        <f>IF('TIME TABLE'!$B$13="","",'TIME TABLE'!$B$13)</f>
        <v/>
      </c>
      <c r="D3116" s="276"/>
      <c r="E3116" s="89" t="str">
        <f>IF(C3116="","",IF(C3116&gt;0,CONCATENATE('TIME TABLE'!$C$11,'TIME TABLE'!$D$11,'TIME TABLE'!$E$11)))</f>
        <v/>
      </c>
      <c r="F3116" s="252" t="str">
        <f>IF(C3116="","",'TIME TABLE'!$F$13)</f>
        <v/>
      </c>
      <c r="G3116" s="253"/>
      <c r="H3116" s="250" t="str">
        <f>IF(C3116="","",'TIME TABLE'!$H$13)</f>
        <v/>
      </c>
      <c r="I3116" s="251"/>
    </row>
    <row r="3117" spans="1:9" s="74" customFormat="1" ht="18" customHeight="1" thickBot="1">
      <c r="A3117" s="223"/>
      <c r="B3117" s="284"/>
      <c r="C3117" s="275" t="str">
        <f>IF('TIME TABLE'!$B$14="","",'TIME TABLE'!$B$14)</f>
        <v/>
      </c>
      <c r="D3117" s="276"/>
      <c r="E3117" s="89" t="str">
        <f>IF(C3117="","",IF(C3117&gt;0,CONCATENATE('TIME TABLE'!$C$11,'TIME TABLE'!$D$11,'TIME TABLE'!$E$11)))</f>
        <v/>
      </c>
      <c r="F3117" s="277" t="str">
        <f>IF(C3117="","",'TIME TABLE'!$F$14)</f>
        <v/>
      </c>
      <c r="G3117" s="278"/>
      <c r="H3117" s="250" t="str">
        <f>IF(C3117="","",'TIME TABLE'!$H$14)</f>
        <v/>
      </c>
      <c r="I3117" s="251"/>
    </row>
    <row r="3118" spans="1:9" s="14" customFormat="1" ht="24" customHeight="1">
      <c r="A3118" s="223"/>
      <c r="B3118" s="284"/>
      <c r="C3118" s="269" t="s">
        <v>69</v>
      </c>
      <c r="D3118" s="270"/>
      <c r="E3118" s="270"/>
      <c r="F3118" s="271"/>
      <c r="G3118" s="271"/>
      <c r="H3118" s="271"/>
      <c r="I3118" s="272"/>
    </row>
    <row r="3119" spans="1:9" s="14" customFormat="1" ht="19.5" customHeight="1">
      <c r="A3119" s="223"/>
      <c r="B3119" s="284"/>
      <c r="C3119" s="59">
        <v>1</v>
      </c>
      <c r="D3119" s="256" t="s">
        <v>70</v>
      </c>
      <c r="E3119" s="256"/>
      <c r="F3119" s="256"/>
      <c r="G3119" s="256"/>
      <c r="H3119" s="256"/>
      <c r="I3119" s="257"/>
    </row>
    <row r="3120" spans="1:9" s="14" customFormat="1" ht="19.5" customHeight="1">
      <c r="A3120" s="223"/>
      <c r="B3120" s="284"/>
      <c r="C3120" s="60">
        <v>2</v>
      </c>
      <c r="D3120" s="258" t="s">
        <v>71</v>
      </c>
      <c r="E3120" s="258"/>
      <c r="F3120" s="258"/>
      <c r="G3120" s="258"/>
      <c r="H3120" s="258"/>
      <c r="I3120" s="259"/>
    </row>
    <row r="3121" spans="1:10" s="14" customFormat="1" ht="19.5" customHeight="1">
      <c r="A3121" s="223"/>
      <c r="B3121" s="284"/>
      <c r="C3121" s="60">
        <v>3</v>
      </c>
      <c r="D3121" s="258" t="s">
        <v>72</v>
      </c>
      <c r="E3121" s="258"/>
      <c r="F3121" s="258"/>
      <c r="G3121" s="258"/>
      <c r="H3121" s="258"/>
      <c r="I3121" s="259"/>
    </row>
    <row r="3122" spans="1:10" s="14" customFormat="1" ht="19.5" customHeight="1">
      <c r="A3122" s="223"/>
      <c r="B3122" s="284"/>
      <c r="C3122" s="60">
        <v>4</v>
      </c>
      <c r="D3122" s="256" t="s">
        <v>73</v>
      </c>
      <c r="E3122" s="256"/>
      <c r="F3122" s="256"/>
      <c r="G3122" s="256"/>
      <c r="H3122" s="256"/>
      <c r="I3122" s="257"/>
    </row>
    <row r="3123" spans="1:10" s="14" customFormat="1" ht="19.5" customHeight="1">
      <c r="A3123" s="223"/>
      <c r="B3123" s="284"/>
      <c r="C3123" s="60">
        <v>5</v>
      </c>
      <c r="D3123" s="256" t="s">
        <v>74</v>
      </c>
      <c r="E3123" s="256"/>
      <c r="F3123" s="256"/>
      <c r="G3123" s="256"/>
      <c r="H3123" s="256"/>
      <c r="I3123" s="257"/>
    </row>
    <row r="3124" spans="1:10" s="14" customFormat="1" ht="19.5" customHeight="1">
      <c r="A3124" s="223"/>
      <c r="B3124" s="284"/>
      <c r="C3124" s="60">
        <v>6</v>
      </c>
      <c r="D3124" s="256" t="s">
        <v>75</v>
      </c>
      <c r="E3124" s="256"/>
      <c r="F3124" s="256"/>
      <c r="G3124" s="256"/>
      <c r="H3124" s="256"/>
      <c r="I3124" s="257"/>
    </row>
    <row r="3125" spans="1:10" s="14" customFormat="1" ht="19.5" customHeight="1">
      <c r="A3125" s="223"/>
      <c r="B3125" s="284"/>
      <c r="C3125" s="60">
        <v>7</v>
      </c>
      <c r="D3125" s="256" t="s">
        <v>76</v>
      </c>
      <c r="E3125" s="256"/>
      <c r="F3125" s="256"/>
      <c r="G3125" s="256"/>
      <c r="H3125" s="256"/>
      <c r="I3125" s="257"/>
    </row>
    <row r="3126" spans="1:10" s="14" customFormat="1" ht="19.5" customHeight="1">
      <c r="A3126" s="223"/>
      <c r="B3126" s="284"/>
      <c r="C3126" s="60">
        <v>8</v>
      </c>
      <c r="D3126" s="256" t="s">
        <v>77</v>
      </c>
      <c r="E3126" s="256"/>
      <c r="F3126" s="256"/>
      <c r="G3126" s="256"/>
      <c r="H3126" s="256"/>
      <c r="I3126" s="257"/>
    </row>
    <row r="3127" spans="1:10" s="14" customFormat="1" ht="19.5" customHeight="1" thickBot="1">
      <c r="A3127" s="223"/>
      <c r="B3127" s="285"/>
      <c r="C3127" s="61">
        <v>9</v>
      </c>
      <c r="D3127" s="254" t="s">
        <v>78</v>
      </c>
      <c r="E3127" s="254"/>
      <c r="F3127" s="254"/>
      <c r="G3127" s="254"/>
      <c r="H3127" s="254"/>
      <c r="I3127" s="255"/>
    </row>
    <row r="3128" spans="1:10" ht="7.5" customHeight="1">
      <c r="A3128" s="225"/>
      <c r="B3128" s="225"/>
      <c r="C3128" s="225"/>
      <c r="D3128" s="225"/>
      <c r="E3128" s="225"/>
      <c r="F3128" s="225"/>
      <c r="G3128" s="225"/>
      <c r="H3128" s="225"/>
      <c r="I3128" s="225"/>
    </row>
    <row r="3129" spans="1:10" s="14" customFormat="1" ht="10.5" customHeight="1" thickBot="1">
      <c r="A3129" s="19">
        <f>A3095+1</f>
        <v>93</v>
      </c>
      <c r="B3129" s="224"/>
      <c r="C3129" s="224"/>
      <c r="D3129" s="224"/>
      <c r="E3129" s="224"/>
      <c r="F3129" s="224"/>
      <c r="G3129" s="224"/>
      <c r="H3129" s="224"/>
      <c r="I3129" s="224"/>
    </row>
    <row r="3130" spans="1:10" s="14" customFormat="1" ht="51.75" customHeight="1">
      <c r="A3130" s="223"/>
      <c r="B3130" s="240" t="e">
        <f>logo</f>
        <v>#NAME?</v>
      </c>
      <c r="C3130" s="241"/>
      <c r="D3130" s="244" t="str">
        <f>MASTER!$E$11</f>
        <v>Govt. Sr. Secondary School Raimalwada</v>
      </c>
      <c r="E3130" s="245"/>
      <c r="F3130" s="245"/>
      <c r="G3130" s="245"/>
      <c r="H3130" s="245"/>
      <c r="I3130" s="246"/>
    </row>
    <row r="3131" spans="1:10" s="14" customFormat="1" ht="36" customHeight="1" thickBot="1">
      <c r="A3131" s="223"/>
      <c r="B3131" s="242"/>
      <c r="C3131" s="243"/>
      <c r="D3131" s="247" t="str">
        <f>MASTER!$E$14</f>
        <v>P.S.-Bapini (Phalodi)</v>
      </c>
      <c r="E3131" s="248"/>
      <c r="F3131" s="248"/>
      <c r="G3131" s="248"/>
      <c r="H3131" s="248"/>
      <c r="I3131" s="249"/>
    </row>
    <row r="3132" spans="1:10" s="14" customFormat="1" ht="33.75" customHeight="1">
      <c r="A3132" s="223"/>
      <c r="B3132" s="283" t="str">
        <f>CONCATENATE(C3133,'TIME TABLE'!$C$5,'ADMIT CARD'!$C3134,$F3134,'ADMIT CARD'!$G3134,'TIME TABLE'!$E$5)</f>
        <v>ADMIT CARD(Roll Number●→0)</v>
      </c>
      <c r="C3132" s="289" t="str">
        <f>CONCATENATE('TIME TABLE'!$B$2,'TIME TABLE'!$F$2)</f>
        <v>TEST-I: (2025-26)</v>
      </c>
      <c r="D3132" s="290"/>
      <c r="E3132" s="290"/>
      <c r="F3132" s="290"/>
      <c r="G3132" s="290"/>
      <c r="H3132" s="290"/>
      <c r="I3132" s="296" t="s">
        <v>90</v>
      </c>
    </row>
    <row r="3133" spans="1:10" s="14" customFormat="1" ht="33.75" customHeight="1" thickBot="1">
      <c r="A3133" s="223"/>
      <c r="B3133" s="284"/>
      <c r="C3133" s="291" t="s">
        <v>63</v>
      </c>
      <c r="D3133" s="292"/>
      <c r="E3133" s="292"/>
      <c r="F3133" s="292"/>
      <c r="G3133" s="292"/>
      <c r="H3133" s="292"/>
      <c r="I3133" s="297"/>
      <c r="J3133" s="14" t="s">
        <v>53</v>
      </c>
    </row>
    <row r="3134" spans="1:10" s="14" customFormat="1" ht="24" customHeight="1">
      <c r="A3134" s="223"/>
      <c r="B3134" s="284"/>
      <c r="C3134" s="286" t="s">
        <v>20</v>
      </c>
      <c r="D3134" s="287"/>
      <c r="E3134" s="288"/>
      <c r="F3134" s="62" t="s">
        <v>51</v>
      </c>
      <c r="G3134" s="265">
        <f>VLOOKUP(A3129,'STUDENT DETAIL'!$C$8:$I$107,3)</f>
        <v>0</v>
      </c>
      <c r="H3134" s="266"/>
      <c r="I3134" s="297"/>
    </row>
    <row r="3135" spans="1:10" s="14" customFormat="1" ht="24" customHeight="1" thickBot="1">
      <c r="A3135" s="223"/>
      <c r="B3135" s="284"/>
      <c r="C3135" s="235" t="s">
        <v>21</v>
      </c>
      <c r="D3135" s="236"/>
      <c r="E3135" s="237"/>
      <c r="F3135" s="63" t="s">
        <v>51</v>
      </c>
      <c r="G3135" s="262" t="str">
        <f>IF(OR(G3134=0,G3134=""),"",VLOOKUP(A3129,'STUDENT DETAIL'!$C$8:$I$107,4))</f>
        <v/>
      </c>
      <c r="H3135" s="264"/>
      <c r="I3135" s="298"/>
    </row>
    <row r="3136" spans="1:10" s="14" customFormat="1" ht="24" customHeight="1">
      <c r="A3136" s="223"/>
      <c r="B3136" s="284"/>
      <c r="C3136" s="235" t="s">
        <v>22</v>
      </c>
      <c r="D3136" s="236"/>
      <c r="E3136" s="237"/>
      <c r="F3136" s="63" t="s">
        <v>51</v>
      </c>
      <c r="G3136" s="262" t="str">
        <f>IF(OR(G3134=0,G3134=""),"",VLOOKUP(A3129,'STUDENT DETAIL'!$C$8:$I$107,5))</f>
        <v/>
      </c>
      <c r="H3136" s="263"/>
      <c r="I3136" s="293" t="s">
        <v>64</v>
      </c>
    </row>
    <row r="3137" spans="1:9" s="14" customFormat="1" ht="24" customHeight="1">
      <c r="A3137" s="223"/>
      <c r="B3137" s="284"/>
      <c r="C3137" s="235" t="s">
        <v>32</v>
      </c>
      <c r="D3137" s="236"/>
      <c r="E3137" s="237"/>
      <c r="F3137" s="63" t="s">
        <v>51</v>
      </c>
      <c r="G3137" s="262" t="str">
        <f>IF(OR(G3134=0,G3134=""),"",VLOOKUP(A3129,'STUDENT DETAIL'!$C$8:$I$107,6))</f>
        <v/>
      </c>
      <c r="H3137" s="263"/>
      <c r="I3137" s="294"/>
    </row>
    <row r="3138" spans="1:9" s="14" customFormat="1" ht="24" customHeight="1">
      <c r="A3138" s="223"/>
      <c r="B3138" s="284"/>
      <c r="C3138" s="235" t="s">
        <v>33</v>
      </c>
      <c r="D3138" s="236"/>
      <c r="E3138" s="237"/>
      <c r="F3138" s="63" t="s">
        <v>51</v>
      </c>
      <c r="G3138" s="262" t="str">
        <f>IF(OR(G3134=0,G3134=""),"",IF('STUDENT DETAIL'!$H$4="",'STUDENT DETAIL'!$E$4,CONCATENATE('STUDENT DETAIL'!$E$4,"   ","(",'STUDENT DETAIL'!$H$4,")")))</f>
        <v/>
      </c>
      <c r="H3138" s="263"/>
      <c r="I3138" s="294"/>
    </row>
    <row r="3139" spans="1:9" s="14" customFormat="1" ht="24" customHeight="1" thickBot="1">
      <c r="A3139" s="223"/>
      <c r="B3139" s="284"/>
      <c r="C3139" s="226" t="s">
        <v>24</v>
      </c>
      <c r="D3139" s="227"/>
      <c r="E3139" s="228"/>
      <c r="F3139" s="64" t="s">
        <v>51</v>
      </c>
      <c r="G3139" s="281" t="str">
        <f>IF(OR(G3134=0,G3134=""),"",VLOOKUP(A3129,'STUDENT DETAIL'!$C$8:$I$107,7))</f>
        <v/>
      </c>
      <c r="H3139" s="282"/>
      <c r="I3139" s="295"/>
    </row>
    <row r="3140" spans="1:9" s="14" customFormat="1" ht="24" customHeight="1">
      <c r="A3140" s="223"/>
      <c r="B3140" s="284"/>
      <c r="C3140" s="232" t="s">
        <v>66</v>
      </c>
      <c r="D3140" s="233"/>
      <c r="E3140" s="233"/>
      <c r="F3140" s="233"/>
      <c r="G3140" s="233"/>
      <c r="H3140" s="233"/>
      <c r="I3140" s="234"/>
    </row>
    <row r="3141" spans="1:9" s="14" customFormat="1" ht="24" customHeight="1" thickBot="1">
      <c r="A3141" s="223"/>
      <c r="B3141" s="284"/>
      <c r="C3141" s="229" t="s">
        <v>67</v>
      </c>
      <c r="D3141" s="230"/>
      <c r="E3141" s="231"/>
      <c r="F3141" s="267" t="s">
        <v>34</v>
      </c>
      <c r="G3141" s="231"/>
      <c r="H3141" s="267" t="s">
        <v>68</v>
      </c>
      <c r="I3141" s="268"/>
    </row>
    <row r="3142" spans="1:9" s="74" customFormat="1" ht="18" customHeight="1">
      <c r="A3142" s="223"/>
      <c r="B3142" s="284"/>
      <c r="C3142" s="238">
        <f>IF('TIME TABLE'!$B$5="","",'TIME TABLE'!$B$5)</f>
        <v>44651</v>
      </c>
      <c r="D3142" s="239"/>
      <c r="E3142" s="86" t="str">
        <f>IF(C3142="","",IF(C3142&gt;0,CONCATENATE('TIME TABLE'!$C$5,'TIME TABLE'!$D$5,'TIME TABLE'!$E$5)))</f>
        <v>(Thursday)</v>
      </c>
      <c r="F3142" s="279" t="str">
        <f>IF(C3142="","",'TIME TABLE'!$F$5)</f>
        <v>Hindi</v>
      </c>
      <c r="G3142" s="280"/>
      <c r="H3142" s="273" t="str">
        <f>IF(F3142="","",'TIME TABLE'!$H$5)</f>
        <v>09:00 AM to 11:45 AM</v>
      </c>
      <c r="I3142" s="274"/>
    </row>
    <row r="3143" spans="1:9" s="74" customFormat="1" ht="18" customHeight="1">
      <c r="A3143" s="223"/>
      <c r="B3143" s="284"/>
      <c r="C3143" s="260">
        <f>IF('TIME TABLE'!$B$6="","",'TIME TABLE'!$B$6)</f>
        <v>44652</v>
      </c>
      <c r="D3143" s="261"/>
      <c r="E3143" s="89" t="str">
        <f>IF(C3143="","",IF(C3143&gt;0,CONCATENATE('TIME TABLE'!$C$6,'TIME TABLE'!$D$6,'TIME TABLE'!$E$6)))</f>
        <v>(Friday)</v>
      </c>
      <c r="F3143" s="252" t="str">
        <f>IF(C3143="","",'TIME TABLE'!$F$6)</f>
        <v>English</v>
      </c>
      <c r="G3143" s="253"/>
      <c r="H3143" s="250" t="str">
        <f>IF(F3143="","",'TIME TABLE'!$H$6)</f>
        <v>09:00 AM to 11:45 AM</v>
      </c>
      <c r="I3143" s="251"/>
    </row>
    <row r="3144" spans="1:9" s="74" customFormat="1" ht="18" customHeight="1">
      <c r="A3144" s="223"/>
      <c r="B3144" s="284"/>
      <c r="C3144" s="260">
        <f>IF('TIME TABLE'!$B$7="","",'TIME TABLE'!$B$7)</f>
        <v>44653</v>
      </c>
      <c r="D3144" s="261"/>
      <c r="E3144" s="89" t="str">
        <f>IF(C3144="","",IF(C3144&gt;0,CONCATENATE('TIME TABLE'!$C$7,'TIME TABLE'!$D$7,'TIME TABLE'!$E$7)))</f>
        <v>(Saturday)</v>
      </c>
      <c r="F3144" s="252" t="str">
        <f>IF(C3144="","",'TIME TABLE'!$F$7)</f>
        <v>Science</v>
      </c>
      <c r="G3144" s="253"/>
      <c r="H3144" s="250" t="str">
        <f>IF(F3144="","",'TIME TABLE'!$H$7)</f>
        <v>09:00 AM to 11:45 AM</v>
      </c>
      <c r="I3144" s="251"/>
    </row>
    <row r="3145" spans="1:9" s="74" customFormat="1" ht="18" customHeight="1">
      <c r="A3145" s="223"/>
      <c r="B3145" s="284"/>
      <c r="C3145" s="260">
        <f>IF('TIME TABLE'!$B$8="","",'TIME TABLE'!$B$8)</f>
        <v>44654</v>
      </c>
      <c r="D3145" s="261"/>
      <c r="E3145" s="89" t="str">
        <f>IF(C3145="","",IF(C3145&gt;0,CONCATENATE('TIME TABLE'!$C$8,'TIME TABLE'!$D$8,'TIME TABLE'!$E$8)))</f>
        <v>(Sunday)</v>
      </c>
      <c r="F3145" s="252" t="str">
        <f>IF(C3145="","",'TIME TABLE'!$F$8)</f>
        <v>Mathematics</v>
      </c>
      <c r="G3145" s="253"/>
      <c r="H3145" s="250" t="str">
        <f>IF(F3145="","",'TIME TABLE'!$H$8)</f>
        <v>09:00 AM to 11:45 AM</v>
      </c>
      <c r="I3145" s="251"/>
    </row>
    <row r="3146" spans="1:9" s="74" customFormat="1" ht="18" customHeight="1">
      <c r="A3146" s="223"/>
      <c r="B3146" s="284"/>
      <c r="C3146" s="260">
        <f>IF('TIME TABLE'!$B$9="","",'TIME TABLE'!$B$9)</f>
        <v>44655</v>
      </c>
      <c r="D3146" s="261"/>
      <c r="E3146" s="89" t="str">
        <f>IF(C3146="","",IF(C3146&gt;0,CONCATENATE('TIME TABLE'!$C$9,'TIME TABLE'!$D$9,'TIME TABLE'!$E$9)))</f>
        <v>(Monday)</v>
      </c>
      <c r="F3146" s="252" t="str">
        <f>IF(C3146="","",'TIME TABLE'!$F$9)</f>
        <v>Social Study</v>
      </c>
      <c r="G3146" s="253"/>
      <c r="H3146" s="250" t="str">
        <f>IF(F3146="","",'TIME TABLE'!$H$9)</f>
        <v>09:00 AM to 11:45 AM</v>
      </c>
      <c r="I3146" s="251"/>
    </row>
    <row r="3147" spans="1:9" s="74" customFormat="1" ht="18" customHeight="1">
      <c r="A3147" s="223"/>
      <c r="B3147" s="284"/>
      <c r="C3147" s="260">
        <f>IF('TIME TABLE'!$B$10="","",'TIME TABLE'!$B$10)</f>
        <v>44656</v>
      </c>
      <c r="D3147" s="261"/>
      <c r="E3147" s="89" t="str">
        <f>IF(C3147="","",IF(C3147&gt;0,CONCATENATE('TIME TABLE'!$C$10,'TIME TABLE'!$D$10,'TIME TABLE'!$E$10)))</f>
        <v>(Tuesday)</v>
      </c>
      <c r="F3147" s="252" t="str">
        <f>IF(C3147="","",'TIME TABLE'!$F$10)</f>
        <v>Sanskrit</v>
      </c>
      <c r="G3147" s="253"/>
      <c r="H3147" s="250" t="str">
        <f>IF(F3147="","",'TIME TABLE'!$H$10)</f>
        <v>09:00 AM to 11:45 AM</v>
      </c>
      <c r="I3147" s="251"/>
    </row>
    <row r="3148" spans="1:9" s="74" customFormat="1" ht="18" customHeight="1">
      <c r="A3148" s="223"/>
      <c r="B3148" s="284"/>
      <c r="C3148" s="260" t="str">
        <f>IF('TIME TABLE'!$B$11="","",'TIME TABLE'!$B$11)</f>
        <v/>
      </c>
      <c r="D3148" s="261"/>
      <c r="E3148" s="89" t="str">
        <f>IF(C3148="","",IF(C3148&gt;0,CONCATENATE('TIME TABLE'!$C$11,'TIME TABLE'!$D$11,'TIME TABLE'!$E$11)))</f>
        <v/>
      </c>
      <c r="F3148" s="252" t="str">
        <f>IF(C3148="","",'TIME TABLE'!$F$11)</f>
        <v/>
      </c>
      <c r="G3148" s="253"/>
      <c r="H3148" s="250" t="str">
        <f>IF(F3148="","",'TIME TABLE'!$H$11)</f>
        <v/>
      </c>
      <c r="I3148" s="251"/>
    </row>
    <row r="3149" spans="1:9" s="74" customFormat="1" ht="18" customHeight="1">
      <c r="A3149" s="223"/>
      <c r="B3149" s="284"/>
      <c r="C3149" s="260" t="str">
        <f>IF('TIME TABLE'!$B$12="","",'TIME TABLE'!$B$12)</f>
        <v/>
      </c>
      <c r="D3149" s="261"/>
      <c r="E3149" s="89" t="str">
        <f>IF(C3149="","",IF(C3149&gt;0,CONCATENATE('TIME TABLE'!$C$12,'TIME TABLE'!$D$12,'TIME TABLE'!$E$12)))</f>
        <v/>
      </c>
      <c r="F3149" s="252" t="str">
        <f>IF(C3149="","",'TIME TABLE'!$F$12)</f>
        <v/>
      </c>
      <c r="G3149" s="253"/>
      <c r="H3149" s="250" t="str">
        <f>IF(C3149="","",'TIME TABLE'!$H$12)</f>
        <v/>
      </c>
      <c r="I3149" s="251"/>
    </row>
    <row r="3150" spans="1:9" s="74" customFormat="1" ht="18" customHeight="1">
      <c r="A3150" s="223"/>
      <c r="B3150" s="284"/>
      <c r="C3150" s="275" t="str">
        <f>IF('TIME TABLE'!$B$13="","",'TIME TABLE'!$B$13)</f>
        <v/>
      </c>
      <c r="D3150" s="276"/>
      <c r="E3150" s="89" t="str">
        <f>IF(C3150="","",IF(C3150&gt;0,CONCATENATE('TIME TABLE'!$C$11,'TIME TABLE'!$D$11,'TIME TABLE'!$E$11)))</f>
        <v/>
      </c>
      <c r="F3150" s="252" t="str">
        <f>IF(C3150="","",'TIME TABLE'!$F$13)</f>
        <v/>
      </c>
      <c r="G3150" s="253"/>
      <c r="H3150" s="250" t="str">
        <f>IF(C3150="","",'TIME TABLE'!$H$13)</f>
        <v/>
      </c>
      <c r="I3150" s="251"/>
    </row>
    <row r="3151" spans="1:9" s="74" customFormat="1" ht="18" customHeight="1" thickBot="1">
      <c r="A3151" s="223"/>
      <c r="B3151" s="284"/>
      <c r="C3151" s="275" t="str">
        <f>IF('TIME TABLE'!$B$14="","",'TIME TABLE'!$B$14)</f>
        <v/>
      </c>
      <c r="D3151" s="276"/>
      <c r="E3151" s="89" t="str">
        <f>IF(C3151="","",IF(C3151&gt;0,CONCATENATE('TIME TABLE'!$C$11,'TIME TABLE'!$D$11,'TIME TABLE'!$E$11)))</f>
        <v/>
      </c>
      <c r="F3151" s="277" t="str">
        <f>IF(C3151="","",'TIME TABLE'!$F$14)</f>
        <v/>
      </c>
      <c r="G3151" s="278"/>
      <c r="H3151" s="250" t="str">
        <f>IF(C3151="","",'TIME TABLE'!$H$14)</f>
        <v/>
      </c>
      <c r="I3151" s="251"/>
    </row>
    <row r="3152" spans="1:9" s="14" customFormat="1" ht="24" customHeight="1">
      <c r="A3152" s="223"/>
      <c r="B3152" s="284"/>
      <c r="C3152" s="269" t="s">
        <v>69</v>
      </c>
      <c r="D3152" s="270"/>
      <c r="E3152" s="270"/>
      <c r="F3152" s="271"/>
      <c r="G3152" s="271"/>
      <c r="H3152" s="271"/>
      <c r="I3152" s="272"/>
    </row>
    <row r="3153" spans="1:10" s="14" customFormat="1" ht="19.5" customHeight="1">
      <c r="A3153" s="223"/>
      <c r="B3153" s="284"/>
      <c r="C3153" s="59">
        <v>1</v>
      </c>
      <c r="D3153" s="256" t="s">
        <v>70</v>
      </c>
      <c r="E3153" s="256"/>
      <c r="F3153" s="256"/>
      <c r="G3153" s="256"/>
      <c r="H3153" s="256"/>
      <c r="I3153" s="257"/>
    </row>
    <row r="3154" spans="1:10" s="14" customFormat="1" ht="19.5" customHeight="1">
      <c r="A3154" s="223"/>
      <c r="B3154" s="284"/>
      <c r="C3154" s="60">
        <v>2</v>
      </c>
      <c r="D3154" s="258" t="s">
        <v>71</v>
      </c>
      <c r="E3154" s="258"/>
      <c r="F3154" s="258"/>
      <c r="G3154" s="258"/>
      <c r="H3154" s="258"/>
      <c r="I3154" s="259"/>
    </row>
    <row r="3155" spans="1:10" s="14" customFormat="1" ht="19.5" customHeight="1">
      <c r="A3155" s="223"/>
      <c r="B3155" s="284"/>
      <c r="C3155" s="60">
        <v>3</v>
      </c>
      <c r="D3155" s="258" t="s">
        <v>72</v>
      </c>
      <c r="E3155" s="258"/>
      <c r="F3155" s="258"/>
      <c r="G3155" s="258"/>
      <c r="H3155" s="258"/>
      <c r="I3155" s="259"/>
    </row>
    <row r="3156" spans="1:10" s="14" customFormat="1" ht="19.5" customHeight="1">
      <c r="A3156" s="223"/>
      <c r="B3156" s="284"/>
      <c r="C3156" s="60">
        <v>4</v>
      </c>
      <c r="D3156" s="256" t="s">
        <v>73</v>
      </c>
      <c r="E3156" s="256"/>
      <c r="F3156" s="256"/>
      <c r="G3156" s="256"/>
      <c r="H3156" s="256"/>
      <c r="I3156" s="257"/>
    </row>
    <row r="3157" spans="1:10" s="14" customFormat="1" ht="19.5" customHeight="1">
      <c r="A3157" s="223"/>
      <c r="B3157" s="284"/>
      <c r="C3157" s="60">
        <v>5</v>
      </c>
      <c r="D3157" s="256" t="s">
        <v>74</v>
      </c>
      <c r="E3157" s="256"/>
      <c r="F3157" s="256"/>
      <c r="G3157" s="256"/>
      <c r="H3157" s="256"/>
      <c r="I3157" s="257"/>
    </row>
    <row r="3158" spans="1:10" s="14" customFormat="1" ht="19.5" customHeight="1">
      <c r="A3158" s="223"/>
      <c r="B3158" s="284"/>
      <c r="C3158" s="60">
        <v>6</v>
      </c>
      <c r="D3158" s="256" t="s">
        <v>75</v>
      </c>
      <c r="E3158" s="256"/>
      <c r="F3158" s="256"/>
      <c r="G3158" s="256"/>
      <c r="H3158" s="256"/>
      <c r="I3158" s="257"/>
    </row>
    <row r="3159" spans="1:10" s="14" customFormat="1" ht="19.5" customHeight="1">
      <c r="A3159" s="223"/>
      <c r="B3159" s="284"/>
      <c r="C3159" s="60">
        <v>7</v>
      </c>
      <c r="D3159" s="256" t="s">
        <v>76</v>
      </c>
      <c r="E3159" s="256"/>
      <c r="F3159" s="256"/>
      <c r="G3159" s="256"/>
      <c r="H3159" s="256"/>
      <c r="I3159" s="257"/>
    </row>
    <row r="3160" spans="1:10" s="14" customFormat="1" ht="19.5" customHeight="1">
      <c r="A3160" s="223"/>
      <c r="B3160" s="284"/>
      <c r="C3160" s="60">
        <v>8</v>
      </c>
      <c r="D3160" s="256" t="s">
        <v>77</v>
      </c>
      <c r="E3160" s="256"/>
      <c r="F3160" s="256"/>
      <c r="G3160" s="256"/>
      <c r="H3160" s="256"/>
      <c r="I3160" s="257"/>
    </row>
    <row r="3161" spans="1:10" s="14" customFormat="1" ht="19.5" customHeight="1" thickBot="1">
      <c r="A3161" s="223"/>
      <c r="B3161" s="285"/>
      <c r="C3161" s="61">
        <v>9</v>
      </c>
      <c r="D3161" s="254" t="s">
        <v>78</v>
      </c>
      <c r="E3161" s="254"/>
      <c r="F3161" s="254"/>
      <c r="G3161" s="254"/>
      <c r="H3161" s="254"/>
      <c r="I3161" s="255"/>
    </row>
    <row r="3162" spans="1:10" ht="16.5" customHeight="1">
      <c r="A3162" s="225"/>
      <c r="B3162" s="225"/>
      <c r="C3162" s="225"/>
      <c r="D3162" s="225"/>
      <c r="E3162" s="225"/>
      <c r="F3162" s="225"/>
      <c r="G3162" s="225"/>
      <c r="H3162" s="225"/>
      <c r="I3162" s="225"/>
    </row>
    <row r="3163" spans="1:10" s="14" customFormat="1" ht="15.75" thickBot="1">
      <c r="A3163" s="19">
        <f>A3129+1</f>
        <v>94</v>
      </c>
      <c r="B3163" s="224"/>
      <c r="C3163" s="224"/>
      <c r="D3163" s="224"/>
      <c r="E3163" s="224"/>
      <c r="F3163" s="224"/>
      <c r="G3163" s="224"/>
      <c r="H3163" s="224"/>
      <c r="I3163" s="224"/>
    </row>
    <row r="3164" spans="1:10" s="14" customFormat="1" ht="51.75" customHeight="1">
      <c r="A3164" s="223"/>
      <c r="B3164" s="240" t="e">
        <f>logo</f>
        <v>#NAME?</v>
      </c>
      <c r="C3164" s="241"/>
      <c r="D3164" s="244" t="str">
        <f>MASTER!$E$11</f>
        <v>Govt. Sr. Secondary School Raimalwada</v>
      </c>
      <c r="E3164" s="245"/>
      <c r="F3164" s="245"/>
      <c r="G3164" s="245"/>
      <c r="H3164" s="245"/>
      <c r="I3164" s="246"/>
    </row>
    <row r="3165" spans="1:10" s="14" customFormat="1" ht="36" customHeight="1" thickBot="1">
      <c r="A3165" s="223"/>
      <c r="B3165" s="242"/>
      <c r="C3165" s="243"/>
      <c r="D3165" s="247" t="str">
        <f>MASTER!$E$14</f>
        <v>P.S.-Bapini (Phalodi)</v>
      </c>
      <c r="E3165" s="248"/>
      <c r="F3165" s="248"/>
      <c r="G3165" s="248"/>
      <c r="H3165" s="248"/>
      <c r="I3165" s="249"/>
    </row>
    <row r="3166" spans="1:10" s="14" customFormat="1" ht="33.75" customHeight="1">
      <c r="A3166" s="223"/>
      <c r="B3166" s="283" t="str">
        <f>CONCATENATE(C3167,'TIME TABLE'!$C$5,'ADMIT CARD'!$C3168,$F3168,'ADMIT CARD'!$G3168,'TIME TABLE'!$E$5)</f>
        <v>ADMIT CARD(Roll Number●→0)</v>
      </c>
      <c r="C3166" s="289" t="str">
        <f>CONCATENATE('TIME TABLE'!$B$2,'TIME TABLE'!$F$2)</f>
        <v>TEST-I: (2025-26)</v>
      </c>
      <c r="D3166" s="290"/>
      <c r="E3166" s="290"/>
      <c r="F3166" s="290"/>
      <c r="G3166" s="290"/>
      <c r="H3166" s="290"/>
      <c r="I3166" s="296" t="s">
        <v>90</v>
      </c>
    </row>
    <row r="3167" spans="1:10" s="14" customFormat="1" ht="33.75" customHeight="1" thickBot="1">
      <c r="A3167" s="223"/>
      <c r="B3167" s="284"/>
      <c r="C3167" s="291" t="s">
        <v>63</v>
      </c>
      <c r="D3167" s="292"/>
      <c r="E3167" s="292"/>
      <c r="F3167" s="292"/>
      <c r="G3167" s="292"/>
      <c r="H3167" s="292"/>
      <c r="I3167" s="297"/>
      <c r="J3167" s="14" t="s">
        <v>53</v>
      </c>
    </row>
    <row r="3168" spans="1:10" s="14" customFormat="1" ht="24" customHeight="1">
      <c r="A3168" s="223"/>
      <c r="B3168" s="284"/>
      <c r="C3168" s="286" t="s">
        <v>20</v>
      </c>
      <c r="D3168" s="287"/>
      <c r="E3168" s="288"/>
      <c r="F3168" s="62" t="s">
        <v>51</v>
      </c>
      <c r="G3168" s="265">
        <f>VLOOKUP(A3163,'STUDENT DETAIL'!$C$8:$I$107,3)</f>
        <v>0</v>
      </c>
      <c r="H3168" s="266"/>
      <c r="I3168" s="297"/>
    </row>
    <row r="3169" spans="1:9" s="14" customFormat="1" ht="24" customHeight="1" thickBot="1">
      <c r="A3169" s="223"/>
      <c r="B3169" s="284"/>
      <c r="C3169" s="235" t="s">
        <v>21</v>
      </c>
      <c r="D3169" s="236"/>
      <c r="E3169" s="237"/>
      <c r="F3169" s="63" t="s">
        <v>51</v>
      </c>
      <c r="G3169" s="262" t="str">
        <f>IF(OR(G3168=0,G3168=""),"",VLOOKUP(A3163,'STUDENT DETAIL'!$C$8:$I$107,4))</f>
        <v/>
      </c>
      <c r="H3169" s="264"/>
      <c r="I3169" s="298"/>
    </row>
    <row r="3170" spans="1:9" s="14" customFormat="1" ht="24" customHeight="1">
      <c r="A3170" s="223"/>
      <c r="B3170" s="284"/>
      <c r="C3170" s="235" t="s">
        <v>22</v>
      </c>
      <c r="D3170" s="236"/>
      <c r="E3170" s="237"/>
      <c r="F3170" s="63" t="s">
        <v>51</v>
      </c>
      <c r="G3170" s="262" t="str">
        <f>IF(OR(G3168=0,G3168=""),"",VLOOKUP(A3163,'STUDENT DETAIL'!$C$8:$I$107,5))</f>
        <v/>
      </c>
      <c r="H3170" s="263"/>
      <c r="I3170" s="293" t="s">
        <v>64</v>
      </c>
    </row>
    <row r="3171" spans="1:9" s="14" customFormat="1" ht="24" customHeight="1">
      <c r="A3171" s="223"/>
      <c r="B3171" s="284"/>
      <c r="C3171" s="235" t="s">
        <v>32</v>
      </c>
      <c r="D3171" s="236"/>
      <c r="E3171" s="237"/>
      <c r="F3171" s="63" t="s">
        <v>51</v>
      </c>
      <c r="G3171" s="262" t="str">
        <f>IF(OR(G3168=0,G3168=""),"",VLOOKUP(A3163,'STUDENT DETAIL'!$C$8:$I$107,6))</f>
        <v/>
      </c>
      <c r="H3171" s="263"/>
      <c r="I3171" s="294"/>
    </row>
    <row r="3172" spans="1:9" s="14" customFormat="1" ht="24" customHeight="1">
      <c r="A3172" s="223"/>
      <c r="B3172" s="284"/>
      <c r="C3172" s="235" t="s">
        <v>33</v>
      </c>
      <c r="D3172" s="236"/>
      <c r="E3172" s="237"/>
      <c r="F3172" s="63" t="s">
        <v>51</v>
      </c>
      <c r="G3172" s="262" t="str">
        <f>IF(OR(G3168=0,G3168=""),"",IF('STUDENT DETAIL'!$H$4="",'STUDENT DETAIL'!$E$4,CONCATENATE('STUDENT DETAIL'!$E$4,"   ","(",'STUDENT DETAIL'!$H$4,")")))</f>
        <v/>
      </c>
      <c r="H3172" s="263"/>
      <c r="I3172" s="294"/>
    </row>
    <row r="3173" spans="1:9" s="14" customFormat="1" ht="24" customHeight="1" thickBot="1">
      <c r="A3173" s="223"/>
      <c r="B3173" s="284"/>
      <c r="C3173" s="226" t="s">
        <v>24</v>
      </c>
      <c r="D3173" s="227"/>
      <c r="E3173" s="228"/>
      <c r="F3173" s="64" t="s">
        <v>51</v>
      </c>
      <c r="G3173" s="281" t="str">
        <f>IF(OR(G3168=0,G3168=""),"",VLOOKUP(A3163,'STUDENT DETAIL'!$C$8:$I$107,7))</f>
        <v/>
      </c>
      <c r="H3173" s="282"/>
      <c r="I3173" s="295"/>
    </row>
    <row r="3174" spans="1:9" s="14" customFormat="1" ht="24" customHeight="1">
      <c r="A3174" s="223"/>
      <c r="B3174" s="284"/>
      <c r="C3174" s="232" t="s">
        <v>66</v>
      </c>
      <c r="D3174" s="233"/>
      <c r="E3174" s="233"/>
      <c r="F3174" s="233"/>
      <c r="G3174" s="233"/>
      <c r="H3174" s="233"/>
      <c r="I3174" s="234"/>
    </row>
    <row r="3175" spans="1:9" s="14" customFormat="1" ht="24" customHeight="1" thickBot="1">
      <c r="A3175" s="223"/>
      <c r="B3175" s="284"/>
      <c r="C3175" s="229" t="s">
        <v>67</v>
      </c>
      <c r="D3175" s="230"/>
      <c r="E3175" s="231"/>
      <c r="F3175" s="267" t="s">
        <v>34</v>
      </c>
      <c r="G3175" s="231"/>
      <c r="H3175" s="267" t="s">
        <v>68</v>
      </c>
      <c r="I3175" s="268"/>
    </row>
    <row r="3176" spans="1:9" s="74" customFormat="1" ht="18" customHeight="1">
      <c r="A3176" s="223"/>
      <c r="B3176" s="284"/>
      <c r="C3176" s="238">
        <f>IF('TIME TABLE'!$B$5="","",'TIME TABLE'!$B$5)</f>
        <v>44651</v>
      </c>
      <c r="D3176" s="239"/>
      <c r="E3176" s="86" t="str">
        <f>IF(C3176="","",IF(C3176&gt;0,CONCATENATE('TIME TABLE'!$C$5,'TIME TABLE'!$D$5,'TIME TABLE'!$E$5)))</f>
        <v>(Thursday)</v>
      </c>
      <c r="F3176" s="279" t="str">
        <f>IF(C3176="","",'TIME TABLE'!$F$5)</f>
        <v>Hindi</v>
      </c>
      <c r="G3176" s="280"/>
      <c r="H3176" s="273" t="str">
        <f>IF(F3176="","",'TIME TABLE'!$H$5)</f>
        <v>09:00 AM to 11:45 AM</v>
      </c>
      <c r="I3176" s="274"/>
    </row>
    <row r="3177" spans="1:9" s="74" customFormat="1" ht="18" customHeight="1">
      <c r="A3177" s="223"/>
      <c r="B3177" s="284"/>
      <c r="C3177" s="260">
        <f>IF('TIME TABLE'!$B$6="","",'TIME TABLE'!$B$6)</f>
        <v>44652</v>
      </c>
      <c r="D3177" s="261"/>
      <c r="E3177" s="89" t="str">
        <f>IF(C3177="","",IF(C3177&gt;0,CONCATENATE('TIME TABLE'!$C$6,'TIME TABLE'!$D$6,'TIME TABLE'!$E$6)))</f>
        <v>(Friday)</v>
      </c>
      <c r="F3177" s="252" t="str">
        <f>IF(C3177="","",'TIME TABLE'!$F$6)</f>
        <v>English</v>
      </c>
      <c r="G3177" s="253"/>
      <c r="H3177" s="250" t="str">
        <f>IF(F3177="","",'TIME TABLE'!$H$6)</f>
        <v>09:00 AM to 11:45 AM</v>
      </c>
      <c r="I3177" s="251"/>
    </row>
    <row r="3178" spans="1:9" s="74" customFormat="1" ht="18" customHeight="1">
      <c r="A3178" s="223"/>
      <c r="B3178" s="284"/>
      <c r="C3178" s="260">
        <f>IF('TIME TABLE'!$B$7="","",'TIME TABLE'!$B$7)</f>
        <v>44653</v>
      </c>
      <c r="D3178" s="261"/>
      <c r="E3178" s="89" t="str">
        <f>IF(C3178="","",IF(C3178&gt;0,CONCATENATE('TIME TABLE'!$C$7,'TIME TABLE'!$D$7,'TIME TABLE'!$E$7)))</f>
        <v>(Saturday)</v>
      </c>
      <c r="F3178" s="252" t="str">
        <f>IF(C3178="","",'TIME TABLE'!$F$7)</f>
        <v>Science</v>
      </c>
      <c r="G3178" s="253"/>
      <c r="H3178" s="250" t="str">
        <f>IF(F3178="","",'TIME TABLE'!$H$7)</f>
        <v>09:00 AM to 11:45 AM</v>
      </c>
      <c r="I3178" s="251"/>
    </row>
    <row r="3179" spans="1:9" s="74" customFormat="1" ht="18" customHeight="1">
      <c r="A3179" s="223"/>
      <c r="B3179" s="284"/>
      <c r="C3179" s="260">
        <f>IF('TIME TABLE'!$B$8="","",'TIME TABLE'!$B$8)</f>
        <v>44654</v>
      </c>
      <c r="D3179" s="261"/>
      <c r="E3179" s="89" t="str">
        <f>IF(C3179="","",IF(C3179&gt;0,CONCATENATE('TIME TABLE'!$C$8,'TIME TABLE'!$D$8,'TIME TABLE'!$E$8)))</f>
        <v>(Sunday)</v>
      </c>
      <c r="F3179" s="252" t="str">
        <f>IF(C3179="","",'TIME TABLE'!$F$8)</f>
        <v>Mathematics</v>
      </c>
      <c r="G3179" s="253"/>
      <c r="H3179" s="250" t="str">
        <f>IF(F3179="","",'TIME TABLE'!$H$8)</f>
        <v>09:00 AM to 11:45 AM</v>
      </c>
      <c r="I3179" s="251"/>
    </row>
    <row r="3180" spans="1:9" s="74" customFormat="1" ht="18" customHeight="1">
      <c r="A3180" s="223"/>
      <c r="B3180" s="284"/>
      <c r="C3180" s="260">
        <f>IF('TIME TABLE'!$B$9="","",'TIME TABLE'!$B$9)</f>
        <v>44655</v>
      </c>
      <c r="D3180" s="261"/>
      <c r="E3180" s="89" t="str">
        <f>IF(C3180="","",IF(C3180&gt;0,CONCATENATE('TIME TABLE'!$C$9,'TIME TABLE'!$D$9,'TIME TABLE'!$E$9)))</f>
        <v>(Monday)</v>
      </c>
      <c r="F3180" s="252" t="str">
        <f>IF(C3180="","",'TIME TABLE'!$F$9)</f>
        <v>Social Study</v>
      </c>
      <c r="G3180" s="253"/>
      <c r="H3180" s="250" t="str">
        <f>IF(F3180="","",'TIME TABLE'!$H$9)</f>
        <v>09:00 AM to 11:45 AM</v>
      </c>
      <c r="I3180" s="251"/>
    </row>
    <row r="3181" spans="1:9" s="74" customFormat="1" ht="18" customHeight="1">
      <c r="A3181" s="223"/>
      <c r="B3181" s="284"/>
      <c r="C3181" s="260">
        <f>IF('TIME TABLE'!$B$10="","",'TIME TABLE'!$B$10)</f>
        <v>44656</v>
      </c>
      <c r="D3181" s="261"/>
      <c r="E3181" s="89" t="str">
        <f>IF(C3181="","",IF(C3181&gt;0,CONCATENATE('TIME TABLE'!$C$10,'TIME TABLE'!$D$10,'TIME TABLE'!$E$10)))</f>
        <v>(Tuesday)</v>
      </c>
      <c r="F3181" s="252" t="str">
        <f>IF(C3181="","",'TIME TABLE'!$F$10)</f>
        <v>Sanskrit</v>
      </c>
      <c r="G3181" s="253"/>
      <c r="H3181" s="250" t="str">
        <f>IF(F3181="","",'TIME TABLE'!$H$10)</f>
        <v>09:00 AM to 11:45 AM</v>
      </c>
      <c r="I3181" s="251"/>
    </row>
    <row r="3182" spans="1:9" s="74" customFormat="1" ht="18" customHeight="1">
      <c r="A3182" s="223"/>
      <c r="B3182" s="284"/>
      <c r="C3182" s="260" t="str">
        <f>IF('TIME TABLE'!$B$11="","",'TIME TABLE'!$B$11)</f>
        <v/>
      </c>
      <c r="D3182" s="261"/>
      <c r="E3182" s="89" t="str">
        <f>IF(C3182="","",IF(C3182&gt;0,CONCATENATE('TIME TABLE'!$C$11,'TIME TABLE'!$D$11,'TIME TABLE'!$E$11)))</f>
        <v/>
      </c>
      <c r="F3182" s="252" t="str">
        <f>IF(C3182="","",'TIME TABLE'!$F$11)</f>
        <v/>
      </c>
      <c r="G3182" s="253"/>
      <c r="H3182" s="250" t="str">
        <f>IF(F3182="","",'TIME TABLE'!$H$11)</f>
        <v/>
      </c>
      <c r="I3182" s="251"/>
    </row>
    <row r="3183" spans="1:9" s="74" customFormat="1" ht="18" customHeight="1">
      <c r="A3183" s="223"/>
      <c r="B3183" s="284"/>
      <c r="C3183" s="260" t="str">
        <f>IF('TIME TABLE'!$B$12="","",'TIME TABLE'!$B$12)</f>
        <v/>
      </c>
      <c r="D3183" s="261"/>
      <c r="E3183" s="89" t="str">
        <f>IF(C3183="","",IF(C3183&gt;0,CONCATENATE('TIME TABLE'!$C$12,'TIME TABLE'!$D$12,'TIME TABLE'!$E$12)))</f>
        <v/>
      </c>
      <c r="F3183" s="252" t="str">
        <f>IF(C3183="","",'TIME TABLE'!$F$12)</f>
        <v/>
      </c>
      <c r="G3183" s="253"/>
      <c r="H3183" s="250" t="str">
        <f>IF(C3183="","",'TIME TABLE'!$H$12)</f>
        <v/>
      </c>
      <c r="I3183" s="251"/>
    </row>
    <row r="3184" spans="1:9" s="74" customFormat="1" ht="18" customHeight="1">
      <c r="A3184" s="223"/>
      <c r="B3184" s="284"/>
      <c r="C3184" s="275" t="str">
        <f>IF('TIME TABLE'!$B$13="","",'TIME TABLE'!$B$13)</f>
        <v/>
      </c>
      <c r="D3184" s="276"/>
      <c r="E3184" s="89" t="str">
        <f>IF(C3184="","",IF(C3184&gt;0,CONCATENATE('TIME TABLE'!$C$11,'TIME TABLE'!$D$11,'TIME TABLE'!$E$11)))</f>
        <v/>
      </c>
      <c r="F3184" s="252" t="str">
        <f>IF(C3184="","",'TIME TABLE'!$F$13)</f>
        <v/>
      </c>
      <c r="G3184" s="253"/>
      <c r="H3184" s="250" t="str">
        <f>IF(C3184="","",'TIME TABLE'!$H$13)</f>
        <v/>
      </c>
      <c r="I3184" s="251"/>
    </row>
    <row r="3185" spans="1:9" s="74" customFormat="1" ht="18" customHeight="1" thickBot="1">
      <c r="A3185" s="223"/>
      <c r="B3185" s="284"/>
      <c r="C3185" s="275" t="str">
        <f>IF('TIME TABLE'!$B$14="","",'TIME TABLE'!$B$14)</f>
        <v/>
      </c>
      <c r="D3185" s="276"/>
      <c r="E3185" s="89" t="str">
        <f>IF(C3185="","",IF(C3185&gt;0,CONCATENATE('TIME TABLE'!$C$11,'TIME TABLE'!$D$11,'TIME TABLE'!$E$11)))</f>
        <v/>
      </c>
      <c r="F3185" s="277" t="str">
        <f>IF(C3185="","",'TIME TABLE'!$F$14)</f>
        <v/>
      </c>
      <c r="G3185" s="278"/>
      <c r="H3185" s="250" t="str">
        <f>IF(C3185="","",'TIME TABLE'!$H$14)</f>
        <v/>
      </c>
      <c r="I3185" s="251"/>
    </row>
    <row r="3186" spans="1:9" s="14" customFormat="1" ht="24" customHeight="1">
      <c r="A3186" s="223"/>
      <c r="B3186" s="284"/>
      <c r="C3186" s="269" t="s">
        <v>69</v>
      </c>
      <c r="D3186" s="270"/>
      <c r="E3186" s="270"/>
      <c r="F3186" s="271"/>
      <c r="G3186" s="271"/>
      <c r="H3186" s="271"/>
      <c r="I3186" s="272"/>
    </row>
    <row r="3187" spans="1:9" s="14" customFormat="1" ht="19.5" customHeight="1">
      <c r="A3187" s="223"/>
      <c r="B3187" s="284"/>
      <c r="C3187" s="59">
        <v>1</v>
      </c>
      <c r="D3187" s="256" t="s">
        <v>70</v>
      </c>
      <c r="E3187" s="256"/>
      <c r="F3187" s="256"/>
      <c r="G3187" s="256"/>
      <c r="H3187" s="256"/>
      <c r="I3187" s="257"/>
    </row>
    <row r="3188" spans="1:9" s="14" customFormat="1" ht="19.5" customHeight="1">
      <c r="A3188" s="223"/>
      <c r="B3188" s="284"/>
      <c r="C3188" s="60">
        <v>2</v>
      </c>
      <c r="D3188" s="258" t="s">
        <v>71</v>
      </c>
      <c r="E3188" s="258"/>
      <c r="F3188" s="258"/>
      <c r="G3188" s="258"/>
      <c r="H3188" s="258"/>
      <c r="I3188" s="259"/>
    </row>
    <row r="3189" spans="1:9" s="14" customFormat="1" ht="19.5" customHeight="1">
      <c r="A3189" s="223"/>
      <c r="B3189" s="284"/>
      <c r="C3189" s="60">
        <v>3</v>
      </c>
      <c r="D3189" s="258" t="s">
        <v>72</v>
      </c>
      <c r="E3189" s="258"/>
      <c r="F3189" s="258"/>
      <c r="G3189" s="258"/>
      <c r="H3189" s="258"/>
      <c r="I3189" s="259"/>
    </row>
    <row r="3190" spans="1:9" s="14" customFormat="1" ht="19.5" customHeight="1">
      <c r="A3190" s="223"/>
      <c r="B3190" s="284"/>
      <c r="C3190" s="60">
        <v>4</v>
      </c>
      <c r="D3190" s="256" t="s">
        <v>73</v>
      </c>
      <c r="E3190" s="256"/>
      <c r="F3190" s="256"/>
      <c r="G3190" s="256"/>
      <c r="H3190" s="256"/>
      <c r="I3190" s="257"/>
    </row>
    <row r="3191" spans="1:9" s="14" customFormat="1" ht="19.5" customHeight="1">
      <c r="A3191" s="223"/>
      <c r="B3191" s="284"/>
      <c r="C3191" s="60">
        <v>5</v>
      </c>
      <c r="D3191" s="256" t="s">
        <v>74</v>
      </c>
      <c r="E3191" s="256"/>
      <c r="F3191" s="256"/>
      <c r="G3191" s="256"/>
      <c r="H3191" s="256"/>
      <c r="I3191" s="257"/>
    </row>
    <row r="3192" spans="1:9" s="14" customFormat="1" ht="19.5" customHeight="1">
      <c r="A3192" s="223"/>
      <c r="B3192" s="284"/>
      <c r="C3192" s="60">
        <v>6</v>
      </c>
      <c r="D3192" s="256" t="s">
        <v>75</v>
      </c>
      <c r="E3192" s="256"/>
      <c r="F3192" s="256"/>
      <c r="G3192" s="256"/>
      <c r="H3192" s="256"/>
      <c r="I3192" s="257"/>
    </row>
    <row r="3193" spans="1:9" s="14" customFormat="1" ht="19.5" customHeight="1">
      <c r="A3193" s="223"/>
      <c r="B3193" s="284"/>
      <c r="C3193" s="60">
        <v>7</v>
      </c>
      <c r="D3193" s="256" t="s">
        <v>76</v>
      </c>
      <c r="E3193" s="256"/>
      <c r="F3193" s="256"/>
      <c r="G3193" s="256"/>
      <c r="H3193" s="256"/>
      <c r="I3193" s="257"/>
    </row>
    <row r="3194" spans="1:9" s="14" customFormat="1" ht="19.5" customHeight="1">
      <c r="A3194" s="223"/>
      <c r="B3194" s="284"/>
      <c r="C3194" s="60">
        <v>8</v>
      </c>
      <c r="D3194" s="256" t="s">
        <v>77</v>
      </c>
      <c r="E3194" s="256"/>
      <c r="F3194" s="256"/>
      <c r="G3194" s="256"/>
      <c r="H3194" s="256"/>
      <c r="I3194" s="257"/>
    </row>
    <row r="3195" spans="1:9" s="14" customFormat="1" ht="19.5" customHeight="1" thickBot="1">
      <c r="A3195" s="223"/>
      <c r="B3195" s="285"/>
      <c r="C3195" s="61">
        <v>9</v>
      </c>
      <c r="D3195" s="254" t="s">
        <v>78</v>
      </c>
      <c r="E3195" s="254"/>
      <c r="F3195" s="254"/>
      <c r="G3195" s="254"/>
      <c r="H3195" s="254"/>
      <c r="I3195" s="255"/>
    </row>
    <row r="3196" spans="1:9" ht="7.5" customHeight="1">
      <c r="A3196" s="225"/>
      <c r="B3196" s="225"/>
      <c r="C3196" s="225"/>
      <c r="D3196" s="225"/>
      <c r="E3196" s="225"/>
      <c r="F3196" s="225"/>
      <c r="G3196" s="225"/>
      <c r="H3196" s="225"/>
      <c r="I3196" s="225"/>
    </row>
    <row r="3197" spans="1:9" s="14" customFormat="1" ht="10.5" customHeight="1" thickBot="1">
      <c r="A3197" s="19">
        <f>A3163+1</f>
        <v>95</v>
      </c>
      <c r="B3197" s="224"/>
      <c r="C3197" s="224"/>
      <c r="D3197" s="224"/>
      <c r="E3197" s="224"/>
      <c r="F3197" s="224"/>
      <c r="G3197" s="224"/>
      <c r="H3197" s="224"/>
      <c r="I3197" s="224"/>
    </row>
    <row r="3198" spans="1:9" s="14" customFormat="1" ht="51.75" customHeight="1">
      <c r="A3198" s="223"/>
      <c r="B3198" s="240" t="e">
        <f>logo</f>
        <v>#NAME?</v>
      </c>
      <c r="C3198" s="241"/>
      <c r="D3198" s="244" t="str">
        <f>MASTER!$E$11</f>
        <v>Govt. Sr. Secondary School Raimalwada</v>
      </c>
      <c r="E3198" s="245"/>
      <c r="F3198" s="245"/>
      <c r="G3198" s="245"/>
      <c r="H3198" s="245"/>
      <c r="I3198" s="246"/>
    </row>
    <row r="3199" spans="1:9" s="14" customFormat="1" ht="36" customHeight="1" thickBot="1">
      <c r="A3199" s="223"/>
      <c r="B3199" s="242"/>
      <c r="C3199" s="243"/>
      <c r="D3199" s="247" t="str">
        <f>MASTER!$E$14</f>
        <v>P.S.-Bapini (Phalodi)</v>
      </c>
      <c r="E3199" s="248"/>
      <c r="F3199" s="248"/>
      <c r="G3199" s="248"/>
      <c r="H3199" s="248"/>
      <c r="I3199" s="249"/>
    </row>
    <row r="3200" spans="1:9" s="14" customFormat="1" ht="33.75" customHeight="1">
      <c r="A3200" s="223"/>
      <c r="B3200" s="283" t="str">
        <f>CONCATENATE(C3201,'TIME TABLE'!$C$5,'ADMIT CARD'!$C3202,$F3202,'ADMIT CARD'!$G3202,'TIME TABLE'!$E$5)</f>
        <v>ADMIT CARD(Roll Number●→0)</v>
      </c>
      <c r="C3200" s="289" t="str">
        <f>CONCATENATE('TIME TABLE'!$B$2,'TIME TABLE'!$F$2)</f>
        <v>TEST-I: (2025-26)</v>
      </c>
      <c r="D3200" s="290"/>
      <c r="E3200" s="290"/>
      <c r="F3200" s="290"/>
      <c r="G3200" s="290"/>
      <c r="H3200" s="290"/>
      <c r="I3200" s="296" t="s">
        <v>90</v>
      </c>
    </row>
    <row r="3201" spans="1:10" s="14" customFormat="1" ht="33.75" customHeight="1" thickBot="1">
      <c r="A3201" s="223"/>
      <c r="B3201" s="284"/>
      <c r="C3201" s="291" t="s">
        <v>63</v>
      </c>
      <c r="D3201" s="292"/>
      <c r="E3201" s="292"/>
      <c r="F3201" s="292"/>
      <c r="G3201" s="292"/>
      <c r="H3201" s="292"/>
      <c r="I3201" s="297"/>
      <c r="J3201" s="14" t="s">
        <v>53</v>
      </c>
    </row>
    <row r="3202" spans="1:10" s="14" customFormat="1" ht="24" customHeight="1">
      <c r="A3202" s="223"/>
      <c r="B3202" s="284"/>
      <c r="C3202" s="286" t="s">
        <v>20</v>
      </c>
      <c r="D3202" s="287"/>
      <c r="E3202" s="288"/>
      <c r="F3202" s="62" t="s">
        <v>51</v>
      </c>
      <c r="G3202" s="265">
        <f>VLOOKUP(A3197,'STUDENT DETAIL'!$C$8:$I$107,3)</f>
        <v>0</v>
      </c>
      <c r="H3202" s="266"/>
      <c r="I3202" s="297"/>
    </row>
    <row r="3203" spans="1:10" s="14" customFormat="1" ht="24" customHeight="1" thickBot="1">
      <c r="A3203" s="223"/>
      <c r="B3203" s="284"/>
      <c r="C3203" s="235" t="s">
        <v>21</v>
      </c>
      <c r="D3203" s="236"/>
      <c r="E3203" s="237"/>
      <c r="F3203" s="63" t="s">
        <v>51</v>
      </c>
      <c r="G3203" s="262" t="str">
        <f>IF(OR(G3202=0,G3202=""),"",VLOOKUP(A3197,'STUDENT DETAIL'!$C$8:$I$107,4))</f>
        <v/>
      </c>
      <c r="H3203" s="264"/>
      <c r="I3203" s="298"/>
    </row>
    <row r="3204" spans="1:10" s="14" customFormat="1" ht="24" customHeight="1">
      <c r="A3204" s="223"/>
      <c r="B3204" s="284"/>
      <c r="C3204" s="235" t="s">
        <v>22</v>
      </c>
      <c r="D3204" s="236"/>
      <c r="E3204" s="237"/>
      <c r="F3204" s="63" t="s">
        <v>51</v>
      </c>
      <c r="G3204" s="262" t="str">
        <f>IF(OR(G3202=0,G3202=""),"",VLOOKUP(A3197,'STUDENT DETAIL'!$C$8:$I$107,5))</f>
        <v/>
      </c>
      <c r="H3204" s="263"/>
      <c r="I3204" s="293" t="s">
        <v>64</v>
      </c>
    </row>
    <row r="3205" spans="1:10" s="14" customFormat="1" ht="24" customHeight="1">
      <c r="A3205" s="223"/>
      <c r="B3205" s="284"/>
      <c r="C3205" s="235" t="s">
        <v>32</v>
      </c>
      <c r="D3205" s="236"/>
      <c r="E3205" s="237"/>
      <c r="F3205" s="63" t="s">
        <v>51</v>
      </c>
      <c r="G3205" s="262" t="str">
        <f>IF(OR(G3202=0,G3202=""),"",VLOOKUP(A3197,'STUDENT DETAIL'!$C$8:$I$107,6))</f>
        <v/>
      </c>
      <c r="H3205" s="263"/>
      <c r="I3205" s="294"/>
    </row>
    <row r="3206" spans="1:10" s="14" customFormat="1" ht="24" customHeight="1">
      <c r="A3206" s="223"/>
      <c r="B3206" s="284"/>
      <c r="C3206" s="235" t="s">
        <v>33</v>
      </c>
      <c r="D3206" s="236"/>
      <c r="E3206" s="237"/>
      <c r="F3206" s="63" t="s">
        <v>51</v>
      </c>
      <c r="G3206" s="262" t="str">
        <f>IF(OR(G3202=0,G3202=""),"",IF('STUDENT DETAIL'!$H$4="",'STUDENT DETAIL'!$E$4,CONCATENATE('STUDENT DETAIL'!$E$4,"   ","(",'STUDENT DETAIL'!$H$4,")")))</f>
        <v/>
      </c>
      <c r="H3206" s="263"/>
      <c r="I3206" s="294"/>
    </row>
    <row r="3207" spans="1:10" s="14" customFormat="1" ht="24" customHeight="1" thickBot="1">
      <c r="A3207" s="223"/>
      <c r="B3207" s="284"/>
      <c r="C3207" s="226" t="s">
        <v>24</v>
      </c>
      <c r="D3207" s="227"/>
      <c r="E3207" s="228"/>
      <c r="F3207" s="64" t="s">
        <v>51</v>
      </c>
      <c r="G3207" s="281" t="str">
        <f>IF(OR(G3202=0,G3202=""),"",VLOOKUP(A3197,'STUDENT DETAIL'!$C$8:$I$107,7))</f>
        <v/>
      </c>
      <c r="H3207" s="282"/>
      <c r="I3207" s="295"/>
    </row>
    <row r="3208" spans="1:10" s="14" customFormat="1" ht="24" customHeight="1">
      <c r="A3208" s="223"/>
      <c r="B3208" s="284"/>
      <c r="C3208" s="232" t="s">
        <v>66</v>
      </c>
      <c r="D3208" s="233"/>
      <c r="E3208" s="233"/>
      <c r="F3208" s="233"/>
      <c r="G3208" s="233"/>
      <c r="H3208" s="233"/>
      <c r="I3208" s="234"/>
    </row>
    <row r="3209" spans="1:10" s="14" customFormat="1" ht="24" customHeight="1" thickBot="1">
      <c r="A3209" s="223"/>
      <c r="B3209" s="284"/>
      <c r="C3209" s="229" t="s">
        <v>67</v>
      </c>
      <c r="D3209" s="230"/>
      <c r="E3209" s="231"/>
      <c r="F3209" s="267" t="s">
        <v>34</v>
      </c>
      <c r="G3209" s="231"/>
      <c r="H3209" s="267" t="s">
        <v>68</v>
      </c>
      <c r="I3209" s="268"/>
    </row>
    <row r="3210" spans="1:10" s="74" customFormat="1" ht="18" customHeight="1">
      <c r="A3210" s="223"/>
      <c r="B3210" s="284"/>
      <c r="C3210" s="238">
        <f>IF('TIME TABLE'!$B$5="","",'TIME TABLE'!$B$5)</f>
        <v>44651</v>
      </c>
      <c r="D3210" s="239"/>
      <c r="E3210" s="86" t="str">
        <f>IF(C3210="","",IF(C3210&gt;0,CONCATENATE('TIME TABLE'!$C$5,'TIME TABLE'!$D$5,'TIME TABLE'!$E$5)))</f>
        <v>(Thursday)</v>
      </c>
      <c r="F3210" s="279" t="str">
        <f>IF(C3210="","",'TIME TABLE'!$F$5)</f>
        <v>Hindi</v>
      </c>
      <c r="G3210" s="280"/>
      <c r="H3210" s="273" t="str">
        <f>IF(F3210="","",'TIME TABLE'!$H$5)</f>
        <v>09:00 AM to 11:45 AM</v>
      </c>
      <c r="I3210" s="274"/>
    </row>
    <row r="3211" spans="1:10" s="74" customFormat="1" ht="18" customHeight="1">
      <c r="A3211" s="223"/>
      <c r="B3211" s="284"/>
      <c r="C3211" s="260">
        <f>IF('TIME TABLE'!$B$6="","",'TIME TABLE'!$B$6)</f>
        <v>44652</v>
      </c>
      <c r="D3211" s="261"/>
      <c r="E3211" s="89" t="str">
        <f>IF(C3211="","",IF(C3211&gt;0,CONCATENATE('TIME TABLE'!$C$6,'TIME TABLE'!$D$6,'TIME TABLE'!$E$6)))</f>
        <v>(Friday)</v>
      </c>
      <c r="F3211" s="252" t="str">
        <f>IF(C3211="","",'TIME TABLE'!$F$6)</f>
        <v>English</v>
      </c>
      <c r="G3211" s="253"/>
      <c r="H3211" s="250" t="str">
        <f>IF(F3211="","",'TIME TABLE'!$H$6)</f>
        <v>09:00 AM to 11:45 AM</v>
      </c>
      <c r="I3211" s="251"/>
    </row>
    <row r="3212" spans="1:10" s="74" customFormat="1" ht="18" customHeight="1">
      <c r="A3212" s="223"/>
      <c r="B3212" s="284"/>
      <c r="C3212" s="260">
        <f>IF('TIME TABLE'!$B$7="","",'TIME TABLE'!$B$7)</f>
        <v>44653</v>
      </c>
      <c r="D3212" s="261"/>
      <c r="E3212" s="89" t="str">
        <f>IF(C3212="","",IF(C3212&gt;0,CONCATENATE('TIME TABLE'!$C$7,'TIME TABLE'!$D$7,'TIME TABLE'!$E$7)))</f>
        <v>(Saturday)</v>
      </c>
      <c r="F3212" s="252" t="str">
        <f>IF(C3212="","",'TIME TABLE'!$F$7)</f>
        <v>Science</v>
      </c>
      <c r="G3212" s="253"/>
      <c r="H3212" s="250" t="str">
        <f>IF(F3212="","",'TIME TABLE'!$H$7)</f>
        <v>09:00 AM to 11:45 AM</v>
      </c>
      <c r="I3212" s="251"/>
    </row>
    <row r="3213" spans="1:10" s="74" customFormat="1" ht="18" customHeight="1">
      <c r="A3213" s="223"/>
      <c r="B3213" s="284"/>
      <c r="C3213" s="260">
        <f>IF('TIME TABLE'!$B$8="","",'TIME TABLE'!$B$8)</f>
        <v>44654</v>
      </c>
      <c r="D3213" s="261"/>
      <c r="E3213" s="89" t="str">
        <f>IF(C3213="","",IF(C3213&gt;0,CONCATENATE('TIME TABLE'!$C$8,'TIME TABLE'!$D$8,'TIME TABLE'!$E$8)))</f>
        <v>(Sunday)</v>
      </c>
      <c r="F3213" s="252" t="str">
        <f>IF(C3213="","",'TIME TABLE'!$F$8)</f>
        <v>Mathematics</v>
      </c>
      <c r="G3213" s="253"/>
      <c r="H3213" s="250" t="str">
        <f>IF(F3213="","",'TIME TABLE'!$H$8)</f>
        <v>09:00 AM to 11:45 AM</v>
      </c>
      <c r="I3213" s="251"/>
    </row>
    <row r="3214" spans="1:10" s="74" customFormat="1" ht="18" customHeight="1">
      <c r="A3214" s="223"/>
      <c r="B3214" s="284"/>
      <c r="C3214" s="260">
        <f>IF('TIME TABLE'!$B$9="","",'TIME TABLE'!$B$9)</f>
        <v>44655</v>
      </c>
      <c r="D3214" s="261"/>
      <c r="E3214" s="89" t="str">
        <f>IF(C3214="","",IF(C3214&gt;0,CONCATENATE('TIME TABLE'!$C$9,'TIME TABLE'!$D$9,'TIME TABLE'!$E$9)))</f>
        <v>(Monday)</v>
      </c>
      <c r="F3214" s="252" t="str">
        <f>IF(C3214="","",'TIME TABLE'!$F$9)</f>
        <v>Social Study</v>
      </c>
      <c r="G3214" s="253"/>
      <c r="H3214" s="250" t="str">
        <f>IF(F3214="","",'TIME TABLE'!$H$9)</f>
        <v>09:00 AM to 11:45 AM</v>
      </c>
      <c r="I3214" s="251"/>
    </row>
    <row r="3215" spans="1:10" s="74" customFormat="1" ht="18" customHeight="1">
      <c r="A3215" s="223"/>
      <c r="B3215" s="284"/>
      <c r="C3215" s="260">
        <f>IF('TIME TABLE'!$B$10="","",'TIME TABLE'!$B$10)</f>
        <v>44656</v>
      </c>
      <c r="D3215" s="261"/>
      <c r="E3215" s="89" t="str">
        <f>IF(C3215="","",IF(C3215&gt;0,CONCATENATE('TIME TABLE'!$C$10,'TIME TABLE'!$D$10,'TIME TABLE'!$E$10)))</f>
        <v>(Tuesday)</v>
      </c>
      <c r="F3215" s="252" t="str">
        <f>IF(C3215="","",'TIME TABLE'!$F$10)</f>
        <v>Sanskrit</v>
      </c>
      <c r="G3215" s="253"/>
      <c r="H3215" s="250" t="str">
        <f>IF(F3215="","",'TIME TABLE'!$H$10)</f>
        <v>09:00 AM to 11:45 AM</v>
      </c>
      <c r="I3215" s="251"/>
    </row>
    <row r="3216" spans="1:10" s="74" customFormat="1" ht="18" customHeight="1">
      <c r="A3216" s="223"/>
      <c r="B3216" s="284"/>
      <c r="C3216" s="260" t="str">
        <f>IF('TIME TABLE'!$B$11="","",'TIME TABLE'!$B$11)</f>
        <v/>
      </c>
      <c r="D3216" s="261"/>
      <c r="E3216" s="89" t="str">
        <f>IF(C3216="","",IF(C3216&gt;0,CONCATENATE('TIME TABLE'!$C$11,'TIME TABLE'!$D$11,'TIME TABLE'!$E$11)))</f>
        <v/>
      </c>
      <c r="F3216" s="252" t="str">
        <f>IF(C3216="","",'TIME TABLE'!$F$11)</f>
        <v/>
      </c>
      <c r="G3216" s="253"/>
      <c r="H3216" s="250" t="str">
        <f>IF(F3216="","",'TIME TABLE'!$H$11)</f>
        <v/>
      </c>
      <c r="I3216" s="251"/>
    </row>
    <row r="3217" spans="1:9" s="74" customFormat="1" ht="18" customHeight="1">
      <c r="A3217" s="223"/>
      <c r="B3217" s="284"/>
      <c r="C3217" s="260" t="str">
        <f>IF('TIME TABLE'!$B$12="","",'TIME TABLE'!$B$12)</f>
        <v/>
      </c>
      <c r="D3217" s="261"/>
      <c r="E3217" s="89" t="str">
        <f>IF(C3217="","",IF(C3217&gt;0,CONCATENATE('TIME TABLE'!$C$12,'TIME TABLE'!$D$12,'TIME TABLE'!$E$12)))</f>
        <v/>
      </c>
      <c r="F3217" s="252" t="str">
        <f>IF(C3217="","",'TIME TABLE'!$F$12)</f>
        <v/>
      </c>
      <c r="G3217" s="253"/>
      <c r="H3217" s="250" t="str">
        <f>IF(C3217="","",'TIME TABLE'!$H$12)</f>
        <v/>
      </c>
      <c r="I3217" s="251"/>
    </row>
    <row r="3218" spans="1:9" s="74" customFormat="1" ht="18" customHeight="1">
      <c r="A3218" s="223"/>
      <c r="B3218" s="284"/>
      <c r="C3218" s="275" t="str">
        <f>IF('TIME TABLE'!$B$13="","",'TIME TABLE'!$B$13)</f>
        <v/>
      </c>
      <c r="D3218" s="276"/>
      <c r="E3218" s="89" t="str">
        <f>IF(C3218="","",IF(C3218&gt;0,CONCATENATE('TIME TABLE'!$C$11,'TIME TABLE'!$D$11,'TIME TABLE'!$E$11)))</f>
        <v/>
      </c>
      <c r="F3218" s="252" t="str">
        <f>IF(C3218="","",'TIME TABLE'!$F$13)</f>
        <v/>
      </c>
      <c r="G3218" s="253"/>
      <c r="H3218" s="250" t="str">
        <f>IF(C3218="","",'TIME TABLE'!$H$13)</f>
        <v/>
      </c>
      <c r="I3218" s="251"/>
    </row>
    <row r="3219" spans="1:9" s="74" customFormat="1" ht="18" customHeight="1" thickBot="1">
      <c r="A3219" s="223"/>
      <c r="B3219" s="284"/>
      <c r="C3219" s="275" t="str">
        <f>IF('TIME TABLE'!$B$14="","",'TIME TABLE'!$B$14)</f>
        <v/>
      </c>
      <c r="D3219" s="276"/>
      <c r="E3219" s="89" t="str">
        <f>IF(C3219="","",IF(C3219&gt;0,CONCATENATE('TIME TABLE'!$C$11,'TIME TABLE'!$D$11,'TIME TABLE'!$E$11)))</f>
        <v/>
      </c>
      <c r="F3219" s="277" t="str">
        <f>IF(C3219="","",'TIME TABLE'!$F$14)</f>
        <v/>
      </c>
      <c r="G3219" s="278"/>
      <c r="H3219" s="250" t="str">
        <f>IF(C3219="","",'TIME TABLE'!$H$14)</f>
        <v/>
      </c>
      <c r="I3219" s="251"/>
    </row>
    <row r="3220" spans="1:9" s="14" customFormat="1" ht="24" customHeight="1">
      <c r="A3220" s="223"/>
      <c r="B3220" s="284"/>
      <c r="C3220" s="269" t="s">
        <v>69</v>
      </c>
      <c r="D3220" s="270"/>
      <c r="E3220" s="270"/>
      <c r="F3220" s="271"/>
      <c r="G3220" s="271"/>
      <c r="H3220" s="271"/>
      <c r="I3220" s="272"/>
    </row>
    <row r="3221" spans="1:9" s="14" customFormat="1" ht="19.5" customHeight="1">
      <c r="A3221" s="223"/>
      <c r="B3221" s="284"/>
      <c r="C3221" s="59">
        <v>1</v>
      </c>
      <c r="D3221" s="256" t="s">
        <v>70</v>
      </c>
      <c r="E3221" s="256"/>
      <c r="F3221" s="256"/>
      <c r="G3221" s="256"/>
      <c r="H3221" s="256"/>
      <c r="I3221" s="257"/>
    </row>
    <row r="3222" spans="1:9" s="14" customFormat="1" ht="19.5" customHeight="1">
      <c r="A3222" s="223"/>
      <c r="B3222" s="284"/>
      <c r="C3222" s="60">
        <v>2</v>
      </c>
      <c r="D3222" s="258" t="s">
        <v>71</v>
      </c>
      <c r="E3222" s="258"/>
      <c r="F3222" s="258"/>
      <c r="G3222" s="258"/>
      <c r="H3222" s="258"/>
      <c r="I3222" s="259"/>
    </row>
    <row r="3223" spans="1:9" s="14" customFormat="1" ht="19.5" customHeight="1">
      <c r="A3223" s="223"/>
      <c r="B3223" s="284"/>
      <c r="C3223" s="60">
        <v>3</v>
      </c>
      <c r="D3223" s="258" t="s">
        <v>72</v>
      </c>
      <c r="E3223" s="258"/>
      <c r="F3223" s="258"/>
      <c r="G3223" s="258"/>
      <c r="H3223" s="258"/>
      <c r="I3223" s="259"/>
    </row>
    <row r="3224" spans="1:9" s="14" customFormat="1" ht="19.5" customHeight="1">
      <c r="A3224" s="223"/>
      <c r="B3224" s="284"/>
      <c r="C3224" s="60">
        <v>4</v>
      </c>
      <c r="D3224" s="256" t="s">
        <v>73</v>
      </c>
      <c r="E3224" s="256"/>
      <c r="F3224" s="256"/>
      <c r="G3224" s="256"/>
      <c r="H3224" s="256"/>
      <c r="I3224" s="257"/>
    </row>
    <row r="3225" spans="1:9" s="14" customFormat="1" ht="19.5" customHeight="1">
      <c r="A3225" s="223"/>
      <c r="B3225" s="284"/>
      <c r="C3225" s="60">
        <v>5</v>
      </c>
      <c r="D3225" s="256" t="s">
        <v>74</v>
      </c>
      <c r="E3225" s="256"/>
      <c r="F3225" s="256"/>
      <c r="G3225" s="256"/>
      <c r="H3225" s="256"/>
      <c r="I3225" s="257"/>
    </row>
    <row r="3226" spans="1:9" s="14" customFormat="1" ht="19.5" customHeight="1">
      <c r="A3226" s="223"/>
      <c r="B3226" s="284"/>
      <c r="C3226" s="60">
        <v>6</v>
      </c>
      <c r="D3226" s="256" t="s">
        <v>75</v>
      </c>
      <c r="E3226" s="256"/>
      <c r="F3226" s="256"/>
      <c r="G3226" s="256"/>
      <c r="H3226" s="256"/>
      <c r="I3226" s="257"/>
    </row>
    <row r="3227" spans="1:9" s="14" customFormat="1" ht="19.5" customHeight="1">
      <c r="A3227" s="223"/>
      <c r="B3227" s="284"/>
      <c r="C3227" s="60">
        <v>7</v>
      </c>
      <c r="D3227" s="256" t="s">
        <v>76</v>
      </c>
      <c r="E3227" s="256"/>
      <c r="F3227" s="256"/>
      <c r="G3227" s="256"/>
      <c r="H3227" s="256"/>
      <c r="I3227" s="257"/>
    </row>
    <row r="3228" spans="1:9" s="14" customFormat="1" ht="19.5" customHeight="1">
      <c r="A3228" s="223"/>
      <c r="B3228" s="284"/>
      <c r="C3228" s="60">
        <v>8</v>
      </c>
      <c r="D3228" s="256" t="s">
        <v>77</v>
      </c>
      <c r="E3228" s="256"/>
      <c r="F3228" s="256"/>
      <c r="G3228" s="256"/>
      <c r="H3228" s="256"/>
      <c r="I3228" s="257"/>
    </row>
    <row r="3229" spans="1:9" s="14" customFormat="1" ht="19.5" customHeight="1" thickBot="1">
      <c r="A3229" s="223"/>
      <c r="B3229" s="285"/>
      <c r="C3229" s="61">
        <v>9</v>
      </c>
      <c r="D3229" s="254" t="s">
        <v>78</v>
      </c>
      <c r="E3229" s="254"/>
      <c r="F3229" s="254"/>
      <c r="G3229" s="254"/>
      <c r="H3229" s="254"/>
      <c r="I3229" s="255"/>
    </row>
    <row r="3230" spans="1:9" ht="16.5" customHeight="1">
      <c r="A3230" s="225"/>
      <c r="B3230" s="225"/>
      <c r="C3230" s="225"/>
      <c r="D3230" s="225"/>
      <c r="E3230" s="225"/>
      <c r="F3230" s="225"/>
      <c r="G3230" s="225"/>
      <c r="H3230" s="225"/>
      <c r="I3230" s="225"/>
    </row>
    <row r="3231" spans="1:9" s="14" customFormat="1" ht="15.75" thickBot="1">
      <c r="A3231" s="19">
        <f>A3197+1</f>
        <v>96</v>
      </c>
      <c r="B3231" s="224"/>
      <c r="C3231" s="224"/>
      <c r="D3231" s="224"/>
      <c r="E3231" s="224"/>
      <c r="F3231" s="224"/>
      <c r="G3231" s="224"/>
      <c r="H3231" s="224"/>
      <c r="I3231" s="224"/>
    </row>
    <row r="3232" spans="1:9" s="14" customFormat="1" ht="51.75" customHeight="1">
      <c r="A3232" s="223"/>
      <c r="B3232" s="240" t="e">
        <f>logo</f>
        <v>#NAME?</v>
      </c>
      <c r="C3232" s="241"/>
      <c r="D3232" s="244" t="str">
        <f>MASTER!$E$11</f>
        <v>Govt. Sr. Secondary School Raimalwada</v>
      </c>
      <c r="E3232" s="245"/>
      <c r="F3232" s="245"/>
      <c r="G3232" s="245"/>
      <c r="H3232" s="245"/>
      <c r="I3232" s="246"/>
    </row>
    <row r="3233" spans="1:10" s="14" customFormat="1" ht="36" customHeight="1" thickBot="1">
      <c r="A3233" s="223"/>
      <c r="B3233" s="242"/>
      <c r="C3233" s="243"/>
      <c r="D3233" s="247" t="str">
        <f>MASTER!$E$14</f>
        <v>P.S.-Bapini (Phalodi)</v>
      </c>
      <c r="E3233" s="248"/>
      <c r="F3233" s="248"/>
      <c r="G3233" s="248"/>
      <c r="H3233" s="248"/>
      <c r="I3233" s="249"/>
    </row>
    <row r="3234" spans="1:10" s="14" customFormat="1" ht="33.75" customHeight="1">
      <c r="A3234" s="223"/>
      <c r="B3234" s="283" t="str">
        <f>CONCATENATE(C3235,'TIME TABLE'!$C$5,'ADMIT CARD'!$C3236,$F3236,'ADMIT CARD'!$G3236,'TIME TABLE'!$E$5)</f>
        <v>ADMIT CARD(Roll Number●→0)</v>
      </c>
      <c r="C3234" s="289" t="str">
        <f>CONCATENATE('TIME TABLE'!$B$2,'TIME TABLE'!$F$2)</f>
        <v>TEST-I: (2025-26)</v>
      </c>
      <c r="D3234" s="290"/>
      <c r="E3234" s="290"/>
      <c r="F3234" s="290"/>
      <c r="G3234" s="290"/>
      <c r="H3234" s="290"/>
      <c r="I3234" s="296" t="s">
        <v>90</v>
      </c>
    </row>
    <row r="3235" spans="1:10" s="14" customFormat="1" ht="33.75" customHeight="1" thickBot="1">
      <c r="A3235" s="223"/>
      <c r="B3235" s="284"/>
      <c r="C3235" s="291" t="s">
        <v>63</v>
      </c>
      <c r="D3235" s="292"/>
      <c r="E3235" s="292"/>
      <c r="F3235" s="292"/>
      <c r="G3235" s="292"/>
      <c r="H3235" s="292"/>
      <c r="I3235" s="297"/>
      <c r="J3235" s="14" t="s">
        <v>53</v>
      </c>
    </row>
    <row r="3236" spans="1:10" s="14" customFormat="1" ht="24" customHeight="1">
      <c r="A3236" s="223"/>
      <c r="B3236" s="284"/>
      <c r="C3236" s="286" t="s">
        <v>20</v>
      </c>
      <c r="D3236" s="287"/>
      <c r="E3236" s="288"/>
      <c r="F3236" s="62" t="s">
        <v>51</v>
      </c>
      <c r="G3236" s="265">
        <f>VLOOKUP(A3231,'STUDENT DETAIL'!$C$8:$I$107,3)</f>
        <v>0</v>
      </c>
      <c r="H3236" s="266"/>
      <c r="I3236" s="297"/>
    </row>
    <row r="3237" spans="1:10" s="14" customFormat="1" ht="24" customHeight="1" thickBot="1">
      <c r="A3237" s="223"/>
      <c r="B3237" s="284"/>
      <c r="C3237" s="235" t="s">
        <v>21</v>
      </c>
      <c r="D3237" s="236"/>
      <c r="E3237" s="237"/>
      <c r="F3237" s="63" t="s">
        <v>51</v>
      </c>
      <c r="G3237" s="262" t="str">
        <f>IF(OR(G3236=0,G3236=""),"",VLOOKUP(A3231,'STUDENT DETAIL'!$C$8:$I$107,4))</f>
        <v/>
      </c>
      <c r="H3237" s="264"/>
      <c r="I3237" s="298"/>
    </row>
    <row r="3238" spans="1:10" s="14" customFormat="1" ht="24" customHeight="1">
      <c r="A3238" s="223"/>
      <c r="B3238" s="284"/>
      <c r="C3238" s="235" t="s">
        <v>22</v>
      </c>
      <c r="D3238" s="236"/>
      <c r="E3238" s="237"/>
      <c r="F3238" s="63" t="s">
        <v>51</v>
      </c>
      <c r="G3238" s="262" t="str">
        <f>IF(OR(G3236=0,G3236=""),"",VLOOKUP(A3231,'STUDENT DETAIL'!$C$8:$I$107,5))</f>
        <v/>
      </c>
      <c r="H3238" s="263"/>
      <c r="I3238" s="293" t="s">
        <v>64</v>
      </c>
    </row>
    <row r="3239" spans="1:10" s="14" customFormat="1" ht="24" customHeight="1">
      <c r="A3239" s="223"/>
      <c r="B3239" s="284"/>
      <c r="C3239" s="235" t="s">
        <v>32</v>
      </c>
      <c r="D3239" s="236"/>
      <c r="E3239" s="237"/>
      <c r="F3239" s="63" t="s">
        <v>51</v>
      </c>
      <c r="G3239" s="262" t="str">
        <f>IF(OR(G3236=0,G3236=""),"",VLOOKUP(A3231,'STUDENT DETAIL'!$C$8:$I$107,6))</f>
        <v/>
      </c>
      <c r="H3239" s="263"/>
      <c r="I3239" s="294"/>
    </row>
    <row r="3240" spans="1:10" s="14" customFormat="1" ht="24" customHeight="1">
      <c r="A3240" s="223"/>
      <c r="B3240" s="284"/>
      <c r="C3240" s="235" t="s">
        <v>33</v>
      </c>
      <c r="D3240" s="236"/>
      <c r="E3240" s="237"/>
      <c r="F3240" s="63" t="s">
        <v>51</v>
      </c>
      <c r="G3240" s="262" t="str">
        <f>IF(OR(G3236=0,G3236=""),"",IF('STUDENT DETAIL'!$H$4="",'STUDENT DETAIL'!$E$4,CONCATENATE('STUDENT DETAIL'!$E$4,"   ","(",'STUDENT DETAIL'!$H$4,")")))</f>
        <v/>
      </c>
      <c r="H3240" s="263"/>
      <c r="I3240" s="294"/>
    </row>
    <row r="3241" spans="1:10" s="14" customFormat="1" ht="24" customHeight="1" thickBot="1">
      <c r="A3241" s="223"/>
      <c r="B3241" s="284"/>
      <c r="C3241" s="226" t="s">
        <v>24</v>
      </c>
      <c r="D3241" s="227"/>
      <c r="E3241" s="228"/>
      <c r="F3241" s="64" t="s">
        <v>51</v>
      </c>
      <c r="G3241" s="281" t="str">
        <f>IF(OR(G3236=0,G3236=""),"",VLOOKUP(A3231,'STUDENT DETAIL'!$C$8:$I$107,7))</f>
        <v/>
      </c>
      <c r="H3241" s="282"/>
      <c r="I3241" s="295"/>
    </row>
    <row r="3242" spans="1:10" s="14" customFormat="1" ht="24" customHeight="1">
      <c r="A3242" s="223"/>
      <c r="B3242" s="284"/>
      <c r="C3242" s="232" t="s">
        <v>66</v>
      </c>
      <c r="D3242" s="233"/>
      <c r="E3242" s="233"/>
      <c r="F3242" s="233"/>
      <c r="G3242" s="233"/>
      <c r="H3242" s="233"/>
      <c r="I3242" s="234"/>
    </row>
    <row r="3243" spans="1:10" s="14" customFormat="1" ht="24" customHeight="1" thickBot="1">
      <c r="A3243" s="223"/>
      <c r="B3243" s="284"/>
      <c r="C3243" s="229" t="s">
        <v>67</v>
      </c>
      <c r="D3243" s="230"/>
      <c r="E3243" s="231"/>
      <c r="F3243" s="267" t="s">
        <v>34</v>
      </c>
      <c r="G3243" s="231"/>
      <c r="H3243" s="267" t="s">
        <v>68</v>
      </c>
      <c r="I3243" s="268"/>
    </row>
    <row r="3244" spans="1:10" s="74" customFormat="1" ht="18" customHeight="1">
      <c r="A3244" s="223"/>
      <c r="B3244" s="284"/>
      <c r="C3244" s="238">
        <f>IF('TIME TABLE'!$B$5="","",'TIME TABLE'!$B$5)</f>
        <v>44651</v>
      </c>
      <c r="D3244" s="239"/>
      <c r="E3244" s="86" t="str">
        <f>IF(C3244="","",IF(C3244&gt;0,CONCATENATE('TIME TABLE'!$C$5,'TIME TABLE'!$D$5,'TIME TABLE'!$E$5)))</f>
        <v>(Thursday)</v>
      </c>
      <c r="F3244" s="279" t="str">
        <f>IF(C3244="","",'TIME TABLE'!$F$5)</f>
        <v>Hindi</v>
      </c>
      <c r="G3244" s="280"/>
      <c r="H3244" s="273" t="str">
        <f>IF(F3244="","",'TIME TABLE'!$H$5)</f>
        <v>09:00 AM to 11:45 AM</v>
      </c>
      <c r="I3244" s="274"/>
    </row>
    <row r="3245" spans="1:10" s="74" customFormat="1" ht="18" customHeight="1">
      <c r="A3245" s="223"/>
      <c r="B3245" s="284"/>
      <c r="C3245" s="260">
        <f>IF('TIME TABLE'!$B$6="","",'TIME TABLE'!$B$6)</f>
        <v>44652</v>
      </c>
      <c r="D3245" s="261"/>
      <c r="E3245" s="89" t="str">
        <f>IF(C3245="","",IF(C3245&gt;0,CONCATENATE('TIME TABLE'!$C$6,'TIME TABLE'!$D$6,'TIME TABLE'!$E$6)))</f>
        <v>(Friday)</v>
      </c>
      <c r="F3245" s="252" t="str">
        <f>IF(C3245="","",'TIME TABLE'!$F$6)</f>
        <v>English</v>
      </c>
      <c r="G3245" s="253"/>
      <c r="H3245" s="250" t="str">
        <f>IF(F3245="","",'TIME TABLE'!$H$6)</f>
        <v>09:00 AM to 11:45 AM</v>
      </c>
      <c r="I3245" s="251"/>
    </row>
    <row r="3246" spans="1:10" s="74" customFormat="1" ht="18" customHeight="1">
      <c r="A3246" s="223"/>
      <c r="B3246" s="284"/>
      <c r="C3246" s="260">
        <f>IF('TIME TABLE'!$B$7="","",'TIME TABLE'!$B$7)</f>
        <v>44653</v>
      </c>
      <c r="D3246" s="261"/>
      <c r="E3246" s="89" t="str">
        <f>IF(C3246="","",IF(C3246&gt;0,CONCATENATE('TIME TABLE'!$C$7,'TIME TABLE'!$D$7,'TIME TABLE'!$E$7)))</f>
        <v>(Saturday)</v>
      </c>
      <c r="F3246" s="252" t="str">
        <f>IF(C3246="","",'TIME TABLE'!$F$7)</f>
        <v>Science</v>
      </c>
      <c r="G3246" s="253"/>
      <c r="H3246" s="250" t="str">
        <f>IF(F3246="","",'TIME TABLE'!$H$7)</f>
        <v>09:00 AM to 11:45 AM</v>
      </c>
      <c r="I3246" s="251"/>
    </row>
    <row r="3247" spans="1:10" s="74" customFormat="1" ht="18" customHeight="1">
      <c r="A3247" s="223"/>
      <c r="B3247" s="284"/>
      <c r="C3247" s="260">
        <f>IF('TIME TABLE'!$B$8="","",'TIME TABLE'!$B$8)</f>
        <v>44654</v>
      </c>
      <c r="D3247" s="261"/>
      <c r="E3247" s="89" t="str">
        <f>IF(C3247="","",IF(C3247&gt;0,CONCATENATE('TIME TABLE'!$C$8,'TIME TABLE'!$D$8,'TIME TABLE'!$E$8)))</f>
        <v>(Sunday)</v>
      </c>
      <c r="F3247" s="252" t="str">
        <f>IF(C3247="","",'TIME TABLE'!$F$8)</f>
        <v>Mathematics</v>
      </c>
      <c r="G3247" s="253"/>
      <c r="H3247" s="250" t="str">
        <f>IF(F3247="","",'TIME TABLE'!$H$8)</f>
        <v>09:00 AM to 11:45 AM</v>
      </c>
      <c r="I3247" s="251"/>
    </row>
    <row r="3248" spans="1:10" s="74" customFormat="1" ht="18" customHeight="1">
      <c r="A3248" s="223"/>
      <c r="B3248" s="284"/>
      <c r="C3248" s="260">
        <f>IF('TIME TABLE'!$B$9="","",'TIME TABLE'!$B$9)</f>
        <v>44655</v>
      </c>
      <c r="D3248" s="261"/>
      <c r="E3248" s="89" t="str">
        <f>IF(C3248="","",IF(C3248&gt;0,CONCATENATE('TIME TABLE'!$C$9,'TIME TABLE'!$D$9,'TIME TABLE'!$E$9)))</f>
        <v>(Monday)</v>
      </c>
      <c r="F3248" s="252" t="str">
        <f>IF(C3248="","",'TIME TABLE'!$F$9)</f>
        <v>Social Study</v>
      </c>
      <c r="G3248" s="253"/>
      <c r="H3248" s="250" t="str">
        <f>IF(F3248="","",'TIME TABLE'!$H$9)</f>
        <v>09:00 AM to 11:45 AM</v>
      </c>
      <c r="I3248" s="251"/>
    </row>
    <row r="3249" spans="1:9" s="74" customFormat="1" ht="18" customHeight="1">
      <c r="A3249" s="223"/>
      <c r="B3249" s="284"/>
      <c r="C3249" s="260">
        <f>IF('TIME TABLE'!$B$10="","",'TIME TABLE'!$B$10)</f>
        <v>44656</v>
      </c>
      <c r="D3249" s="261"/>
      <c r="E3249" s="89" t="str">
        <f>IF(C3249="","",IF(C3249&gt;0,CONCATENATE('TIME TABLE'!$C$10,'TIME TABLE'!$D$10,'TIME TABLE'!$E$10)))</f>
        <v>(Tuesday)</v>
      </c>
      <c r="F3249" s="252" t="str">
        <f>IF(C3249="","",'TIME TABLE'!$F$10)</f>
        <v>Sanskrit</v>
      </c>
      <c r="G3249" s="253"/>
      <c r="H3249" s="250" t="str">
        <f>IF(F3249="","",'TIME TABLE'!$H$10)</f>
        <v>09:00 AM to 11:45 AM</v>
      </c>
      <c r="I3249" s="251"/>
    </row>
    <row r="3250" spans="1:9" s="74" customFormat="1" ht="18" customHeight="1">
      <c r="A3250" s="223"/>
      <c r="B3250" s="284"/>
      <c r="C3250" s="260" t="str">
        <f>IF('TIME TABLE'!$B$11="","",'TIME TABLE'!$B$11)</f>
        <v/>
      </c>
      <c r="D3250" s="261"/>
      <c r="E3250" s="89" t="str">
        <f>IF(C3250="","",IF(C3250&gt;0,CONCATENATE('TIME TABLE'!$C$11,'TIME TABLE'!$D$11,'TIME TABLE'!$E$11)))</f>
        <v/>
      </c>
      <c r="F3250" s="252" t="str">
        <f>IF(C3250="","",'TIME TABLE'!$F$11)</f>
        <v/>
      </c>
      <c r="G3250" s="253"/>
      <c r="H3250" s="250" t="str">
        <f>IF(F3250="","",'TIME TABLE'!$H$11)</f>
        <v/>
      </c>
      <c r="I3250" s="251"/>
    </row>
    <row r="3251" spans="1:9" s="74" customFormat="1" ht="18" customHeight="1">
      <c r="A3251" s="223"/>
      <c r="B3251" s="284"/>
      <c r="C3251" s="260" t="str">
        <f>IF('TIME TABLE'!$B$12="","",'TIME TABLE'!$B$12)</f>
        <v/>
      </c>
      <c r="D3251" s="261"/>
      <c r="E3251" s="89" t="str">
        <f>IF(C3251="","",IF(C3251&gt;0,CONCATENATE('TIME TABLE'!$C$12,'TIME TABLE'!$D$12,'TIME TABLE'!$E$12)))</f>
        <v/>
      </c>
      <c r="F3251" s="252" t="str">
        <f>IF(C3251="","",'TIME TABLE'!$F$12)</f>
        <v/>
      </c>
      <c r="G3251" s="253"/>
      <c r="H3251" s="250" t="str">
        <f>IF(C3251="","",'TIME TABLE'!$H$12)</f>
        <v/>
      </c>
      <c r="I3251" s="251"/>
    </row>
    <row r="3252" spans="1:9" s="74" customFormat="1" ht="18" customHeight="1">
      <c r="A3252" s="223"/>
      <c r="B3252" s="284"/>
      <c r="C3252" s="275" t="str">
        <f>IF('TIME TABLE'!$B$13="","",'TIME TABLE'!$B$13)</f>
        <v/>
      </c>
      <c r="D3252" s="276"/>
      <c r="E3252" s="89" t="str">
        <f>IF(C3252="","",IF(C3252&gt;0,CONCATENATE('TIME TABLE'!$C$11,'TIME TABLE'!$D$11,'TIME TABLE'!$E$11)))</f>
        <v/>
      </c>
      <c r="F3252" s="252" t="str">
        <f>IF(C3252="","",'TIME TABLE'!$F$13)</f>
        <v/>
      </c>
      <c r="G3252" s="253"/>
      <c r="H3252" s="250" t="str">
        <f>IF(C3252="","",'TIME TABLE'!$H$13)</f>
        <v/>
      </c>
      <c r="I3252" s="251"/>
    </row>
    <row r="3253" spans="1:9" s="74" customFormat="1" ht="18" customHeight="1" thickBot="1">
      <c r="A3253" s="223"/>
      <c r="B3253" s="284"/>
      <c r="C3253" s="275" t="str">
        <f>IF('TIME TABLE'!$B$14="","",'TIME TABLE'!$B$14)</f>
        <v/>
      </c>
      <c r="D3253" s="276"/>
      <c r="E3253" s="89" t="str">
        <f>IF(C3253="","",IF(C3253&gt;0,CONCATENATE('TIME TABLE'!$C$11,'TIME TABLE'!$D$11,'TIME TABLE'!$E$11)))</f>
        <v/>
      </c>
      <c r="F3253" s="277" t="str">
        <f>IF(C3253="","",'TIME TABLE'!$F$14)</f>
        <v/>
      </c>
      <c r="G3253" s="278"/>
      <c r="H3253" s="250" t="str">
        <f>IF(C3253="","",'TIME TABLE'!$H$14)</f>
        <v/>
      </c>
      <c r="I3253" s="251"/>
    </row>
    <row r="3254" spans="1:9" s="14" customFormat="1" ht="24" customHeight="1">
      <c r="A3254" s="223"/>
      <c r="B3254" s="284"/>
      <c r="C3254" s="269" t="s">
        <v>69</v>
      </c>
      <c r="D3254" s="270"/>
      <c r="E3254" s="270"/>
      <c r="F3254" s="271"/>
      <c r="G3254" s="271"/>
      <c r="H3254" s="271"/>
      <c r="I3254" s="272"/>
    </row>
    <row r="3255" spans="1:9" s="14" customFormat="1" ht="19.5" customHeight="1">
      <c r="A3255" s="223"/>
      <c r="B3255" s="284"/>
      <c r="C3255" s="59">
        <v>1</v>
      </c>
      <c r="D3255" s="256" t="s">
        <v>70</v>
      </c>
      <c r="E3255" s="256"/>
      <c r="F3255" s="256"/>
      <c r="G3255" s="256"/>
      <c r="H3255" s="256"/>
      <c r="I3255" s="257"/>
    </row>
    <row r="3256" spans="1:9" s="14" customFormat="1" ht="19.5" customHeight="1">
      <c r="A3256" s="223"/>
      <c r="B3256" s="284"/>
      <c r="C3256" s="60">
        <v>2</v>
      </c>
      <c r="D3256" s="258" t="s">
        <v>71</v>
      </c>
      <c r="E3256" s="258"/>
      <c r="F3256" s="258"/>
      <c r="G3256" s="258"/>
      <c r="H3256" s="258"/>
      <c r="I3256" s="259"/>
    </row>
    <row r="3257" spans="1:9" s="14" customFormat="1" ht="19.5" customHeight="1">
      <c r="A3257" s="223"/>
      <c r="B3257" s="284"/>
      <c r="C3257" s="60">
        <v>3</v>
      </c>
      <c r="D3257" s="258" t="s">
        <v>72</v>
      </c>
      <c r="E3257" s="258"/>
      <c r="F3257" s="258"/>
      <c r="G3257" s="258"/>
      <c r="H3257" s="258"/>
      <c r="I3257" s="259"/>
    </row>
    <row r="3258" spans="1:9" s="14" customFormat="1" ht="19.5" customHeight="1">
      <c r="A3258" s="223"/>
      <c r="B3258" s="284"/>
      <c r="C3258" s="60">
        <v>4</v>
      </c>
      <c r="D3258" s="256" t="s">
        <v>73</v>
      </c>
      <c r="E3258" s="256"/>
      <c r="F3258" s="256"/>
      <c r="G3258" s="256"/>
      <c r="H3258" s="256"/>
      <c r="I3258" s="257"/>
    </row>
    <row r="3259" spans="1:9" s="14" customFormat="1" ht="19.5" customHeight="1">
      <c r="A3259" s="223"/>
      <c r="B3259" s="284"/>
      <c r="C3259" s="60">
        <v>5</v>
      </c>
      <c r="D3259" s="256" t="s">
        <v>74</v>
      </c>
      <c r="E3259" s="256"/>
      <c r="F3259" s="256"/>
      <c r="G3259" s="256"/>
      <c r="H3259" s="256"/>
      <c r="I3259" s="257"/>
    </row>
    <row r="3260" spans="1:9" s="14" customFormat="1" ht="19.5" customHeight="1">
      <c r="A3260" s="223"/>
      <c r="B3260" s="284"/>
      <c r="C3260" s="60">
        <v>6</v>
      </c>
      <c r="D3260" s="256" t="s">
        <v>75</v>
      </c>
      <c r="E3260" s="256"/>
      <c r="F3260" s="256"/>
      <c r="G3260" s="256"/>
      <c r="H3260" s="256"/>
      <c r="I3260" s="257"/>
    </row>
    <row r="3261" spans="1:9" s="14" customFormat="1" ht="19.5" customHeight="1">
      <c r="A3261" s="223"/>
      <c r="B3261" s="284"/>
      <c r="C3261" s="60">
        <v>7</v>
      </c>
      <c r="D3261" s="256" t="s">
        <v>76</v>
      </c>
      <c r="E3261" s="256"/>
      <c r="F3261" s="256"/>
      <c r="G3261" s="256"/>
      <c r="H3261" s="256"/>
      <c r="I3261" s="257"/>
    </row>
    <row r="3262" spans="1:9" s="14" customFormat="1" ht="19.5" customHeight="1">
      <c r="A3262" s="223"/>
      <c r="B3262" s="284"/>
      <c r="C3262" s="60">
        <v>8</v>
      </c>
      <c r="D3262" s="256" t="s">
        <v>77</v>
      </c>
      <c r="E3262" s="256"/>
      <c r="F3262" s="256"/>
      <c r="G3262" s="256"/>
      <c r="H3262" s="256"/>
      <c r="I3262" s="257"/>
    </row>
    <row r="3263" spans="1:9" s="14" customFormat="1" ht="19.5" customHeight="1" thickBot="1">
      <c r="A3263" s="223"/>
      <c r="B3263" s="285"/>
      <c r="C3263" s="61">
        <v>9</v>
      </c>
      <c r="D3263" s="254" t="s">
        <v>78</v>
      </c>
      <c r="E3263" s="254"/>
      <c r="F3263" s="254"/>
      <c r="G3263" s="254"/>
      <c r="H3263" s="254"/>
      <c r="I3263" s="255"/>
    </row>
    <row r="3264" spans="1:9" ht="7.5" customHeight="1">
      <c r="A3264" s="225"/>
      <c r="B3264" s="225"/>
      <c r="C3264" s="225"/>
      <c r="D3264" s="225"/>
      <c r="E3264" s="225"/>
      <c r="F3264" s="225"/>
      <c r="G3264" s="225"/>
      <c r="H3264" s="225"/>
      <c r="I3264" s="225"/>
    </row>
    <row r="3265" spans="1:10" s="14" customFormat="1" ht="10.5" customHeight="1" thickBot="1">
      <c r="A3265" s="19">
        <f>A3231+1</f>
        <v>97</v>
      </c>
      <c r="B3265" s="224"/>
      <c r="C3265" s="224"/>
      <c r="D3265" s="224"/>
      <c r="E3265" s="224"/>
      <c r="F3265" s="224"/>
      <c r="G3265" s="224"/>
      <c r="H3265" s="224"/>
      <c r="I3265" s="224"/>
    </row>
    <row r="3266" spans="1:10" s="14" customFormat="1" ht="51.75" customHeight="1">
      <c r="A3266" s="223"/>
      <c r="B3266" s="240" t="e">
        <f>logo</f>
        <v>#NAME?</v>
      </c>
      <c r="C3266" s="241"/>
      <c r="D3266" s="244" t="str">
        <f>MASTER!$E$11</f>
        <v>Govt. Sr. Secondary School Raimalwada</v>
      </c>
      <c r="E3266" s="245"/>
      <c r="F3266" s="245"/>
      <c r="G3266" s="245"/>
      <c r="H3266" s="245"/>
      <c r="I3266" s="246"/>
    </row>
    <row r="3267" spans="1:10" s="14" customFormat="1" ht="36" customHeight="1" thickBot="1">
      <c r="A3267" s="223"/>
      <c r="B3267" s="242"/>
      <c r="C3267" s="243"/>
      <c r="D3267" s="247" t="str">
        <f>MASTER!$E$14</f>
        <v>P.S.-Bapini (Phalodi)</v>
      </c>
      <c r="E3267" s="248"/>
      <c r="F3267" s="248"/>
      <c r="G3267" s="248"/>
      <c r="H3267" s="248"/>
      <c r="I3267" s="249"/>
    </row>
    <row r="3268" spans="1:10" s="14" customFormat="1" ht="33.75" customHeight="1">
      <c r="A3268" s="223"/>
      <c r="B3268" s="283" t="str">
        <f>CONCATENATE(C3269,'TIME TABLE'!$C$5,'ADMIT CARD'!$C3270,$F3270,'ADMIT CARD'!$G3270,'TIME TABLE'!$E$5)</f>
        <v>ADMIT CARD(Roll Number●→0)</v>
      </c>
      <c r="C3268" s="289" t="str">
        <f>CONCATENATE('TIME TABLE'!$B$2,'TIME TABLE'!$F$2)</f>
        <v>TEST-I: (2025-26)</v>
      </c>
      <c r="D3268" s="290"/>
      <c r="E3268" s="290"/>
      <c r="F3268" s="290"/>
      <c r="G3268" s="290"/>
      <c r="H3268" s="290"/>
      <c r="I3268" s="296" t="s">
        <v>90</v>
      </c>
    </row>
    <row r="3269" spans="1:10" s="14" customFormat="1" ht="33.75" customHeight="1" thickBot="1">
      <c r="A3269" s="223"/>
      <c r="B3269" s="284"/>
      <c r="C3269" s="291" t="s">
        <v>63</v>
      </c>
      <c r="D3269" s="292"/>
      <c r="E3269" s="292"/>
      <c r="F3269" s="292"/>
      <c r="G3269" s="292"/>
      <c r="H3269" s="292"/>
      <c r="I3269" s="297"/>
      <c r="J3269" s="14" t="s">
        <v>53</v>
      </c>
    </row>
    <row r="3270" spans="1:10" s="14" customFormat="1" ht="24" customHeight="1">
      <c r="A3270" s="223"/>
      <c r="B3270" s="284"/>
      <c r="C3270" s="286" t="s">
        <v>20</v>
      </c>
      <c r="D3270" s="287"/>
      <c r="E3270" s="288"/>
      <c r="F3270" s="62" t="s">
        <v>51</v>
      </c>
      <c r="G3270" s="265">
        <f>VLOOKUP(A3265,'STUDENT DETAIL'!$C$8:$I$107,3)</f>
        <v>0</v>
      </c>
      <c r="H3270" s="266"/>
      <c r="I3270" s="297"/>
    </row>
    <row r="3271" spans="1:10" s="14" customFormat="1" ht="24" customHeight="1" thickBot="1">
      <c r="A3271" s="223"/>
      <c r="B3271" s="284"/>
      <c r="C3271" s="235" t="s">
        <v>21</v>
      </c>
      <c r="D3271" s="236"/>
      <c r="E3271" s="237"/>
      <c r="F3271" s="63" t="s">
        <v>51</v>
      </c>
      <c r="G3271" s="262" t="str">
        <f>IF(OR(G3270=0,G3270=""),"",VLOOKUP(A3265,'STUDENT DETAIL'!$C$8:$I$107,4))</f>
        <v/>
      </c>
      <c r="H3271" s="264"/>
      <c r="I3271" s="298"/>
    </row>
    <row r="3272" spans="1:10" s="14" customFormat="1" ht="24" customHeight="1">
      <c r="A3272" s="223"/>
      <c r="B3272" s="284"/>
      <c r="C3272" s="235" t="s">
        <v>22</v>
      </c>
      <c r="D3272" s="236"/>
      <c r="E3272" s="237"/>
      <c r="F3272" s="63" t="s">
        <v>51</v>
      </c>
      <c r="G3272" s="262" t="str">
        <f>IF(OR(G3270=0,G3270=""),"",VLOOKUP(A3265,'STUDENT DETAIL'!$C$8:$I$107,5))</f>
        <v/>
      </c>
      <c r="H3272" s="263"/>
      <c r="I3272" s="293" t="s">
        <v>64</v>
      </c>
    </row>
    <row r="3273" spans="1:10" s="14" customFormat="1" ht="24" customHeight="1">
      <c r="A3273" s="223"/>
      <c r="B3273" s="284"/>
      <c r="C3273" s="235" t="s">
        <v>32</v>
      </c>
      <c r="D3273" s="236"/>
      <c r="E3273" s="237"/>
      <c r="F3273" s="63" t="s">
        <v>51</v>
      </c>
      <c r="G3273" s="262" t="str">
        <f>IF(OR(G3270=0,G3270=""),"",VLOOKUP(A3265,'STUDENT DETAIL'!$C$8:$I$107,6))</f>
        <v/>
      </c>
      <c r="H3273" s="263"/>
      <c r="I3273" s="294"/>
    </row>
    <row r="3274" spans="1:10" s="14" customFormat="1" ht="24" customHeight="1">
      <c r="A3274" s="223"/>
      <c r="B3274" s="284"/>
      <c r="C3274" s="235" t="s">
        <v>33</v>
      </c>
      <c r="D3274" s="236"/>
      <c r="E3274" s="237"/>
      <c r="F3274" s="63" t="s">
        <v>51</v>
      </c>
      <c r="G3274" s="262" t="str">
        <f>IF(OR(G3270=0,G3270=""),"",IF('STUDENT DETAIL'!$H$4="",'STUDENT DETAIL'!$E$4,CONCATENATE('STUDENT DETAIL'!$E$4,"   ","(",'STUDENT DETAIL'!$H$4,")")))</f>
        <v/>
      </c>
      <c r="H3274" s="263"/>
      <c r="I3274" s="294"/>
    </row>
    <row r="3275" spans="1:10" s="14" customFormat="1" ht="24" customHeight="1" thickBot="1">
      <c r="A3275" s="223"/>
      <c r="B3275" s="284"/>
      <c r="C3275" s="226" t="s">
        <v>24</v>
      </c>
      <c r="D3275" s="227"/>
      <c r="E3275" s="228"/>
      <c r="F3275" s="64" t="s">
        <v>51</v>
      </c>
      <c r="G3275" s="281" t="str">
        <f>IF(OR(G3270=0,G3270=""),"",VLOOKUP(A3265,'STUDENT DETAIL'!$C$8:$I$107,7))</f>
        <v/>
      </c>
      <c r="H3275" s="282"/>
      <c r="I3275" s="295"/>
    </row>
    <row r="3276" spans="1:10" s="14" customFormat="1" ht="24" customHeight="1">
      <c r="A3276" s="223"/>
      <c r="B3276" s="284"/>
      <c r="C3276" s="232" t="s">
        <v>66</v>
      </c>
      <c r="D3276" s="233"/>
      <c r="E3276" s="233"/>
      <c r="F3276" s="233"/>
      <c r="G3276" s="233"/>
      <c r="H3276" s="233"/>
      <c r="I3276" s="234"/>
    </row>
    <row r="3277" spans="1:10" s="14" customFormat="1" ht="24" customHeight="1" thickBot="1">
      <c r="A3277" s="223"/>
      <c r="B3277" s="284"/>
      <c r="C3277" s="229" t="s">
        <v>67</v>
      </c>
      <c r="D3277" s="230"/>
      <c r="E3277" s="231"/>
      <c r="F3277" s="267" t="s">
        <v>34</v>
      </c>
      <c r="G3277" s="231"/>
      <c r="H3277" s="267" t="s">
        <v>68</v>
      </c>
      <c r="I3277" s="268"/>
    </row>
    <row r="3278" spans="1:10" s="74" customFormat="1" ht="18" customHeight="1">
      <c r="A3278" s="223"/>
      <c r="B3278" s="284"/>
      <c r="C3278" s="238">
        <f>IF('TIME TABLE'!$B$5="","",'TIME TABLE'!$B$5)</f>
        <v>44651</v>
      </c>
      <c r="D3278" s="239"/>
      <c r="E3278" s="86" t="str">
        <f>IF(C3278="","",IF(C3278&gt;0,CONCATENATE('TIME TABLE'!$C$5,'TIME TABLE'!$D$5,'TIME TABLE'!$E$5)))</f>
        <v>(Thursday)</v>
      </c>
      <c r="F3278" s="279" t="str">
        <f>IF(C3278="","",'TIME TABLE'!$F$5)</f>
        <v>Hindi</v>
      </c>
      <c r="G3278" s="280"/>
      <c r="H3278" s="273" t="str">
        <f>IF(F3278="","",'TIME TABLE'!$H$5)</f>
        <v>09:00 AM to 11:45 AM</v>
      </c>
      <c r="I3278" s="274"/>
    </row>
    <row r="3279" spans="1:10" s="74" customFormat="1" ht="18" customHeight="1">
      <c r="A3279" s="223"/>
      <c r="B3279" s="284"/>
      <c r="C3279" s="260">
        <f>IF('TIME TABLE'!$B$6="","",'TIME TABLE'!$B$6)</f>
        <v>44652</v>
      </c>
      <c r="D3279" s="261"/>
      <c r="E3279" s="89" t="str">
        <f>IF(C3279="","",IF(C3279&gt;0,CONCATENATE('TIME TABLE'!$C$6,'TIME TABLE'!$D$6,'TIME TABLE'!$E$6)))</f>
        <v>(Friday)</v>
      </c>
      <c r="F3279" s="252" t="str">
        <f>IF(C3279="","",'TIME TABLE'!$F$6)</f>
        <v>English</v>
      </c>
      <c r="G3279" s="253"/>
      <c r="H3279" s="250" t="str">
        <f>IF(F3279="","",'TIME TABLE'!$H$6)</f>
        <v>09:00 AM to 11:45 AM</v>
      </c>
      <c r="I3279" s="251"/>
    </row>
    <row r="3280" spans="1:10" s="74" customFormat="1" ht="18" customHeight="1">
      <c r="A3280" s="223"/>
      <c r="B3280" s="284"/>
      <c r="C3280" s="260">
        <f>IF('TIME TABLE'!$B$7="","",'TIME TABLE'!$B$7)</f>
        <v>44653</v>
      </c>
      <c r="D3280" s="261"/>
      <c r="E3280" s="89" t="str">
        <f>IF(C3280="","",IF(C3280&gt;0,CONCATENATE('TIME TABLE'!$C$7,'TIME TABLE'!$D$7,'TIME TABLE'!$E$7)))</f>
        <v>(Saturday)</v>
      </c>
      <c r="F3280" s="252" t="str">
        <f>IF(C3280="","",'TIME TABLE'!$F$7)</f>
        <v>Science</v>
      </c>
      <c r="G3280" s="253"/>
      <c r="H3280" s="250" t="str">
        <f>IF(F3280="","",'TIME TABLE'!$H$7)</f>
        <v>09:00 AM to 11:45 AM</v>
      </c>
      <c r="I3280" s="251"/>
    </row>
    <row r="3281" spans="1:9" s="74" customFormat="1" ht="18" customHeight="1">
      <c r="A3281" s="223"/>
      <c r="B3281" s="284"/>
      <c r="C3281" s="260">
        <f>IF('TIME TABLE'!$B$8="","",'TIME TABLE'!$B$8)</f>
        <v>44654</v>
      </c>
      <c r="D3281" s="261"/>
      <c r="E3281" s="89" t="str">
        <f>IF(C3281="","",IF(C3281&gt;0,CONCATENATE('TIME TABLE'!$C$8,'TIME TABLE'!$D$8,'TIME TABLE'!$E$8)))</f>
        <v>(Sunday)</v>
      </c>
      <c r="F3281" s="252" t="str">
        <f>IF(C3281="","",'TIME TABLE'!$F$8)</f>
        <v>Mathematics</v>
      </c>
      <c r="G3281" s="253"/>
      <c r="H3281" s="250" t="str">
        <f>IF(F3281="","",'TIME TABLE'!$H$8)</f>
        <v>09:00 AM to 11:45 AM</v>
      </c>
      <c r="I3281" s="251"/>
    </row>
    <row r="3282" spans="1:9" s="74" customFormat="1" ht="18" customHeight="1">
      <c r="A3282" s="223"/>
      <c r="B3282" s="284"/>
      <c r="C3282" s="260">
        <f>IF('TIME TABLE'!$B$9="","",'TIME TABLE'!$B$9)</f>
        <v>44655</v>
      </c>
      <c r="D3282" s="261"/>
      <c r="E3282" s="89" t="str">
        <f>IF(C3282="","",IF(C3282&gt;0,CONCATENATE('TIME TABLE'!$C$9,'TIME TABLE'!$D$9,'TIME TABLE'!$E$9)))</f>
        <v>(Monday)</v>
      </c>
      <c r="F3282" s="252" t="str">
        <f>IF(C3282="","",'TIME TABLE'!$F$9)</f>
        <v>Social Study</v>
      </c>
      <c r="G3282" s="253"/>
      <c r="H3282" s="250" t="str">
        <f>IF(F3282="","",'TIME TABLE'!$H$9)</f>
        <v>09:00 AM to 11:45 AM</v>
      </c>
      <c r="I3282" s="251"/>
    </row>
    <row r="3283" spans="1:9" s="74" customFormat="1" ht="18" customHeight="1">
      <c r="A3283" s="223"/>
      <c r="B3283" s="284"/>
      <c r="C3283" s="260">
        <f>IF('TIME TABLE'!$B$10="","",'TIME TABLE'!$B$10)</f>
        <v>44656</v>
      </c>
      <c r="D3283" s="261"/>
      <c r="E3283" s="89" t="str">
        <f>IF(C3283="","",IF(C3283&gt;0,CONCATENATE('TIME TABLE'!$C$10,'TIME TABLE'!$D$10,'TIME TABLE'!$E$10)))</f>
        <v>(Tuesday)</v>
      </c>
      <c r="F3283" s="252" t="str">
        <f>IF(C3283="","",'TIME TABLE'!$F$10)</f>
        <v>Sanskrit</v>
      </c>
      <c r="G3283" s="253"/>
      <c r="H3283" s="250" t="str">
        <f>IF(F3283="","",'TIME TABLE'!$H$10)</f>
        <v>09:00 AM to 11:45 AM</v>
      </c>
      <c r="I3283" s="251"/>
    </row>
    <row r="3284" spans="1:9" s="74" customFormat="1" ht="18" customHeight="1">
      <c r="A3284" s="223"/>
      <c r="B3284" s="284"/>
      <c r="C3284" s="260" t="str">
        <f>IF('TIME TABLE'!$B$11="","",'TIME TABLE'!$B$11)</f>
        <v/>
      </c>
      <c r="D3284" s="261"/>
      <c r="E3284" s="89" t="str">
        <f>IF(C3284="","",IF(C3284&gt;0,CONCATENATE('TIME TABLE'!$C$11,'TIME TABLE'!$D$11,'TIME TABLE'!$E$11)))</f>
        <v/>
      </c>
      <c r="F3284" s="252" t="str">
        <f>IF(C3284="","",'TIME TABLE'!$F$11)</f>
        <v/>
      </c>
      <c r="G3284" s="253"/>
      <c r="H3284" s="250" t="str">
        <f>IF(F3284="","",'TIME TABLE'!$H$11)</f>
        <v/>
      </c>
      <c r="I3284" s="251"/>
    </row>
    <row r="3285" spans="1:9" s="74" customFormat="1" ht="18" customHeight="1">
      <c r="A3285" s="223"/>
      <c r="B3285" s="284"/>
      <c r="C3285" s="260" t="str">
        <f>IF('TIME TABLE'!$B$12="","",'TIME TABLE'!$B$12)</f>
        <v/>
      </c>
      <c r="D3285" s="261"/>
      <c r="E3285" s="89" t="str">
        <f>IF(C3285="","",IF(C3285&gt;0,CONCATENATE('TIME TABLE'!$C$12,'TIME TABLE'!$D$12,'TIME TABLE'!$E$12)))</f>
        <v/>
      </c>
      <c r="F3285" s="252" t="str">
        <f>IF(C3285="","",'TIME TABLE'!$F$12)</f>
        <v/>
      </c>
      <c r="G3285" s="253"/>
      <c r="H3285" s="250" t="str">
        <f>IF(C3285="","",'TIME TABLE'!$H$12)</f>
        <v/>
      </c>
      <c r="I3285" s="251"/>
    </row>
    <row r="3286" spans="1:9" s="74" customFormat="1" ht="18" customHeight="1">
      <c r="A3286" s="223"/>
      <c r="B3286" s="284"/>
      <c r="C3286" s="275" t="str">
        <f>IF('TIME TABLE'!$B$13="","",'TIME TABLE'!$B$13)</f>
        <v/>
      </c>
      <c r="D3286" s="276"/>
      <c r="E3286" s="89" t="str">
        <f>IF(C3286="","",IF(C3286&gt;0,CONCATENATE('TIME TABLE'!$C$11,'TIME TABLE'!$D$11,'TIME TABLE'!$E$11)))</f>
        <v/>
      </c>
      <c r="F3286" s="252" t="str">
        <f>IF(C3286="","",'TIME TABLE'!$F$13)</f>
        <v/>
      </c>
      <c r="G3286" s="253"/>
      <c r="H3286" s="250" t="str">
        <f>IF(C3286="","",'TIME TABLE'!$H$13)</f>
        <v/>
      </c>
      <c r="I3286" s="251"/>
    </row>
    <row r="3287" spans="1:9" s="74" customFormat="1" ht="18" customHeight="1" thickBot="1">
      <c r="A3287" s="223"/>
      <c r="B3287" s="284"/>
      <c r="C3287" s="275" t="str">
        <f>IF('TIME TABLE'!$B$14="","",'TIME TABLE'!$B$14)</f>
        <v/>
      </c>
      <c r="D3287" s="276"/>
      <c r="E3287" s="89" t="str">
        <f>IF(C3287="","",IF(C3287&gt;0,CONCATENATE('TIME TABLE'!$C$11,'TIME TABLE'!$D$11,'TIME TABLE'!$E$11)))</f>
        <v/>
      </c>
      <c r="F3287" s="277" t="str">
        <f>IF(C3287="","",'TIME TABLE'!$F$14)</f>
        <v/>
      </c>
      <c r="G3287" s="278"/>
      <c r="H3287" s="250" t="str">
        <f>IF(C3287="","",'TIME TABLE'!$H$14)</f>
        <v/>
      </c>
      <c r="I3287" s="251"/>
    </row>
    <row r="3288" spans="1:9" s="14" customFormat="1" ht="24" customHeight="1">
      <c r="A3288" s="223"/>
      <c r="B3288" s="284"/>
      <c r="C3288" s="269" t="s">
        <v>69</v>
      </c>
      <c r="D3288" s="270"/>
      <c r="E3288" s="270"/>
      <c r="F3288" s="271"/>
      <c r="G3288" s="271"/>
      <c r="H3288" s="271"/>
      <c r="I3288" s="272"/>
    </row>
    <row r="3289" spans="1:9" s="14" customFormat="1" ht="19.5" customHeight="1">
      <c r="A3289" s="223"/>
      <c r="B3289" s="284"/>
      <c r="C3289" s="59">
        <v>1</v>
      </c>
      <c r="D3289" s="256" t="s">
        <v>70</v>
      </c>
      <c r="E3289" s="256"/>
      <c r="F3289" s="256"/>
      <c r="G3289" s="256"/>
      <c r="H3289" s="256"/>
      <c r="I3289" s="257"/>
    </row>
    <row r="3290" spans="1:9" s="14" customFormat="1" ht="19.5" customHeight="1">
      <c r="A3290" s="223"/>
      <c r="B3290" s="284"/>
      <c r="C3290" s="60">
        <v>2</v>
      </c>
      <c r="D3290" s="258" t="s">
        <v>71</v>
      </c>
      <c r="E3290" s="258"/>
      <c r="F3290" s="258"/>
      <c r="G3290" s="258"/>
      <c r="H3290" s="258"/>
      <c r="I3290" s="259"/>
    </row>
    <row r="3291" spans="1:9" s="14" customFormat="1" ht="19.5" customHeight="1">
      <c r="A3291" s="223"/>
      <c r="B3291" s="284"/>
      <c r="C3291" s="60">
        <v>3</v>
      </c>
      <c r="D3291" s="258" t="s">
        <v>72</v>
      </c>
      <c r="E3291" s="258"/>
      <c r="F3291" s="258"/>
      <c r="G3291" s="258"/>
      <c r="H3291" s="258"/>
      <c r="I3291" s="259"/>
    </row>
    <row r="3292" spans="1:9" s="14" customFormat="1" ht="19.5" customHeight="1">
      <c r="A3292" s="223"/>
      <c r="B3292" s="284"/>
      <c r="C3292" s="60">
        <v>4</v>
      </c>
      <c r="D3292" s="256" t="s">
        <v>73</v>
      </c>
      <c r="E3292" s="256"/>
      <c r="F3292" s="256"/>
      <c r="G3292" s="256"/>
      <c r="H3292" s="256"/>
      <c r="I3292" s="257"/>
    </row>
    <row r="3293" spans="1:9" s="14" customFormat="1" ht="19.5" customHeight="1">
      <c r="A3293" s="223"/>
      <c r="B3293" s="284"/>
      <c r="C3293" s="60">
        <v>5</v>
      </c>
      <c r="D3293" s="256" t="s">
        <v>74</v>
      </c>
      <c r="E3293" s="256"/>
      <c r="F3293" s="256"/>
      <c r="G3293" s="256"/>
      <c r="H3293" s="256"/>
      <c r="I3293" s="257"/>
    </row>
    <row r="3294" spans="1:9" s="14" customFormat="1" ht="19.5" customHeight="1">
      <c r="A3294" s="223"/>
      <c r="B3294" s="284"/>
      <c r="C3294" s="60">
        <v>6</v>
      </c>
      <c r="D3294" s="256" t="s">
        <v>75</v>
      </c>
      <c r="E3294" s="256"/>
      <c r="F3294" s="256"/>
      <c r="G3294" s="256"/>
      <c r="H3294" s="256"/>
      <c r="I3294" s="257"/>
    </row>
    <row r="3295" spans="1:9" s="14" customFormat="1" ht="19.5" customHeight="1">
      <c r="A3295" s="223"/>
      <c r="B3295" s="284"/>
      <c r="C3295" s="60">
        <v>7</v>
      </c>
      <c r="D3295" s="256" t="s">
        <v>76</v>
      </c>
      <c r="E3295" s="256"/>
      <c r="F3295" s="256"/>
      <c r="G3295" s="256"/>
      <c r="H3295" s="256"/>
      <c r="I3295" s="257"/>
    </row>
    <row r="3296" spans="1:9" s="14" customFormat="1" ht="19.5" customHeight="1">
      <c r="A3296" s="223"/>
      <c r="B3296" s="284"/>
      <c r="C3296" s="60">
        <v>8</v>
      </c>
      <c r="D3296" s="256" t="s">
        <v>77</v>
      </c>
      <c r="E3296" s="256"/>
      <c r="F3296" s="256"/>
      <c r="G3296" s="256"/>
      <c r="H3296" s="256"/>
      <c r="I3296" s="257"/>
    </row>
    <row r="3297" spans="1:10" s="14" customFormat="1" ht="19.5" customHeight="1" thickBot="1">
      <c r="A3297" s="223"/>
      <c r="B3297" s="285"/>
      <c r="C3297" s="61">
        <v>9</v>
      </c>
      <c r="D3297" s="254" t="s">
        <v>78</v>
      </c>
      <c r="E3297" s="254"/>
      <c r="F3297" s="254"/>
      <c r="G3297" s="254"/>
      <c r="H3297" s="254"/>
      <c r="I3297" s="255"/>
    </row>
    <row r="3298" spans="1:10" ht="16.5" customHeight="1">
      <c r="A3298" s="225"/>
      <c r="B3298" s="225"/>
      <c r="C3298" s="225"/>
      <c r="D3298" s="225"/>
      <c r="E3298" s="225"/>
      <c r="F3298" s="225"/>
      <c r="G3298" s="225"/>
      <c r="H3298" s="225"/>
      <c r="I3298" s="225"/>
    </row>
    <row r="3299" spans="1:10" s="14" customFormat="1" ht="15.75" thickBot="1">
      <c r="A3299" s="19">
        <f>A3265+1</f>
        <v>98</v>
      </c>
      <c r="B3299" s="224"/>
      <c r="C3299" s="224"/>
      <c r="D3299" s="224"/>
      <c r="E3299" s="224"/>
      <c r="F3299" s="224"/>
      <c r="G3299" s="224"/>
      <c r="H3299" s="224"/>
      <c r="I3299" s="224"/>
    </row>
    <row r="3300" spans="1:10" s="14" customFormat="1" ht="51.75" customHeight="1">
      <c r="A3300" s="223"/>
      <c r="B3300" s="240" t="e">
        <f>logo</f>
        <v>#NAME?</v>
      </c>
      <c r="C3300" s="241"/>
      <c r="D3300" s="244" t="str">
        <f>MASTER!$E$11</f>
        <v>Govt. Sr. Secondary School Raimalwada</v>
      </c>
      <c r="E3300" s="245"/>
      <c r="F3300" s="245"/>
      <c r="G3300" s="245"/>
      <c r="H3300" s="245"/>
      <c r="I3300" s="246"/>
    </row>
    <row r="3301" spans="1:10" s="14" customFormat="1" ht="36" customHeight="1" thickBot="1">
      <c r="A3301" s="223"/>
      <c r="B3301" s="242"/>
      <c r="C3301" s="243"/>
      <c r="D3301" s="247" t="str">
        <f>MASTER!$E$14</f>
        <v>P.S.-Bapini (Phalodi)</v>
      </c>
      <c r="E3301" s="248"/>
      <c r="F3301" s="248"/>
      <c r="G3301" s="248"/>
      <c r="H3301" s="248"/>
      <c r="I3301" s="249"/>
    </row>
    <row r="3302" spans="1:10" s="14" customFormat="1" ht="33.75" customHeight="1">
      <c r="A3302" s="223"/>
      <c r="B3302" s="283" t="str">
        <f>CONCATENATE(C3303,'TIME TABLE'!$C$5,'ADMIT CARD'!$C3304,$F3304,'ADMIT CARD'!$G3304,'TIME TABLE'!$E$5)</f>
        <v>ADMIT CARD(Roll Number●→0)</v>
      </c>
      <c r="C3302" s="289" t="str">
        <f>CONCATENATE('TIME TABLE'!$B$2,'TIME TABLE'!$F$2)</f>
        <v>TEST-I: (2025-26)</v>
      </c>
      <c r="D3302" s="290"/>
      <c r="E3302" s="290"/>
      <c r="F3302" s="290"/>
      <c r="G3302" s="290"/>
      <c r="H3302" s="290"/>
      <c r="I3302" s="296" t="s">
        <v>90</v>
      </c>
    </row>
    <row r="3303" spans="1:10" s="14" customFormat="1" ht="33.75" customHeight="1" thickBot="1">
      <c r="A3303" s="223"/>
      <c r="B3303" s="284"/>
      <c r="C3303" s="291" t="s">
        <v>63</v>
      </c>
      <c r="D3303" s="292"/>
      <c r="E3303" s="292"/>
      <c r="F3303" s="292"/>
      <c r="G3303" s="292"/>
      <c r="H3303" s="292"/>
      <c r="I3303" s="297"/>
      <c r="J3303" s="14" t="s">
        <v>53</v>
      </c>
    </row>
    <row r="3304" spans="1:10" s="14" customFormat="1" ht="24" customHeight="1">
      <c r="A3304" s="223"/>
      <c r="B3304" s="284"/>
      <c r="C3304" s="286" t="s">
        <v>20</v>
      </c>
      <c r="D3304" s="287"/>
      <c r="E3304" s="288"/>
      <c r="F3304" s="62" t="s">
        <v>51</v>
      </c>
      <c r="G3304" s="265">
        <f>VLOOKUP(A3299,'STUDENT DETAIL'!$C$8:$I$107,3)</f>
        <v>0</v>
      </c>
      <c r="H3304" s="266"/>
      <c r="I3304" s="297"/>
    </row>
    <row r="3305" spans="1:10" s="14" customFormat="1" ht="24" customHeight="1" thickBot="1">
      <c r="A3305" s="223"/>
      <c r="B3305" s="284"/>
      <c r="C3305" s="235" t="s">
        <v>21</v>
      </c>
      <c r="D3305" s="236"/>
      <c r="E3305" s="237"/>
      <c r="F3305" s="63" t="s">
        <v>51</v>
      </c>
      <c r="G3305" s="262" t="str">
        <f>IF(OR(G3304=0,G3304=""),"",VLOOKUP(A3299,'STUDENT DETAIL'!$C$8:$I$107,4))</f>
        <v/>
      </c>
      <c r="H3305" s="264"/>
      <c r="I3305" s="298"/>
    </row>
    <row r="3306" spans="1:10" s="14" customFormat="1" ht="24" customHeight="1">
      <c r="A3306" s="223"/>
      <c r="B3306" s="284"/>
      <c r="C3306" s="235" t="s">
        <v>22</v>
      </c>
      <c r="D3306" s="236"/>
      <c r="E3306" s="237"/>
      <c r="F3306" s="63" t="s">
        <v>51</v>
      </c>
      <c r="G3306" s="262" t="str">
        <f>IF(OR(G3304=0,G3304=""),"",VLOOKUP(A3299,'STUDENT DETAIL'!$C$8:$I$107,5))</f>
        <v/>
      </c>
      <c r="H3306" s="263"/>
      <c r="I3306" s="293" t="s">
        <v>64</v>
      </c>
    </row>
    <row r="3307" spans="1:10" s="14" customFormat="1" ht="24" customHeight="1">
      <c r="A3307" s="223"/>
      <c r="B3307" s="284"/>
      <c r="C3307" s="235" t="s">
        <v>32</v>
      </c>
      <c r="D3307" s="236"/>
      <c r="E3307" s="237"/>
      <c r="F3307" s="63" t="s">
        <v>51</v>
      </c>
      <c r="G3307" s="262" t="str">
        <f>IF(OR(G3304=0,G3304=""),"",VLOOKUP(A3299,'STUDENT DETAIL'!$C$8:$I$107,6))</f>
        <v/>
      </c>
      <c r="H3307" s="263"/>
      <c r="I3307" s="294"/>
    </row>
    <row r="3308" spans="1:10" s="14" customFormat="1" ht="24" customHeight="1">
      <c r="A3308" s="223"/>
      <c r="B3308" s="284"/>
      <c r="C3308" s="235" t="s">
        <v>33</v>
      </c>
      <c r="D3308" s="236"/>
      <c r="E3308" s="237"/>
      <c r="F3308" s="63" t="s">
        <v>51</v>
      </c>
      <c r="G3308" s="262" t="str">
        <f>IF(OR(G3304=0,G3304=""),"",IF('STUDENT DETAIL'!$H$4="",'STUDENT DETAIL'!$E$4,CONCATENATE('STUDENT DETAIL'!$E$4,"   ","(",'STUDENT DETAIL'!$H$4,")")))</f>
        <v/>
      </c>
      <c r="H3308" s="263"/>
      <c r="I3308" s="294"/>
    </row>
    <row r="3309" spans="1:10" s="14" customFormat="1" ht="24" customHeight="1" thickBot="1">
      <c r="A3309" s="223"/>
      <c r="B3309" s="284"/>
      <c r="C3309" s="226" t="s">
        <v>24</v>
      </c>
      <c r="D3309" s="227"/>
      <c r="E3309" s="228"/>
      <c r="F3309" s="64" t="s">
        <v>51</v>
      </c>
      <c r="G3309" s="281" t="str">
        <f>IF(OR(G3304=0,G3304=""),"",VLOOKUP(A3299,'STUDENT DETAIL'!$C$8:$I$107,7))</f>
        <v/>
      </c>
      <c r="H3309" s="282"/>
      <c r="I3309" s="295"/>
    </row>
    <row r="3310" spans="1:10" s="14" customFormat="1" ht="24" customHeight="1">
      <c r="A3310" s="223"/>
      <c r="B3310" s="284"/>
      <c r="C3310" s="232" t="s">
        <v>66</v>
      </c>
      <c r="D3310" s="233"/>
      <c r="E3310" s="233"/>
      <c r="F3310" s="233"/>
      <c r="G3310" s="233"/>
      <c r="H3310" s="233"/>
      <c r="I3310" s="234"/>
    </row>
    <row r="3311" spans="1:10" s="14" customFormat="1" ht="24" customHeight="1" thickBot="1">
      <c r="A3311" s="223"/>
      <c r="B3311" s="284"/>
      <c r="C3311" s="229" t="s">
        <v>67</v>
      </c>
      <c r="D3311" s="230"/>
      <c r="E3311" s="231"/>
      <c r="F3311" s="267" t="s">
        <v>34</v>
      </c>
      <c r="G3311" s="231"/>
      <c r="H3311" s="267" t="s">
        <v>68</v>
      </c>
      <c r="I3311" s="268"/>
    </row>
    <row r="3312" spans="1:10" s="74" customFormat="1" ht="18" customHeight="1">
      <c r="A3312" s="223"/>
      <c r="B3312" s="284"/>
      <c r="C3312" s="238">
        <f>IF('TIME TABLE'!$B$5="","",'TIME TABLE'!$B$5)</f>
        <v>44651</v>
      </c>
      <c r="D3312" s="239"/>
      <c r="E3312" s="86" t="str">
        <f>IF(C3312="","",IF(C3312&gt;0,CONCATENATE('TIME TABLE'!$C$5,'TIME TABLE'!$D$5,'TIME TABLE'!$E$5)))</f>
        <v>(Thursday)</v>
      </c>
      <c r="F3312" s="279" t="str">
        <f>IF(C3312="","",'TIME TABLE'!$F$5)</f>
        <v>Hindi</v>
      </c>
      <c r="G3312" s="280"/>
      <c r="H3312" s="273" t="str">
        <f>IF(F3312="","",'TIME TABLE'!$H$5)</f>
        <v>09:00 AM to 11:45 AM</v>
      </c>
      <c r="I3312" s="274"/>
    </row>
    <row r="3313" spans="1:9" s="74" customFormat="1" ht="18" customHeight="1">
      <c r="A3313" s="223"/>
      <c r="B3313" s="284"/>
      <c r="C3313" s="260">
        <f>IF('TIME TABLE'!$B$6="","",'TIME TABLE'!$B$6)</f>
        <v>44652</v>
      </c>
      <c r="D3313" s="261"/>
      <c r="E3313" s="89" t="str">
        <f>IF(C3313="","",IF(C3313&gt;0,CONCATENATE('TIME TABLE'!$C$6,'TIME TABLE'!$D$6,'TIME TABLE'!$E$6)))</f>
        <v>(Friday)</v>
      </c>
      <c r="F3313" s="252" t="str">
        <f>IF(C3313="","",'TIME TABLE'!$F$6)</f>
        <v>English</v>
      </c>
      <c r="G3313" s="253"/>
      <c r="H3313" s="250" t="str">
        <f>IF(F3313="","",'TIME TABLE'!$H$6)</f>
        <v>09:00 AM to 11:45 AM</v>
      </c>
      <c r="I3313" s="251"/>
    </row>
    <row r="3314" spans="1:9" s="74" customFormat="1" ht="18" customHeight="1">
      <c r="A3314" s="223"/>
      <c r="B3314" s="284"/>
      <c r="C3314" s="260">
        <f>IF('TIME TABLE'!$B$7="","",'TIME TABLE'!$B$7)</f>
        <v>44653</v>
      </c>
      <c r="D3314" s="261"/>
      <c r="E3314" s="89" t="str">
        <f>IF(C3314="","",IF(C3314&gt;0,CONCATENATE('TIME TABLE'!$C$7,'TIME TABLE'!$D$7,'TIME TABLE'!$E$7)))</f>
        <v>(Saturday)</v>
      </c>
      <c r="F3314" s="252" t="str">
        <f>IF(C3314="","",'TIME TABLE'!$F$7)</f>
        <v>Science</v>
      </c>
      <c r="G3314" s="253"/>
      <c r="H3314" s="250" t="str">
        <f>IF(F3314="","",'TIME TABLE'!$H$7)</f>
        <v>09:00 AM to 11:45 AM</v>
      </c>
      <c r="I3314" s="251"/>
    </row>
    <row r="3315" spans="1:9" s="74" customFormat="1" ht="18" customHeight="1">
      <c r="A3315" s="223"/>
      <c r="B3315" s="284"/>
      <c r="C3315" s="260">
        <f>IF('TIME TABLE'!$B$8="","",'TIME TABLE'!$B$8)</f>
        <v>44654</v>
      </c>
      <c r="D3315" s="261"/>
      <c r="E3315" s="89" t="str">
        <f>IF(C3315="","",IF(C3315&gt;0,CONCATENATE('TIME TABLE'!$C$8,'TIME TABLE'!$D$8,'TIME TABLE'!$E$8)))</f>
        <v>(Sunday)</v>
      </c>
      <c r="F3315" s="252" t="str">
        <f>IF(C3315="","",'TIME TABLE'!$F$8)</f>
        <v>Mathematics</v>
      </c>
      <c r="G3315" s="253"/>
      <c r="H3315" s="250" t="str">
        <f>IF(F3315="","",'TIME TABLE'!$H$8)</f>
        <v>09:00 AM to 11:45 AM</v>
      </c>
      <c r="I3315" s="251"/>
    </row>
    <row r="3316" spans="1:9" s="74" customFormat="1" ht="18" customHeight="1">
      <c r="A3316" s="223"/>
      <c r="B3316" s="284"/>
      <c r="C3316" s="260">
        <f>IF('TIME TABLE'!$B$9="","",'TIME TABLE'!$B$9)</f>
        <v>44655</v>
      </c>
      <c r="D3316" s="261"/>
      <c r="E3316" s="89" t="str">
        <f>IF(C3316="","",IF(C3316&gt;0,CONCATENATE('TIME TABLE'!$C$9,'TIME TABLE'!$D$9,'TIME TABLE'!$E$9)))</f>
        <v>(Monday)</v>
      </c>
      <c r="F3316" s="252" t="str">
        <f>IF(C3316="","",'TIME TABLE'!$F$9)</f>
        <v>Social Study</v>
      </c>
      <c r="G3316" s="253"/>
      <c r="H3316" s="250" t="str">
        <f>IF(F3316="","",'TIME TABLE'!$H$9)</f>
        <v>09:00 AM to 11:45 AM</v>
      </c>
      <c r="I3316" s="251"/>
    </row>
    <row r="3317" spans="1:9" s="74" customFormat="1" ht="18" customHeight="1">
      <c r="A3317" s="223"/>
      <c r="B3317" s="284"/>
      <c r="C3317" s="260">
        <f>IF('TIME TABLE'!$B$10="","",'TIME TABLE'!$B$10)</f>
        <v>44656</v>
      </c>
      <c r="D3317" s="261"/>
      <c r="E3317" s="89" t="str">
        <f>IF(C3317="","",IF(C3317&gt;0,CONCATENATE('TIME TABLE'!$C$10,'TIME TABLE'!$D$10,'TIME TABLE'!$E$10)))</f>
        <v>(Tuesday)</v>
      </c>
      <c r="F3317" s="252" t="str">
        <f>IF(C3317="","",'TIME TABLE'!$F$10)</f>
        <v>Sanskrit</v>
      </c>
      <c r="G3317" s="253"/>
      <c r="H3317" s="250" t="str">
        <f>IF(F3317="","",'TIME TABLE'!$H$10)</f>
        <v>09:00 AM to 11:45 AM</v>
      </c>
      <c r="I3317" s="251"/>
    </row>
    <row r="3318" spans="1:9" s="74" customFormat="1" ht="18" customHeight="1">
      <c r="A3318" s="223"/>
      <c r="B3318" s="284"/>
      <c r="C3318" s="260" t="str">
        <f>IF('TIME TABLE'!$B$11="","",'TIME TABLE'!$B$11)</f>
        <v/>
      </c>
      <c r="D3318" s="261"/>
      <c r="E3318" s="89" t="str">
        <f>IF(C3318="","",IF(C3318&gt;0,CONCATENATE('TIME TABLE'!$C$11,'TIME TABLE'!$D$11,'TIME TABLE'!$E$11)))</f>
        <v/>
      </c>
      <c r="F3318" s="252" t="str">
        <f>IF(C3318="","",'TIME TABLE'!$F$11)</f>
        <v/>
      </c>
      <c r="G3318" s="253"/>
      <c r="H3318" s="250" t="str">
        <f>IF(F3318="","",'TIME TABLE'!$H$11)</f>
        <v/>
      </c>
      <c r="I3318" s="251"/>
    </row>
    <row r="3319" spans="1:9" s="74" customFormat="1" ht="18" customHeight="1">
      <c r="A3319" s="223"/>
      <c r="B3319" s="284"/>
      <c r="C3319" s="260" t="str">
        <f>IF('TIME TABLE'!$B$12="","",'TIME TABLE'!$B$12)</f>
        <v/>
      </c>
      <c r="D3319" s="261"/>
      <c r="E3319" s="89" t="str">
        <f>IF(C3319="","",IF(C3319&gt;0,CONCATENATE('TIME TABLE'!$C$12,'TIME TABLE'!$D$12,'TIME TABLE'!$E$12)))</f>
        <v/>
      </c>
      <c r="F3319" s="252" t="str">
        <f>IF(C3319="","",'TIME TABLE'!$F$12)</f>
        <v/>
      </c>
      <c r="G3319" s="253"/>
      <c r="H3319" s="250" t="str">
        <f>IF(C3319="","",'TIME TABLE'!$H$12)</f>
        <v/>
      </c>
      <c r="I3319" s="251"/>
    </row>
    <row r="3320" spans="1:9" s="74" customFormat="1" ht="18" customHeight="1">
      <c r="A3320" s="223"/>
      <c r="B3320" s="284"/>
      <c r="C3320" s="275" t="str">
        <f>IF('TIME TABLE'!$B$13="","",'TIME TABLE'!$B$13)</f>
        <v/>
      </c>
      <c r="D3320" s="276"/>
      <c r="E3320" s="89" t="str">
        <f>IF(C3320="","",IF(C3320&gt;0,CONCATENATE('TIME TABLE'!$C$11,'TIME TABLE'!$D$11,'TIME TABLE'!$E$11)))</f>
        <v/>
      </c>
      <c r="F3320" s="252" t="str">
        <f>IF(C3320="","",'TIME TABLE'!$F$13)</f>
        <v/>
      </c>
      <c r="G3320" s="253"/>
      <c r="H3320" s="250" t="str">
        <f>IF(C3320="","",'TIME TABLE'!$H$13)</f>
        <v/>
      </c>
      <c r="I3320" s="251"/>
    </row>
    <row r="3321" spans="1:9" s="74" customFormat="1" ht="18" customHeight="1" thickBot="1">
      <c r="A3321" s="223"/>
      <c r="B3321" s="284"/>
      <c r="C3321" s="275" t="str">
        <f>IF('TIME TABLE'!$B$14="","",'TIME TABLE'!$B$14)</f>
        <v/>
      </c>
      <c r="D3321" s="276"/>
      <c r="E3321" s="89" t="str">
        <f>IF(C3321="","",IF(C3321&gt;0,CONCATENATE('TIME TABLE'!$C$11,'TIME TABLE'!$D$11,'TIME TABLE'!$E$11)))</f>
        <v/>
      </c>
      <c r="F3321" s="277" t="str">
        <f>IF(C3321="","",'TIME TABLE'!$F$14)</f>
        <v/>
      </c>
      <c r="G3321" s="278"/>
      <c r="H3321" s="250" t="str">
        <f>IF(C3321="","",'TIME TABLE'!$H$14)</f>
        <v/>
      </c>
      <c r="I3321" s="251"/>
    </row>
    <row r="3322" spans="1:9" s="14" customFormat="1" ht="24" customHeight="1">
      <c r="A3322" s="223"/>
      <c r="B3322" s="284"/>
      <c r="C3322" s="269" t="s">
        <v>69</v>
      </c>
      <c r="D3322" s="270"/>
      <c r="E3322" s="270"/>
      <c r="F3322" s="271"/>
      <c r="G3322" s="271"/>
      <c r="H3322" s="271"/>
      <c r="I3322" s="272"/>
    </row>
    <row r="3323" spans="1:9" s="14" customFormat="1" ht="19.5" customHeight="1">
      <c r="A3323" s="223"/>
      <c r="B3323" s="284"/>
      <c r="C3323" s="59">
        <v>1</v>
      </c>
      <c r="D3323" s="256" t="s">
        <v>70</v>
      </c>
      <c r="E3323" s="256"/>
      <c r="F3323" s="256"/>
      <c r="G3323" s="256"/>
      <c r="H3323" s="256"/>
      <c r="I3323" s="257"/>
    </row>
    <row r="3324" spans="1:9" s="14" customFormat="1" ht="19.5" customHeight="1">
      <c r="A3324" s="223"/>
      <c r="B3324" s="284"/>
      <c r="C3324" s="60">
        <v>2</v>
      </c>
      <c r="D3324" s="258" t="s">
        <v>71</v>
      </c>
      <c r="E3324" s="258"/>
      <c r="F3324" s="258"/>
      <c r="G3324" s="258"/>
      <c r="H3324" s="258"/>
      <c r="I3324" s="259"/>
    </row>
    <row r="3325" spans="1:9" s="14" customFormat="1" ht="19.5" customHeight="1">
      <c r="A3325" s="223"/>
      <c r="B3325" s="284"/>
      <c r="C3325" s="60">
        <v>3</v>
      </c>
      <c r="D3325" s="258" t="s">
        <v>72</v>
      </c>
      <c r="E3325" s="258"/>
      <c r="F3325" s="258"/>
      <c r="G3325" s="258"/>
      <c r="H3325" s="258"/>
      <c r="I3325" s="259"/>
    </row>
    <row r="3326" spans="1:9" s="14" customFormat="1" ht="19.5" customHeight="1">
      <c r="A3326" s="223"/>
      <c r="B3326" s="284"/>
      <c r="C3326" s="60">
        <v>4</v>
      </c>
      <c r="D3326" s="256" t="s">
        <v>73</v>
      </c>
      <c r="E3326" s="256"/>
      <c r="F3326" s="256"/>
      <c r="G3326" s="256"/>
      <c r="H3326" s="256"/>
      <c r="I3326" s="257"/>
    </row>
    <row r="3327" spans="1:9" s="14" customFormat="1" ht="19.5" customHeight="1">
      <c r="A3327" s="223"/>
      <c r="B3327" s="284"/>
      <c r="C3327" s="60">
        <v>5</v>
      </c>
      <c r="D3327" s="256" t="s">
        <v>74</v>
      </c>
      <c r="E3327" s="256"/>
      <c r="F3327" s="256"/>
      <c r="G3327" s="256"/>
      <c r="H3327" s="256"/>
      <c r="I3327" s="257"/>
    </row>
    <row r="3328" spans="1:9" s="14" customFormat="1" ht="19.5" customHeight="1">
      <c r="A3328" s="223"/>
      <c r="B3328" s="284"/>
      <c r="C3328" s="60">
        <v>6</v>
      </c>
      <c r="D3328" s="256" t="s">
        <v>75</v>
      </c>
      <c r="E3328" s="256"/>
      <c r="F3328" s="256"/>
      <c r="G3328" s="256"/>
      <c r="H3328" s="256"/>
      <c r="I3328" s="257"/>
    </row>
    <row r="3329" spans="1:10" s="14" customFormat="1" ht="19.5" customHeight="1">
      <c r="A3329" s="223"/>
      <c r="B3329" s="284"/>
      <c r="C3329" s="60">
        <v>7</v>
      </c>
      <c r="D3329" s="256" t="s">
        <v>76</v>
      </c>
      <c r="E3329" s="256"/>
      <c r="F3329" s="256"/>
      <c r="G3329" s="256"/>
      <c r="H3329" s="256"/>
      <c r="I3329" s="257"/>
    </row>
    <row r="3330" spans="1:10" s="14" customFormat="1" ht="19.5" customHeight="1">
      <c r="A3330" s="223"/>
      <c r="B3330" s="284"/>
      <c r="C3330" s="60">
        <v>8</v>
      </c>
      <c r="D3330" s="256" t="s">
        <v>77</v>
      </c>
      <c r="E3330" s="256"/>
      <c r="F3330" s="256"/>
      <c r="G3330" s="256"/>
      <c r="H3330" s="256"/>
      <c r="I3330" s="257"/>
    </row>
    <row r="3331" spans="1:10" s="14" customFormat="1" ht="19.5" customHeight="1" thickBot="1">
      <c r="A3331" s="223"/>
      <c r="B3331" s="285"/>
      <c r="C3331" s="61">
        <v>9</v>
      </c>
      <c r="D3331" s="254" t="s">
        <v>78</v>
      </c>
      <c r="E3331" s="254"/>
      <c r="F3331" s="254"/>
      <c r="G3331" s="254"/>
      <c r="H3331" s="254"/>
      <c r="I3331" s="255"/>
    </row>
    <row r="3332" spans="1:10" ht="7.5" customHeight="1">
      <c r="A3332" s="225"/>
      <c r="B3332" s="225"/>
      <c r="C3332" s="225"/>
      <c r="D3332" s="225"/>
      <c r="E3332" s="225"/>
      <c r="F3332" s="225"/>
      <c r="G3332" s="225"/>
      <c r="H3332" s="225"/>
      <c r="I3332" s="225"/>
    </row>
    <row r="3333" spans="1:10" s="14" customFormat="1" ht="10.5" customHeight="1" thickBot="1">
      <c r="A3333" s="19">
        <f>A3299+1</f>
        <v>99</v>
      </c>
      <c r="B3333" s="224"/>
      <c r="C3333" s="224"/>
      <c r="D3333" s="224"/>
      <c r="E3333" s="224"/>
      <c r="F3333" s="224"/>
      <c r="G3333" s="224"/>
      <c r="H3333" s="224"/>
      <c r="I3333" s="224"/>
    </row>
    <row r="3334" spans="1:10" s="14" customFormat="1" ht="51.75" customHeight="1">
      <c r="A3334" s="223"/>
      <c r="B3334" s="240" t="e">
        <f>logo</f>
        <v>#NAME?</v>
      </c>
      <c r="C3334" s="241"/>
      <c r="D3334" s="244" t="str">
        <f>MASTER!$E$11</f>
        <v>Govt. Sr. Secondary School Raimalwada</v>
      </c>
      <c r="E3334" s="245"/>
      <c r="F3334" s="245"/>
      <c r="G3334" s="245"/>
      <c r="H3334" s="245"/>
      <c r="I3334" s="246"/>
    </row>
    <row r="3335" spans="1:10" s="14" customFormat="1" ht="36" customHeight="1" thickBot="1">
      <c r="A3335" s="223"/>
      <c r="B3335" s="242"/>
      <c r="C3335" s="243"/>
      <c r="D3335" s="247" t="str">
        <f>MASTER!$E$14</f>
        <v>P.S.-Bapini (Phalodi)</v>
      </c>
      <c r="E3335" s="248"/>
      <c r="F3335" s="248"/>
      <c r="G3335" s="248"/>
      <c r="H3335" s="248"/>
      <c r="I3335" s="249"/>
    </row>
    <row r="3336" spans="1:10" s="14" customFormat="1" ht="33.75" customHeight="1">
      <c r="A3336" s="223"/>
      <c r="B3336" s="283" t="str">
        <f>CONCATENATE(C3337,'TIME TABLE'!$C$5,'ADMIT CARD'!$C3338,$F3338,'ADMIT CARD'!$G3338,'TIME TABLE'!$E$5)</f>
        <v>ADMIT CARD(Roll Number●→0)</v>
      </c>
      <c r="C3336" s="289" t="str">
        <f>CONCATENATE('TIME TABLE'!$B$2,'TIME TABLE'!$F$2)</f>
        <v>TEST-I: (2025-26)</v>
      </c>
      <c r="D3336" s="290"/>
      <c r="E3336" s="290"/>
      <c r="F3336" s="290"/>
      <c r="G3336" s="290"/>
      <c r="H3336" s="290"/>
      <c r="I3336" s="296" t="s">
        <v>90</v>
      </c>
    </row>
    <row r="3337" spans="1:10" s="14" customFormat="1" ht="33.75" customHeight="1" thickBot="1">
      <c r="A3337" s="223"/>
      <c r="B3337" s="284"/>
      <c r="C3337" s="291" t="s">
        <v>63</v>
      </c>
      <c r="D3337" s="292"/>
      <c r="E3337" s="292"/>
      <c r="F3337" s="292"/>
      <c r="G3337" s="292"/>
      <c r="H3337" s="292"/>
      <c r="I3337" s="297"/>
      <c r="J3337" s="14" t="s">
        <v>53</v>
      </c>
    </row>
    <row r="3338" spans="1:10" s="14" customFormat="1" ht="24" customHeight="1">
      <c r="A3338" s="223"/>
      <c r="B3338" s="284"/>
      <c r="C3338" s="286" t="s">
        <v>20</v>
      </c>
      <c r="D3338" s="287"/>
      <c r="E3338" s="288"/>
      <c r="F3338" s="62" t="s">
        <v>51</v>
      </c>
      <c r="G3338" s="265">
        <f>VLOOKUP(A3333,'STUDENT DETAIL'!$C$8:$I$107,3)</f>
        <v>0</v>
      </c>
      <c r="H3338" s="266"/>
      <c r="I3338" s="297"/>
    </row>
    <row r="3339" spans="1:10" s="14" customFormat="1" ht="24" customHeight="1" thickBot="1">
      <c r="A3339" s="223"/>
      <c r="B3339" s="284"/>
      <c r="C3339" s="235" t="s">
        <v>21</v>
      </c>
      <c r="D3339" s="236"/>
      <c r="E3339" s="237"/>
      <c r="F3339" s="63" t="s">
        <v>51</v>
      </c>
      <c r="G3339" s="262" t="str">
        <f>IF(OR(G3338=0,G3338=""),"",VLOOKUP(A3333,'STUDENT DETAIL'!$C$8:$I$107,4))</f>
        <v/>
      </c>
      <c r="H3339" s="264"/>
      <c r="I3339" s="298"/>
    </row>
    <row r="3340" spans="1:10" s="14" customFormat="1" ht="24" customHeight="1">
      <c r="A3340" s="223"/>
      <c r="B3340" s="284"/>
      <c r="C3340" s="235" t="s">
        <v>22</v>
      </c>
      <c r="D3340" s="236"/>
      <c r="E3340" s="237"/>
      <c r="F3340" s="63" t="s">
        <v>51</v>
      </c>
      <c r="G3340" s="262" t="str">
        <f>IF(OR(G3338=0,G3338=""),"",VLOOKUP(A3333,'STUDENT DETAIL'!$C$8:$I$107,5))</f>
        <v/>
      </c>
      <c r="H3340" s="263"/>
      <c r="I3340" s="293" t="s">
        <v>64</v>
      </c>
    </row>
    <row r="3341" spans="1:10" s="14" customFormat="1" ht="24" customHeight="1">
      <c r="A3341" s="223"/>
      <c r="B3341" s="284"/>
      <c r="C3341" s="235" t="s">
        <v>32</v>
      </c>
      <c r="D3341" s="236"/>
      <c r="E3341" s="237"/>
      <c r="F3341" s="63" t="s">
        <v>51</v>
      </c>
      <c r="G3341" s="262" t="str">
        <f>IF(OR(G3338=0,G3338=""),"",VLOOKUP(A3333,'STUDENT DETAIL'!$C$8:$I$107,6))</f>
        <v/>
      </c>
      <c r="H3341" s="263"/>
      <c r="I3341" s="294"/>
    </row>
    <row r="3342" spans="1:10" s="14" customFormat="1" ht="24" customHeight="1">
      <c r="A3342" s="223"/>
      <c r="B3342" s="284"/>
      <c r="C3342" s="235" t="s">
        <v>33</v>
      </c>
      <c r="D3342" s="236"/>
      <c r="E3342" s="237"/>
      <c r="F3342" s="63" t="s">
        <v>51</v>
      </c>
      <c r="G3342" s="262" t="str">
        <f>IF(OR(G3338=0,G3338=""),"",IF('STUDENT DETAIL'!$H$4="",'STUDENT DETAIL'!$E$4,CONCATENATE('STUDENT DETAIL'!$E$4,"   ","(",'STUDENT DETAIL'!$H$4,")")))</f>
        <v/>
      </c>
      <c r="H3342" s="263"/>
      <c r="I3342" s="294"/>
    </row>
    <row r="3343" spans="1:10" s="14" customFormat="1" ht="24" customHeight="1" thickBot="1">
      <c r="A3343" s="223"/>
      <c r="B3343" s="284"/>
      <c r="C3343" s="226" t="s">
        <v>24</v>
      </c>
      <c r="D3343" s="227"/>
      <c r="E3343" s="228"/>
      <c r="F3343" s="64" t="s">
        <v>51</v>
      </c>
      <c r="G3343" s="281" t="str">
        <f>IF(OR(G3338=0,G3338=""),"",VLOOKUP(A3333,'STUDENT DETAIL'!$C$8:$I$107,7))</f>
        <v/>
      </c>
      <c r="H3343" s="282"/>
      <c r="I3343" s="295"/>
    </row>
    <row r="3344" spans="1:10" s="14" customFormat="1" ht="24" customHeight="1">
      <c r="A3344" s="223"/>
      <c r="B3344" s="284"/>
      <c r="C3344" s="232" t="s">
        <v>66</v>
      </c>
      <c r="D3344" s="233"/>
      <c r="E3344" s="233"/>
      <c r="F3344" s="233"/>
      <c r="G3344" s="233"/>
      <c r="H3344" s="233"/>
      <c r="I3344" s="234"/>
    </row>
    <row r="3345" spans="1:9" s="14" customFormat="1" ht="24" customHeight="1" thickBot="1">
      <c r="A3345" s="223"/>
      <c r="B3345" s="284"/>
      <c r="C3345" s="229" t="s">
        <v>67</v>
      </c>
      <c r="D3345" s="230"/>
      <c r="E3345" s="231"/>
      <c r="F3345" s="267" t="s">
        <v>34</v>
      </c>
      <c r="G3345" s="231"/>
      <c r="H3345" s="267" t="s">
        <v>68</v>
      </c>
      <c r="I3345" s="268"/>
    </row>
    <row r="3346" spans="1:9" s="74" customFormat="1" ht="18" customHeight="1">
      <c r="A3346" s="223"/>
      <c r="B3346" s="284"/>
      <c r="C3346" s="238">
        <f>IF('TIME TABLE'!$B$5="","",'TIME TABLE'!$B$5)</f>
        <v>44651</v>
      </c>
      <c r="D3346" s="239"/>
      <c r="E3346" s="86" t="str">
        <f>IF(C3346="","",IF(C3346&gt;0,CONCATENATE('TIME TABLE'!$C$5,'TIME TABLE'!$D$5,'TIME TABLE'!$E$5)))</f>
        <v>(Thursday)</v>
      </c>
      <c r="F3346" s="279" t="str">
        <f>IF(C3346="","",'TIME TABLE'!$F$5)</f>
        <v>Hindi</v>
      </c>
      <c r="G3346" s="280"/>
      <c r="H3346" s="273" t="str">
        <f>IF(F3346="","",'TIME TABLE'!$H$5)</f>
        <v>09:00 AM to 11:45 AM</v>
      </c>
      <c r="I3346" s="274"/>
    </row>
    <row r="3347" spans="1:9" s="74" customFormat="1" ht="18" customHeight="1">
      <c r="A3347" s="223"/>
      <c r="B3347" s="284"/>
      <c r="C3347" s="260">
        <f>IF('TIME TABLE'!$B$6="","",'TIME TABLE'!$B$6)</f>
        <v>44652</v>
      </c>
      <c r="D3347" s="261"/>
      <c r="E3347" s="89" t="str">
        <f>IF(C3347="","",IF(C3347&gt;0,CONCATENATE('TIME TABLE'!$C$6,'TIME TABLE'!$D$6,'TIME TABLE'!$E$6)))</f>
        <v>(Friday)</v>
      </c>
      <c r="F3347" s="252" t="str">
        <f>IF(C3347="","",'TIME TABLE'!$F$6)</f>
        <v>English</v>
      </c>
      <c r="G3347" s="253"/>
      <c r="H3347" s="250" t="str">
        <f>IF(F3347="","",'TIME TABLE'!$H$6)</f>
        <v>09:00 AM to 11:45 AM</v>
      </c>
      <c r="I3347" s="251"/>
    </row>
    <row r="3348" spans="1:9" s="74" customFormat="1" ht="18" customHeight="1">
      <c r="A3348" s="223"/>
      <c r="B3348" s="284"/>
      <c r="C3348" s="260">
        <f>IF('TIME TABLE'!$B$7="","",'TIME TABLE'!$B$7)</f>
        <v>44653</v>
      </c>
      <c r="D3348" s="261"/>
      <c r="E3348" s="89" t="str">
        <f>IF(C3348="","",IF(C3348&gt;0,CONCATENATE('TIME TABLE'!$C$7,'TIME TABLE'!$D$7,'TIME TABLE'!$E$7)))</f>
        <v>(Saturday)</v>
      </c>
      <c r="F3348" s="252" t="str">
        <f>IF(C3348="","",'TIME TABLE'!$F$7)</f>
        <v>Science</v>
      </c>
      <c r="G3348" s="253"/>
      <c r="H3348" s="250" t="str">
        <f>IF(F3348="","",'TIME TABLE'!$H$7)</f>
        <v>09:00 AM to 11:45 AM</v>
      </c>
      <c r="I3348" s="251"/>
    </row>
    <row r="3349" spans="1:9" s="74" customFormat="1" ht="18" customHeight="1">
      <c r="A3349" s="223"/>
      <c r="B3349" s="284"/>
      <c r="C3349" s="260">
        <f>IF('TIME TABLE'!$B$8="","",'TIME TABLE'!$B$8)</f>
        <v>44654</v>
      </c>
      <c r="D3349" s="261"/>
      <c r="E3349" s="89" t="str">
        <f>IF(C3349="","",IF(C3349&gt;0,CONCATENATE('TIME TABLE'!$C$8,'TIME TABLE'!$D$8,'TIME TABLE'!$E$8)))</f>
        <v>(Sunday)</v>
      </c>
      <c r="F3349" s="252" t="str">
        <f>IF(C3349="","",'TIME TABLE'!$F$8)</f>
        <v>Mathematics</v>
      </c>
      <c r="G3349" s="253"/>
      <c r="H3349" s="250" t="str">
        <f>IF(F3349="","",'TIME TABLE'!$H$8)</f>
        <v>09:00 AM to 11:45 AM</v>
      </c>
      <c r="I3349" s="251"/>
    </row>
    <row r="3350" spans="1:9" s="74" customFormat="1" ht="18" customHeight="1">
      <c r="A3350" s="223"/>
      <c r="B3350" s="284"/>
      <c r="C3350" s="260">
        <f>IF('TIME TABLE'!$B$9="","",'TIME TABLE'!$B$9)</f>
        <v>44655</v>
      </c>
      <c r="D3350" s="261"/>
      <c r="E3350" s="89" t="str">
        <f>IF(C3350="","",IF(C3350&gt;0,CONCATENATE('TIME TABLE'!$C$9,'TIME TABLE'!$D$9,'TIME TABLE'!$E$9)))</f>
        <v>(Monday)</v>
      </c>
      <c r="F3350" s="252" t="str">
        <f>IF(C3350="","",'TIME TABLE'!$F$9)</f>
        <v>Social Study</v>
      </c>
      <c r="G3350" s="253"/>
      <c r="H3350" s="250" t="str">
        <f>IF(F3350="","",'TIME TABLE'!$H$9)</f>
        <v>09:00 AM to 11:45 AM</v>
      </c>
      <c r="I3350" s="251"/>
    </row>
    <row r="3351" spans="1:9" s="74" customFormat="1" ht="18" customHeight="1">
      <c r="A3351" s="223"/>
      <c r="B3351" s="284"/>
      <c r="C3351" s="260">
        <f>IF('TIME TABLE'!$B$10="","",'TIME TABLE'!$B$10)</f>
        <v>44656</v>
      </c>
      <c r="D3351" s="261"/>
      <c r="E3351" s="89" t="str">
        <f>IF(C3351="","",IF(C3351&gt;0,CONCATENATE('TIME TABLE'!$C$10,'TIME TABLE'!$D$10,'TIME TABLE'!$E$10)))</f>
        <v>(Tuesday)</v>
      </c>
      <c r="F3351" s="252" t="str">
        <f>IF(C3351="","",'TIME TABLE'!$F$10)</f>
        <v>Sanskrit</v>
      </c>
      <c r="G3351" s="253"/>
      <c r="H3351" s="250" t="str">
        <f>IF(F3351="","",'TIME TABLE'!$H$10)</f>
        <v>09:00 AM to 11:45 AM</v>
      </c>
      <c r="I3351" s="251"/>
    </row>
    <row r="3352" spans="1:9" s="74" customFormat="1" ht="18" customHeight="1">
      <c r="A3352" s="223"/>
      <c r="B3352" s="284"/>
      <c r="C3352" s="260" t="str">
        <f>IF('TIME TABLE'!$B$11="","",'TIME TABLE'!$B$11)</f>
        <v/>
      </c>
      <c r="D3352" s="261"/>
      <c r="E3352" s="89" t="str">
        <f>IF(C3352=0,"",IF(C3352&gt;0,CONCATENATE('TIME TABLE'!$C$11,'TIME TABLE'!$D$11,'TIME TABLE'!$E$11)))</f>
        <v>(0)</v>
      </c>
      <c r="F3352" s="252" t="str">
        <f>IF(C3352="","",'TIME TABLE'!$F$11)</f>
        <v/>
      </c>
      <c r="G3352" s="253"/>
      <c r="H3352" s="250" t="str">
        <f>IF(F3352="","",'TIME TABLE'!$H$11)</f>
        <v/>
      </c>
      <c r="I3352" s="251"/>
    </row>
    <row r="3353" spans="1:9" s="74" customFormat="1" ht="18" customHeight="1">
      <c r="A3353" s="223"/>
      <c r="B3353" s="284"/>
      <c r="C3353" s="260" t="str">
        <f>IF('TIME TABLE'!$B$12="","",'TIME TABLE'!$B$12)</f>
        <v/>
      </c>
      <c r="D3353" s="261"/>
      <c r="E3353" s="89" t="str">
        <f>IF(C3353="","",IF(C3353&gt;0,CONCATENATE('TIME TABLE'!$C$12,'TIME TABLE'!$D$12,'TIME TABLE'!$E$12)))</f>
        <v/>
      </c>
      <c r="F3353" s="252" t="str">
        <f>IF(C3353="","",'TIME TABLE'!$F$12)</f>
        <v/>
      </c>
      <c r="G3353" s="253"/>
      <c r="H3353" s="250" t="str">
        <f>IF(C3353="","",'TIME TABLE'!$H$12)</f>
        <v/>
      </c>
      <c r="I3353" s="251"/>
    </row>
    <row r="3354" spans="1:9" s="74" customFormat="1" ht="18" customHeight="1">
      <c r="A3354" s="223"/>
      <c r="B3354" s="284"/>
      <c r="C3354" s="275" t="str">
        <f>IF('TIME TABLE'!$B$13="","",'TIME TABLE'!$B$13)</f>
        <v/>
      </c>
      <c r="D3354" s="276"/>
      <c r="E3354" s="89" t="str">
        <f>IF(C3354="","",IF(C3354&gt;0,CONCATENATE('TIME TABLE'!$C$11,'TIME TABLE'!$D$11,'TIME TABLE'!$E$11)))</f>
        <v/>
      </c>
      <c r="F3354" s="252" t="str">
        <f>IF(C3354="","",'TIME TABLE'!$F$13)</f>
        <v/>
      </c>
      <c r="G3354" s="253"/>
      <c r="H3354" s="250" t="str">
        <f>IF(C3354="","",'TIME TABLE'!$H$13)</f>
        <v/>
      </c>
      <c r="I3354" s="251"/>
    </row>
    <row r="3355" spans="1:9" s="74" customFormat="1" ht="18" customHeight="1" thickBot="1">
      <c r="A3355" s="223"/>
      <c r="B3355" s="284"/>
      <c r="C3355" s="275" t="str">
        <f>IF('TIME TABLE'!$B$14="","",'TIME TABLE'!$B$14)</f>
        <v/>
      </c>
      <c r="D3355" s="276"/>
      <c r="E3355" s="89" t="str">
        <f>IF(C3355="","",IF(C3355&gt;0,CONCATENATE('TIME TABLE'!$C$11,'TIME TABLE'!$D$11,'TIME TABLE'!$E$11)))</f>
        <v/>
      </c>
      <c r="F3355" s="277" t="str">
        <f>IF(C3355="","",'TIME TABLE'!$F$14)</f>
        <v/>
      </c>
      <c r="G3355" s="278"/>
      <c r="H3355" s="250" t="str">
        <f>IF(C3355="","",'TIME TABLE'!$H$14)</f>
        <v/>
      </c>
      <c r="I3355" s="251"/>
    </row>
    <row r="3356" spans="1:9" s="14" customFormat="1" ht="24" customHeight="1">
      <c r="A3356" s="223"/>
      <c r="B3356" s="284"/>
      <c r="C3356" s="269" t="s">
        <v>69</v>
      </c>
      <c r="D3356" s="270"/>
      <c r="E3356" s="270"/>
      <c r="F3356" s="271"/>
      <c r="G3356" s="271"/>
      <c r="H3356" s="271"/>
      <c r="I3356" s="272"/>
    </row>
    <row r="3357" spans="1:9" s="14" customFormat="1" ht="19.5" customHeight="1">
      <c r="A3357" s="223"/>
      <c r="B3357" s="284"/>
      <c r="C3357" s="59">
        <v>1</v>
      </c>
      <c r="D3357" s="256" t="s">
        <v>70</v>
      </c>
      <c r="E3357" s="256"/>
      <c r="F3357" s="256"/>
      <c r="G3357" s="256"/>
      <c r="H3357" s="256"/>
      <c r="I3357" s="257"/>
    </row>
    <row r="3358" spans="1:9" s="14" customFormat="1" ht="19.5" customHeight="1">
      <c r="A3358" s="223"/>
      <c r="B3358" s="284"/>
      <c r="C3358" s="60">
        <v>2</v>
      </c>
      <c r="D3358" s="258" t="s">
        <v>71</v>
      </c>
      <c r="E3358" s="258"/>
      <c r="F3358" s="258"/>
      <c r="G3358" s="258"/>
      <c r="H3358" s="258"/>
      <c r="I3358" s="259"/>
    </row>
    <row r="3359" spans="1:9" s="14" customFormat="1" ht="19.5" customHeight="1">
      <c r="A3359" s="223"/>
      <c r="B3359" s="284"/>
      <c r="C3359" s="60">
        <v>3</v>
      </c>
      <c r="D3359" s="258" t="s">
        <v>72</v>
      </c>
      <c r="E3359" s="258"/>
      <c r="F3359" s="258"/>
      <c r="G3359" s="258"/>
      <c r="H3359" s="258"/>
      <c r="I3359" s="259"/>
    </row>
    <row r="3360" spans="1:9" s="14" customFormat="1" ht="19.5" customHeight="1">
      <c r="A3360" s="223"/>
      <c r="B3360" s="284"/>
      <c r="C3360" s="60">
        <v>4</v>
      </c>
      <c r="D3360" s="256" t="s">
        <v>73</v>
      </c>
      <c r="E3360" s="256"/>
      <c r="F3360" s="256"/>
      <c r="G3360" s="256"/>
      <c r="H3360" s="256"/>
      <c r="I3360" s="257"/>
    </row>
    <row r="3361" spans="1:10" s="14" customFormat="1" ht="19.5" customHeight="1">
      <c r="A3361" s="223"/>
      <c r="B3361" s="284"/>
      <c r="C3361" s="60">
        <v>5</v>
      </c>
      <c r="D3361" s="256" t="s">
        <v>74</v>
      </c>
      <c r="E3361" s="256"/>
      <c r="F3361" s="256"/>
      <c r="G3361" s="256"/>
      <c r="H3361" s="256"/>
      <c r="I3361" s="257"/>
    </row>
    <row r="3362" spans="1:10" s="14" customFormat="1" ht="19.5" customHeight="1">
      <c r="A3362" s="223"/>
      <c r="B3362" s="284"/>
      <c r="C3362" s="60">
        <v>6</v>
      </c>
      <c r="D3362" s="256" t="s">
        <v>75</v>
      </c>
      <c r="E3362" s="256"/>
      <c r="F3362" s="256"/>
      <c r="G3362" s="256"/>
      <c r="H3362" s="256"/>
      <c r="I3362" s="257"/>
    </row>
    <row r="3363" spans="1:10" s="14" customFormat="1" ht="19.5" customHeight="1">
      <c r="A3363" s="223"/>
      <c r="B3363" s="284"/>
      <c r="C3363" s="60">
        <v>7</v>
      </c>
      <c r="D3363" s="256" t="s">
        <v>76</v>
      </c>
      <c r="E3363" s="256"/>
      <c r="F3363" s="256"/>
      <c r="G3363" s="256"/>
      <c r="H3363" s="256"/>
      <c r="I3363" s="257"/>
    </row>
    <row r="3364" spans="1:10" s="14" customFormat="1" ht="19.5" customHeight="1">
      <c r="A3364" s="223"/>
      <c r="B3364" s="284"/>
      <c r="C3364" s="60">
        <v>8</v>
      </c>
      <c r="D3364" s="256" t="s">
        <v>77</v>
      </c>
      <c r="E3364" s="256"/>
      <c r="F3364" s="256"/>
      <c r="G3364" s="256"/>
      <c r="H3364" s="256"/>
      <c r="I3364" s="257"/>
    </row>
    <row r="3365" spans="1:10" s="14" customFormat="1" ht="19.5" customHeight="1" thickBot="1">
      <c r="A3365" s="223"/>
      <c r="B3365" s="285"/>
      <c r="C3365" s="61">
        <v>9</v>
      </c>
      <c r="D3365" s="254" t="s">
        <v>78</v>
      </c>
      <c r="E3365" s="254"/>
      <c r="F3365" s="254"/>
      <c r="G3365" s="254"/>
      <c r="H3365" s="254"/>
      <c r="I3365" s="255"/>
    </row>
    <row r="3366" spans="1:10" ht="16.5" customHeight="1">
      <c r="A3366" s="225"/>
      <c r="B3366" s="225"/>
      <c r="C3366" s="225"/>
      <c r="D3366" s="225"/>
      <c r="E3366" s="225"/>
      <c r="F3366" s="225"/>
      <c r="G3366" s="225"/>
      <c r="H3366" s="225"/>
      <c r="I3366" s="225"/>
    </row>
    <row r="3367" spans="1:10" s="14" customFormat="1" ht="15.75" thickBot="1">
      <c r="A3367" s="19">
        <f>A3333+1</f>
        <v>100</v>
      </c>
      <c r="B3367" s="224"/>
      <c r="C3367" s="224"/>
      <c r="D3367" s="224"/>
      <c r="E3367" s="224"/>
      <c r="F3367" s="224"/>
      <c r="G3367" s="224"/>
      <c r="H3367" s="224"/>
      <c r="I3367" s="224"/>
    </row>
    <row r="3368" spans="1:10" s="14" customFormat="1" ht="51.75" customHeight="1">
      <c r="A3368" s="223"/>
      <c r="B3368" s="240" t="e">
        <f>logo</f>
        <v>#NAME?</v>
      </c>
      <c r="C3368" s="241"/>
      <c r="D3368" s="244" t="str">
        <f>MASTER!$E$11</f>
        <v>Govt. Sr. Secondary School Raimalwada</v>
      </c>
      <c r="E3368" s="245"/>
      <c r="F3368" s="245"/>
      <c r="G3368" s="245"/>
      <c r="H3368" s="245"/>
      <c r="I3368" s="246"/>
    </row>
    <row r="3369" spans="1:10" s="14" customFormat="1" ht="36" customHeight="1" thickBot="1">
      <c r="A3369" s="223"/>
      <c r="B3369" s="242"/>
      <c r="C3369" s="243"/>
      <c r="D3369" s="247" t="str">
        <f>MASTER!$E$14</f>
        <v>P.S.-Bapini (Phalodi)</v>
      </c>
      <c r="E3369" s="248"/>
      <c r="F3369" s="248"/>
      <c r="G3369" s="248"/>
      <c r="H3369" s="248"/>
      <c r="I3369" s="249"/>
    </row>
    <row r="3370" spans="1:10" s="14" customFormat="1" ht="33.75" customHeight="1">
      <c r="A3370" s="223"/>
      <c r="B3370" s="283" t="str">
        <f>CONCATENATE(C3371,'TIME TABLE'!$C$5,'ADMIT CARD'!$C3372,$F3372,'ADMIT CARD'!$G3372,'TIME TABLE'!$E$5)</f>
        <v>ADMIT CARD(Roll Number●→0)</v>
      </c>
      <c r="C3370" s="289" t="str">
        <f>CONCATENATE('TIME TABLE'!$B$2,'TIME TABLE'!$F$2)</f>
        <v>TEST-I: (2025-26)</v>
      </c>
      <c r="D3370" s="290"/>
      <c r="E3370" s="290"/>
      <c r="F3370" s="290"/>
      <c r="G3370" s="290"/>
      <c r="H3370" s="290"/>
      <c r="I3370" s="296" t="s">
        <v>90</v>
      </c>
    </row>
    <row r="3371" spans="1:10" s="14" customFormat="1" ht="33.75" customHeight="1" thickBot="1">
      <c r="A3371" s="223"/>
      <c r="B3371" s="284"/>
      <c r="C3371" s="291" t="s">
        <v>63</v>
      </c>
      <c r="D3371" s="292"/>
      <c r="E3371" s="292"/>
      <c r="F3371" s="292"/>
      <c r="G3371" s="292"/>
      <c r="H3371" s="292"/>
      <c r="I3371" s="297"/>
      <c r="J3371" s="14" t="s">
        <v>53</v>
      </c>
    </row>
    <row r="3372" spans="1:10" s="14" customFormat="1" ht="24" customHeight="1">
      <c r="A3372" s="223"/>
      <c r="B3372" s="284"/>
      <c r="C3372" s="286" t="s">
        <v>20</v>
      </c>
      <c r="D3372" s="287"/>
      <c r="E3372" s="288"/>
      <c r="F3372" s="62" t="s">
        <v>51</v>
      </c>
      <c r="G3372" s="265">
        <f>VLOOKUP(A3367,'STUDENT DETAIL'!$C$8:$I$107,3)</f>
        <v>0</v>
      </c>
      <c r="H3372" s="266"/>
      <c r="I3372" s="297"/>
    </row>
    <row r="3373" spans="1:10" s="14" customFormat="1" ht="24" customHeight="1" thickBot="1">
      <c r="A3373" s="223"/>
      <c r="B3373" s="284"/>
      <c r="C3373" s="235" t="s">
        <v>21</v>
      </c>
      <c r="D3373" s="236"/>
      <c r="E3373" s="237"/>
      <c r="F3373" s="63" t="s">
        <v>51</v>
      </c>
      <c r="G3373" s="262" t="str">
        <f>IF(OR(G3372=0,G3372=""),"",VLOOKUP(A3367,'STUDENT DETAIL'!$C$8:$I$107,4))</f>
        <v/>
      </c>
      <c r="H3373" s="264"/>
      <c r="I3373" s="298"/>
    </row>
    <row r="3374" spans="1:10" s="14" customFormat="1" ht="24" customHeight="1">
      <c r="A3374" s="223"/>
      <c r="B3374" s="284"/>
      <c r="C3374" s="235" t="s">
        <v>22</v>
      </c>
      <c r="D3374" s="236"/>
      <c r="E3374" s="237"/>
      <c r="F3374" s="63" t="s">
        <v>51</v>
      </c>
      <c r="G3374" s="262" t="str">
        <f>IF(OR(G3372=0,G3372=""),"",VLOOKUP(A3367,'STUDENT DETAIL'!$C$8:$I$107,5))</f>
        <v/>
      </c>
      <c r="H3374" s="263"/>
      <c r="I3374" s="293" t="s">
        <v>64</v>
      </c>
    </row>
    <row r="3375" spans="1:10" s="14" customFormat="1" ht="24" customHeight="1">
      <c r="A3375" s="223"/>
      <c r="B3375" s="284"/>
      <c r="C3375" s="235" t="s">
        <v>32</v>
      </c>
      <c r="D3375" s="236"/>
      <c r="E3375" s="237"/>
      <c r="F3375" s="63" t="s">
        <v>51</v>
      </c>
      <c r="G3375" s="262" t="str">
        <f>IF(OR(G3372=0,G3372=""),"",VLOOKUP(A3367,'STUDENT DETAIL'!$C$8:$I$107,6))</f>
        <v/>
      </c>
      <c r="H3375" s="263"/>
      <c r="I3375" s="294"/>
    </row>
    <row r="3376" spans="1:10" s="14" customFormat="1" ht="24" customHeight="1">
      <c r="A3376" s="223"/>
      <c r="B3376" s="284"/>
      <c r="C3376" s="235" t="s">
        <v>33</v>
      </c>
      <c r="D3376" s="236"/>
      <c r="E3376" s="237"/>
      <c r="F3376" s="63" t="s">
        <v>51</v>
      </c>
      <c r="G3376" s="262" t="str">
        <f>IF(OR(G3372=0,G3372=""),"",IF('STUDENT DETAIL'!$H$4="",'STUDENT DETAIL'!$E$4,CONCATENATE('STUDENT DETAIL'!$E$4,"   ","(",'STUDENT DETAIL'!$H$4,")")))</f>
        <v/>
      </c>
      <c r="H3376" s="263"/>
      <c r="I3376" s="294"/>
    </row>
    <row r="3377" spans="1:9" s="14" customFormat="1" ht="24" customHeight="1" thickBot="1">
      <c r="A3377" s="223"/>
      <c r="B3377" s="284"/>
      <c r="C3377" s="226" t="s">
        <v>24</v>
      </c>
      <c r="D3377" s="227"/>
      <c r="E3377" s="228"/>
      <c r="F3377" s="64" t="s">
        <v>51</v>
      </c>
      <c r="G3377" s="281" t="str">
        <f>IF(OR(G3372=0,G3372=""),"",VLOOKUP(A3367,'STUDENT DETAIL'!$C$8:$I$107,7))</f>
        <v/>
      </c>
      <c r="H3377" s="282"/>
      <c r="I3377" s="295"/>
    </row>
    <row r="3378" spans="1:9" s="14" customFormat="1" ht="24" customHeight="1">
      <c r="A3378" s="223"/>
      <c r="B3378" s="284"/>
      <c r="C3378" s="232" t="s">
        <v>66</v>
      </c>
      <c r="D3378" s="233"/>
      <c r="E3378" s="233"/>
      <c r="F3378" s="233"/>
      <c r="G3378" s="233"/>
      <c r="H3378" s="233"/>
      <c r="I3378" s="234"/>
    </row>
    <row r="3379" spans="1:9" s="14" customFormat="1" ht="24" customHeight="1" thickBot="1">
      <c r="A3379" s="223"/>
      <c r="B3379" s="284"/>
      <c r="C3379" s="229" t="s">
        <v>67</v>
      </c>
      <c r="D3379" s="230"/>
      <c r="E3379" s="231"/>
      <c r="F3379" s="267" t="s">
        <v>34</v>
      </c>
      <c r="G3379" s="231"/>
      <c r="H3379" s="267" t="s">
        <v>68</v>
      </c>
      <c r="I3379" s="268"/>
    </row>
    <row r="3380" spans="1:9" s="74" customFormat="1" ht="18" customHeight="1">
      <c r="A3380" s="223"/>
      <c r="B3380" s="284"/>
      <c r="C3380" s="238">
        <f>IF('TIME TABLE'!$B$5="","",'TIME TABLE'!$B$5)</f>
        <v>44651</v>
      </c>
      <c r="D3380" s="239"/>
      <c r="E3380" s="86" t="str">
        <f>IF(C3380="","",IF(C3380&gt;0,CONCATENATE('TIME TABLE'!$C$5,'TIME TABLE'!$D$5,'TIME TABLE'!$E$5)))</f>
        <v>(Thursday)</v>
      </c>
      <c r="F3380" s="279" t="str">
        <f>IF(C3380="","",'TIME TABLE'!$F$5)</f>
        <v>Hindi</v>
      </c>
      <c r="G3380" s="280"/>
      <c r="H3380" s="273" t="str">
        <f>IF(F3380="","",'TIME TABLE'!$H$5)</f>
        <v>09:00 AM to 11:45 AM</v>
      </c>
      <c r="I3380" s="274"/>
    </row>
    <row r="3381" spans="1:9" s="74" customFormat="1" ht="18" customHeight="1">
      <c r="A3381" s="223"/>
      <c r="B3381" s="284"/>
      <c r="C3381" s="260">
        <f>IF('TIME TABLE'!$B$6="","",'TIME TABLE'!$B$6)</f>
        <v>44652</v>
      </c>
      <c r="D3381" s="261"/>
      <c r="E3381" s="89" t="str">
        <f>IF(C3381="","",IF(C3381&gt;0,CONCATENATE('TIME TABLE'!$C$6,'TIME TABLE'!$D$6,'TIME TABLE'!$E$6)))</f>
        <v>(Friday)</v>
      </c>
      <c r="F3381" s="252" t="str">
        <f>IF(C3381="","",'TIME TABLE'!$F$6)</f>
        <v>English</v>
      </c>
      <c r="G3381" s="253"/>
      <c r="H3381" s="250" t="str">
        <f>IF(F3381="","",'TIME TABLE'!$H$6)</f>
        <v>09:00 AM to 11:45 AM</v>
      </c>
      <c r="I3381" s="251"/>
    </row>
    <row r="3382" spans="1:9" s="74" customFormat="1" ht="18" customHeight="1">
      <c r="A3382" s="223"/>
      <c r="B3382" s="284"/>
      <c r="C3382" s="260">
        <f>IF('TIME TABLE'!$B$7="","",'TIME TABLE'!$B$7)</f>
        <v>44653</v>
      </c>
      <c r="D3382" s="261"/>
      <c r="E3382" s="89" t="str">
        <f>IF(C3382="","",IF(C3382&gt;0,CONCATENATE('TIME TABLE'!$C$7,'TIME TABLE'!$D$7,'TIME TABLE'!$E$7)))</f>
        <v>(Saturday)</v>
      </c>
      <c r="F3382" s="252" t="str">
        <f>IF(C3382="","",'TIME TABLE'!$F$7)</f>
        <v>Science</v>
      </c>
      <c r="G3382" s="253"/>
      <c r="H3382" s="250" t="str">
        <f>IF(F3382="","",'TIME TABLE'!$H$7)</f>
        <v>09:00 AM to 11:45 AM</v>
      </c>
      <c r="I3382" s="251"/>
    </row>
    <row r="3383" spans="1:9" s="74" customFormat="1" ht="18" customHeight="1">
      <c r="A3383" s="223"/>
      <c r="B3383" s="284"/>
      <c r="C3383" s="260">
        <f>IF('TIME TABLE'!$B$8="","",'TIME TABLE'!$B$8)</f>
        <v>44654</v>
      </c>
      <c r="D3383" s="261"/>
      <c r="E3383" s="89" t="str">
        <f>IF(C3383="","",IF(C3383&gt;0,CONCATENATE('TIME TABLE'!$C$8,'TIME TABLE'!$D$8,'TIME TABLE'!$E$8)))</f>
        <v>(Sunday)</v>
      </c>
      <c r="F3383" s="252" t="str">
        <f>IF(C3383="","",'TIME TABLE'!$F$8)</f>
        <v>Mathematics</v>
      </c>
      <c r="G3383" s="253"/>
      <c r="H3383" s="250" t="str">
        <f>IF(F3383="","",'TIME TABLE'!$H$8)</f>
        <v>09:00 AM to 11:45 AM</v>
      </c>
      <c r="I3383" s="251"/>
    </row>
    <row r="3384" spans="1:9" s="74" customFormat="1" ht="18" customHeight="1">
      <c r="A3384" s="223"/>
      <c r="B3384" s="284"/>
      <c r="C3384" s="260">
        <f>IF('TIME TABLE'!$B$9="","",'TIME TABLE'!$B$9)</f>
        <v>44655</v>
      </c>
      <c r="D3384" s="261"/>
      <c r="E3384" s="89" t="str">
        <f>IF(C3384="","",IF(C3384&gt;0,CONCATENATE('TIME TABLE'!$C$9,'TIME TABLE'!$D$9,'TIME TABLE'!$E$9)))</f>
        <v>(Monday)</v>
      </c>
      <c r="F3384" s="252" t="str">
        <f>IF(C3384="","",'TIME TABLE'!$F$9)</f>
        <v>Social Study</v>
      </c>
      <c r="G3384" s="253"/>
      <c r="H3384" s="250" t="str">
        <f>IF(F3384="","",'TIME TABLE'!$H$9)</f>
        <v>09:00 AM to 11:45 AM</v>
      </c>
      <c r="I3384" s="251"/>
    </row>
    <row r="3385" spans="1:9" s="74" customFormat="1" ht="18" customHeight="1">
      <c r="A3385" s="223"/>
      <c r="B3385" s="284"/>
      <c r="C3385" s="260">
        <f>IF('TIME TABLE'!$B$10="","",'TIME TABLE'!$B$10)</f>
        <v>44656</v>
      </c>
      <c r="D3385" s="261"/>
      <c r="E3385" s="89" t="str">
        <f>IF(C3385="","",IF(C3385&gt;0,CONCATENATE('TIME TABLE'!$C$10,'TIME TABLE'!$D$10,'TIME TABLE'!$E$10)))</f>
        <v>(Tuesday)</v>
      </c>
      <c r="F3385" s="252" t="str">
        <f>IF(C3385="","",'TIME TABLE'!$F$10)</f>
        <v>Sanskrit</v>
      </c>
      <c r="G3385" s="253"/>
      <c r="H3385" s="250" t="str">
        <f>IF(F3385="","",'TIME TABLE'!$H$10)</f>
        <v>09:00 AM to 11:45 AM</v>
      </c>
      <c r="I3385" s="251"/>
    </row>
    <row r="3386" spans="1:9" s="74" customFormat="1" ht="18" customHeight="1">
      <c r="A3386" s="223"/>
      <c r="B3386" s="284"/>
      <c r="C3386" s="260" t="str">
        <f>IF('TIME TABLE'!$B$11="","",'TIME TABLE'!$B$11)</f>
        <v/>
      </c>
      <c r="D3386" s="261"/>
      <c r="E3386" s="89" t="str">
        <f>IF(C3386="","",IF(C3386&gt;0,CONCATENATE('TIME TABLE'!$C$11,'TIME TABLE'!$D$11,'TIME TABLE'!$E$11)))</f>
        <v/>
      </c>
      <c r="F3386" s="252" t="str">
        <f>IF(C3386="","",'TIME TABLE'!$F$11)</f>
        <v/>
      </c>
      <c r="G3386" s="253"/>
      <c r="H3386" s="250" t="str">
        <f>IF(F3386="","",'TIME TABLE'!$H$11)</f>
        <v/>
      </c>
      <c r="I3386" s="251"/>
    </row>
    <row r="3387" spans="1:9" s="74" customFormat="1" ht="18" customHeight="1">
      <c r="A3387" s="223"/>
      <c r="B3387" s="284"/>
      <c r="C3387" s="260" t="str">
        <f>IF('TIME TABLE'!$B$12="","",'TIME TABLE'!$B$12)</f>
        <v/>
      </c>
      <c r="D3387" s="261"/>
      <c r="E3387" s="89" t="str">
        <f>IF(C3387="","",IF(C3387&gt;0,CONCATENATE('TIME TABLE'!$C$12,'TIME TABLE'!$D$12,'TIME TABLE'!$E$12)))</f>
        <v/>
      </c>
      <c r="F3387" s="252" t="str">
        <f>IF(C3387="","",'TIME TABLE'!$F$12)</f>
        <v/>
      </c>
      <c r="G3387" s="253"/>
      <c r="H3387" s="250" t="str">
        <f>IF(C3387="","",'TIME TABLE'!$H$12)</f>
        <v/>
      </c>
      <c r="I3387" s="251"/>
    </row>
    <row r="3388" spans="1:9" s="74" customFormat="1" ht="18" customHeight="1">
      <c r="A3388" s="223"/>
      <c r="B3388" s="284"/>
      <c r="C3388" s="275" t="str">
        <f>IF('TIME TABLE'!$B$13="","",'TIME TABLE'!$B$13)</f>
        <v/>
      </c>
      <c r="D3388" s="276"/>
      <c r="E3388" s="89" t="str">
        <f>IF(C3388="","",IF(C3388&gt;0,CONCATENATE('TIME TABLE'!$C$11,'TIME TABLE'!$D$11,'TIME TABLE'!$E$11)))</f>
        <v/>
      </c>
      <c r="F3388" s="252" t="str">
        <f>IF(C3388="","",'TIME TABLE'!$F$13)</f>
        <v/>
      </c>
      <c r="G3388" s="253"/>
      <c r="H3388" s="250" t="str">
        <f>IF(C3388="","",'TIME TABLE'!$H$13)</f>
        <v/>
      </c>
      <c r="I3388" s="251"/>
    </row>
    <row r="3389" spans="1:9" s="74" customFormat="1" ht="18" customHeight="1" thickBot="1">
      <c r="A3389" s="223"/>
      <c r="B3389" s="284"/>
      <c r="C3389" s="275" t="str">
        <f>IF('TIME TABLE'!$B$14="","",'TIME TABLE'!$B$14)</f>
        <v/>
      </c>
      <c r="D3389" s="276"/>
      <c r="E3389" s="89" t="str">
        <f>IF(C3389="","",IF(C3389&gt;0,CONCATENATE('TIME TABLE'!$C$11,'TIME TABLE'!$D$11,'TIME TABLE'!$E$11)))</f>
        <v/>
      </c>
      <c r="F3389" s="277" t="str">
        <f>IF(C3389="","",'TIME TABLE'!$F$14)</f>
        <v/>
      </c>
      <c r="G3389" s="278"/>
      <c r="H3389" s="250" t="str">
        <f>IF(C3389="","",'TIME TABLE'!$H$14)</f>
        <v/>
      </c>
      <c r="I3389" s="251"/>
    </row>
    <row r="3390" spans="1:9" s="14" customFormat="1" ht="24" customHeight="1">
      <c r="A3390" s="223"/>
      <c r="B3390" s="284"/>
      <c r="C3390" s="269" t="s">
        <v>69</v>
      </c>
      <c r="D3390" s="270"/>
      <c r="E3390" s="270"/>
      <c r="F3390" s="271"/>
      <c r="G3390" s="271"/>
      <c r="H3390" s="271"/>
      <c r="I3390" s="272"/>
    </row>
    <row r="3391" spans="1:9" s="14" customFormat="1" ht="19.5" customHeight="1">
      <c r="A3391" s="223"/>
      <c r="B3391" s="284"/>
      <c r="C3391" s="59">
        <v>1</v>
      </c>
      <c r="D3391" s="256" t="s">
        <v>70</v>
      </c>
      <c r="E3391" s="256"/>
      <c r="F3391" s="256"/>
      <c r="G3391" s="256"/>
      <c r="H3391" s="256"/>
      <c r="I3391" s="257"/>
    </row>
    <row r="3392" spans="1:9" s="14" customFormat="1" ht="19.5" customHeight="1">
      <c r="A3392" s="223"/>
      <c r="B3392" s="284"/>
      <c r="C3392" s="60">
        <v>2</v>
      </c>
      <c r="D3392" s="258" t="s">
        <v>71</v>
      </c>
      <c r="E3392" s="258"/>
      <c r="F3392" s="258"/>
      <c r="G3392" s="258"/>
      <c r="H3392" s="258"/>
      <c r="I3392" s="259"/>
    </row>
    <row r="3393" spans="1:9" s="14" customFormat="1" ht="19.5" customHeight="1">
      <c r="A3393" s="223"/>
      <c r="B3393" s="284"/>
      <c r="C3393" s="60">
        <v>3</v>
      </c>
      <c r="D3393" s="258" t="s">
        <v>72</v>
      </c>
      <c r="E3393" s="258"/>
      <c r="F3393" s="258"/>
      <c r="G3393" s="258"/>
      <c r="H3393" s="258"/>
      <c r="I3393" s="259"/>
    </row>
    <row r="3394" spans="1:9" s="14" customFormat="1" ht="19.5" customHeight="1">
      <c r="A3394" s="223"/>
      <c r="B3394" s="284"/>
      <c r="C3394" s="60">
        <v>4</v>
      </c>
      <c r="D3394" s="256" t="s">
        <v>73</v>
      </c>
      <c r="E3394" s="256"/>
      <c r="F3394" s="256"/>
      <c r="G3394" s="256"/>
      <c r="H3394" s="256"/>
      <c r="I3394" s="257"/>
    </row>
    <row r="3395" spans="1:9" s="14" customFormat="1" ht="19.5" customHeight="1">
      <c r="A3395" s="223"/>
      <c r="B3395" s="284"/>
      <c r="C3395" s="60">
        <v>5</v>
      </c>
      <c r="D3395" s="256" t="s">
        <v>74</v>
      </c>
      <c r="E3395" s="256"/>
      <c r="F3395" s="256"/>
      <c r="G3395" s="256"/>
      <c r="H3395" s="256"/>
      <c r="I3395" s="257"/>
    </row>
    <row r="3396" spans="1:9" s="14" customFormat="1" ht="19.5" customHeight="1">
      <c r="A3396" s="223"/>
      <c r="B3396" s="284"/>
      <c r="C3396" s="60">
        <v>6</v>
      </c>
      <c r="D3396" s="256" t="s">
        <v>75</v>
      </c>
      <c r="E3396" s="256"/>
      <c r="F3396" s="256"/>
      <c r="G3396" s="256"/>
      <c r="H3396" s="256"/>
      <c r="I3396" s="257"/>
    </row>
    <row r="3397" spans="1:9" s="14" customFormat="1" ht="19.5" customHeight="1">
      <c r="A3397" s="223"/>
      <c r="B3397" s="284"/>
      <c r="C3397" s="60">
        <v>7</v>
      </c>
      <c r="D3397" s="256" t="s">
        <v>76</v>
      </c>
      <c r="E3397" s="256"/>
      <c r="F3397" s="256"/>
      <c r="G3397" s="256"/>
      <c r="H3397" s="256"/>
      <c r="I3397" s="257"/>
    </row>
    <row r="3398" spans="1:9" s="14" customFormat="1" ht="19.5" customHeight="1">
      <c r="A3398" s="223"/>
      <c r="B3398" s="284"/>
      <c r="C3398" s="60">
        <v>8</v>
      </c>
      <c r="D3398" s="256" t="s">
        <v>77</v>
      </c>
      <c r="E3398" s="256"/>
      <c r="F3398" s="256"/>
      <c r="G3398" s="256"/>
      <c r="H3398" s="256"/>
      <c r="I3398" s="257"/>
    </row>
    <row r="3399" spans="1:9" s="14" customFormat="1" ht="19.5" customHeight="1" thickBot="1">
      <c r="A3399" s="223"/>
      <c r="B3399" s="285"/>
      <c r="C3399" s="61">
        <v>9</v>
      </c>
      <c r="D3399" s="254" t="s">
        <v>78</v>
      </c>
      <c r="E3399" s="254"/>
      <c r="F3399" s="254"/>
      <c r="G3399" s="254"/>
      <c r="H3399" s="254"/>
      <c r="I3399" s="255"/>
    </row>
    <row r="3400" spans="1:9" ht="7.5" customHeight="1">
      <c r="A3400" s="225"/>
      <c r="B3400" s="225"/>
      <c r="C3400" s="225"/>
      <c r="D3400" s="225"/>
      <c r="E3400" s="225"/>
      <c r="F3400" s="225"/>
      <c r="G3400" s="225"/>
      <c r="H3400" s="225"/>
      <c r="I3400" s="225"/>
    </row>
    <row r="3401" spans="1:9" s="14" customFormat="1" ht="19.5" hidden="1" customHeight="1">
      <c r="A3401" s="31"/>
      <c r="B3401" s="83"/>
      <c r="C3401" s="84"/>
      <c r="D3401" s="85"/>
      <c r="E3401" s="85"/>
      <c r="F3401" s="85"/>
      <c r="G3401" s="85"/>
      <c r="H3401" s="85"/>
      <c r="I3401" s="85"/>
    </row>
    <row r="3402" spans="1:9" s="14" customFormat="1" ht="19.5" hidden="1" customHeight="1">
      <c r="A3402" s="31"/>
      <c r="B3402" s="83"/>
      <c r="C3402" s="84"/>
      <c r="D3402" s="85"/>
      <c r="E3402" s="85"/>
      <c r="F3402" s="85"/>
      <c r="G3402" s="85"/>
      <c r="H3402" s="85"/>
      <c r="I3402" s="85"/>
    </row>
    <row r="3403" spans="1:9" s="14" customFormat="1" ht="19.5" hidden="1" customHeight="1">
      <c r="A3403" s="31"/>
      <c r="B3403" s="83"/>
      <c r="C3403" s="84"/>
      <c r="D3403" s="85"/>
      <c r="E3403" s="85"/>
      <c r="F3403" s="85"/>
      <c r="G3403" s="85"/>
      <c r="H3403" s="85"/>
      <c r="I3403" s="85"/>
    </row>
    <row r="3404" spans="1:9" s="14" customFormat="1" ht="19.5" hidden="1" customHeight="1">
      <c r="A3404" s="31"/>
      <c r="B3404" s="83"/>
      <c r="C3404" s="84"/>
      <c r="D3404" s="85"/>
      <c r="E3404" s="85"/>
      <c r="F3404" s="85"/>
      <c r="G3404" s="85"/>
      <c r="H3404" s="85"/>
      <c r="I3404" s="85"/>
    </row>
    <row r="3405" spans="1:9" s="14" customFormat="1" ht="19.5" hidden="1" customHeight="1">
      <c r="A3405" s="31"/>
      <c r="B3405" s="83"/>
      <c r="C3405" s="84"/>
      <c r="D3405" s="85"/>
      <c r="E3405" s="85"/>
      <c r="F3405" s="85"/>
      <c r="G3405" s="85"/>
      <c r="H3405" s="85"/>
      <c r="I3405" s="85"/>
    </row>
    <row r="3406" spans="1:9" s="14" customFormat="1" ht="19.5" hidden="1" customHeight="1">
      <c r="A3406" s="31"/>
      <c r="B3406" s="83"/>
      <c r="C3406" s="84"/>
      <c r="D3406" s="85"/>
      <c r="E3406" s="85"/>
      <c r="F3406" s="85"/>
      <c r="G3406" s="85"/>
      <c r="H3406" s="85"/>
      <c r="I3406" s="85"/>
    </row>
    <row r="3407" spans="1:9" s="14" customFormat="1" ht="19.5" hidden="1" customHeight="1">
      <c r="A3407" s="31"/>
      <c r="B3407" s="83"/>
      <c r="C3407" s="84"/>
      <c r="D3407" s="85"/>
      <c r="E3407" s="85"/>
      <c r="F3407" s="85"/>
      <c r="G3407" s="85"/>
      <c r="H3407" s="85"/>
      <c r="I3407" s="85"/>
    </row>
    <row r="3408" spans="1:9" s="14" customFormat="1" ht="19.5" hidden="1" customHeight="1">
      <c r="A3408" s="31"/>
      <c r="B3408" s="83"/>
      <c r="C3408" s="84"/>
      <c r="D3408" s="85"/>
      <c r="E3408" s="85"/>
      <c r="F3408" s="85"/>
      <c r="G3408" s="85"/>
      <c r="H3408" s="85"/>
      <c r="I3408" s="85"/>
    </row>
    <row r="3409" spans="1:9" s="14" customFormat="1" ht="19.5" hidden="1" customHeight="1">
      <c r="A3409" s="31"/>
      <c r="B3409" s="83"/>
      <c r="C3409" s="84"/>
      <c r="D3409" s="85"/>
      <c r="E3409" s="85"/>
      <c r="F3409" s="85"/>
      <c r="G3409" s="85"/>
      <c r="H3409" s="85"/>
      <c r="I3409" s="85"/>
    </row>
    <row r="3410" spans="1:9" s="14" customFormat="1" ht="19.5" hidden="1" customHeight="1">
      <c r="A3410" s="31"/>
      <c r="B3410" s="83"/>
      <c r="C3410" s="84"/>
      <c r="D3410" s="85"/>
      <c r="E3410" s="85"/>
      <c r="F3410" s="85"/>
      <c r="G3410" s="85"/>
      <c r="H3410" s="85"/>
      <c r="I3410" s="85"/>
    </row>
    <row r="3411" spans="1:9" s="14" customFormat="1" ht="19.5" hidden="1" customHeight="1">
      <c r="A3411" s="31"/>
      <c r="B3411" s="83"/>
      <c r="C3411" s="84"/>
      <c r="D3411" s="85"/>
      <c r="E3411" s="85"/>
      <c r="F3411" s="85"/>
      <c r="G3411" s="85"/>
      <c r="H3411" s="85"/>
      <c r="I3411" s="85"/>
    </row>
    <row r="3412" spans="1:9" s="14" customFormat="1" ht="19.5" hidden="1" customHeight="1">
      <c r="A3412" s="31"/>
      <c r="B3412" s="83"/>
      <c r="C3412" s="84"/>
      <c r="D3412" s="85"/>
      <c r="E3412" s="85"/>
      <c r="F3412" s="85"/>
      <c r="G3412" s="85"/>
      <c r="H3412" s="85"/>
      <c r="I3412" s="85"/>
    </row>
    <row r="3413" spans="1:9" s="14" customFormat="1" ht="19.5" hidden="1" customHeight="1">
      <c r="A3413" s="31"/>
      <c r="B3413" s="83"/>
      <c r="C3413" s="84"/>
      <c r="D3413" s="85"/>
      <c r="E3413" s="85"/>
      <c r="F3413" s="85"/>
      <c r="G3413" s="85"/>
      <c r="H3413" s="85"/>
      <c r="I3413" s="85"/>
    </row>
    <row r="3414" spans="1:9" s="14" customFormat="1" ht="19.5" hidden="1" customHeight="1">
      <c r="A3414" s="31"/>
      <c r="B3414" s="83"/>
      <c r="C3414" s="84"/>
      <c r="D3414" s="85"/>
      <c r="E3414" s="85"/>
      <c r="F3414" s="85"/>
      <c r="G3414" s="85"/>
      <c r="H3414" s="85"/>
      <c r="I3414" s="85"/>
    </row>
    <row r="3415" spans="1:9" s="14" customFormat="1" ht="19.5" hidden="1" customHeight="1">
      <c r="A3415" s="31"/>
      <c r="B3415" s="83"/>
      <c r="C3415" s="84"/>
      <c r="D3415" s="85"/>
      <c r="E3415" s="85"/>
      <c r="F3415" s="85"/>
      <c r="G3415" s="85"/>
      <c r="H3415" s="85"/>
      <c r="I3415" s="85"/>
    </row>
    <row r="3416" spans="1:9" s="14" customFormat="1" ht="19.5" hidden="1" customHeight="1">
      <c r="A3416" s="31"/>
      <c r="B3416" s="83"/>
      <c r="C3416" s="84"/>
      <c r="D3416" s="85"/>
      <c r="E3416" s="85"/>
      <c r="F3416" s="85"/>
      <c r="G3416" s="85"/>
      <c r="H3416" s="85"/>
      <c r="I3416" s="85"/>
    </row>
    <row r="3417" spans="1:9" s="14" customFormat="1" ht="19.5" hidden="1" customHeight="1">
      <c r="A3417" s="31"/>
      <c r="B3417" s="83"/>
      <c r="C3417" s="84"/>
      <c r="D3417" s="85"/>
      <c r="E3417" s="85"/>
      <c r="F3417" s="85"/>
      <c r="G3417" s="85"/>
      <c r="H3417" s="85"/>
      <c r="I3417" s="85"/>
    </row>
    <row r="3418" spans="1:9" s="14" customFormat="1" ht="19.5" hidden="1" customHeight="1">
      <c r="A3418" s="31"/>
      <c r="B3418" s="83"/>
      <c r="C3418" s="84"/>
      <c r="D3418" s="85"/>
      <c r="E3418" s="85"/>
      <c r="F3418" s="85"/>
      <c r="G3418" s="85"/>
      <c r="H3418" s="85"/>
      <c r="I3418" s="85"/>
    </row>
    <row r="3419" spans="1:9" s="14" customFormat="1" ht="19.5" hidden="1" customHeight="1">
      <c r="A3419" s="31"/>
      <c r="B3419" s="83"/>
      <c r="C3419" s="84"/>
      <c r="D3419" s="85"/>
      <c r="E3419" s="85"/>
      <c r="F3419" s="85"/>
      <c r="G3419" s="85"/>
      <c r="H3419" s="85"/>
      <c r="I3419" s="85"/>
    </row>
    <row r="3420" spans="1:9" s="14" customFormat="1" ht="19.5" hidden="1" customHeight="1">
      <c r="A3420" s="31"/>
      <c r="B3420" s="83"/>
      <c r="C3420" s="84"/>
      <c r="D3420" s="85"/>
      <c r="E3420" s="85"/>
      <c r="F3420" s="85"/>
      <c r="G3420" s="85"/>
      <c r="H3420" s="85"/>
      <c r="I3420" s="85"/>
    </row>
    <row r="3421" spans="1:9" s="14" customFormat="1" ht="19.5" hidden="1" customHeight="1">
      <c r="A3421" s="31"/>
      <c r="B3421" s="83"/>
      <c r="C3421" s="84"/>
      <c r="D3421" s="85"/>
      <c r="E3421" s="85"/>
      <c r="F3421" s="85"/>
      <c r="G3421" s="85"/>
      <c r="H3421" s="85"/>
      <c r="I3421" s="85"/>
    </row>
    <row r="3422" spans="1:9" s="14" customFormat="1" ht="19.5" hidden="1" customHeight="1">
      <c r="A3422" s="31"/>
      <c r="B3422" s="83"/>
      <c r="C3422" s="84"/>
      <c r="D3422" s="85"/>
      <c r="E3422" s="85"/>
      <c r="F3422" s="85"/>
      <c r="G3422" s="85"/>
      <c r="H3422" s="85"/>
      <c r="I3422" s="85"/>
    </row>
    <row r="3423" spans="1:9" s="14" customFormat="1" ht="19.5" hidden="1" customHeight="1">
      <c r="A3423" s="31"/>
      <c r="B3423" s="83"/>
      <c r="C3423" s="84"/>
      <c r="D3423" s="85"/>
      <c r="E3423" s="85"/>
      <c r="F3423" s="85"/>
      <c r="G3423" s="85"/>
      <c r="H3423" s="85"/>
      <c r="I3423" s="85"/>
    </row>
    <row r="3424" spans="1:9" s="14" customFormat="1" ht="19.5" hidden="1" customHeight="1">
      <c r="A3424" s="31"/>
      <c r="B3424" s="83"/>
      <c r="C3424" s="84"/>
      <c r="D3424" s="85"/>
      <c r="E3424" s="85"/>
      <c r="F3424" s="85"/>
      <c r="G3424" s="85"/>
      <c r="H3424" s="85"/>
      <c r="I3424" s="85"/>
    </row>
    <row r="3425" spans="1:9" s="14" customFormat="1" ht="19.5" hidden="1" customHeight="1">
      <c r="A3425" s="31"/>
      <c r="B3425" s="83"/>
      <c r="C3425" s="84"/>
      <c r="D3425" s="85"/>
      <c r="E3425" s="85"/>
      <c r="F3425" s="85"/>
      <c r="G3425" s="85"/>
      <c r="H3425" s="85"/>
      <c r="I3425" s="85"/>
    </row>
    <row r="3426" spans="1:9" s="14" customFormat="1" ht="19.5" hidden="1" customHeight="1">
      <c r="A3426" s="31"/>
      <c r="B3426" s="83"/>
      <c r="C3426" s="84"/>
      <c r="D3426" s="85"/>
      <c r="E3426" s="85"/>
      <c r="F3426" s="85"/>
      <c r="G3426" s="85"/>
      <c r="H3426" s="85"/>
      <c r="I3426" s="85"/>
    </row>
    <row r="3427" spans="1:9" s="14" customFormat="1" ht="19.5" hidden="1" customHeight="1">
      <c r="A3427" s="31"/>
      <c r="B3427" s="83"/>
      <c r="C3427" s="84"/>
      <c r="D3427" s="85"/>
      <c r="E3427" s="85"/>
      <c r="F3427" s="85"/>
      <c r="G3427" s="85"/>
      <c r="H3427" s="85"/>
      <c r="I3427" s="85"/>
    </row>
    <row r="3428" spans="1:9" s="14" customFormat="1" ht="19.5" hidden="1" customHeight="1">
      <c r="A3428" s="31"/>
      <c r="B3428" s="83"/>
      <c r="C3428" s="84"/>
      <c r="D3428" s="85"/>
      <c r="E3428" s="85"/>
      <c r="F3428" s="85"/>
      <c r="G3428" s="85"/>
      <c r="H3428" s="85"/>
      <c r="I3428" s="85"/>
    </row>
    <row r="3429" spans="1:9" s="14" customFormat="1" ht="19.5" hidden="1" customHeight="1">
      <c r="A3429" s="31"/>
      <c r="B3429" s="83"/>
      <c r="C3429" s="84"/>
      <c r="D3429" s="85"/>
      <c r="E3429" s="85"/>
      <c r="F3429" s="85"/>
      <c r="G3429" s="85"/>
      <c r="H3429" s="85"/>
      <c r="I3429" s="85"/>
    </row>
    <row r="3430" spans="1:9" s="14" customFormat="1" ht="19.5" hidden="1" customHeight="1">
      <c r="A3430" s="31"/>
      <c r="B3430" s="83"/>
      <c r="C3430" s="84"/>
      <c r="D3430" s="85"/>
      <c r="E3430" s="85"/>
      <c r="F3430" s="85"/>
      <c r="G3430" s="85"/>
      <c r="H3430" s="85"/>
      <c r="I3430" s="85"/>
    </row>
    <row r="3431" spans="1:9" s="14" customFormat="1" ht="19.5" hidden="1" customHeight="1">
      <c r="A3431" s="31"/>
      <c r="B3431" s="83"/>
      <c r="C3431" s="84"/>
      <c r="D3431" s="85"/>
      <c r="E3431" s="85"/>
      <c r="F3431" s="85"/>
      <c r="G3431" s="85"/>
      <c r="H3431" s="85"/>
      <c r="I3431" s="85"/>
    </row>
    <row r="3432" spans="1:9" s="14" customFormat="1" ht="19.5" hidden="1" customHeight="1">
      <c r="A3432" s="31"/>
      <c r="B3432" s="83"/>
      <c r="C3432" s="84"/>
      <c r="D3432" s="85"/>
      <c r="E3432" s="85"/>
      <c r="F3432" s="85"/>
      <c r="G3432" s="85"/>
      <c r="H3432" s="85"/>
      <c r="I3432" s="85"/>
    </row>
    <row r="3433" spans="1:9" s="14" customFormat="1" ht="19.5" hidden="1" customHeight="1">
      <c r="A3433" s="31"/>
      <c r="B3433" s="83"/>
      <c r="C3433" s="84"/>
      <c r="D3433" s="85"/>
      <c r="E3433" s="85"/>
      <c r="F3433" s="85"/>
      <c r="G3433" s="85"/>
      <c r="H3433" s="85"/>
      <c r="I3433" s="85"/>
    </row>
    <row r="3434" spans="1:9" s="14" customFormat="1" ht="19.5" hidden="1" customHeight="1">
      <c r="A3434" s="31"/>
      <c r="B3434" s="83"/>
      <c r="C3434" s="84"/>
      <c r="D3434" s="85"/>
      <c r="E3434" s="85"/>
      <c r="F3434" s="85"/>
      <c r="G3434" s="85"/>
      <c r="H3434" s="85"/>
      <c r="I3434" s="85"/>
    </row>
    <row r="3435" spans="1:9" s="14" customFormat="1" ht="19.5" hidden="1" customHeight="1">
      <c r="A3435" s="31"/>
      <c r="B3435" s="83"/>
      <c r="C3435" s="84"/>
      <c r="D3435" s="85"/>
      <c r="E3435" s="85"/>
      <c r="F3435" s="85"/>
      <c r="G3435" s="85"/>
      <c r="H3435" s="85"/>
      <c r="I3435" s="85"/>
    </row>
    <row r="3436" spans="1:9" s="14" customFormat="1" ht="19.5" hidden="1" customHeight="1">
      <c r="A3436" s="31"/>
      <c r="B3436" s="83"/>
      <c r="C3436" s="84"/>
      <c r="D3436" s="85"/>
      <c r="E3436" s="85"/>
      <c r="F3436" s="85"/>
      <c r="G3436" s="85"/>
      <c r="H3436" s="85"/>
      <c r="I3436" s="85"/>
    </row>
    <row r="3437" spans="1:9" s="14" customFormat="1" ht="19.5" hidden="1" customHeight="1">
      <c r="A3437" s="31"/>
      <c r="B3437" s="83"/>
      <c r="C3437" s="84"/>
      <c r="D3437" s="85"/>
      <c r="E3437" s="85"/>
      <c r="F3437" s="85"/>
      <c r="G3437" s="85"/>
      <c r="H3437" s="85"/>
      <c r="I3437" s="85"/>
    </row>
    <row r="3438" spans="1:9" s="14" customFormat="1" ht="19.5" hidden="1" customHeight="1">
      <c r="A3438" s="31"/>
      <c r="B3438" s="83"/>
      <c r="C3438" s="84"/>
      <c r="D3438" s="85"/>
      <c r="E3438" s="85"/>
      <c r="F3438" s="85"/>
      <c r="G3438" s="85"/>
      <c r="H3438" s="85"/>
      <c r="I3438" s="85"/>
    </row>
    <row r="3439" spans="1:9" s="14" customFormat="1" ht="19.5" hidden="1" customHeight="1">
      <c r="A3439" s="31"/>
      <c r="B3439" s="83"/>
      <c r="C3439" s="84"/>
      <c r="D3439" s="85"/>
      <c r="E3439" s="85"/>
      <c r="F3439" s="85"/>
      <c r="G3439" s="85"/>
      <c r="H3439" s="85"/>
      <c r="I3439" s="85"/>
    </row>
    <row r="3440" spans="1:9" s="14" customFormat="1" ht="19.5" hidden="1" customHeight="1">
      <c r="A3440" s="31"/>
      <c r="B3440" s="83"/>
      <c r="C3440" s="84"/>
      <c r="D3440" s="85"/>
      <c r="E3440" s="85"/>
      <c r="F3440" s="85"/>
      <c r="G3440" s="85"/>
      <c r="H3440" s="85"/>
      <c r="I3440" s="85"/>
    </row>
    <row r="3441" spans="1:9" s="14" customFormat="1" ht="19.5" hidden="1" customHeight="1">
      <c r="A3441" s="31"/>
      <c r="B3441" s="83"/>
      <c r="C3441" s="84"/>
      <c r="D3441" s="85"/>
      <c r="E3441" s="85"/>
      <c r="F3441" s="85"/>
      <c r="G3441" s="85"/>
      <c r="H3441" s="85"/>
      <c r="I3441" s="85"/>
    </row>
    <row r="3442" spans="1:9" s="14" customFormat="1" ht="19.5" hidden="1" customHeight="1">
      <c r="A3442" s="31"/>
      <c r="B3442" s="83"/>
      <c r="C3442" s="84"/>
      <c r="D3442" s="85"/>
      <c r="E3442" s="85"/>
      <c r="F3442" s="85"/>
      <c r="G3442" s="85"/>
      <c r="H3442" s="85"/>
      <c r="I3442" s="85"/>
    </row>
    <row r="3443" spans="1:9" s="14" customFormat="1" ht="19.5" hidden="1" customHeight="1">
      <c r="A3443" s="31"/>
      <c r="B3443" s="83"/>
      <c r="C3443" s="84"/>
      <c r="D3443" s="85"/>
      <c r="E3443" s="85"/>
      <c r="F3443" s="85"/>
      <c r="G3443" s="85"/>
      <c r="H3443" s="85"/>
      <c r="I3443" s="85"/>
    </row>
    <row r="3444" spans="1:9" s="14" customFormat="1" ht="19.5" hidden="1" customHeight="1">
      <c r="A3444" s="31"/>
      <c r="B3444" s="83"/>
      <c r="C3444" s="84"/>
      <c r="D3444" s="85"/>
      <c r="E3444" s="85"/>
      <c r="F3444" s="85"/>
      <c r="G3444" s="85"/>
      <c r="H3444" s="85"/>
      <c r="I3444" s="85"/>
    </row>
    <row r="3445" spans="1:9" s="14" customFormat="1" ht="19.5" hidden="1" customHeight="1">
      <c r="A3445" s="31"/>
      <c r="B3445" s="83"/>
      <c r="C3445" s="84"/>
      <c r="D3445" s="85"/>
      <c r="E3445" s="85"/>
      <c r="F3445" s="85"/>
      <c r="G3445" s="85"/>
      <c r="H3445" s="85"/>
      <c r="I3445" s="85"/>
    </row>
    <row r="3446" spans="1:9" s="14" customFormat="1" ht="19.5" hidden="1" customHeight="1">
      <c r="A3446" s="31"/>
      <c r="B3446" s="83"/>
      <c r="C3446" s="84"/>
      <c r="D3446" s="85"/>
      <c r="E3446" s="85"/>
      <c r="F3446" s="85"/>
      <c r="G3446" s="85"/>
      <c r="H3446" s="85"/>
      <c r="I3446" s="85"/>
    </row>
    <row r="3447" spans="1:9" s="14" customFormat="1" ht="19.5" hidden="1" customHeight="1">
      <c r="A3447" s="31"/>
      <c r="B3447" s="83"/>
      <c r="C3447" s="84"/>
      <c r="D3447" s="85"/>
      <c r="E3447" s="85"/>
      <c r="F3447" s="85"/>
      <c r="G3447" s="85"/>
      <c r="H3447" s="85"/>
      <c r="I3447" s="85"/>
    </row>
    <row r="3448" spans="1:9" s="14" customFormat="1" ht="19.5" hidden="1" customHeight="1">
      <c r="A3448" s="31"/>
      <c r="B3448" s="83"/>
      <c r="C3448" s="84"/>
      <c r="D3448" s="85"/>
      <c r="E3448" s="85"/>
      <c r="F3448" s="85"/>
      <c r="G3448" s="85"/>
      <c r="H3448" s="85"/>
      <c r="I3448" s="85"/>
    </row>
    <row r="3449" spans="1:9" s="14" customFormat="1" ht="19.5" hidden="1" customHeight="1">
      <c r="A3449" s="31"/>
      <c r="B3449" s="83"/>
      <c r="C3449" s="84"/>
      <c r="D3449" s="85"/>
      <c r="E3449" s="85"/>
      <c r="F3449" s="85"/>
      <c r="G3449" s="85"/>
      <c r="H3449" s="85"/>
      <c r="I3449" s="85"/>
    </row>
    <row r="3450" spans="1:9" s="14" customFormat="1" ht="19.5" hidden="1" customHeight="1">
      <c r="A3450" s="31"/>
      <c r="B3450" s="83"/>
      <c r="C3450" s="84"/>
      <c r="D3450" s="85"/>
      <c r="E3450" s="85"/>
      <c r="F3450" s="85"/>
      <c r="G3450" s="85"/>
      <c r="H3450" s="85"/>
      <c r="I3450" s="85"/>
    </row>
    <row r="3451" spans="1:9" s="14" customFormat="1" ht="19.5" hidden="1" customHeight="1">
      <c r="A3451" s="31"/>
      <c r="B3451" s="83"/>
      <c r="C3451" s="84"/>
      <c r="D3451" s="85"/>
      <c r="E3451" s="85"/>
      <c r="F3451" s="85"/>
      <c r="G3451" s="85"/>
      <c r="H3451" s="85"/>
      <c r="I3451" s="85"/>
    </row>
    <row r="3452" spans="1:9" s="14" customFormat="1" ht="19.5" hidden="1" customHeight="1">
      <c r="A3452" s="31"/>
      <c r="B3452" s="83"/>
      <c r="C3452" s="84"/>
      <c r="D3452" s="85"/>
      <c r="E3452" s="85"/>
      <c r="F3452" s="85"/>
      <c r="G3452" s="85"/>
      <c r="H3452" s="85"/>
      <c r="I3452" s="85"/>
    </row>
    <row r="3453" spans="1:9" s="14" customFormat="1" ht="19.5" hidden="1" customHeight="1">
      <c r="A3453" s="31"/>
      <c r="B3453" s="83"/>
      <c r="C3453" s="84"/>
      <c r="D3453" s="85"/>
      <c r="E3453" s="85"/>
      <c r="F3453" s="85"/>
      <c r="G3453" s="85"/>
      <c r="H3453" s="85"/>
      <c r="I3453" s="85"/>
    </row>
    <row r="3454" spans="1:9" s="14" customFormat="1" ht="19.5" hidden="1" customHeight="1">
      <c r="A3454" s="31"/>
      <c r="B3454" s="83"/>
      <c r="C3454" s="84"/>
      <c r="D3454" s="85"/>
      <c r="E3454" s="85"/>
      <c r="F3454" s="85"/>
      <c r="G3454" s="85"/>
      <c r="H3454" s="85"/>
      <c r="I3454" s="85"/>
    </row>
    <row r="3455" spans="1:9" s="14" customFormat="1" ht="19.5" hidden="1" customHeight="1">
      <c r="A3455" s="31"/>
      <c r="B3455" s="83"/>
      <c r="C3455" s="84"/>
      <c r="D3455" s="85"/>
      <c r="E3455" s="85"/>
      <c r="F3455" s="85"/>
      <c r="G3455" s="85"/>
      <c r="H3455" s="85"/>
      <c r="I3455" s="85"/>
    </row>
    <row r="3456" spans="1:9" s="14" customFormat="1" ht="19.5" hidden="1" customHeight="1">
      <c r="A3456" s="31"/>
      <c r="B3456" s="83"/>
      <c r="C3456" s="84"/>
      <c r="D3456" s="85"/>
      <c r="E3456" s="85"/>
      <c r="F3456" s="85"/>
      <c r="G3456" s="85"/>
      <c r="H3456" s="85"/>
      <c r="I3456" s="85"/>
    </row>
    <row r="3457" spans="1:9" s="14" customFormat="1" ht="19.5" hidden="1" customHeight="1">
      <c r="A3457" s="31"/>
      <c r="B3457" s="83"/>
      <c r="C3457" s="84"/>
      <c r="D3457" s="85"/>
      <c r="E3457" s="85"/>
      <c r="F3457" s="85"/>
      <c r="G3457" s="85"/>
      <c r="H3457" s="85"/>
      <c r="I3457" s="85"/>
    </row>
    <row r="3458" spans="1:9" s="14" customFormat="1" ht="19.5" hidden="1" customHeight="1">
      <c r="A3458" s="31"/>
      <c r="B3458" s="83"/>
      <c r="C3458" s="84"/>
      <c r="D3458" s="85"/>
      <c r="E3458" s="85"/>
      <c r="F3458" s="85"/>
      <c r="G3458" s="85"/>
      <c r="H3458" s="85"/>
      <c r="I3458" s="85"/>
    </row>
    <row r="3459" spans="1:9" s="14" customFormat="1" ht="19.5" hidden="1" customHeight="1">
      <c r="A3459" s="31"/>
      <c r="B3459" s="83"/>
      <c r="C3459" s="84"/>
      <c r="D3459" s="85"/>
      <c r="E3459" s="85"/>
      <c r="F3459" s="85"/>
      <c r="G3459" s="85"/>
      <c r="H3459" s="85"/>
      <c r="I3459" s="85"/>
    </row>
    <row r="3460" spans="1:9" s="14" customFormat="1" ht="19.5" hidden="1" customHeight="1">
      <c r="A3460" s="31"/>
      <c r="B3460" s="83"/>
      <c r="C3460" s="84"/>
      <c r="D3460" s="85"/>
      <c r="E3460" s="85"/>
      <c r="F3460" s="85"/>
      <c r="G3460" s="85"/>
      <c r="H3460" s="85"/>
      <c r="I3460" s="85"/>
    </row>
    <row r="3461" spans="1:9" s="14" customFormat="1" ht="19.5" hidden="1" customHeight="1">
      <c r="A3461" s="31"/>
      <c r="B3461" s="83"/>
      <c r="C3461" s="84"/>
      <c r="D3461" s="85"/>
      <c r="E3461" s="85"/>
      <c r="F3461" s="85"/>
      <c r="G3461" s="85"/>
      <c r="H3461" s="85"/>
      <c r="I3461" s="85"/>
    </row>
    <row r="3462" spans="1:9" s="14" customFormat="1" ht="19.5" hidden="1" customHeight="1">
      <c r="A3462" s="31"/>
      <c r="B3462" s="83"/>
      <c r="C3462" s="84"/>
      <c r="D3462" s="85"/>
      <c r="E3462" s="85"/>
      <c r="F3462" s="85"/>
      <c r="G3462" s="85"/>
      <c r="H3462" s="85"/>
      <c r="I3462" s="85"/>
    </row>
    <row r="3463" spans="1:9" s="14" customFormat="1" ht="19.5" hidden="1" customHeight="1">
      <c r="A3463" s="31"/>
      <c r="B3463" s="83"/>
      <c r="C3463" s="84"/>
      <c r="D3463" s="85"/>
      <c r="E3463" s="85"/>
      <c r="F3463" s="85"/>
      <c r="G3463" s="85"/>
      <c r="H3463" s="85"/>
      <c r="I3463" s="85"/>
    </row>
    <row r="3464" spans="1:9" s="14" customFormat="1" ht="19.5" hidden="1" customHeight="1">
      <c r="A3464" s="31"/>
      <c r="B3464" s="83"/>
      <c r="C3464" s="84"/>
      <c r="D3464" s="85"/>
      <c r="E3464" s="85"/>
      <c r="F3464" s="85"/>
      <c r="G3464" s="85"/>
      <c r="H3464" s="85"/>
      <c r="I3464" s="85"/>
    </row>
    <row r="3465" spans="1:9" s="14" customFormat="1" ht="19.5" hidden="1" customHeight="1">
      <c r="A3465" s="31"/>
      <c r="B3465" s="83"/>
      <c r="C3465" s="84"/>
      <c r="D3465" s="85"/>
      <c r="E3465" s="85"/>
      <c r="F3465" s="85"/>
      <c r="G3465" s="85"/>
      <c r="H3465" s="85"/>
      <c r="I3465" s="85"/>
    </row>
    <row r="3466" spans="1:9" s="14" customFormat="1" ht="19.5" hidden="1" customHeight="1">
      <c r="A3466" s="31"/>
      <c r="B3466" s="83"/>
      <c r="C3466" s="84"/>
      <c r="D3466" s="85"/>
      <c r="E3466" s="85"/>
      <c r="F3466" s="85"/>
      <c r="G3466" s="85"/>
      <c r="H3466" s="85"/>
      <c r="I3466" s="85"/>
    </row>
    <row r="3467" spans="1:9" s="14" customFormat="1" ht="19.5" hidden="1" customHeight="1">
      <c r="A3467" s="31"/>
      <c r="B3467" s="83"/>
      <c r="C3467" s="84"/>
      <c r="D3467" s="85"/>
      <c r="E3467" s="85"/>
      <c r="F3467" s="85"/>
      <c r="G3467" s="85"/>
      <c r="H3467" s="85"/>
      <c r="I3467" s="85"/>
    </row>
    <row r="3468" spans="1:9" s="14" customFormat="1" ht="19.5" hidden="1" customHeight="1">
      <c r="A3468" s="31"/>
      <c r="B3468" s="83"/>
      <c r="C3468" s="84"/>
      <c r="D3468" s="85"/>
      <c r="E3468" s="85"/>
      <c r="F3468" s="85"/>
      <c r="G3468" s="85"/>
      <c r="H3468" s="85"/>
      <c r="I3468" s="85"/>
    </row>
    <row r="3469" spans="1:9" s="14" customFormat="1" ht="19.5" hidden="1" customHeight="1">
      <c r="A3469" s="31"/>
      <c r="B3469" s="83"/>
      <c r="C3469" s="84"/>
      <c r="D3469" s="85"/>
      <c r="E3469" s="85"/>
      <c r="F3469" s="85"/>
      <c r="G3469" s="85"/>
      <c r="H3469" s="85"/>
      <c r="I3469" s="85"/>
    </row>
    <row r="3470" spans="1:9" s="14" customFormat="1" ht="19.5" hidden="1" customHeight="1">
      <c r="A3470" s="31"/>
      <c r="B3470" s="83"/>
      <c r="C3470" s="84"/>
      <c r="D3470" s="85"/>
      <c r="E3470" s="85"/>
      <c r="F3470" s="85"/>
      <c r="G3470" s="85"/>
      <c r="H3470" s="85"/>
      <c r="I3470" s="85"/>
    </row>
    <row r="3471" spans="1:9" s="14" customFormat="1" ht="19.5" hidden="1" customHeight="1">
      <c r="A3471" s="31"/>
      <c r="B3471" s="83"/>
      <c r="C3471" s="84"/>
      <c r="D3471" s="85"/>
      <c r="E3471" s="85"/>
      <c r="F3471" s="85"/>
      <c r="G3471" s="85"/>
      <c r="H3471" s="85"/>
      <c r="I3471" s="85"/>
    </row>
    <row r="3472" spans="1:9" s="14" customFormat="1" ht="19.5" hidden="1" customHeight="1">
      <c r="A3472" s="31"/>
      <c r="B3472" s="83"/>
      <c r="C3472" s="84"/>
      <c r="D3472" s="85"/>
      <c r="E3472" s="85"/>
      <c r="F3472" s="85"/>
      <c r="G3472" s="85"/>
      <c r="H3472" s="85"/>
      <c r="I3472" s="85"/>
    </row>
    <row r="3473" spans="1:9" s="14" customFormat="1" ht="19.5" hidden="1" customHeight="1">
      <c r="A3473" s="31"/>
      <c r="B3473" s="83"/>
      <c r="C3473" s="84"/>
      <c r="D3473" s="85"/>
      <c r="E3473" s="85"/>
      <c r="F3473" s="85"/>
      <c r="G3473" s="85"/>
      <c r="H3473" s="85"/>
      <c r="I3473" s="85"/>
    </row>
    <row r="3474" spans="1:9" s="14" customFormat="1" ht="19.5" hidden="1" customHeight="1">
      <c r="A3474" s="31"/>
      <c r="B3474" s="83"/>
      <c r="C3474" s="84"/>
      <c r="D3474" s="85"/>
      <c r="E3474" s="85"/>
      <c r="F3474" s="85"/>
      <c r="G3474" s="85"/>
      <c r="H3474" s="85"/>
      <c r="I3474" s="85"/>
    </row>
    <row r="3475" spans="1:9" s="14" customFormat="1" ht="19.5" hidden="1" customHeight="1">
      <c r="A3475" s="31"/>
      <c r="B3475" s="83"/>
      <c r="C3475" s="84"/>
      <c r="D3475" s="85"/>
      <c r="E3475" s="85"/>
      <c r="F3475" s="85"/>
      <c r="G3475" s="85"/>
      <c r="H3475" s="85"/>
      <c r="I3475" s="85"/>
    </row>
    <row r="3476" spans="1:9" s="14" customFormat="1" ht="19.5" hidden="1" customHeight="1">
      <c r="A3476" s="31"/>
      <c r="B3476" s="83"/>
      <c r="C3476" s="84"/>
      <c r="D3476" s="85"/>
      <c r="E3476" s="85"/>
      <c r="F3476" s="85"/>
      <c r="G3476" s="85"/>
      <c r="H3476" s="85"/>
      <c r="I3476" s="85"/>
    </row>
    <row r="3477" spans="1:9" s="14" customFormat="1" ht="19.5" hidden="1" customHeight="1">
      <c r="A3477" s="31"/>
      <c r="B3477" s="83"/>
      <c r="C3477" s="84"/>
      <c r="D3477" s="85"/>
      <c r="E3477" s="85"/>
      <c r="F3477" s="85"/>
      <c r="G3477" s="85"/>
      <c r="H3477" s="85"/>
      <c r="I3477" s="85"/>
    </row>
    <row r="3478" spans="1:9" s="14" customFormat="1" ht="19.5" hidden="1" customHeight="1">
      <c r="A3478" s="31"/>
      <c r="B3478" s="83"/>
      <c r="C3478" s="84"/>
      <c r="D3478" s="85"/>
      <c r="E3478" s="85"/>
      <c r="F3478" s="85"/>
      <c r="G3478" s="85"/>
      <c r="H3478" s="85"/>
      <c r="I3478" s="85"/>
    </row>
    <row r="3479" spans="1:9" s="14" customFormat="1" ht="19.5" hidden="1" customHeight="1">
      <c r="A3479" s="31"/>
      <c r="B3479" s="83"/>
      <c r="C3479" s="84"/>
      <c r="D3479" s="85"/>
      <c r="E3479" s="85"/>
      <c r="F3479" s="85"/>
      <c r="G3479" s="85"/>
      <c r="H3479" s="85"/>
      <c r="I3479" s="85"/>
    </row>
    <row r="3480" spans="1:9" s="14" customFormat="1" ht="19.5" hidden="1" customHeight="1">
      <c r="A3480" s="31"/>
      <c r="B3480" s="83"/>
      <c r="C3480" s="84"/>
      <c r="D3480" s="85"/>
      <c r="E3480" s="85"/>
      <c r="F3480" s="85"/>
      <c r="G3480" s="85"/>
      <c r="H3480" s="85"/>
      <c r="I3480" s="85"/>
    </row>
    <row r="3481" spans="1:9" s="14" customFormat="1" ht="19.5" hidden="1" customHeight="1">
      <c r="A3481" s="31"/>
      <c r="B3481" s="83"/>
      <c r="C3481" s="84"/>
      <c r="D3481" s="85"/>
      <c r="E3481" s="85"/>
      <c r="F3481" s="85"/>
      <c r="G3481" s="85"/>
      <c r="H3481" s="85"/>
      <c r="I3481" s="85"/>
    </row>
    <row r="3482" spans="1:9" s="14" customFormat="1" ht="19.5" hidden="1" customHeight="1">
      <c r="A3482" s="31"/>
      <c r="B3482" s="83"/>
      <c r="C3482" s="84"/>
      <c r="D3482" s="85"/>
      <c r="E3482" s="85"/>
      <c r="F3482" s="85"/>
      <c r="G3482" s="85"/>
      <c r="H3482" s="85"/>
      <c r="I3482" s="85"/>
    </row>
    <row r="3483" spans="1:9" s="14" customFormat="1" ht="19.5" hidden="1" customHeight="1">
      <c r="A3483" s="31"/>
      <c r="B3483" s="83"/>
      <c r="C3483" s="84"/>
      <c r="D3483" s="85"/>
      <c r="E3483" s="85"/>
      <c r="F3483" s="85"/>
      <c r="G3483" s="85"/>
      <c r="H3483" s="85"/>
      <c r="I3483" s="85"/>
    </row>
    <row r="3484" spans="1:9" s="14" customFormat="1" ht="19.5" hidden="1" customHeight="1">
      <c r="A3484" s="31"/>
      <c r="B3484" s="83"/>
      <c r="C3484" s="84"/>
      <c r="D3484" s="85"/>
      <c r="E3484" s="85"/>
      <c r="F3484" s="85"/>
      <c r="G3484" s="85"/>
      <c r="H3484" s="85"/>
      <c r="I3484" s="85"/>
    </row>
    <row r="3485" spans="1:9" s="14" customFormat="1" ht="19.5" hidden="1" customHeight="1">
      <c r="A3485" s="31"/>
      <c r="B3485" s="83"/>
      <c r="C3485" s="84"/>
      <c r="D3485" s="85"/>
      <c r="E3485" s="85"/>
      <c r="F3485" s="85"/>
      <c r="G3485" s="85"/>
      <c r="H3485" s="85"/>
      <c r="I3485" s="85"/>
    </row>
    <row r="3486" spans="1:9" s="14" customFormat="1" ht="19.5" hidden="1" customHeight="1">
      <c r="A3486" s="31"/>
      <c r="B3486" s="83"/>
      <c r="C3486" s="84"/>
      <c r="D3486" s="85"/>
      <c r="E3486" s="85"/>
      <c r="F3486" s="85"/>
      <c r="G3486" s="85"/>
      <c r="H3486" s="85"/>
      <c r="I3486" s="85"/>
    </row>
    <row r="3487" spans="1:9" s="14" customFormat="1" ht="19.5" hidden="1" customHeight="1">
      <c r="A3487" s="31"/>
      <c r="B3487" s="83"/>
      <c r="C3487" s="84"/>
      <c r="D3487" s="85"/>
      <c r="E3487" s="85"/>
      <c r="F3487" s="85"/>
      <c r="G3487" s="85"/>
      <c r="H3487" s="85"/>
      <c r="I3487" s="85"/>
    </row>
    <row r="3488" spans="1:9" s="14" customFormat="1" ht="19.5" hidden="1" customHeight="1">
      <c r="A3488" s="31"/>
      <c r="B3488" s="83"/>
      <c r="C3488" s="84"/>
      <c r="D3488" s="85"/>
      <c r="E3488" s="85"/>
      <c r="F3488" s="85"/>
      <c r="G3488" s="85"/>
      <c r="H3488" s="85"/>
      <c r="I3488" s="85"/>
    </row>
    <row r="3489" spans="1:9" s="14" customFormat="1" ht="19.5" hidden="1" customHeight="1">
      <c r="A3489" s="31"/>
      <c r="B3489" s="83"/>
      <c r="C3489" s="84"/>
      <c r="D3489" s="85"/>
      <c r="E3489" s="85"/>
      <c r="F3489" s="85"/>
      <c r="G3489" s="85"/>
      <c r="H3489" s="85"/>
      <c r="I3489" s="85"/>
    </row>
    <row r="3490" spans="1:9" s="14" customFormat="1" ht="19.5" hidden="1" customHeight="1">
      <c r="A3490" s="31"/>
      <c r="B3490" s="83"/>
      <c r="C3490" s="84"/>
      <c r="D3490" s="85"/>
      <c r="E3490" s="85"/>
      <c r="F3490" s="85"/>
      <c r="G3490" s="85"/>
      <c r="H3490" s="85"/>
      <c r="I3490" s="85"/>
    </row>
    <row r="3491" spans="1:9" s="14" customFormat="1" ht="19.5" hidden="1" customHeight="1">
      <c r="A3491" s="31"/>
      <c r="B3491" s="83"/>
      <c r="C3491" s="84"/>
      <c r="D3491" s="85"/>
      <c r="E3491" s="85"/>
      <c r="F3491" s="85"/>
      <c r="G3491" s="85"/>
      <c r="H3491" s="85"/>
      <c r="I3491" s="85"/>
    </row>
    <row r="3492" spans="1:9" s="14" customFormat="1" ht="19.5" hidden="1" customHeight="1">
      <c r="A3492" s="31"/>
      <c r="B3492" s="83"/>
      <c r="C3492" s="84"/>
      <c r="D3492" s="85"/>
      <c r="E3492" s="85"/>
      <c r="F3492" s="85"/>
      <c r="G3492" s="85"/>
      <c r="H3492" s="85"/>
      <c r="I3492" s="85"/>
    </row>
    <row r="3493" spans="1:9" s="14" customFormat="1" ht="19.5" hidden="1" customHeight="1">
      <c r="A3493" s="31"/>
      <c r="B3493" s="83"/>
      <c r="C3493" s="84"/>
      <c r="D3493" s="85"/>
      <c r="E3493" s="85"/>
      <c r="F3493" s="85"/>
      <c r="G3493" s="85"/>
      <c r="H3493" s="85"/>
      <c r="I3493" s="85"/>
    </row>
    <row r="3494" spans="1:9" s="14" customFormat="1" ht="19.5" hidden="1" customHeight="1">
      <c r="A3494" s="31"/>
      <c r="B3494" s="83"/>
      <c r="C3494" s="84"/>
      <c r="D3494" s="85"/>
      <c r="E3494" s="85"/>
      <c r="F3494" s="85"/>
      <c r="G3494" s="85"/>
      <c r="H3494" s="85"/>
      <c r="I3494" s="85"/>
    </row>
    <row r="3495" spans="1:9" s="14" customFormat="1" ht="19.5" hidden="1" customHeight="1">
      <c r="A3495" s="31"/>
      <c r="B3495" s="83"/>
      <c r="C3495" s="84"/>
      <c r="D3495" s="85"/>
      <c r="E3495" s="85"/>
      <c r="F3495" s="85"/>
      <c r="G3495" s="85"/>
      <c r="H3495" s="85"/>
      <c r="I3495" s="85"/>
    </row>
    <row r="3496" spans="1:9" s="14" customFormat="1" ht="19.5" hidden="1" customHeight="1">
      <c r="A3496" s="31"/>
      <c r="B3496" s="83"/>
      <c r="C3496" s="84"/>
      <c r="D3496" s="85"/>
      <c r="E3496" s="85"/>
      <c r="F3496" s="85"/>
      <c r="G3496" s="85"/>
      <c r="H3496" s="85"/>
      <c r="I3496" s="85"/>
    </row>
    <row r="3497" spans="1:9" s="14" customFormat="1" ht="19.5" hidden="1" customHeight="1">
      <c r="A3497" s="31"/>
      <c r="B3497" s="83"/>
      <c r="C3497" s="84"/>
      <c r="D3497" s="85"/>
      <c r="E3497" s="85"/>
      <c r="F3497" s="85"/>
      <c r="G3497" s="85"/>
      <c r="H3497" s="85"/>
      <c r="I3497" s="85"/>
    </row>
    <row r="3498" spans="1:9" s="14" customFormat="1" ht="19.5" hidden="1" customHeight="1">
      <c r="A3498" s="31"/>
      <c r="B3498" s="83"/>
      <c r="C3498" s="84"/>
      <c r="D3498" s="85"/>
      <c r="E3498" s="85"/>
      <c r="F3498" s="85"/>
      <c r="G3498" s="85"/>
      <c r="H3498" s="85"/>
      <c r="I3498" s="85"/>
    </row>
    <row r="3499" spans="1:9" s="14" customFormat="1" ht="19.5" hidden="1" customHeight="1">
      <c r="A3499" s="31"/>
      <c r="B3499" s="83"/>
      <c r="C3499" s="84"/>
      <c r="D3499" s="85"/>
      <c r="E3499" s="85"/>
      <c r="F3499" s="85"/>
      <c r="G3499" s="85"/>
      <c r="H3499" s="85"/>
      <c r="I3499" s="85"/>
    </row>
    <row r="3500" spans="1:9" s="14" customFormat="1" ht="19.5" hidden="1" customHeight="1">
      <c r="A3500" s="31"/>
      <c r="B3500" s="83"/>
      <c r="C3500" s="84"/>
      <c r="D3500" s="85"/>
      <c r="E3500" s="85"/>
      <c r="F3500" s="85"/>
      <c r="G3500" s="85"/>
      <c r="H3500" s="85"/>
      <c r="I3500" s="85"/>
    </row>
    <row r="3501" spans="1:9" s="14" customFormat="1" ht="19.5" hidden="1" customHeight="1">
      <c r="A3501" s="31"/>
      <c r="B3501" s="83"/>
      <c r="C3501" s="84"/>
      <c r="D3501" s="85"/>
      <c r="E3501" s="85"/>
      <c r="F3501" s="85"/>
      <c r="G3501" s="85"/>
      <c r="H3501" s="85"/>
      <c r="I3501" s="85"/>
    </row>
    <row r="3502" spans="1:9" s="14" customFormat="1" ht="19.5" hidden="1" customHeight="1">
      <c r="A3502" s="31"/>
      <c r="B3502" s="83"/>
      <c r="C3502" s="84"/>
      <c r="D3502" s="85"/>
      <c r="E3502" s="85"/>
      <c r="F3502" s="85"/>
      <c r="G3502" s="85"/>
      <c r="H3502" s="85"/>
      <c r="I3502" s="85"/>
    </row>
    <row r="3503" spans="1:9" s="14" customFormat="1" ht="19.5" hidden="1" customHeight="1">
      <c r="A3503" s="31"/>
      <c r="B3503" s="83"/>
      <c r="C3503" s="84"/>
      <c r="D3503" s="85"/>
      <c r="E3503" s="85"/>
      <c r="F3503" s="85"/>
      <c r="G3503" s="85"/>
      <c r="H3503" s="85"/>
      <c r="I3503" s="85"/>
    </row>
    <row r="3504" spans="1:9" s="14" customFormat="1" ht="19.5" hidden="1" customHeight="1">
      <c r="A3504" s="31"/>
      <c r="B3504" s="83"/>
      <c r="C3504" s="84"/>
      <c r="D3504" s="85"/>
      <c r="E3504" s="85"/>
      <c r="F3504" s="85"/>
      <c r="G3504" s="85"/>
      <c r="H3504" s="85"/>
      <c r="I3504" s="85"/>
    </row>
    <row r="3505" spans="1:9" s="14" customFormat="1" ht="19.5" hidden="1" customHeight="1">
      <c r="A3505" s="31"/>
      <c r="B3505" s="83"/>
      <c r="C3505" s="84"/>
      <c r="D3505" s="85"/>
      <c r="E3505" s="85"/>
      <c r="F3505" s="85"/>
      <c r="G3505" s="85"/>
      <c r="H3505" s="85"/>
      <c r="I3505" s="85"/>
    </row>
    <row r="3506" spans="1:9" s="14" customFormat="1" ht="19.5" hidden="1" customHeight="1">
      <c r="A3506" s="31"/>
      <c r="B3506" s="83"/>
      <c r="C3506" s="84"/>
      <c r="D3506" s="85"/>
      <c r="E3506" s="85"/>
      <c r="F3506" s="85"/>
      <c r="G3506" s="85"/>
      <c r="H3506" s="85"/>
      <c r="I3506" s="85"/>
    </row>
    <row r="3507" spans="1:9" s="14" customFormat="1" ht="19.5" hidden="1" customHeight="1">
      <c r="A3507" s="31"/>
      <c r="B3507" s="83"/>
      <c r="C3507" s="84"/>
      <c r="D3507" s="85"/>
      <c r="E3507" s="85"/>
      <c r="F3507" s="85"/>
      <c r="G3507" s="85"/>
      <c r="H3507" s="85"/>
      <c r="I3507" s="85"/>
    </row>
    <row r="3508" spans="1:9" s="14" customFormat="1" ht="19.5" hidden="1" customHeight="1">
      <c r="A3508" s="31"/>
      <c r="B3508" s="83"/>
      <c r="C3508" s="84"/>
      <c r="D3508" s="85"/>
      <c r="E3508" s="85"/>
      <c r="F3508" s="85"/>
      <c r="G3508" s="85"/>
      <c r="H3508" s="85"/>
      <c r="I3508" s="85"/>
    </row>
    <row r="3509" spans="1:9" s="14" customFormat="1" ht="19.5" hidden="1" customHeight="1">
      <c r="A3509" s="31"/>
      <c r="B3509" s="83"/>
      <c r="C3509" s="84"/>
      <c r="D3509" s="85"/>
      <c r="E3509" s="85"/>
      <c r="F3509" s="85"/>
      <c r="G3509" s="85"/>
      <c r="H3509" s="85"/>
      <c r="I3509" s="85"/>
    </row>
    <row r="3510" spans="1:9" s="14" customFormat="1" ht="19.5" hidden="1" customHeight="1">
      <c r="A3510" s="31"/>
      <c r="B3510" s="83"/>
      <c r="C3510" s="84"/>
      <c r="D3510" s="85"/>
      <c r="E3510" s="85"/>
      <c r="F3510" s="85"/>
      <c r="G3510" s="85"/>
      <c r="H3510" s="85"/>
      <c r="I3510" s="85"/>
    </row>
    <row r="3511" spans="1:9" s="14" customFormat="1" ht="19.5" hidden="1" customHeight="1">
      <c r="A3511" s="31"/>
      <c r="B3511" s="83"/>
      <c r="C3511" s="84"/>
      <c r="D3511" s="85"/>
      <c r="E3511" s="85"/>
      <c r="F3511" s="85"/>
      <c r="G3511" s="85"/>
      <c r="H3511" s="85"/>
      <c r="I3511" s="85"/>
    </row>
    <row r="3512" spans="1:9" s="14" customFormat="1" ht="19.5" hidden="1" customHeight="1">
      <c r="A3512" s="31"/>
      <c r="B3512" s="83"/>
      <c r="C3512" s="84"/>
      <c r="D3512" s="85"/>
      <c r="E3512" s="85"/>
      <c r="F3512" s="85"/>
      <c r="G3512" s="85"/>
      <c r="H3512" s="85"/>
      <c r="I3512" s="85"/>
    </row>
    <row r="3513" spans="1:9" s="14" customFormat="1" ht="19.5" hidden="1" customHeight="1">
      <c r="A3513" s="31"/>
      <c r="B3513" s="83"/>
      <c r="C3513" s="84"/>
      <c r="D3513" s="85"/>
      <c r="E3513" s="85"/>
      <c r="F3513" s="85"/>
      <c r="G3513" s="85"/>
      <c r="H3513" s="85"/>
      <c r="I3513" s="85"/>
    </row>
    <row r="3514" spans="1:9" s="14" customFormat="1" ht="19.5" hidden="1" customHeight="1">
      <c r="A3514" s="31"/>
      <c r="B3514" s="83"/>
      <c r="C3514" s="84"/>
      <c r="D3514" s="85"/>
      <c r="E3514" s="85"/>
      <c r="F3514" s="85"/>
      <c r="G3514" s="85"/>
      <c r="H3514" s="85"/>
      <c r="I3514" s="85"/>
    </row>
    <row r="3515" spans="1:9" s="14" customFormat="1" ht="19.5" hidden="1" customHeight="1">
      <c r="A3515" s="31"/>
      <c r="B3515" s="83"/>
      <c r="C3515" s="84"/>
      <c r="D3515" s="85"/>
      <c r="E3515" s="85"/>
      <c r="F3515" s="85"/>
      <c r="G3515" s="85"/>
      <c r="H3515" s="85"/>
      <c r="I3515" s="85"/>
    </row>
    <row r="3516" spans="1:9" s="14" customFormat="1" ht="19.5" hidden="1" customHeight="1">
      <c r="A3516" s="31"/>
      <c r="B3516" s="83"/>
      <c r="C3516" s="84"/>
      <c r="D3516" s="85"/>
      <c r="E3516" s="85"/>
      <c r="F3516" s="85"/>
      <c r="G3516" s="85"/>
      <c r="H3516" s="85"/>
      <c r="I3516" s="85"/>
    </row>
    <row r="3517" spans="1:9" s="14" customFormat="1" ht="19.5" hidden="1" customHeight="1">
      <c r="A3517" s="31"/>
      <c r="B3517" s="83"/>
      <c r="C3517" s="84"/>
      <c r="D3517" s="85"/>
      <c r="E3517" s="85"/>
      <c r="F3517" s="85"/>
      <c r="G3517" s="85"/>
      <c r="H3517" s="85"/>
      <c r="I3517" s="85"/>
    </row>
    <row r="3518" spans="1:9" s="14" customFormat="1" ht="19.5" hidden="1" customHeight="1">
      <c r="A3518" s="31"/>
      <c r="B3518" s="83"/>
      <c r="C3518" s="84"/>
      <c r="D3518" s="85"/>
      <c r="E3518" s="85"/>
      <c r="F3518" s="85"/>
      <c r="G3518" s="85"/>
      <c r="H3518" s="85"/>
      <c r="I3518" s="85"/>
    </row>
    <row r="3519" spans="1:9" s="14" customFormat="1" ht="19.5" hidden="1" customHeight="1">
      <c r="A3519" s="31"/>
      <c r="B3519" s="83"/>
      <c r="C3519" s="84"/>
      <c r="D3519" s="85"/>
      <c r="E3519" s="85"/>
      <c r="F3519" s="85"/>
      <c r="G3519" s="85"/>
      <c r="H3519" s="85"/>
      <c r="I3519" s="85"/>
    </row>
    <row r="3520" spans="1:9" s="14" customFormat="1" ht="19.5" hidden="1" customHeight="1">
      <c r="A3520" s="31"/>
      <c r="B3520" s="83"/>
      <c r="C3520" s="84"/>
      <c r="D3520" s="85"/>
      <c r="E3520" s="85"/>
      <c r="F3520" s="85"/>
      <c r="G3520" s="85"/>
      <c r="H3520" s="85"/>
      <c r="I3520" s="85"/>
    </row>
    <row r="3521" spans="1:9" s="14" customFormat="1" ht="19.5" hidden="1" customHeight="1">
      <c r="A3521" s="31"/>
      <c r="B3521" s="83"/>
      <c r="C3521" s="84"/>
      <c r="D3521" s="85"/>
      <c r="E3521" s="85"/>
      <c r="F3521" s="85"/>
      <c r="G3521" s="85"/>
      <c r="H3521" s="85"/>
      <c r="I3521" s="85"/>
    </row>
    <row r="3522" spans="1:9" s="14" customFormat="1" ht="19.5" hidden="1" customHeight="1">
      <c r="A3522" s="31"/>
      <c r="B3522" s="83"/>
      <c r="C3522" s="84"/>
      <c r="D3522" s="85"/>
      <c r="E3522" s="85"/>
      <c r="F3522" s="85"/>
      <c r="G3522" s="85"/>
      <c r="H3522" s="85"/>
      <c r="I3522" s="85"/>
    </row>
    <row r="3523" spans="1:9" s="14" customFormat="1" ht="19.5" hidden="1" customHeight="1">
      <c r="A3523" s="31"/>
      <c r="B3523" s="83"/>
      <c r="C3523" s="84"/>
      <c r="D3523" s="85"/>
      <c r="E3523" s="85"/>
      <c r="F3523" s="85"/>
      <c r="G3523" s="85"/>
      <c r="H3523" s="85"/>
      <c r="I3523" s="85"/>
    </row>
    <row r="3524" spans="1:9" s="14" customFormat="1" ht="19.5" hidden="1" customHeight="1">
      <c r="A3524" s="31"/>
      <c r="B3524" s="83"/>
      <c r="C3524" s="84"/>
      <c r="D3524" s="85"/>
      <c r="E3524" s="85"/>
      <c r="F3524" s="85"/>
      <c r="G3524" s="85"/>
      <c r="H3524" s="85"/>
      <c r="I3524" s="85"/>
    </row>
    <row r="3525" spans="1:9" s="14" customFormat="1" ht="19.5" hidden="1" customHeight="1">
      <c r="A3525" s="31"/>
      <c r="B3525" s="83"/>
      <c r="C3525" s="84"/>
      <c r="D3525" s="85"/>
      <c r="E3525" s="85"/>
      <c r="F3525" s="85"/>
      <c r="G3525" s="85"/>
      <c r="H3525" s="85"/>
      <c r="I3525" s="85"/>
    </row>
    <row r="3526" spans="1:9" s="14" customFormat="1" ht="19.5" hidden="1" customHeight="1">
      <c r="A3526" s="31"/>
      <c r="B3526" s="83"/>
      <c r="C3526" s="84"/>
      <c r="D3526" s="85"/>
      <c r="E3526" s="85"/>
      <c r="F3526" s="85"/>
      <c r="G3526" s="85"/>
      <c r="H3526" s="85"/>
      <c r="I3526" s="85"/>
    </row>
    <row r="3527" spans="1:9" s="14" customFormat="1" ht="19.5" hidden="1" customHeight="1">
      <c r="A3527" s="31"/>
      <c r="B3527" s="83"/>
      <c r="C3527" s="84"/>
      <c r="D3527" s="85"/>
      <c r="E3527" s="85"/>
      <c r="F3527" s="85"/>
      <c r="G3527" s="85"/>
      <c r="H3527" s="85"/>
      <c r="I3527" s="85"/>
    </row>
    <row r="3528" spans="1:9" s="14" customFormat="1" ht="19.5" hidden="1" customHeight="1">
      <c r="A3528" s="31"/>
      <c r="B3528" s="83"/>
      <c r="C3528" s="84"/>
      <c r="D3528" s="85"/>
      <c r="E3528" s="85"/>
      <c r="F3528" s="85"/>
      <c r="G3528" s="85"/>
      <c r="H3528" s="85"/>
      <c r="I3528" s="85"/>
    </row>
    <row r="3529" spans="1:9" s="14" customFormat="1" ht="19.5" hidden="1" customHeight="1">
      <c r="A3529" s="31"/>
      <c r="B3529" s="83"/>
      <c r="C3529" s="84"/>
      <c r="D3529" s="85"/>
      <c r="E3529" s="85"/>
      <c r="F3529" s="85"/>
      <c r="G3529" s="85"/>
      <c r="H3529" s="85"/>
      <c r="I3529" s="85"/>
    </row>
    <row r="3530" spans="1:9" s="14" customFormat="1" ht="19.5" hidden="1" customHeight="1">
      <c r="A3530" s="31"/>
      <c r="B3530" s="83"/>
      <c r="C3530" s="84"/>
      <c r="D3530" s="85"/>
      <c r="E3530" s="85"/>
      <c r="F3530" s="85"/>
      <c r="G3530" s="85"/>
      <c r="H3530" s="85"/>
      <c r="I3530" s="85"/>
    </row>
    <row r="3531" spans="1:9" s="14" customFormat="1" ht="19.5" hidden="1" customHeight="1">
      <c r="A3531" s="31"/>
      <c r="B3531" s="83"/>
      <c r="C3531" s="84"/>
      <c r="D3531" s="85"/>
      <c r="E3531" s="85"/>
      <c r="F3531" s="85"/>
      <c r="G3531" s="85"/>
      <c r="H3531" s="85"/>
      <c r="I3531" s="85"/>
    </row>
    <row r="3532" spans="1:9" s="14" customFormat="1" ht="19.5" hidden="1" customHeight="1">
      <c r="A3532" s="31"/>
      <c r="B3532" s="83"/>
      <c r="C3532" s="84"/>
      <c r="D3532" s="85"/>
      <c r="E3532" s="85"/>
      <c r="F3532" s="85"/>
      <c r="G3532" s="85"/>
      <c r="H3532" s="85"/>
      <c r="I3532" s="85"/>
    </row>
    <row r="3533" spans="1:9" s="14" customFormat="1" ht="19.5" hidden="1" customHeight="1">
      <c r="A3533" s="31"/>
      <c r="B3533" s="83"/>
      <c r="C3533" s="84"/>
      <c r="D3533" s="85"/>
      <c r="E3533" s="85"/>
      <c r="F3533" s="85"/>
      <c r="G3533" s="85"/>
      <c r="H3533" s="85"/>
      <c r="I3533" s="85"/>
    </row>
    <row r="3534" spans="1:9" s="14" customFormat="1" ht="19.5" hidden="1" customHeight="1">
      <c r="A3534" s="31"/>
      <c r="B3534" s="83"/>
      <c r="C3534" s="84"/>
      <c r="D3534" s="85"/>
      <c r="E3534" s="85"/>
      <c r="F3534" s="85"/>
      <c r="G3534" s="85"/>
      <c r="H3534" s="85"/>
      <c r="I3534" s="85"/>
    </row>
    <row r="3535" spans="1:9" s="14" customFormat="1" ht="19.5" hidden="1" customHeight="1">
      <c r="A3535" s="31"/>
      <c r="B3535" s="83"/>
      <c r="C3535" s="84"/>
      <c r="D3535" s="85"/>
      <c r="E3535" s="85"/>
      <c r="F3535" s="85"/>
      <c r="G3535" s="85"/>
      <c r="H3535" s="85"/>
      <c r="I3535" s="85"/>
    </row>
    <row r="3536" spans="1:9" s="14" customFormat="1" ht="19.5" hidden="1" customHeight="1">
      <c r="A3536" s="31"/>
      <c r="B3536" s="83"/>
      <c r="C3536" s="84"/>
      <c r="D3536" s="85"/>
      <c r="E3536" s="85"/>
      <c r="F3536" s="85"/>
      <c r="G3536" s="85"/>
      <c r="H3536" s="85"/>
      <c r="I3536" s="85"/>
    </row>
    <row r="3537" spans="1:9" s="14" customFormat="1" ht="19.5" hidden="1" customHeight="1">
      <c r="A3537" s="31"/>
      <c r="B3537" s="83"/>
      <c r="C3537" s="84"/>
      <c r="D3537" s="85"/>
      <c r="E3537" s="85"/>
      <c r="F3537" s="85"/>
      <c r="G3537" s="85"/>
      <c r="H3537" s="85"/>
      <c r="I3537" s="85"/>
    </row>
    <row r="3538" spans="1:9" s="14" customFormat="1" ht="19.5" hidden="1" customHeight="1">
      <c r="A3538" s="31"/>
      <c r="B3538" s="83"/>
      <c r="C3538" s="84"/>
      <c r="D3538" s="85"/>
      <c r="E3538" s="85"/>
      <c r="F3538" s="85"/>
      <c r="G3538" s="85"/>
      <c r="H3538" s="85"/>
      <c r="I3538" s="85"/>
    </row>
    <row r="3539" spans="1:9" s="14" customFormat="1" ht="19.5" hidden="1" customHeight="1">
      <c r="A3539" s="31"/>
      <c r="B3539" s="83"/>
      <c r="C3539" s="84"/>
      <c r="D3539" s="85"/>
      <c r="E3539" s="85"/>
      <c r="F3539" s="85"/>
      <c r="G3539" s="85"/>
      <c r="H3539" s="85"/>
      <c r="I3539" s="85"/>
    </row>
    <row r="3540" spans="1:9" s="14" customFormat="1" ht="19.5" hidden="1" customHeight="1">
      <c r="A3540" s="31"/>
      <c r="B3540" s="83"/>
      <c r="C3540" s="84"/>
      <c r="D3540" s="85"/>
      <c r="E3540" s="85"/>
      <c r="F3540" s="85"/>
      <c r="G3540" s="85"/>
      <c r="H3540" s="85"/>
      <c r="I3540" s="85"/>
    </row>
    <row r="3541" spans="1:9" s="14" customFormat="1" ht="19.5" hidden="1" customHeight="1">
      <c r="A3541" s="31"/>
      <c r="B3541" s="83"/>
      <c r="C3541" s="84"/>
      <c r="D3541" s="85"/>
      <c r="E3541" s="85"/>
      <c r="F3541" s="85"/>
      <c r="G3541" s="85"/>
      <c r="H3541" s="85"/>
      <c r="I3541" s="85"/>
    </row>
    <row r="3542" spans="1:9" s="14" customFormat="1" ht="19.5" hidden="1" customHeight="1">
      <c r="A3542" s="31"/>
      <c r="B3542" s="83"/>
      <c r="C3542" s="84"/>
      <c r="D3542" s="85"/>
      <c r="E3542" s="85"/>
      <c r="F3542" s="85"/>
      <c r="G3542" s="85"/>
      <c r="H3542" s="85"/>
      <c r="I3542" s="85"/>
    </row>
    <row r="3543" spans="1:9" s="14" customFormat="1" ht="19.5" hidden="1" customHeight="1">
      <c r="A3543" s="31"/>
      <c r="B3543" s="83"/>
      <c r="C3543" s="84"/>
      <c r="D3543" s="85"/>
      <c r="E3543" s="85"/>
      <c r="F3543" s="85"/>
      <c r="G3543" s="85"/>
      <c r="H3543" s="85"/>
      <c r="I3543" s="85"/>
    </row>
    <row r="3544" spans="1:9" s="14" customFormat="1" ht="19.5" hidden="1" customHeight="1">
      <c r="A3544" s="31"/>
      <c r="B3544" s="83"/>
      <c r="C3544" s="84"/>
      <c r="D3544" s="85"/>
      <c r="E3544" s="85"/>
      <c r="F3544" s="85"/>
      <c r="G3544" s="85"/>
      <c r="H3544" s="85"/>
      <c r="I3544" s="85"/>
    </row>
    <row r="3545" spans="1:9" s="14" customFormat="1" ht="19.5" hidden="1" customHeight="1">
      <c r="A3545" s="31"/>
      <c r="B3545" s="83"/>
      <c r="C3545" s="84"/>
      <c r="D3545" s="85"/>
      <c r="E3545" s="85"/>
      <c r="F3545" s="85"/>
      <c r="G3545" s="85"/>
      <c r="H3545" s="85"/>
      <c r="I3545" s="85"/>
    </row>
    <row r="3546" spans="1:9" s="14" customFormat="1" ht="19.5" hidden="1" customHeight="1">
      <c r="A3546" s="31"/>
      <c r="B3546" s="83"/>
      <c r="C3546" s="84"/>
      <c r="D3546" s="85"/>
      <c r="E3546" s="85"/>
      <c r="F3546" s="85"/>
      <c r="G3546" s="85"/>
      <c r="H3546" s="85"/>
      <c r="I3546" s="85"/>
    </row>
    <row r="3547" spans="1:9" s="14" customFormat="1" ht="19.5" hidden="1" customHeight="1">
      <c r="A3547" s="31"/>
      <c r="B3547" s="83"/>
      <c r="C3547" s="84"/>
      <c r="D3547" s="85"/>
      <c r="E3547" s="85"/>
      <c r="F3547" s="85"/>
      <c r="G3547" s="85"/>
      <c r="H3547" s="85"/>
      <c r="I3547" s="85"/>
    </row>
    <row r="3548" spans="1:9" s="14" customFormat="1" ht="19.5" hidden="1" customHeight="1">
      <c r="A3548" s="31"/>
      <c r="B3548" s="83"/>
      <c r="C3548" s="84"/>
      <c r="D3548" s="85"/>
      <c r="E3548" s="85"/>
      <c r="F3548" s="85"/>
      <c r="G3548" s="85"/>
      <c r="H3548" s="85"/>
      <c r="I3548" s="85"/>
    </row>
    <row r="3549" spans="1:9" s="14" customFormat="1" ht="19.5" hidden="1" customHeight="1">
      <c r="A3549" s="31"/>
      <c r="B3549" s="83"/>
      <c r="C3549" s="84"/>
      <c r="D3549" s="85"/>
      <c r="E3549" s="85"/>
      <c r="F3549" s="85"/>
      <c r="G3549" s="85"/>
      <c r="H3549" s="85"/>
      <c r="I3549" s="85"/>
    </row>
    <row r="3550" spans="1:9" s="14" customFormat="1" ht="19.5" hidden="1" customHeight="1">
      <c r="A3550" s="31"/>
      <c r="B3550" s="83"/>
      <c r="C3550" s="84"/>
      <c r="D3550" s="85"/>
      <c r="E3550" s="85"/>
      <c r="F3550" s="85"/>
      <c r="G3550" s="85"/>
      <c r="H3550" s="85"/>
      <c r="I3550" s="85"/>
    </row>
    <row r="3551" spans="1:9" s="14" customFormat="1" ht="19.5" hidden="1" customHeight="1">
      <c r="A3551" s="31"/>
      <c r="B3551" s="83"/>
      <c r="C3551" s="84"/>
      <c r="D3551" s="85"/>
      <c r="E3551" s="85"/>
      <c r="F3551" s="85"/>
      <c r="G3551" s="85"/>
      <c r="H3551" s="85"/>
      <c r="I3551" s="85"/>
    </row>
    <row r="3552" spans="1:9" s="14" customFormat="1" ht="19.5" hidden="1" customHeight="1">
      <c r="A3552" s="31"/>
      <c r="B3552" s="83"/>
      <c r="C3552" s="84"/>
      <c r="D3552" s="85"/>
      <c r="E3552" s="85"/>
      <c r="F3552" s="85"/>
      <c r="G3552" s="85"/>
      <c r="H3552" s="85"/>
      <c r="I3552" s="85"/>
    </row>
    <row r="3553" spans="1:9" s="14" customFormat="1" ht="19.5" hidden="1" customHeight="1">
      <c r="A3553" s="31"/>
      <c r="B3553" s="83"/>
      <c r="C3553" s="84"/>
      <c r="D3553" s="85"/>
      <c r="E3553" s="85"/>
      <c r="F3553" s="85"/>
      <c r="G3553" s="85"/>
      <c r="H3553" s="85"/>
      <c r="I3553" s="85"/>
    </row>
    <row r="3554" spans="1:9" s="14" customFormat="1" ht="19.5" hidden="1" customHeight="1">
      <c r="A3554" s="31"/>
      <c r="B3554" s="83"/>
      <c r="C3554" s="84"/>
      <c r="D3554" s="85"/>
      <c r="E3554" s="85"/>
      <c r="F3554" s="85"/>
      <c r="G3554" s="85"/>
      <c r="H3554" s="85"/>
      <c r="I3554" s="85"/>
    </row>
    <row r="3555" spans="1:9" s="14" customFormat="1" ht="19.5" hidden="1" customHeight="1">
      <c r="A3555" s="31"/>
      <c r="B3555" s="83"/>
      <c r="C3555" s="84"/>
      <c r="D3555" s="85"/>
      <c r="E3555" s="85"/>
      <c r="F3555" s="85"/>
      <c r="G3555" s="85"/>
      <c r="H3555" s="85"/>
      <c r="I3555" s="85"/>
    </row>
    <row r="3556" spans="1:9" s="14" customFormat="1" ht="19.5" hidden="1" customHeight="1">
      <c r="A3556" s="31"/>
      <c r="B3556" s="83"/>
      <c r="C3556" s="84"/>
      <c r="D3556" s="85"/>
      <c r="E3556" s="85"/>
      <c r="F3556" s="85"/>
      <c r="G3556" s="85"/>
      <c r="H3556" s="85"/>
      <c r="I3556" s="85"/>
    </row>
    <row r="3557" spans="1:9" s="14" customFormat="1" ht="19.5" hidden="1" customHeight="1">
      <c r="A3557" s="31"/>
      <c r="B3557" s="83"/>
      <c r="C3557" s="84"/>
      <c r="D3557" s="85"/>
      <c r="E3557" s="85"/>
      <c r="F3557" s="85"/>
      <c r="G3557" s="85"/>
      <c r="H3557" s="85"/>
      <c r="I3557" s="85"/>
    </row>
    <row r="3558" spans="1:9" s="14" customFormat="1" ht="19.5" hidden="1" customHeight="1">
      <c r="A3558" s="31"/>
      <c r="B3558" s="83"/>
      <c r="C3558" s="84"/>
      <c r="D3558" s="85"/>
      <c r="E3558" s="85"/>
      <c r="F3558" s="85"/>
      <c r="G3558" s="85"/>
      <c r="H3558" s="85"/>
      <c r="I3558" s="85"/>
    </row>
    <row r="3559" spans="1:9" s="14" customFormat="1" ht="19.5" hidden="1" customHeight="1">
      <c r="A3559" s="31"/>
      <c r="B3559" s="83"/>
      <c r="C3559" s="84"/>
      <c r="D3559" s="85"/>
      <c r="E3559" s="85"/>
      <c r="F3559" s="85"/>
      <c r="G3559" s="85"/>
      <c r="H3559" s="85"/>
      <c r="I3559" s="85"/>
    </row>
    <row r="3560" spans="1:9" s="14" customFormat="1" ht="19.5" hidden="1" customHeight="1">
      <c r="A3560" s="31"/>
      <c r="B3560" s="83"/>
      <c r="C3560" s="84"/>
      <c r="D3560" s="85"/>
      <c r="E3560" s="85"/>
      <c r="F3560" s="85"/>
      <c r="G3560" s="85"/>
      <c r="H3560" s="85"/>
      <c r="I3560" s="85"/>
    </row>
    <row r="3561" spans="1:9" s="14" customFormat="1" ht="19.5" hidden="1" customHeight="1">
      <c r="A3561" s="31"/>
      <c r="B3561" s="83"/>
      <c r="C3561" s="84"/>
      <c r="D3561" s="85"/>
      <c r="E3561" s="85"/>
      <c r="F3561" s="85"/>
      <c r="G3561" s="85"/>
      <c r="H3561" s="85"/>
      <c r="I3561" s="85"/>
    </row>
    <row r="3562" spans="1:9" s="14" customFormat="1" ht="19.5" hidden="1" customHeight="1">
      <c r="A3562" s="31"/>
      <c r="B3562" s="83"/>
      <c r="C3562" s="84"/>
      <c r="D3562" s="85"/>
      <c r="E3562" s="85"/>
      <c r="F3562" s="85"/>
      <c r="G3562" s="85"/>
      <c r="H3562" s="85"/>
      <c r="I3562" s="85"/>
    </row>
    <row r="3563" spans="1:9" s="14" customFormat="1" ht="19.5" hidden="1" customHeight="1">
      <c r="A3563" s="31"/>
      <c r="B3563" s="83"/>
      <c r="C3563" s="84"/>
      <c r="D3563" s="85"/>
      <c r="E3563" s="85"/>
      <c r="F3563" s="85"/>
      <c r="G3563" s="85"/>
      <c r="H3563" s="85"/>
      <c r="I3563" s="85"/>
    </row>
    <row r="3564" spans="1:9" s="14" customFormat="1" ht="19.5" hidden="1" customHeight="1">
      <c r="A3564" s="31"/>
      <c r="B3564" s="83"/>
      <c r="C3564" s="84"/>
      <c r="D3564" s="85"/>
      <c r="E3564" s="85"/>
      <c r="F3564" s="85"/>
      <c r="G3564" s="85"/>
      <c r="H3564" s="85"/>
      <c r="I3564" s="85"/>
    </row>
    <row r="3565" spans="1:9" s="14" customFormat="1" ht="19.5" hidden="1" customHeight="1">
      <c r="A3565" s="31"/>
      <c r="B3565" s="83"/>
      <c r="C3565" s="84"/>
      <c r="D3565" s="85"/>
      <c r="E3565" s="85"/>
      <c r="F3565" s="85"/>
      <c r="G3565" s="85"/>
      <c r="H3565" s="85"/>
      <c r="I3565" s="85"/>
    </row>
    <row r="3566" spans="1:9" s="14" customFormat="1" ht="19.5" hidden="1" customHeight="1">
      <c r="A3566" s="31"/>
      <c r="B3566" s="83"/>
      <c r="C3566" s="84"/>
      <c r="D3566" s="85"/>
      <c r="E3566" s="85"/>
      <c r="F3566" s="85"/>
      <c r="G3566" s="85"/>
      <c r="H3566" s="85"/>
      <c r="I3566" s="85"/>
    </row>
    <row r="3567" spans="1:9" s="14" customFormat="1" ht="19.5" hidden="1" customHeight="1">
      <c r="A3567" s="31"/>
      <c r="B3567" s="83"/>
      <c r="C3567" s="84"/>
      <c r="D3567" s="85"/>
      <c r="E3567" s="85"/>
      <c r="F3567" s="85"/>
      <c r="G3567" s="85"/>
      <c r="H3567" s="85"/>
      <c r="I3567" s="85"/>
    </row>
    <row r="3568" spans="1:9" s="14" customFormat="1" ht="19.5" hidden="1" customHeight="1">
      <c r="A3568" s="31"/>
      <c r="B3568" s="83"/>
      <c r="C3568" s="84"/>
      <c r="D3568" s="85"/>
      <c r="E3568" s="85"/>
      <c r="F3568" s="85"/>
      <c r="G3568" s="85"/>
      <c r="H3568" s="85"/>
      <c r="I3568" s="85"/>
    </row>
    <row r="3569" spans="1:9" s="14" customFormat="1" ht="19.5" hidden="1" customHeight="1">
      <c r="A3569" s="31"/>
      <c r="B3569" s="83"/>
      <c r="C3569" s="84"/>
      <c r="D3569" s="85"/>
      <c r="E3569" s="85"/>
      <c r="F3569" s="85"/>
      <c r="G3569" s="85"/>
      <c r="H3569" s="85"/>
      <c r="I3569" s="85"/>
    </row>
    <row r="3570" spans="1:9" s="14" customFormat="1" ht="19.5" hidden="1" customHeight="1">
      <c r="A3570" s="31"/>
      <c r="B3570" s="83"/>
      <c r="C3570" s="84"/>
      <c r="D3570" s="85"/>
      <c r="E3570" s="85"/>
      <c r="F3570" s="85"/>
      <c r="G3570" s="85"/>
      <c r="H3570" s="85"/>
      <c r="I3570" s="85"/>
    </row>
    <row r="3571" spans="1:9" s="14" customFormat="1" ht="19.5" hidden="1" customHeight="1">
      <c r="A3571" s="31"/>
      <c r="B3571" s="83"/>
      <c r="C3571" s="84"/>
      <c r="D3571" s="85"/>
      <c r="E3571" s="85"/>
      <c r="F3571" s="85"/>
      <c r="G3571" s="85"/>
      <c r="H3571" s="85"/>
      <c r="I3571" s="85"/>
    </row>
    <row r="3572" spans="1:9" s="14" customFormat="1" ht="19.5" hidden="1" customHeight="1">
      <c r="A3572" s="31"/>
      <c r="B3572" s="83"/>
      <c r="C3572" s="84"/>
      <c r="D3572" s="85"/>
      <c r="E3572" s="85"/>
      <c r="F3572" s="85"/>
      <c r="G3572" s="85"/>
      <c r="H3572" s="85"/>
      <c r="I3572" s="85"/>
    </row>
    <row r="3573" spans="1:9" s="14" customFormat="1" ht="19.5" hidden="1" customHeight="1">
      <c r="A3573" s="31"/>
      <c r="B3573" s="83"/>
      <c r="C3573" s="84"/>
      <c r="D3573" s="85"/>
      <c r="E3573" s="85"/>
      <c r="F3573" s="85"/>
      <c r="G3573" s="85"/>
      <c r="H3573" s="85"/>
      <c r="I3573" s="85"/>
    </row>
    <row r="3574" spans="1:9" s="14" customFormat="1" ht="19.5" hidden="1" customHeight="1">
      <c r="A3574" s="31"/>
      <c r="B3574" s="83"/>
      <c r="C3574" s="84"/>
      <c r="D3574" s="85"/>
      <c r="E3574" s="85"/>
      <c r="F3574" s="85"/>
      <c r="G3574" s="85"/>
      <c r="H3574" s="85"/>
      <c r="I3574" s="85"/>
    </row>
    <row r="3575" spans="1:9" s="14" customFormat="1" ht="19.5" hidden="1" customHeight="1">
      <c r="A3575" s="31"/>
      <c r="B3575" s="83"/>
      <c r="C3575" s="84"/>
      <c r="D3575" s="85"/>
      <c r="E3575" s="85"/>
      <c r="F3575" s="85"/>
      <c r="G3575" s="85"/>
      <c r="H3575" s="85"/>
      <c r="I3575" s="85"/>
    </row>
    <row r="3576" spans="1:9" s="14" customFormat="1" ht="19.5" hidden="1" customHeight="1">
      <c r="A3576" s="31"/>
      <c r="B3576" s="83"/>
      <c r="C3576" s="84"/>
      <c r="D3576" s="85"/>
      <c r="E3576" s="85"/>
      <c r="F3576" s="85"/>
      <c r="G3576" s="85"/>
      <c r="H3576" s="85"/>
      <c r="I3576" s="85"/>
    </row>
    <row r="3577" spans="1:9" s="14" customFormat="1" ht="19.5" hidden="1" customHeight="1">
      <c r="A3577" s="31"/>
      <c r="B3577" s="83"/>
      <c r="C3577" s="84"/>
      <c r="D3577" s="85"/>
      <c r="E3577" s="85"/>
      <c r="F3577" s="85"/>
      <c r="G3577" s="85"/>
      <c r="H3577" s="85"/>
      <c r="I3577" s="85"/>
    </row>
    <row r="3578" spans="1:9" s="14" customFormat="1" ht="19.5" hidden="1" customHeight="1">
      <c r="A3578" s="31"/>
      <c r="B3578" s="83"/>
      <c r="C3578" s="84"/>
      <c r="D3578" s="85"/>
      <c r="E3578" s="85"/>
      <c r="F3578" s="85"/>
      <c r="G3578" s="85"/>
      <c r="H3578" s="85"/>
      <c r="I3578" s="85"/>
    </row>
    <row r="3579" spans="1:9" s="14" customFormat="1" ht="19.5" hidden="1" customHeight="1">
      <c r="A3579" s="31"/>
      <c r="B3579" s="83"/>
      <c r="C3579" s="84"/>
      <c r="D3579" s="85"/>
      <c r="E3579" s="85"/>
      <c r="F3579" s="85"/>
      <c r="G3579" s="85"/>
      <c r="H3579" s="85"/>
      <c r="I3579" s="85"/>
    </row>
    <row r="3580" spans="1:9" s="14" customFormat="1" ht="19.5" hidden="1" customHeight="1">
      <c r="A3580" s="31"/>
      <c r="B3580" s="83"/>
      <c r="C3580" s="84"/>
      <c r="D3580" s="85"/>
      <c r="E3580" s="85"/>
      <c r="F3580" s="85"/>
      <c r="G3580" s="85"/>
      <c r="H3580" s="85"/>
      <c r="I3580" s="85"/>
    </row>
    <row r="3581" spans="1:9" s="14" customFormat="1" ht="19.5" hidden="1" customHeight="1">
      <c r="A3581" s="31"/>
      <c r="B3581" s="83"/>
      <c r="C3581" s="84"/>
      <c r="D3581" s="85"/>
      <c r="E3581" s="85"/>
      <c r="F3581" s="85"/>
      <c r="G3581" s="85"/>
      <c r="H3581" s="85"/>
      <c r="I3581" s="85"/>
    </row>
    <row r="3582" spans="1:9" s="14" customFormat="1" ht="19.5" hidden="1" customHeight="1">
      <c r="A3582" s="31"/>
      <c r="B3582" s="83"/>
      <c r="C3582" s="84"/>
      <c r="D3582" s="85"/>
      <c r="E3582" s="85"/>
      <c r="F3582" s="85"/>
      <c r="G3582" s="85"/>
      <c r="H3582" s="85"/>
      <c r="I3582" s="85"/>
    </row>
    <row r="3583" spans="1:9" s="14" customFormat="1" ht="19.5" hidden="1" customHeight="1">
      <c r="A3583" s="31"/>
      <c r="B3583" s="83"/>
      <c r="C3583" s="84"/>
      <c r="D3583" s="85"/>
      <c r="E3583" s="85"/>
      <c r="F3583" s="85"/>
      <c r="G3583" s="85"/>
      <c r="H3583" s="85"/>
      <c r="I3583" s="85"/>
    </row>
    <row r="3584" spans="1:9" s="14" customFormat="1" ht="19.5" hidden="1" customHeight="1">
      <c r="A3584" s="31"/>
      <c r="B3584" s="83"/>
      <c r="C3584" s="84"/>
      <c r="D3584" s="85"/>
      <c r="E3584" s="85"/>
      <c r="F3584" s="85"/>
      <c r="G3584" s="85"/>
      <c r="H3584" s="85"/>
      <c r="I3584" s="85"/>
    </row>
    <row r="3585" spans="1:9" s="14" customFormat="1" ht="19.5" hidden="1" customHeight="1">
      <c r="A3585" s="31"/>
      <c r="B3585" s="83"/>
      <c r="C3585" s="84"/>
      <c r="D3585" s="85"/>
      <c r="E3585" s="85"/>
      <c r="F3585" s="85"/>
      <c r="G3585" s="85"/>
      <c r="H3585" s="85"/>
      <c r="I3585" s="85"/>
    </row>
    <row r="3586" spans="1:9" s="14" customFormat="1" ht="19.5" hidden="1" customHeight="1">
      <c r="A3586" s="31"/>
      <c r="B3586" s="83"/>
      <c r="C3586" s="84"/>
      <c r="D3586" s="85"/>
      <c r="E3586" s="85"/>
      <c r="F3586" s="85"/>
      <c r="G3586" s="85"/>
      <c r="H3586" s="85"/>
      <c r="I3586" s="85"/>
    </row>
    <row r="3587" spans="1:9" s="14" customFormat="1" ht="19.5" hidden="1" customHeight="1">
      <c r="A3587" s="31"/>
      <c r="B3587" s="83"/>
      <c r="C3587" s="84"/>
      <c r="D3587" s="85"/>
      <c r="E3587" s="85"/>
      <c r="F3587" s="85"/>
      <c r="G3587" s="85"/>
      <c r="H3587" s="85"/>
      <c r="I3587" s="85"/>
    </row>
    <row r="3588" spans="1:9" s="14" customFormat="1" ht="19.5" hidden="1" customHeight="1">
      <c r="A3588" s="31"/>
      <c r="B3588" s="83"/>
      <c r="C3588" s="84"/>
      <c r="D3588" s="85"/>
      <c r="E3588" s="85"/>
      <c r="F3588" s="85"/>
      <c r="G3588" s="85"/>
      <c r="H3588" s="85"/>
      <c r="I3588" s="85"/>
    </row>
    <row r="3589" spans="1:9" s="14" customFormat="1" ht="19.5" hidden="1" customHeight="1">
      <c r="A3589" s="31"/>
      <c r="B3589" s="83"/>
      <c r="C3589" s="84"/>
      <c r="D3589" s="85"/>
      <c r="E3589" s="85"/>
      <c r="F3589" s="85"/>
      <c r="G3589" s="85"/>
      <c r="H3589" s="85"/>
      <c r="I3589" s="85"/>
    </row>
    <row r="3590" spans="1:9" s="14" customFormat="1" ht="19.5" hidden="1" customHeight="1">
      <c r="A3590" s="31"/>
      <c r="B3590" s="83"/>
      <c r="C3590" s="84"/>
      <c r="D3590" s="85"/>
      <c r="E3590" s="85"/>
      <c r="F3590" s="85"/>
      <c r="G3590" s="85"/>
      <c r="H3590" s="85"/>
      <c r="I3590" s="85"/>
    </row>
    <row r="3591" spans="1:9" s="14" customFormat="1" ht="19.5" hidden="1" customHeight="1">
      <c r="A3591" s="31"/>
      <c r="B3591" s="83"/>
      <c r="C3591" s="84"/>
      <c r="D3591" s="85"/>
      <c r="E3591" s="85"/>
      <c r="F3591" s="85"/>
      <c r="G3591" s="85"/>
      <c r="H3591" s="85"/>
      <c r="I3591" s="85"/>
    </row>
    <row r="3592" spans="1:9" s="14" customFormat="1" ht="19.5" hidden="1" customHeight="1">
      <c r="A3592" s="31"/>
      <c r="B3592" s="83"/>
      <c r="C3592" s="84"/>
      <c r="D3592" s="85"/>
      <c r="E3592" s="85"/>
      <c r="F3592" s="85"/>
      <c r="G3592" s="85"/>
      <c r="H3592" s="85"/>
      <c r="I3592" s="85"/>
    </row>
    <row r="3593" spans="1:9" s="14" customFormat="1" ht="19.5" hidden="1" customHeight="1">
      <c r="A3593" s="31"/>
      <c r="B3593" s="83"/>
      <c r="C3593" s="84"/>
      <c r="D3593" s="85"/>
      <c r="E3593" s="85"/>
      <c r="F3593" s="85"/>
      <c r="G3593" s="85"/>
      <c r="H3593" s="85"/>
      <c r="I3593" s="85"/>
    </row>
    <row r="3594" spans="1:9" s="14" customFormat="1" ht="19.5" hidden="1" customHeight="1">
      <c r="A3594" s="31"/>
      <c r="B3594" s="83"/>
      <c r="C3594" s="84"/>
      <c r="D3594" s="85"/>
      <c r="E3594" s="85"/>
      <c r="F3594" s="85"/>
      <c r="G3594" s="85"/>
      <c r="H3594" s="85"/>
      <c r="I3594" s="85"/>
    </row>
    <row r="3595" spans="1:9" s="14" customFormat="1" ht="19.5" hidden="1" customHeight="1">
      <c r="A3595" s="31"/>
      <c r="B3595" s="83"/>
      <c r="C3595" s="84"/>
      <c r="D3595" s="85"/>
      <c r="E3595" s="85"/>
      <c r="F3595" s="85"/>
      <c r="G3595" s="85"/>
      <c r="H3595" s="85"/>
      <c r="I3595" s="85"/>
    </row>
    <row r="3596" spans="1:9" s="14" customFormat="1" ht="19.5" hidden="1" customHeight="1">
      <c r="A3596" s="31"/>
      <c r="B3596" s="83"/>
      <c r="C3596" s="84"/>
      <c r="D3596" s="85"/>
      <c r="E3596" s="85"/>
      <c r="F3596" s="85"/>
      <c r="G3596" s="85"/>
      <c r="H3596" s="85"/>
      <c r="I3596" s="85"/>
    </row>
    <row r="3597" spans="1:9" s="14" customFormat="1" ht="19.5" hidden="1" customHeight="1">
      <c r="A3597" s="31"/>
      <c r="B3597" s="83"/>
      <c r="C3597" s="84"/>
      <c r="D3597" s="85"/>
      <c r="E3597" s="85"/>
      <c r="F3597" s="85"/>
      <c r="G3597" s="85"/>
      <c r="H3597" s="85"/>
      <c r="I3597" s="85"/>
    </row>
    <row r="3598" spans="1:9" s="14" customFormat="1" ht="19.5" hidden="1" customHeight="1">
      <c r="A3598" s="31"/>
      <c r="B3598" s="83"/>
      <c r="C3598" s="84"/>
      <c r="D3598" s="85"/>
      <c r="E3598" s="85"/>
      <c r="F3598" s="85"/>
      <c r="G3598" s="85"/>
      <c r="H3598" s="85"/>
      <c r="I3598" s="85"/>
    </row>
    <row r="3599" spans="1:9" s="14" customFormat="1" ht="19.5" hidden="1" customHeight="1">
      <c r="A3599" s="31"/>
      <c r="B3599" s="83"/>
      <c r="C3599" s="84"/>
      <c r="D3599" s="85"/>
      <c r="E3599" s="85"/>
      <c r="F3599" s="85"/>
      <c r="G3599" s="85"/>
      <c r="H3599" s="85"/>
      <c r="I3599" s="85"/>
    </row>
    <row r="3600" spans="1:9" s="14" customFormat="1" ht="19.5" hidden="1" customHeight="1">
      <c r="A3600" s="31"/>
      <c r="B3600" s="83"/>
      <c r="C3600" s="84"/>
      <c r="D3600" s="85"/>
      <c r="E3600" s="85"/>
      <c r="F3600" s="85"/>
      <c r="G3600" s="85"/>
      <c r="H3600" s="85"/>
      <c r="I3600" s="85"/>
    </row>
    <row r="3601" spans="1:9" s="14" customFormat="1" ht="19.5" hidden="1" customHeight="1">
      <c r="A3601" s="31"/>
      <c r="B3601" s="83"/>
      <c r="C3601" s="84"/>
      <c r="D3601" s="85"/>
      <c r="E3601" s="85"/>
      <c r="F3601" s="85"/>
      <c r="G3601" s="85"/>
      <c r="H3601" s="85"/>
      <c r="I3601" s="85"/>
    </row>
    <row r="3602" spans="1:9" s="14" customFormat="1" ht="19.5" hidden="1" customHeight="1">
      <c r="A3602" s="31"/>
      <c r="B3602" s="83"/>
      <c r="C3602" s="84"/>
      <c r="D3602" s="85"/>
      <c r="E3602" s="85"/>
      <c r="F3602" s="85"/>
      <c r="G3602" s="85"/>
      <c r="H3602" s="85"/>
      <c r="I3602" s="85"/>
    </row>
    <row r="3603" spans="1:9" s="14" customFormat="1" ht="19.5" hidden="1" customHeight="1">
      <c r="A3603" s="31"/>
      <c r="B3603" s="83"/>
      <c r="C3603" s="84"/>
      <c r="D3603" s="85"/>
      <c r="E3603" s="85"/>
      <c r="F3603" s="85"/>
      <c r="G3603" s="85"/>
      <c r="H3603" s="85"/>
      <c r="I3603" s="85"/>
    </row>
    <row r="3604" spans="1:9" s="14" customFormat="1" ht="19.5" hidden="1" customHeight="1">
      <c r="A3604" s="31"/>
      <c r="B3604" s="83"/>
      <c r="C3604" s="84"/>
      <c r="D3604" s="85"/>
      <c r="E3604" s="85"/>
      <c r="F3604" s="85"/>
      <c r="G3604" s="85"/>
      <c r="H3604" s="85"/>
      <c r="I3604" s="85"/>
    </row>
    <row r="3605" spans="1:9" s="14" customFormat="1" ht="19.5" hidden="1" customHeight="1">
      <c r="A3605" s="31"/>
      <c r="B3605" s="83"/>
      <c r="C3605" s="84"/>
      <c r="D3605" s="85"/>
      <c r="E3605" s="85"/>
      <c r="F3605" s="85"/>
      <c r="G3605" s="85"/>
      <c r="H3605" s="85"/>
      <c r="I3605" s="85"/>
    </row>
    <row r="3606" spans="1:9" s="14" customFormat="1" ht="19.5" hidden="1" customHeight="1">
      <c r="A3606" s="31"/>
      <c r="B3606" s="83"/>
      <c r="C3606" s="84"/>
      <c r="D3606" s="85"/>
      <c r="E3606" s="85"/>
      <c r="F3606" s="85"/>
      <c r="G3606" s="85"/>
      <c r="H3606" s="85"/>
      <c r="I3606" s="85"/>
    </row>
    <row r="3607" spans="1:9" s="14" customFormat="1" ht="19.5" hidden="1" customHeight="1">
      <c r="A3607" s="31"/>
      <c r="B3607" s="83"/>
      <c r="C3607" s="84"/>
      <c r="D3607" s="85"/>
      <c r="E3607" s="85"/>
      <c r="F3607" s="85"/>
      <c r="G3607" s="85"/>
      <c r="H3607" s="85"/>
      <c r="I3607" s="85"/>
    </row>
    <row r="3608" spans="1:9" s="14" customFormat="1" ht="19.5" hidden="1" customHeight="1">
      <c r="A3608" s="31"/>
      <c r="B3608" s="83"/>
      <c r="C3608" s="84"/>
      <c r="D3608" s="85"/>
      <c r="E3608" s="85"/>
      <c r="F3608" s="85"/>
      <c r="G3608" s="85"/>
      <c r="H3608" s="85"/>
      <c r="I3608" s="85"/>
    </row>
    <row r="3609" spans="1:9" s="14" customFormat="1" ht="19.5" hidden="1" customHeight="1">
      <c r="A3609" s="31"/>
      <c r="B3609" s="83"/>
      <c r="C3609" s="84"/>
      <c r="D3609" s="85"/>
      <c r="E3609" s="85"/>
      <c r="F3609" s="85"/>
      <c r="G3609" s="85"/>
      <c r="H3609" s="85"/>
      <c r="I3609" s="85"/>
    </row>
    <row r="3610" spans="1:9" s="14" customFormat="1" ht="19.5" hidden="1" customHeight="1">
      <c r="A3610" s="31"/>
      <c r="B3610" s="83"/>
      <c r="C3610" s="84"/>
      <c r="D3610" s="85"/>
      <c r="E3610" s="85"/>
      <c r="F3610" s="85"/>
      <c r="G3610" s="85"/>
      <c r="H3610" s="85"/>
      <c r="I3610" s="85"/>
    </row>
    <row r="3611" spans="1:9" s="14" customFormat="1" ht="19.5" hidden="1" customHeight="1">
      <c r="A3611" s="31"/>
      <c r="B3611" s="83"/>
      <c r="C3611" s="84"/>
      <c r="D3611" s="85"/>
      <c r="E3611" s="85"/>
      <c r="F3611" s="85"/>
      <c r="G3611" s="85"/>
      <c r="H3611" s="85"/>
      <c r="I3611" s="85"/>
    </row>
    <row r="3612" spans="1:9" s="14" customFormat="1" ht="19.5" hidden="1" customHeight="1">
      <c r="A3612" s="31"/>
      <c r="B3612" s="83"/>
      <c r="C3612" s="84"/>
      <c r="D3612" s="85"/>
      <c r="E3612" s="85"/>
      <c r="F3612" s="85"/>
      <c r="G3612" s="85"/>
      <c r="H3612" s="85"/>
      <c r="I3612" s="85"/>
    </row>
    <row r="3613" spans="1:9" s="14" customFormat="1" ht="19.5" hidden="1" customHeight="1">
      <c r="A3613" s="31"/>
      <c r="B3613" s="83"/>
      <c r="C3613" s="84"/>
      <c r="D3613" s="85"/>
      <c r="E3613" s="85"/>
      <c r="F3613" s="85"/>
      <c r="G3613" s="85"/>
      <c r="H3613" s="85"/>
      <c r="I3613" s="85"/>
    </row>
    <row r="3614" spans="1:9" s="14" customFormat="1" ht="19.5" hidden="1" customHeight="1">
      <c r="A3614" s="31"/>
      <c r="B3614" s="83"/>
      <c r="C3614" s="84"/>
      <c r="D3614" s="85"/>
      <c r="E3614" s="85"/>
      <c r="F3614" s="85"/>
      <c r="G3614" s="85"/>
      <c r="H3614" s="85"/>
      <c r="I3614" s="85"/>
    </row>
    <row r="3615" spans="1:9" s="14" customFormat="1" ht="19.5" hidden="1" customHeight="1">
      <c r="A3615" s="31"/>
      <c r="B3615" s="83"/>
      <c r="C3615" s="84"/>
      <c r="D3615" s="85"/>
      <c r="E3615" s="85"/>
      <c r="F3615" s="85"/>
      <c r="G3615" s="85"/>
      <c r="H3615" s="85"/>
      <c r="I3615" s="85"/>
    </row>
    <row r="3616" spans="1:9" s="14" customFormat="1" ht="19.5" hidden="1" customHeight="1">
      <c r="A3616" s="31"/>
      <c r="B3616" s="83"/>
      <c r="C3616" s="84"/>
      <c r="D3616" s="85"/>
      <c r="E3616" s="85"/>
      <c r="F3616" s="85"/>
      <c r="G3616" s="85"/>
      <c r="H3616" s="85"/>
      <c r="I3616" s="85"/>
    </row>
    <row r="3617" spans="1:9" s="14" customFormat="1" ht="19.5" hidden="1" customHeight="1">
      <c r="A3617" s="31"/>
      <c r="B3617" s="83"/>
      <c r="C3617" s="84"/>
      <c r="D3617" s="85"/>
      <c r="E3617" s="85"/>
      <c r="F3617" s="85"/>
      <c r="G3617" s="85"/>
      <c r="H3617" s="85"/>
      <c r="I3617" s="85"/>
    </row>
    <row r="3618" spans="1:9" s="14" customFormat="1" ht="19.5" hidden="1" customHeight="1">
      <c r="A3618" s="31"/>
      <c r="B3618" s="83"/>
      <c r="C3618" s="84"/>
      <c r="D3618" s="85"/>
      <c r="E3618" s="85"/>
      <c r="F3618" s="85"/>
      <c r="G3618" s="85"/>
      <c r="H3618" s="85"/>
      <c r="I3618" s="85"/>
    </row>
    <row r="3619" spans="1:9" s="14" customFormat="1" ht="19.5" hidden="1" customHeight="1">
      <c r="A3619" s="31"/>
      <c r="B3619" s="83"/>
      <c r="C3619" s="84"/>
      <c r="D3619" s="85"/>
      <c r="E3619" s="85"/>
      <c r="F3619" s="85"/>
      <c r="G3619" s="85"/>
      <c r="H3619" s="85"/>
      <c r="I3619" s="85"/>
    </row>
    <row r="3620" spans="1:9" s="14" customFormat="1" ht="19.5" hidden="1" customHeight="1">
      <c r="A3620" s="31"/>
      <c r="B3620" s="83"/>
      <c r="C3620" s="84"/>
      <c r="D3620" s="85"/>
      <c r="E3620" s="85"/>
      <c r="F3620" s="85"/>
      <c r="G3620" s="85"/>
      <c r="H3620" s="85"/>
      <c r="I3620" s="85"/>
    </row>
    <row r="3621" spans="1:9" s="14" customFormat="1" ht="19.5" hidden="1" customHeight="1">
      <c r="A3621" s="31"/>
      <c r="B3621" s="83"/>
      <c r="C3621" s="84"/>
      <c r="D3621" s="85"/>
      <c r="E3621" s="85"/>
      <c r="F3621" s="85"/>
      <c r="G3621" s="85"/>
      <c r="H3621" s="85"/>
      <c r="I3621" s="85"/>
    </row>
    <row r="3622" spans="1:9" s="14" customFormat="1" ht="19.5" hidden="1" customHeight="1">
      <c r="A3622" s="31"/>
      <c r="B3622" s="83"/>
      <c r="C3622" s="84"/>
      <c r="D3622" s="85"/>
      <c r="E3622" s="85"/>
      <c r="F3622" s="85"/>
      <c r="G3622" s="85"/>
      <c r="H3622" s="85"/>
      <c r="I3622" s="85"/>
    </row>
    <row r="3623" spans="1:9" s="14" customFormat="1" ht="19.5" hidden="1" customHeight="1">
      <c r="A3623" s="31"/>
      <c r="B3623" s="83"/>
      <c r="C3623" s="84"/>
      <c r="D3623" s="85"/>
      <c r="E3623" s="85"/>
      <c r="F3623" s="85"/>
      <c r="G3623" s="85"/>
      <c r="H3623" s="85"/>
      <c r="I3623" s="85"/>
    </row>
    <row r="3624" spans="1:9" s="14" customFormat="1" ht="19.5" hidden="1" customHeight="1">
      <c r="A3624" s="31"/>
      <c r="B3624" s="83"/>
      <c r="C3624" s="84"/>
      <c r="D3624" s="85"/>
      <c r="E3624" s="85"/>
      <c r="F3624" s="85"/>
      <c r="G3624" s="85"/>
      <c r="H3624" s="85"/>
      <c r="I3624" s="85"/>
    </row>
    <row r="3625" spans="1:9" s="14" customFormat="1" ht="19.5" hidden="1" customHeight="1">
      <c r="A3625" s="31"/>
      <c r="B3625" s="83"/>
      <c r="C3625" s="84"/>
      <c r="D3625" s="85"/>
      <c r="E3625" s="85"/>
      <c r="F3625" s="85"/>
      <c r="G3625" s="85"/>
      <c r="H3625" s="85"/>
      <c r="I3625" s="85"/>
    </row>
    <row r="3626" spans="1:9" s="14" customFormat="1" ht="19.5" hidden="1" customHeight="1">
      <c r="A3626" s="31"/>
      <c r="B3626" s="83"/>
      <c r="C3626" s="84"/>
      <c r="D3626" s="85"/>
      <c r="E3626" s="85"/>
      <c r="F3626" s="85"/>
      <c r="G3626" s="85"/>
      <c r="H3626" s="85"/>
      <c r="I3626" s="85"/>
    </row>
    <row r="3627" spans="1:9" s="14" customFormat="1" ht="19.5" hidden="1" customHeight="1">
      <c r="A3627" s="31"/>
      <c r="B3627" s="83"/>
      <c r="C3627" s="84"/>
      <c r="D3627" s="85"/>
      <c r="E3627" s="85"/>
      <c r="F3627" s="85"/>
      <c r="G3627" s="85"/>
      <c r="H3627" s="85"/>
      <c r="I3627" s="85"/>
    </row>
    <row r="3628" spans="1:9" s="14" customFormat="1" ht="19.5" hidden="1" customHeight="1">
      <c r="A3628" s="31"/>
      <c r="B3628" s="83"/>
      <c r="C3628" s="84"/>
      <c r="D3628" s="85"/>
      <c r="E3628" s="85"/>
      <c r="F3628" s="85"/>
      <c r="G3628" s="85"/>
      <c r="H3628" s="85"/>
      <c r="I3628" s="85"/>
    </row>
    <row r="3629" spans="1:9" s="14" customFormat="1" ht="19.5" hidden="1" customHeight="1">
      <c r="A3629" s="31"/>
      <c r="B3629" s="83"/>
      <c r="C3629" s="84"/>
      <c r="D3629" s="85"/>
      <c r="E3629" s="85"/>
      <c r="F3629" s="85"/>
      <c r="G3629" s="85"/>
      <c r="H3629" s="85"/>
      <c r="I3629" s="85"/>
    </row>
    <row r="3630" spans="1:9" s="14" customFormat="1" ht="19.5" hidden="1" customHeight="1">
      <c r="A3630" s="31"/>
      <c r="B3630" s="83"/>
      <c r="C3630" s="84"/>
      <c r="D3630" s="85"/>
      <c r="E3630" s="85"/>
      <c r="F3630" s="85"/>
      <c r="G3630" s="85"/>
      <c r="H3630" s="85"/>
      <c r="I3630" s="85"/>
    </row>
    <row r="3631" spans="1:9" s="14" customFormat="1" ht="19.5" hidden="1" customHeight="1">
      <c r="A3631" s="31"/>
      <c r="B3631" s="83"/>
      <c r="C3631" s="84"/>
      <c r="D3631" s="85"/>
      <c r="E3631" s="85"/>
      <c r="F3631" s="85"/>
      <c r="G3631" s="85"/>
      <c r="H3631" s="85"/>
      <c r="I3631" s="85"/>
    </row>
    <row r="3632" spans="1:9" s="14" customFormat="1" ht="19.5" hidden="1" customHeight="1">
      <c r="A3632" s="31"/>
      <c r="B3632" s="83"/>
      <c r="C3632" s="84"/>
      <c r="D3632" s="85"/>
      <c r="E3632" s="85"/>
      <c r="F3632" s="85"/>
      <c r="G3632" s="85"/>
      <c r="H3632" s="85"/>
      <c r="I3632" s="85"/>
    </row>
    <row r="3633" spans="1:9" s="14" customFormat="1" ht="19.5" hidden="1" customHeight="1">
      <c r="A3633" s="31"/>
      <c r="B3633" s="83"/>
      <c r="C3633" s="84"/>
      <c r="D3633" s="85"/>
      <c r="E3633" s="85"/>
      <c r="F3633" s="85"/>
      <c r="G3633" s="85"/>
      <c r="H3633" s="85"/>
      <c r="I3633" s="85"/>
    </row>
    <row r="3634" spans="1:9" s="14" customFormat="1" ht="19.5" hidden="1" customHeight="1">
      <c r="A3634" s="31"/>
      <c r="B3634" s="83"/>
      <c r="C3634" s="84"/>
      <c r="D3634" s="85"/>
      <c r="E3634" s="85"/>
      <c r="F3634" s="85"/>
      <c r="G3634" s="85"/>
      <c r="H3634" s="85"/>
      <c r="I3634" s="85"/>
    </row>
    <row r="3635" spans="1:9" s="14" customFormat="1" ht="19.5" hidden="1" customHeight="1">
      <c r="A3635" s="31"/>
      <c r="B3635" s="83"/>
      <c r="C3635" s="84"/>
      <c r="D3635" s="85"/>
      <c r="E3635" s="85"/>
      <c r="F3635" s="85"/>
      <c r="G3635" s="85"/>
      <c r="H3635" s="85"/>
      <c r="I3635" s="85"/>
    </row>
    <row r="3636" spans="1:9" s="14" customFormat="1" ht="19.5" hidden="1" customHeight="1">
      <c r="A3636" s="31"/>
      <c r="B3636" s="83"/>
      <c r="C3636" s="84"/>
      <c r="D3636" s="85"/>
      <c r="E3636" s="85"/>
      <c r="F3636" s="85"/>
      <c r="G3636" s="85"/>
      <c r="H3636" s="85"/>
      <c r="I3636" s="85"/>
    </row>
    <row r="3637" spans="1:9" s="14" customFormat="1" ht="19.5" hidden="1" customHeight="1">
      <c r="A3637" s="31"/>
      <c r="B3637" s="83"/>
      <c r="C3637" s="84"/>
      <c r="D3637" s="85"/>
      <c r="E3637" s="85"/>
      <c r="F3637" s="85"/>
      <c r="G3637" s="85"/>
      <c r="H3637" s="85"/>
      <c r="I3637" s="85"/>
    </row>
    <row r="3638" spans="1:9" s="14" customFormat="1" ht="19.5" hidden="1" customHeight="1">
      <c r="A3638" s="31"/>
      <c r="B3638" s="83"/>
      <c r="C3638" s="84"/>
      <c r="D3638" s="85"/>
      <c r="E3638" s="85"/>
      <c r="F3638" s="85"/>
      <c r="G3638" s="85"/>
      <c r="H3638" s="85"/>
      <c r="I3638" s="85"/>
    </row>
    <row r="3639" spans="1:9" s="14" customFormat="1" ht="19.5" hidden="1" customHeight="1">
      <c r="A3639" s="31"/>
      <c r="B3639" s="83"/>
      <c r="C3639" s="84"/>
      <c r="D3639" s="85"/>
      <c r="E3639" s="85"/>
      <c r="F3639" s="85"/>
      <c r="G3639" s="85"/>
      <c r="H3639" s="85"/>
      <c r="I3639" s="85"/>
    </row>
    <row r="3640" spans="1:9" s="14" customFormat="1" ht="19.5" hidden="1" customHeight="1">
      <c r="A3640" s="31"/>
      <c r="B3640" s="83"/>
      <c r="C3640" s="84"/>
      <c r="D3640" s="85"/>
      <c r="E3640" s="85"/>
      <c r="F3640" s="85"/>
      <c r="G3640" s="85"/>
      <c r="H3640" s="85"/>
      <c r="I3640" s="85"/>
    </row>
    <row r="3641" spans="1:9" s="14" customFormat="1" ht="19.5" hidden="1" customHeight="1">
      <c r="A3641" s="31"/>
      <c r="B3641" s="83"/>
      <c r="C3641" s="84"/>
      <c r="D3641" s="85"/>
      <c r="E3641" s="85"/>
      <c r="F3641" s="85"/>
      <c r="G3641" s="85"/>
      <c r="H3641" s="85"/>
      <c r="I3641" s="85"/>
    </row>
    <row r="3642" spans="1:9" s="14" customFormat="1" ht="19.5" hidden="1" customHeight="1">
      <c r="A3642" s="31"/>
      <c r="B3642" s="83"/>
      <c r="C3642" s="84"/>
      <c r="D3642" s="85"/>
      <c r="E3642" s="85"/>
      <c r="F3642" s="85"/>
      <c r="G3642" s="85"/>
      <c r="H3642" s="85"/>
      <c r="I3642" s="85"/>
    </row>
    <row r="3643" spans="1:9" s="14" customFormat="1" ht="19.5" hidden="1" customHeight="1">
      <c r="A3643" s="31"/>
      <c r="B3643" s="83"/>
      <c r="C3643" s="84"/>
      <c r="D3643" s="85"/>
      <c r="E3643" s="85"/>
      <c r="F3643" s="85"/>
      <c r="G3643" s="85"/>
      <c r="H3643" s="85"/>
      <c r="I3643" s="85"/>
    </row>
    <row r="3644" spans="1:9" s="14" customFormat="1" ht="19.5" hidden="1" customHeight="1">
      <c r="A3644" s="31"/>
      <c r="B3644" s="83"/>
      <c r="C3644" s="84"/>
      <c r="D3644" s="85"/>
      <c r="E3644" s="85"/>
      <c r="F3644" s="85"/>
      <c r="G3644" s="85"/>
      <c r="H3644" s="85"/>
      <c r="I3644" s="85"/>
    </row>
    <row r="3645" spans="1:9" s="14" customFormat="1" ht="19.5" hidden="1" customHeight="1">
      <c r="A3645" s="31"/>
      <c r="B3645" s="83"/>
      <c r="C3645" s="84"/>
      <c r="D3645" s="85"/>
      <c r="E3645" s="85"/>
      <c r="F3645" s="85"/>
      <c r="G3645" s="85"/>
      <c r="H3645" s="85"/>
      <c r="I3645" s="85"/>
    </row>
    <row r="3646" spans="1:9" s="14" customFormat="1" ht="19.5" hidden="1" customHeight="1">
      <c r="A3646" s="31"/>
      <c r="B3646" s="83"/>
      <c r="C3646" s="84"/>
      <c r="D3646" s="85"/>
      <c r="E3646" s="85"/>
      <c r="F3646" s="85"/>
      <c r="G3646" s="85"/>
      <c r="H3646" s="85"/>
      <c r="I3646" s="85"/>
    </row>
    <row r="3647" spans="1:9" s="14" customFormat="1" ht="19.5" hidden="1" customHeight="1">
      <c r="A3647" s="31"/>
      <c r="B3647" s="83"/>
      <c r="C3647" s="84"/>
      <c r="D3647" s="85"/>
      <c r="E3647" s="85"/>
      <c r="F3647" s="85"/>
      <c r="G3647" s="85"/>
      <c r="H3647" s="85"/>
      <c r="I3647" s="85"/>
    </row>
    <row r="3648" spans="1:9" s="14" customFormat="1" ht="19.5" hidden="1" customHeight="1">
      <c r="A3648" s="31"/>
      <c r="B3648" s="83"/>
      <c r="C3648" s="84"/>
      <c r="D3648" s="85"/>
      <c r="E3648" s="85"/>
      <c r="F3648" s="85"/>
      <c r="G3648" s="85"/>
      <c r="H3648" s="85"/>
      <c r="I3648" s="85"/>
    </row>
    <row r="3649" spans="1:9" s="14" customFormat="1" ht="19.5" hidden="1" customHeight="1">
      <c r="A3649" s="31"/>
      <c r="B3649" s="83"/>
      <c r="C3649" s="84"/>
      <c r="D3649" s="85"/>
      <c r="E3649" s="85"/>
      <c r="F3649" s="85"/>
      <c r="G3649" s="85"/>
      <c r="H3649" s="85"/>
      <c r="I3649" s="85"/>
    </row>
    <row r="3650" spans="1:9" s="14" customFormat="1" ht="19.5" hidden="1" customHeight="1">
      <c r="A3650" s="31"/>
      <c r="B3650" s="83"/>
      <c r="C3650" s="84"/>
      <c r="D3650" s="85"/>
      <c r="E3650" s="85"/>
      <c r="F3650" s="85"/>
      <c r="G3650" s="85"/>
      <c r="H3650" s="85"/>
      <c r="I3650" s="85"/>
    </row>
    <row r="3651" spans="1:9" s="14" customFormat="1" ht="19.5" hidden="1" customHeight="1">
      <c r="A3651" s="31"/>
      <c r="B3651" s="83"/>
      <c r="C3651" s="84"/>
      <c r="D3651" s="85"/>
      <c r="E3651" s="85"/>
      <c r="F3651" s="85"/>
      <c r="G3651" s="85"/>
      <c r="H3651" s="85"/>
      <c r="I3651" s="85"/>
    </row>
    <row r="3652" spans="1:9" s="14" customFormat="1" ht="19.5" hidden="1" customHeight="1">
      <c r="A3652" s="31"/>
      <c r="B3652" s="83"/>
      <c r="C3652" s="84"/>
      <c r="D3652" s="85"/>
      <c r="E3652" s="85"/>
      <c r="F3652" s="85"/>
      <c r="G3652" s="85"/>
      <c r="H3652" s="85"/>
      <c r="I3652" s="85"/>
    </row>
    <row r="3653" spans="1:9" s="14" customFormat="1" ht="19.5" hidden="1" customHeight="1">
      <c r="A3653" s="31"/>
      <c r="B3653" s="83"/>
      <c r="C3653" s="84"/>
      <c r="D3653" s="85"/>
      <c r="E3653" s="85"/>
      <c r="F3653" s="85"/>
      <c r="G3653" s="85"/>
      <c r="H3653" s="85"/>
      <c r="I3653" s="85"/>
    </row>
    <row r="3654" spans="1:9" s="14" customFormat="1" ht="19.5" hidden="1" customHeight="1">
      <c r="A3654" s="31"/>
      <c r="B3654" s="83"/>
      <c r="C3654" s="84"/>
      <c r="D3654" s="85"/>
      <c r="E3654" s="85"/>
      <c r="F3654" s="85"/>
      <c r="G3654" s="85"/>
      <c r="H3654" s="85"/>
      <c r="I3654" s="85"/>
    </row>
    <row r="3655" spans="1:9" s="14" customFormat="1" ht="19.5" hidden="1" customHeight="1">
      <c r="A3655" s="31"/>
      <c r="B3655" s="83"/>
      <c r="C3655" s="84"/>
      <c r="D3655" s="85"/>
      <c r="E3655" s="85"/>
      <c r="F3655" s="85"/>
      <c r="G3655" s="85"/>
      <c r="H3655" s="85"/>
      <c r="I3655" s="85"/>
    </row>
    <row r="3656" spans="1:9" s="14" customFormat="1" ht="19.5" hidden="1" customHeight="1">
      <c r="A3656" s="31"/>
      <c r="B3656" s="83"/>
      <c r="C3656" s="84"/>
      <c r="D3656" s="85"/>
      <c r="E3656" s="85"/>
      <c r="F3656" s="85"/>
      <c r="G3656" s="85"/>
      <c r="H3656" s="85"/>
      <c r="I3656" s="85"/>
    </row>
    <row r="3657" spans="1:9" s="14" customFormat="1" ht="19.5" hidden="1" customHeight="1">
      <c r="A3657" s="31"/>
      <c r="B3657" s="83"/>
      <c r="C3657" s="84"/>
      <c r="D3657" s="85"/>
      <c r="E3657" s="85"/>
      <c r="F3657" s="85"/>
      <c r="G3657" s="85"/>
      <c r="H3657" s="85"/>
      <c r="I3657" s="85"/>
    </row>
    <row r="3658" spans="1:9" s="14" customFormat="1" ht="19.5" hidden="1" customHeight="1">
      <c r="A3658" s="31"/>
      <c r="B3658" s="83"/>
      <c r="C3658" s="84"/>
      <c r="D3658" s="85"/>
      <c r="E3658" s="85"/>
      <c r="F3658" s="85"/>
      <c r="G3658" s="85"/>
      <c r="H3658" s="85"/>
      <c r="I3658" s="85"/>
    </row>
    <row r="3659" spans="1:9" s="14" customFormat="1" ht="19.5" hidden="1" customHeight="1">
      <c r="A3659" s="31"/>
      <c r="B3659" s="83"/>
      <c r="C3659" s="84"/>
      <c r="D3659" s="85"/>
      <c r="E3659" s="85"/>
      <c r="F3659" s="85"/>
      <c r="G3659" s="85"/>
      <c r="H3659" s="85"/>
      <c r="I3659" s="85"/>
    </row>
    <row r="3660" spans="1:9" s="14" customFormat="1" ht="19.5" hidden="1" customHeight="1">
      <c r="A3660" s="31"/>
      <c r="B3660" s="83"/>
      <c r="C3660" s="84"/>
      <c r="D3660" s="85"/>
      <c r="E3660" s="85"/>
      <c r="F3660" s="85"/>
      <c r="G3660" s="85"/>
      <c r="H3660" s="85"/>
      <c r="I3660" s="85"/>
    </row>
    <row r="3661" spans="1:9" s="14" customFormat="1" ht="19.5" hidden="1" customHeight="1">
      <c r="A3661" s="31"/>
      <c r="B3661" s="83"/>
      <c r="C3661" s="84"/>
      <c r="D3661" s="85"/>
      <c r="E3661" s="85"/>
      <c r="F3661" s="85"/>
      <c r="G3661" s="85"/>
      <c r="H3661" s="85"/>
      <c r="I3661" s="85"/>
    </row>
    <row r="3662" spans="1:9" s="14" customFormat="1" ht="19.5" hidden="1" customHeight="1">
      <c r="A3662" s="31"/>
      <c r="B3662" s="83"/>
      <c r="C3662" s="84"/>
      <c r="D3662" s="85"/>
      <c r="E3662" s="85"/>
      <c r="F3662" s="85"/>
      <c r="G3662" s="85"/>
      <c r="H3662" s="85"/>
      <c r="I3662" s="85"/>
    </row>
    <row r="3663" spans="1:9" s="14" customFormat="1" ht="19.5" hidden="1" customHeight="1">
      <c r="A3663" s="31"/>
      <c r="B3663" s="83"/>
      <c r="C3663" s="84"/>
      <c r="D3663" s="85"/>
      <c r="E3663" s="85"/>
      <c r="F3663" s="85"/>
      <c r="G3663" s="85"/>
      <c r="H3663" s="85"/>
      <c r="I3663" s="85"/>
    </row>
    <row r="3664" spans="1:9" s="14" customFormat="1" ht="19.5" hidden="1" customHeight="1">
      <c r="A3664" s="31"/>
      <c r="B3664" s="83"/>
      <c r="C3664" s="84"/>
      <c r="D3664" s="85"/>
      <c r="E3664" s="85"/>
      <c r="F3664" s="85"/>
      <c r="G3664" s="85"/>
      <c r="H3664" s="85"/>
      <c r="I3664" s="85"/>
    </row>
    <row r="3665" spans="1:9" s="14" customFormat="1" ht="19.5" hidden="1" customHeight="1">
      <c r="A3665" s="31"/>
      <c r="B3665" s="83"/>
      <c r="C3665" s="84"/>
      <c r="D3665" s="85"/>
      <c r="E3665" s="85"/>
      <c r="F3665" s="85"/>
      <c r="G3665" s="85"/>
      <c r="H3665" s="85"/>
      <c r="I3665" s="85"/>
    </row>
    <row r="3666" spans="1:9" s="14" customFormat="1" ht="19.5" hidden="1" customHeight="1">
      <c r="A3666" s="31"/>
      <c r="B3666" s="83"/>
      <c r="C3666" s="84"/>
      <c r="D3666" s="85"/>
      <c r="E3666" s="85"/>
      <c r="F3666" s="85"/>
      <c r="G3666" s="85"/>
      <c r="H3666" s="85"/>
      <c r="I3666" s="85"/>
    </row>
    <row r="3667" spans="1:9" s="14" customFormat="1" ht="19.5" hidden="1" customHeight="1">
      <c r="A3667" s="31"/>
      <c r="B3667" s="83"/>
      <c r="C3667" s="84"/>
      <c r="D3667" s="85"/>
      <c r="E3667" s="85"/>
      <c r="F3667" s="85"/>
      <c r="G3667" s="85"/>
      <c r="H3667" s="85"/>
      <c r="I3667" s="85"/>
    </row>
    <row r="3668" spans="1:9" s="14" customFormat="1" ht="19.5" hidden="1" customHeight="1">
      <c r="A3668" s="31"/>
      <c r="B3668" s="83"/>
      <c r="C3668" s="84"/>
      <c r="D3668" s="85"/>
      <c r="E3668" s="85"/>
      <c r="F3668" s="85"/>
      <c r="G3668" s="85"/>
      <c r="H3668" s="85"/>
      <c r="I3668" s="85"/>
    </row>
    <row r="3669" spans="1:9" s="14" customFormat="1" ht="19.5" hidden="1" customHeight="1">
      <c r="A3669" s="31"/>
      <c r="B3669" s="83"/>
      <c r="C3669" s="84"/>
      <c r="D3669" s="85"/>
      <c r="E3669" s="85"/>
      <c r="F3669" s="85"/>
      <c r="G3669" s="85"/>
      <c r="H3669" s="85"/>
      <c r="I3669" s="85"/>
    </row>
    <row r="3670" spans="1:9" s="14" customFormat="1" ht="19.5" hidden="1" customHeight="1">
      <c r="A3670" s="31"/>
      <c r="B3670" s="83"/>
      <c r="C3670" s="84"/>
      <c r="D3670" s="85"/>
      <c r="E3670" s="85"/>
      <c r="F3670" s="85"/>
      <c r="G3670" s="85"/>
      <c r="H3670" s="85"/>
      <c r="I3670" s="85"/>
    </row>
    <row r="3671" spans="1:9" s="14" customFormat="1" ht="19.5" hidden="1" customHeight="1">
      <c r="A3671" s="31"/>
      <c r="B3671" s="83"/>
      <c r="C3671" s="84"/>
      <c r="D3671" s="85"/>
      <c r="E3671" s="85"/>
      <c r="F3671" s="85"/>
      <c r="G3671" s="85"/>
      <c r="H3671" s="85"/>
      <c r="I3671" s="85"/>
    </row>
    <row r="3672" spans="1:9" s="14" customFormat="1" ht="19.5" hidden="1" customHeight="1">
      <c r="A3672" s="31"/>
      <c r="B3672" s="83"/>
      <c r="C3672" s="84"/>
      <c r="D3672" s="85"/>
      <c r="E3672" s="85"/>
      <c r="F3672" s="85"/>
      <c r="G3672" s="85"/>
      <c r="H3672" s="85"/>
      <c r="I3672" s="85"/>
    </row>
    <row r="3673" spans="1:9" s="14" customFormat="1" ht="19.5" hidden="1" customHeight="1">
      <c r="A3673" s="31"/>
      <c r="B3673" s="83"/>
      <c r="C3673" s="84"/>
      <c r="D3673" s="85"/>
      <c r="E3673" s="85"/>
      <c r="F3673" s="85"/>
      <c r="G3673" s="85"/>
      <c r="H3673" s="85"/>
      <c r="I3673" s="85"/>
    </row>
    <row r="3674" spans="1:9" s="14" customFormat="1" ht="19.5" hidden="1" customHeight="1">
      <c r="A3674" s="31"/>
      <c r="B3674" s="83"/>
      <c r="C3674" s="84"/>
      <c r="D3674" s="85"/>
      <c r="E3674" s="85"/>
      <c r="F3674" s="85"/>
      <c r="G3674" s="85"/>
      <c r="H3674" s="85"/>
      <c r="I3674" s="85"/>
    </row>
    <row r="3675" spans="1:9" s="14" customFormat="1" ht="19.5" hidden="1" customHeight="1">
      <c r="A3675" s="31"/>
      <c r="B3675" s="83"/>
      <c r="C3675" s="84"/>
      <c r="D3675" s="85"/>
      <c r="E3675" s="85"/>
      <c r="F3675" s="85"/>
      <c r="G3675" s="85"/>
      <c r="H3675" s="85"/>
      <c r="I3675" s="85"/>
    </row>
    <row r="3676" spans="1:9" s="14" customFormat="1" ht="19.5" hidden="1" customHeight="1">
      <c r="A3676" s="31"/>
      <c r="B3676" s="83"/>
      <c r="C3676" s="84"/>
      <c r="D3676" s="85"/>
      <c r="E3676" s="85"/>
      <c r="F3676" s="85"/>
      <c r="G3676" s="85"/>
      <c r="H3676" s="85"/>
      <c r="I3676" s="85"/>
    </row>
    <row r="3677" spans="1:9" s="14" customFormat="1" ht="19.5" hidden="1" customHeight="1">
      <c r="A3677" s="31"/>
      <c r="B3677" s="83"/>
      <c r="C3677" s="84"/>
      <c r="D3677" s="85"/>
      <c r="E3677" s="85"/>
      <c r="F3677" s="85"/>
      <c r="G3677" s="85"/>
      <c r="H3677" s="85"/>
      <c r="I3677" s="85"/>
    </row>
    <row r="3678" spans="1:9" s="14" customFormat="1" ht="19.5" hidden="1" customHeight="1">
      <c r="A3678" s="31"/>
      <c r="B3678" s="83"/>
      <c r="C3678" s="84"/>
      <c r="D3678" s="85"/>
      <c r="E3678" s="85"/>
      <c r="F3678" s="85"/>
      <c r="G3678" s="85"/>
      <c r="H3678" s="85"/>
      <c r="I3678" s="85"/>
    </row>
    <row r="3679" spans="1:9" s="14" customFormat="1" ht="19.5" hidden="1" customHeight="1">
      <c r="A3679" s="31"/>
      <c r="B3679" s="83"/>
      <c r="C3679" s="84"/>
      <c r="D3679" s="85"/>
      <c r="E3679" s="85"/>
      <c r="F3679" s="85"/>
      <c r="G3679" s="85"/>
      <c r="H3679" s="85"/>
      <c r="I3679" s="85"/>
    </row>
    <row r="3680" spans="1:9" s="14" customFormat="1" ht="19.5" hidden="1" customHeight="1">
      <c r="A3680" s="31"/>
      <c r="B3680" s="83"/>
      <c r="C3680" s="84"/>
      <c r="D3680" s="85"/>
      <c r="E3680" s="85"/>
      <c r="F3680" s="85"/>
      <c r="G3680" s="85"/>
      <c r="H3680" s="85"/>
      <c r="I3680" s="85"/>
    </row>
    <row r="3681" spans="1:9" s="14" customFormat="1" ht="19.5" hidden="1" customHeight="1">
      <c r="A3681" s="31"/>
      <c r="B3681" s="83"/>
      <c r="C3681" s="84"/>
      <c r="D3681" s="85"/>
      <c r="E3681" s="85"/>
      <c r="F3681" s="85"/>
      <c r="G3681" s="85"/>
      <c r="H3681" s="85"/>
      <c r="I3681" s="85"/>
    </row>
    <row r="3682" spans="1:9" s="14" customFormat="1" ht="19.5" hidden="1" customHeight="1">
      <c r="A3682" s="31"/>
      <c r="B3682" s="83"/>
      <c r="C3682" s="84"/>
      <c r="D3682" s="85"/>
      <c r="E3682" s="85"/>
      <c r="F3682" s="85"/>
      <c r="G3682" s="85"/>
      <c r="H3682" s="85"/>
      <c r="I3682" s="85"/>
    </row>
    <row r="3683" spans="1:9" s="14" customFormat="1" ht="19.5" hidden="1" customHeight="1">
      <c r="A3683" s="31"/>
      <c r="B3683" s="83"/>
      <c r="C3683" s="84"/>
      <c r="D3683" s="85"/>
      <c r="E3683" s="85"/>
      <c r="F3683" s="85"/>
      <c r="G3683" s="85"/>
      <c r="H3683" s="85"/>
      <c r="I3683" s="85"/>
    </row>
    <row r="3684" spans="1:9" s="14" customFormat="1" ht="19.5" hidden="1" customHeight="1">
      <c r="A3684" s="31"/>
      <c r="B3684" s="83"/>
      <c r="C3684" s="84"/>
      <c r="D3684" s="85"/>
      <c r="E3684" s="85"/>
      <c r="F3684" s="85"/>
      <c r="G3684" s="85"/>
      <c r="H3684" s="85"/>
      <c r="I3684" s="85"/>
    </row>
    <row r="3685" spans="1:9" s="14" customFormat="1" ht="19.5" hidden="1" customHeight="1">
      <c r="A3685" s="31"/>
      <c r="B3685" s="83"/>
      <c r="C3685" s="84"/>
      <c r="D3685" s="85"/>
      <c r="E3685" s="85"/>
      <c r="F3685" s="85"/>
      <c r="G3685" s="85"/>
      <c r="H3685" s="85"/>
      <c r="I3685" s="85"/>
    </row>
    <row r="3686" spans="1:9" s="14" customFormat="1" ht="19.5" hidden="1" customHeight="1">
      <c r="A3686" s="31"/>
      <c r="B3686" s="83"/>
      <c r="C3686" s="84"/>
      <c r="D3686" s="85"/>
      <c r="E3686" s="85"/>
      <c r="F3686" s="85"/>
      <c r="G3686" s="85"/>
      <c r="H3686" s="85"/>
      <c r="I3686" s="85"/>
    </row>
    <row r="3687" spans="1:9" s="14" customFormat="1" ht="19.5" hidden="1" customHeight="1">
      <c r="A3687" s="31"/>
      <c r="B3687" s="83"/>
      <c r="C3687" s="84"/>
      <c r="D3687" s="85"/>
      <c r="E3687" s="85"/>
      <c r="F3687" s="85"/>
      <c r="G3687" s="85"/>
      <c r="H3687" s="85"/>
      <c r="I3687" s="85"/>
    </row>
    <row r="3688" spans="1:9" s="14" customFormat="1" ht="19.5" hidden="1" customHeight="1">
      <c r="A3688" s="31"/>
      <c r="B3688" s="83"/>
      <c r="C3688" s="84"/>
      <c r="D3688" s="85"/>
      <c r="E3688" s="85"/>
      <c r="F3688" s="85"/>
      <c r="G3688" s="85"/>
      <c r="H3688" s="85"/>
      <c r="I3688" s="85"/>
    </row>
    <row r="3689" spans="1:9" s="14" customFormat="1" ht="19.5" hidden="1" customHeight="1">
      <c r="A3689" s="31"/>
      <c r="B3689" s="83"/>
      <c r="C3689" s="84"/>
      <c r="D3689" s="85"/>
      <c r="E3689" s="85"/>
      <c r="F3689" s="85"/>
      <c r="G3689" s="85"/>
      <c r="H3689" s="85"/>
      <c r="I3689" s="85"/>
    </row>
    <row r="3690" spans="1:9" s="14" customFormat="1" ht="19.5" hidden="1" customHeight="1">
      <c r="A3690" s="31"/>
      <c r="B3690" s="83"/>
      <c r="C3690" s="84"/>
      <c r="D3690" s="85"/>
      <c r="E3690" s="85"/>
      <c r="F3690" s="85"/>
      <c r="G3690" s="85"/>
      <c r="H3690" s="85"/>
      <c r="I3690" s="85"/>
    </row>
    <row r="3691" spans="1:9" s="14" customFormat="1" ht="19.5" hidden="1" customHeight="1">
      <c r="A3691" s="31"/>
      <c r="B3691" s="83"/>
      <c r="C3691" s="84"/>
      <c r="D3691" s="85"/>
      <c r="E3691" s="85"/>
      <c r="F3691" s="85"/>
      <c r="G3691" s="85"/>
      <c r="H3691" s="85"/>
      <c r="I3691" s="85"/>
    </row>
    <row r="3692" spans="1:9" s="14" customFormat="1" ht="19.5" hidden="1" customHeight="1">
      <c r="A3692" s="31"/>
      <c r="B3692" s="83"/>
      <c r="C3692" s="84"/>
      <c r="D3692" s="85"/>
      <c r="E3692" s="85"/>
      <c r="F3692" s="85"/>
      <c r="G3692" s="85"/>
      <c r="H3692" s="85"/>
      <c r="I3692" s="85"/>
    </row>
    <row r="3693" spans="1:9" s="14" customFormat="1" ht="19.5" hidden="1" customHeight="1">
      <c r="A3693" s="31"/>
      <c r="B3693" s="83"/>
      <c r="C3693" s="84"/>
      <c r="D3693" s="85"/>
      <c r="E3693" s="85"/>
      <c r="F3693" s="85"/>
      <c r="G3693" s="85"/>
      <c r="H3693" s="85"/>
      <c r="I3693" s="85"/>
    </row>
    <row r="3694" spans="1:9" s="14" customFormat="1" ht="19.5" hidden="1" customHeight="1">
      <c r="A3694" s="31"/>
      <c r="B3694" s="83"/>
      <c r="C3694" s="84"/>
      <c r="D3694" s="85"/>
      <c r="E3694" s="85"/>
      <c r="F3694" s="85"/>
      <c r="G3694" s="85"/>
      <c r="H3694" s="85"/>
      <c r="I3694" s="85"/>
    </row>
    <row r="3695" spans="1:9" s="14" customFormat="1" ht="19.5" hidden="1" customHeight="1">
      <c r="A3695" s="31"/>
      <c r="B3695" s="83"/>
      <c r="C3695" s="84"/>
      <c r="D3695" s="85"/>
      <c r="E3695" s="85"/>
      <c r="F3695" s="85"/>
      <c r="G3695" s="85"/>
      <c r="H3695" s="85"/>
      <c r="I3695" s="85"/>
    </row>
    <row r="3696" spans="1:9" s="14" customFormat="1" ht="19.5" hidden="1" customHeight="1">
      <c r="A3696" s="31"/>
      <c r="B3696" s="83"/>
      <c r="C3696" s="84"/>
      <c r="D3696" s="85"/>
      <c r="E3696" s="85"/>
      <c r="F3696" s="85"/>
      <c r="G3696" s="85"/>
      <c r="H3696" s="85"/>
      <c r="I3696" s="85"/>
    </row>
    <row r="3697" spans="1:9" s="14" customFormat="1" ht="19.5" hidden="1" customHeight="1">
      <c r="A3697" s="31"/>
      <c r="B3697" s="83"/>
      <c r="C3697" s="84"/>
      <c r="D3697" s="85"/>
      <c r="E3697" s="85"/>
      <c r="F3697" s="85"/>
      <c r="G3697" s="85"/>
      <c r="H3697" s="85"/>
      <c r="I3697" s="85"/>
    </row>
    <row r="3698" spans="1:9" s="14" customFormat="1" ht="19.5" hidden="1" customHeight="1">
      <c r="A3698" s="31"/>
      <c r="B3698" s="83"/>
      <c r="C3698" s="84"/>
      <c r="D3698" s="85"/>
      <c r="E3698" s="85"/>
      <c r="F3698" s="85"/>
      <c r="G3698" s="85"/>
      <c r="H3698" s="85"/>
      <c r="I3698" s="85"/>
    </row>
    <row r="3699" spans="1:9" s="14" customFormat="1" ht="19.5" hidden="1" customHeight="1">
      <c r="A3699" s="31"/>
      <c r="B3699" s="83"/>
      <c r="C3699" s="84"/>
      <c r="D3699" s="85"/>
      <c r="E3699" s="85"/>
      <c r="F3699" s="85"/>
      <c r="G3699" s="85"/>
      <c r="H3699" s="85"/>
      <c r="I3699" s="85"/>
    </row>
    <row r="3700" spans="1:9" s="14" customFormat="1" ht="19.5" hidden="1" customHeight="1">
      <c r="A3700" s="31"/>
      <c r="B3700" s="83"/>
      <c r="C3700" s="84"/>
      <c r="D3700" s="85"/>
      <c r="E3700" s="85"/>
      <c r="F3700" s="85"/>
      <c r="G3700" s="85"/>
      <c r="H3700" s="85"/>
      <c r="I3700" s="85"/>
    </row>
    <row r="3701" spans="1:9" s="14" customFormat="1" ht="19.5" hidden="1" customHeight="1">
      <c r="A3701" s="31"/>
      <c r="B3701" s="83"/>
      <c r="C3701" s="84"/>
      <c r="D3701" s="85"/>
      <c r="E3701" s="85"/>
      <c r="F3701" s="85"/>
      <c r="G3701" s="85"/>
      <c r="H3701" s="85"/>
      <c r="I3701" s="85"/>
    </row>
    <row r="3702" spans="1:9" s="14" customFormat="1" ht="19.5" hidden="1" customHeight="1">
      <c r="A3702" s="31"/>
      <c r="B3702" s="83"/>
      <c r="C3702" s="84"/>
      <c r="D3702" s="85"/>
      <c r="E3702" s="85"/>
      <c r="F3702" s="85"/>
      <c r="G3702" s="85"/>
      <c r="H3702" s="85"/>
      <c r="I3702" s="85"/>
    </row>
    <row r="3703" spans="1:9" s="14" customFormat="1" ht="19.5" hidden="1" customHeight="1">
      <c r="A3703" s="31"/>
      <c r="B3703" s="83"/>
      <c r="C3703" s="84"/>
      <c r="D3703" s="85"/>
      <c r="E3703" s="85"/>
      <c r="F3703" s="85"/>
      <c r="G3703" s="85"/>
      <c r="H3703" s="85"/>
      <c r="I3703" s="85"/>
    </row>
    <row r="3704" spans="1:9" s="14" customFormat="1" ht="19.5" hidden="1" customHeight="1">
      <c r="A3704" s="31"/>
      <c r="B3704" s="83"/>
      <c r="C3704" s="84"/>
      <c r="D3704" s="85"/>
      <c r="E3704" s="85"/>
      <c r="F3704" s="85"/>
      <c r="G3704" s="85"/>
      <c r="H3704" s="85"/>
      <c r="I3704" s="85"/>
    </row>
    <row r="3705" spans="1:9" s="14" customFormat="1" ht="19.5" hidden="1" customHeight="1">
      <c r="A3705" s="31"/>
      <c r="B3705" s="83"/>
      <c r="C3705" s="84"/>
      <c r="D3705" s="85"/>
      <c r="E3705" s="85"/>
      <c r="F3705" s="85"/>
      <c r="G3705" s="85"/>
      <c r="H3705" s="85"/>
      <c r="I3705" s="85"/>
    </row>
    <row r="3706" spans="1:9" s="14" customFormat="1" ht="19.5" hidden="1" customHeight="1">
      <c r="A3706" s="31"/>
      <c r="B3706" s="83"/>
      <c r="C3706" s="84"/>
      <c r="D3706" s="85"/>
      <c r="E3706" s="85"/>
      <c r="F3706" s="85"/>
      <c r="G3706" s="85"/>
      <c r="H3706" s="85"/>
      <c r="I3706" s="85"/>
    </row>
    <row r="3707" spans="1:9" s="14" customFormat="1" ht="19.5" hidden="1" customHeight="1">
      <c r="A3707" s="31"/>
      <c r="B3707" s="83"/>
      <c r="C3707" s="84"/>
      <c r="D3707" s="85"/>
      <c r="E3707" s="85"/>
      <c r="F3707" s="85"/>
      <c r="G3707" s="85"/>
      <c r="H3707" s="85"/>
      <c r="I3707" s="85"/>
    </row>
    <row r="3708" spans="1:9" s="14" customFormat="1" ht="19.5" hidden="1" customHeight="1">
      <c r="A3708" s="31"/>
      <c r="B3708" s="83"/>
      <c r="C3708" s="84"/>
      <c r="D3708" s="85"/>
      <c r="E3708" s="85"/>
      <c r="F3708" s="85"/>
      <c r="G3708" s="85"/>
      <c r="H3708" s="85"/>
      <c r="I3708" s="85"/>
    </row>
    <row r="3709" spans="1:9" s="14" customFormat="1" ht="19.5" hidden="1" customHeight="1">
      <c r="A3709" s="31"/>
      <c r="B3709" s="83"/>
      <c r="C3709" s="84"/>
      <c r="D3709" s="85"/>
      <c r="E3709" s="85"/>
      <c r="F3709" s="85"/>
      <c r="G3709" s="85"/>
      <c r="H3709" s="85"/>
      <c r="I3709" s="85"/>
    </row>
    <row r="3710" spans="1:9" s="14" customFormat="1" ht="19.5" hidden="1" customHeight="1">
      <c r="A3710" s="31"/>
      <c r="B3710" s="83"/>
      <c r="C3710" s="84"/>
      <c r="D3710" s="85"/>
      <c r="E3710" s="85"/>
      <c r="F3710" s="85"/>
      <c r="G3710" s="85"/>
      <c r="H3710" s="85"/>
      <c r="I3710" s="85"/>
    </row>
    <row r="3711" spans="1:9" s="14" customFormat="1" ht="19.5" hidden="1" customHeight="1">
      <c r="A3711" s="31"/>
      <c r="B3711" s="83"/>
      <c r="C3711" s="84"/>
      <c r="D3711" s="85"/>
      <c r="E3711" s="85"/>
      <c r="F3711" s="85"/>
      <c r="G3711" s="85"/>
      <c r="H3711" s="85"/>
      <c r="I3711" s="85"/>
    </row>
    <row r="3712" spans="1:9" s="14" customFormat="1" ht="19.5" hidden="1" customHeight="1">
      <c r="A3712" s="31"/>
      <c r="B3712" s="83"/>
      <c r="C3712" s="84"/>
      <c r="D3712" s="85"/>
      <c r="E3712" s="85"/>
      <c r="F3712" s="85"/>
      <c r="G3712" s="85"/>
      <c r="H3712" s="85"/>
      <c r="I3712" s="85"/>
    </row>
    <row r="3713" spans="1:9" s="14" customFormat="1" ht="19.5" hidden="1" customHeight="1">
      <c r="A3713" s="31"/>
      <c r="B3713" s="83"/>
      <c r="C3713" s="84"/>
      <c r="D3713" s="85"/>
      <c r="E3713" s="85"/>
      <c r="F3713" s="85"/>
      <c r="G3713" s="85"/>
      <c r="H3713" s="85"/>
      <c r="I3713" s="85"/>
    </row>
    <row r="3714" spans="1:9" s="14" customFormat="1" ht="19.5" hidden="1" customHeight="1">
      <c r="A3714" s="31"/>
      <c r="B3714" s="83"/>
      <c r="C3714" s="84"/>
      <c r="D3714" s="85"/>
      <c r="E3714" s="85"/>
      <c r="F3714" s="85"/>
      <c r="G3714" s="85"/>
      <c r="H3714" s="85"/>
      <c r="I3714" s="85"/>
    </row>
    <row r="3715" spans="1:9" s="14" customFormat="1" ht="19.5" hidden="1" customHeight="1">
      <c r="A3715" s="31"/>
      <c r="B3715" s="83"/>
      <c r="C3715" s="84"/>
      <c r="D3715" s="85"/>
      <c r="E3715" s="85"/>
      <c r="F3715" s="85"/>
      <c r="G3715" s="85"/>
      <c r="H3715" s="85"/>
      <c r="I3715" s="85"/>
    </row>
    <row r="3716" spans="1:9" s="14" customFormat="1" ht="19.5" hidden="1" customHeight="1">
      <c r="A3716" s="31"/>
      <c r="B3716" s="83"/>
      <c r="C3716" s="84"/>
      <c r="D3716" s="85"/>
      <c r="E3716" s="85"/>
      <c r="F3716" s="85"/>
      <c r="G3716" s="85"/>
      <c r="H3716" s="85"/>
      <c r="I3716" s="85"/>
    </row>
    <row r="3717" spans="1:9" s="14" customFormat="1" ht="19.5" hidden="1" customHeight="1">
      <c r="A3717" s="31"/>
      <c r="B3717" s="83"/>
      <c r="C3717" s="84"/>
      <c r="D3717" s="85"/>
      <c r="E3717" s="85"/>
      <c r="F3717" s="85"/>
      <c r="G3717" s="85"/>
      <c r="H3717" s="85"/>
      <c r="I3717" s="85"/>
    </row>
    <row r="3718" spans="1:9" s="14" customFormat="1" ht="19.5" hidden="1" customHeight="1">
      <c r="A3718" s="31"/>
      <c r="B3718" s="83"/>
      <c r="C3718" s="84"/>
      <c r="D3718" s="85"/>
      <c r="E3718" s="85"/>
      <c r="F3718" s="85"/>
      <c r="G3718" s="85"/>
      <c r="H3718" s="85"/>
      <c r="I3718" s="85"/>
    </row>
    <row r="3719" spans="1:9" s="14" customFormat="1" ht="19.5" hidden="1" customHeight="1">
      <c r="A3719" s="31"/>
      <c r="B3719" s="83"/>
      <c r="C3719" s="84"/>
      <c r="D3719" s="85"/>
      <c r="E3719" s="85"/>
      <c r="F3719" s="85"/>
      <c r="G3719" s="85"/>
      <c r="H3719" s="85"/>
      <c r="I3719" s="85"/>
    </row>
    <row r="3720" spans="1:9" s="14" customFormat="1" ht="19.5" hidden="1" customHeight="1">
      <c r="A3720" s="31"/>
      <c r="B3720" s="83"/>
      <c r="C3720" s="84"/>
      <c r="D3720" s="85"/>
      <c r="E3720" s="85"/>
      <c r="F3720" s="85"/>
      <c r="G3720" s="85"/>
      <c r="H3720" s="85"/>
      <c r="I3720" s="85"/>
    </row>
    <row r="3721" spans="1:9" s="14" customFormat="1" ht="19.5" hidden="1" customHeight="1">
      <c r="A3721" s="31"/>
      <c r="B3721" s="83"/>
      <c r="C3721" s="84"/>
      <c r="D3721" s="85"/>
      <c r="E3721" s="85"/>
      <c r="F3721" s="85"/>
      <c r="G3721" s="85"/>
      <c r="H3721" s="85"/>
      <c r="I3721" s="85"/>
    </row>
    <row r="3722" spans="1:9" s="14" customFormat="1" ht="19.5" hidden="1" customHeight="1">
      <c r="A3722" s="31"/>
      <c r="B3722" s="83"/>
      <c r="C3722" s="84"/>
      <c r="D3722" s="85"/>
      <c r="E3722" s="85"/>
      <c r="F3722" s="85"/>
      <c r="G3722" s="85"/>
      <c r="H3722" s="85"/>
      <c r="I3722" s="85"/>
    </row>
    <row r="3723" spans="1:9" s="14" customFormat="1" ht="19.5" hidden="1" customHeight="1">
      <c r="A3723" s="31"/>
      <c r="B3723" s="83"/>
      <c r="C3723" s="84"/>
      <c r="D3723" s="85"/>
      <c r="E3723" s="85"/>
      <c r="F3723" s="85"/>
      <c r="G3723" s="85"/>
      <c r="H3723" s="85"/>
      <c r="I3723" s="85"/>
    </row>
    <row r="3724" spans="1:9" s="14" customFormat="1" ht="19.5" hidden="1" customHeight="1">
      <c r="A3724" s="31"/>
      <c r="B3724" s="83"/>
      <c r="C3724" s="84"/>
      <c r="D3724" s="85"/>
      <c r="E3724" s="85"/>
      <c r="F3724" s="85"/>
      <c r="G3724" s="85"/>
      <c r="H3724" s="85"/>
      <c r="I3724" s="85"/>
    </row>
    <row r="3725" spans="1:9" s="14" customFormat="1" ht="19.5" hidden="1" customHeight="1">
      <c r="A3725" s="31"/>
      <c r="B3725" s="83"/>
      <c r="C3725" s="84"/>
      <c r="D3725" s="85"/>
      <c r="E3725" s="85"/>
      <c r="F3725" s="85"/>
      <c r="G3725" s="85"/>
      <c r="H3725" s="85"/>
      <c r="I3725" s="85"/>
    </row>
    <row r="3726" spans="1:9" s="14" customFormat="1" ht="19.5" hidden="1" customHeight="1">
      <c r="A3726" s="31"/>
      <c r="B3726" s="83"/>
      <c r="C3726" s="84"/>
      <c r="D3726" s="85"/>
      <c r="E3726" s="85"/>
      <c r="F3726" s="85"/>
      <c r="G3726" s="85"/>
      <c r="H3726" s="85"/>
      <c r="I3726" s="85"/>
    </row>
    <row r="3727" spans="1:9" s="14" customFormat="1" ht="19.5" hidden="1" customHeight="1">
      <c r="A3727" s="31"/>
      <c r="B3727" s="83"/>
      <c r="C3727" s="84"/>
      <c r="D3727" s="85"/>
      <c r="E3727" s="85"/>
      <c r="F3727" s="85"/>
      <c r="G3727" s="85"/>
      <c r="H3727" s="85"/>
      <c r="I3727" s="85"/>
    </row>
    <row r="3728" spans="1:9" s="14" customFormat="1" ht="19.5" hidden="1" customHeight="1">
      <c r="A3728" s="31"/>
      <c r="B3728" s="83"/>
      <c r="C3728" s="84"/>
      <c r="D3728" s="85"/>
      <c r="E3728" s="85"/>
      <c r="F3728" s="85"/>
      <c r="G3728" s="85"/>
      <c r="H3728" s="85"/>
      <c r="I3728" s="85"/>
    </row>
    <row r="3729" spans="1:9" s="14" customFormat="1" ht="19.5" hidden="1" customHeight="1">
      <c r="A3729" s="31"/>
      <c r="B3729" s="83"/>
      <c r="C3729" s="84"/>
      <c r="D3729" s="85"/>
      <c r="E3729" s="85"/>
      <c r="F3729" s="85"/>
      <c r="G3729" s="85"/>
      <c r="H3729" s="85"/>
      <c r="I3729" s="85"/>
    </row>
    <row r="3730" spans="1:9" s="14" customFormat="1" ht="19.5" hidden="1" customHeight="1">
      <c r="A3730" s="31"/>
      <c r="B3730" s="83"/>
      <c r="C3730" s="84"/>
      <c r="D3730" s="85"/>
      <c r="E3730" s="85"/>
      <c r="F3730" s="85"/>
      <c r="G3730" s="85"/>
      <c r="H3730" s="85"/>
      <c r="I3730" s="85"/>
    </row>
    <row r="3731" spans="1:9" s="14" customFormat="1" ht="19.5" hidden="1" customHeight="1">
      <c r="A3731" s="31"/>
      <c r="B3731" s="83"/>
      <c r="C3731" s="84"/>
      <c r="D3731" s="85"/>
      <c r="E3731" s="85"/>
      <c r="F3731" s="85"/>
      <c r="G3731" s="85"/>
      <c r="H3731" s="85"/>
      <c r="I3731" s="85"/>
    </row>
    <row r="3732" spans="1:9" s="14" customFormat="1" ht="19.5" hidden="1" customHeight="1">
      <c r="A3732" s="31"/>
      <c r="B3732" s="83"/>
      <c r="C3732" s="84"/>
      <c r="D3732" s="85"/>
      <c r="E3732" s="85"/>
      <c r="F3732" s="85"/>
      <c r="G3732" s="85"/>
      <c r="H3732" s="85"/>
      <c r="I3732" s="85"/>
    </row>
    <row r="3733" spans="1:9" s="14" customFormat="1" ht="19.5" hidden="1" customHeight="1">
      <c r="A3733" s="31"/>
      <c r="B3733" s="83"/>
      <c r="C3733" s="84"/>
      <c r="D3733" s="85"/>
      <c r="E3733" s="85"/>
      <c r="F3733" s="85"/>
      <c r="G3733" s="85"/>
      <c r="H3733" s="85"/>
      <c r="I3733" s="85"/>
    </row>
    <row r="3734" spans="1:9" s="14" customFormat="1" ht="19.5" hidden="1" customHeight="1">
      <c r="A3734" s="31"/>
      <c r="B3734" s="83"/>
      <c r="C3734" s="84"/>
      <c r="D3734" s="85"/>
      <c r="E3734" s="85"/>
      <c r="F3734" s="85"/>
      <c r="G3734" s="85"/>
      <c r="H3734" s="85"/>
      <c r="I3734" s="85"/>
    </row>
    <row r="3735" spans="1:9" s="14" customFormat="1" ht="19.5" hidden="1" customHeight="1">
      <c r="A3735" s="31"/>
      <c r="B3735" s="83"/>
      <c r="C3735" s="84"/>
      <c r="D3735" s="85"/>
      <c r="E3735" s="85"/>
      <c r="F3735" s="85"/>
      <c r="G3735" s="85"/>
      <c r="H3735" s="85"/>
      <c r="I3735" s="85"/>
    </row>
    <row r="3736" spans="1:9" s="14" customFormat="1" ht="19.5" hidden="1" customHeight="1">
      <c r="A3736" s="31"/>
      <c r="B3736" s="83"/>
      <c r="C3736" s="84"/>
      <c r="D3736" s="85"/>
      <c r="E3736" s="85"/>
      <c r="F3736" s="85"/>
      <c r="G3736" s="85"/>
      <c r="H3736" s="85"/>
      <c r="I3736" s="85"/>
    </row>
    <row r="3737" spans="1:9" s="14" customFormat="1" ht="19.5" hidden="1" customHeight="1">
      <c r="A3737" s="31"/>
      <c r="B3737" s="83"/>
      <c r="C3737" s="84"/>
      <c r="D3737" s="85"/>
      <c r="E3737" s="85"/>
      <c r="F3737" s="85"/>
      <c r="G3737" s="85"/>
      <c r="H3737" s="85"/>
      <c r="I3737" s="85"/>
    </row>
    <row r="3738" spans="1:9" s="14" customFormat="1" ht="19.5" hidden="1" customHeight="1">
      <c r="A3738" s="31"/>
      <c r="B3738" s="83"/>
      <c r="C3738" s="84"/>
      <c r="D3738" s="85"/>
      <c r="E3738" s="85"/>
      <c r="F3738" s="85"/>
      <c r="G3738" s="85"/>
      <c r="H3738" s="85"/>
      <c r="I3738" s="85"/>
    </row>
    <row r="3739" spans="1:9" s="14" customFormat="1" ht="19.5" hidden="1" customHeight="1">
      <c r="A3739" s="31"/>
      <c r="B3739" s="83"/>
      <c r="C3739" s="84"/>
      <c r="D3739" s="85"/>
      <c r="E3739" s="85"/>
      <c r="F3739" s="85"/>
      <c r="G3739" s="85"/>
      <c r="H3739" s="85"/>
      <c r="I3739" s="85"/>
    </row>
    <row r="3740" spans="1:9" s="14" customFormat="1" ht="19.5" hidden="1" customHeight="1">
      <c r="A3740" s="31"/>
      <c r="B3740" s="83"/>
      <c r="C3740" s="84"/>
      <c r="D3740" s="85"/>
      <c r="E3740" s="85"/>
      <c r="F3740" s="85"/>
      <c r="G3740" s="85"/>
      <c r="H3740" s="85"/>
      <c r="I3740" s="85"/>
    </row>
    <row r="3741" spans="1:9" s="14" customFormat="1" ht="19.5" hidden="1" customHeight="1">
      <c r="A3741" s="31"/>
      <c r="B3741" s="83"/>
      <c r="C3741" s="84"/>
      <c r="D3741" s="85"/>
      <c r="E3741" s="85"/>
      <c r="F3741" s="85"/>
      <c r="G3741" s="85"/>
      <c r="H3741" s="85"/>
      <c r="I3741" s="85"/>
    </row>
    <row r="3742" spans="1:9" s="14" customFormat="1" ht="19.5" hidden="1" customHeight="1">
      <c r="A3742" s="31"/>
      <c r="B3742" s="83"/>
      <c r="C3742" s="84"/>
      <c r="D3742" s="85"/>
      <c r="E3742" s="85"/>
      <c r="F3742" s="85"/>
      <c r="G3742" s="85"/>
      <c r="H3742" s="85"/>
      <c r="I3742" s="85"/>
    </row>
    <row r="3743" spans="1:9" s="14" customFormat="1" ht="19.5" hidden="1" customHeight="1">
      <c r="A3743" s="31"/>
      <c r="B3743" s="83"/>
      <c r="C3743" s="84"/>
      <c r="D3743" s="85"/>
      <c r="E3743" s="85"/>
      <c r="F3743" s="85"/>
      <c r="G3743" s="85"/>
      <c r="H3743" s="85"/>
      <c r="I3743" s="85"/>
    </row>
    <row r="3744" spans="1:9" s="14" customFormat="1" ht="19.5" hidden="1" customHeight="1">
      <c r="A3744" s="31"/>
      <c r="B3744" s="83"/>
      <c r="C3744" s="84"/>
      <c r="D3744" s="85"/>
      <c r="E3744" s="85"/>
      <c r="F3744" s="85"/>
      <c r="G3744" s="85"/>
      <c r="H3744" s="85"/>
      <c r="I3744" s="85"/>
    </row>
    <row r="3745" spans="1:9" s="14" customFormat="1" ht="19.5" hidden="1" customHeight="1">
      <c r="A3745" s="31"/>
      <c r="B3745" s="83"/>
      <c r="C3745" s="84"/>
      <c r="D3745" s="85"/>
      <c r="E3745" s="85"/>
      <c r="F3745" s="85"/>
      <c r="G3745" s="85"/>
      <c r="H3745" s="85"/>
      <c r="I3745" s="85"/>
    </row>
    <row r="3746" spans="1:9" s="14" customFormat="1" ht="19.5" hidden="1" customHeight="1">
      <c r="A3746" s="31"/>
      <c r="B3746" s="83"/>
      <c r="C3746" s="84"/>
      <c r="D3746" s="85"/>
      <c r="E3746" s="85"/>
      <c r="F3746" s="85"/>
      <c r="G3746" s="85"/>
      <c r="H3746" s="85"/>
      <c r="I3746" s="85"/>
    </row>
    <row r="3747" spans="1:9" s="14" customFormat="1" ht="19.5" hidden="1" customHeight="1">
      <c r="A3747" s="31"/>
      <c r="B3747" s="83"/>
      <c r="C3747" s="84"/>
      <c r="D3747" s="85"/>
      <c r="E3747" s="85"/>
      <c r="F3747" s="85"/>
      <c r="G3747" s="85"/>
      <c r="H3747" s="85"/>
      <c r="I3747" s="85"/>
    </row>
    <row r="3748" spans="1:9" s="14" customFormat="1" ht="19.5" hidden="1" customHeight="1">
      <c r="A3748" s="31"/>
      <c r="B3748" s="83"/>
      <c r="C3748" s="84"/>
      <c r="D3748" s="85"/>
      <c r="E3748" s="85"/>
      <c r="F3748" s="85"/>
      <c r="G3748" s="85"/>
      <c r="H3748" s="85"/>
      <c r="I3748" s="85"/>
    </row>
    <row r="3749" spans="1:9" s="14" customFormat="1" ht="19.5" hidden="1" customHeight="1">
      <c r="A3749" s="31"/>
      <c r="B3749" s="83"/>
      <c r="C3749" s="84"/>
      <c r="D3749" s="85"/>
      <c r="E3749" s="85"/>
      <c r="F3749" s="85"/>
      <c r="G3749" s="85"/>
      <c r="H3749" s="85"/>
      <c r="I3749" s="85"/>
    </row>
    <row r="3750" spans="1:9" s="14" customFormat="1" ht="19.5" hidden="1" customHeight="1">
      <c r="A3750" s="31"/>
      <c r="B3750" s="83"/>
      <c r="C3750" s="84"/>
      <c r="D3750" s="85"/>
      <c r="E3750" s="85"/>
      <c r="F3750" s="85"/>
      <c r="G3750" s="85"/>
      <c r="H3750" s="85"/>
      <c r="I3750" s="85"/>
    </row>
    <row r="3751" spans="1:9" s="14" customFormat="1" ht="19.5" hidden="1" customHeight="1">
      <c r="A3751" s="31"/>
      <c r="B3751" s="83"/>
      <c r="C3751" s="84"/>
      <c r="D3751" s="85"/>
      <c r="E3751" s="85"/>
      <c r="F3751" s="85"/>
      <c r="G3751" s="85"/>
      <c r="H3751" s="85"/>
      <c r="I3751" s="85"/>
    </row>
    <row r="3752" spans="1:9" s="14" customFormat="1" ht="19.5" hidden="1" customHeight="1">
      <c r="A3752" s="31"/>
      <c r="B3752" s="83"/>
      <c r="C3752" s="84"/>
      <c r="D3752" s="85"/>
      <c r="E3752" s="85"/>
      <c r="F3752" s="85"/>
      <c r="G3752" s="85"/>
      <c r="H3752" s="85"/>
      <c r="I3752" s="85"/>
    </row>
    <row r="3753" spans="1:9" s="14" customFormat="1" ht="19.5" hidden="1" customHeight="1">
      <c r="A3753" s="31"/>
      <c r="B3753" s="83"/>
      <c r="C3753" s="84"/>
      <c r="D3753" s="85"/>
      <c r="E3753" s="85"/>
      <c r="F3753" s="85"/>
      <c r="G3753" s="85"/>
      <c r="H3753" s="85"/>
      <c r="I3753" s="85"/>
    </row>
    <row r="3754" spans="1:9" s="14" customFormat="1" ht="19.5" hidden="1" customHeight="1">
      <c r="A3754" s="31"/>
      <c r="B3754" s="83"/>
      <c r="C3754" s="84"/>
      <c r="D3754" s="85"/>
      <c r="E3754" s="85"/>
      <c r="F3754" s="85"/>
      <c r="G3754" s="85"/>
      <c r="H3754" s="85"/>
      <c r="I3754" s="85"/>
    </row>
    <row r="3755" spans="1:9" s="14" customFormat="1" ht="19.5" hidden="1" customHeight="1">
      <c r="A3755" s="31"/>
      <c r="B3755" s="83"/>
      <c r="C3755" s="84"/>
      <c r="D3755" s="85"/>
      <c r="E3755" s="85"/>
      <c r="F3755" s="85"/>
      <c r="G3755" s="85"/>
      <c r="H3755" s="85"/>
      <c r="I3755" s="85"/>
    </row>
    <row r="3756" spans="1:9" s="14" customFormat="1" ht="19.5" hidden="1" customHeight="1">
      <c r="A3756" s="31"/>
      <c r="B3756" s="83"/>
      <c r="C3756" s="84"/>
      <c r="D3756" s="85"/>
      <c r="E3756" s="85"/>
      <c r="F3756" s="85"/>
      <c r="G3756" s="85"/>
      <c r="H3756" s="85"/>
      <c r="I3756" s="85"/>
    </row>
    <row r="3757" spans="1:9" s="14" customFormat="1" ht="19.5" hidden="1" customHeight="1">
      <c r="A3757" s="31"/>
      <c r="B3757" s="83"/>
      <c r="C3757" s="84"/>
      <c r="D3757" s="85"/>
      <c r="E3757" s="85"/>
      <c r="F3757" s="85"/>
      <c r="G3757" s="85"/>
      <c r="H3757" s="85"/>
      <c r="I3757" s="85"/>
    </row>
    <row r="3758" spans="1:9" s="14" customFormat="1" ht="19.5" hidden="1" customHeight="1">
      <c r="A3758" s="31"/>
      <c r="B3758" s="83"/>
      <c r="C3758" s="84"/>
      <c r="D3758" s="85"/>
      <c r="E3758" s="85"/>
      <c r="F3758" s="85"/>
      <c r="G3758" s="85"/>
      <c r="H3758" s="85"/>
      <c r="I3758" s="85"/>
    </row>
    <row r="3759" spans="1:9" s="14" customFormat="1" ht="19.5" hidden="1" customHeight="1">
      <c r="A3759" s="31"/>
      <c r="B3759" s="83"/>
      <c r="C3759" s="84"/>
      <c r="D3759" s="85"/>
      <c r="E3759" s="85"/>
      <c r="F3759" s="85"/>
      <c r="G3759" s="85"/>
      <c r="H3759" s="85"/>
      <c r="I3759" s="85"/>
    </row>
    <row r="3760" spans="1:9" s="14" customFormat="1" ht="19.5" hidden="1" customHeight="1">
      <c r="A3760" s="31"/>
      <c r="B3760" s="83"/>
      <c r="C3760" s="84"/>
      <c r="D3760" s="85"/>
      <c r="E3760" s="85"/>
      <c r="F3760" s="85"/>
      <c r="G3760" s="85"/>
      <c r="H3760" s="85"/>
      <c r="I3760" s="85"/>
    </row>
    <row r="3761" spans="1:9" s="14" customFormat="1" ht="19.5" hidden="1" customHeight="1">
      <c r="A3761" s="31"/>
      <c r="B3761" s="83"/>
      <c r="C3761" s="84"/>
      <c r="D3761" s="85"/>
      <c r="E3761" s="85"/>
      <c r="F3761" s="85"/>
      <c r="G3761" s="85"/>
      <c r="H3761" s="85"/>
      <c r="I3761" s="85"/>
    </row>
    <row r="3762" spans="1:9" s="14" customFormat="1" ht="19.5" hidden="1" customHeight="1">
      <c r="A3762" s="31"/>
      <c r="B3762" s="83"/>
      <c r="C3762" s="84"/>
      <c r="D3762" s="85"/>
      <c r="E3762" s="85"/>
      <c r="F3762" s="85"/>
      <c r="G3762" s="85"/>
      <c r="H3762" s="85"/>
      <c r="I3762" s="85"/>
    </row>
    <row r="3763" spans="1:9" s="14" customFormat="1" ht="19.5" hidden="1" customHeight="1">
      <c r="A3763" s="31"/>
      <c r="B3763" s="83"/>
      <c r="C3763" s="84"/>
      <c r="D3763" s="85"/>
      <c r="E3763" s="85"/>
      <c r="F3763" s="85"/>
      <c r="G3763" s="85"/>
      <c r="H3763" s="85"/>
      <c r="I3763" s="85"/>
    </row>
    <row r="3764" spans="1:9" s="14" customFormat="1" ht="19.5" hidden="1" customHeight="1">
      <c r="A3764" s="31"/>
      <c r="B3764" s="83"/>
      <c r="C3764" s="84"/>
      <c r="D3764" s="85"/>
      <c r="E3764" s="85"/>
      <c r="F3764" s="85"/>
      <c r="G3764" s="85"/>
      <c r="H3764" s="85"/>
      <c r="I3764" s="85"/>
    </row>
    <row r="3765" spans="1:9" s="14" customFormat="1" ht="19.5" hidden="1" customHeight="1">
      <c r="A3765" s="31"/>
      <c r="B3765" s="83"/>
      <c r="C3765" s="84"/>
      <c r="D3765" s="85"/>
      <c r="E3765" s="85"/>
      <c r="F3765" s="85"/>
      <c r="G3765" s="85"/>
      <c r="H3765" s="85"/>
      <c r="I3765" s="85"/>
    </row>
    <row r="3766" spans="1:9" s="14" customFormat="1" ht="19.5" hidden="1" customHeight="1">
      <c r="A3766" s="31"/>
      <c r="B3766" s="83"/>
      <c r="C3766" s="84"/>
      <c r="D3766" s="85"/>
      <c r="E3766" s="85"/>
      <c r="F3766" s="85"/>
      <c r="G3766" s="85"/>
      <c r="H3766" s="85"/>
      <c r="I3766" s="85"/>
    </row>
    <row r="3767" spans="1:9" s="14" customFormat="1" ht="19.5" hidden="1" customHeight="1">
      <c r="A3767" s="31"/>
      <c r="B3767" s="83"/>
      <c r="C3767" s="84"/>
      <c r="D3767" s="85"/>
      <c r="E3767" s="85"/>
      <c r="F3767" s="85"/>
      <c r="G3767" s="85"/>
      <c r="H3767" s="85"/>
      <c r="I3767" s="85"/>
    </row>
    <row r="3768" spans="1:9" s="14" customFormat="1" ht="19.5" hidden="1" customHeight="1">
      <c r="A3768" s="31"/>
      <c r="B3768" s="83"/>
      <c r="C3768" s="84"/>
      <c r="D3768" s="85"/>
      <c r="E3768" s="85"/>
      <c r="F3768" s="85"/>
      <c r="G3768" s="85"/>
      <c r="H3768" s="85"/>
      <c r="I3768" s="85"/>
    </row>
    <row r="3769" spans="1:9" s="14" customFormat="1" ht="19.5" hidden="1" customHeight="1">
      <c r="A3769" s="31"/>
      <c r="B3769" s="83"/>
      <c r="C3769" s="84"/>
      <c r="D3769" s="85"/>
      <c r="E3769" s="85"/>
      <c r="F3769" s="85"/>
      <c r="G3769" s="85"/>
      <c r="H3769" s="85"/>
      <c r="I3769" s="85"/>
    </row>
    <row r="3770" spans="1:9" s="14" customFormat="1" ht="19.5" hidden="1" customHeight="1">
      <c r="A3770" s="31"/>
      <c r="B3770" s="83"/>
      <c r="C3770" s="84"/>
      <c r="D3770" s="85"/>
      <c r="E3770" s="85"/>
      <c r="F3770" s="85"/>
      <c r="G3770" s="85"/>
      <c r="H3770" s="85"/>
      <c r="I3770" s="85"/>
    </row>
    <row r="3771" spans="1:9" s="14" customFormat="1" ht="19.5" hidden="1" customHeight="1">
      <c r="A3771" s="31"/>
      <c r="B3771" s="83"/>
      <c r="C3771" s="84"/>
      <c r="D3771" s="85"/>
      <c r="E3771" s="85"/>
      <c r="F3771" s="85"/>
      <c r="G3771" s="85"/>
      <c r="H3771" s="85"/>
      <c r="I3771" s="85"/>
    </row>
    <row r="3772" spans="1:9" s="14" customFormat="1" ht="19.5" hidden="1" customHeight="1">
      <c r="A3772" s="31"/>
      <c r="B3772" s="83"/>
      <c r="C3772" s="84"/>
      <c r="D3772" s="85"/>
      <c r="E3772" s="85"/>
      <c r="F3772" s="85"/>
      <c r="G3772" s="85"/>
      <c r="H3772" s="85"/>
      <c r="I3772" s="85"/>
    </row>
    <row r="3773" spans="1:9" s="14" customFormat="1" ht="19.5" hidden="1" customHeight="1">
      <c r="A3773" s="31"/>
      <c r="B3773" s="83"/>
      <c r="C3773" s="84"/>
      <c r="D3773" s="85"/>
      <c r="E3773" s="85"/>
      <c r="F3773" s="85"/>
      <c r="G3773" s="85"/>
      <c r="H3773" s="85"/>
      <c r="I3773" s="85"/>
    </row>
    <row r="3774" spans="1:9" s="14" customFormat="1" ht="19.5" hidden="1" customHeight="1">
      <c r="A3774" s="31"/>
      <c r="B3774" s="83"/>
      <c r="C3774" s="84"/>
      <c r="D3774" s="85"/>
      <c r="E3774" s="85"/>
      <c r="F3774" s="85"/>
      <c r="G3774" s="85"/>
      <c r="H3774" s="85"/>
      <c r="I3774" s="85"/>
    </row>
    <row r="3775" spans="1:9" s="14" customFormat="1" ht="19.5" hidden="1" customHeight="1">
      <c r="A3775" s="31"/>
      <c r="B3775" s="83"/>
      <c r="C3775" s="84"/>
      <c r="D3775" s="85"/>
      <c r="E3775" s="85"/>
      <c r="F3775" s="85"/>
      <c r="G3775" s="85"/>
      <c r="H3775" s="85"/>
      <c r="I3775" s="85"/>
    </row>
    <row r="3776" spans="1:9" s="14" customFormat="1" ht="19.5" hidden="1" customHeight="1">
      <c r="A3776" s="31"/>
      <c r="B3776" s="83"/>
      <c r="C3776" s="84"/>
      <c r="D3776" s="85"/>
      <c r="E3776" s="85"/>
      <c r="F3776" s="85"/>
      <c r="G3776" s="85"/>
      <c r="H3776" s="85"/>
      <c r="I3776" s="85"/>
    </row>
    <row r="3777" spans="1:9" s="14" customFormat="1" ht="19.5" hidden="1" customHeight="1">
      <c r="A3777" s="31"/>
      <c r="B3777" s="83"/>
      <c r="C3777" s="84"/>
      <c r="D3777" s="85"/>
      <c r="E3777" s="85"/>
      <c r="F3777" s="85"/>
      <c r="G3777" s="85"/>
      <c r="H3777" s="85"/>
      <c r="I3777" s="85"/>
    </row>
    <row r="3778" spans="1:9" s="14" customFormat="1" ht="19.5" hidden="1" customHeight="1">
      <c r="A3778" s="31"/>
      <c r="B3778" s="83"/>
      <c r="C3778" s="84"/>
      <c r="D3778" s="85"/>
      <c r="E3778" s="85"/>
      <c r="F3778" s="85"/>
      <c r="G3778" s="85"/>
      <c r="H3778" s="85"/>
      <c r="I3778" s="85"/>
    </row>
    <row r="3779" spans="1:9" s="14" customFormat="1" ht="19.5" hidden="1" customHeight="1">
      <c r="A3779" s="31"/>
      <c r="B3779" s="83"/>
      <c r="C3779" s="84"/>
      <c r="D3779" s="85"/>
      <c r="E3779" s="85"/>
      <c r="F3779" s="85"/>
      <c r="G3779" s="85"/>
      <c r="H3779" s="85"/>
      <c r="I3779" s="85"/>
    </row>
    <row r="3780" spans="1:9" s="14" customFormat="1" ht="19.5" hidden="1" customHeight="1">
      <c r="A3780" s="31"/>
      <c r="B3780" s="83"/>
      <c r="C3780" s="84"/>
      <c r="D3780" s="85"/>
      <c r="E3780" s="85"/>
      <c r="F3780" s="85"/>
      <c r="G3780" s="85"/>
      <c r="H3780" s="85"/>
      <c r="I3780" s="85"/>
    </row>
    <row r="3781" spans="1:9" s="14" customFormat="1" ht="19.5" hidden="1" customHeight="1">
      <c r="A3781" s="31"/>
      <c r="B3781" s="83"/>
      <c r="C3781" s="84"/>
      <c r="D3781" s="85"/>
      <c r="E3781" s="85"/>
      <c r="F3781" s="85"/>
      <c r="G3781" s="85"/>
      <c r="H3781" s="85"/>
      <c r="I3781" s="85"/>
    </row>
    <row r="3782" spans="1:9" s="14" customFormat="1" ht="19.5" hidden="1" customHeight="1">
      <c r="A3782" s="31"/>
      <c r="B3782" s="83"/>
      <c r="C3782" s="84"/>
      <c r="D3782" s="85"/>
      <c r="E3782" s="85"/>
      <c r="F3782" s="85"/>
      <c r="G3782" s="85"/>
      <c r="H3782" s="85"/>
      <c r="I3782" s="85"/>
    </row>
    <row r="3783" spans="1:9" s="14" customFormat="1" ht="19.5" hidden="1" customHeight="1">
      <c r="A3783" s="31"/>
      <c r="B3783" s="83"/>
      <c r="C3783" s="84"/>
      <c r="D3783" s="85"/>
      <c r="E3783" s="85"/>
      <c r="F3783" s="85"/>
      <c r="G3783" s="85"/>
      <c r="H3783" s="85"/>
      <c r="I3783" s="85"/>
    </row>
    <row r="3784" spans="1:9" s="14" customFormat="1" ht="19.5" hidden="1" customHeight="1">
      <c r="A3784" s="31"/>
      <c r="B3784" s="83"/>
      <c r="C3784" s="84"/>
      <c r="D3784" s="85"/>
      <c r="E3784" s="85"/>
      <c r="F3784" s="85"/>
      <c r="G3784" s="85"/>
      <c r="H3784" s="85"/>
      <c r="I3784" s="85"/>
    </row>
    <row r="3785" spans="1:9" s="14" customFormat="1" ht="19.5" hidden="1" customHeight="1">
      <c r="A3785" s="31"/>
      <c r="B3785" s="83"/>
      <c r="C3785" s="84"/>
      <c r="D3785" s="85"/>
      <c r="E3785" s="85"/>
      <c r="F3785" s="85"/>
      <c r="G3785" s="85"/>
      <c r="H3785" s="85"/>
      <c r="I3785" s="85"/>
    </row>
    <row r="3786" spans="1:9" s="14" customFormat="1" ht="19.5" hidden="1" customHeight="1">
      <c r="A3786" s="31"/>
      <c r="B3786" s="83"/>
      <c r="C3786" s="84"/>
      <c r="D3786" s="85"/>
      <c r="E3786" s="85"/>
      <c r="F3786" s="85"/>
      <c r="G3786" s="85"/>
      <c r="H3786" s="85"/>
      <c r="I3786" s="85"/>
    </row>
    <row r="3787" spans="1:9" s="14" customFormat="1" ht="19.5" hidden="1" customHeight="1">
      <c r="A3787" s="31"/>
      <c r="B3787" s="83"/>
      <c r="C3787" s="84"/>
      <c r="D3787" s="85"/>
      <c r="E3787" s="85"/>
      <c r="F3787" s="85"/>
      <c r="G3787" s="85"/>
      <c r="H3787" s="85"/>
      <c r="I3787" s="85"/>
    </row>
    <row r="3788" spans="1:9" s="14" customFormat="1" ht="19.5" hidden="1" customHeight="1">
      <c r="A3788" s="31"/>
      <c r="B3788" s="83"/>
      <c r="C3788" s="84"/>
      <c r="D3788" s="85"/>
      <c r="E3788" s="85"/>
      <c r="F3788" s="85"/>
      <c r="G3788" s="85"/>
      <c r="H3788" s="85"/>
      <c r="I3788" s="85"/>
    </row>
    <row r="3789" spans="1:9" s="14" customFormat="1" ht="19.5" hidden="1" customHeight="1">
      <c r="A3789" s="31"/>
      <c r="B3789" s="83"/>
      <c r="C3789" s="84"/>
      <c r="D3789" s="85"/>
      <c r="E3789" s="85"/>
      <c r="F3789" s="85"/>
      <c r="G3789" s="85"/>
      <c r="H3789" s="85"/>
      <c r="I3789" s="85"/>
    </row>
    <row r="3790" spans="1:9" s="14" customFormat="1" ht="19.5" hidden="1" customHeight="1">
      <c r="A3790" s="31"/>
      <c r="B3790" s="83"/>
      <c r="C3790" s="84"/>
      <c r="D3790" s="85"/>
      <c r="E3790" s="85"/>
      <c r="F3790" s="85"/>
      <c r="G3790" s="85"/>
      <c r="H3790" s="85"/>
      <c r="I3790" s="85"/>
    </row>
    <row r="3791" spans="1:9" s="14" customFormat="1" ht="19.5" hidden="1" customHeight="1">
      <c r="A3791" s="31"/>
      <c r="B3791" s="83"/>
      <c r="C3791" s="84"/>
      <c r="D3791" s="85"/>
      <c r="E3791" s="85"/>
      <c r="F3791" s="85"/>
      <c r="G3791" s="85"/>
      <c r="H3791" s="85"/>
      <c r="I3791" s="85"/>
    </row>
    <row r="3792" spans="1:9" s="14" customFormat="1" ht="19.5" hidden="1" customHeight="1">
      <c r="A3792" s="31"/>
      <c r="B3792" s="83"/>
      <c r="C3792" s="84"/>
      <c r="D3792" s="85"/>
      <c r="E3792" s="85"/>
      <c r="F3792" s="85"/>
      <c r="G3792" s="85"/>
      <c r="H3792" s="85"/>
      <c r="I3792" s="85"/>
    </row>
    <row r="3793" spans="1:9" s="14" customFormat="1" ht="19.5" hidden="1" customHeight="1">
      <c r="A3793" s="31"/>
      <c r="B3793" s="83"/>
      <c r="C3793" s="84"/>
      <c r="D3793" s="85"/>
      <c r="E3793" s="85"/>
      <c r="F3793" s="85"/>
      <c r="G3793" s="85"/>
      <c r="H3793" s="85"/>
      <c r="I3793" s="85"/>
    </row>
    <row r="3794" spans="1:9" s="14" customFormat="1" ht="19.5" hidden="1" customHeight="1">
      <c r="A3794" s="31"/>
      <c r="B3794" s="83"/>
      <c r="C3794" s="84"/>
      <c r="D3794" s="85"/>
      <c r="E3794" s="85"/>
      <c r="F3794" s="85"/>
      <c r="G3794" s="85"/>
      <c r="H3794" s="85"/>
      <c r="I3794" s="85"/>
    </row>
    <row r="3795" spans="1:9" s="14" customFormat="1" ht="19.5" hidden="1" customHeight="1">
      <c r="A3795" s="31"/>
      <c r="B3795" s="83"/>
      <c r="C3795" s="84"/>
      <c r="D3795" s="85"/>
      <c r="E3795" s="85"/>
      <c r="F3795" s="85"/>
      <c r="G3795" s="85"/>
      <c r="H3795" s="85"/>
      <c r="I3795" s="85"/>
    </row>
    <row r="3796" spans="1:9" s="14" customFormat="1" ht="19.5" hidden="1" customHeight="1">
      <c r="A3796" s="31"/>
      <c r="B3796" s="83"/>
      <c r="C3796" s="84"/>
      <c r="D3796" s="85"/>
      <c r="E3796" s="85"/>
      <c r="F3796" s="85"/>
      <c r="G3796" s="85"/>
      <c r="H3796" s="85"/>
      <c r="I3796" s="85"/>
    </row>
    <row r="3797" spans="1:9" s="14" customFormat="1" ht="19.5" hidden="1" customHeight="1">
      <c r="A3797" s="31"/>
      <c r="B3797" s="83"/>
      <c r="C3797" s="84"/>
      <c r="D3797" s="85"/>
      <c r="E3797" s="85"/>
      <c r="F3797" s="85"/>
      <c r="G3797" s="85"/>
      <c r="H3797" s="85"/>
      <c r="I3797" s="85"/>
    </row>
    <row r="3798" spans="1:9" s="14" customFormat="1" ht="19.5" hidden="1" customHeight="1">
      <c r="A3798" s="31"/>
      <c r="B3798" s="83"/>
      <c r="C3798" s="84"/>
      <c r="D3798" s="85"/>
      <c r="E3798" s="85"/>
      <c r="F3798" s="85"/>
      <c r="G3798" s="85"/>
      <c r="H3798" s="85"/>
      <c r="I3798" s="85"/>
    </row>
    <row r="3799" spans="1:9" s="14" customFormat="1" ht="19.5" hidden="1" customHeight="1">
      <c r="A3799" s="31"/>
      <c r="B3799" s="83"/>
      <c r="C3799" s="84"/>
      <c r="D3799" s="85"/>
      <c r="E3799" s="85"/>
      <c r="F3799" s="85"/>
      <c r="G3799" s="85"/>
      <c r="H3799" s="85"/>
      <c r="I3799" s="85"/>
    </row>
    <row r="3800" spans="1:9" s="14" customFormat="1" ht="19.5" hidden="1" customHeight="1">
      <c r="A3800" s="31"/>
      <c r="B3800" s="83"/>
      <c r="C3800" s="84"/>
      <c r="D3800" s="85"/>
      <c r="E3800" s="85"/>
      <c r="F3800" s="85"/>
      <c r="G3800" s="85"/>
      <c r="H3800" s="85"/>
      <c r="I3800" s="85"/>
    </row>
    <row r="3801" spans="1:9" s="14" customFormat="1" ht="19.5" hidden="1" customHeight="1">
      <c r="A3801" s="31"/>
      <c r="B3801" s="83"/>
      <c r="C3801" s="84"/>
      <c r="D3801" s="85"/>
      <c r="E3801" s="85"/>
      <c r="F3801" s="85"/>
      <c r="G3801" s="85"/>
      <c r="H3801" s="85"/>
      <c r="I3801" s="85"/>
    </row>
    <row r="3802" spans="1:9" s="14" customFormat="1" ht="19.5" hidden="1" customHeight="1">
      <c r="A3802" s="31"/>
      <c r="B3802" s="83"/>
      <c r="C3802" s="84"/>
      <c r="D3802" s="85"/>
      <c r="E3802" s="85"/>
      <c r="F3802" s="85"/>
      <c r="G3802" s="85"/>
      <c r="H3802" s="85"/>
      <c r="I3802" s="85"/>
    </row>
    <row r="3803" spans="1:9" s="14" customFormat="1" ht="19.5" hidden="1" customHeight="1">
      <c r="A3803" s="31"/>
      <c r="B3803" s="83"/>
      <c r="C3803" s="84"/>
      <c r="D3803" s="85"/>
      <c r="E3803" s="85"/>
      <c r="F3803" s="85"/>
      <c r="G3803" s="85"/>
      <c r="H3803" s="85"/>
      <c r="I3803" s="85"/>
    </row>
    <row r="3804" spans="1:9" s="14" customFormat="1" ht="19.5" hidden="1" customHeight="1">
      <c r="A3804" s="31"/>
      <c r="B3804" s="83"/>
      <c r="C3804" s="84"/>
      <c r="D3804" s="85"/>
      <c r="E3804" s="85"/>
      <c r="F3804" s="85"/>
      <c r="G3804" s="85"/>
      <c r="H3804" s="85"/>
      <c r="I3804" s="85"/>
    </row>
    <row r="3805" spans="1:9" s="14" customFormat="1" ht="19.5" hidden="1" customHeight="1">
      <c r="A3805" s="31"/>
      <c r="B3805" s="83"/>
      <c r="C3805" s="84"/>
      <c r="D3805" s="85"/>
      <c r="E3805" s="85"/>
      <c r="F3805" s="85"/>
      <c r="G3805" s="85"/>
      <c r="H3805" s="85"/>
      <c r="I3805" s="85"/>
    </row>
    <row r="3806" spans="1:9" s="14" customFormat="1" ht="19.5" hidden="1" customHeight="1">
      <c r="A3806" s="31"/>
      <c r="B3806" s="83"/>
      <c r="C3806" s="84"/>
      <c r="D3806" s="85"/>
      <c r="E3806" s="85"/>
      <c r="F3806" s="85"/>
      <c r="G3806" s="85"/>
      <c r="H3806" s="85"/>
      <c r="I3806" s="85"/>
    </row>
    <row r="3807" spans="1:9" s="14" customFormat="1" ht="19.5" hidden="1" customHeight="1">
      <c r="A3807" s="31"/>
      <c r="B3807" s="83"/>
      <c r="C3807" s="84"/>
      <c r="D3807" s="85"/>
      <c r="E3807" s="85"/>
      <c r="F3807" s="85"/>
      <c r="G3807" s="85"/>
      <c r="H3807" s="85"/>
      <c r="I3807" s="85"/>
    </row>
    <row r="3808" spans="1:9" s="14" customFormat="1" ht="19.5" hidden="1" customHeight="1">
      <c r="A3808" s="31"/>
      <c r="B3808" s="83"/>
      <c r="C3808" s="84"/>
      <c r="D3808" s="85"/>
      <c r="E3808" s="85"/>
      <c r="F3808" s="85"/>
      <c r="G3808" s="85"/>
      <c r="H3808" s="85"/>
      <c r="I3808" s="85"/>
    </row>
    <row r="3809" spans="1:9" s="14" customFormat="1" ht="19.5" hidden="1" customHeight="1">
      <c r="A3809" s="31"/>
      <c r="B3809" s="83"/>
      <c r="C3809" s="84"/>
      <c r="D3809" s="85"/>
      <c r="E3809" s="85"/>
      <c r="F3809" s="85"/>
      <c r="G3809" s="85"/>
      <c r="H3809" s="85"/>
      <c r="I3809" s="85"/>
    </row>
    <row r="3810" spans="1:9" s="14" customFormat="1" ht="19.5" hidden="1" customHeight="1">
      <c r="A3810" s="31"/>
      <c r="B3810" s="83"/>
      <c r="C3810" s="84"/>
      <c r="D3810" s="85"/>
      <c r="E3810" s="85"/>
      <c r="F3810" s="85"/>
      <c r="G3810" s="85"/>
      <c r="H3810" s="85"/>
      <c r="I3810" s="85"/>
    </row>
    <row r="3811" spans="1:9" s="14" customFormat="1" ht="19.5" hidden="1" customHeight="1">
      <c r="A3811" s="31"/>
      <c r="B3811" s="83"/>
      <c r="C3811" s="84"/>
      <c r="D3811" s="85"/>
      <c r="E3811" s="85"/>
      <c r="F3811" s="85"/>
      <c r="G3811" s="85"/>
      <c r="H3811" s="85"/>
      <c r="I3811" s="85"/>
    </row>
    <row r="3812" spans="1:9" s="14" customFormat="1" ht="19.5" hidden="1" customHeight="1">
      <c r="A3812" s="31"/>
      <c r="B3812" s="83"/>
      <c r="C3812" s="84"/>
      <c r="D3812" s="85"/>
      <c r="E3812" s="85"/>
      <c r="F3812" s="85"/>
      <c r="G3812" s="85"/>
      <c r="H3812" s="85"/>
      <c r="I3812" s="85"/>
    </row>
    <row r="3813" spans="1:9" s="14" customFormat="1" ht="19.5" hidden="1" customHeight="1">
      <c r="A3813" s="31"/>
      <c r="B3813" s="83"/>
      <c r="C3813" s="84"/>
      <c r="D3813" s="85"/>
      <c r="E3813" s="85"/>
      <c r="F3813" s="85"/>
      <c r="G3813" s="85"/>
      <c r="H3813" s="85"/>
      <c r="I3813" s="85"/>
    </row>
    <row r="3814" spans="1:9" s="14" customFormat="1" ht="19.5" hidden="1" customHeight="1">
      <c r="A3814" s="31"/>
      <c r="B3814" s="83"/>
      <c r="C3814" s="84"/>
      <c r="D3814" s="85"/>
      <c r="E3814" s="85"/>
      <c r="F3814" s="85"/>
      <c r="G3814" s="85"/>
      <c r="H3814" s="85"/>
      <c r="I3814" s="85"/>
    </row>
    <row r="3815" spans="1:9" s="14" customFormat="1" ht="19.5" hidden="1" customHeight="1">
      <c r="A3815" s="31"/>
      <c r="B3815" s="83"/>
      <c r="C3815" s="84"/>
      <c r="D3815" s="85"/>
      <c r="E3815" s="85"/>
      <c r="F3815" s="85"/>
      <c r="G3815" s="85"/>
      <c r="H3815" s="85"/>
      <c r="I3815" s="85"/>
    </row>
    <row r="3816" spans="1:9" s="14" customFormat="1" ht="19.5" hidden="1" customHeight="1">
      <c r="A3816" s="31"/>
      <c r="B3816" s="83"/>
      <c r="C3816" s="84"/>
      <c r="D3816" s="85"/>
      <c r="E3816" s="85"/>
      <c r="F3816" s="85"/>
      <c r="G3816" s="85"/>
      <c r="H3816" s="85"/>
      <c r="I3816" s="85"/>
    </row>
    <row r="3817" spans="1:9" s="14" customFormat="1" ht="19.5" hidden="1" customHeight="1">
      <c r="A3817" s="31"/>
      <c r="B3817" s="83"/>
      <c r="C3817" s="84"/>
      <c r="D3817" s="85"/>
      <c r="E3817" s="85"/>
      <c r="F3817" s="85"/>
      <c r="G3817" s="85"/>
      <c r="H3817" s="85"/>
      <c r="I3817" s="85"/>
    </row>
    <row r="3818" spans="1:9" s="14" customFormat="1" ht="19.5" hidden="1" customHeight="1">
      <c r="A3818" s="31"/>
      <c r="B3818" s="83"/>
      <c r="C3818" s="84"/>
      <c r="D3818" s="85"/>
      <c r="E3818" s="85"/>
      <c r="F3818" s="85"/>
      <c r="G3818" s="85"/>
      <c r="H3818" s="85"/>
      <c r="I3818" s="85"/>
    </row>
    <row r="3819" spans="1:9" s="14" customFormat="1" ht="19.5" hidden="1" customHeight="1">
      <c r="A3819" s="31"/>
      <c r="B3819" s="83"/>
      <c r="C3819" s="84"/>
      <c r="D3819" s="85"/>
      <c r="E3819" s="85"/>
      <c r="F3819" s="85"/>
      <c r="G3819" s="85"/>
      <c r="H3819" s="85"/>
      <c r="I3819" s="85"/>
    </row>
    <row r="3820" spans="1:9" s="14" customFormat="1" ht="19.5" hidden="1" customHeight="1">
      <c r="A3820" s="31"/>
      <c r="B3820" s="83"/>
      <c r="C3820" s="84"/>
      <c r="D3820" s="85"/>
      <c r="E3820" s="85"/>
      <c r="F3820" s="85"/>
      <c r="G3820" s="85"/>
      <c r="H3820" s="85"/>
      <c r="I3820" s="85"/>
    </row>
    <row r="3821" spans="1:9" s="14" customFormat="1" ht="19.5" hidden="1" customHeight="1">
      <c r="A3821" s="31"/>
      <c r="B3821" s="83"/>
      <c r="C3821" s="84"/>
      <c r="D3821" s="85"/>
      <c r="E3821" s="85"/>
      <c r="F3821" s="85"/>
      <c r="G3821" s="85"/>
      <c r="H3821" s="85"/>
      <c r="I3821" s="85"/>
    </row>
    <row r="3822" spans="1:9" s="14" customFormat="1" ht="19.5" hidden="1" customHeight="1">
      <c r="A3822" s="31"/>
      <c r="B3822" s="83"/>
      <c r="C3822" s="84"/>
      <c r="D3822" s="85"/>
      <c r="E3822" s="85"/>
      <c r="F3822" s="85"/>
      <c r="G3822" s="85"/>
      <c r="H3822" s="85"/>
      <c r="I3822" s="85"/>
    </row>
    <row r="3823" spans="1:9" s="14" customFormat="1" ht="19.5" hidden="1" customHeight="1">
      <c r="A3823" s="31"/>
      <c r="B3823" s="83"/>
      <c r="C3823" s="84"/>
      <c r="D3823" s="85"/>
      <c r="E3823" s="85"/>
      <c r="F3823" s="85"/>
      <c r="G3823" s="85"/>
      <c r="H3823" s="85"/>
      <c r="I3823" s="85"/>
    </row>
    <row r="3824" spans="1:9" s="14" customFormat="1" ht="19.5" hidden="1" customHeight="1">
      <c r="A3824" s="31"/>
      <c r="B3824" s="83"/>
      <c r="C3824" s="84"/>
      <c r="D3824" s="85"/>
      <c r="E3824" s="85"/>
      <c r="F3824" s="85"/>
      <c r="G3824" s="85"/>
      <c r="H3824" s="85"/>
      <c r="I3824" s="85"/>
    </row>
    <row r="3825" spans="1:9" s="14" customFormat="1" ht="19.5" hidden="1" customHeight="1">
      <c r="A3825" s="31"/>
      <c r="B3825" s="83"/>
      <c r="C3825" s="84"/>
      <c r="D3825" s="85"/>
      <c r="E3825" s="85"/>
      <c r="F3825" s="85"/>
      <c r="G3825" s="85"/>
      <c r="H3825" s="85"/>
      <c r="I3825" s="85"/>
    </row>
    <row r="3826" spans="1:9" s="14" customFormat="1" ht="19.5" hidden="1" customHeight="1">
      <c r="A3826" s="31"/>
      <c r="B3826" s="83"/>
      <c r="C3826" s="84"/>
      <c r="D3826" s="85"/>
      <c r="E3826" s="85"/>
      <c r="F3826" s="85"/>
      <c r="G3826" s="85"/>
      <c r="H3826" s="85"/>
      <c r="I3826" s="85"/>
    </row>
    <row r="3827" spans="1:9" s="14" customFormat="1" ht="19.5" hidden="1" customHeight="1">
      <c r="A3827" s="31"/>
      <c r="B3827" s="83"/>
      <c r="C3827" s="84"/>
      <c r="D3827" s="85"/>
      <c r="E3827" s="85"/>
      <c r="F3827" s="85"/>
      <c r="G3827" s="85"/>
      <c r="H3827" s="85"/>
      <c r="I3827" s="85"/>
    </row>
    <row r="3828" spans="1:9" s="14" customFormat="1" ht="19.5" hidden="1" customHeight="1">
      <c r="A3828" s="31"/>
      <c r="B3828" s="83"/>
      <c r="C3828" s="84"/>
      <c r="D3828" s="85"/>
      <c r="E3828" s="85"/>
      <c r="F3828" s="85"/>
      <c r="G3828" s="85"/>
      <c r="H3828" s="85"/>
      <c r="I3828" s="85"/>
    </row>
    <row r="3829" spans="1:9" s="14" customFormat="1" ht="19.5" hidden="1" customHeight="1">
      <c r="A3829" s="31"/>
      <c r="B3829" s="83"/>
      <c r="C3829" s="84"/>
      <c r="D3829" s="85"/>
      <c r="E3829" s="85"/>
      <c r="F3829" s="85"/>
      <c r="G3829" s="85"/>
      <c r="H3829" s="85"/>
      <c r="I3829" s="85"/>
    </row>
    <row r="3830" spans="1:9" s="14" customFormat="1" ht="19.5" hidden="1" customHeight="1">
      <c r="A3830" s="31"/>
      <c r="B3830" s="83"/>
      <c r="C3830" s="84"/>
      <c r="D3830" s="85"/>
      <c r="E3830" s="85"/>
      <c r="F3830" s="85"/>
      <c r="G3830" s="85"/>
      <c r="H3830" s="85"/>
      <c r="I3830" s="85"/>
    </row>
    <row r="3831" spans="1:9" s="14" customFormat="1" ht="19.5" hidden="1" customHeight="1">
      <c r="A3831" s="31"/>
      <c r="B3831" s="83"/>
      <c r="C3831" s="84"/>
      <c r="D3831" s="85"/>
      <c r="E3831" s="85"/>
      <c r="F3831" s="85"/>
      <c r="G3831" s="85"/>
      <c r="H3831" s="85"/>
      <c r="I3831" s="85"/>
    </row>
    <row r="3832" spans="1:9" s="14" customFormat="1" ht="19.5" hidden="1" customHeight="1">
      <c r="A3832" s="31"/>
      <c r="B3832" s="83"/>
      <c r="C3832" s="84"/>
      <c r="D3832" s="85"/>
      <c r="E3832" s="85"/>
      <c r="F3832" s="85"/>
      <c r="G3832" s="85"/>
      <c r="H3832" s="85"/>
      <c r="I3832" s="85"/>
    </row>
    <row r="3833" spans="1:9" s="14" customFormat="1" ht="19.5" hidden="1" customHeight="1">
      <c r="A3833" s="31"/>
      <c r="B3833" s="83"/>
      <c r="C3833" s="84"/>
      <c r="D3833" s="85"/>
      <c r="E3833" s="85"/>
      <c r="F3833" s="85"/>
      <c r="G3833" s="85"/>
      <c r="H3833" s="85"/>
      <c r="I3833" s="85"/>
    </row>
    <row r="3834" spans="1:9" s="14" customFormat="1" ht="19.5" hidden="1" customHeight="1">
      <c r="A3834" s="31"/>
      <c r="B3834" s="83"/>
      <c r="C3834" s="84"/>
      <c r="D3834" s="85"/>
      <c r="E3834" s="85"/>
      <c r="F3834" s="85"/>
      <c r="G3834" s="85"/>
      <c r="H3834" s="85"/>
      <c r="I3834" s="85"/>
    </row>
    <row r="3835" spans="1:9" s="14" customFormat="1" ht="19.5" hidden="1" customHeight="1">
      <c r="A3835" s="31"/>
      <c r="B3835" s="83"/>
      <c r="C3835" s="84"/>
      <c r="D3835" s="85"/>
      <c r="E3835" s="85"/>
      <c r="F3835" s="85"/>
      <c r="G3835" s="85"/>
      <c r="H3835" s="85"/>
      <c r="I3835" s="85"/>
    </row>
    <row r="3836" spans="1:9" s="14" customFormat="1" ht="19.5" hidden="1" customHeight="1">
      <c r="A3836" s="31"/>
      <c r="B3836" s="83"/>
      <c r="C3836" s="84"/>
      <c r="D3836" s="85"/>
      <c r="E3836" s="85"/>
      <c r="F3836" s="85"/>
      <c r="G3836" s="85"/>
      <c r="H3836" s="85"/>
      <c r="I3836" s="85"/>
    </row>
    <row r="3837" spans="1:9" s="14" customFormat="1" ht="19.5" hidden="1" customHeight="1">
      <c r="A3837" s="31"/>
      <c r="B3837" s="83"/>
      <c r="C3837" s="84"/>
      <c r="D3837" s="85"/>
      <c r="E3837" s="85"/>
      <c r="F3837" s="85"/>
      <c r="G3837" s="85"/>
      <c r="H3837" s="85"/>
      <c r="I3837" s="85"/>
    </row>
    <row r="3838" spans="1:9" s="14" customFormat="1" ht="19.5" hidden="1" customHeight="1">
      <c r="A3838" s="31"/>
      <c r="B3838" s="83"/>
      <c r="C3838" s="84"/>
      <c r="D3838" s="85"/>
      <c r="E3838" s="85"/>
      <c r="F3838" s="85"/>
      <c r="G3838" s="85"/>
      <c r="H3838" s="85"/>
      <c r="I3838" s="85"/>
    </row>
    <row r="3839" spans="1:9" s="14" customFormat="1" ht="19.5" hidden="1" customHeight="1">
      <c r="A3839" s="31"/>
      <c r="B3839" s="83"/>
      <c r="C3839" s="84"/>
      <c r="D3839" s="85"/>
      <c r="E3839" s="85"/>
      <c r="F3839" s="85"/>
      <c r="G3839" s="85"/>
      <c r="H3839" s="85"/>
      <c r="I3839" s="85"/>
    </row>
    <row r="3840" spans="1:9" s="14" customFormat="1" ht="19.5" hidden="1" customHeight="1">
      <c r="A3840" s="31"/>
      <c r="B3840" s="83"/>
      <c r="C3840" s="84"/>
      <c r="D3840" s="85"/>
      <c r="E3840" s="85"/>
      <c r="F3840" s="85"/>
      <c r="G3840" s="85"/>
      <c r="H3840" s="85"/>
      <c r="I3840" s="85"/>
    </row>
    <row r="3841" spans="1:9" s="14" customFormat="1" ht="19.5" hidden="1" customHeight="1">
      <c r="A3841" s="31"/>
      <c r="B3841" s="83"/>
      <c r="C3841" s="84"/>
      <c r="D3841" s="85"/>
      <c r="E3841" s="85"/>
      <c r="F3841" s="85"/>
      <c r="G3841" s="85"/>
      <c r="H3841" s="85"/>
      <c r="I3841" s="85"/>
    </row>
    <row r="3842" spans="1:9" s="14" customFormat="1" ht="19.5" hidden="1" customHeight="1">
      <c r="A3842" s="31"/>
      <c r="B3842" s="83"/>
      <c r="C3842" s="84"/>
      <c r="D3842" s="85"/>
      <c r="E3842" s="85"/>
      <c r="F3842" s="85"/>
      <c r="G3842" s="85"/>
      <c r="H3842" s="85"/>
      <c r="I3842" s="85"/>
    </row>
    <row r="3843" spans="1:9" s="14" customFormat="1" ht="19.5" hidden="1" customHeight="1">
      <c r="A3843" s="31"/>
      <c r="B3843" s="83"/>
      <c r="C3843" s="84"/>
      <c r="D3843" s="85"/>
      <c r="E3843" s="85"/>
      <c r="F3843" s="85"/>
      <c r="G3843" s="85"/>
      <c r="H3843" s="85"/>
      <c r="I3843" s="85"/>
    </row>
    <row r="3844" spans="1:9" s="14" customFormat="1" ht="19.5" hidden="1" customHeight="1">
      <c r="A3844" s="31"/>
      <c r="B3844" s="83"/>
      <c r="C3844" s="84"/>
      <c r="D3844" s="85"/>
      <c r="E3844" s="85"/>
      <c r="F3844" s="85"/>
      <c r="G3844" s="85"/>
      <c r="H3844" s="85"/>
      <c r="I3844" s="85"/>
    </row>
    <row r="3845" spans="1:9" s="14" customFormat="1" ht="19.5" hidden="1" customHeight="1">
      <c r="A3845" s="31"/>
      <c r="B3845" s="83"/>
      <c r="C3845" s="84"/>
      <c r="D3845" s="85"/>
      <c r="E3845" s="85"/>
      <c r="F3845" s="85"/>
      <c r="G3845" s="85"/>
      <c r="H3845" s="85"/>
      <c r="I3845" s="85"/>
    </row>
    <row r="3846" spans="1:9" s="14" customFormat="1" ht="19.5" hidden="1" customHeight="1">
      <c r="A3846" s="31"/>
      <c r="B3846" s="83"/>
      <c r="C3846" s="84"/>
      <c r="D3846" s="85"/>
      <c r="E3846" s="85"/>
      <c r="F3846" s="85"/>
      <c r="G3846" s="85"/>
      <c r="H3846" s="85"/>
      <c r="I3846" s="85"/>
    </row>
    <row r="3847" spans="1:9" s="14" customFormat="1" ht="19.5" hidden="1" customHeight="1">
      <c r="A3847" s="31"/>
      <c r="B3847" s="83"/>
      <c r="C3847" s="84"/>
      <c r="D3847" s="85"/>
      <c r="E3847" s="85"/>
      <c r="F3847" s="85"/>
      <c r="G3847" s="85"/>
      <c r="H3847" s="85"/>
      <c r="I3847" s="85"/>
    </row>
    <row r="3848" spans="1:9" s="14" customFormat="1" ht="19.5" hidden="1" customHeight="1">
      <c r="A3848" s="31"/>
      <c r="B3848" s="83"/>
      <c r="C3848" s="84"/>
      <c r="D3848" s="85"/>
      <c r="E3848" s="85"/>
      <c r="F3848" s="85"/>
      <c r="G3848" s="85"/>
      <c r="H3848" s="85"/>
      <c r="I3848" s="85"/>
    </row>
    <row r="3849" spans="1:9" s="14" customFormat="1" ht="19.5" hidden="1" customHeight="1">
      <c r="A3849" s="31"/>
      <c r="B3849" s="83"/>
      <c r="C3849" s="84"/>
      <c r="D3849" s="85"/>
      <c r="E3849" s="85"/>
      <c r="F3849" s="85"/>
      <c r="G3849" s="85"/>
      <c r="H3849" s="85"/>
      <c r="I3849" s="85"/>
    </row>
    <row r="3850" spans="1:9" s="14" customFormat="1" ht="19.5" hidden="1" customHeight="1">
      <c r="A3850" s="31"/>
      <c r="B3850" s="83"/>
      <c r="C3850" s="84"/>
      <c r="D3850" s="85"/>
      <c r="E3850" s="85"/>
      <c r="F3850" s="85"/>
      <c r="G3850" s="85"/>
      <c r="H3850" s="85"/>
      <c r="I3850" s="85"/>
    </row>
    <row r="3851" spans="1:9" s="14" customFormat="1" ht="19.5" hidden="1" customHeight="1">
      <c r="A3851" s="31"/>
      <c r="B3851" s="83"/>
      <c r="C3851" s="84"/>
      <c r="D3851" s="85"/>
      <c r="E3851" s="85"/>
      <c r="F3851" s="85"/>
      <c r="G3851" s="85"/>
      <c r="H3851" s="85"/>
      <c r="I3851" s="85"/>
    </row>
    <row r="3852" spans="1:9" s="14" customFormat="1" ht="19.5" hidden="1" customHeight="1">
      <c r="A3852" s="31"/>
      <c r="B3852" s="83"/>
      <c r="C3852" s="84"/>
      <c r="D3852" s="85"/>
      <c r="E3852" s="85"/>
      <c r="F3852" s="85"/>
      <c r="G3852" s="85"/>
      <c r="H3852" s="85"/>
      <c r="I3852" s="85"/>
    </row>
    <row r="3853" spans="1:9" s="14" customFormat="1" ht="19.5" hidden="1" customHeight="1">
      <c r="A3853" s="31"/>
      <c r="B3853" s="83"/>
      <c r="C3853" s="84"/>
      <c r="D3853" s="85"/>
      <c r="E3853" s="85"/>
      <c r="F3853" s="85"/>
      <c r="G3853" s="85"/>
      <c r="H3853" s="85"/>
      <c r="I3853" s="85"/>
    </row>
    <row r="3854" spans="1:9" s="14" customFormat="1" ht="19.5" hidden="1" customHeight="1">
      <c r="A3854" s="31"/>
      <c r="B3854" s="83"/>
      <c r="C3854" s="84"/>
      <c r="D3854" s="85"/>
      <c r="E3854" s="85"/>
      <c r="F3854" s="85"/>
      <c r="G3854" s="85"/>
      <c r="H3854" s="85"/>
      <c r="I3854" s="85"/>
    </row>
    <row r="3855" spans="1:9" s="14" customFormat="1" ht="19.5" hidden="1" customHeight="1">
      <c r="A3855" s="31"/>
      <c r="B3855" s="83"/>
      <c r="C3855" s="84"/>
      <c r="D3855" s="85"/>
      <c r="E3855" s="85"/>
      <c r="F3855" s="85"/>
      <c r="G3855" s="85"/>
      <c r="H3855" s="85"/>
      <c r="I3855" s="85"/>
    </row>
    <row r="3856" spans="1:9" s="14" customFormat="1" ht="19.5" hidden="1" customHeight="1">
      <c r="A3856" s="31"/>
      <c r="B3856" s="83"/>
      <c r="C3856" s="84"/>
      <c r="D3856" s="85"/>
      <c r="E3856" s="85"/>
      <c r="F3856" s="85"/>
      <c r="G3856" s="85"/>
      <c r="H3856" s="85"/>
      <c r="I3856" s="85"/>
    </row>
    <row r="3857" spans="1:9" s="14" customFormat="1" ht="19.5" hidden="1" customHeight="1">
      <c r="A3857" s="31"/>
      <c r="B3857" s="83"/>
      <c r="C3857" s="84"/>
      <c r="D3857" s="85"/>
      <c r="E3857" s="85"/>
      <c r="F3857" s="85"/>
      <c r="G3857" s="85"/>
      <c r="H3857" s="85"/>
      <c r="I3857" s="85"/>
    </row>
    <row r="3858" spans="1:9" s="14" customFormat="1" ht="19.5" hidden="1" customHeight="1">
      <c r="A3858" s="31"/>
      <c r="B3858" s="83"/>
      <c r="C3858" s="84"/>
      <c r="D3858" s="85"/>
      <c r="E3858" s="85"/>
      <c r="F3858" s="85"/>
      <c r="G3858" s="85"/>
      <c r="H3858" s="85"/>
      <c r="I3858" s="85"/>
    </row>
    <row r="3859" spans="1:9" s="14" customFormat="1" ht="19.5" hidden="1" customHeight="1">
      <c r="A3859" s="31"/>
      <c r="B3859" s="83"/>
      <c r="C3859" s="84"/>
      <c r="D3859" s="85"/>
      <c r="E3859" s="85"/>
      <c r="F3859" s="85"/>
      <c r="G3859" s="85"/>
      <c r="H3859" s="85"/>
      <c r="I3859" s="85"/>
    </row>
    <row r="3860" spans="1:9" s="14" customFormat="1" ht="19.5" hidden="1" customHeight="1">
      <c r="A3860" s="31"/>
      <c r="B3860" s="83"/>
      <c r="C3860" s="84"/>
      <c r="D3860" s="85"/>
      <c r="E3860" s="85"/>
      <c r="F3860" s="85"/>
      <c r="G3860" s="85"/>
      <c r="H3860" s="85"/>
      <c r="I3860" s="85"/>
    </row>
    <row r="3861" spans="1:9" s="14" customFormat="1" ht="19.5" hidden="1" customHeight="1">
      <c r="A3861" s="31"/>
      <c r="B3861" s="83"/>
      <c r="C3861" s="84"/>
      <c r="D3861" s="85"/>
      <c r="E3861" s="85"/>
      <c r="F3861" s="85"/>
      <c r="G3861" s="85"/>
      <c r="H3861" s="85"/>
      <c r="I3861" s="85"/>
    </row>
    <row r="3862" spans="1:9" s="14" customFormat="1" ht="19.5" hidden="1" customHeight="1">
      <c r="A3862" s="31"/>
      <c r="B3862" s="83"/>
      <c r="C3862" s="84"/>
      <c r="D3862" s="85"/>
      <c r="E3862" s="85"/>
      <c r="F3862" s="85"/>
      <c r="G3862" s="85"/>
      <c r="H3862" s="85"/>
      <c r="I3862" s="85"/>
    </row>
    <row r="3863" spans="1:9" s="14" customFormat="1" ht="19.5" hidden="1" customHeight="1">
      <c r="A3863" s="31"/>
      <c r="B3863" s="83"/>
      <c r="C3863" s="84"/>
      <c r="D3863" s="85"/>
      <c r="E3863" s="85"/>
      <c r="F3863" s="85"/>
      <c r="G3863" s="85"/>
      <c r="H3863" s="85"/>
      <c r="I3863" s="85"/>
    </row>
    <row r="3864" spans="1:9" s="14" customFormat="1" ht="19.5" hidden="1" customHeight="1">
      <c r="A3864" s="31"/>
      <c r="B3864" s="83"/>
      <c r="C3864" s="84"/>
      <c r="D3864" s="85"/>
      <c r="E3864" s="85"/>
      <c r="F3864" s="85"/>
      <c r="G3864" s="85"/>
      <c r="H3864" s="85"/>
      <c r="I3864" s="85"/>
    </row>
    <row r="3865" spans="1:9" s="14" customFormat="1" ht="19.5" hidden="1" customHeight="1">
      <c r="A3865" s="31"/>
      <c r="B3865" s="83"/>
      <c r="C3865" s="84"/>
      <c r="D3865" s="85"/>
      <c r="E3865" s="85"/>
      <c r="F3865" s="85"/>
      <c r="G3865" s="85"/>
      <c r="H3865" s="85"/>
      <c r="I3865" s="85"/>
    </row>
    <row r="3866" spans="1:9" s="14" customFormat="1" ht="19.5" hidden="1" customHeight="1">
      <c r="A3866" s="31"/>
      <c r="B3866" s="83"/>
      <c r="C3866" s="84"/>
      <c r="D3866" s="85"/>
      <c r="E3866" s="85"/>
      <c r="F3866" s="85"/>
      <c r="G3866" s="85"/>
      <c r="H3866" s="85"/>
      <c r="I3866" s="85"/>
    </row>
    <row r="3867" spans="1:9" s="14" customFormat="1" ht="19.5" hidden="1" customHeight="1">
      <c r="A3867" s="31"/>
      <c r="B3867" s="83"/>
      <c r="C3867" s="84"/>
      <c r="D3867" s="85"/>
      <c r="E3867" s="85"/>
      <c r="F3867" s="85"/>
      <c r="G3867" s="85"/>
      <c r="H3867" s="85"/>
      <c r="I3867" s="85"/>
    </row>
    <row r="3868" spans="1:9" s="14" customFormat="1" ht="19.5" hidden="1" customHeight="1">
      <c r="A3868" s="31"/>
      <c r="B3868" s="83"/>
      <c r="C3868" s="84"/>
      <c r="D3868" s="85"/>
      <c r="E3868" s="85"/>
      <c r="F3868" s="85"/>
      <c r="G3868" s="85"/>
      <c r="H3868" s="85"/>
      <c r="I3868" s="85"/>
    </row>
    <row r="3869" spans="1:9" s="14" customFormat="1" ht="19.5" hidden="1" customHeight="1">
      <c r="A3869" s="31"/>
      <c r="B3869" s="83"/>
      <c r="C3869" s="84"/>
      <c r="D3869" s="85"/>
      <c r="E3869" s="85"/>
      <c r="F3869" s="85"/>
      <c r="G3869" s="85"/>
      <c r="H3869" s="85"/>
      <c r="I3869" s="85"/>
    </row>
    <row r="3870" spans="1:9" s="14" customFormat="1" ht="19.5" hidden="1" customHeight="1">
      <c r="A3870" s="31"/>
      <c r="B3870" s="83"/>
      <c r="C3870" s="84"/>
      <c r="D3870" s="85"/>
      <c r="E3870" s="85"/>
      <c r="F3870" s="85"/>
      <c r="G3870" s="85"/>
      <c r="H3870" s="85"/>
      <c r="I3870" s="85"/>
    </row>
    <row r="3871" spans="1:9" s="14" customFormat="1" ht="19.5" hidden="1" customHeight="1">
      <c r="A3871" s="31"/>
      <c r="B3871" s="83"/>
      <c r="C3871" s="84"/>
      <c r="D3871" s="85"/>
      <c r="E3871" s="85"/>
      <c r="F3871" s="85"/>
      <c r="G3871" s="85"/>
      <c r="H3871" s="85"/>
      <c r="I3871" s="85"/>
    </row>
    <row r="3872" spans="1:9" s="14" customFormat="1" ht="19.5" hidden="1" customHeight="1">
      <c r="A3872" s="31"/>
      <c r="B3872" s="83"/>
      <c r="C3872" s="84"/>
      <c r="D3872" s="85"/>
      <c r="E3872" s="85"/>
      <c r="F3872" s="85"/>
      <c r="G3872" s="85"/>
      <c r="H3872" s="85"/>
      <c r="I3872" s="85"/>
    </row>
    <row r="3873" spans="1:9" s="14" customFormat="1" ht="19.5" hidden="1" customHeight="1">
      <c r="A3873" s="31"/>
      <c r="B3873" s="83"/>
      <c r="C3873" s="84"/>
      <c r="D3873" s="85"/>
      <c r="E3873" s="85"/>
      <c r="F3873" s="85"/>
      <c r="G3873" s="85"/>
      <c r="H3873" s="85"/>
      <c r="I3873" s="85"/>
    </row>
    <row r="3874" spans="1:9" s="14" customFormat="1" ht="19.5" hidden="1" customHeight="1">
      <c r="A3874" s="31"/>
      <c r="B3874" s="83"/>
      <c r="C3874" s="84"/>
      <c r="D3874" s="85"/>
      <c r="E3874" s="85"/>
      <c r="F3874" s="85"/>
      <c r="G3874" s="85"/>
      <c r="H3874" s="85"/>
      <c r="I3874" s="85"/>
    </row>
    <row r="3875" spans="1:9" s="14" customFormat="1" ht="19.5" hidden="1" customHeight="1">
      <c r="A3875" s="31"/>
      <c r="B3875" s="83"/>
      <c r="C3875" s="84"/>
      <c r="D3875" s="85"/>
      <c r="E3875" s="85"/>
      <c r="F3875" s="85"/>
      <c r="G3875" s="85"/>
      <c r="H3875" s="85"/>
      <c r="I3875" s="85"/>
    </row>
    <row r="3876" spans="1:9" s="14" customFormat="1" ht="19.5" hidden="1" customHeight="1">
      <c r="A3876" s="31"/>
      <c r="B3876" s="83"/>
      <c r="C3876" s="84"/>
      <c r="D3876" s="85"/>
      <c r="E3876" s="85"/>
      <c r="F3876" s="85"/>
      <c r="G3876" s="85"/>
      <c r="H3876" s="85"/>
      <c r="I3876" s="85"/>
    </row>
    <row r="3877" spans="1:9" s="14" customFormat="1" ht="19.5" hidden="1" customHeight="1">
      <c r="A3877" s="31"/>
      <c r="B3877" s="83"/>
      <c r="C3877" s="84"/>
      <c r="D3877" s="85"/>
      <c r="E3877" s="85"/>
      <c r="F3877" s="85"/>
      <c r="G3877" s="85"/>
      <c r="H3877" s="85"/>
      <c r="I3877" s="85"/>
    </row>
    <row r="3878" spans="1:9" s="14" customFormat="1" ht="19.5" hidden="1" customHeight="1">
      <c r="A3878" s="31"/>
      <c r="B3878" s="83"/>
      <c r="C3878" s="84"/>
      <c r="D3878" s="85"/>
      <c r="E3878" s="85"/>
      <c r="F3878" s="85"/>
      <c r="G3878" s="85"/>
      <c r="H3878" s="85"/>
      <c r="I3878" s="85"/>
    </row>
    <row r="3879" spans="1:9" s="14" customFormat="1" ht="19.5" hidden="1" customHeight="1">
      <c r="A3879" s="31"/>
      <c r="B3879" s="83"/>
      <c r="C3879" s="84"/>
      <c r="D3879" s="85"/>
      <c r="E3879" s="85"/>
      <c r="F3879" s="85"/>
      <c r="G3879" s="85"/>
      <c r="H3879" s="85"/>
      <c r="I3879" s="85"/>
    </row>
    <row r="3880" spans="1:9" s="14" customFormat="1" ht="19.5" hidden="1" customHeight="1">
      <c r="A3880" s="31"/>
      <c r="B3880" s="83"/>
      <c r="C3880" s="84"/>
      <c r="D3880" s="85"/>
      <c r="E3880" s="85"/>
      <c r="F3880" s="85"/>
      <c r="G3880" s="85"/>
      <c r="H3880" s="85"/>
      <c r="I3880" s="85"/>
    </row>
    <row r="3881" spans="1:9" s="14" customFormat="1" ht="19.5" hidden="1" customHeight="1">
      <c r="A3881" s="31"/>
      <c r="B3881" s="83"/>
      <c r="C3881" s="84"/>
      <c r="D3881" s="85"/>
      <c r="E3881" s="85"/>
      <c r="F3881" s="85"/>
      <c r="G3881" s="85"/>
      <c r="H3881" s="85"/>
      <c r="I3881" s="85"/>
    </row>
    <row r="3882" spans="1:9" s="14" customFormat="1" ht="19.5" hidden="1" customHeight="1">
      <c r="A3882" s="31"/>
      <c r="B3882" s="83"/>
      <c r="C3882" s="84"/>
      <c r="D3882" s="85"/>
      <c r="E3882" s="85"/>
      <c r="F3882" s="85"/>
      <c r="G3882" s="85"/>
      <c r="H3882" s="85"/>
      <c r="I3882" s="85"/>
    </row>
    <row r="3883" spans="1:9" s="14" customFormat="1" ht="19.5" hidden="1" customHeight="1">
      <c r="A3883" s="31"/>
      <c r="B3883" s="83"/>
      <c r="C3883" s="84"/>
      <c r="D3883" s="85"/>
      <c r="E3883" s="85"/>
      <c r="F3883" s="85"/>
      <c r="G3883" s="85"/>
      <c r="H3883" s="85"/>
      <c r="I3883" s="85"/>
    </row>
    <row r="3884" spans="1:9" s="14" customFormat="1" ht="19.5" hidden="1" customHeight="1">
      <c r="A3884" s="31"/>
      <c r="B3884" s="83"/>
      <c r="C3884" s="84"/>
      <c r="D3884" s="85"/>
      <c r="E3884" s="85"/>
      <c r="F3884" s="85"/>
      <c r="G3884" s="85"/>
      <c r="H3884" s="85"/>
      <c r="I3884" s="85"/>
    </row>
    <row r="3885" spans="1:9" s="14" customFormat="1" ht="19.5" hidden="1" customHeight="1">
      <c r="A3885" s="31"/>
      <c r="B3885" s="83"/>
      <c r="C3885" s="84"/>
      <c r="D3885" s="85"/>
      <c r="E3885" s="85"/>
      <c r="F3885" s="85"/>
      <c r="G3885" s="85"/>
      <c r="H3885" s="85"/>
      <c r="I3885" s="85"/>
    </row>
    <row r="3886" spans="1:9" s="14" customFormat="1" ht="19.5" hidden="1" customHeight="1">
      <c r="A3886" s="31"/>
      <c r="B3886" s="83"/>
      <c r="C3886" s="84"/>
      <c r="D3886" s="85"/>
      <c r="E3886" s="85"/>
      <c r="F3886" s="85"/>
      <c r="G3886" s="85"/>
      <c r="H3886" s="85"/>
      <c r="I3886" s="85"/>
    </row>
    <row r="3887" spans="1:9" s="14" customFormat="1" ht="19.5" hidden="1" customHeight="1">
      <c r="A3887" s="31"/>
      <c r="B3887" s="83"/>
      <c r="C3887" s="84"/>
      <c r="D3887" s="85"/>
      <c r="E3887" s="85"/>
      <c r="F3887" s="85"/>
      <c r="G3887" s="85"/>
      <c r="H3887" s="85"/>
      <c r="I3887" s="85"/>
    </row>
    <row r="3888" spans="1:9" s="14" customFormat="1" ht="19.5" hidden="1" customHeight="1">
      <c r="A3888" s="31"/>
      <c r="B3888" s="83"/>
      <c r="C3888" s="84"/>
      <c r="D3888" s="85"/>
      <c r="E3888" s="85"/>
      <c r="F3888" s="85"/>
      <c r="G3888" s="85"/>
      <c r="H3888" s="85"/>
      <c r="I3888" s="85"/>
    </row>
    <row r="3889" spans="1:9" s="14" customFormat="1" ht="19.5" hidden="1" customHeight="1">
      <c r="A3889" s="31"/>
      <c r="B3889" s="83"/>
      <c r="C3889" s="84"/>
      <c r="D3889" s="85"/>
      <c r="E3889" s="85"/>
      <c r="F3889" s="85"/>
      <c r="G3889" s="85"/>
      <c r="H3889" s="85"/>
      <c r="I3889" s="85"/>
    </row>
    <row r="3890" spans="1:9" s="14" customFormat="1" ht="19.5" hidden="1" customHeight="1">
      <c r="A3890" s="31"/>
      <c r="B3890" s="83"/>
      <c r="C3890" s="84"/>
      <c r="D3890" s="85"/>
      <c r="E3890" s="85"/>
      <c r="F3890" s="85"/>
      <c r="G3890" s="85"/>
      <c r="H3890" s="85"/>
      <c r="I3890" s="85"/>
    </row>
    <row r="3891" spans="1:9" s="14" customFormat="1" ht="19.5" hidden="1" customHeight="1">
      <c r="A3891" s="31"/>
      <c r="B3891" s="83"/>
      <c r="C3891" s="84"/>
      <c r="D3891" s="85"/>
      <c r="E3891" s="85"/>
      <c r="F3891" s="85"/>
      <c r="G3891" s="85"/>
      <c r="H3891" s="85"/>
      <c r="I3891" s="85"/>
    </row>
    <row r="3892" spans="1:9" s="14" customFormat="1" ht="19.5" hidden="1" customHeight="1">
      <c r="A3892" s="31"/>
      <c r="B3892" s="83"/>
      <c r="C3892" s="84"/>
      <c r="D3892" s="85"/>
      <c r="E3892" s="85"/>
      <c r="F3892" s="85"/>
      <c r="G3892" s="85"/>
      <c r="H3892" s="85"/>
      <c r="I3892" s="85"/>
    </row>
    <row r="3893" spans="1:9" s="14" customFormat="1" ht="19.5" hidden="1" customHeight="1">
      <c r="A3893" s="31"/>
      <c r="B3893" s="83"/>
      <c r="C3893" s="84"/>
      <c r="D3893" s="85"/>
      <c r="E3893" s="85"/>
      <c r="F3893" s="85"/>
      <c r="G3893" s="85"/>
      <c r="H3893" s="85"/>
      <c r="I3893" s="85"/>
    </row>
    <row r="3894" spans="1:9" s="14" customFormat="1" ht="19.5" hidden="1" customHeight="1">
      <c r="A3894" s="31"/>
      <c r="B3894" s="83"/>
      <c r="C3894" s="84"/>
      <c r="D3894" s="85"/>
      <c r="E3894" s="85"/>
      <c r="F3894" s="85"/>
      <c r="G3894" s="85"/>
      <c r="H3894" s="85"/>
      <c r="I3894" s="85"/>
    </row>
    <row r="3895" spans="1:9" s="14" customFormat="1" ht="19.5" hidden="1" customHeight="1">
      <c r="A3895" s="31"/>
      <c r="B3895" s="83"/>
      <c r="C3895" s="84"/>
      <c r="D3895" s="85"/>
      <c r="E3895" s="85"/>
      <c r="F3895" s="85"/>
      <c r="G3895" s="85"/>
      <c r="H3895" s="85"/>
      <c r="I3895" s="85"/>
    </row>
    <row r="3896" spans="1:9" s="14" customFormat="1" ht="19.5" hidden="1" customHeight="1">
      <c r="A3896" s="31"/>
      <c r="B3896" s="83"/>
      <c r="C3896" s="84"/>
      <c r="D3896" s="85"/>
      <c r="E3896" s="85"/>
      <c r="F3896" s="85"/>
      <c r="G3896" s="85"/>
      <c r="H3896" s="85"/>
      <c r="I3896" s="85"/>
    </row>
    <row r="3897" spans="1:9" s="14" customFormat="1" ht="19.5" hidden="1" customHeight="1">
      <c r="A3897" s="31"/>
      <c r="B3897" s="83"/>
      <c r="C3897" s="84"/>
      <c r="D3897" s="85"/>
      <c r="E3897" s="85"/>
      <c r="F3897" s="85"/>
      <c r="G3897" s="85"/>
      <c r="H3897" s="85"/>
      <c r="I3897" s="85"/>
    </row>
    <row r="3898" spans="1:9" s="14" customFormat="1" ht="19.5" hidden="1" customHeight="1">
      <c r="A3898" s="31"/>
      <c r="B3898" s="83"/>
      <c r="C3898" s="84"/>
      <c r="D3898" s="85"/>
      <c r="E3898" s="85"/>
      <c r="F3898" s="85"/>
      <c r="G3898" s="85"/>
      <c r="H3898" s="85"/>
      <c r="I3898" s="85"/>
    </row>
    <row r="3899" spans="1:9" s="14" customFormat="1" ht="19.5" hidden="1" customHeight="1">
      <c r="A3899" s="31"/>
      <c r="B3899" s="83"/>
      <c r="C3899" s="84"/>
      <c r="D3899" s="85"/>
      <c r="E3899" s="85"/>
      <c r="F3899" s="85"/>
      <c r="G3899" s="85"/>
      <c r="H3899" s="85"/>
      <c r="I3899" s="85"/>
    </row>
    <row r="3900" spans="1:9" s="14" customFormat="1" ht="19.5" hidden="1" customHeight="1">
      <c r="A3900" s="31"/>
      <c r="B3900" s="83"/>
      <c r="C3900" s="84"/>
      <c r="D3900" s="85"/>
      <c r="E3900" s="85"/>
      <c r="F3900" s="85"/>
      <c r="G3900" s="85"/>
      <c r="H3900" s="85"/>
      <c r="I3900" s="85"/>
    </row>
    <row r="3901" spans="1:9" s="14" customFormat="1" ht="19.5" hidden="1" customHeight="1">
      <c r="A3901" s="31"/>
      <c r="B3901" s="83"/>
      <c r="C3901" s="84"/>
      <c r="D3901" s="85"/>
      <c r="E3901" s="85"/>
      <c r="F3901" s="85"/>
      <c r="G3901" s="85"/>
      <c r="H3901" s="85"/>
      <c r="I3901" s="85"/>
    </row>
    <row r="3902" spans="1:9" s="14" customFormat="1" ht="19.5" hidden="1" customHeight="1">
      <c r="A3902" s="31"/>
      <c r="B3902" s="83"/>
      <c r="C3902" s="84"/>
      <c r="D3902" s="85"/>
      <c r="E3902" s="85"/>
      <c r="F3902" s="85"/>
      <c r="G3902" s="85"/>
      <c r="H3902" s="85"/>
      <c r="I3902" s="85"/>
    </row>
    <row r="3903" spans="1:9" s="14" customFormat="1" ht="19.5" hidden="1" customHeight="1">
      <c r="A3903" s="31"/>
      <c r="B3903" s="83"/>
      <c r="C3903" s="84"/>
      <c r="D3903" s="85"/>
      <c r="E3903" s="85"/>
      <c r="F3903" s="85"/>
      <c r="G3903" s="85"/>
      <c r="H3903" s="85"/>
      <c r="I3903" s="85"/>
    </row>
    <row r="3904" spans="1:9" s="14" customFormat="1" ht="19.5" hidden="1" customHeight="1">
      <c r="A3904" s="31"/>
      <c r="B3904" s="83"/>
      <c r="C3904" s="84"/>
      <c r="D3904" s="85"/>
      <c r="E3904" s="85"/>
      <c r="F3904" s="85"/>
      <c r="G3904" s="85"/>
      <c r="H3904" s="85"/>
      <c r="I3904" s="85"/>
    </row>
    <row r="3905" spans="1:9" s="14" customFormat="1" ht="19.5" hidden="1" customHeight="1">
      <c r="A3905" s="31"/>
      <c r="B3905" s="83"/>
      <c r="C3905" s="84"/>
      <c r="D3905" s="85"/>
      <c r="E3905" s="85"/>
      <c r="F3905" s="85"/>
      <c r="G3905" s="85"/>
      <c r="H3905" s="85"/>
      <c r="I3905" s="85"/>
    </row>
    <row r="3906" spans="1:9" s="14" customFormat="1" ht="19.5" hidden="1" customHeight="1">
      <c r="A3906" s="31"/>
      <c r="B3906" s="83"/>
      <c r="C3906" s="84"/>
      <c r="D3906" s="85"/>
      <c r="E3906" s="85"/>
      <c r="F3906" s="85"/>
      <c r="G3906" s="85"/>
      <c r="H3906" s="85"/>
      <c r="I3906" s="85"/>
    </row>
    <row r="3907" spans="1:9" s="14" customFormat="1" ht="19.5" hidden="1" customHeight="1">
      <c r="A3907" s="31"/>
      <c r="B3907" s="83"/>
      <c r="C3907" s="84"/>
      <c r="D3907" s="85"/>
      <c r="E3907" s="85"/>
      <c r="F3907" s="85"/>
      <c r="G3907" s="85"/>
      <c r="H3907" s="85"/>
      <c r="I3907" s="85"/>
    </row>
    <row r="3908" spans="1:9" s="14" customFormat="1" ht="19.5" hidden="1" customHeight="1">
      <c r="A3908" s="31"/>
      <c r="B3908" s="83"/>
      <c r="C3908" s="84"/>
      <c r="D3908" s="85"/>
      <c r="E3908" s="85"/>
      <c r="F3908" s="85"/>
      <c r="G3908" s="85"/>
      <c r="H3908" s="85"/>
      <c r="I3908" s="85"/>
    </row>
    <row r="3909" spans="1:9" s="14" customFormat="1" ht="19.5" hidden="1" customHeight="1">
      <c r="A3909" s="31"/>
      <c r="B3909" s="83"/>
      <c r="C3909" s="84"/>
      <c r="D3909" s="85"/>
      <c r="E3909" s="85"/>
      <c r="F3909" s="85"/>
      <c r="G3909" s="85"/>
      <c r="H3909" s="85"/>
      <c r="I3909" s="85"/>
    </row>
    <row r="3910" spans="1:9" s="14" customFormat="1" ht="19.5" hidden="1" customHeight="1">
      <c r="A3910" s="31"/>
      <c r="B3910" s="83"/>
      <c r="C3910" s="84"/>
      <c r="D3910" s="85"/>
      <c r="E3910" s="85"/>
      <c r="F3910" s="85"/>
      <c r="G3910" s="85"/>
      <c r="H3910" s="85"/>
      <c r="I3910" s="85"/>
    </row>
    <row r="3911" spans="1:9" s="14" customFormat="1" ht="19.5" hidden="1" customHeight="1">
      <c r="A3911" s="31"/>
      <c r="B3911" s="83"/>
      <c r="C3911" s="84"/>
      <c r="D3911" s="85"/>
      <c r="E3911" s="85"/>
      <c r="F3911" s="85"/>
      <c r="G3911" s="85"/>
      <c r="H3911" s="85"/>
      <c r="I3911" s="85"/>
    </row>
    <row r="3912" spans="1:9" s="14" customFormat="1" ht="19.5" hidden="1" customHeight="1">
      <c r="A3912" s="31"/>
      <c r="B3912" s="83"/>
      <c r="C3912" s="84"/>
      <c r="D3912" s="85"/>
      <c r="E3912" s="85"/>
      <c r="F3912" s="85"/>
      <c r="G3912" s="85"/>
      <c r="H3912" s="85"/>
      <c r="I3912" s="85"/>
    </row>
    <row r="3913" spans="1:9" s="14" customFormat="1" ht="19.5" hidden="1" customHeight="1">
      <c r="A3913" s="31"/>
      <c r="B3913" s="83"/>
      <c r="C3913" s="84"/>
      <c r="D3913" s="85"/>
      <c r="E3913" s="85"/>
      <c r="F3913" s="85"/>
      <c r="G3913" s="85"/>
      <c r="H3913" s="85"/>
      <c r="I3913" s="85"/>
    </row>
    <row r="3914" spans="1:9" s="14" customFormat="1" ht="19.5" hidden="1" customHeight="1">
      <c r="A3914" s="31"/>
      <c r="B3914" s="83"/>
      <c r="C3914" s="84"/>
      <c r="D3914" s="85"/>
      <c r="E3914" s="85"/>
      <c r="F3914" s="85"/>
      <c r="G3914" s="85"/>
      <c r="H3914" s="85"/>
      <c r="I3914" s="85"/>
    </row>
    <row r="3915" spans="1:9" s="14" customFormat="1" ht="19.5" hidden="1" customHeight="1">
      <c r="A3915" s="31"/>
      <c r="B3915" s="83"/>
      <c r="C3915" s="84"/>
      <c r="D3915" s="85"/>
      <c r="E3915" s="85"/>
      <c r="F3915" s="85"/>
      <c r="G3915" s="85"/>
      <c r="H3915" s="85"/>
      <c r="I3915" s="85"/>
    </row>
    <row r="3916" spans="1:9" s="14" customFormat="1" ht="19.5" hidden="1" customHeight="1">
      <c r="A3916" s="31"/>
      <c r="B3916" s="83"/>
      <c r="C3916" s="84"/>
      <c r="D3916" s="85"/>
      <c r="E3916" s="85"/>
      <c r="F3916" s="85"/>
      <c r="G3916" s="85"/>
      <c r="H3916" s="85"/>
      <c r="I3916" s="85"/>
    </row>
    <row r="3917" spans="1:9" s="14" customFormat="1" ht="19.5" hidden="1" customHeight="1">
      <c r="A3917" s="31"/>
      <c r="B3917" s="83"/>
      <c r="C3917" s="84"/>
      <c r="D3917" s="85"/>
      <c r="E3917" s="85"/>
      <c r="F3917" s="85"/>
      <c r="G3917" s="85"/>
      <c r="H3917" s="85"/>
      <c r="I3917" s="85"/>
    </row>
    <row r="3918" spans="1:9" s="14" customFormat="1" ht="19.5" hidden="1" customHeight="1">
      <c r="A3918" s="31"/>
      <c r="B3918" s="83"/>
      <c r="C3918" s="84"/>
      <c r="D3918" s="85"/>
      <c r="E3918" s="85"/>
      <c r="F3918" s="85"/>
      <c r="G3918" s="85"/>
      <c r="H3918" s="85"/>
      <c r="I3918" s="85"/>
    </row>
    <row r="3919" spans="1:9" s="14" customFormat="1" ht="19.5" hidden="1" customHeight="1">
      <c r="A3919" s="31"/>
      <c r="B3919" s="83"/>
      <c r="C3919" s="84"/>
      <c r="D3919" s="85"/>
      <c r="E3919" s="85"/>
      <c r="F3919" s="85"/>
      <c r="G3919" s="85"/>
      <c r="H3919" s="85"/>
      <c r="I3919" s="85"/>
    </row>
    <row r="3920" spans="1:9" s="14" customFormat="1" ht="19.5" hidden="1" customHeight="1">
      <c r="A3920" s="31"/>
      <c r="B3920" s="83"/>
      <c r="C3920" s="84"/>
      <c r="D3920" s="85"/>
      <c r="E3920" s="85"/>
      <c r="F3920" s="85"/>
      <c r="G3920" s="85"/>
      <c r="H3920" s="85"/>
      <c r="I3920" s="85"/>
    </row>
    <row r="3921" spans="1:9" s="14" customFormat="1" ht="19.5" hidden="1" customHeight="1">
      <c r="A3921" s="31"/>
      <c r="B3921" s="83"/>
      <c r="C3921" s="84"/>
      <c r="D3921" s="85"/>
      <c r="E3921" s="85"/>
      <c r="F3921" s="85"/>
      <c r="G3921" s="85"/>
      <c r="H3921" s="85"/>
      <c r="I3921" s="85"/>
    </row>
    <row r="3922" spans="1:9" s="14" customFormat="1" ht="19.5" hidden="1" customHeight="1">
      <c r="A3922" s="31"/>
      <c r="B3922" s="83"/>
      <c r="C3922" s="84"/>
      <c r="D3922" s="85"/>
      <c r="E3922" s="85"/>
      <c r="F3922" s="85"/>
      <c r="G3922" s="85"/>
      <c r="H3922" s="85"/>
      <c r="I3922" s="85"/>
    </row>
    <row r="3923" spans="1:9" s="14" customFormat="1" ht="19.5" hidden="1" customHeight="1">
      <c r="A3923" s="31"/>
      <c r="B3923" s="83"/>
      <c r="C3923" s="84"/>
      <c r="D3923" s="85"/>
      <c r="E3923" s="85"/>
      <c r="F3923" s="85"/>
      <c r="G3923" s="85"/>
      <c r="H3923" s="85"/>
      <c r="I3923" s="85"/>
    </row>
    <row r="3924" spans="1:9" s="14" customFormat="1" ht="19.5" hidden="1" customHeight="1">
      <c r="A3924" s="31"/>
      <c r="B3924" s="83"/>
      <c r="C3924" s="84"/>
      <c r="D3924" s="85"/>
      <c r="E3924" s="85"/>
      <c r="F3924" s="85"/>
      <c r="G3924" s="85"/>
      <c r="H3924" s="85"/>
      <c r="I3924" s="85"/>
    </row>
    <row r="3925" spans="1:9" s="14" customFormat="1" ht="19.5" hidden="1" customHeight="1">
      <c r="A3925" s="31"/>
      <c r="B3925" s="83"/>
      <c r="C3925" s="84"/>
      <c r="D3925" s="85"/>
      <c r="E3925" s="85"/>
      <c r="F3925" s="85"/>
      <c r="G3925" s="85"/>
      <c r="H3925" s="85"/>
      <c r="I3925" s="85"/>
    </row>
    <row r="3926" spans="1:9" s="14" customFormat="1" ht="19.5" hidden="1" customHeight="1">
      <c r="A3926" s="31"/>
      <c r="B3926" s="83"/>
      <c r="C3926" s="84"/>
      <c r="D3926" s="85"/>
      <c r="E3926" s="85"/>
      <c r="F3926" s="85"/>
      <c r="G3926" s="85"/>
      <c r="H3926" s="85"/>
      <c r="I3926" s="85"/>
    </row>
    <row r="3927" spans="1:9" s="14" customFormat="1" ht="19.5" hidden="1" customHeight="1">
      <c r="A3927" s="31"/>
      <c r="B3927" s="83"/>
      <c r="C3927" s="84"/>
      <c r="D3927" s="85"/>
      <c r="E3927" s="85"/>
      <c r="F3927" s="85"/>
      <c r="G3927" s="85"/>
      <c r="H3927" s="85"/>
      <c r="I3927" s="85"/>
    </row>
    <row r="3928" spans="1:9" s="14" customFormat="1" ht="19.5" hidden="1" customHeight="1">
      <c r="A3928" s="31"/>
      <c r="B3928" s="83"/>
      <c r="C3928" s="84"/>
      <c r="D3928" s="85"/>
      <c r="E3928" s="85"/>
      <c r="F3928" s="85"/>
      <c r="G3928" s="85"/>
      <c r="H3928" s="85"/>
      <c r="I3928" s="85"/>
    </row>
    <row r="3929" spans="1:9" s="14" customFormat="1" ht="19.5" hidden="1" customHeight="1">
      <c r="A3929" s="31"/>
      <c r="B3929" s="83"/>
      <c r="C3929" s="84"/>
      <c r="D3929" s="85"/>
      <c r="E3929" s="85"/>
      <c r="F3929" s="85"/>
      <c r="G3929" s="85"/>
      <c r="H3929" s="85"/>
      <c r="I3929" s="85"/>
    </row>
    <row r="3930" spans="1:9" s="14" customFormat="1" ht="19.5" hidden="1" customHeight="1">
      <c r="A3930" s="31"/>
      <c r="B3930" s="83"/>
      <c r="C3930" s="84"/>
      <c r="D3930" s="85"/>
      <c r="E3930" s="85"/>
      <c r="F3930" s="85"/>
      <c r="G3930" s="85"/>
      <c r="H3930" s="85"/>
      <c r="I3930" s="85"/>
    </row>
    <row r="3931" spans="1:9" s="14" customFormat="1" ht="19.5" hidden="1" customHeight="1">
      <c r="A3931" s="31"/>
      <c r="B3931" s="83"/>
      <c r="C3931" s="84"/>
      <c r="D3931" s="85"/>
      <c r="E3931" s="85"/>
      <c r="F3931" s="85"/>
      <c r="G3931" s="85"/>
      <c r="H3931" s="85"/>
      <c r="I3931" s="85"/>
    </row>
    <row r="3932" spans="1:9" s="14" customFormat="1" ht="19.5" hidden="1" customHeight="1">
      <c r="A3932" s="31"/>
      <c r="B3932" s="83"/>
      <c r="C3932" s="84"/>
      <c r="D3932" s="85"/>
      <c r="E3932" s="85"/>
      <c r="F3932" s="85"/>
      <c r="G3932" s="85"/>
      <c r="H3932" s="85"/>
      <c r="I3932" s="85"/>
    </row>
    <row r="3933" spans="1:9" s="14" customFormat="1" ht="19.5" hidden="1" customHeight="1">
      <c r="A3933" s="31"/>
      <c r="B3933" s="83"/>
      <c r="C3933" s="84"/>
      <c r="D3933" s="85"/>
      <c r="E3933" s="85"/>
      <c r="F3933" s="85"/>
      <c r="G3933" s="85"/>
      <c r="H3933" s="85"/>
      <c r="I3933" s="85"/>
    </row>
    <row r="3934" spans="1:9" s="14" customFormat="1" ht="19.5" hidden="1" customHeight="1">
      <c r="A3934" s="31"/>
      <c r="B3934" s="83"/>
      <c r="C3934" s="84"/>
      <c r="D3934" s="85"/>
      <c r="E3934" s="85"/>
      <c r="F3934" s="85"/>
      <c r="G3934" s="85"/>
      <c r="H3934" s="85"/>
      <c r="I3934" s="85"/>
    </row>
    <row r="3935" spans="1:9" s="14" customFormat="1" ht="19.5" hidden="1" customHeight="1">
      <c r="A3935" s="31"/>
      <c r="B3935" s="83"/>
      <c r="C3935" s="84"/>
      <c r="D3935" s="85"/>
      <c r="E3935" s="85"/>
      <c r="F3935" s="85"/>
      <c r="G3935" s="85"/>
      <c r="H3935" s="85"/>
      <c r="I3935" s="85"/>
    </row>
    <row r="3936" spans="1:9" s="14" customFormat="1" ht="19.5" hidden="1" customHeight="1">
      <c r="A3936" s="31"/>
      <c r="B3936" s="83"/>
      <c r="C3936" s="84"/>
      <c r="D3936" s="85"/>
      <c r="E3936" s="85"/>
      <c r="F3936" s="85"/>
      <c r="G3936" s="85"/>
      <c r="H3936" s="85"/>
      <c r="I3936" s="85"/>
    </row>
    <row r="3937" spans="1:9" s="14" customFormat="1" ht="19.5" hidden="1" customHeight="1">
      <c r="A3937" s="31"/>
      <c r="B3937" s="83"/>
      <c r="C3937" s="84"/>
      <c r="D3937" s="85"/>
      <c r="E3937" s="85"/>
      <c r="F3937" s="85"/>
      <c r="G3937" s="85"/>
      <c r="H3937" s="85"/>
      <c r="I3937" s="85"/>
    </row>
    <row r="3938" spans="1:9" s="14" customFormat="1" ht="19.5" hidden="1" customHeight="1">
      <c r="A3938" s="31"/>
      <c r="B3938" s="83"/>
      <c r="C3938" s="84"/>
      <c r="D3938" s="85"/>
      <c r="E3938" s="85"/>
      <c r="F3938" s="85"/>
      <c r="G3938" s="85"/>
      <c r="H3938" s="85"/>
      <c r="I3938" s="85"/>
    </row>
    <row r="3939" spans="1:9" s="14" customFormat="1" ht="19.5" hidden="1" customHeight="1">
      <c r="A3939" s="31"/>
      <c r="B3939" s="83"/>
      <c r="C3939" s="84"/>
      <c r="D3939" s="85"/>
      <c r="E3939" s="85"/>
      <c r="F3939" s="85"/>
      <c r="G3939" s="85"/>
      <c r="H3939" s="85"/>
      <c r="I3939" s="85"/>
    </row>
    <row r="3940" spans="1:9" s="14" customFormat="1" ht="19.5" hidden="1" customHeight="1">
      <c r="A3940" s="31"/>
      <c r="B3940" s="83"/>
      <c r="C3940" s="84"/>
      <c r="D3940" s="85"/>
      <c r="E3940" s="85"/>
      <c r="F3940" s="85"/>
      <c r="G3940" s="85"/>
      <c r="H3940" s="85"/>
      <c r="I3940" s="85"/>
    </row>
    <row r="3941" spans="1:9" s="14" customFormat="1" ht="19.5" hidden="1" customHeight="1">
      <c r="A3941" s="31"/>
      <c r="B3941" s="83"/>
      <c r="C3941" s="84"/>
      <c r="D3941" s="85"/>
      <c r="E3941" s="85"/>
      <c r="F3941" s="85"/>
      <c r="G3941" s="85"/>
      <c r="H3941" s="85"/>
      <c r="I3941" s="85"/>
    </row>
    <row r="3942" spans="1:9" s="14" customFormat="1" ht="19.5" hidden="1" customHeight="1">
      <c r="A3942" s="31"/>
      <c r="B3942" s="83"/>
      <c r="C3942" s="84"/>
      <c r="D3942" s="85"/>
      <c r="E3942" s="85"/>
      <c r="F3942" s="85"/>
      <c r="G3942" s="85"/>
      <c r="H3942" s="85"/>
      <c r="I3942" s="85"/>
    </row>
    <row r="3943" spans="1:9" s="14" customFormat="1" ht="19.5" hidden="1" customHeight="1">
      <c r="A3943" s="31"/>
      <c r="B3943" s="83"/>
      <c r="C3943" s="84"/>
      <c r="D3943" s="85"/>
      <c r="E3943" s="85"/>
      <c r="F3943" s="85"/>
      <c r="G3943" s="85"/>
      <c r="H3943" s="85"/>
      <c r="I3943" s="85"/>
    </row>
    <row r="3944" spans="1:9" s="14" customFormat="1" ht="19.5" hidden="1" customHeight="1">
      <c r="A3944" s="31"/>
      <c r="B3944" s="83"/>
      <c r="C3944" s="84"/>
      <c r="D3944" s="85"/>
      <c r="E3944" s="85"/>
      <c r="F3944" s="85"/>
      <c r="G3944" s="85"/>
      <c r="H3944" s="85"/>
      <c r="I3944" s="85"/>
    </row>
    <row r="3945" spans="1:9" s="14" customFormat="1" ht="19.5" hidden="1" customHeight="1">
      <c r="A3945" s="31"/>
      <c r="B3945" s="83"/>
      <c r="C3945" s="84"/>
      <c r="D3945" s="85"/>
      <c r="E3945" s="85"/>
      <c r="F3945" s="85"/>
      <c r="G3945" s="85"/>
      <c r="H3945" s="85"/>
      <c r="I3945" s="85"/>
    </row>
    <row r="3946" spans="1:9" s="14" customFormat="1" ht="19.5" hidden="1" customHeight="1">
      <c r="A3946" s="31"/>
      <c r="B3946" s="83"/>
      <c r="C3946" s="84"/>
      <c r="D3946" s="85"/>
      <c r="E3946" s="85"/>
      <c r="F3946" s="85"/>
      <c r="G3946" s="85"/>
      <c r="H3946" s="85"/>
      <c r="I3946" s="85"/>
    </row>
    <row r="3947" spans="1:9" s="14" customFormat="1" ht="19.5" hidden="1" customHeight="1">
      <c r="A3947" s="31"/>
      <c r="B3947" s="83"/>
      <c r="C3947" s="84"/>
      <c r="D3947" s="85"/>
      <c r="E3947" s="85"/>
      <c r="F3947" s="85"/>
      <c r="G3947" s="85"/>
      <c r="H3947" s="85"/>
      <c r="I3947" s="85"/>
    </row>
    <row r="3948" spans="1:9" s="14" customFormat="1" ht="19.5" hidden="1" customHeight="1">
      <c r="A3948" s="31"/>
      <c r="B3948" s="83"/>
      <c r="C3948" s="84"/>
      <c r="D3948" s="85"/>
      <c r="E3948" s="85"/>
      <c r="F3948" s="85"/>
      <c r="G3948" s="85"/>
      <c r="H3948" s="85"/>
      <c r="I3948" s="85"/>
    </row>
    <row r="3949" spans="1:9" s="14" customFormat="1" ht="19.5" hidden="1" customHeight="1">
      <c r="A3949" s="31"/>
      <c r="B3949" s="83"/>
      <c r="C3949" s="84"/>
      <c r="D3949" s="85"/>
      <c r="E3949" s="85"/>
      <c r="F3949" s="85"/>
      <c r="G3949" s="85"/>
      <c r="H3949" s="85"/>
      <c r="I3949" s="85"/>
    </row>
    <row r="3950" spans="1:9" s="14" customFormat="1" ht="19.5" hidden="1" customHeight="1">
      <c r="A3950" s="31"/>
      <c r="B3950" s="83"/>
      <c r="C3950" s="84"/>
      <c r="D3950" s="85"/>
      <c r="E3950" s="85"/>
      <c r="F3950" s="85"/>
      <c r="G3950" s="85"/>
      <c r="H3950" s="85"/>
      <c r="I3950" s="85"/>
    </row>
    <row r="3951" spans="1:9" s="14" customFormat="1" ht="19.5" hidden="1" customHeight="1">
      <c r="A3951" s="31"/>
      <c r="B3951" s="83"/>
      <c r="C3951" s="84"/>
      <c r="D3951" s="85"/>
      <c r="E3951" s="85"/>
      <c r="F3951" s="85"/>
      <c r="G3951" s="85"/>
      <c r="H3951" s="85"/>
      <c r="I3951" s="85"/>
    </row>
    <row r="3952" spans="1:9" s="14" customFormat="1" ht="19.5" hidden="1" customHeight="1">
      <c r="A3952" s="31"/>
      <c r="B3952" s="83"/>
      <c r="C3952" s="84"/>
      <c r="D3952" s="85"/>
      <c r="E3952" s="85"/>
      <c r="F3952" s="85"/>
      <c r="G3952" s="85"/>
      <c r="H3952" s="85"/>
      <c r="I3952" s="85"/>
    </row>
    <row r="3953" spans="1:9" s="14" customFormat="1" ht="19.5" hidden="1" customHeight="1">
      <c r="A3953" s="31"/>
      <c r="B3953" s="83"/>
      <c r="C3953" s="84"/>
      <c r="D3953" s="85"/>
      <c r="E3953" s="85"/>
      <c r="F3953" s="85"/>
      <c r="G3953" s="85"/>
      <c r="H3953" s="85"/>
      <c r="I3953" s="85"/>
    </row>
    <row r="3954" spans="1:9" s="14" customFormat="1" ht="19.5" hidden="1" customHeight="1">
      <c r="A3954" s="31"/>
      <c r="B3954" s="83"/>
      <c r="C3954" s="84"/>
      <c r="D3954" s="85"/>
      <c r="E3954" s="85"/>
      <c r="F3954" s="85"/>
      <c r="G3954" s="85"/>
      <c r="H3954" s="85"/>
      <c r="I3954" s="85"/>
    </row>
    <row r="3955" spans="1:9" s="14" customFormat="1" ht="19.5" hidden="1" customHeight="1">
      <c r="A3955" s="31"/>
      <c r="B3955" s="83"/>
      <c r="C3955" s="84"/>
      <c r="D3955" s="85"/>
      <c r="E3955" s="85"/>
      <c r="F3955" s="85"/>
      <c r="G3955" s="85"/>
      <c r="H3955" s="85"/>
      <c r="I3955" s="85"/>
    </row>
    <row r="3956" spans="1:9" s="14" customFormat="1" ht="19.5" hidden="1" customHeight="1">
      <c r="A3956" s="31"/>
      <c r="B3956" s="83"/>
      <c r="C3956" s="84"/>
      <c r="D3956" s="85"/>
      <c r="E3956" s="85"/>
      <c r="F3956" s="85"/>
      <c r="G3956" s="85"/>
      <c r="H3956" s="85"/>
      <c r="I3956" s="85"/>
    </row>
    <row r="3957" spans="1:9" s="14" customFormat="1" ht="19.5" hidden="1" customHeight="1">
      <c r="A3957" s="31"/>
      <c r="B3957" s="83"/>
      <c r="C3957" s="84"/>
      <c r="D3957" s="85"/>
      <c r="E3957" s="85"/>
      <c r="F3957" s="85"/>
      <c r="G3957" s="85"/>
      <c r="H3957" s="85"/>
      <c r="I3957" s="85"/>
    </row>
    <row r="3958" spans="1:9" s="14" customFormat="1" ht="19.5" hidden="1" customHeight="1">
      <c r="A3958" s="31"/>
      <c r="B3958" s="83"/>
      <c r="C3958" s="84"/>
      <c r="D3958" s="85"/>
      <c r="E3958" s="85"/>
      <c r="F3958" s="85"/>
      <c r="G3958" s="85"/>
      <c r="H3958" s="85"/>
      <c r="I3958" s="85"/>
    </row>
    <row r="3959" spans="1:9" s="14" customFormat="1" ht="19.5" hidden="1" customHeight="1">
      <c r="A3959" s="31"/>
      <c r="B3959" s="83"/>
      <c r="C3959" s="84"/>
      <c r="D3959" s="85"/>
      <c r="E3959" s="85"/>
      <c r="F3959" s="85"/>
      <c r="G3959" s="85"/>
      <c r="H3959" s="85"/>
      <c r="I3959" s="85"/>
    </row>
    <row r="3960" spans="1:9" s="14" customFormat="1" ht="19.5" hidden="1" customHeight="1">
      <c r="A3960" s="31"/>
      <c r="B3960" s="83"/>
      <c r="C3960" s="84"/>
      <c r="D3960" s="85"/>
      <c r="E3960" s="85"/>
      <c r="F3960" s="85"/>
      <c r="G3960" s="85"/>
      <c r="H3960" s="85"/>
      <c r="I3960" s="85"/>
    </row>
    <row r="3961" spans="1:9" s="14" customFormat="1" ht="19.5" hidden="1" customHeight="1">
      <c r="A3961" s="31"/>
      <c r="B3961" s="83"/>
      <c r="C3961" s="84"/>
      <c r="D3961" s="85"/>
      <c r="E3961" s="85"/>
      <c r="F3961" s="85"/>
      <c r="G3961" s="85"/>
      <c r="H3961" s="85"/>
      <c r="I3961" s="85"/>
    </row>
    <row r="3962" spans="1:9" s="14" customFormat="1" ht="19.5" hidden="1" customHeight="1">
      <c r="A3962" s="31"/>
      <c r="B3962" s="83"/>
      <c r="C3962" s="84"/>
      <c r="D3962" s="85"/>
      <c r="E3962" s="85"/>
      <c r="F3962" s="85"/>
      <c r="G3962" s="85"/>
      <c r="H3962" s="85"/>
      <c r="I3962" s="85"/>
    </row>
    <row r="3963" spans="1:9" s="14" customFormat="1" ht="19.5" hidden="1" customHeight="1">
      <c r="A3963" s="31"/>
      <c r="B3963" s="83"/>
      <c r="C3963" s="84"/>
      <c r="D3963" s="85"/>
      <c r="E3963" s="85"/>
      <c r="F3963" s="85"/>
      <c r="G3963" s="85"/>
      <c r="H3963" s="85"/>
      <c r="I3963" s="85"/>
    </row>
    <row r="3964" spans="1:9" s="14" customFormat="1" ht="19.5" hidden="1" customHeight="1">
      <c r="A3964" s="31"/>
      <c r="B3964" s="83"/>
      <c r="C3964" s="84"/>
      <c r="D3964" s="85"/>
      <c r="E3964" s="85"/>
      <c r="F3964" s="85"/>
      <c r="G3964" s="85"/>
      <c r="H3964" s="85"/>
      <c r="I3964" s="85"/>
    </row>
    <row r="3965" spans="1:9" s="14" customFormat="1" ht="19.5" hidden="1" customHeight="1">
      <c r="A3965" s="31"/>
      <c r="B3965" s="83"/>
      <c r="C3965" s="84"/>
      <c r="D3965" s="85"/>
      <c r="E3965" s="85"/>
      <c r="F3965" s="85"/>
      <c r="G3965" s="85"/>
      <c r="H3965" s="85"/>
      <c r="I3965" s="85"/>
    </row>
    <row r="3966" spans="1:9" s="14" customFormat="1" ht="19.5" hidden="1" customHeight="1">
      <c r="A3966" s="31"/>
      <c r="B3966" s="83"/>
      <c r="C3966" s="84"/>
      <c r="D3966" s="85"/>
      <c r="E3966" s="85"/>
      <c r="F3966" s="85"/>
      <c r="G3966" s="85"/>
      <c r="H3966" s="85"/>
      <c r="I3966" s="85"/>
    </row>
    <row r="3967" spans="1:9" s="14" customFormat="1" ht="19.5" hidden="1" customHeight="1">
      <c r="A3967" s="31"/>
      <c r="B3967" s="83"/>
      <c r="C3967" s="84"/>
      <c r="D3967" s="85"/>
      <c r="E3967" s="85"/>
      <c r="F3967" s="85"/>
      <c r="G3967" s="85"/>
      <c r="H3967" s="85"/>
      <c r="I3967" s="85"/>
    </row>
    <row r="3968" spans="1:9" s="14" customFormat="1" ht="19.5" hidden="1" customHeight="1">
      <c r="A3968" s="31"/>
      <c r="B3968" s="83"/>
      <c r="C3968" s="84"/>
      <c r="D3968" s="85"/>
      <c r="E3968" s="85"/>
      <c r="F3968" s="85"/>
      <c r="G3968" s="85"/>
      <c r="H3968" s="85"/>
      <c r="I3968" s="85"/>
    </row>
    <row r="3969" spans="1:9" s="14" customFormat="1" ht="19.5" hidden="1" customHeight="1">
      <c r="A3969" s="31"/>
      <c r="B3969" s="83"/>
      <c r="C3969" s="84"/>
      <c r="D3969" s="85"/>
      <c r="E3969" s="85"/>
      <c r="F3969" s="85"/>
      <c r="G3969" s="85"/>
      <c r="H3969" s="85"/>
      <c r="I3969" s="85"/>
    </row>
    <row r="3970" spans="1:9" s="14" customFormat="1" ht="19.5" hidden="1" customHeight="1">
      <c r="A3970" s="31"/>
      <c r="B3970" s="83"/>
      <c r="C3970" s="84"/>
      <c r="D3970" s="85"/>
      <c r="E3970" s="85"/>
      <c r="F3970" s="85"/>
      <c r="G3970" s="85"/>
      <c r="H3970" s="85"/>
      <c r="I3970" s="85"/>
    </row>
    <row r="3971" spans="1:9" s="14" customFormat="1" ht="19.5" hidden="1" customHeight="1">
      <c r="A3971" s="31"/>
      <c r="B3971" s="83"/>
      <c r="C3971" s="84"/>
      <c r="D3971" s="85"/>
      <c r="E3971" s="85"/>
      <c r="F3971" s="85"/>
      <c r="G3971" s="85"/>
      <c r="H3971" s="85"/>
      <c r="I3971" s="85"/>
    </row>
    <row r="3972" spans="1:9" s="14" customFormat="1" ht="19.5" hidden="1" customHeight="1">
      <c r="A3972" s="31"/>
      <c r="B3972" s="83"/>
      <c r="C3972" s="84"/>
      <c r="D3972" s="85"/>
      <c r="E3972" s="85"/>
      <c r="F3972" s="85"/>
      <c r="G3972" s="85"/>
      <c r="H3972" s="85"/>
      <c r="I3972" s="85"/>
    </row>
    <row r="3973" spans="1:9" s="14" customFormat="1" ht="19.5" hidden="1" customHeight="1">
      <c r="A3973" s="31"/>
      <c r="B3973" s="83"/>
      <c r="C3973" s="84"/>
      <c r="D3973" s="85"/>
      <c r="E3973" s="85"/>
      <c r="F3973" s="85"/>
      <c r="G3973" s="85"/>
      <c r="H3973" s="85"/>
      <c r="I3973" s="85"/>
    </row>
    <row r="3974" spans="1:9" s="14" customFormat="1" ht="19.5" hidden="1" customHeight="1">
      <c r="A3974" s="31"/>
      <c r="B3974" s="83"/>
      <c r="C3974" s="84"/>
      <c r="D3974" s="85"/>
      <c r="E3974" s="85"/>
      <c r="F3974" s="85"/>
      <c r="G3974" s="85"/>
      <c r="H3974" s="85"/>
      <c r="I3974" s="85"/>
    </row>
    <row r="3975" spans="1:9" s="14" customFormat="1" ht="19.5" hidden="1" customHeight="1">
      <c r="A3975" s="31"/>
      <c r="B3975" s="83"/>
      <c r="C3975" s="84"/>
      <c r="D3975" s="85"/>
      <c r="E3975" s="85"/>
      <c r="F3975" s="85"/>
      <c r="G3975" s="85"/>
      <c r="H3975" s="85"/>
      <c r="I3975" s="85"/>
    </row>
    <row r="3976" spans="1:9" s="14" customFormat="1" ht="19.5" hidden="1" customHeight="1">
      <c r="A3976" s="31"/>
      <c r="B3976" s="83"/>
      <c r="C3976" s="84"/>
      <c r="D3976" s="85"/>
      <c r="E3976" s="85"/>
      <c r="F3976" s="85"/>
      <c r="G3976" s="85"/>
      <c r="H3976" s="85"/>
      <c r="I3976" s="85"/>
    </row>
    <row r="3977" spans="1:9" s="14" customFormat="1" ht="19.5" hidden="1" customHeight="1">
      <c r="A3977" s="31"/>
      <c r="B3977" s="83"/>
      <c r="C3977" s="84"/>
      <c r="D3977" s="85"/>
      <c r="E3977" s="85"/>
      <c r="F3977" s="85"/>
      <c r="G3977" s="85"/>
      <c r="H3977" s="85"/>
      <c r="I3977" s="85"/>
    </row>
    <row r="3978" spans="1:9" s="14" customFormat="1" ht="19.5" hidden="1" customHeight="1">
      <c r="A3978" s="31"/>
      <c r="B3978" s="83"/>
      <c r="C3978" s="84"/>
      <c r="D3978" s="85"/>
      <c r="E3978" s="85"/>
      <c r="F3978" s="85"/>
      <c r="G3978" s="85"/>
      <c r="H3978" s="85"/>
      <c r="I3978" s="85"/>
    </row>
    <row r="3979" spans="1:9" s="14" customFormat="1" ht="19.5" hidden="1" customHeight="1">
      <c r="A3979" s="31"/>
      <c r="B3979" s="83"/>
      <c r="C3979" s="84"/>
      <c r="D3979" s="85"/>
      <c r="E3979" s="85"/>
      <c r="F3979" s="85"/>
      <c r="G3979" s="85"/>
      <c r="H3979" s="85"/>
      <c r="I3979" s="85"/>
    </row>
    <row r="3980" spans="1:9" s="14" customFormat="1" ht="19.5" hidden="1" customHeight="1">
      <c r="A3980" s="31"/>
      <c r="B3980" s="83"/>
      <c r="C3980" s="84"/>
      <c r="D3980" s="85"/>
      <c r="E3980" s="85"/>
      <c r="F3980" s="85"/>
      <c r="G3980" s="85"/>
      <c r="H3980" s="85"/>
      <c r="I3980" s="85"/>
    </row>
    <row r="3981" spans="1:9" s="14" customFormat="1" ht="19.5" hidden="1" customHeight="1">
      <c r="A3981" s="31"/>
      <c r="B3981" s="83"/>
      <c r="C3981" s="84"/>
      <c r="D3981" s="85"/>
      <c r="E3981" s="85"/>
      <c r="F3981" s="85"/>
      <c r="G3981" s="85"/>
      <c r="H3981" s="85"/>
      <c r="I3981" s="85"/>
    </row>
    <row r="3982" spans="1:9" s="14" customFormat="1" ht="19.5" hidden="1" customHeight="1">
      <c r="A3982" s="31"/>
      <c r="B3982" s="83"/>
      <c r="C3982" s="84"/>
      <c r="D3982" s="85"/>
      <c r="E3982" s="85"/>
      <c r="F3982" s="85"/>
      <c r="G3982" s="85"/>
      <c r="H3982" s="85"/>
      <c r="I3982" s="85"/>
    </row>
    <row r="3983" spans="1:9" s="14" customFormat="1" ht="19.5" hidden="1" customHeight="1">
      <c r="A3983" s="31"/>
      <c r="B3983" s="83"/>
      <c r="C3983" s="84"/>
      <c r="D3983" s="85"/>
      <c r="E3983" s="85"/>
      <c r="F3983" s="85"/>
      <c r="G3983" s="85"/>
      <c r="H3983" s="85"/>
      <c r="I3983" s="85"/>
    </row>
    <row r="3984" spans="1:9" s="14" customFormat="1" ht="19.5" hidden="1" customHeight="1">
      <c r="A3984" s="31"/>
      <c r="B3984" s="83"/>
      <c r="C3984" s="84"/>
      <c r="D3984" s="85"/>
      <c r="E3984" s="85"/>
      <c r="F3984" s="85"/>
      <c r="G3984" s="85"/>
      <c r="H3984" s="85"/>
      <c r="I3984" s="85"/>
    </row>
    <row r="3985" spans="1:9" s="14" customFormat="1" ht="19.5" hidden="1" customHeight="1">
      <c r="A3985" s="31"/>
      <c r="B3985" s="83"/>
      <c r="C3985" s="84"/>
      <c r="D3985" s="85"/>
      <c r="E3985" s="85"/>
      <c r="F3985" s="85"/>
      <c r="G3985" s="85"/>
      <c r="H3985" s="85"/>
      <c r="I3985" s="85"/>
    </row>
    <row r="3986" spans="1:9" s="14" customFormat="1" ht="19.5" hidden="1" customHeight="1">
      <c r="A3986" s="31"/>
      <c r="B3986" s="83"/>
      <c r="C3986" s="84"/>
      <c r="D3986" s="85"/>
      <c r="E3986" s="85"/>
      <c r="F3986" s="85"/>
      <c r="G3986" s="85"/>
      <c r="H3986" s="85"/>
      <c r="I3986" s="85"/>
    </row>
    <row r="3987" spans="1:9" s="14" customFormat="1" ht="19.5" hidden="1" customHeight="1">
      <c r="A3987" s="31"/>
      <c r="B3987" s="83"/>
      <c r="C3987" s="84"/>
      <c r="D3987" s="85"/>
      <c r="E3987" s="85"/>
      <c r="F3987" s="85"/>
      <c r="G3987" s="85"/>
      <c r="H3987" s="85"/>
      <c r="I3987" s="85"/>
    </row>
    <row r="3988" spans="1:9" s="14" customFormat="1" ht="19.5" hidden="1" customHeight="1">
      <c r="A3988" s="31"/>
      <c r="B3988" s="83"/>
      <c r="C3988" s="84"/>
      <c r="D3988" s="85"/>
      <c r="E3988" s="85"/>
      <c r="F3988" s="85"/>
      <c r="G3988" s="85"/>
      <c r="H3988" s="85"/>
      <c r="I3988" s="85"/>
    </row>
    <row r="3989" spans="1:9" s="14" customFormat="1" ht="19.5" hidden="1" customHeight="1">
      <c r="A3989" s="31"/>
      <c r="B3989" s="83"/>
      <c r="C3989" s="84"/>
      <c r="D3989" s="85"/>
      <c r="E3989" s="85"/>
      <c r="F3989" s="85"/>
      <c r="G3989" s="85"/>
      <c r="H3989" s="85"/>
      <c r="I3989" s="85"/>
    </row>
    <row r="3990" spans="1:9" s="14" customFormat="1" ht="19.5" hidden="1" customHeight="1">
      <c r="A3990" s="31"/>
      <c r="B3990" s="83"/>
      <c r="C3990" s="84"/>
      <c r="D3990" s="85"/>
      <c r="E3990" s="85"/>
      <c r="F3990" s="85"/>
      <c r="G3990" s="85"/>
      <c r="H3990" s="85"/>
      <c r="I3990" s="85"/>
    </row>
    <row r="3991" spans="1:9" s="14" customFormat="1" ht="19.5" hidden="1" customHeight="1">
      <c r="A3991" s="31"/>
      <c r="B3991" s="83"/>
      <c r="C3991" s="84"/>
      <c r="D3991" s="85"/>
      <c r="E3991" s="85"/>
      <c r="F3991" s="85"/>
      <c r="G3991" s="85"/>
      <c r="H3991" s="85"/>
      <c r="I3991" s="85"/>
    </row>
    <row r="3992" spans="1:9" s="14" customFormat="1" ht="19.5" hidden="1" customHeight="1">
      <c r="A3992" s="31"/>
      <c r="B3992" s="83"/>
      <c r="C3992" s="84"/>
      <c r="D3992" s="85"/>
      <c r="E3992" s="85"/>
      <c r="F3992" s="85"/>
      <c r="G3992" s="85"/>
      <c r="H3992" s="85"/>
      <c r="I3992" s="85"/>
    </row>
    <row r="3993" spans="1:9" s="14" customFormat="1" ht="19.5" hidden="1" customHeight="1">
      <c r="A3993" s="31"/>
      <c r="B3993" s="83"/>
      <c r="C3993" s="84"/>
      <c r="D3993" s="85"/>
      <c r="E3993" s="85"/>
      <c r="F3993" s="85"/>
      <c r="G3993" s="85"/>
      <c r="H3993" s="85"/>
      <c r="I3993" s="85"/>
    </row>
    <row r="3994" spans="1:9" s="14" customFormat="1" ht="19.5" hidden="1" customHeight="1">
      <c r="A3994" s="31"/>
      <c r="B3994" s="83"/>
      <c r="C3994" s="84"/>
      <c r="D3994" s="85"/>
      <c r="E3994" s="85"/>
      <c r="F3994" s="85"/>
      <c r="G3994" s="85"/>
      <c r="H3994" s="85"/>
      <c r="I3994" s="85"/>
    </row>
    <row r="3995" spans="1:9" s="14" customFormat="1" ht="19.5" hidden="1" customHeight="1">
      <c r="A3995" s="31"/>
      <c r="B3995" s="83"/>
      <c r="C3995" s="84"/>
      <c r="D3995" s="85"/>
      <c r="E3995" s="85"/>
      <c r="F3995" s="85"/>
      <c r="G3995" s="85"/>
      <c r="H3995" s="85"/>
      <c r="I3995" s="85"/>
    </row>
    <row r="3996" spans="1:9" s="14" customFormat="1" ht="19.5" hidden="1" customHeight="1">
      <c r="A3996" s="31"/>
      <c r="B3996" s="83"/>
      <c r="C3996" s="84"/>
      <c r="D3996" s="85"/>
      <c r="E3996" s="85"/>
      <c r="F3996" s="85"/>
      <c r="G3996" s="85"/>
      <c r="H3996" s="85"/>
      <c r="I3996" s="85"/>
    </row>
    <row r="3997" spans="1:9" s="14" customFormat="1" ht="19.5" hidden="1" customHeight="1">
      <c r="A3997" s="31"/>
      <c r="B3997" s="83"/>
      <c r="C3997" s="84"/>
      <c r="D3997" s="85"/>
      <c r="E3997" s="85"/>
      <c r="F3997" s="85"/>
      <c r="G3997" s="85"/>
      <c r="H3997" s="85"/>
      <c r="I3997" s="85"/>
    </row>
    <row r="3998" spans="1:9" s="14" customFormat="1" ht="19.5" hidden="1" customHeight="1">
      <c r="A3998" s="31"/>
      <c r="B3998" s="83"/>
      <c r="C3998" s="84"/>
      <c r="D3998" s="85"/>
      <c r="E3998" s="85"/>
      <c r="F3998" s="85"/>
      <c r="G3998" s="85"/>
      <c r="H3998" s="85"/>
      <c r="I3998" s="85"/>
    </row>
    <row r="3999" spans="1:9" s="14" customFormat="1" ht="19.5" hidden="1" customHeight="1">
      <c r="A3999" s="31"/>
      <c r="B3999" s="83"/>
      <c r="C3999" s="84"/>
      <c r="D3999" s="85"/>
      <c r="E3999" s="85"/>
      <c r="F3999" s="85"/>
      <c r="G3999" s="85"/>
      <c r="H3999" s="85"/>
      <c r="I3999" s="85"/>
    </row>
    <row r="4000" spans="1:9" s="14" customFormat="1" ht="19.5" hidden="1" customHeight="1">
      <c r="A4000" s="31"/>
      <c r="B4000" s="83"/>
      <c r="C4000" s="84"/>
      <c r="D4000" s="85"/>
      <c r="E4000" s="85"/>
      <c r="F4000" s="85"/>
      <c r="G4000" s="85"/>
      <c r="H4000" s="85"/>
      <c r="I4000" s="85"/>
    </row>
    <row r="4001" spans="1:9" s="14" customFormat="1" ht="19.5" hidden="1" customHeight="1">
      <c r="A4001" s="31"/>
      <c r="B4001" s="83"/>
      <c r="C4001" s="84"/>
      <c r="D4001" s="85"/>
      <c r="E4001" s="85"/>
      <c r="F4001" s="85"/>
      <c r="G4001" s="85"/>
      <c r="H4001" s="85"/>
      <c r="I4001" s="85"/>
    </row>
    <row r="4002" spans="1:9" s="14" customFormat="1" ht="19.5" hidden="1" customHeight="1">
      <c r="A4002" s="31"/>
      <c r="B4002" s="83"/>
      <c r="C4002" s="84"/>
      <c r="D4002" s="85"/>
      <c r="E4002" s="85"/>
      <c r="F4002" s="85"/>
      <c r="G4002" s="85"/>
      <c r="H4002" s="85"/>
      <c r="I4002" s="85"/>
    </row>
    <row r="4003" spans="1:9" s="14" customFormat="1" ht="19.5" hidden="1" customHeight="1">
      <c r="A4003" s="31"/>
      <c r="B4003" s="83"/>
      <c r="C4003" s="84"/>
      <c r="D4003" s="85"/>
      <c r="E4003" s="85"/>
      <c r="F4003" s="85"/>
      <c r="G4003" s="85"/>
      <c r="H4003" s="85"/>
      <c r="I4003" s="85"/>
    </row>
    <row r="4004" spans="1:9" s="14" customFormat="1" ht="19.5" hidden="1" customHeight="1">
      <c r="A4004" s="31"/>
      <c r="B4004" s="83"/>
      <c r="C4004" s="84"/>
      <c r="D4004" s="85"/>
      <c r="E4004" s="85"/>
      <c r="F4004" s="85"/>
      <c r="G4004" s="85"/>
      <c r="H4004" s="85"/>
      <c r="I4004" s="85"/>
    </row>
    <row r="4005" spans="1:9" s="14" customFormat="1" ht="19.5" hidden="1" customHeight="1">
      <c r="A4005" s="31"/>
      <c r="B4005" s="83"/>
      <c r="C4005" s="84"/>
      <c r="D4005" s="85"/>
      <c r="E4005" s="85"/>
      <c r="F4005" s="85"/>
      <c r="G4005" s="85"/>
      <c r="H4005" s="85"/>
      <c r="I4005" s="85"/>
    </row>
    <row r="4006" spans="1:9" s="14" customFormat="1" ht="19.5" hidden="1" customHeight="1">
      <c r="A4006" s="31"/>
      <c r="B4006" s="83"/>
      <c r="C4006" s="84"/>
      <c r="D4006" s="85"/>
      <c r="E4006" s="85"/>
      <c r="F4006" s="85"/>
      <c r="G4006" s="85"/>
      <c r="H4006" s="85"/>
      <c r="I4006" s="85"/>
    </row>
    <row r="4007" spans="1:9" s="14" customFormat="1" ht="19.5" hidden="1" customHeight="1">
      <c r="A4007" s="31"/>
      <c r="B4007" s="83"/>
      <c r="C4007" s="84"/>
      <c r="D4007" s="85"/>
      <c r="E4007" s="85"/>
      <c r="F4007" s="85"/>
      <c r="G4007" s="85"/>
      <c r="H4007" s="85"/>
      <c r="I4007" s="85"/>
    </row>
    <row r="4008" spans="1:9" s="14" customFormat="1" ht="19.5" hidden="1" customHeight="1">
      <c r="A4008" s="31"/>
      <c r="B4008" s="83"/>
      <c r="C4008" s="84"/>
      <c r="D4008" s="85"/>
      <c r="E4008" s="85"/>
      <c r="F4008" s="85"/>
      <c r="G4008" s="85"/>
      <c r="H4008" s="85"/>
      <c r="I4008" s="85"/>
    </row>
    <row r="4009" spans="1:9" s="14" customFormat="1" ht="19.5" hidden="1" customHeight="1">
      <c r="A4009" s="31"/>
      <c r="B4009" s="83"/>
      <c r="C4009" s="84"/>
      <c r="D4009" s="85"/>
      <c r="E4009" s="85"/>
      <c r="F4009" s="85"/>
      <c r="G4009" s="85"/>
      <c r="H4009" s="85"/>
      <c r="I4009" s="85"/>
    </row>
    <row r="4010" spans="1:9" s="14" customFormat="1" ht="19.5" hidden="1" customHeight="1">
      <c r="A4010" s="31"/>
      <c r="B4010" s="83"/>
      <c r="C4010" s="84"/>
      <c r="D4010" s="85"/>
      <c r="E4010" s="85"/>
      <c r="F4010" s="85"/>
      <c r="G4010" s="85"/>
      <c r="H4010" s="85"/>
      <c r="I4010" s="85"/>
    </row>
    <row r="4011" spans="1:9" s="14" customFormat="1" ht="19.5" hidden="1" customHeight="1">
      <c r="A4011" s="31"/>
      <c r="B4011" s="83"/>
      <c r="C4011" s="84"/>
      <c r="D4011" s="85"/>
      <c r="E4011" s="85"/>
      <c r="F4011" s="85"/>
      <c r="G4011" s="85"/>
      <c r="H4011" s="85"/>
      <c r="I4011" s="85"/>
    </row>
    <row r="4012" spans="1:9" s="14" customFormat="1" ht="19.5" hidden="1" customHeight="1">
      <c r="A4012" s="31"/>
      <c r="B4012" s="83"/>
      <c r="C4012" s="84"/>
      <c r="D4012" s="85"/>
      <c r="E4012" s="85"/>
      <c r="F4012" s="85"/>
      <c r="G4012" s="85"/>
      <c r="H4012" s="85"/>
      <c r="I4012" s="85"/>
    </row>
    <row r="4013" spans="1:9" s="14" customFormat="1" ht="19.5" hidden="1" customHeight="1">
      <c r="A4013" s="31"/>
      <c r="B4013" s="83"/>
      <c r="C4013" s="84"/>
      <c r="D4013" s="85"/>
      <c r="E4013" s="85"/>
      <c r="F4013" s="85"/>
      <c r="G4013" s="85"/>
      <c r="H4013" s="85"/>
      <c r="I4013" s="85"/>
    </row>
    <row r="4014" spans="1:9" s="14" customFormat="1" ht="19.5" hidden="1" customHeight="1">
      <c r="A4014" s="31"/>
      <c r="B4014" s="83"/>
      <c r="C4014" s="84"/>
      <c r="D4014" s="85"/>
      <c r="E4014" s="85"/>
      <c r="F4014" s="85"/>
      <c r="G4014" s="85"/>
      <c r="H4014" s="85"/>
      <c r="I4014" s="85"/>
    </row>
    <row r="4015" spans="1:9" s="14" customFormat="1" ht="19.5" hidden="1" customHeight="1">
      <c r="A4015" s="31"/>
      <c r="B4015" s="83"/>
      <c r="C4015" s="84"/>
      <c r="D4015" s="85"/>
      <c r="E4015" s="85"/>
      <c r="F4015" s="85"/>
      <c r="G4015" s="85"/>
      <c r="H4015" s="85"/>
      <c r="I4015" s="85"/>
    </row>
    <row r="4016" spans="1:9" s="14" customFormat="1" ht="19.5" hidden="1" customHeight="1">
      <c r="A4016" s="31"/>
      <c r="B4016" s="83"/>
      <c r="C4016" s="84"/>
      <c r="D4016" s="85"/>
      <c r="E4016" s="85"/>
      <c r="F4016" s="85"/>
      <c r="G4016" s="85"/>
      <c r="H4016" s="85"/>
      <c r="I4016" s="85"/>
    </row>
    <row r="4017" spans="1:9" s="14" customFormat="1" ht="19.5" hidden="1" customHeight="1">
      <c r="A4017" s="31"/>
      <c r="B4017" s="83"/>
      <c r="C4017" s="84"/>
      <c r="D4017" s="85"/>
      <c r="E4017" s="85"/>
      <c r="F4017" s="85"/>
      <c r="G4017" s="85"/>
      <c r="H4017" s="85"/>
      <c r="I4017" s="85"/>
    </row>
    <row r="4018" spans="1:9" s="14" customFormat="1" ht="19.5" hidden="1" customHeight="1">
      <c r="A4018" s="31"/>
      <c r="B4018" s="83"/>
      <c r="C4018" s="84"/>
      <c r="D4018" s="85"/>
      <c r="E4018" s="85"/>
      <c r="F4018" s="85"/>
      <c r="G4018" s="85"/>
      <c r="H4018" s="85"/>
      <c r="I4018" s="85"/>
    </row>
    <row r="4019" spans="1:9" s="14" customFormat="1" ht="19.5" hidden="1" customHeight="1">
      <c r="A4019" s="31"/>
      <c r="B4019" s="83"/>
      <c r="C4019" s="84"/>
      <c r="D4019" s="85"/>
      <c r="E4019" s="85"/>
      <c r="F4019" s="85"/>
      <c r="G4019" s="85"/>
      <c r="H4019" s="85"/>
      <c r="I4019" s="85"/>
    </row>
    <row r="4020" spans="1:9" s="14" customFormat="1" ht="19.5" hidden="1" customHeight="1">
      <c r="A4020" s="31"/>
      <c r="B4020" s="83"/>
      <c r="C4020" s="84"/>
      <c r="D4020" s="85"/>
      <c r="E4020" s="85"/>
      <c r="F4020" s="85"/>
      <c r="G4020" s="85"/>
      <c r="H4020" s="85"/>
      <c r="I4020" s="85"/>
    </row>
    <row r="4021" spans="1:9" s="14" customFormat="1" ht="19.5" hidden="1" customHeight="1">
      <c r="A4021" s="31"/>
      <c r="B4021" s="83"/>
      <c r="C4021" s="84"/>
      <c r="D4021" s="85"/>
      <c r="E4021" s="85"/>
      <c r="F4021" s="85"/>
      <c r="G4021" s="85"/>
      <c r="H4021" s="85"/>
      <c r="I4021" s="85"/>
    </row>
    <row r="4022" spans="1:9" s="14" customFormat="1" ht="19.5" hidden="1" customHeight="1">
      <c r="A4022" s="31"/>
      <c r="B4022" s="83"/>
      <c r="C4022" s="84"/>
      <c r="D4022" s="85"/>
      <c r="E4022" s="85"/>
      <c r="F4022" s="85"/>
      <c r="G4022" s="85"/>
      <c r="H4022" s="85"/>
      <c r="I4022" s="85"/>
    </row>
    <row r="4023" spans="1:9" s="14" customFormat="1" ht="19.5" hidden="1" customHeight="1">
      <c r="A4023" s="31"/>
      <c r="B4023" s="83"/>
      <c r="C4023" s="84"/>
      <c r="D4023" s="85"/>
      <c r="E4023" s="85"/>
      <c r="F4023" s="85"/>
      <c r="G4023" s="85"/>
      <c r="H4023" s="85"/>
      <c r="I4023" s="85"/>
    </row>
    <row r="4024" spans="1:9" s="14" customFormat="1" ht="19.5" hidden="1" customHeight="1">
      <c r="A4024" s="31"/>
      <c r="B4024" s="83"/>
      <c r="C4024" s="84"/>
      <c r="D4024" s="85"/>
      <c r="E4024" s="85"/>
      <c r="F4024" s="85"/>
      <c r="G4024" s="85"/>
      <c r="H4024" s="85"/>
      <c r="I4024" s="85"/>
    </row>
    <row r="4025" spans="1:9" s="14" customFormat="1" ht="19.5" hidden="1" customHeight="1">
      <c r="A4025" s="31"/>
      <c r="B4025" s="83"/>
      <c r="C4025" s="84"/>
      <c r="D4025" s="85"/>
      <c r="E4025" s="85"/>
      <c r="F4025" s="85"/>
      <c r="G4025" s="85"/>
      <c r="H4025" s="85"/>
      <c r="I4025" s="85"/>
    </row>
    <row r="4026" spans="1:9" s="14" customFormat="1" ht="19.5" hidden="1" customHeight="1">
      <c r="A4026" s="31"/>
      <c r="B4026" s="83"/>
      <c r="C4026" s="84"/>
      <c r="D4026" s="85"/>
      <c r="E4026" s="85"/>
      <c r="F4026" s="85"/>
      <c r="G4026" s="85"/>
      <c r="H4026" s="85"/>
      <c r="I4026" s="85"/>
    </row>
    <row r="4027" spans="1:9" s="14" customFormat="1" ht="19.5" hidden="1" customHeight="1">
      <c r="A4027" s="31"/>
      <c r="B4027" s="83"/>
      <c r="C4027" s="84"/>
      <c r="D4027" s="85"/>
      <c r="E4027" s="85"/>
      <c r="F4027" s="85"/>
      <c r="G4027" s="85"/>
      <c r="H4027" s="85"/>
      <c r="I4027" s="85"/>
    </row>
    <row r="4028" spans="1:9" s="14" customFormat="1" ht="19.5" hidden="1" customHeight="1">
      <c r="A4028" s="31"/>
      <c r="B4028" s="83"/>
      <c r="C4028" s="84"/>
      <c r="D4028" s="85"/>
      <c r="E4028" s="85"/>
      <c r="F4028" s="85"/>
      <c r="G4028" s="85"/>
      <c r="H4028" s="85"/>
      <c r="I4028" s="85"/>
    </row>
    <row r="4029" spans="1:9" s="14" customFormat="1" ht="19.5" hidden="1" customHeight="1">
      <c r="A4029" s="31"/>
      <c r="B4029" s="83"/>
      <c r="C4029" s="84"/>
      <c r="D4029" s="85"/>
      <c r="E4029" s="85"/>
      <c r="F4029" s="85"/>
      <c r="G4029" s="85"/>
      <c r="H4029" s="85"/>
      <c r="I4029" s="85"/>
    </row>
    <row r="4030" spans="1:9" s="14" customFormat="1" ht="19.5" hidden="1" customHeight="1">
      <c r="A4030" s="31"/>
      <c r="B4030" s="83"/>
      <c r="C4030" s="84"/>
      <c r="D4030" s="85"/>
      <c r="E4030" s="85"/>
      <c r="F4030" s="85"/>
      <c r="G4030" s="85"/>
      <c r="H4030" s="85"/>
      <c r="I4030" s="85"/>
    </row>
    <row r="4031" spans="1:9" s="14" customFormat="1" ht="19.5" hidden="1" customHeight="1">
      <c r="A4031" s="31"/>
      <c r="B4031" s="83"/>
      <c r="C4031" s="84"/>
      <c r="D4031" s="85"/>
      <c r="E4031" s="85"/>
      <c r="F4031" s="85"/>
      <c r="G4031" s="85"/>
      <c r="H4031" s="85"/>
      <c r="I4031" s="85"/>
    </row>
    <row r="4032" spans="1:9" s="14" customFormat="1" ht="19.5" hidden="1" customHeight="1">
      <c r="A4032" s="31"/>
      <c r="B4032" s="83"/>
      <c r="C4032" s="84"/>
      <c r="D4032" s="85"/>
      <c r="E4032" s="85"/>
      <c r="F4032" s="85"/>
      <c r="G4032" s="85"/>
      <c r="H4032" s="85"/>
      <c r="I4032" s="85"/>
    </row>
    <row r="4033" spans="1:9" s="14" customFormat="1" ht="19.5" hidden="1" customHeight="1">
      <c r="A4033" s="31"/>
      <c r="B4033" s="83"/>
      <c r="C4033" s="84"/>
      <c r="D4033" s="85"/>
      <c r="E4033" s="85"/>
      <c r="F4033" s="85"/>
      <c r="G4033" s="85"/>
      <c r="H4033" s="85"/>
      <c r="I4033" s="85"/>
    </row>
    <row r="4034" spans="1:9" s="14" customFormat="1" ht="19.5" hidden="1" customHeight="1">
      <c r="A4034" s="31"/>
      <c r="B4034" s="83"/>
      <c r="C4034" s="84"/>
      <c r="D4034" s="85"/>
      <c r="E4034" s="85"/>
      <c r="F4034" s="85"/>
      <c r="G4034" s="85"/>
      <c r="H4034" s="85"/>
      <c r="I4034" s="85"/>
    </row>
    <row r="4035" spans="1:9" s="14" customFormat="1" ht="19.5" hidden="1" customHeight="1">
      <c r="A4035" s="31"/>
      <c r="B4035" s="83"/>
      <c r="C4035" s="84"/>
      <c r="D4035" s="85"/>
      <c r="E4035" s="85"/>
      <c r="F4035" s="85"/>
      <c r="G4035" s="85"/>
      <c r="H4035" s="85"/>
      <c r="I4035" s="85"/>
    </row>
    <row r="4036" spans="1:9" s="14" customFormat="1" ht="19.5" hidden="1" customHeight="1">
      <c r="A4036" s="31"/>
      <c r="B4036" s="83"/>
      <c r="C4036" s="84"/>
      <c r="D4036" s="85"/>
      <c r="E4036" s="85"/>
      <c r="F4036" s="85"/>
      <c r="G4036" s="85"/>
      <c r="H4036" s="85"/>
      <c r="I4036" s="85"/>
    </row>
    <row r="4037" spans="1:9" s="14" customFormat="1" ht="19.5" hidden="1" customHeight="1">
      <c r="A4037" s="31"/>
      <c r="B4037" s="83"/>
      <c r="C4037" s="84"/>
      <c r="D4037" s="85"/>
      <c r="E4037" s="85"/>
      <c r="F4037" s="85"/>
      <c r="G4037" s="85"/>
      <c r="H4037" s="85"/>
      <c r="I4037" s="85"/>
    </row>
    <row r="4038" spans="1:9" s="14" customFormat="1" ht="19.5" hidden="1" customHeight="1">
      <c r="A4038" s="31"/>
      <c r="B4038" s="83"/>
      <c r="C4038" s="84"/>
      <c r="D4038" s="85"/>
      <c r="E4038" s="85"/>
      <c r="F4038" s="85"/>
      <c r="G4038" s="85"/>
      <c r="H4038" s="85"/>
      <c r="I4038" s="85"/>
    </row>
    <row r="4039" spans="1:9" s="14" customFormat="1" ht="19.5" hidden="1" customHeight="1">
      <c r="A4039" s="31"/>
      <c r="B4039" s="83"/>
      <c r="C4039" s="84"/>
      <c r="D4039" s="85"/>
      <c r="E4039" s="85"/>
      <c r="F4039" s="85"/>
      <c r="G4039" s="85"/>
      <c r="H4039" s="85"/>
      <c r="I4039" s="85"/>
    </row>
    <row r="4040" spans="1:9" s="14" customFormat="1" ht="19.5" hidden="1" customHeight="1">
      <c r="A4040" s="31"/>
      <c r="B4040" s="83"/>
      <c r="C4040" s="84"/>
      <c r="D4040" s="85"/>
      <c r="E4040" s="85"/>
      <c r="F4040" s="85"/>
      <c r="G4040" s="85"/>
      <c r="H4040" s="85"/>
      <c r="I4040" s="85"/>
    </row>
    <row r="4041" spans="1:9" s="14" customFormat="1" ht="19.5" hidden="1" customHeight="1">
      <c r="A4041" s="31"/>
      <c r="B4041" s="83"/>
      <c r="C4041" s="84"/>
      <c r="D4041" s="85"/>
      <c r="E4041" s="85"/>
      <c r="F4041" s="85"/>
      <c r="G4041" s="85"/>
      <c r="H4041" s="85"/>
      <c r="I4041" s="85"/>
    </row>
    <row r="4042" spans="1:9" s="14" customFormat="1" ht="19.5" hidden="1" customHeight="1">
      <c r="A4042" s="31"/>
      <c r="B4042" s="83"/>
      <c r="C4042" s="84"/>
      <c r="D4042" s="85"/>
      <c r="E4042" s="85"/>
      <c r="F4042" s="85"/>
      <c r="G4042" s="85"/>
      <c r="H4042" s="85"/>
      <c r="I4042" s="85"/>
    </row>
    <row r="4043" spans="1:9" s="14" customFormat="1" ht="19.5" hidden="1" customHeight="1">
      <c r="A4043" s="31"/>
      <c r="B4043" s="83"/>
      <c r="C4043" s="84"/>
      <c r="D4043" s="85"/>
      <c r="E4043" s="85"/>
      <c r="F4043" s="85"/>
      <c r="G4043" s="85"/>
      <c r="H4043" s="85"/>
      <c r="I4043" s="85"/>
    </row>
    <row r="4044" spans="1:9" s="14" customFormat="1" ht="19.5" hidden="1" customHeight="1">
      <c r="A4044" s="31"/>
      <c r="B4044" s="83"/>
      <c r="C4044" s="84"/>
      <c r="D4044" s="85"/>
      <c r="E4044" s="85"/>
      <c r="F4044" s="85"/>
      <c r="G4044" s="85"/>
      <c r="H4044" s="85"/>
      <c r="I4044" s="85"/>
    </row>
    <row r="4045" spans="1:9" s="14" customFormat="1" ht="19.5" hidden="1" customHeight="1">
      <c r="A4045" s="31"/>
      <c r="B4045" s="83"/>
      <c r="C4045" s="84"/>
      <c r="D4045" s="85"/>
      <c r="E4045" s="85"/>
      <c r="F4045" s="85"/>
      <c r="G4045" s="85"/>
      <c r="H4045" s="85"/>
      <c r="I4045" s="85"/>
    </row>
    <row r="4046" spans="1:9" s="14" customFormat="1" ht="19.5" hidden="1" customHeight="1">
      <c r="A4046" s="31"/>
      <c r="B4046" s="83"/>
      <c r="C4046" s="84"/>
      <c r="D4046" s="85"/>
      <c r="E4046" s="85"/>
      <c r="F4046" s="85"/>
      <c r="G4046" s="85"/>
      <c r="H4046" s="85"/>
      <c r="I4046" s="85"/>
    </row>
    <row r="4047" spans="1:9" s="14" customFormat="1" ht="19.5" hidden="1" customHeight="1">
      <c r="A4047" s="31"/>
      <c r="B4047" s="83"/>
      <c r="C4047" s="84"/>
      <c r="D4047" s="85"/>
      <c r="E4047" s="85"/>
      <c r="F4047" s="85"/>
      <c r="G4047" s="85"/>
      <c r="H4047" s="85"/>
      <c r="I4047" s="85"/>
    </row>
    <row r="4048" spans="1:9" s="14" customFormat="1" ht="19.5" hidden="1" customHeight="1">
      <c r="A4048" s="31"/>
      <c r="B4048" s="83"/>
      <c r="C4048" s="84"/>
      <c r="D4048" s="85"/>
      <c r="E4048" s="85"/>
      <c r="F4048" s="85"/>
      <c r="G4048" s="85"/>
      <c r="H4048" s="85"/>
      <c r="I4048" s="85"/>
    </row>
    <row r="4049" spans="1:9" s="14" customFormat="1" ht="19.5" hidden="1" customHeight="1">
      <c r="A4049" s="31"/>
      <c r="B4049" s="83"/>
      <c r="C4049" s="84"/>
      <c r="D4049" s="85"/>
      <c r="E4049" s="85"/>
      <c r="F4049" s="85"/>
      <c r="G4049" s="85"/>
      <c r="H4049" s="85"/>
      <c r="I4049" s="85"/>
    </row>
    <row r="4050" spans="1:9" s="14" customFormat="1" ht="19.5" hidden="1" customHeight="1">
      <c r="A4050" s="31"/>
      <c r="B4050" s="83"/>
      <c r="C4050" s="84"/>
      <c r="D4050" s="85"/>
      <c r="E4050" s="85"/>
      <c r="F4050" s="85"/>
      <c r="G4050" s="85"/>
      <c r="H4050" s="85"/>
      <c r="I4050" s="85"/>
    </row>
    <row r="4051" spans="1:9" s="14" customFormat="1" ht="19.5" hidden="1" customHeight="1">
      <c r="A4051" s="31"/>
      <c r="B4051" s="83"/>
      <c r="C4051" s="84"/>
      <c r="D4051" s="85"/>
      <c r="E4051" s="85"/>
      <c r="F4051" s="85"/>
      <c r="G4051" s="85"/>
      <c r="H4051" s="85"/>
      <c r="I4051" s="85"/>
    </row>
    <row r="4052" spans="1:9" s="14" customFormat="1" ht="19.5" hidden="1" customHeight="1">
      <c r="A4052" s="31"/>
      <c r="B4052" s="83"/>
      <c r="C4052" s="84"/>
      <c r="D4052" s="85"/>
      <c r="E4052" s="85"/>
      <c r="F4052" s="85"/>
      <c r="G4052" s="85"/>
      <c r="H4052" s="85"/>
      <c r="I4052" s="85"/>
    </row>
    <row r="4053" spans="1:9" s="14" customFormat="1" ht="19.5" hidden="1" customHeight="1">
      <c r="A4053" s="31"/>
      <c r="B4053" s="83"/>
      <c r="C4053" s="84"/>
      <c r="D4053" s="85"/>
      <c r="E4053" s="85"/>
      <c r="F4053" s="85"/>
      <c r="G4053" s="85"/>
      <c r="H4053" s="85"/>
      <c r="I4053" s="85"/>
    </row>
    <row r="4054" spans="1:9" s="14" customFormat="1" ht="19.5" hidden="1" customHeight="1">
      <c r="A4054" s="31"/>
      <c r="B4054" s="83"/>
      <c r="C4054" s="84"/>
      <c r="D4054" s="85"/>
      <c r="E4054" s="85"/>
      <c r="F4054" s="85"/>
      <c r="G4054" s="85"/>
      <c r="H4054" s="85"/>
      <c r="I4054" s="85"/>
    </row>
    <row r="4055" spans="1:9" s="14" customFormat="1" ht="19.5" hidden="1" customHeight="1">
      <c r="A4055" s="31"/>
      <c r="B4055" s="83"/>
      <c r="C4055" s="84"/>
      <c r="D4055" s="85"/>
      <c r="E4055" s="85"/>
      <c r="F4055" s="85"/>
      <c r="G4055" s="85"/>
      <c r="H4055" s="85"/>
      <c r="I4055" s="85"/>
    </row>
    <row r="4056" spans="1:9" s="14" customFormat="1" ht="19.5" hidden="1" customHeight="1">
      <c r="A4056" s="31"/>
      <c r="B4056" s="83"/>
      <c r="C4056" s="84"/>
      <c r="D4056" s="85"/>
      <c r="E4056" s="85"/>
      <c r="F4056" s="85"/>
      <c r="G4056" s="85"/>
      <c r="H4056" s="85"/>
      <c r="I4056" s="85"/>
    </row>
    <row r="4057" spans="1:9" s="14" customFormat="1" ht="19.5" hidden="1" customHeight="1">
      <c r="A4057" s="31"/>
      <c r="B4057" s="83"/>
      <c r="C4057" s="84"/>
      <c r="D4057" s="85"/>
      <c r="E4057" s="85"/>
      <c r="F4057" s="85"/>
      <c r="G4057" s="85"/>
      <c r="H4057" s="85"/>
      <c r="I4057" s="85"/>
    </row>
    <row r="4058" spans="1:9" s="14" customFormat="1" ht="19.5" hidden="1" customHeight="1">
      <c r="A4058" s="31"/>
      <c r="B4058" s="83"/>
      <c r="C4058" s="84"/>
      <c r="D4058" s="85"/>
      <c r="E4058" s="85"/>
      <c r="F4058" s="85"/>
      <c r="G4058" s="85"/>
      <c r="H4058" s="85"/>
      <c r="I4058" s="85"/>
    </row>
    <row r="4059" spans="1:9" s="14" customFormat="1" ht="19.5" hidden="1" customHeight="1">
      <c r="A4059" s="31"/>
      <c r="B4059" s="83"/>
      <c r="C4059" s="84"/>
      <c r="D4059" s="85"/>
      <c r="E4059" s="85"/>
      <c r="F4059" s="85"/>
      <c r="G4059" s="85"/>
      <c r="H4059" s="85"/>
      <c r="I4059" s="85"/>
    </row>
    <row r="4060" spans="1:9" s="14" customFormat="1" ht="19.5" hidden="1" customHeight="1">
      <c r="A4060" s="31"/>
      <c r="B4060" s="83"/>
      <c r="C4060" s="84"/>
      <c r="D4060" s="85"/>
      <c r="E4060" s="85"/>
      <c r="F4060" s="85"/>
      <c r="G4060" s="85"/>
      <c r="H4060" s="85"/>
      <c r="I4060" s="85"/>
    </row>
    <row r="4061" spans="1:9" s="14" customFormat="1" ht="19.5" hidden="1" customHeight="1">
      <c r="A4061" s="31"/>
      <c r="B4061" s="83"/>
      <c r="C4061" s="84"/>
      <c r="D4061" s="85"/>
      <c r="E4061" s="85"/>
      <c r="F4061" s="85"/>
      <c r="G4061" s="85"/>
      <c r="H4061" s="85"/>
      <c r="I4061" s="85"/>
    </row>
    <row r="4062" spans="1:9" s="14" customFormat="1" ht="19.5" hidden="1" customHeight="1">
      <c r="A4062" s="31"/>
      <c r="B4062" s="83"/>
      <c r="C4062" s="84"/>
      <c r="D4062" s="85"/>
      <c r="E4062" s="85"/>
      <c r="F4062" s="85"/>
      <c r="G4062" s="85"/>
      <c r="H4062" s="85"/>
      <c r="I4062" s="85"/>
    </row>
    <row r="4063" spans="1:9" s="14" customFormat="1" ht="19.5" hidden="1" customHeight="1">
      <c r="A4063" s="31"/>
      <c r="B4063" s="83"/>
      <c r="C4063" s="84"/>
      <c r="D4063" s="85"/>
      <c r="E4063" s="85"/>
      <c r="F4063" s="85"/>
      <c r="G4063" s="85"/>
      <c r="H4063" s="85"/>
      <c r="I4063" s="85"/>
    </row>
    <row r="4064" spans="1:9" s="14" customFormat="1" ht="19.5" hidden="1" customHeight="1">
      <c r="A4064" s="31"/>
      <c r="B4064" s="83"/>
      <c r="C4064" s="84"/>
      <c r="D4064" s="85"/>
      <c r="E4064" s="85"/>
      <c r="F4064" s="85"/>
      <c r="G4064" s="85"/>
      <c r="H4064" s="85"/>
      <c r="I4064" s="85"/>
    </row>
    <row r="4065" spans="1:9" s="14" customFormat="1" ht="19.5" hidden="1" customHeight="1">
      <c r="A4065" s="31"/>
      <c r="B4065" s="83"/>
      <c r="C4065" s="84"/>
      <c r="D4065" s="85"/>
      <c r="E4065" s="85"/>
      <c r="F4065" s="85"/>
      <c r="G4065" s="85"/>
      <c r="H4065" s="85"/>
      <c r="I4065" s="85"/>
    </row>
    <row r="4066" spans="1:9" s="14" customFormat="1" ht="19.5" hidden="1" customHeight="1">
      <c r="A4066" s="31"/>
      <c r="B4066" s="83"/>
      <c r="C4066" s="84"/>
      <c r="D4066" s="85"/>
      <c r="E4066" s="85"/>
      <c r="F4066" s="85"/>
      <c r="G4066" s="85"/>
      <c r="H4066" s="85"/>
      <c r="I4066" s="85"/>
    </row>
    <row r="4067" spans="1:9" s="14" customFormat="1" ht="19.5" hidden="1" customHeight="1">
      <c r="A4067" s="31"/>
      <c r="B4067" s="83"/>
      <c r="C4067" s="84"/>
      <c r="D4067" s="85"/>
      <c r="E4067" s="85"/>
      <c r="F4067" s="85"/>
      <c r="G4067" s="85"/>
      <c r="H4067" s="85"/>
      <c r="I4067" s="85"/>
    </row>
    <row r="4068" spans="1:9" s="14" customFormat="1" ht="19.5" hidden="1" customHeight="1">
      <c r="A4068" s="31"/>
      <c r="B4068" s="83"/>
      <c r="C4068" s="84"/>
      <c r="D4068" s="85"/>
      <c r="E4068" s="85"/>
      <c r="F4068" s="85"/>
      <c r="G4068" s="85"/>
      <c r="H4068" s="85"/>
      <c r="I4068" s="85"/>
    </row>
    <row r="4069" spans="1:9" s="14" customFormat="1" ht="19.5" hidden="1" customHeight="1">
      <c r="A4069" s="31"/>
      <c r="B4069" s="83"/>
      <c r="C4069" s="84"/>
      <c r="D4069" s="85"/>
      <c r="E4069" s="85"/>
      <c r="F4069" s="85"/>
      <c r="G4069" s="85"/>
      <c r="H4069" s="85"/>
      <c r="I4069" s="85"/>
    </row>
    <row r="4070" spans="1:9" s="14" customFormat="1" ht="19.5" hidden="1" customHeight="1">
      <c r="A4070" s="31"/>
      <c r="B4070" s="83"/>
      <c r="C4070" s="84"/>
      <c r="D4070" s="85"/>
      <c r="E4070" s="85"/>
      <c r="F4070" s="85"/>
      <c r="G4070" s="85"/>
      <c r="H4070" s="85"/>
      <c r="I4070" s="85"/>
    </row>
    <row r="4071" spans="1:9" s="14" customFormat="1" ht="19.5" hidden="1" customHeight="1">
      <c r="A4071" s="31"/>
      <c r="B4071" s="83"/>
      <c r="C4071" s="84"/>
      <c r="D4071" s="85"/>
      <c r="E4071" s="85"/>
      <c r="F4071" s="85"/>
      <c r="G4071" s="85"/>
      <c r="H4071" s="85"/>
      <c r="I4071" s="85"/>
    </row>
    <row r="4072" spans="1:9" s="14" customFormat="1" ht="19.5" hidden="1" customHeight="1">
      <c r="A4072" s="31"/>
      <c r="B4072" s="83"/>
      <c r="C4072" s="84"/>
      <c r="D4072" s="85"/>
      <c r="E4072" s="85"/>
      <c r="F4072" s="85"/>
      <c r="G4072" s="85"/>
      <c r="H4072" s="85"/>
      <c r="I4072" s="85"/>
    </row>
    <row r="4073" spans="1:9" s="14" customFormat="1" ht="19.5" hidden="1" customHeight="1">
      <c r="A4073" s="31"/>
      <c r="B4073" s="83"/>
      <c r="C4073" s="84"/>
      <c r="D4073" s="85"/>
      <c r="E4073" s="85"/>
      <c r="F4073" s="85"/>
      <c r="G4073" s="85"/>
      <c r="H4073" s="85"/>
      <c r="I4073" s="85"/>
    </row>
    <row r="4074" spans="1:9" s="14" customFormat="1" ht="19.5" hidden="1" customHeight="1">
      <c r="A4074" s="31"/>
      <c r="B4074" s="83"/>
      <c r="C4074" s="84"/>
      <c r="D4074" s="85"/>
      <c r="E4074" s="85"/>
      <c r="F4074" s="85"/>
      <c r="G4074" s="85"/>
      <c r="H4074" s="85"/>
      <c r="I4074" s="85"/>
    </row>
    <row r="4075" spans="1:9" s="14" customFormat="1" ht="19.5" hidden="1" customHeight="1">
      <c r="A4075" s="31"/>
      <c r="B4075" s="83"/>
      <c r="C4075" s="84"/>
      <c r="D4075" s="85"/>
      <c r="E4075" s="85"/>
      <c r="F4075" s="85"/>
      <c r="G4075" s="85"/>
      <c r="H4075" s="85"/>
      <c r="I4075" s="85"/>
    </row>
    <row r="4076" spans="1:9" s="14" customFormat="1" ht="19.5" hidden="1" customHeight="1">
      <c r="A4076" s="31"/>
      <c r="B4076" s="83"/>
      <c r="C4076" s="84"/>
      <c r="D4076" s="85"/>
      <c r="E4076" s="85"/>
      <c r="F4076" s="85"/>
      <c r="G4076" s="85"/>
      <c r="H4076" s="85"/>
      <c r="I4076" s="85"/>
    </row>
    <row r="4077" spans="1:9" s="14" customFormat="1" ht="19.5" hidden="1" customHeight="1">
      <c r="A4077" s="31"/>
      <c r="B4077" s="83"/>
      <c r="C4077" s="84"/>
      <c r="D4077" s="85"/>
      <c r="E4077" s="85"/>
      <c r="F4077" s="85"/>
      <c r="G4077" s="85"/>
      <c r="H4077" s="85"/>
      <c r="I4077" s="85"/>
    </row>
    <row r="4078" spans="1:9" s="14" customFormat="1" ht="19.5" hidden="1" customHeight="1">
      <c r="A4078" s="31"/>
      <c r="B4078" s="83"/>
      <c r="C4078" s="84"/>
      <c r="D4078" s="85"/>
      <c r="E4078" s="85"/>
      <c r="F4078" s="85"/>
      <c r="G4078" s="85"/>
      <c r="H4078" s="85"/>
      <c r="I4078" s="85"/>
    </row>
    <row r="4079" spans="1:9" s="14" customFormat="1" ht="19.5" hidden="1" customHeight="1">
      <c r="A4079" s="31"/>
      <c r="B4079" s="83"/>
      <c r="C4079" s="84"/>
      <c r="D4079" s="85"/>
      <c r="E4079" s="85"/>
      <c r="F4079" s="85"/>
      <c r="G4079" s="85"/>
      <c r="H4079" s="85"/>
      <c r="I4079" s="85"/>
    </row>
    <row r="4080" spans="1:9" s="14" customFormat="1" ht="19.5" hidden="1" customHeight="1">
      <c r="A4080" s="31"/>
      <c r="B4080" s="83"/>
      <c r="C4080" s="84"/>
      <c r="D4080" s="85"/>
      <c r="E4080" s="85"/>
      <c r="F4080" s="85"/>
      <c r="G4080" s="85"/>
      <c r="H4080" s="85"/>
      <c r="I4080" s="85"/>
    </row>
    <row r="4081" spans="1:9" s="14" customFormat="1" ht="19.5" hidden="1" customHeight="1">
      <c r="A4081" s="31"/>
      <c r="B4081" s="83"/>
      <c r="C4081" s="84"/>
      <c r="D4081" s="85"/>
      <c r="E4081" s="85"/>
      <c r="F4081" s="85"/>
      <c r="G4081" s="85"/>
      <c r="H4081" s="85"/>
      <c r="I4081" s="85"/>
    </row>
    <row r="4082" spans="1:9" s="14" customFormat="1" ht="19.5" hidden="1" customHeight="1">
      <c r="A4082" s="31"/>
      <c r="B4082" s="83"/>
      <c r="C4082" s="84"/>
      <c r="D4082" s="85"/>
      <c r="E4082" s="85"/>
      <c r="F4082" s="85"/>
      <c r="G4082" s="85"/>
      <c r="H4082" s="85"/>
      <c r="I4082" s="85"/>
    </row>
    <row r="4083" spans="1:9" s="14" customFormat="1" ht="19.5" hidden="1" customHeight="1">
      <c r="A4083" s="31"/>
      <c r="B4083" s="83"/>
      <c r="C4083" s="84"/>
      <c r="D4083" s="85"/>
      <c r="E4083" s="85"/>
      <c r="F4083" s="85"/>
      <c r="G4083" s="85"/>
      <c r="H4083" s="85"/>
      <c r="I4083" s="85"/>
    </row>
    <row r="4084" spans="1:9" s="14" customFormat="1" ht="19.5" hidden="1" customHeight="1">
      <c r="A4084" s="31"/>
      <c r="B4084" s="83"/>
      <c r="C4084" s="84"/>
      <c r="D4084" s="85"/>
      <c r="E4084" s="85"/>
      <c r="F4084" s="85"/>
      <c r="G4084" s="85"/>
      <c r="H4084" s="85"/>
      <c r="I4084" s="85"/>
    </row>
    <row r="4085" spans="1:9" s="14" customFormat="1" ht="19.5" hidden="1" customHeight="1">
      <c r="A4085" s="31"/>
      <c r="B4085" s="83"/>
      <c r="C4085" s="84"/>
      <c r="D4085" s="85"/>
      <c r="E4085" s="85"/>
      <c r="F4085" s="85"/>
      <c r="G4085" s="85"/>
      <c r="H4085" s="85"/>
      <c r="I4085" s="85"/>
    </row>
    <row r="4086" spans="1:9" s="14" customFormat="1" ht="19.5" hidden="1" customHeight="1">
      <c r="A4086" s="31"/>
      <c r="B4086" s="83"/>
      <c r="C4086" s="84"/>
      <c r="D4086" s="85"/>
      <c r="E4086" s="85"/>
      <c r="F4086" s="85"/>
      <c r="G4086" s="85"/>
      <c r="H4086" s="85"/>
      <c r="I4086" s="85"/>
    </row>
    <row r="4087" spans="1:9" s="14" customFormat="1" ht="19.5" hidden="1" customHeight="1">
      <c r="A4087" s="31"/>
      <c r="B4087" s="83"/>
      <c r="C4087" s="84"/>
      <c r="D4087" s="85"/>
      <c r="E4087" s="85"/>
      <c r="F4087" s="85"/>
      <c r="G4087" s="85"/>
      <c r="H4087" s="85"/>
      <c r="I4087" s="85"/>
    </row>
    <row r="4088" spans="1:9" s="14" customFormat="1" ht="19.5" hidden="1" customHeight="1">
      <c r="A4088" s="31"/>
      <c r="B4088" s="83"/>
      <c r="C4088" s="84"/>
      <c r="D4088" s="85"/>
      <c r="E4088" s="85"/>
      <c r="F4088" s="85"/>
      <c r="G4088" s="85"/>
      <c r="H4088" s="85"/>
      <c r="I4088" s="85"/>
    </row>
    <row r="4089" spans="1:9" s="14" customFormat="1" ht="19.5" hidden="1" customHeight="1">
      <c r="A4089" s="31"/>
      <c r="B4089" s="83"/>
      <c r="C4089" s="84"/>
      <c r="D4089" s="85"/>
      <c r="E4089" s="85"/>
      <c r="F4089" s="85"/>
      <c r="G4089" s="85"/>
      <c r="H4089" s="85"/>
      <c r="I4089" s="85"/>
    </row>
    <row r="4090" spans="1:9" s="14" customFormat="1" ht="19.5" hidden="1" customHeight="1">
      <c r="A4090" s="31"/>
      <c r="B4090" s="83"/>
      <c r="C4090" s="84"/>
      <c r="D4090" s="85"/>
      <c r="E4090" s="85"/>
      <c r="F4090" s="85"/>
      <c r="G4090" s="85"/>
      <c r="H4090" s="85"/>
      <c r="I4090" s="85"/>
    </row>
    <row r="4091" spans="1:9" s="14" customFormat="1" ht="19.5" hidden="1" customHeight="1">
      <c r="A4091" s="31"/>
      <c r="B4091" s="83"/>
      <c r="C4091" s="84"/>
      <c r="D4091" s="85"/>
      <c r="E4091" s="85"/>
      <c r="F4091" s="85"/>
      <c r="G4091" s="85"/>
      <c r="H4091" s="85"/>
      <c r="I4091" s="85"/>
    </row>
    <row r="4092" spans="1:9" s="14" customFormat="1" ht="19.5" hidden="1" customHeight="1">
      <c r="A4092" s="31"/>
      <c r="B4092" s="83"/>
      <c r="C4092" s="84"/>
      <c r="D4092" s="85"/>
      <c r="E4092" s="85"/>
      <c r="F4092" s="85"/>
      <c r="G4092" s="85"/>
      <c r="H4092" s="85"/>
      <c r="I4092" s="85"/>
    </row>
    <row r="4093" spans="1:9" s="14" customFormat="1" ht="19.5" hidden="1" customHeight="1">
      <c r="A4093" s="31"/>
      <c r="B4093" s="83"/>
      <c r="C4093" s="84"/>
      <c r="D4093" s="85"/>
      <c r="E4093" s="85"/>
      <c r="F4093" s="85"/>
      <c r="G4093" s="85"/>
      <c r="H4093" s="85"/>
      <c r="I4093" s="85"/>
    </row>
    <row r="4094" spans="1:9" s="14" customFormat="1" ht="19.5" hidden="1" customHeight="1">
      <c r="A4094" s="31"/>
      <c r="B4094" s="83"/>
      <c r="C4094" s="84"/>
      <c r="D4094" s="85"/>
      <c r="E4094" s="85"/>
      <c r="F4094" s="85"/>
      <c r="G4094" s="85"/>
      <c r="H4094" s="85"/>
      <c r="I4094" s="85"/>
    </row>
    <row r="4095" spans="1:9" s="14" customFormat="1" ht="19.5" hidden="1" customHeight="1">
      <c r="A4095" s="31"/>
      <c r="B4095" s="83"/>
      <c r="C4095" s="84"/>
      <c r="D4095" s="85"/>
      <c r="E4095" s="85"/>
      <c r="F4095" s="85"/>
      <c r="G4095" s="85"/>
      <c r="H4095" s="85"/>
      <c r="I4095" s="85"/>
    </row>
    <row r="4096" spans="1:9" s="14" customFormat="1" ht="19.5" hidden="1" customHeight="1">
      <c r="A4096" s="31"/>
      <c r="B4096" s="83"/>
      <c r="C4096" s="84"/>
      <c r="D4096" s="85"/>
      <c r="E4096" s="85"/>
      <c r="F4096" s="85"/>
      <c r="G4096" s="85"/>
      <c r="H4096" s="85"/>
      <c r="I4096" s="85"/>
    </row>
    <row r="4097" spans="1:9" s="14" customFormat="1" ht="19.5" hidden="1" customHeight="1">
      <c r="A4097" s="31"/>
      <c r="B4097" s="83"/>
      <c r="C4097" s="84"/>
      <c r="D4097" s="85"/>
      <c r="E4097" s="85"/>
      <c r="F4097" s="85"/>
      <c r="G4097" s="85"/>
      <c r="H4097" s="85"/>
      <c r="I4097" s="85"/>
    </row>
    <row r="4098" spans="1:9" s="14" customFormat="1" ht="19.5" hidden="1" customHeight="1">
      <c r="A4098" s="31"/>
      <c r="B4098" s="83"/>
      <c r="C4098" s="84"/>
      <c r="D4098" s="85"/>
      <c r="E4098" s="85"/>
      <c r="F4098" s="85"/>
      <c r="G4098" s="85"/>
      <c r="H4098" s="85"/>
      <c r="I4098" s="85"/>
    </row>
    <row r="4099" spans="1:9" s="14" customFormat="1" ht="19.5" hidden="1" customHeight="1">
      <c r="A4099" s="31"/>
      <c r="B4099" s="83"/>
      <c r="C4099" s="84"/>
      <c r="D4099" s="85"/>
      <c r="E4099" s="85"/>
      <c r="F4099" s="85"/>
      <c r="G4099" s="85"/>
      <c r="H4099" s="85"/>
      <c r="I4099" s="85"/>
    </row>
    <row r="4100" spans="1:9" s="14" customFormat="1" ht="19.5" hidden="1" customHeight="1">
      <c r="A4100" s="31"/>
      <c r="B4100" s="83"/>
      <c r="C4100" s="84"/>
      <c r="D4100" s="85"/>
      <c r="E4100" s="85"/>
      <c r="F4100" s="85"/>
      <c r="G4100" s="85"/>
      <c r="H4100" s="85"/>
      <c r="I4100" s="85"/>
    </row>
    <row r="4101" spans="1:9" s="14" customFormat="1" ht="19.5" hidden="1" customHeight="1">
      <c r="A4101" s="31"/>
      <c r="B4101" s="83"/>
      <c r="C4101" s="84"/>
      <c r="D4101" s="85"/>
      <c r="E4101" s="85"/>
      <c r="F4101" s="85"/>
      <c r="G4101" s="85"/>
      <c r="H4101" s="85"/>
      <c r="I4101" s="85"/>
    </row>
    <row r="4102" spans="1:9" s="14" customFormat="1" ht="19.5" hidden="1" customHeight="1">
      <c r="A4102" s="31"/>
      <c r="B4102" s="83"/>
      <c r="C4102" s="84"/>
      <c r="D4102" s="85"/>
      <c r="E4102" s="85"/>
      <c r="F4102" s="85"/>
      <c r="G4102" s="85"/>
      <c r="H4102" s="85"/>
      <c r="I4102" s="85"/>
    </row>
    <row r="4103" spans="1:9" s="14" customFormat="1" ht="19.5" hidden="1" customHeight="1">
      <c r="A4103" s="31"/>
      <c r="B4103" s="83"/>
      <c r="C4103" s="84"/>
      <c r="D4103" s="85"/>
      <c r="E4103" s="85"/>
      <c r="F4103" s="85"/>
      <c r="G4103" s="85"/>
      <c r="H4103" s="85"/>
      <c r="I4103" s="85"/>
    </row>
    <row r="4104" spans="1:9" s="14" customFormat="1" ht="19.5" hidden="1" customHeight="1">
      <c r="A4104" s="31"/>
      <c r="B4104" s="83"/>
      <c r="C4104" s="84"/>
      <c r="D4104" s="85"/>
      <c r="E4104" s="85"/>
      <c r="F4104" s="85"/>
      <c r="G4104" s="85"/>
      <c r="H4104" s="85"/>
      <c r="I4104" s="85"/>
    </row>
    <row r="4105" spans="1:9" s="14" customFormat="1" ht="19.5" hidden="1" customHeight="1">
      <c r="A4105" s="31"/>
      <c r="B4105" s="83"/>
      <c r="C4105" s="84"/>
      <c r="D4105" s="85"/>
      <c r="E4105" s="85"/>
      <c r="F4105" s="85"/>
      <c r="G4105" s="85"/>
      <c r="H4105" s="85"/>
      <c r="I4105" s="85"/>
    </row>
    <row r="4106" spans="1:9" s="14" customFormat="1" ht="19.5" hidden="1" customHeight="1">
      <c r="A4106" s="31"/>
      <c r="B4106" s="83"/>
      <c r="C4106" s="84"/>
      <c r="D4106" s="85"/>
      <c r="E4106" s="85"/>
      <c r="F4106" s="85"/>
      <c r="G4106" s="85"/>
      <c r="H4106" s="85"/>
      <c r="I4106" s="85"/>
    </row>
    <row r="4107" spans="1:9" s="14" customFormat="1" ht="19.5" hidden="1" customHeight="1">
      <c r="A4107" s="31"/>
      <c r="B4107" s="83"/>
      <c r="C4107" s="84"/>
      <c r="D4107" s="85"/>
      <c r="E4107" s="85"/>
      <c r="F4107" s="85"/>
      <c r="G4107" s="85"/>
      <c r="H4107" s="85"/>
      <c r="I4107" s="85"/>
    </row>
    <row r="4108" spans="1:9" s="14" customFormat="1" ht="19.5" hidden="1" customHeight="1">
      <c r="A4108" s="31"/>
      <c r="B4108" s="83"/>
      <c r="C4108" s="84"/>
      <c r="D4108" s="85"/>
      <c r="E4108" s="85"/>
      <c r="F4108" s="85"/>
      <c r="G4108" s="85"/>
      <c r="H4108" s="85"/>
      <c r="I4108" s="85"/>
    </row>
    <row r="4109" spans="1:9" s="14" customFormat="1" ht="19.5" hidden="1" customHeight="1">
      <c r="A4109" s="31"/>
      <c r="B4109" s="83"/>
      <c r="C4109" s="84"/>
      <c r="D4109" s="85"/>
      <c r="E4109" s="85"/>
      <c r="F4109" s="85"/>
      <c r="G4109" s="85"/>
      <c r="H4109" s="85"/>
      <c r="I4109" s="85"/>
    </row>
    <row r="4110" spans="1:9" s="14" customFormat="1" ht="19.5" hidden="1" customHeight="1">
      <c r="A4110" s="31"/>
      <c r="B4110" s="83"/>
      <c r="C4110" s="84"/>
      <c r="D4110" s="85"/>
      <c r="E4110" s="85"/>
      <c r="F4110" s="85"/>
      <c r="G4110" s="85"/>
      <c r="H4110" s="85"/>
      <c r="I4110" s="85"/>
    </row>
    <row r="4111" spans="1:9" s="14" customFormat="1" ht="19.5" hidden="1" customHeight="1">
      <c r="A4111" s="31"/>
      <c r="B4111" s="83"/>
      <c r="C4111" s="84"/>
      <c r="D4111" s="85"/>
      <c r="E4111" s="85"/>
      <c r="F4111" s="85"/>
      <c r="G4111" s="85"/>
      <c r="H4111" s="85"/>
      <c r="I4111" s="85"/>
    </row>
    <row r="4112" spans="1:9" s="14" customFormat="1" ht="19.5" hidden="1" customHeight="1">
      <c r="A4112" s="31"/>
      <c r="B4112" s="83"/>
      <c r="C4112" s="84"/>
      <c r="D4112" s="85"/>
      <c r="E4112" s="85"/>
      <c r="F4112" s="85"/>
      <c r="G4112" s="85"/>
      <c r="H4112" s="85"/>
      <c r="I4112" s="85"/>
    </row>
    <row r="4113" spans="1:9" s="14" customFormat="1" ht="19.5" hidden="1" customHeight="1">
      <c r="A4113" s="31"/>
      <c r="B4113" s="83"/>
      <c r="C4113" s="84"/>
      <c r="D4113" s="85"/>
      <c r="E4113" s="85"/>
      <c r="F4113" s="85"/>
      <c r="G4113" s="85"/>
      <c r="H4113" s="85"/>
      <c r="I4113" s="85"/>
    </row>
    <row r="4114" spans="1:9" s="14" customFormat="1" ht="19.5" hidden="1" customHeight="1">
      <c r="A4114" s="31"/>
      <c r="B4114" s="83"/>
      <c r="C4114" s="84"/>
      <c r="D4114" s="85"/>
      <c r="E4114" s="85"/>
      <c r="F4114" s="85"/>
      <c r="G4114" s="85"/>
      <c r="H4114" s="85"/>
      <c r="I4114" s="85"/>
    </row>
    <row r="4115" spans="1:9" s="14" customFormat="1" ht="19.5" hidden="1" customHeight="1">
      <c r="A4115" s="31"/>
      <c r="B4115" s="83"/>
      <c r="C4115" s="84"/>
      <c r="D4115" s="85"/>
      <c r="E4115" s="85"/>
      <c r="F4115" s="85"/>
      <c r="G4115" s="85"/>
      <c r="H4115" s="85"/>
      <c r="I4115" s="85"/>
    </row>
    <row r="4116" spans="1:9" s="14" customFormat="1" ht="19.5" hidden="1" customHeight="1">
      <c r="A4116" s="31"/>
      <c r="B4116" s="83"/>
      <c r="C4116" s="84"/>
      <c r="D4116" s="85"/>
      <c r="E4116" s="85"/>
      <c r="F4116" s="85"/>
      <c r="G4116" s="85"/>
      <c r="H4116" s="85"/>
      <c r="I4116" s="85"/>
    </row>
    <row r="4117" spans="1:9" s="14" customFormat="1" ht="19.5" hidden="1" customHeight="1">
      <c r="A4117" s="31"/>
      <c r="B4117" s="83"/>
      <c r="C4117" s="84"/>
      <c r="D4117" s="85"/>
      <c r="E4117" s="85"/>
      <c r="F4117" s="85"/>
      <c r="G4117" s="85"/>
      <c r="H4117" s="85"/>
      <c r="I4117" s="85"/>
    </row>
    <row r="4118" spans="1:9" s="14" customFormat="1" ht="19.5" hidden="1" customHeight="1">
      <c r="A4118" s="31"/>
      <c r="B4118" s="83"/>
      <c r="C4118" s="84"/>
      <c r="D4118" s="85"/>
      <c r="E4118" s="85"/>
      <c r="F4118" s="85"/>
      <c r="G4118" s="85"/>
      <c r="H4118" s="85"/>
      <c r="I4118" s="85"/>
    </row>
    <row r="4119" spans="1:9" s="14" customFormat="1" ht="19.5" hidden="1" customHeight="1">
      <c r="A4119" s="31"/>
      <c r="B4119" s="83"/>
      <c r="C4119" s="84"/>
      <c r="D4119" s="85"/>
      <c r="E4119" s="85"/>
      <c r="F4119" s="85"/>
      <c r="G4119" s="85"/>
      <c r="H4119" s="85"/>
      <c r="I4119" s="85"/>
    </row>
    <row r="4120" spans="1:9" s="14" customFormat="1" ht="19.5" hidden="1" customHeight="1">
      <c r="A4120" s="31"/>
      <c r="B4120" s="83"/>
      <c r="C4120" s="84"/>
      <c r="D4120" s="85"/>
      <c r="E4120" s="85"/>
      <c r="F4120" s="85"/>
      <c r="G4120" s="85"/>
      <c r="H4120" s="85"/>
      <c r="I4120" s="85"/>
    </row>
    <row r="4121" spans="1:9" s="14" customFormat="1" ht="19.5" hidden="1" customHeight="1">
      <c r="A4121" s="31"/>
      <c r="B4121" s="83"/>
      <c r="C4121" s="84"/>
      <c r="D4121" s="85"/>
      <c r="E4121" s="85"/>
      <c r="F4121" s="85"/>
      <c r="G4121" s="85"/>
      <c r="H4121" s="85"/>
      <c r="I4121" s="85"/>
    </row>
    <row r="4122" spans="1:9" s="14" customFormat="1" ht="19.5" hidden="1" customHeight="1">
      <c r="A4122" s="31"/>
      <c r="B4122" s="83"/>
      <c r="C4122" s="84"/>
      <c r="D4122" s="85"/>
      <c r="E4122" s="85"/>
      <c r="F4122" s="85"/>
      <c r="G4122" s="85"/>
      <c r="H4122" s="85"/>
      <c r="I4122" s="85"/>
    </row>
    <row r="4123" spans="1:9" s="14" customFormat="1" ht="19.5" hidden="1" customHeight="1">
      <c r="A4123" s="31"/>
      <c r="B4123" s="83"/>
      <c r="C4123" s="84"/>
      <c r="D4123" s="85"/>
      <c r="E4123" s="85"/>
      <c r="F4123" s="85"/>
      <c r="G4123" s="85"/>
      <c r="H4123" s="85"/>
      <c r="I4123" s="85"/>
    </row>
    <row r="4124" spans="1:9" s="14" customFormat="1" ht="19.5" hidden="1" customHeight="1">
      <c r="A4124" s="31"/>
      <c r="B4124" s="83"/>
      <c r="C4124" s="84"/>
      <c r="D4124" s="85"/>
      <c r="E4124" s="85"/>
      <c r="F4124" s="85"/>
      <c r="G4124" s="85"/>
      <c r="H4124" s="85"/>
      <c r="I4124" s="85"/>
    </row>
    <row r="4125" spans="1:9" s="14" customFormat="1" ht="19.5" hidden="1" customHeight="1">
      <c r="A4125" s="31"/>
      <c r="B4125" s="83"/>
      <c r="C4125" s="84"/>
      <c r="D4125" s="85"/>
      <c r="E4125" s="85"/>
      <c r="F4125" s="85"/>
      <c r="G4125" s="85"/>
      <c r="H4125" s="85"/>
      <c r="I4125" s="85"/>
    </row>
    <row r="4126" spans="1:9" s="14" customFormat="1" ht="19.5" hidden="1" customHeight="1">
      <c r="A4126" s="31"/>
      <c r="B4126" s="83"/>
      <c r="C4126" s="84"/>
      <c r="D4126" s="85"/>
      <c r="E4126" s="85"/>
      <c r="F4126" s="85"/>
      <c r="G4126" s="85"/>
      <c r="H4126" s="85"/>
      <c r="I4126" s="85"/>
    </row>
    <row r="4127" spans="1:9" s="14" customFormat="1" ht="19.5" hidden="1" customHeight="1">
      <c r="A4127" s="31"/>
      <c r="B4127" s="83"/>
      <c r="C4127" s="84"/>
      <c r="D4127" s="85"/>
      <c r="E4127" s="85"/>
      <c r="F4127" s="85"/>
      <c r="G4127" s="85"/>
      <c r="H4127" s="85"/>
      <c r="I4127" s="85"/>
    </row>
    <row r="4128" spans="1:9" s="14" customFormat="1" ht="19.5" hidden="1" customHeight="1">
      <c r="A4128" s="31"/>
      <c r="B4128" s="83"/>
      <c r="C4128" s="84"/>
      <c r="D4128" s="85"/>
      <c r="E4128" s="85"/>
      <c r="F4128" s="85"/>
      <c r="G4128" s="85"/>
      <c r="H4128" s="85"/>
      <c r="I4128" s="85"/>
    </row>
    <row r="4129" spans="1:9" s="14" customFormat="1" ht="19.5" hidden="1" customHeight="1">
      <c r="A4129" s="31"/>
      <c r="B4129" s="83"/>
      <c r="C4129" s="84"/>
      <c r="D4129" s="85"/>
      <c r="E4129" s="85"/>
      <c r="F4129" s="85"/>
      <c r="G4129" s="85"/>
      <c r="H4129" s="85"/>
      <c r="I4129" s="85"/>
    </row>
    <row r="4130" spans="1:9" s="14" customFormat="1" ht="19.5" hidden="1" customHeight="1">
      <c r="A4130" s="31"/>
      <c r="B4130" s="83"/>
      <c r="C4130" s="84"/>
      <c r="D4130" s="85"/>
      <c r="E4130" s="85"/>
      <c r="F4130" s="85"/>
      <c r="G4130" s="85"/>
      <c r="H4130" s="85"/>
      <c r="I4130" s="85"/>
    </row>
    <row r="4131" spans="1:9" s="14" customFormat="1" ht="19.5" hidden="1" customHeight="1">
      <c r="A4131" s="31"/>
      <c r="B4131" s="83"/>
      <c r="C4131" s="84"/>
      <c r="D4131" s="85"/>
      <c r="E4131" s="85"/>
      <c r="F4131" s="85"/>
      <c r="G4131" s="85"/>
      <c r="H4131" s="85"/>
      <c r="I4131" s="85"/>
    </row>
    <row r="4132" spans="1:9" s="14" customFormat="1" ht="19.5" hidden="1" customHeight="1">
      <c r="A4132" s="31"/>
      <c r="B4132" s="83"/>
      <c r="C4132" s="84"/>
      <c r="D4132" s="85"/>
      <c r="E4132" s="85"/>
      <c r="F4132" s="85"/>
      <c r="G4132" s="85"/>
      <c r="H4132" s="85"/>
      <c r="I4132" s="85"/>
    </row>
    <row r="4133" spans="1:9" s="14" customFormat="1" ht="19.5" hidden="1" customHeight="1">
      <c r="A4133" s="31"/>
      <c r="B4133" s="83"/>
      <c r="C4133" s="84"/>
      <c r="D4133" s="85"/>
      <c r="E4133" s="85"/>
      <c r="F4133" s="85"/>
      <c r="G4133" s="85"/>
      <c r="H4133" s="85"/>
      <c r="I4133" s="85"/>
    </row>
    <row r="4134" spans="1:9" s="14" customFormat="1" ht="19.5" hidden="1" customHeight="1">
      <c r="A4134" s="31"/>
      <c r="B4134" s="83"/>
      <c r="C4134" s="84"/>
      <c r="D4134" s="85"/>
      <c r="E4134" s="85"/>
      <c r="F4134" s="85"/>
      <c r="G4134" s="85"/>
      <c r="H4134" s="85"/>
      <c r="I4134" s="85"/>
    </row>
    <row r="4135" spans="1:9" s="14" customFormat="1" ht="19.5" hidden="1" customHeight="1">
      <c r="A4135" s="31"/>
      <c r="B4135" s="83"/>
      <c r="C4135" s="84"/>
      <c r="D4135" s="85"/>
      <c r="E4135" s="85"/>
      <c r="F4135" s="85"/>
      <c r="G4135" s="85"/>
      <c r="H4135" s="85"/>
      <c r="I4135" s="85"/>
    </row>
    <row r="4136" spans="1:9" s="14" customFormat="1" ht="19.5" hidden="1" customHeight="1">
      <c r="A4136" s="31"/>
      <c r="B4136" s="83"/>
      <c r="C4136" s="84"/>
      <c r="D4136" s="85"/>
      <c r="E4136" s="85"/>
      <c r="F4136" s="85"/>
      <c r="G4136" s="85"/>
      <c r="H4136" s="85"/>
      <c r="I4136" s="85"/>
    </row>
    <row r="4137" spans="1:9" s="14" customFormat="1" ht="19.5" hidden="1" customHeight="1">
      <c r="A4137" s="31"/>
      <c r="B4137" s="83"/>
      <c r="C4137" s="84"/>
      <c r="D4137" s="85"/>
      <c r="E4137" s="85"/>
      <c r="F4137" s="85"/>
      <c r="G4137" s="85"/>
      <c r="H4137" s="85"/>
      <c r="I4137" s="85"/>
    </row>
    <row r="4138" spans="1:9" s="14" customFormat="1" ht="19.5" hidden="1" customHeight="1">
      <c r="A4138" s="31"/>
      <c r="B4138" s="83"/>
      <c r="C4138" s="84"/>
      <c r="D4138" s="85"/>
      <c r="E4138" s="85"/>
      <c r="F4138" s="85"/>
      <c r="G4138" s="85"/>
      <c r="H4138" s="85"/>
      <c r="I4138" s="85"/>
    </row>
    <row r="4139" spans="1:9" s="14" customFormat="1" ht="19.5" hidden="1" customHeight="1">
      <c r="A4139" s="31"/>
      <c r="B4139" s="83"/>
      <c r="C4139" s="84"/>
      <c r="D4139" s="85"/>
      <c r="E4139" s="85"/>
      <c r="F4139" s="85"/>
      <c r="G4139" s="85"/>
      <c r="H4139" s="85"/>
      <c r="I4139" s="85"/>
    </row>
    <row r="4140" spans="1:9" s="14" customFormat="1" ht="19.5" hidden="1" customHeight="1">
      <c r="A4140" s="31"/>
      <c r="B4140" s="83"/>
      <c r="C4140" s="84"/>
      <c r="D4140" s="85"/>
      <c r="E4140" s="85"/>
      <c r="F4140" s="85"/>
      <c r="G4140" s="85"/>
      <c r="H4140" s="85"/>
      <c r="I4140" s="85"/>
    </row>
    <row r="4141" spans="1:9" s="14" customFormat="1" ht="19.5" hidden="1" customHeight="1">
      <c r="A4141" s="31"/>
      <c r="B4141" s="83"/>
      <c r="C4141" s="84"/>
      <c r="D4141" s="85"/>
      <c r="E4141" s="85"/>
      <c r="F4141" s="85"/>
      <c r="G4141" s="85"/>
      <c r="H4141" s="85"/>
      <c r="I4141" s="85"/>
    </row>
    <row r="4142" spans="1:9" s="14" customFormat="1" ht="19.5" hidden="1" customHeight="1">
      <c r="A4142" s="31"/>
      <c r="B4142" s="83"/>
      <c r="C4142" s="84"/>
      <c r="D4142" s="85"/>
      <c r="E4142" s="85"/>
      <c r="F4142" s="85"/>
      <c r="G4142" s="85"/>
      <c r="H4142" s="85"/>
      <c r="I4142" s="85"/>
    </row>
    <row r="4143" spans="1:9" s="14" customFormat="1" ht="19.5" hidden="1" customHeight="1">
      <c r="A4143" s="31"/>
      <c r="B4143" s="83"/>
      <c r="C4143" s="84"/>
      <c r="D4143" s="85"/>
      <c r="E4143" s="85"/>
      <c r="F4143" s="85"/>
      <c r="G4143" s="85"/>
      <c r="H4143" s="85"/>
      <c r="I4143" s="85"/>
    </row>
    <row r="4144" spans="1:9" s="14" customFormat="1" ht="19.5" hidden="1" customHeight="1">
      <c r="A4144" s="31"/>
      <c r="B4144" s="83"/>
      <c r="C4144" s="84"/>
      <c r="D4144" s="85"/>
      <c r="E4144" s="85"/>
      <c r="F4144" s="85"/>
      <c r="G4144" s="85"/>
      <c r="H4144" s="85"/>
      <c r="I4144" s="85"/>
    </row>
    <row r="4145" spans="1:9" s="14" customFormat="1" ht="19.5" hidden="1" customHeight="1">
      <c r="A4145" s="31"/>
      <c r="B4145" s="83"/>
      <c r="C4145" s="84"/>
      <c r="D4145" s="85"/>
      <c r="E4145" s="85"/>
      <c r="F4145" s="85"/>
      <c r="G4145" s="85"/>
      <c r="H4145" s="85"/>
      <c r="I4145" s="85"/>
    </row>
    <row r="4146" spans="1:9" s="14" customFormat="1" ht="19.5" hidden="1" customHeight="1">
      <c r="A4146" s="31"/>
      <c r="B4146" s="83"/>
      <c r="C4146" s="84"/>
      <c r="D4146" s="85"/>
      <c r="E4146" s="85"/>
      <c r="F4146" s="85"/>
      <c r="G4146" s="85"/>
      <c r="H4146" s="85"/>
      <c r="I4146" s="85"/>
    </row>
    <row r="4147" spans="1:9" s="14" customFormat="1" ht="19.5" hidden="1" customHeight="1">
      <c r="A4147" s="31"/>
      <c r="B4147" s="83"/>
      <c r="C4147" s="84"/>
      <c r="D4147" s="85"/>
      <c r="E4147" s="85"/>
      <c r="F4147" s="85"/>
      <c r="G4147" s="85"/>
      <c r="H4147" s="85"/>
      <c r="I4147" s="85"/>
    </row>
    <row r="4148" spans="1:9" s="14" customFormat="1" ht="19.5" hidden="1" customHeight="1">
      <c r="A4148" s="31"/>
      <c r="B4148" s="83"/>
      <c r="C4148" s="84"/>
      <c r="D4148" s="85"/>
      <c r="E4148" s="85"/>
      <c r="F4148" s="85"/>
      <c r="G4148" s="85"/>
      <c r="H4148" s="85"/>
      <c r="I4148" s="85"/>
    </row>
    <row r="4149" spans="1:9" s="14" customFormat="1" ht="19.5" hidden="1" customHeight="1">
      <c r="A4149" s="31"/>
      <c r="B4149" s="83"/>
      <c r="C4149" s="84"/>
      <c r="D4149" s="85"/>
      <c r="E4149" s="85"/>
      <c r="F4149" s="85"/>
      <c r="G4149" s="85"/>
      <c r="H4149" s="85"/>
      <c r="I4149" s="85"/>
    </row>
    <row r="4150" spans="1:9" s="14" customFormat="1" ht="19.5" hidden="1" customHeight="1">
      <c r="A4150" s="31"/>
      <c r="B4150" s="83"/>
      <c r="C4150" s="84"/>
      <c r="D4150" s="85"/>
      <c r="E4150" s="85"/>
      <c r="F4150" s="85"/>
      <c r="G4150" s="85"/>
      <c r="H4150" s="85"/>
      <c r="I4150" s="85"/>
    </row>
    <row r="4151" spans="1:9" s="14" customFormat="1" ht="19.5" hidden="1" customHeight="1">
      <c r="A4151" s="31"/>
      <c r="B4151" s="83"/>
      <c r="C4151" s="84"/>
      <c r="D4151" s="85"/>
      <c r="E4151" s="85"/>
      <c r="F4151" s="85"/>
      <c r="G4151" s="85"/>
      <c r="H4151" s="85"/>
      <c r="I4151" s="85"/>
    </row>
    <row r="4152" spans="1:9" s="14" customFormat="1" ht="19.5" hidden="1" customHeight="1">
      <c r="A4152" s="31"/>
      <c r="B4152" s="83"/>
      <c r="C4152" s="84"/>
      <c r="D4152" s="85"/>
      <c r="E4152" s="85"/>
      <c r="F4152" s="85"/>
      <c r="G4152" s="85"/>
      <c r="H4152" s="85"/>
      <c r="I4152" s="85"/>
    </row>
    <row r="4153" spans="1:9" s="14" customFormat="1" ht="19.5" hidden="1" customHeight="1">
      <c r="A4153" s="31"/>
      <c r="B4153" s="83"/>
      <c r="C4153" s="84"/>
      <c r="D4153" s="85"/>
      <c r="E4153" s="85"/>
      <c r="F4153" s="85"/>
      <c r="G4153" s="85"/>
      <c r="H4153" s="85"/>
      <c r="I4153" s="85"/>
    </row>
    <row r="4154" spans="1:9" s="14" customFormat="1" ht="19.5" hidden="1" customHeight="1">
      <c r="A4154" s="31"/>
      <c r="B4154" s="83"/>
      <c r="C4154" s="84"/>
      <c r="D4154" s="85"/>
      <c r="E4154" s="85"/>
      <c r="F4154" s="85"/>
      <c r="G4154" s="85"/>
      <c r="H4154" s="85"/>
      <c r="I4154" s="85"/>
    </row>
    <row r="4155" spans="1:9" s="14" customFormat="1" ht="19.5" hidden="1" customHeight="1">
      <c r="A4155" s="31"/>
      <c r="B4155" s="83"/>
      <c r="C4155" s="84"/>
      <c r="D4155" s="85"/>
      <c r="E4155" s="85"/>
      <c r="F4155" s="85"/>
      <c r="G4155" s="85"/>
      <c r="H4155" s="85"/>
      <c r="I4155" s="85"/>
    </row>
    <row r="4156" spans="1:9" s="14" customFormat="1" ht="19.5" hidden="1" customHeight="1">
      <c r="A4156" s="31"/>
      <c r="B4156" s="83"/>
      <c r="C4156" s="84"/>
      <c r="D4156" s="85"/>
      <c r="E4156" s="85"/>
      <c r="F4156" s="85"/>
      <c r="G4156" s="85"/>
      <c r="H4156" s="85"/>
      <c r="I4156" s="85"/>
    </row>
    <row r="4157" spans="1:9" s="14" customFormat="1" ht="19.5" hidden="1" customHeight="1">
      <c r="A4157" s="31"/>
      <c r="B4157" s="83"/>
      <c r="C4157" s="84"/>
      <c r="D4157" s="85"/>
      <c r="E4157" s="85"/>
      <c r="F4157" s="85"/>
      <c r="G4157" s="85"/>
      <c r="H4157" s="85"/>
      <c r="I4157" s="85"/>
    </row>
    <row r="4158" spans="1:9" s="14" customFormat="1" ht="19.5" hidden="1" customHeight="1">
      <c r="A4158" s="31"/>
      <c r="B4158" s="83"/>
      <c r="C4158" s="84"/>
      <c r="D4158" s="85"/>
      <c r="E4158" s="85"/>
      <c r="F4158" s="85"/>
      <c r="G4158" s="85"/>
      <c r="H4158" s="85"/>
      <c r="I4158" s="85"/>
    </row>
    <row r="4159" spans="1:9" s="14" customFormat="1" ht="19.5" hidden="1" customHeight="1">
      <c r="A4159" s="31"/>
      <c r="B4159" s="83"/>
      <c r="C4159" s="84"/>
      <c r="D4159" s="85"/>
      <c r="E4159" s="85"/>
      <c r="F4159" s="85"/>
      <c r="G4159" s="85"/>
      <c r="H4159" s="85"/>
      <c r="I4159" s="85"/>
    </row>
    <row r="4160" spans="1:9" s="14" customFormat="1" ht="19.5" hidden="1" customHeight="1">
      <c r="A4160" s="31"/>
      <c r="B4160" s="83"/>
      <c r="C4160" s="84"/>
      <c r="D4160" s="85"/>
      <c r="E4160" s="85"/>
      <c r="F4160" s="85"/>
      <c r="G4160" s="85"/>
      <c r="H4160" s="85"/>
      <c r="I4160" s="85"/>
    </row>
    <row r="4161" spans="1:9" s="14" customFormat="1" ht="19.5" hidden="1" customHeight="1">
      <c r="A4161" s="31"/>
      <c r="B4161" s="83"/>
      <c r="C4161" s="84"/>
      <c r="D4161" s="85"/>
      <c r="E4161" s="85"/>
      <c r="F4161" s="85"/>
      <c r="G4161" s="85"/>
      <c r="H4161" s="85"/>
      <c r="I4161" s="85"/>
    </row>
    <row r="4162" spans="1:9" s="14" customFormat="1" ht="19.5" hidden="1" customHeight="1">
      <c r="A4162" s="31"/>
      <c r="B4162" s="83"/>
      <c r="C4162" s="84"/>
      <c r="D4162" s="85"/>
      <c r="E4162" s="85"/>
      <c r="F4162" s="85"/>
      <c r="G4162" s="85"/>
      <c r="H4162" s="85"/>
      <c r="I4162" s="85"/>
    </row>
    <row r="4163" spans="1:9" s="14" customFormat="1" ht="19.5" hidden="1" customHeight="1">
      <c r="A4163" s="31"/>
      <c r="B4163" s="83"/>
      <c r="C4163" s="84"/>
      <c r="D4163" s="85"/>
      <c r="E4163" s="85"/>
      <c r="F4163" s="85"/>
      <c r="G4163" s="85"/>
      <c r="H4163" s="85"/>
      <c r="I4163" s="85"/>
    </row>
    <row r="4164" spans="1:9" s="14" customFormat="1" ht="19.5" hidden="1" customHeight="1">
      <c r="A4164" s="31"/>
      <c r="B4164" s="83"/>
      <c r="C4164" s="84"/>
      <c r="D4164" s="85"/>
      <c r="E4164" s="85"/>
      <c r="F4164" s="85"/>
      <c r="G4164" s="85"/>
      <c r="H4164" s="85"/>
      <c r="I4164" s="85"/>
    </row>
    <row r="4165" spans="1:9" s="14" customFormat="1" ht="19.5" hidden="1" customHeight="1">
      <c r="A4165" s="31"/>
      <c r="B4165" s="83"/>
      <c r="C4165" s="84"/>
      <c r="D4165" s="85"/>
      <c r="E4165" s="85"/>
      <c r="F4165" s="85"/>
      <c r="G4165" s="85"/>
      <c r="H4165" s="85"/>
      <c r="I4165" s="85"/>
    </row>
    <row r="4166" spans="1:9" s="14" customFormat="1" ht="19.5" hidden="1" customHeight="1">
      <c r="A4166" s="31"/>
      <c r="B4166" s="83"/>
      <c r="C4166" s="84"/>
      <c r="D4166" s="85"/>
      <c r="E4166" s="85"/>
      <c r="F4166" s="85"/>
      <c r="G4166" s="85"/>
      <c r="H4166" s="85"/>
      <c r="I4166" s="85"/>
    </row>
    <row r="4167" spans="1:9" s="14" customFormat="1" ht="19.5" hidden="1" customHeight="1">
      <c r="A4167" s="31"/>
      <c r="B4167" s="83"/>
      <c r="C4167" s="84"/>
      <c r="D4167" s="85"/>
      <c r="E4167" s="85"/>
      <c r="F4167" s="85"/>
      <c r="G4167" s="85"/>
      <c r="H4167" s="85"/>
      <c r="I4167" s="85"/>
    </row>
    <row r="4168" spans="1:9" s="14" customFormat="1" ht="19.5" hidden="1" customHeight="1">
      <c r="A4168" s="31"/>
      <c r="B4168" s="83"/>
      <c r="C4168" s="84"/>
      <c r="D4168" s="85"/>
      <c r="E4168" s="85"/>
      <c r="F4168" s="85"/>
      <c r="G4168" s="85"/>
      <c r="H4168" s="85"/>
      <c r="I4168" s="85"/>
    </row>
    <row r="4169" spans="1:9" s="14" customFormat="1" ht="19.5" hidden="1" customHeight="1">
      <c r="A4169" s="31"/>
      <c r="B4169" s="83"/>
      <c r="C4169" s="84"/>
      <c r="D4169" s="85"/>
      <c r="E4169" s="85"/>
      <c r="F4169" s="85"/>
      <c r="G4169" s="85"/>
      <c r="H4169" s="85"/>
      <c r="I4169" s="85"/>
    </row>
    <row r="4170" spans="1:9" s="14" customFormat="1" ht="19.5" hidden="1" customHeight="1">
      <c r="A4170" s="31"/>
      <c r="B4170" s="83"/>
      <c r="C4170" s="84"/>
      <c r="D4170" s="85"/>
      <c r="E4170" s="85"/>
      <c r="F4170" s="85"/>
      <c r="G4170" s="85"/>
      <c r="H4170" s="85"/>
      <c r="I4170" s="85"/>
    </row>
    <row r="4171" spans="1:9" s="14" customFormat="1" ht="19.5" hidden="1" customHeight="1">
      <c r="A4171" s="31"/>
      <c r="B4171" s="83"/>
      <c r="C4171" s="84"/>
      <c r="D4171" s="85"/>
      <c r="E4171" s="85"/>
      <c r="F4171" s="85"/>
      <c r="G4171" s="85"/>
      <c r="H4171" s="85"/>
      <c r="I4171" s="85"/>
    </row>
    <row r="4172" spans="1:9" s="14" customFormat="1" ht="19.5" hidden="1" customHeight="1">
      <c r="A4172" s="31"/>
      <c r="B4172" s="83"/>
      <c r="C4172" s="84"/>
      <c r="D4172" s="85"/>
      <c r="E4172" s="85"/>
      <c r="F4172" s="85"/>
      <c r="G4172" s="85"/>
      <c r="H4172" s="85"/>
      <c r="I4172" s="85"/>
    </row>
    <row r="4173" spans="1:9" s="14" customFormat="1" ht="19.5" hidden="1" customHeight="1">
      <c r="A4173" s="31"/>
      <c r="B4173" s="83"/>
      <c r="C4173" s="84"/>
      <c r="D4173" s="85"/>
      <c r="E4173" s="85"/>
      <c r="F4173" s="85"/>
      <c r="G4173" s="85"/>
      <c r="H4173" s="85"/>
      <c r="I4173" s="85"/>
    </row>
    <row r="4174" spans="1:9" s="14" customFormat="1" ht="19.5" hidden="1" customHeight="1">
      <c r="A4174" s="31"/>
      <c r="B4174" s="83"/>
      <c r="C4174" s="84"/>
      <c r="D4174" s="85"/>
      <c r="E4174" s="85"/>
      <c r="F4174" s="85"/>
      <c r="G4174" s="85"/>
      <c r="H4174" s="85"/>
      <c r="I4174" s="85"/>
    </row>
    <row r="4175" spans="1:9" s="14" customFormat="1" ht="19.5" hidden="1" customHeight="1">
      <c r="A4175" s="31"/>
      <c r="B4175" s="83"/>
      <c r="C4175" s="84"/>
      <c r="D4175" s="85"/>
      <c r="E4175" s="85"/>
      <c r="F4175" s="85"/>
      <c r="G4175" s="85"/>
      <c r="H4175" s="85"/>
      <c r="I4175" s="85"/>
    </row>
    <row r="4176" spans="1:9" s="14" customFormat="1" ht="19.5" hidden="1" customHeight="1">
      <c r="A4176" s="31"/>
      <c r="B4176" s="83"/>
      <c r="C4176" s="84"/>
      <c r="D4176" s="85"/>
      <c r="E4176" s="85"/>
      <c r="F4176" s="85"/>
      <c r="G4176" s="85"/>
      <c r="H4176" s="85"/>
      <c r="I4176" s="85"/>
    </row>
    <row r="4177" spans="1:9" s="14" customFormat="1" ht="19.5" hidden="1" customHeight="1">
      <c r="A4177" s="31"/>
      <c r="B4177" s="83"/>
      <c r="C4177" s="84"/>
      <c r="D4177" s="85"/>
      <c r="E4177" s="85"/>
      <c r="F4177" s="85"/>
      <c r="G4177" s="85"/>
      <c r="H4177" s="85"/>
      <c r="I4177" s="85"/>
    </row>
    <row r="4178" spans="1:9" s="14" customFormat="1" ht="19.5" hidden="1" customHeight="1">
      <c r="A4178" s="31"/>
      <c r="B4178" s="83"/>
      <c r="C4178" s="84"/>
      <c r="D4178" s="85"/>
      <c r="E4178" s="85"/>
      <c r="F4178" s="85"/>
      <c r="G4178" s="85"/>
      <c r="H4178" s="85"/>
      <c r="I4178" s="85"/>
    </row>
    <row r="4179" spans="1:9" s="14" customFormat="1" ht="19.5" hidden="1" customHeight="1">
      <c r="A4179" s="31"/>
      <c r="B4179" s="83"/>
      <c r="C4179" s="84"/>
      <c r="D4179" s="85"/>
      <c r="E4179" s="85"/>
      <c r="F4179" s="85"/>
      <c r="G4179" s="85"/>
      <c r="H4179" s="85"/>
      <c r="I4179" s="85"/>
    </row>
    <row r="4180" spans="1:9" s="14" customFormat="1" ht="19.5" hidden="1" customHeight="1">
      <c r="A4180" s="31"/>
      <c r="B4180" s="83"/>
      <c r="C4180" s="84"/>
      <c r="D4180" s="85"/>
      <c r="E4180" s="85"/>
      <c r="F4180" s="85"/>
      <c r="G4180" s="85"/>
      <c r="H4180" s="85"/>
      <c r="I4180" s="85"/>
    </row>
    <row r="4181" spans="1:9" s="14" customFormat="1" ht="19.5" hidden="1" customHeight="1">
      <c r="A4181" s="31"/>
      <c r="B4181" s="83"/>
      <c r="C4181" s="84"/>
      <c r="D4181" s="85"/>
      <c r="E4181" s="85"/>
      <c r="F4181" s="85"/>
      <c r="G4181" s="85"/>
      <c r="H4181" s="85"/>
      <c r="I4181" s="85"/>
    </row>
    <row r="4182" spans="1:9" s="14" customFormat="1" ht="19.5" hidden="1" customHeight="1">
      <c r="A4182" s="31"/>
      <c r="B4182" s="83"/>
      <c r="C4182" s="84"/>
      <c r="D4182" s="85"/>
      <c r="E4182" s="85"/>
      <c r="F4182" s="85"/>
      <c r="G4182" s="85"/>
      <c r="H4182" s="85"/>
      <c r="I4182" s="85"/>
    </row>
    <row r="4183" spans="1:9" s="14" customFormat="1" ht="19.5" hidden="1" customHeight="1">
      <c r="A4183" s="31"/>
      <c r="B4183" s="83"/>
      <c r="C4183" s="84"/>
      <c r="D4183" s="85"/>
      <c r="E4183" s="85"/>
      <c r="F4183" s="85"/>
      <c r="G4183" s="85"/>
      <c r="H4183" s="85"/>
      <c r="I4183" s="85"/>
    </row>
    <row r="4184" spans="1:9" s="14" customFormat="1" ht="19.5" hidden="1" customHeight="1">
      <c r="A4184" s="31"/>
      <c r="B4184" s="83"/>
      <c r="C4184" s="84"/>
      <c r="D4184" s="85"/>
      <c r="E4184" s="85"/>
      <c r="F4184" s="85"/>
      <c r="G4184" s="85"/>
      <c r="H4184" s="85"/>
      <c r="I4184" s="85"/>
    </row>
    <row r="4185" spans="1:9" s="14" customFormat="1" ht="19.5" hidden="1" customHeight="1">
      <c r="A4185" s="31"/>
      <c r="B4185" s="83"/>
      <c r="C4185" s="84"/>
      <c r="D4185" s="85"/>
      <c r="E4185" s="85"/>
      <c r="F4185" s="85"/>
      <c r="G4185" s="85"/>
      <c r="H4185" s="85"/>
      <c r="I4185" s="85"/>
    </row>
    <row r="4186" spans="1:9" s="14" customFormat="1" ht="19.5" hidden="1" customHeight="1">
      <c r="A4186" s="31"/>
      <c r="B4186" s="83"/>
      <c r="C4186" s="84"/>
      <c r="D4186" s="85"/>
      <c r="E4186" s="85"/>
      <c r="F4186" s="85"/>
      <c r="G4186" s="85"/>
      <c r="H4186" s="85"/>
      <c r="I4186" s="85"/>
    </row>
    <row r="4187" spans="1:9" s="14" customFormat="1" ht="19.5" hidden="1" customHeight="1">
      <c r="A4187" s="31"/>
      <c r="B4187" s="83"/>
      <c r="C4187" s="84"/>
      <c r="D4187" s="85"/>
      <c r="E4187" s="85"/>
      <c r="F4187" s="85"/>
      <c r="G4187" s="85"/>
      <c r="H4187" s="85"/>
      <c r="I4187" s="85"/>
    </row>
    <row r="4188" spans="1:9" s="14" customFormat="1" ht="19.5" hidden="1" customHeight="1">
      <c r="A4188" s="31"/>
      <c r="B4188" s="83"/>
      <c r="C4188" s="84"/>
      <c r="D4188" s="85"/>
      <c r="E4188" s="85"/>
      <c r="F4188" s="85"/>
      <c r="G4188" s="85"/>
      <c r="H4188" s="85"/>
      <c r="I4188" s="85"/>
    </row>
    <row r="4189" spans="1:9" s="14" customFormat="1" ht="19.5" hidden="1" customHeight="1">
      <c r="A4189" s="31"/>
      <c r="B4189" s="83"/>
      <c r="C4189" s="84"/>
      <c r="D4189" s="85"/>
      <c r="E4189" s="85"/>
      <c r="F4189" s="85"/>
      <c r="G4189" s="85"/>
      <c r="H4189" s="85"/>
      <c r="I4189" s="85"/>
    </row>
    <row r="4190" spans="1:9" s="14" customFormat="1" ht="19.5" hidden="1" customHeight="1">
      <c r="A4190" s="31"/>
      <c r="B4190" s="83"/>
      <c r="C4190" s="84"/>
      <c r="D4190" s="85"/>
      <c r="E4190" s="85"/>
      <c r="F4190" s="85"/>
      <c r="G4190" s="85"/>
      <c r="H4190" s="85"/>
      <c r="I4190" s="85"/>
    </row>
    <row r="4191" spans="1:9" s="14" customFormat="1" ht="19.5" hidden="1" customHeight="1">
      <c r="A4191" s="31"/>
      <c r="B4191" s="83"/>
      <c r="C4191" s="84"/>
      <c r="D4191" s="85"/>
      <c r="E4191" s="85"/>
      <c r="F4191" s="85"/>
      <c r="G4191" s="85"/>
      <c r="H4191" s="85"/>
      <c r="I4191" s="85"/>
    </row>
    <row r="4192" spans="1:9" s="14" customFormat="1" ht="19.5" hidden="1" customHeight="1">
      <c r="A4192" s="31"/>
      <c r="B4192" s="83"/>
      <c r="C4192" s="84"/>
      <c r="D4192" s="85"/>
      <c r="E4192" s="85"/>
      <c r="F4192" s="85"/>
      <c r="G4192" s="85"/>
      <c r="H4192" s="85"/>
      <c r="I4192" s="85"/>
    </row>
    <row r="4193" spans="1:9" s="14" customFormat="1" ht="19.5" hidden="1" customHeight="1">
      <c r="A4193" s="31"/>
      <c r="B4193" s="83"/>
      <c r="C4193" s="84"/>
      <c r="D4193" s="85"/>
      <c r="E4193" s="85"/>
      <c r="F4193" s="85"/>
      <c r="G4193" s="85"/>
      <c r="H4193" s="85"/>
      <c r="I4193" s="85"/>
    </row>
    <row r="4194" spans="1:9" s="14" customFormat="1" ht="19.5" hidden="1" customHeight="1">
      <c r="A4194" s="31"/>
      <c r="B4194" s="83"/>
      <c r="C4194" s="84"/>
      <c r="D4194" s="85"/>
      <c r="E4194" s="85"/>
      <c r="F4194" s="85"/>
      <c r="G4194" s="85"/>
      <c r="H4194" s="85"/>
      <c r="I4194" s="85"/>
    </row>
    <row r="4195" spans="1:9" s="14" customFormat="1" ht="19.5" hidden="1" customHeight="1">
      <c r="A4195" s="31"/>
      <c r="B4195" s="83"/>
      <c r="C4195" s="84"/>
      <c r="D4195" s="85"/>
      <c r="E4195" s="85"/>
      <c r="F4195" s="85"/>
      <c r="G4195" s="85"/>
      <c r="H4195" s="85"/>
      <c r="I4195" s="85"/>
    </row>
    <row r="4196" spans="1:9" s="14" customFormat="1" ht="19.5" hidden="1" customHeight="1">
      <c r="A4196" s="31"/>
      <c r="B4196" s="83"/>
      <c r="C4196" s="84"/>
      <c r="D4196" s="85"/>
      <c r="E4196" s="85"/>
      <c r="F4196" s="85"/>
      <c r="G4196" s="85"/>
      <c r="H4196" s="85"/>
      <c r="I4196" s="85"/>
    </row>
    <row r="4197" spans="1:9" s="14" customFormat="1" ht="19.5" hidden="1" customHeight="1">
      <c r="A4197" s="31"/>
      <c r="B4197" s="83"/>
      <c r="C4197" s="84"/>
      <c r="D4197" s="85"/>
      <c r="E4197" s="85"/>
      <c r="F4197" s="85"/>
      <c r="G4197" s="85"/>
      <c r="H4197" s="85"/>
      <c r="I4197" s="85"/>
    </row>
    <row r="4198" spans="1:9" s="14" customFormat="1" ht="19.5" hidden="1" customHeight="1">
      <c r="A4198" s="31"/>
      <c r="B4198" s="83"/>
      <c r="C4198" s="84"/>
      <c r="D4198" s="85"/>
      <c r="E4198" s="85"/>
      <c r="F4198" s="85"/>
      <c r="G4198" s="85"/>
      <c r="H4198" s="85"/>
      <c r="I4198" s="85"/>
    </row>
    <row r="4199" spans="1:9" s="14" customFormat="1" ht="19.5" hidden="1" customHeight="1">
      <c r="A4199" s="31"/>
      <c r="B4199" s="83"/>
      <c r="C4199" s="84"/>
      <c r="D4199" s="85"/>
      <c r="E4199" s="85"/>
      <c r="F4199" s="85"/>
      <c r="G4199" s="85"/>
      <c r="H4199" s="85"/>
      <c r="I4199" s="85"/>
    </row>
    <row r="4200" spans="1:9" s="14" customFormat="1" ht="19.5" hidden="1" customHeight="1">
      <c r="A4200" s="31"/>
      <c r="B4200" s="83"/>
      <c r="C4200" s="84"/>
      <c r="D4200" s="85"/>
      <c r="E4200" s="85"/>
      <c r="F4200" s="85"/>
      <c r="G4200" s="85"/>
      <c r="H4200" s="85"/>
      <c r="I4200" s="85"/>
    </row>
    <row r="4201" spans="1:9" s="14" customFormat="1" ht="19.5" hidden="1" customHeight="1">
      <c r="A4201" s="31"/>
      <c r="B4201" s="83"/>
      <c r="C4201" s="84"/>
      <c r="D4201" s="85"/>
      <c r="E4201" s="85"/>
      <c r="F4201" s="85"/>
      <c r="G4201" s="85"/>
      <c r="H4201" s="85"/>
      <c r="I4201" s="85"/>
    </row>
    <row r="4202" spans="1:9" s="14" customFormat="1" ht="19.5" hidden="1" customHeight="1">
      <c r="A4202" s="31"/>
      <c r="B4202" s="83"/>
      <c r="C4202" s="84"/>
      <c r="D4202" s="85"/>
      <c r="E4202" s="85"/>
      <c r="F4202" s="85"/>
      <c r="G4202" s="85"/>
      <c r="H4202" s="85"/>
      <c r="I4202" s="85"/>
    </row>
    <row r="4203" spans="1:9" s="14" customFormat="1" ht="19.5" hidden="1" customHeight="1">
      <c r="A4203" s="31"/>
      <c r="B4203" s="83"/>
      <c r="C4203" s="84"/>
      <c r="D4203" s="85"/>
      <c r="E4203" s="85"/>
      <c r="F4203" s="85"/>
      <c r="G4203" s="85"/>
      <c r="H4203" s="85"/>
      <c r="I4203" s="85"/>
    </row>
    <row r="4204" spans="1:9" s="14" customFormat="1" ht="19.5" hidden="1" customHeight="1">
      <c r="A4204" s="31"/>
      <c r="B4204" s="83"/>
      <c r="C4204" s="84"/>
      <c r="D4204" s="85"/>
      <c r="E4204" s="85"/>
      <c r="F4204" s="85"/>
      <c r="G4204" s="85"/>
      <c r="H4204" s="85"/>
      <c r="I4204" s="85"/>
    </row>
    <row r="4205" spans="1:9" s="14" customFormat="1" ht="19.5" hidden="1" customHeight="1">
      <c r="A4205" s="31"/>
      <c r="B4205" s="83"/>
      <c r="C4205" s="84"/>
      <c r="D4205" s="85"/>
      <c r="E4205" s="85"/>
      <c r="F4205" s="85"/>
      <c r="G4205" s="85"/>
      <c r="H4205" s="85"/>
      <c r="I4205" s="85"/>
    </row>
    <row r="4206" spans="1:9" s="14" customFormat="1" ht="19.5" hidden="1" customHeight="1">
      <c r="A4206" s="31"/>
      <c r="B4206" s="83"/>
      <c r="C4206" s="84"/>
      <c r="D4206" s="85"/>
      <c r="E4206" s="85"/>
      <c r="F4206" s="85"/>
      <c r="G4206" s="85"/>
      <c r="H4206" s="85"/>
      <c r="I4206" s="85"/>
    </row>
    <row r="4207" spans="1:9" s="14" customFormat="1" ht="19.5" hidden="1" customHeight="1">
      <c r="A4207" s="31"/>
      <c r="B4207" s="83"/>
      <c r="C4207" s="84"/>
      <c r="D4207" s="85"/>
      <c r="E4207" s="85"/>
      <c r="F4207" s="85"/>
      <c r="G4207" s="85"/>
      <c r="H4207" s="85"/>
      <c r="I4207" s="85"/>
    </row>
    <row r="4208" spans="1:9" s="14" customFormat="1" ht="19.5" hidden="1" customHeight="1">
      <c r="A4208" s="31"/>
      <c r="B4208" s="83"/>
      <c r="C4208" s="84"/>
      <c r="D4208" s="85"/>
      <c r="E4208" s="85"/>
      <c r="F4208" s="85"/>
      <c r="G4208" s="85"/>
      <c r="H4208" s="85"/>
      <c r="I4208" s="85"/>
    </row>
    <row r="4209" spans="1:9" s="14" customFormat="1" ht="19.5" hidden="1" customHeight="1">
      <c r="A4209" s="31"/>
      <c r="B4209" s="83"/>
      <c r="C4209" s="84"/>
      <c r="D4209" s="85"/>
      <c r="E4209" s="85"/>
      <c r="F4209" s="85"/>
      <c r="G4209" s="85"/>
      <c r="H4209" s="85"/>
      <c r="I4209" s="85"/>
    </row>
    <row r="4210" spans="1:9" s="14" customFormat="1" ht="19.5" hidden="1" customHeight="1">
      <c r="A4210" s="31"/>
      <c r="B4210" s="83"/>
      <c r="C4210" s="84"/>
      <c r="D4210" s="85"/>
      <c r="E4210" s="85"/>
      <c r="F4210" s="85"/>
      <c r="G4210" s="85"/>
      <c r="H4210" s="85"/>
      <c r="I4210" s="85"/>
    </row>
    <row r="4211" spans="1:9" s="14" customFormat="1" ht="19.5" hidden="1" customHeight="1">
      <c r="A4211" s="31"/>
      <c r="B4211" s="83"/>
      <c r="C4211" s="84"/>
      <c r="D4211" s="85"/>
      <c r="E4211" s="85"/>
      <c r="F4211" s="85"/>
      <c r="G4211" s="85"/>
      <c r="H4211" s="85"/>
      <c r="I4211" s="85"/>
    </row>
    <row r="4212" spans="1:9" s="14" customFormat="1" ht="19.5" hidden="1" customHeight="1">
      <c r="A4212" s="31"/>
      <c r="B4212" s="83"/>
      <c r="C4212" s="84"/>
      <c r="D4212" s="85"/>
      <c r="E4212" s="85"/>
      <c r="F4212" s="85"/>
      <c r="G4212" s="85"/>
      <c r="H4212" s="85"/>
      <c r="I4212" s="85"/>
    </row>
    <row r="4213" spans="1:9" s="14" customFormat="1" ht="19.5" hidden="1" customHeight="1">
      <c r="A4213" s="31"/>
      <c r="B4213" s="83"/>
      <c r="C4213" s="84"/>
      <c r="D4213" s="85"/>
      <c r="E4213" s="85"/>
      <c r="F4213" s="85"/>
      <c r="G4213" s="85"/>
      <c r="H4213" s="85"/>
      <c r="I4213" s="85"/>
    </row>
    <row r="4214" spans="1:9" s="14" customFormat="1" ht="19.5" hidden="1" customHeight="1">
      <c r="A4214" s="31"/>
      <c r="B4214" s="83"/>
      <c r="C4214" s="84"/>
      <c r="D4214" s="85"/>
      <c r="E4214" s="85"/>
      <c r="F4214" s="85"/>
      <c r="G4214" s="85"/>
      <c r="H4214" s="85"/>
      <c r="I4214" s="85"/>
    </row>
    <row r="4215" spans="1:9" s="14" customFormat="1" ht="19.5" hidden="1" customHeight="1">
      <c r="A4215" s="31"/>
      <c r="B4215" s="83"/>
      <c r="C4215" s="84"/>
      <c r="D4215" s="85"/>
      <c r="E4215" s="85"/>
      <c r="F4215" s="85"/>
      <c r="G4215" s="85"/>
      <c r="H4215" s="85"/>
      <c r="I4215" s="85"/>
    </row>
    <row r="4216" spans="1:9" s="14" customFormat="1" ht="19.5" hidden="1" customHeight="1">
      <c r="A4216" s="31"/>
      <c r="B4216" s="83"/>
      <c r="C4216" s="84"/>
      <c r="D4216" s="85"/>
      <c r="E4216" s="85"/>
      <c r="F4216" s="85"/>
      <c r="G4216" s="85"/>
      <c r="H4216" s="85"/>
      <c r="I4216" s="85"/>
    </row>
    <row r="4217" spans="1:9" s="14" customFormat="1" ht="19.5" hidden="1" customHeight="1">
      <c r="A4217" s="31"/>
      <c r="B4217" s="83"/>
      <c r="C4217" s="84"/>
      <c r="D4217" s="85"/>
      <c r="E4217" s="85"/>
      <c r="F4217" s="85"/>
      <c r="G4217" s="85"/>
      <c r="H4217" s="85"/>
      <c r="I4217" s="85"/>
    </row>
    <row r="4218" spans="1:9" s="14" customFormat="1" ht="19.5" hidden="1" customHeight="1">
      <c r="A4218" s="31"/>
      <c r="B4218" s="83"/>
      <c r="C4218" s="84"/>
      <c r="D4218" s="85"/>
      <c r="E4218" s="85"/>
      <c r="F4218" s="85"/>
      <c r="G4218" s="85"/>
      <c r="H4218" s="85"/>
      <c r="I4218" s="85"/>
    </row>
    <row r="4219" spans="1:9" s="14" customFormat="1" ht="19.5" hidden="1" customHeight="1">
      <c r="A4219" s="31"/>
      <c r="B4219" s="83"/>
      <c r="C4219" s="84"/>
      <c r="D4219" s="85"/>
      <c r="E4219" s="85"/>
      <c r="F4219" s="85"/>
      <c r="G4219" s="85"/>
      <c r="H4219" s="85"/>
      <c r="I4219" s="85"/>
    </row>
    <row r="4220" spans="1:9" s="14" customFormat="1" ht="19.5" hidden="1" customHeight="1">
      <c r="A4220" s="31"/>
      <c r="B4220" s="83"/>
      <c r="C4220" s="84"/>
      <c r="D4220" s="85"/>
      <c r="E4220" s="85"/>
      <c r="F4220" s="85"/>
      <c r="G4220" s="85"/>
      <c r="H4220" s="85"/>
      <c r="I4220" s="85"/>
    </row>
    <row r="4221" spans="1:9" s="14" customFormat="1" ht="19.5" hidden="1" customHeight="1">
      <c r="A4221" s="31"/>
      <c r="B4221" s="83"/>
      <c r="C4221" s="84"/>
      <c r="D4221" s="85"/>
      <c r="E4221" s="85"/>
      <c r="F4221" s="85"/>
      <c r="G4221" s="85"/>
      <c r="H4221" s="85"/>
      <c r="I4221" s="85"/>
    </row>
    <row r="4222" spans="1:9" s="14" customFormat="1" ht="19.5" hidden="1" customHeight="1">
      <c r="A4222" s="31"/>
      <c r="B4222" s="83"/>
      <c r="C4222" s="84"/>
      <c r="D4222" s="85"/>
      <c r="E4222" s="85"/>
      <c r="F4222" s="85"/>
      <c r="G4222" s="85"/>
      <c r="H4222" s="85"/>
      <c r="I4222" s="85"/>
    </row>
    <row r="4223" spans="1:9" s="14" customFormat="1" ht="19.5" hidden="1" customHeight="1">
      <c r="A4223" s="31"/>
      <c r="B4223" s="83"/>
      <c r="C4223" s="84"/>
      <c r="D4223" s="85"/>
      <c r="E4223" s="85"/>
      <c r="F4223" s="85"/>
      <c r="G4223" s="85"/>
      <c r="H4223" s="85"/>
      <c r="I4223" s="85"/>
    </row>
    <row r="4224" spans="1:9" s="14" customFormat="1" ht="19.5" hidden="1" customHeight="1">
      <c r="A4224" s="31"/>
      <c r="B4224" s="83"/>
      <c r="C4224" s="84"/>
      <c r="D4224" s="85"/>
      <c r="E4224" s="85"/>
      <c r="F4224" s="85"/>
      <c r="G4224" s="85"/>
      <c r="H4224" s="85"/>
      <c r="I4224" s="85"/>
    </row>
    <row r="4225" spans="1:9" s="14" customFormat="1" ht="19.5" hidden="1" customHeight="1">
      <c r="A4225" s="31"/>
      <c r="B4225" s="83"/>
      <c r="C4225" s="84"/>
      <c r="D4225" s="85"/>
      <c r="E4225" s="85"/>
      <c r="F4225" s="85"/>
      <c r="G4225" s="85"/>
      <c r="H4225" s="85"/>
      <c r="I4225" s="85"/>
    </row>
    <row r="4226" spans="1:9" s="14" customFormat="1" ht="19.5" hidden="1" customHeight="1">
      <c r="A4226" s="31"/>
      <c r="B4226" s="83"/>
      <c r="C4226" s="84"/>
      <c r="D4226" s="85"/>
      <c r="E4226" s="85"/>
      <c r="F4226" s="85"/>
      <c r="G4226" s="85"/>
      <c r="H4226" s="85"/>
      <c r="I4226" s="85"/>
    </row>
    <row r="4227" spans="1:9" s="14" customFormat="1" ht="19.5" hidden="1" customHeight="1">
      <c r="A4227" s="31"/>
      <c r="B4227" s="83"/>
      <c r="C4227" s="84"/>
      <c r="D4227" s="85"/>
      <c r="E4227" s="85"/>
      <c r="F4227" s="85"/>
      <c r="G4227" s="85"/>
      <c r="H4227" s="85"/>
      <c r="I4227" s="85"/>
    </row>
    <row r="4228" spans="1:9" s="14" customFormat="1" ht="19.5" hidden="1" customHeight="1">
      <c r="A4228" s="31"/>
      <c r="B4228" s="83"/>
      <c r="C4228" s="84"/>
      <c r="D4228" s="85"/>
      <c r="E4228" s="85"/>
      <c r="F4228" s="85"/>
      <c r="G4228" s="85"/>
      <c r="H4228" s="85"/>
      <c r="I4228" s="85"/>
    </row>
    <row r="4229" spans="1:9" s="14" customFormat="1" ht="19.5" hidden="1" customHeight="1">
      <c r="A4229" s="31"/>
      <c r="B4229" s="83"/>
      <c r="C4229" s="84"/>
      <c r="D4229" s="85"/>
      <c r="E4229" s="85"/>
      <c r="F4229" s="85"/>
      <c r="G4229" s="85"/>
      <c r="H4229" s="85"/>
      <c r="I4229" s="85"/>
    </row>
    <row r="4230" spans="1:9" s="14" customFormat="1" ht="19.5" hidden="1" customHeight="1">
      <c r="A4230" s="31"/>
      <c r="B4230" s="83"/>
      <c r="C4230" s="84"/>
      <c r="D4230" s="85"/>
      <c r="E4230" s="85"/>
      <c r="F4230" s="85"/>
      <c r="G4230" s="85"/>
      <c r="H4230" s="85"/>
      <c r="I4230" s="85"/>
    </row>
    <row r="4231" spans="1:9" s="14" customFormat="1" ht="19.5" hidden="1" customHeight="1">
      <c r="A4231" s="31"/>
      <c r="B4231" s="83"/>
      <c r="C4231" s="84"/>
      <c r="D4231" s="85"/>
      <c r="E4231" s="85"/>
      <c r="F4231" s="85"/>
      <c r="G4231" s="85"/>
      <c r="H4231" s="85"/>
      <c r="I4231" s="85"/>
    </row>
    <row r="4232" spans="1:9" s="14" customFormat="1" ht="19.5" hidden="1" customHeight="1">
      <c r="A4232" s="31"/>
      <c r="B4232" s="83"/>
      <c r="C4232" s="84"/>
      <c r="D4232" s="85"/>
      <c r="E4232" s="85"/>
      <c r="F4232" s="85"/>
      <c r="G4232" s="85"/>
      <c r="H4232" s="85"/>
      <c r="I4232" s="85"/>
    </row>
    <row r="4233" spans="1:9" s="14" customFormat="1" ht="19.5" hidden="1" customHeight="1">
      <c r="A4233" s="31"/>
      <c r="B4233" s="83"/>
      <c r="C4233" s="84"/>
      <c r="D4233" s="85"/>
      <c r="E4233" s="85"/>
      <c r="F4233" s="85"/>
      <c r="G4233" s="85"/>
      <c r="H4233" s="85"/>
      <c r="I4233" s="85"/>
    </row>
    <row r="4234" spans="1:9" s="14" customFormat="1" ht="19.5" hidden="1" customHeight="1">
      <c r="A4234" s="31"/>
      <c r="B4234" s="83"/>
      <c r="C4234" s="84"/>
      <c r="D4234" s="85"/>
      <c r="E4234" s="85"/>
      <c r="F4234" s="85"/>
      <c r="G4234" s="85"/>
      <c r="H4234" s="85"/>
      <c r="I4234" s="85"/>
    </row>
    <row r="4235" spans="1:9" s="14" customFormat="1" ht="19.5" hidden="1" customHeight="1">
      <c r="A4235" s="31"/>
      <c r="B4235" s="83"/>
      <c r="C4235" s="84"/>
      <c r="D4235" s="85"/>
      <c r="E4235" s="85"/>
      <c r="F4235" s="85"/>
      <c r="G4235" s="85"/>
      <c r="H4235" s="85"/>
      <c r="I4235" s="85"/>
    </row>
    <row r="4236" spans="1:9" s="14" customFormat="1" ht="19.5" hidden="1" customHeight="1">
      <c r="A4236" s="31"/>
      <c r="B4236" s="83"/>
      <c r="C4236" s="84"/>
      <c r="D4236" s="85"/>
      <c r="E4236" s="85"/>
      <c r="F4236" s="85"/>
      <c r="G4236" s="85"/>
      <c r="H4236" s="85"/>
      <c r="I4236" s="85"/>
    </row>
    <row r="4237" spans="1:9" s="14" customFormat="1" ht="19.5" hidden="1" customHeight="1">
      <c r="A4237" s="31"/>
      <c r="B4237" s="83"/>
      <c r="C4237" s="84"/>
      <c r="D4237" s="85"/>
      <c r="E4237" s="85"/>
      <c r="F4237" s="85"/>
      <c r="G4237" s="85"/>
      <c r="H4237" s="85"/>
      <c r="I4237" s="85"/>
    </row>
    <row r="4238" spans="1:9" s="14" customFormat="1" ht="19.5" hidden="1" customHeight="1">
      <c r="A4238" s="31"/>
      <c r="B4238" s="83"/>
      <c r="C4238" s="84"/>
      <c r="D4238" s="85"/>
      <c r="E4238" s="85"/>
      <c r="F4238" s="85"/>
      <c r="G4238" s="85"/>
      <c r="H4238" s="85"/>
      <c r="I4238" s="85"/>
    </row>
    <row r="4239" spans="1:9" s="14" customFormat="1" ht="19.5" hidden="1" customHeight="1">
      <c r="A4239" s="31"/>
      <c r="B4239" s="83"/>
      <c r="C4239" s="84"/>
      <c r="D4239" s="85"/>
      <c r="E4239" s="85"/>
      <c r="F4239" s="85"/>
      <c r="G4239" s="85"/>
      <c r="H4239" s="85"/>
      <c r="I4239" s="85"/>
    </row>
    <row r="4240" spans="1:9" s="14" customFormat="1" ht="19.5" hidden="1" customHeight="1">
      <c r="A4240" s="31"/>
      <c r="B4240" s="83"/>
      <c r="C4240" s="84"/>
      <c r="D4240" s="85"/>
      <c r="E4240" s="85"/>
      <c r="F4240" s="85"/>
      <c r="G4240" s="85"/>
      <c r="H4240" s="85"/>
      <c r="I4240" s="85"/>
    </row>
    <row r="4241" spans="1:9" s="14" customFormat="1" ht="19.5" hidden="1" customHeight="1">
      <c r="A4241" s="31"/>
      <c r="B4241" s="83"/>
      <c r="C4241" s="84"/>
      <c r="D4241" s="85"/>
      <c r="E4241" s="85"/>
      <c r="F4241" s="85"/>
      <c r="G4241" s="85"/>
      <c r="H4241" s="85"/>
      <c r="I4241" s="85"/>
    </row>
    <row r="4242" spans="1:9" s="14" customFormat="1" ht="19.5" hidden="1" customHeight="1">
      <c r="A4242" s="31"/>
      <c r="B4242" s="83"/>
      <c r="C4242" s="84"/>
      <c r="D4242" s="85"/>
      <c r="E4242" s="85"/>
      <c r="F4242" s="85"/>
      <c r="G4242" s="85"/>
      <c r="H4242" s="85"/>
      <c r="I4242" s="85"/>
    </row>
    <row r="4243" spans="1:9" s="14" customFormat="1" ht="19.5" hidden="1" customHeight="1">
      <c r="A4243" s="31"/>
      <c r="B4243" s="83"/>
      <c r="C4243" s="84"/>
      <c r="D4243" s="85"/>
      <c r="E4243" s="85"/>
      <c r="F4243" s="85"/>
      <c r="G4243" s="85"/>
      <c r="H4243" s="85"/>
      <c r="I4243" s="85"/>
    </row>
    <row r="4244" spans="1:9" s="14" customFormat="1" ht="19.5" hidden="1" customHeight="1">
      <c r="A4244" s="31"/>
      <c r="B4244" s="83"/>
      <c r="C4244" s="84"/>
      <c r="D4244" s="85"/>
      <c r="E4244" s="85"/>
      <c r="F4244" s="85"/>
      <c r="G4244" s="85"/>
      <c r="H4244" s="85"/>
      <c r="I4244" s="85"/>
    </row>
    <row r="4245" spans="1:9" s="14" customFormat="1" ht="19.5" hidden="1" customHeight="1">
      <c r="A4245" s="31"/>
      <c r="B4245" s="83"/>
      <c r="C4245" s="84"/>
      <c r="D4245" s="85"/>
      <c r="E4245" s="85"/>
      <c r="F4245" s="85"/>
      <c r="G4245" s="85"/>
      <c r="H4245" s="85"/>
      <c r="I4245" s="85"/>
    </row>
    <row r="4246" spans="1:9" s="14" customFormat="1" ht="19.5" hidden="1" customHeight="1">
      <c r="A4246" s="31"/>
      <c r="B4246" s="83"/>
      <c r="C4246" s="84"/>
      <c r="D4246" s="85"/>
      <c r="E4246" s="85"/>
      <c r="F4246" s="85"/>
      <c r="G4246" s="85"/>
      <c r="H4246" s="85"/>
      <c r="I4246" s="85"/>
    </row>
    <row r="4247" spans="1:9" s="14" customFormat="1" ht="19.5" hidden="1" customHeight="1">
      <c r="A4247" s="31"/>
      <c r="B4247" s="83"/>
      <c r="C4247" s="84"/>
      <c r="D4247" s="85"/>
      <c r="E4247" s="85"/>
      <c r="F4247" s="85"/>
      <c r="G4247" s="85"/>
      <c r="H4247" s="85"/>
      <c r="I4247" s="85"/>
    </row>
    <row r="4248" spans="1:9" s="14" customFormat="1" ht="19.5" hidden="1" customHeight="1">
      <c r="A4248" s="31"/>
      <c r="B4248" s="83"/>
      <c r="C4248" s="84"/>
      <c r="D4248" s="85"/>
      <c r="E4248" s="85"/>
      <c r="F4248" s="85"/>
      <c r="G4248" s="85"/>
      <c r="H4248" s="85"/>
      <c r="I4248" s="85"/>
    </row>
    <row r="4249" spans="1:9" s="14" customFormat="1" ht="19.5" hidden="1" customHeight="1">
      <c r="A4249" s="31"/>
      <c r="B4249" s="83"/>
      <c r="C4249" s="84"/>
      <c r="D4249" s="85"/>
      <c r="E4249" s="85"/>
      <c r="F4249" s="85"/>
      <c r="G4249" s="85"/>
      <c r="H4249" s="85"/>
      <c r="I4249" s="85"/>
    </row>
    <row r="4250" spans="1:9" s="14" customFormat="1" ht="19.5" hidden="1" customHeight="1">
      <c r="A4250" s="31"/>
      <c r="B4250" s="83"/>
      <c r="C4250" s="84"/>
      <c r="D4250" s="85"/>
      <c r="E4250" s="85"/>
      <c r="F4250" s="85"/>
      <c r="G4250" s="85"/>
      <c r="H4250" s="85"/>
      <c r="I4250" s="85"/>
    </row>
    <row r="4251" spans="1:9" s="14" customFormat="1" ht="19.5" hidden="1" customHeight="1">
      <c r="A4251" s="31"/>
      <c r="B4251" s="83"/>
      <c r="C4251" s="84"/>
      <c r="D4251" s="85"/>
      <c r="E4251" s="85"/>
      <c r="F4251" s="85"/>
      <c r="G4251" s="85"/>
      <c r="H4251" s="85"/>
      <c r="I4251" s="85"/>
    </row>
    <row r="4252" spans="1:9" s="14" customFormat="1" ht="19.5" hidden="1" customHeight="1">
      <c r="A4252" s="31"/>
      <c r="B4252" s="83"/>
      <c r="C4252" s="84"/>
      <c r="D4252" s="85"/>
      <c r="E4252" s="85"/>
      <c r="F4252" s="85"/>
      <c r="G4252" s="85"/>
      <c r="H4252" s="85"/>
      <c r="I4252" s="85"/>
    </row>
    <row r="4253" spans="1:9" s="14" customFormat="1" ht="19.5" hidden="1" customHeight="1">
      <c r="A4253" s="31"/>
      <c r="B4253" s="83"/>
      <c r="C4253" s="84"/>
      <c r="D4253" s="85"/>
      <c r="E4253" s="85"/>
      <c r="F4253" s="85"/>
      <c r="G4253" s="85"/>
      <c r="H4253" s="85"/>
      <c r="I4253" s="85"/>
    </row>
    <row r="4254" spans="1:9" s="14" customFormat="1" ht="19.5" hidden="1" customHeight="1">
      <c r="A4254" s="31"/>
      <c r="B4254" s="83"/>
      <c r="C4254" s="84"/>
      <c r="D4254" s="85"/>
      <c r="E4254" s="85"/>
      <c r="F4254" s="85"/>
      <c r="G4254" s="85"/>
      <c r="H4254" s="85"/>
      <c r="I4254" s="85"/>
    </row>
    <row r="4255" spans="1:9" s="14" customFormat="1" ht="19.5" hidden="1" customHeight="1">
      <c r="A4255" s="31"/>
      <c r="B4255" s="83"/>
      <c r="C4255" s="84"/>
      <c r="D4255" s="85"/>
      <c r="E4255" s="85"/>
      <c r="F4255" s="85"/>
      <c r="G4255" s="85"/>
      <c r="H4255" s="85"/>
      <c r="I4255" s="85"/>
    </row>
    <row r="4256" spans="1:9" s="14" customFormat="1" ht="19.5" hidden="1" customHeight="1">
      <c r="A4256" s="31"/>
      <c r="B4256" s="83"/>
      <c r="C4256" s="84"/>
      <c r="D4256" s="85"/>
      <c r="E4256" s="85"/>
      <c r="F4256" s="85"/>
      <c r="G4256" s="85"/>
      <c r="H4256" s="85"/>
      <c r="I4256" s="85"/>
    </row>
    <row r="4257" spans="1:9" s="14" customFormat="1" ht="19.5" hidden="1" customHeight="1">
      <c r="A4257" s="31"/>
      <c r="B4257" s="83"/>
      <c r="C4257" s="84"/>
      <c r="D4257" s="85"/>
      <c r="E4257" s="85"/>
      <c r="F4257" s="85"/>
      <c r="G4257" s="85"/>
      <c r="H4257" s="85"/>
      <c r="I4257" s="85"/>
    </row>
    <row r="4258" spans="1:9" s="14" customFormat="1" ht="19.5" hidden="1" customHeight="1">
      <c r="A4258" s="31"/>
      <c r="B4258" s="83"/>
      <c r="C4258" s="84"/>
      <c r="D4258" s="85"/>
      <c r="E4258" s="85"/>
      <c r="F4258" s="85"/>
      <c r="G4258" s="85"/>
      <c r="H4258" s="85"/>
      <c r="I4258" s="85"/>
    </row>
    <row r="4259" spans="1:9" s="14" customFormat="1" ht="19.5" hidden="1" customHeight="1">
      <c r="A4259" s="31"/>
      <c r="B4259" s="83"/>
      <c r="C4259" s="84"/>
      <c r="D4259" s="85"/>
      <c r="E4259" s="85"/>
      <c r="F4259" s="85"/>
      <c r="G4259" s="85"/>
      <c r="H4259" s="85"/>
      <c r="I4259" s="85"/>
    </row>
    <row r="4260" spans="1:9" s="14" customFormat="1" ht="19.5" hidden="1" customHeight="1">
      <c r="A4260" s="31"/>
      <c r="B4260" s="83"/>
      <c r="C4260" s="84"/>
      <c r="D4260" s="85"/>
      <c r="E4260" s="85"/>
      <c r="F4260" s="85"/>
      <c r="G4260" s="85"/>
      <c r="H4260" s="85"/>
      <c r="I4260" s="85"/>
    </row>
    <row r="4261" spans="1:9" s="14" customFormat="1" ht="19.5" hidden="1" customHeight="1">
      <c r="A4261" s="31"/>
      <c r="B4261" s="83"/>
      <c r="C4261" s="84"/>
      <c r="D4261" s="85"/>
      <c r="E4261" s="85"/>
      <c r="F4261" s="85"/>
      <c r="G4261" s="85"/>
      <c r="H4261" s="85"/>
      <c r="I4261" s="85"/>
    </row>
    <row r="4262" spans="1:9" s="14" customFormat="1" ht="19.5" hidden="1" customHeight="1">
      <c r="A4262" s="31"/>
      <c r="B4262" s="83"/>
      <c r="C4262" s="84"/>
      <c r="D4262" s="85"/>
      <c r="E4262" s="85"/>
      <c r="F4262" s="85"/>
      <c r="G4262" s="85"/>
      <c r="H4262" s="85"/>
      <c r="I4262" s="85"/>
    </row>
    <row r="4263" spans="1:9" s="14" customFormat="1" ht="19.5" hidden="1" customHeight="1">
      <c r="A4263" s="31"/>
      <c r="B4263" s="83"/>
      <c r="C4263" s="84"/>
      <c r="D4263" s="85"/>
      <c r="E4263" s="85"/>
      <c r="F4263" s="85"/>
      <c r="G4263" s="85"/>
      <c r="H4263" s="85"/>
      <c r="I4263" s="85"/>
    </row>
    <row r="4264" spans="1:9" s="14" customFormat="1" ht="19.5" hidden="1" customHeight="1">
      <c r="A4264" s="31"/>
      <c r="B4264" s="83"/>
      <c r="C4264" s="84"/>
      <c r="D4264" s="85"/>
      <c r="E4264" s="85"/>
      <c r="F4264" s="85"/>
      <c r="G4264" s="85"/>
      <c r="H4264" s="85"/>
      <c r="I4264" s="85"/>
    </row>
    <row r="4265" spans="1:9" s="14" customFormat="1" ht="19.5" hidden="1" customHeight="1">
      <c r="A4265" s="31"/>
      <c r="B4265" s="83"/>
      <c r="C4265" s="84"/>
      <c r="D4265" s="85"/>
      <c r="E4265" s="85"/>
      <c r="F4265" s="85"/>
      <c r="G4265" s="85"/>
      <c r="H4265" s="85"/>
      <c r="I4265" s="85"/>
    </row>
    <row r="4266" spans="1:9" s="14" customFormat="1" ht="19.5" hidden="1" customHeight="1">
      <c r="A4266" s="31"/>
      <c r="B4266" s="83"/>
      <c r="C4266" s="84"/>
      <c r="D4266" s="85"/>
      <c r="E4266" s="85"/>
      <c r="F4266" s="85"/>
      <c r="G4266" s="85"/>
      <c r="H4266" s="85"/>
      <c r="I4266" s="85"/>
    </row>
    <row r="4267" spans="1:9" s="14" customFormat="1" ht="19.5" hidden="1" customHeight="1">
      <c r="A4267" s="31"/>
      <c r="B4267" s="83"/>
      <c r="C4267" s="84"/>
      <c r="D4267" s="85"/>
      <c r="E4267" s="85"/>
      <c r="F4267" s="85"/>
      <c r="G4267" s="85"/>
      <c r="H4267" s="85"/>
      <c r="I4267" s="85"/>
    </row>
    <row r="4268" spans="1:9" s="14" customFormat="1" ht="19.5" hidden="1" customHeight="1">
      <c r="A4268" s="31"/>
      <c r="B4268" s="83"/>
      <c r="C4268" s="84"/>
      <c r="D4268" s="85"/>
      <c r="E4268" s="85"/>
      <c r="F4268" s="85"/>
      <c r="G4268" s="85"/>
      <c r="H4268" s="85"/>
      <c r="I4268" s="85"/>
    </row>
    <row r="4269" spans="1:9" s="14" customFormat="1" ht="19.5" hidden="1" customHeight="1">
      <c r="A4269" s="31"/>
      <c r="B4269" s="83"/>
      <c r="C4269" s="84"/>
      <c r="D4269" s="85"/>
      <c r="E4269" s="85"/>
      <c r="F4269" s="85"/>
      <c r="G4269" s="85"/>
      <c r="H4269" s="85"/>
      <c r="I4269" s="85"/>
    </row>
    <row r="4270" spans="1:9" s="14" customFormat="1" ht="19.5" hidden="1" customHeight="1">
      <c r="A4270" s="31"/>
      <c r="B4270" s="83"/>
      <c r="C4270" s="84"/>
      <c r="D4270" s="85"/>
      <c r="E4270" s="85"/>
      <c r="F4270" s="85"/>
      <c r="G4270" s="85"/>
      <c r="H4270" s="85"/>
      <c r="I4270" s="85"/>
    </row>
    <row r="4271" spans="1:9" s="14" customFormat="1" ht="19.5" hidden="1" customHeight="1">
      <c r="A4271" s="31"/>
      <c r="B4271" s="83"/>
      <c r="C4271" s="84"/>
      <c r="D4271" s="85"/>
      <c r="E4271" s="85"/>
      <c r="F4271" s="85"/>
      <c r="G4271" s="85"/>
      <c r="H4271" s="85"/>
      <c r="I4271" s="85"/>
    </row>
    <row r="4272" spans="1:9" s="14" customFormat="1" ht="19.5" hidden="1" customHeight="1">
      <c r="A4272" s="31"/>
      <c r="B4272" s="83"/>
      <c r="C4272" s="84"/>
      <c r="D4272" s="85"/>
      <c r="E4272" s="85"/>
      <c r="F4272" s="85"/>
      <c r="G4272" s="85"/>
      <c r="H4272" s="85"/>
      <c r="I4272" s="85"/>
    </row>
    <row r="4273" spans="1:9" s="14" customFormat="1" ht="19.5" hidden="1" customHeight="1">
      <c r="A4273" s="31"/>
      <c r="B4273" s="83"/>
      <c r="C4273" s="84"/>
      <c r="D4273" s="85"/>
      <c r="E4273" s="85"/>
      <c r="F4273" s="85"/>
      <c r="G4273" s="85"/>
      <c r="H4273" s="85"/>
      <c r="I4273" s="85"/>
    </row>
    <row r="4274" spans="1:9" s="14" customFormat="1" ht="19.5" hidden="1" customHeight="1">
      <c r="A4274" s="31"/>
      <c r="B4274" s="83"/>
      <c r="C4274" s="84"/>
      <c r="D4274" s="85"/>
      <c r="E4274" s="85"/>
      <c r="F4274" s="85"/>
      <c r="G4274" s="85"/>
      <c r="H4274" s="85"/>
      <c r="I4274" s="85"/>
    </row>
    <row r="4275" spans="1:9" s="14" customFormat="1" ht="19.5" hidden="1" customHeight="1">
      <c r="A4275" s="31"/>
      <c r="B4275" s="83"/>
      <c r="C4275" s="84"/>
      <c r="D4275" s="85"/>
      <c r="E4275" s="85"/>
      <c r="F4275" s="85"/>
      <c r="G4275" s="85"/>
      <c r="H4275" s="85"/>
      <c r="I4275" s="85"/>
    </row>
    <row r="4276" spans="1:9" s="14" customFormat="1" ht="19.5" hidden="1" customHeight="1">
      <c r="A4276" s="31"/>
      <c r="B4276" s="83"/>
      <c r="C4276" s="84"/>
      <c r="D4276" s="85"/>
      <c r="E4276" s="85"/>
      <c r="F4276" s="85"/>
      <c r="G4276" s="85"/>
      <c r="H4276" s="85"/>
      <c r="I4276" s="85"/>
    </row>
    <row r="4277" spans="1:9" s="14" customFormat="1" ht="19.5" hidden="1" customHeight="1">
      <c r="A4277" s="31"/>
      <c r="B4277" s="83"/>
      <c r="C4277" s="84"/>
      <c r="D4277" s="85"/>
      <c r="E4277" s="85"/>
      <c r="F4277" s="85"/>
      <c r="G4277" s="85"/>
      <c r="H4277" s="85"/>
      <c r="I4277" s="85"/>
    </row>
    <row r="4278" spans="1:9" s="14" customFormat="1" ht="19.5" hidden="1" customHeight="1">
      <c r="A4278" s="31"/>
      <c r="B4278" s="83"/>
      <c r="C4278" s="84"/>
      <c r="D4278" s="85"/>
      <c r="E4278" s="85"/>
      <c r="F4278" s="85"/>
      <c r="G4278" s="85"/>
      <c r="H4278" s="85"/>
      <c r="I4278" s="85"/>
    </row>
    <row r="4279" spans="1:9" s="14" customFormat="1" ht="19.5" hidden="1" customHeight="1">
      <c r="A4279" s="31"/>
      <c r="B4279" s="83"/>
      <c r="C4279" s="84"/>
      <c r="D4279" s="85"/>
      <c r="E4279" s="85"/>
      <c r="F4279" s="85"/>
      <c r="G4279" s="85"/>
      <c r="H4279" s="85"/>
      <c r="I4279" s="85"/>
    </row>
    <row r="4280" spans="1:9" s="14" customFormat="1" ht="19.5" hidden="1" customHeight="1">
      <c r="A4280" s="31"/>
      <c r="B4280" s="83"/>
      <c r="C4280" s="84"/>
      <c r="D4280" s="85"/>
      <c r="E4280" s="85"/>
      <c r="F4280" s="85"/>
      <c r="G4280" s="85"/>
      <c r="H4280" s="85"/>
      <c r="I4280" s="85"/>
    </row>
    <row r="4281" spans="1:9" s="14" customFormat="1" ht="19.5" hidden="1" customHeight="1">
      <c r="A4281" s="31"/>
      <c r="B4281" s="83"/>
      <c r="C4281" s="84"/>
      <c r="D4281" s="85"/>
      <c r="E4281" s="85"/>
      <c r="F4281" s="85"/>
      <c r="G4281" s="85"/>
      <c r="H4281" s="85"/>
      <c r="I4281" s="85"/>
    </row>
    <row r="4282" spans="1:9" s="14" customFormat="1" ht="19.5" hidden="1" customHeight="1">
      <c r="A4282" s="31"/>
      <c r="B4282" s="83"/>
      <c r="C4282" s="84"/>
      <c r="D4282" s="85"/>
      <c r="E4282" s="85"/>
      <c r="F4282" s="85"/>
      <c r="G4282" s="85"/>
      <c r="H4282" s="85"/>
      <c r="I4282" s="85"/>
    </row>
    <row r="4283" spans="1:9" s="14" customFormat="1" ht="19.5" hidden="1" customHeight="1">
      <c r="A4283" s="31"/>
      <c r="B4283" s="83"/>
      <c r="C4283" s="84"/>
      <c r="D4283" s="85"/>
      <c r="E4283" s="85"/>
      <c r="F4283" s="85"/>
      <c r="G4283" s="85"/>
      <c r="H4283" s="85"/>
      <c r="I4283" s="85"/>
    </row>
    <row r="4284" spans="1:9" s="14" customFormat="1" ht="19.5" hidden="1" customHeight="1">
      <c r="A4284" s="31"/>
      <c r="B4284" s="83"/>
      <c r="C4284" s="84"/>
      <c r="D4284" s="85"/>
      <c r="E4284" s="85"/>
      <c r="F4284" s="85"/>
      <c r="G4284" s="85"/>
      <c r="H4284" s="85"/>
      <c r="I4284" s="85"/>
    </row>
    <row r="4285" spans="1:9" s="14" customFormat="1" ht="19.5" hidden="1" customHeight="1">
      <c r="A4285" s="31"/>
      <c r="B4285" s="83"/>
      <c r="C4285" s="84"/>
      <c r="D4285" s="85"/>
      <c r="E4285" s="85"/>
      <c r="F4285" s="85"/>
      <c r="G4285" s="85"/>
      <c r="H4285" s="85"/>
      <c r="I4285" s="85"/>
    </row>
    <row r="4286" spans="1:9" s="14" customFormat="1" ht="19.5" hidden="1" customHeight="1">
      <c r="A4286" s="31"/>
      <c r="B4286" s="83"/>
      <c r="C4286" s="84"/>
      <c r="D4286" s="85"/>
      <c r="E4286" s="85"/>
      <c r="F4286" s="85"/>
      <c r="G4286" s="85"/>
      <c r="H4286" s="85"/>
      <c r="I4286" s="85"/>
    </row>
    <row r="4287" spans="1:9" s="14" customFormat="1" ht="19.5" hidden="1" customHeight="1">
      <c r="A4287" s="31"/>
      <c r="B4287" s="83"/>
      <c r="C4287" s="84"/>
      <c r="D4287" s="85"/>
      <c r="E4287" s="85"/>
      <c r="F4287" s="85"/>
      <c r="G4287" s="85"/>
      <c r="H4287" s="85"/>
      <c r="I4287" s="85"/>
    </row>
    <row r="4288" spans="1:9" s="14" customFormat="1" ht="19.5" hidden="1" customHeight="1">
      <c r="A4288" s="31"/>
      <c r="B4288" s="83"/>
      <c r="C4288" s="84"/>
      <c r="D4288" s="85"/>
      <c r="E4288" s="85"/>
      <c r="F4288" s="85"/>
      <c r="G4288" s="85"/>
      <c r="H4288" s="85"/>
      <c r="I4288" s="85"/>
    </row>
    <row r="4289" spans="1:9" s="14" customFormat="1" ht="19.5" hidden="1" customHeight="1">
      <c r="A4289" s="31"/>
      <c r="B4289" s="83"/>
      <c r="C4289" s="84"/>
      <c r="D4289" s="85"/>
      <c r="E4289" s="85"/>
      <c r="F4289" s="85"/>
      <c r="G4289" s="85"/>
      <c r="H4289" s="85"/>
      <c r="I4289" s="85"/>
    </row>
    <row r="4290" spans="1:9" s="14" customFormat="1" ht="19.5" hidden="1" customHeight="1">
      <c r="A4290" s="31"/>
      <c r="B4290" s="83"/>
      <c r="C4290" s="84"/>
      <c r="D4290" s="85"/>
      <c r="E4290" s="85"/>
      <c r="F4290" s="85"/>
      <c r="G4290" s="85"/>
      <c r="H4290" s="85"/>
      <c r="I4290" s="85"/>
    </row>
    <row r="4291" spans="1:9" s="14" customFormat="1" ht="19.5" hidden="1" customHeight="1">
      <c r="A4291" s="31"/>
      <c r="B4291" s="83"/>
      <c r="C4291" s="84"/>
      <c r="D4291" s="85"/>
      <c r="E4291" s="85"/>
      <c r="F4291" s="85"/>
      <c r="G4291" s="85"/>
      <c r="H4291" s="85"/>
      <c r="I4291" s="85"/>
    </row>
    <row r="4292" spans="1:9" s="14" customFormat="1" ht="19.5" hidden="1" customHeight="1">
      <c r="A4292" s="31"/>
      <c r="B4292" s="83"/>
      <c r="C4292" s="84"/>
      <c r="D4292" s="85"/>
      <c r="E4292" s="85"/>
      <c r="F4292" s="85"/>
      <c r="G4292" s="85"/>
      <c r="H4292" s="85"/>
      <c r="I4292" s="85"/>
    </row>
    <row r="4293" spans="1:9" s="14" customFormat="1" ht="19.5" hidden="1" customHeight="1">
      <c r="A4293" s="31"/>
      <c r="B4293" s="83"/>
      <c r="C4293" s="84"/>
      <c r="D4293" s="85"/>
      <c r="E4293" s="85"/>
      <c r="F4293" s="85"/>
      <c r="G4293" s="85"/>
      <c r="H4293" s="85"/>
      <c r="I4293" s="85"/>
    </row>
    <row r="4294" spans="1:9" s="14" customFormat="1" ht="19.5" hidden="1" customHeight="1">
      <c r="A4294" s="31"/>
      <c r="B4294" s="83"/>
      <c r="C4294" s="84"/>
      <c r="D4294" s="85"/>
      <c r="E4294" s="85"/>
      <c r="F4294" s="85"/>
      <c r="G4294" s="85"/>
      <c r="H4294" s="85"/>
      <c r="I4294" s="85"/>
    </row>
    <row r="4295" spans="1:9" s="14" customFormat="1" ht="19.5" hidden="1" customHeight="1">
      <c r="A4295" s="31"/>
      <c r="B4295" s="83"/>
      <c r="C4295" s="84"/>
      <c r="D4295" s="85"/>
      <c r="E4295" s="85"/>
      <c r="F4295" s="85"/>
      <c r="G4295" s="85"/>
      <c r="H4295" s="85"/>
      <c r="I4295" s="85"/>
    </row>
    <row r="4296" spans="1:9" s="14" customFormat="1" ht="19.5" hidden="1" customHeight="1">
      <c r="A4296" s="31"/>
      <c r="B4296" s="83"/>
      <c r="C4296" s="84"/>
      <c r="D4296" s="85"/>
      <c r="E4296" s="85"/>
      <c r="F4296" s="85"/>
      <c r="G4296" s="85"/>
      <c r="H4296" s="85"/>
      <c r="I4296" s="85"/>
    </row>
    <row r="4297" spans="1:9" s="14" customFormat="1" ht="19.5" hidden="1" customHeight="1">
      <c r="A4297" s="31"/>
      <c r="B4297" s="83"/>
      <c r="C4297" s="84"/>
      <c r="D4297" s="85"/>
      <c r="E4297" s="85"/>
      <c r="F4297" s="85"/>
      <c r="G4297" s="85"/>
      <c r="H4297" s="85"/>
      <c r="I4297" s="85"/>
    </row>
    <row r="4298" spans="1:9" s="14" customFormat="1" ht="19.5" hidden="1" customHeight="1">
      <c r="A4298" s="31"/>
      <c r="B4298" s="83"/>
      <c r="C4298" s="84"/>
      <c r="D4298" s="85"/>
      <c r="E4298" s="85"/>
      <c r="F4298" s="85"/>
      <c r="G4298" s="85"/>
      <c r="H4298" s="85"/>
      <c r="I4298" s="85"/>
    </row>
    <row r="4299" spans="1:9" s="14" customFormat="1" ht="19.5" hidden="1" customHeight="1">
      <c r="A4299" s="31"/>
      <c r="B4299" s="83"/>
      <c r="C4299" s="84"/>
      <c r="D4299" s="85"/>
      <c r="E4299" s="85"/>
      <c r="F4299" s="85"/>
      <c r="G4299" s="85"/>
      <c r="H4299" s="85"/>
      <c r="I4299" s="85"/>
    </row>
    <row r="4300" spans="1:9" s="14" customFormat="1" ht="19.5" hidden="1" customHeight="1">
      <c r="A4300" s="31"/>
      <c r="B4300" s="83"/>
      <c r="C4300" s="84"/>
      <c r="D4300" s="85"/>
      <c r="E4300" s="85"/>
      <c r="F4300" s="85"/>
      <c r="G4300" s="85"/>
      <c r="H4300" s="85"/>
      <c r="I4300" s="85"/>
    </row>
    <row r="4301" spans="1:9" s="14" customFormat="1" ht="19.5" hidden="1" customHeight="1">
      <c r="A4301" s="31"/>
      <c r="B4301" s="83"/>
      <c r="C4301" s="84"/>
      <c r="D4301" s="85"/>
      <c r="E4301" s="85"/>
      <c r="F4301" s="85"/>
      <c r="G4301" s="85"/>
      <c r="H4301" s="85"/>
      <c r="I4301" s="85"/>
    </row>
    <row r="4302" spans="1:9" s="14" customFormat="1" ht="19.5" hidden="1" customHeight="1">
      <c r="A4302" s="31"/>
      <c r="B4302" s="83"/>
      <c r="C4302" s="84"/>
      <c r="D4302" s="85"/>
      <c r="E4302" s="85"/>
      <c r="F4302" s="85"/>
      <c r="G4302" s="85"/>
      <c r="H4302" s="85"/>
      <c r="I4302" s="85"/>
    </row>
    <row r="4303" spans="1:9" s="14" customFormat="1" ht="19.5" hidden="1" customHeight="1">
      <c r="A4303" s="31"/>
      <c r="B4303" s="83"/>
      <c r="C4303" s="84"/>
      <c r="D4303" s="85"/>
      <c r="E4303" s="85"/>
      <c r="F4303" s="85"/>
      <c r="G4303" s="85"/>
      <c r="H4303" s="85"/>
      <c r="I4303" s="85"/>
    </row>
    <row r="4304" spans="1:9" s="14" customFormat="1" ht="19.5" hidden="1" customHeight="1">
      <c r="A4304" s="31"/>
      <c r="B4304" s="83"/>
      <c r="C4304" s="84"/>
      <c r="D4304" s="85"/>
      <c r="E4304" s="85"/>
      <c r="F4304" s="85"/>
      <c r="G4304" s="85"/>
      <c r="H4304" s="85"/>
      <c r="I4304" s="85"/>
    </row>
    <row r="4305" spans="1:9" s="14" customFormat="1" ht="19.5" hidden="1" customHeight="1">
      <c r="A4305" s="31"/>
      <c r="B4305" s="83"/>
      <c r="C4305" s="84"/>
      <c r="D4305" s="85"/>
      <c r="E4305" s="85"/>
      <c r="F4305" s="85"/>
      <c r="G4305" s="85"/>
      <c r="H4305" s="85"/>
      <c r="I4305" s="85"/>
    </row>
    <row r="4306" spans="1:9" s="14" customFormat="1" ht="19.5" hidden="1" customHeight="1">
      <c r="A4306" s="31"/>
      <c r="B4306" s="83"/>
      <c r="C4306" s="84"/>
      <c r="D4306" s="85"/>
      <c r="E4306" s="85"/>
      <c r="F4306" s="85"/>
      <c r="G4306" s="85"/>
      <c r="H4306" s="85"/>
      <c r="I4306" s="85"/>
    </row>
    <row r="4307" spans="1:9" s="14" customFormat="1" ht="19.5" hidden="1" customHeight="1">
      <c r="A4307" s="31"/>
      <c r="B4307" s="83"/>
      <c r="C4307" s="84"/>
      <c r="D4307" s="85"/>
      <c r="E4307" s="85"/>
      <c r="F4307" s="85"/>
      <c r="G4307" s="85"/>
      <c r="H4307" s="85"/>
      <c r="I4307" s="85"/>
    </row>
    <row r="4308" spans="1:9" s="14" customFormat="1" ht="19.5" hidden="1" customHeight="1">
      <c r="A4308" s="31"/>
      <c r="B4308" s="83"/>
      <c r="C4308" s="84"/>
      <c r="D4308" s="85"/>
      <c r="E4308" s="85"/>
      <c r="F4308" s="85"/>
      <c r="G4308" s="85"/>
      <c r="H4308" s="85"/>
      <c r="I4308" s="85"/>
    </row>
    <row r="4309" spans="1:9" s="14" customFormat="1" ht="19.5" hidden="1" customHeight="1">
      <c r="A4309" s="31"/>
      <c r="B4309" s="83"/>
      <c r="C4309" s="84"/>
      <c r="D4309" s="85"/>
      <c r="E4309" s="85"/>
      <c r="F4309" s="85"/>
      <c r="G4309" s="85"/>
      <c r="H4309" s="85"/>
      <c r="I4309" s="85"/>
    </row>
    <row r="4310" spans="1:9" s="14" customFormat="1" ht="19.5" hidden="1" customHeight="1">
      <c r="A4310" s="31"/>
      <c r="B4310" s="83"/>
      <c r="C4310" s="84"/>
      <c r="D4310" s="85"/>
      <c r="E4310" s="85"/>
      <c r="F4310" s="85"/>
      <c r="G4310" s="85"/>
      <c r="H4310" s="85"/>
      <c r="I4310" s="85"/>
    </row>
    <row r="4311" spans="1:9" s="14" customFormat="1" ht="19.5" hidden="1" customHeight="1">
      <c r="A4311" s="31"/>
      <c r="B4311" s="83"/>
      <c r="C4311" s="84"/>
      <c r="D4311" s="85"/>
      <c r="E4311" s="85"/>
      <c r="F4311" s="85"/>
      <c r="G4311" s="85"/>
      <c r="H4311" s="85"/>
      <c r="I4311" s="85"/>
    </row>
    <row r="4312" spans="1:9" s="14" customFormat="1" ht="19.5" hidden="1" customHeight="1">
      <c r="A4312" s="31"/>
      <c r="B4312" s="83"/>
      <c r="C4312" s="84"/>
      <c r="D4312" s="85"/>
      <c r="E4312" s="85"/>
      <c r="F4312" s="85"/>
      <c r="G4312" s="85"/>
      <c r="H4312" s="85"/>
      <c r="I4312" s="85"/>
    </row>
    <row r="4313" spans="1:9" s="14" customFormat="1" ht="19.5" hidden="1" customHeight="1">
      <c r="A4313" s="31"/>
      <c r="B4313" s="83"/>
      <c r="C4313" s="84"/>
      <c r="D4313" s="85"/>
      <c r="E4313" s="85"/>
      <c r="F4313" s="85"/>
      <c r="G4313" s="85"/>
      <c r="H4313" s="85"/>
      <c r="I4313" s="85"/>
    </row>
    <row r="4314" spans="1:9" s="14" customFormat="1" ht="19.5" hidden="1" customHeight="1">
      <c r="A4314" s="31"/>
      <c r="B4314" s="83"/>
      <c r="C4314" s="84"/>
      <c r="D4314" s="85"/>
      <c r="E4314" s="85"/>
      <c r="F4314" s="85"/>
      <c r="G4314" s="85"/>
      <c r="H4314" s="85"/>
      <c r="I4314" s="85"/>
    </row>
    <row r="4315" spans="1:9" s="14" customFormat="1" ht="19.5" hidden="1" customHeight="1">
      <c r="A4315" s="31"/>
      <c r="B4315" s="83"/>
      <c r="C4315" s="84"/>
      <c r="D4315" s="85"/>
      <c r="E4315" s="85"/>
      <c r="F4315" s="85"/>
      <c r="G4315" s="85"/>
      <c r="H4315" s="85"/>
      <c r="I4315" s="85"/>
    </row>
    <row r="4316" spans="1:9" s="14" customFormat="1" ht="19.5" hidden="1" customHeight="1">
      <c r="A4316" s="31"/>
      <c r="B4316" s="83"/>
      <c r="C4316" s="84"/>
      <c r="D4316" s="85"/>
      <c r="E4316" s="85"/>
      <c r="F4316" s="85"/>
      <c r="G4316" s="85"/>
      <c r="H4316" s="85"/>
      <c r="I4316" s="85"/>
    </row>
    <row r="4317" spans="1:9" s="14" customFormat="1" ht="19.5" hidden="1" customHeight="1">
      <c r="A4317" s="31"/>
      <c r="B4317" s="83"/>
      <c r="C4317" s="84"/>
      <c r="D4317" s="85"/>
      <c r="E4317" s="85"/>
      <c r="F4317" s="85"/>
      <c r="G4317" s="85"/>
      <c r="H4317" s="85"/>
      <c r="I4317" s="85"/>
    </row>
    <row r="4318" spans="1:9" s="14" customFormat="1" ht="19.5" hidden="1" customHeight="1">
      <c r="A4318" s="31"/>
      <c r="B4318" s="83"/>
      <c r="C4318" s="84"/>
      <c r="D4318" s="85"/>
      <c r="E4318" s="85"/>
      <c r="F4318" s="85"/>
      <c r="G4318" s="85"/>
      <c r="H4318" s="85"/>
      <c r="I4318" s="85"/>
    </row>
    <row r="4319" spans="1:9" s="14" customFormat="1" ht="19.5" hidden="1" customHeight="1">
      <c r="A4319" s="31"/>
      <c r="B4319" s="83"/>
      <c r="C4319" s="84"/>
      <c r="D4319" s="85"/>
      <c r="E4319" s="85"/>
      <c r="F4319" s="85"/>
      <c r="G4319" s="85"/>
      <c r="H4319" s="85"/>
      <c r="I4319" s="85"/>
    </row>
    <row r="4320" spans="1:9" s="14" customFormat="1" ht="19.5" hidden="1" customHeight="1">
      <c r="A4320" s="31"/>
      <c r="B4320" s="83"/>
      <c r="C4320" s="84"/>
      <c r="D4320" s="85"/>
      <c r="E4320" s="85"/>
      <c r="F4320" s="85"/>
      <c r="G4320" s="85"/>
      <c r="H4320" s="85"/>
      <c r="I4320" s="85"/>
    </row>
    <row r="4321" spans="1:9" s="14" customFormat="1" ht="19.5" hidden="1" customHeight="1">
      <c r="A4321" s="31"/>
      <c r="B4321" s="83"/>
      <c r="C4321" s="84"/>
      <c r="D4321" s="85"/>
      <c r="E4321" s="85"/>
      <c r="F4321" s="85"/>
      <c r="G4321" s="85"/>
      <c r="H4321" s="85"/>
      <c r="I4321" s="85"/>
    </row>
    <row r="4322" spans="1:9" s="14" customFormat="1" ht="19.5" hidden="1" customHeight="1">
      <c r="A4322" s="31"/>
      <c r="B4322" s="83"/>
      <c r="C4322" s="84"/>
      <c r="D4322" s="85"/>
      <c r="E4322" s="85"/>
      <c r="F4322" s="85"/>
      <c r="G4322" s="85"/>
      <c r="H4322" s="85"/>
      <c r="I4322" s="85"/>
    </row>
    <row r="4323" spans="1:9" s="14" customFormat="1" ht="19.5" hidden="1" customHeight="1">
      <c r="A4323" s="31"/>
      <c r="B4323" s="83"/>
      <c r="C4323" s="84"/>
      <c r="D4323" s="85"/>
      <c r="E4323" s="85"/>
      <c r="F4323" s="85"/>
      <c r="G4323" s="85"/>
      <c r="H4323" s="85"/>
      <c r="I4323" s="85"/>
    </row>
    <row r="4324" spans="1:9" s="14" customFormat="1" ht="19.5" hidden="1" customHeight="1">
      <c r="A4324" s="31"/>
      <c r="B4324" s="83"/>
      <c r="C4324" s="84"/>
      <c r="D4324" s="85"/>
      <c r="E4324" s="85"/>
      <c r="F4324" s="85"/>
      <c r="G4324" s="85"/>
      <c r="H4324" s="85"/>
      <c r="I4324" s="85"/>
    </row>
    <row r="4325" spans="1:9" s="14" customFormat="1" ht="19.5" hidden="1" customHeight="1">
      <c r="A4325" s="31"/>
      <c r="B4325" s="83"/>
      <c r="C4325" s="84"/>
      <c r="D4325" s="85"/>
      <c r="E4325" s="85"/>
      <c r="F4325" s="85"/>
      <c r="G4325" s="85"/>
      <c r="H4325" s="85"/>
      <c r="I4325" s="85"/>
    </row>
    <row r="4326" spans="1:9" s="14" customFormat="1" ht="19.5" hidden="1" customHeight="1">
      <c r="A4326" s="31"/>
      <c r="B4326" s="83"/>
      <c r="C4326" s="84"/>
      <c r="D4326" s="85"/>
      <c r="E4326" s="85"/>
      <c r="F4326" s="85"/>
      <c r="G4326" s="85"/>
      <c r="H4326" s="85"/>
      <c r="I4326" s="85"/>
    </row>
    <row r="4327" spans="1:9" s="14" customFormat="1" ht="19.5" hidden="1" customHeight="1">
      <c r="A4327" s="31"/>
      <c r="B4327" s="83"/>
      <c r="C4327" s="84"/>
      <c r="D4327" s="85"/>
      <c r="E4327" s="85"/>
      <c r="F4327" s="85"/>
      <c r="G4327" s="85"/>
      <c r="H4327" s="85"/>
      <c r="I4327" s="85"/>
    </row>
    <row r="4328" spans="1:9" s="14" customFormat="1" ht="19.5" hidden="1" customHeight="1">
      <c r="A4328" s="31"/>
      <c r="B4328" s="83"/>
      <c r="C4328" s="84"/>
      <c r="D4328" s="85"/>
      <c r="E4328" s="85"/>
      <c r="F4328" s="85"/>
      <c r="G4328" s="85"/>
      <c r="H4328" s="85"/>
      <c r="I4328" s="85"/>
    </row>
    <row r="4329" spans="1:9" s="14" customFormat="1" ht="19.5" hidden="1" customHeight="1">
      <c r="A4329" s="31"/>
      <c r="B4329" s="83"/>
      <c r="C4329" s="84"/>
      <c r="D4329" s="85"/>
      <c r="E4329" s="85"/>
      <c r="F4329" s="85"/>
      <c r="G4329" s="85"/>
      <c r="H4329" s="85"/>
      <c r="I4329" s="85"/>
    </row>
    <row r="4330" spans="1:9" s="14" customFormat="1" ht="19.5" hidden="1" customHeight="1">
      <c r="A4330" s="31"/>
      <c r="B4330" s="83"/>
      <c r="C4330" s="84"/>
      <c r="D4330" s="85"/>
      <c r="E4330" s="85"/>
      <c r="F4330" s="85"/>
      <c r="G4330" s="85"/>
      <c r="H4330" s="85"/>
      <c r="I4330" s="85"/>
    </row>
    <row r="4331" spans="1:9" s="14" customFormat="1" ht="19.5" hidden="1" customHeight="1">
      <c r="A4331" s="31"/>
      <c r="B4331" s="83"/>
      <c r="C4331" s="84"/>
      <c r="D4331" s="85"/>
      <c r="E4331" s="85"/>
      <c r="F4331" s="85"/>
      <c r="G4331" s="85"/>
      <c r="H4331" s="85"/>
      <c r="I4331" s="85"/>
    </row>
    <row r="4332" spans="1:9" s="14" customFormat="1" ht="19.5" hidden="1" customHeight="1">
      <c r="A4332" s="31"/>
      <c r="B4332" s="83"/>
      <c r="C4332" s="84"/>
      <c r="D4332" s="85"/>
      <c r="E4332" s="85"/>
      <c r="F4332" s="85"/>
      <c r="G4332" s="85"/>
      <c r="H4332" s="85"/>
      <c r="I4332" s="85"/>
    </row>
    <row r="4333" spans="1:9" s="14" customFormat="1" ht="19.5" hidden="1" customHeight="1">
      <c r="A4333" s="31"/>
      <c r="B4333" s="83"/>
      <c r="C4333" s="84"/>
      <c r="D4333" s="85"/>
      <c r="E4333" s="85"/>
      <c r="F4333" s="85"/>
      <c r="G4333" s="85"/>
      <c r="H4333" s="85"/>
      <c r="I4333" s="85"/>
    </row>
    <row r="4334" spans="1:9" s="14" customFormat="1" ht="19.5" hidden="1" customHeight="1">
      <c r="A4334" s="31"/>
      <c r="B4334" s="83"/>
      <c r="C4334" s="84"/>
      <c r="D4334" s="85"/>
      <c r="E4334" s="85"/>
      <c r="F4334" s="85"/>
      <c r="G4334" s="85"/>
      <c r="H4334" s="85"/>
      <c r="I4334" s="85"/>
    </row>
    <row r="4335" spans="1:9" s="14" customFormat="1" ht="19.5" hidden="1" customHeight="1">
      <c r="A4335" s="31"/>
      <c r="B4335" s="83"/>
      <c r="C4335" s="84"/>
      <c r="D4335" s="85"/>
      <c r="E4335" s="85"/>
      <c r="F4335" s="85"/>
      <c r="G4335" s="85"/>
      <c r="H4335" s="85"/>
      <c r="I4335" s="85"/>
    </row>
    <row r="4336" spans="1:9" s="14" customFormat="1" ht="19.5" hidden="1" customHeight="1">
      <c r="A4336" s="31"/>
      <c r="B4336" s="83"/>
      <c r="C4336" s="84"/>
      <c r="D4336" s="85"/>
      <c r="E4336" s="85"/>
      <c r="F4336" s="85"/>
      <c r="G4336" s="85"/>
      <c r="H4336" s="85"/>
      <c r="I4336" s="85"/>
    </row>
    <row r="4337" spans="1:9" s="14" customFormat="1" ht="19.5" hidden="1" customHeight="1">
      <c r="A4337" s="31"/>
      <c r="B4337" s="83"/>
      <c r="C4337" s="84"/>
      <c r="D4337" s="85"/>
      <c r="E4337" s="85"/>
      <c r="F4337" s="85"/>
      <c r="G4337" s="85"/>
      <c r="H4337" s="85"/>
      <c r="I4337" s="85"/>
    </row>
    <row r="4338" spans="1:9" s="14" customFormat="1" ht="19.5" hidden="1" customHeight="1">
      <c r="A4338" s="31"/>
      <c r="B4338" s="83"/>
      <c r="C4338" s="84"/>
      <c r="D4338" s="85"/>
      <c r="E4338" s="85"/>
      <c r="F4338" s="85"/>
      <c r="G4338" s="85"/>
      <c r="H4338" s="85"/>
      <c r="I4338" s="85"/>
    </row>
    <row r="4339" spans="1:9" s="14" customFormat="1" ht="19.5" hidden="1" customHeight="1">
      <c r="A4339" s="31"/>
      <c r="B4339" s="83"/>
      <c r="C4339" s="84"/>
      <c r="D4339" s="85"/>
      <c r="E4339" s="85"/>
      <c r="F4339" s="85"/>
      <c r="G4339" s="85"/>
      <c r="H4339" s="85"/>
      <c r="I4339" s="85"/>
    </row>
    <row r="4340" spans="1:9" s="14" customFormat="1" ht="19.5" hidden="1" customHeight="1">
      <c r="A4340" s="31"/>
      <c r="B4340" s="83"/>
      <c r="C4340" s="84"/>
      <c r="D4340" s="85"/>
      <c r="E4340" s="85"/>
      <c r="F4340" s="85"/>
      <c r="G4340" s="85"/>
      <c r="H4340" s="85"/>
      <c r="I4340" s="85"/>
    </row>
    <row r="4341" spans="1:9" s="14" customFormat="1" ht="19.5" hidden="1" customHeight="1">
      <c r="A4341" s="31"/>
      <c r="B4341" s="83"/>
      <c r="C4341" s="84"/>
      <c r="D4341" s="85"/>
      <c r="E4341" s="85"/>
      <c r="F4341" s="85"/>
      <c r="G4341" s="85"/>
      <c r="H4341" s="85"/>
      <c r="I4341" s="85"/>
    </row>
    <row r="4342" spans="1:9" s="14" customFormat="1" ht="19.5" hidden="1" customHeight="1">
      <c r="A4342" s="31"/>
      <c r="B4342" s="83"/>
      <c r="C4342" s="84"/>
      <c r="D4342" s="85"/>
      <c r="E4342" s="85"/>
      <c r="F4342" s="85"/>
      <c r="G4342" s="85"/>
      <c r="H4342" s="85"/>
      <c r="I4342" s="85"/>
    </row>
    <row r="4343" spans="1:9" s="14" customFormat="1" ht="19.5" hidden="1" customHeight="1">
      <c r="A4343" s="31"/>
      <c r="B4343" s="83"/>
      <c r="C4343" s="84"/>
      <c r="D4343" s="85"/>
      <c r="E4343" s="85"/>
      <c r="F4343" s="85"/>
      <c r="G4343" s="85"/>
      <c r="H4343" s="85"/>
      <c r="I4343" s="85"/>
    </row>
    <row r="4344" spans="1:9" s="14" customFormat="1" ht="19.5" hidden="1" customHeight="1">
      <c r="A4344" s="31"/>
      <c r="B4344" s="83"/>
      <c r="C4344" s="84"/>
      <c r="D4344" s="85"/>
      <c r="E4344" s="85"/>
      <c r="F4344" s="85"/>
      <c r="G4344" s="85"/>
      <c r="H4344" s="85"/>
      <c r="I4344" s="85"/>
    </row>
    <row r="4345" spans="1:9" s="14" customFormat="1" ht="19.5" hidden="1" customHeight="1">
      <c r="A4345" s="31"/>
      <c r="B4345" s="83"/>
      <c r="C4345" s="84"/>
      <c r="D4345" s="85"/>
      <c r="E4345" s="85"/>
      <c r="F4345" s="85"/>
      <c r="G4345" s="85"/>
      <c r="H4345" s="85"/>
      <c r="I4345" s="85"/>
    </row>
    <row r="4346" spans="1:9" s="14" customFormat="1" ht="19.5" hidden="1" customHeight="1">
      <c r="A4346" s="31"/>
      <c r="B4346" s="83"/>
      <c r="C4346" s="84"/>
      <c r="D4346" s="85"/>
      <c r="E4346" s="85"/>
      <c r="F4346" s="85"/>
      <c r="G4346" s="85"/>
      <c r="H4346" s="85"/>
      <c r="I4346" s="85"/>
    </row>
    <row r="4347" spans="1:9" s="14" customFormat="1" ht="19.5" hidden="1" customHeight="1">
      <c r="A4347" s="31"/>
      <c r="B4347" s="83"/>
      <c r="C4347" s="84"/>
      <c r="D4347" s="85"/>
      <c r="E4347" s="85"/>
      <c r="F4347" s="85"/>
      <c r="G4347" s="85"/>
      <c r="H4347" s="85"/>
      <c r="I4347" s="85"/>
    </row>
    <row r="4348" spans="1:9" s="14" customFormat="1" ht="19.5" hidden="1" customHeight="1">
      <c r="A4348" s="31"/>
      <c r="B4348" s="83"/>
      <c r="C4348" s="84"/>
      <c r="D4348" s="85"/>
      <c r="E4348" s="85"/>
      <c r="F4348" s="85"/>
      <c r="G4348" s="85"/>
      <c r="H4348" s="85"/>
      <c r="I4348" s="85"/>
    </row>
    <row r="4349" spans="1:9" s="14" customFormat="1" ht="19.5" hidden="1" customHeight="1">
      <c r="A4349" s="31"/>
      <c r="B4349" s="83"/>
      <c r="C4349" s="84"/>
      <c r="D4349" s="85"/>
      <c r="E4349" s="85"/>
      <c r="F4349" s="85"/>
      <c r="G4349" s="85"/>
      <c r="H4349" s="85"/>
      <c r="I4349" s="85"/>
    </row>
    <row r="4350" spans="1:9" s="14" customFormat="1" ht="19.5" hidden="1" customHeight="1">
      <c r="A4350" s="31"/>
      <c r="B4350" s="83"/>
      <c r="C4350" s="84"/>
      <c r="D4350" s="85"/>
      <c r="E4350" s="85"/>
      <c r="F4350" s="85"/>
      <c r="G4350" s="85"/>
      <c r="H4350" s="85"/>
      <c r="I4350" s="85"/>
    </row>
    <row r="4351" spans="1:9" s="14" customFormat="1" ht="19.5" hidden="1" customHeight="1">
      <c r="A4351" s="31"/>
      <c r="B4351" s="83"/>
      <c r="C4351" s="84"/>
      <c r="D4351" s="85"/>
      <c r="E4351" s="85"/>
      <c r="F4351" s="85"/>
      <c r="G4351" s="85"/>
      <c r="H4351" s="85"/>
      <c r="I4351" s="85"/>
    </row>
    <row r="4352" spans="1:9" s="14" customFormat="1" ht="19.5" hidden="1" customHeight="1">
      <c r="A4352" s="31"/>
      <c r="B4352" s="83"/>
      <c r="C4352" s="84"/>
      <c r="D4352" s="85"/>
      <c r="E4352" s="85"/>
      <c r="F4352" s="85"/>
      <c r="G4352" s="85"/>
      <c r="H4352" s="85"/>
      <c r="I4352" s="85"/>
    </row>
    <row r="4353" spans="1:9" s="14" customFormat="1" ht="19.5" hidden="1" customHeight="1">
      <c r="A4353" s="31"/>
      <c r="B4353" s="83"/>
      <c r="C4353" s="84"/>
      <c r="D4353" s="85"/>
      <c r="E4353" s="85"/>
      <c r="F4353" s="85"/>
      <c r="G4353" s="85"/>
      <c r="H4353" s="85"/>
      <c r="I4353" s="85"/>
    </row>
    <row r="4354" spans="1:9" s="14" customFormat="1" ht="19.5" hidden="1" customHeight="1">
      <c r="A4354" s="31"/>
      <c r="B4354" s="83"/>
      <c r="C4354" s="84"/>
      <c r="D4354" s="85"/>
      <c r="E4354" s="85"/>
      <c r="F4354" s="85"/>
      <c r="G4354" s="85"/>
      <c r="H4354" s="85"/>
      <c r="I4354" s="85"/>
    </row>
    <row r="4355" spans="1:9" s="14" customFormat="1" ht="19.5" hidden="1" customHeight="1">
      <c r="A4355" s="31"/>
      <c r="B4355" s="83"/>
      <c r="C4355" s="84"/>
      <c r="D4355" s="85"/>
      <c r="E4355" s="85"/>
      <c r="F4355" s="85"/>
      <c r="G4355" s="85"/>
      <c r="H4355" s="85"/>
      <c r="I4355" s="85"/>
    </row>
    <row r="4356" spans="1:9" s="14" customFormat="1" ht="19.5" hidden="1" customHeight="1">
      <c r="A4356" s="31"/>
      <c r="B4356" s="83"/>
      <c r="C4356" s="84"/>
      <c r="D4356" s="85"/>
      <c r="E4356" s="85"/>
      <c r="F4356" s="85"/>
      <c r="G4356" s="85"/>
      <c r="H4356" s="85"/>
      <c r="I4356" s="85"/>
    </row>
    <row r="4357" spans="1:9" s="14" customFormat="1" ht="19.5" hidden="1" customHeight="1">
      <c r="A4357" s="31"/>
      <c r="B4357" s="83"/>
      <c r="C4357" s="84"/>
      <c r="D4357" s="85"/>
      <c r="E4357" s="85"/>
      <c r="F4357" s="85"/>
      <c r="G4357" s="85"/>
      <c r="H4357" s="85"/>
      <c r="I4357" s="85"/>
    </row>
    <row r="4358" spans="1:9" s="14" customFormat="1" ht="19.5" hidden="1" customHeight="1">
      <c r="A4358" s="31"/>
      <c r="B4358" s="83"/>
      <c r="C4358" s="84"/>
      <c r="D4358" s="85"/>
      <c r="E4358" s="85"/>
      <c r="F4358" s="85"/>
      <c r="G4358" s="85"/>
      <c r="H4358" s="85"/>
      <c r="I4358" s="85"/>
    </row>
    <row r="4359" spans="1:9" s="14" customFormat="1" ht="19.5" hidden="1" customHeight="1">
      <c r="A4359" s="31"/>
      <c r="B4359" s="83"/>
      <c r="C4359" s="84"/>
      <c r="D4359" s="85"/>
      <c r="E4359" s="85"/>
      <c r="F4359" s="85"/>
      <c r="G4359" s="85"/>
      <c r="H4359" s="85"/>
      <c r="I4359" s="85"/>
    </row>
    <row r="4360" spans="1:9" s="14" customFormat="1" ht="19.5" hidden="1" customHeight="1">
      <c r="A4360" s="31"/>
      <c r="B4360" s="83"/>
      <c r="C4360" s="84"/>
      <c r="D4360" s="85"/>
      <c r="E4360" s="85"/>
      <c r="F4360" s="85"/>
      <c r="G4360" s="85"/>
      <c r="H4360" s="85"/>
      <c r="I4360" s="85"/>
    </row>
    <row r="4361" spans="1:9" s="14" customFormat="1" ht="19.5" hidden="1" customHeight="1">
      <c r="A4361" s="31"/>
      <c r="B4361" s="83"/>
      <c r="C4361" s="84"/>
      <c r="D4361" s="85"/>
      <c r="E4361" s="85"/>
      <c r="F4361" s="85"/>
      <c r="G4361" s="85"/>
      <c r="H4361" s="85"/>
      <c r="I4361" s="85"/>
    </row>
    <row r="4362" spans="1:9" s="14" customFormat="1" ht="19.5" hidden="1" customHeight="1">
      <c r="A4362" s="31"/>
      <c r="B4362" s="83"/>
      <c r="C4362" s="84"/>
      <c r="D4362" s="85"/>
      <c r="E4362" s="85"/>
      <c r="F4362" s="85"/>
      <c r="G4362" s="85"/>
      <c r="H4362" s="85"/>
      <c r="I4362" s="85"/>
    </row>
    <row r="4363" spans="1:9" s="14" customFormat="1" ht="19.5" hidden="1" customHeight="1">
      <c r="A4363" s="31"/>
      <c r="B4363" s="83"/>
      <c r="C4363" s="84"/>
      <c r="D4363" s="85"/>
      <c r="E4363" s="85"/>
      <c r="F4363" s="85"/>
      <c r="G4363" s="85"/>
      <c r="H4363" s="85"/>
      <c r="I4363" s="85"/>
    </row>
    <row r="4364" spans="1:9" s="14" customFormat="1" ht="19.5" hidden="1" customHeight="1">
      <c r="A4364" s="31"/>
      <c r="B4364" s="83"/>
      <c r="C4364" s="84"/>
      <c r="D4364" s="85"/>
      <c r="E4364" s="85"/>
      <c r="F4364" s="85"/>
      <c r="G4364" s="85"/>
      <c r="H4364" s="85"/>
      <c r="I4364" s="85"/>
    </row>
    <row r="4365" spans="1:9" s="14" customFormat="1" ht="19.5" hidden="1" customHeight="1">
      <c r="A4365" s="31"/>
      <c r="B4365" s="83"/>
      <c r="C4365" s="84"/>
      <c r="D4365" s="85"/>
      <c r="E4365" s="85"/>
      <c r="F4365" s="85"/>
      <c r="G4365" s="85"/>
      <c r="H4365" s="85"/>
      <c r="I4365" s="85"/>
    </row>
    <row r="4366" spans="1:9" s="14" customFormat="1" ht="19.5" hidden="1" customHeight="1">
      <c r="A4366" s="31"/>
      <c r="B4366" s="83"/>
      <c r="C4366" s="84"/>
      <c r="D4366" s="85"/>
      <c r="E4366" s="85"/>
      <c r="F4366" s="85"/>
      <c r="G4366" s="85"/>
      <c r="H4366" s="85"/>
      <c r="I4366" s="85"/>
    </row>
    <row r="4367" spans="1:9" s="14" customFormat="1" ht="19.5" hidden="1" customHeight="1">
      <c r="A4367" s="31"/>
      <c r="B4367" s="83"/>
      <c r="C4367" s="84"/>
      <c r="D4367" s="85"/>
      <c r="E4367" s="85"/>
      <c r="F4367" s="85"/>
      <c r="G4367" s="85"/>
      <c r="H4367" s="85"/>
      <c r="I4367" s="85"/>
    </row>
    <row r="4368" spans="1:9" s="14" customFormat="1" ht="19.5" hidden="1" customHeight="1">
      <c r="A4368" s="31"/>
      <c r="B4368" s="83"/>
      <c r="C4368" s="84"/>
      <c r="D4368" s="85"/>
      <c r="E4368" s="85"/>
      <c r="F4368" s="85"/>
      <c r="G4368" s="85"/>
      <c r="H4368" s="85"/>
      <c r="I4368" s="85"/>
    </row>
    <row r="4369" spans="1:9" s="14" customFormat="1" ht="19.5" hidden="1" customHeight="1">
      <c r="A4369" s="31"/>
      <c r="B4369" s="83"/>
      <c r="C4369" s="84"/>
      <c r="D4369" s="85"/>
      <c r="E4369" s="85"/>
      <c r="F4369" s="85"/>
      <c r="G4369" s="85"/>
      <c r="H4369" s="85"/>
      <c r="I4369" s="85"/>
    </row>
    <row r="4370" spans="1:9" s="14" customFormat="1" ht="19.5" hidden="1" customHeight="1">
      <c r="A4370" s="31"/>
      <c r="B4370" s="83"/>
      <c r="C4370" s="84"/>
      <c r="D4370" s="85"/>
      <c r="E4370" s="85"/>
      <c r="F4370" s="85"/>
      <c r="G4370" s="85"/>
      <c r="H4370" s="85"/>
      <c r="I4370" s="85"/>
    </row>
    <row r="4371" spans="1:9" s="14" customFormat="1" ht="19.5" hidden="1" customHeight="1">
      <c r="A4371" s="31"/>
      <c r="B4371" s="83"/>
      <c r="C4371" s="84"/>
      <c r="D4371" s="85"/>
      <c r="E4371" s="85"/>
      <c r="F4371" s="85"/>
      <c r="G4371" s="85"/>
      <c r="H4371" s="85"/>
      <c r="I4371" s="85"/>
    </row>
    <row r="4372" spans="1:9" s="14" customFormat="1" ht="19.5" hidden="1" customHeight="1">
      <c r="A4372" s="31"/>
      <c r="B4372" s="83"/>
      <c r="C4372" s="84"/>
      <c r="D4372" s="85"/>
      <c r="E4372" s="85"/>
      <c r="F4372" s="85"/>
      <c r="G4372" s="85"/>
      <c r="H4372" s="85"/>
      <c r="I4372" s="85"/>
    </row>
    <row r="4373" spans="1:9" s="14" customFormat="1" ht="19.5" hidden="1" customHeight="1">
      <c r="A4373" s="31"/>
      <c r="B4373" s="83"/>
      <c r="C4373" s="84"/>
      <c r="D4373" s="85"/>
      <c r="E4373" s="85"/>
      <c r="F4373" s="85"/>
      <c r="G4373" s="85"/>
      <c r="H4373" s="85"/>
      <c r="I4373" s="85"/>
    </row>
    <row r="4374" spans="1:9" s="14" customFormat="1" ht="19.5" hidden="1" customHeight="1">
      <c r="A4374" s="31"/>
      <c r="B4374" s="83"/>
      <c r="C4374" s="84"/>
      <c r="D4374" s="85"/>
      <c r="E4374" s="85"/>
      <c r="F4374" s="85"/>
      <c r="G4374" s="85"/>
      <c r="H4374" s="85"/>
      <c r="I4374" s="85"/>
    </row>
    <row r="4375" spans="1:9" s="14" customFormat="1" ht="19.5" hidden="1" customHeight="1">
      <c r="A4375" s="31"/>
      <c r="B4375" s="83"/>
      <c r="C4375" s="84"/>
      <c r="D4375" s="85"/>
      <c r="E4375" s="85"/>
      <c r="F4375" s="85"/>
      <c r="G4375" s="85"/>
      <c r="H4375" s="85"/>
      <c r="I4375" s="85"/>
    </row>
    <row r="4376" spans="1:9" s="14" customFormat="1" ht="19.5" hidden="1" customHeight="1">
      <c r="A4376" s="31"/>
      <c r="B4376" s="83"/>
      <c r="C4376" s="84"/>
      <c r="D4376" s="85"/>
      <c r="E4376" s="85"/>
      <c r="F4376" s="85"/>
      <c r="G4376" s="85"/>
      <c r="H4376" s="85"/>
      <c r="I4376" s="85"/>
    </row>
    <row r="4377" spans="1:9" s="14" customFormat="1" ht="19.5" hidden="1" customHeight="1">
      <c r="A4377" s="31"/>
      <c r="B4377" s="83"/>
      <c r="C4377" s="84"/>
      <c r="D4377" s="85"/>
      <c r="E4377" s="85"/>
      <c r="F4377" s="85"/>
      <c r="G4377" s="85"/>
      <c r="H4377" s="85"/>
      <c r="I4377" s="85"/>
    </row>
    <row r="4378" spans="1:9" s="14" customFormat="1" ht="19.5" hidden="1" customHeight="1">
      <c r="A4378" s="31"/>
      <c r="B4378" s="83"/>
      <c r="C4378" s="84"/>
      <c r="D4378" s="85"/>
      <c r="E4378" s="85"/>
      <c r="F4378" s="85"/>
      <c r="G4378" s="85"/>
      <c r="H4378" s="85"/>
      <c r="I4378" s="85"/>
    </row>
    <row r="4379" spans="1:9" s="14" customFormat="1" ht="19.5" hidden="1" customHeight="1">
      <c r="A4379" s="31"/>
      <c r="B4379" s="83"/>
      <c r="C4379" s="84"/>
      <c r="D4379" s="85"/>
      <c r="E4379" s="85"/>
      <c r="F4379" s="85"/>
      <c r="G4379" s="85"/>
      <c r="H4379" s="85"/>
      <c r="I4379" s="85"/>
    </row>
    <row r="4380" spans="1:9" s="14" customFormat="1" ht="19.5" hidden="1" customHeight="1">
      <c r="A4380" s="31"/>
      <c r="B4380" s="83"/>
      <c r="C4380" s="84"/>
      <c r="D4380" s="85"/>
      <c r="E4380" s="85"/>
      <c r="F4380" s="85"/>
      <c r="G4380" s="85"/>
      <c r="H4380" s="85"/>
      <c r="I4380" s="85"/>
    </row>
    <row r="4381" spans="1:9" s="14" customFormat="1" ht="19.5" hidden="1" customHeight="1">
      <c r="A4381" s="31"/>
      <c r="B4381" s="83"/>
      <c r="C4381" s="84"/>
      <c r="D4381" s="85"/>
      <c r="E4381" s="85"/>
      <c r="F4381" s="85"/>
      <c r="G4381" s="85"/>
      <c r="H4381" s="85"/>
      <c r="I4381" s="85"/>
    </row>
    <row r="4382" spans="1:9" s="14" customFormat="1" ht="19.5" hidden="1" customHeight="1">
      <c r="A4382" s="31"/>
      <c r="B4382" s="83"/>
      <c r="C4382" s="84"/>
      <c r="D4382" s="85"/>
      <c r="E4382" s="85"/>
      <c r="F4382" s="85"/>
      <c r="G4382" s="85"/>
      <c r="H4382" s="85"/>
      <c r="I4382" s="85"/>
    </row>
    <row r="4383" spans="1:9" s="14" customFormat="1" ht="19.5" hidden="1" customHeight="1">
      <c r="A4383" s="31"/>
      <c r="B4383" s="83"/>
      <c r="C4383" s="84"/>
      <c r="D4383" s="85"/>
      <c r="E4383" s="85"/>
      <c r="F4383" s="85"/>
      <c r="G4383" s="85"/>
      <c r="H4383" s="85"/>
      <c r="I4383" s="85"/>
    </row>
    <row r="4384" spans="1:9" s="14" customFormat="1" ht="19.5" hidden="1" customHeight="1">
      <c r="A4384" s="31"/>
      <c r="B4384" s="83"/>
      <c r="C4384" s="84"/>
      <c r="D4384" s="85"/>
      <c r="E4384" s="85"/>
      <c r="F4384" s="85"/>
      <c r="G4384" s="85"/>
      <c r="H4384" s="85"/>
      <c r="I4384" s="85"/>
    </row>
    <row r="4385" spans="1:9" s="14" customFormat="1" ht="19.5" hidden="1" customHeight="1">
      <c r="A4385" s="31"/>
      <c r="B4385" s="83"/>
      <c r="C4385" s="84"/>
      <c r="D4385" s="85"/>
      <c r="E4385" s="85"/>
      <c r="F4385" s="85"/>
      <c r="G4385" s="85"/>
      <c r="H4385" s="85"/>
      <c r="I4385" s="85"/>
    </row>
    <row r="4386" spans="1:9" s="14" customFormat="1" ht="19.5" hidden="1" customHeight="1">
      <c r="A4386" s="31"/>
      <c r="B4386" s="83"/>
      <c r="C4386" s="84"/>
      <c r="D4386" s="85"/>
      <c r="E4386" s="85"/>
      <c r="F4386" s="85"/>
      <c r="G4386" s="85"/>
      <c r="H4386" s="85"/>
      <c r="I4386" s="85"/>
    </row>
    <row r="4387" spans="1:9" s="14" customFormat="1" ht="19.5" hidden="1" customHeight="1">
      <c r="A4387" s="31"/>
      <c r="B4387" s="83"/>
      <c r="C4387" s="84"/>
      <c r="D4387" s="85"/>
      <c r="E4387" s="85"/>
      <c r="F4387" s="85"/>
      <c r="G4387" s="85"/>
      <c r="H4387" s="85"/>
      <c r="I4387" s="85"/>
    </row>
    <row r="4388" spans="1:9" s="14" customFormat="1" ht="19.5" hidden="1" customHeight="1">
      <c r="A4388" s="31"/>
      <c r="B4388" s="83"/>
      <c r="C4388" s="84"/>
      <c r="D4388" s="85"/>
      <c r="E4388" s="85"/>
      <c r="F4388" s="85"/>
      <c r="G4388" s="85"/>
      <c r="H4388" s="85"/>
      <c r="I4388" s="85"/>
    </row>
    <row r="4389" spans="1:9" s="14" customFormat="1" ht="19.5" hidden="1" customHeight="1">
      <c r="A4389" s="31"/>
      <c r="B4389" s="83"/>
      <c r="C4389" s="84"/>
      <c r="D4389" s="85"/>
      <c r="E4389" s="85"/>
      <c r="F4389" s="85"/>
      <c r="G4389" s="85"/>
      <c r="H4389" s="85"/>
      <c r="I4389" s="85"/>
    </row>
    <row r="4390" spans="1:9" s="14" customFormat="1" ht="19.5" hidden="1" customHeight="1">
      <c r="A4390" s="31"/>
      <c r="B4390" s="83"/>
      <c r="C4390" s="84"/>
      <c r="D4390" s="85"/>
      <c r="E4390" s="85"/>
      <c r="F4390" s="85"/>
      <c r="G4390" s="85"/>
      <c r="H4390" s="85"/>
      <c r="I4390" s="85"/>
    </row>
    <row r="4391" spans="1:9" s="14" customFormat="1" ht="19.5" hidden="1" customHeight="1">
      <c r="A4391" s="31"/>
      <c r="B4391" s="83"/>
      <c r="C4391" s="84"/>
      <c r="D4391" s="85"/>
      <c r="E4391" s="85"/>
      <c r="F4391" s="85"/>
      <c r="G4391" s="85"/>
      <c r="H4391" s="85"/>
      <c r="I4391" s="85"/>
    </row>
    <row r="4392" spans="1:9" s="14" customFormat="1" ht="19.5" hidden="1" customHeight="1">
      <c r="A4392" s="31"/>
      <c r="B4392" s="83"/>
      <c r="C4392" s="84"/>
      <c r="D4392" s="85"/>
      <c r="E4392" s="85"/>
      <c r="F4392" s="85"/>
      <c r="G4392" s="85"/>
      <c r="H4392" s="85"/>
      <c r="I4392" s="85"/>
    </row>
    <row r="4393" spans="1:9" s="14" customFormat="1" ht="19.5" hidden="1" customHeight="1">
      <c r="A4393" s="31"/>
      <c r="B4393" s="83"/>
      <c r="C4393" s="84"/>
      <c r="D4393" s="85"/>
      <c r="E4393" s="85"/>
      <c r="F4393" s="85"/>
      <c r="G4393" s="85"/>
      <c r="H4393" s="85"/>
      <c r="I4393" s="85"/>
    </row>
    <row r="4394" spans="1:9" s="14" customFormat="1" ht="19.5" hidden="1" customHeight="1">
      <c r="A4394" s="31"/>
      <c r="B4394" s="83"/>
      <c r="C4394" s="84"/>
      <c r="D4394" s="85"/>
      <c r="E4394" s="85"/>
      <c r="F4394" s="85"/>
      <c r="G4394" s="85"/>
      <c r="H4394" s="85"/>
      <c r="I4394" s="85"/>
    </row>
    <row r="4395" spans="1:9" s="14" customFormat="1" ht="19.5" hidden="1" customHeight="1">
      <c r="A4395" s="31"/>
      <c r="B4395" s="83"/>
      <c r="C4395" s="84"/>
      <c r="D4395" s="85"/>
      <c r="E4395" s="85"/>
      <c r="F4395" s="85"/>
      <c r="G4395" s="85"/>
      <c r="H4395" s="85"/>
      <c r="I4395" s="85"/>
    </row>
    <row r="4396" spans="1:9" s="14" customFormat="1" ht="19.5" hidden="1" customHeight="1">
      <c r="A4396" s="31"/>
      <c r="B4396" s="83"/>
      <c r="C4396" s="84"/>
      <c r="D4396" s="85"/>
      <c r="E4396" s="85"/>
      <c r="F4396" s="85"/>
      <c r="G4396" s="85"/>
      <c r="H4396" s="85"/>
      <c r="I4396" s="85"/>
    </row>
    <row r="4397" spans="1:9" s="14" customFormat="1" ht="19.5" hidden="1" customHeight="1">
      <c r="A4397" s="31"/>
      <c r="B4397" s="83"/>
      <c r="C4397" s="84"/>
      <c r="D4397" s="85"/>
      <c r="E4397" s="85"/>
      <c r="F4397" s="85"/>
      <c r="G4397" s="85"/>
      <c r="H4397" s="85"/>
      <c r="I4397" s="85"/>
    </row>
    <row r="4398" spans="1:9" s="14" customFormat="1" ht="19.5" hidden="1" customHeight="1">
      <c r="A4398" s="31"/>
      <c r="B4398" s="83"/>
      <c r="C4398" s="84"/>
      <c r="D4398" s="85"/>
      <c r="E4398" s="85"/>
      <c r="F4398" s="85"/>
      <c r="G4398" s="85"/>
      <c r="H4398" s="85"/>
      <c r="I4398" s="85"/>
    </row>
    <row r="4399" spans="1:9" s="14" customFormat="1" ht="19.5" hidden="1" customHeight="1">
      <c r="A4399" s="31"/>
      <c r="B4399" s="83"/>
      <c r="C4399" s="84"/>
      <c r="D4399" s="85"/>
      <c r="E4399" s="85"/>
      <c r="F4399" s="85"/>
      <c r="G4399" s="85"/>
      <c r="H4399" s="85"/>
      <c r="I4399" s="85"/>
    </row>
    <row r="4400" spans="1:9" s="14" customFormat="1" ht="19.5" hidden="1" customHeight="1">
      <c r="A4400" s="31"/>
      <c r="B4400" s="83"/>
      <c r="C4400" s="84"/>
      <c r="D4400" s="85"/>
      <c r="E4400" s="85"/>
      <c r="F4400" s="85"/>
      <c r="G4400" s="85"/>
      <c r="H4400" s="85"/>
      <c r="I4400" s="85"/>
    </row>
    <row r="4401" spans="1:9" s="14" customFormat="1" ht="19.5" hidden="1" customHeight="1">
      <c r="A4401" s="31"/>
      <c r="B4401" s="83"/>
      <c r="C4401" s="84"/>
      <c r="D4401" s="85"/>
      <c r="E4401" s="85"/>
      <c r="F4401" s="85"/>
      <c r="G4401" s="85"/>
      <c r="H4401" s="85"/>
      <c r="I4401" s="85"/>
    </row>
    <row r="4402" spans="1:9" s="14" customFormat="1" ht="19.5" hidden="1" customHeight="1">
      <c r="A4402" s="31"/>
      <c r="B4402" s="83"/>
      <c r="C4402" s="84"/>
      <c r="D4402" s="85"/>
      <c r="E4402" s="85"/>
      <c r="F4402" s="85"/>
      <c r="G4402" s="85"/>
      <c r="H4402" s="85"/>
      <c r="I4402" s="85"/>
    </row>
    <row r="4403" spans="1:9" s="14" customFormat="1" ht="19.5" hidden="1" customHeight="1">
      <c r="A4403" s="31"/>
      <c r="B4403" s="83"/>
      <c r="C4403" s="84"/>
      <c r="D4403" s="85"/>
      <c r="E4403" s="85"/>
      <c r="F4403" s="85"/>
      <c r="G4403" s="85"/>
      <c r="H4403" s="85"/>
      <c r="I4403" s="85"/>
    </row>
    <row r="4404" spans="1:9" s="14" customFormat="1" ht="19.5" hidden="1" customHeight="1">
      <c r="A4404" s="31"/>
      <c r="B4404" s="83"/>
      <c r="C4404" s="84"/>
      <c r="D4404" s="85"/>
      <c r="E4404" s="85"/>
      <c r="F4404" s="85"/>
      <c r="G4404" s="85"/>
      <c r="H4404" s="85"/>
      <c r="I4404" s="85"/>
    </row>
    <row r="4405" spans="1:9" s="14" customFormat="1" ht="19.5" hidden="1" customHeight="1">
      <c r="A4405" s="31"/>
      <c r="B4405" s="83"/>
      <c r="C4405" s="84"/>
      <c r="D4405" s="85"/>
      <c r="E4405" s="85"/>
      <c r="F4405" s="85"/>
      <c r="G4405" s="85"/>
      <c r="H4405" s="85"/>
      <c r="I4405" s="85"/>
    </row>
    <row r="4406" spans="1:9" s="14" customFormat="1" ht="19.5" hidden="1" customHeight="1">
      <c r="A4406" s="31"/>
      <c r="B4406" s="83"/>
      <c r="C4406" s="84"/>
      <c r="D4406" s="85"/>
      <c r="E4406" s="85"/>
      <c r="F4406" s="85"/>
      <c r="G4406" s="85"/>
      <c r="H4406" s="85"/>
      <c r="I4406" s="85"/>
    </row>
    <row r="4407" spans="1:9" s="14" customFormat="1" ht="19.5" hidden="1" customHeight="1">
      <c r="A4407" s="31"/>
      <c r="B4407" s="83"/>
      <c r="C4407" s="84"/>
      <c r="D4407" s="85"/>
      <c r="E4407" s="85"/>
      <c r="F4407" s="85"/>
      <c r="G4407" s="85"/>
      <c r="H4407" s="85"/>
      <c r="I4407" s="85"/>
    </row>
    <row r="4408" spans="1:9" s="14" customFormat="1" ht="19.5" hidden="1" customHeight="1">
      <c r="A4408" s="31"/>
      <c r="B4408" s="83"/>
      <c r="C4408" s="84"/>
      <c r="D4408" s="85"/>
      <c r="E4408" s="85"/>
      <c r="F4408" s="85"/>
      <c r="G4408" s="85"/>
      <c r="H4408" s="85"/>
      <c r="I4408" s="85"/>
    </row>
    <row r="4409" spans="1:9" s="14" customFormat="1" ht="19.5" hidden="1" customHeight="1">
      <c r="A4409" s="31"/>
      <c r="B4409" s="83"/>
      <c r="C4409" s="84"/>
      <c r="D4409" s="85"/>
      <c r="E4409" s="85"/>
      <c r="F4409" s="85"/>
      <c r="G4409" s="85"/>
      <c r="H4409" s="85"/>
      <c r="I4409" s="85"/>
    </row>
    <row r="4410" spans="1:9" s="14" customFormat="1" ht="19.5" hidden="1" customHeight="1">
      <c r="A4410" s="31"/>
      <c r="B4410" s="83"/>
      <c r="C4410" s="84"/>
      <c r="D4410" s="85"/>
      <c r="E4410" s="85"/>
      <c r="F4410" s="85"/>
      <c r="G4410" s="85"/>
      <c r="H4410" s="85"/>
      <c r="I4410" s="85"/>
    </row>
    <row r="4411" spans="1:9" s="14" customFormat="1" ht="19.5" hidden="1" customHeight="1">
      <c r="A4411" s="31"/>
      <c r="B4411" s="83"/>
      <c r="C4411" s="84"/>
      <c r="D4411" s="85"/>
      <c r="E4411" s="85"/>
      <c r="F4411" s="85"/>
      <c r="G4411" s="85"/>
      <c r="H4411" s="85"/>
      <c r="I4411" s="85"/>
    </row>
    <row r="4412" spans="1:9" s="14" customFormat="1" ht="19.5" hidden="1" customHeight="1">
      <c r="A4412" s="31"/>
      <c r="B4412" s="83"/>
      <c r="C4412" s="84"/>
      <c r="D4412" s="85"/>
      <c r="E4412" s="85"/>
      <c r="F4412" s="85"/>
      <c r="G4412" s="85"/>
      <c r="H4412" s="85"/>
      <c r="I4412" s="85"/>
    </row>
    <row r="4413" spans="1:9" s="14" customFormat="1" ht="19.5" hidden="1" customHeight="1">
      <c r="A4413" s="31"/>
      <c r="B4413" s="83"/>
      <c r="C4413" s="84"/>
      <c r="D4413" s="85"/>
      <c r="E4413" s="85"/>
      <c r="F4413" s="85"/>
      <c r="G4413" s="85"/>
      <c r="H4413" s="85"/>
      <c r="I4413" s="85"/>
    </row>
    <row r="4414" spans="1:9" s="14" customFormat="1" ht="19.5" hidden="1" customHeight="1">
      <c r="A4414" s="31"/>
      <c r="B4414" s="83"/>
      <c r="C4414" s="84"/>
      <c r="D4414" s="85"/>
      <c r="E4414" s="85"/>
      <c r="F4414" s="85"/>
      <c r="G4414" s="85"/>
      <c r="H4414" s="85"/>
      <c r="I4414" s="85"/>
    </row>
    <row r="4415" spans="1:9" s="14" customFormat="1" ht="19.5" hidden="1" customHeight="1">
      <c r="A4415" s="31"/>
      <c r="B4415" s="83"/>
      <c r="C4415" s="84"/>
      <c r="D4415" s="85"/>
      <c r="E4415" s="85"/>
      <c r="F4415" s="85"/>
      <c r="G4415" s="85"/>
      <c r="H4415" s="85"/>
      <c r="I4415" s="85"/>
    </row>
    <row r="4416" spans="1:9" s="14" customFormat="1" ht="19.5" hidden="1" customHeight="1">
      <c r="A4416" s="31"/>
      <c r="B4416" s="83"/>
      <c r="C4416" s="84"/>
      <c r="D4416" s="85"/>
      <c r="E4416" s="85"/>
      <c r="F4416" s="85"/>
      <c r="G4416" s="85"/>
      <c r="H4416" s="85"/>
      <c r="I4416" s="85"/>
    </row>
    <row r="4417" spans="1:9" s="14" customFormat="1" ht="19.5" hidden="1" customHeight="1">
      <c r="A4417" s="31"/>
      <c r="B4417" s="83"/>
      <c r="C4417" s="84"/>
      <c r="D4417" s="85"/>
      <c r="E4417" s="85"/>
      <c r="F4417" s="85"/>
      <c r="G4417" s="85"/>
      <c r="H4417" s="85"/>
      <c r="I4417" s="85"/>
    </row>
    <row r="4418" spans="1:9" s="14" customFormat="1" ht="19.5" hidden="1" customHeight="1">
      <c r="A4418" s="31"/>
      <c r="B4418" s="83"/>
      <c r="C4418" s="84"/>
      <c r="D4418" s="85"/>
      <c r="E4418" s="85"/>
      <c r="F4418" s="85"/>
      <c r="G4418" s="85"/>
      <c r="H4418" s="85"/>
      <c r="I4418" s="85"/>
    </row>
    <row r="4419" spans="1:9" s="14" customFormat="1" ht="19.5" hidden="1" customHeight="1">
      <c r="A4419" s="31"/>
      <c r="B4419" s="83"/>
      <c r="C4419" s="84"/>
      <c r="D4419" s="85"/>
      <c r="E4419" s="85"/>
      <c r="F4419" s="85"/>
      <c r="G4419" s="85"/>
      <c r="H4419" s="85"/>
      <c r="I4419" s="85"/>
    </row>
    <row r="4420" spans="1:9" s="14" customFormat="1" ht="19.5" hidden="1" customHeight="1">
      <c r="A4420" s="31"/>
      <c r="B4420" s="83"/>
      <c r="C4420" s="84"/>
      <c r="D4420" s="85"/>
      <c r="E4420" s="85"/>
      <c r="F4420" s="85"/>
      <c r="G4420" s="85"/>
      <c r="H4420" s="85"/>
      <c r="I4420" s="85"/>
    </row>
    <row r="4421" spans="1:9" s="14" customFormat="1" ht="19.5" hidden="1" customHeight="1">
      <c r="A4421" s="31"/>
      <c r="B4421" s="83"/>
      <c r="C4421" s="84"/>
      <c r="D4421" s="85"/>
      <c r="E4421" s="85"/>
      <c r="F4421" s="85"/>
      <c r="G4421" s="85"/>
      <c r="H4421" s="85"/>
      <c r="I4421" s="85"/>
    </row>
    <row r="4422" spans="1:9" s="14" customFormat="1" ht="19.5" hidden="1" customHeight="1">
      <c r="A4422" s="31"/>
      <c r="B4422" s="83"/>
      <c r="C4422" s="84"/>
      <c r="D4422" s="85"/>
      <c r="E4422" s="85"/>
      <c r="F4422" s="85"/>
      <c r="G4422" s="85"/>
      <c r="H4422" s="85"/>
      <c r="I4422" s="85"/>
    </row>
    <row r="4423" spans="1:9" s="14" customFormat="1" ht="19.5" hidden="1" customHeight="1">
      <c r="A4423" s="31"/>
      <c r="B4423" s="83"/>
      <c r="C4423" s="84"/>
      <c r="D4423" s="85"/>
      <c r="E4423" s="85"/>
      <c r="F4423" s="85"/>
      <c r="G4423" s="85"/>
      <c r="H4423" s="85"/>
      <c r="I4423" s="85"/>
    </row>
    <row r="4424" spans="1:9" s="14" customFormat="1" ht="19.5" hidden="1" customHeight="1">
      <c r="A4424" s="31"/>
      <c r="B4424" s="83"/>
      <c r="C4424" s="84"/>
      <c r="D4424" s="85"/>
      <c r="E4424" s="85"/>
      <c r="F4424" s="85"/>
      <c r="G4424" s="85"/>
      <c r="H4424" s="85"/>
      <c r="I4424" s="85"/>
    </row>
    <row r="4425" spans="1:9" s="14" customFormat="1" ht="19.5" hidden="1" customHeight="1">
      <c r="A4425" s="31"/>
      <c r="B4425" s="83"/>
      <c r="C4425" s="84"/>
      <c r="D4425" s="85"/>
      <c r="E4425" s="85"/>
      <c r="F4425" s="85"/>
      <c r="G4425" s="85"/>
      <c r="H4425" s="85"/>
      <c r="I4425" s="85"/>
    </row>
    <row r="4426" spans="1:9" s="14" customFormat="1" ht="19.5" hidden="1" customHeight="1">
      <c r="A4426" s="31"/>
      <c r="B4426" s="83"/>
      <c r="C4426" s="84"/>
      <c r="D4426" s="85"/>
      <c r="E4426" s="85"/>
      <c r="F4426" s="85"/>
      <c r="G4426" s="85"/>
      <c r="H4426" s="85"/>
      <c r="I4426" s="85"/>
    </row>
    <row r="4427" spans="1:9" s="14" customFormat="1" ht="19.5" hidden="1" customHeight="1">
      <c r="A4427" s="31"/>
      <c r="B4427" s="83"/>
      <c r="C4427" s="84"/>
      <c r="D4427" s="85"/>
      <c r="E4427" s="85"/>
      <c r="F4427" s="85"/>
      <c r="G4427" s="85"/>
      <c r="H4427" s="85"/>
      <c r="I4427" s="85"/>
    </row>
    <row r="4428" spans="1:9" s="14" customFormat="1" ht="19.5" hidden="1" customHeight="1">
      <c r="A4428" s="31"/>
      <c r="B4428" s="83"/>
      <c r="C4428" s="84"/>
      <c r="D4428" s="85"/>
      <c r="E4428" s="85"/>
      <c r="F4428" s="85"/>
      <c r="G4428" s="85"/>
      <c r="H4428" s="85"/>
      <c r="I4428" s="85"/>
    </row>
    <row r="4429" spans="1:9" s="14" customFormat="1" ht="19.5" hidden="1" customHeight="1">
      <c r="A4429" s="31"/>
      <c r="B4429" s="83"/>
      <c r="C4429" s="84"/>
      <c r="D4429" s="85"/>
      <c r="E4429" s="85"/>
      <c r="F4429" s="85"/>
      <c r="G4429" s="85"/>
      <c r="H4429" s="85"/>
      <c r="I4429" s="85"/>
    </row>
    <row r="4430" spans="1:9" s="14" customFormat="1" ht="19.5" hidden="1" customHeight="1">
      <c r="A4430" s="31"/>
      <c r="B4430" s="83"/>
      <c r="C4430" s="84"/>
      <c r="D4430" s="85"/>
      <c r="E4430" s="85"/>
      <c r="F4430" s="85"/>
      <c r="G4430" s="85"/>
      <c r="H4430" s="85"/>
      <c r="I4430" s="85"/>
    </row>
    <row r="4431" spans="1:9" s="14" customFormat="1" ht="19.5" hidden="1" customHeight="1">
      <c r="A4431" s="31"/>
      <c r="B4431" s="83"/>
      <c r="C4431" s="84"/>
      <c r="D4431" s="85"/>
      <c r="E4431" s="85"/>
      <c r="F4431" s="85"/>
      <c r="G4431" s="85"/>
      <c r="H4431" s="85"/>
      <c r="I4431" s="85"/>
    </row>
    <row r="4432" spans="1:9" s="14" customFormat="1" ht="19.5" hidden="1" customHeight="1">
      <c r="A4432" s="31"/>
      <c r="B4432" s="83"/>
      <c r="C4432" s="84"/>
      <c r="D4432" s="85"/>
      <c r="E4432" s="85"/>
      <c r="F4432" s="85"/>
      <c r="G4432" s="85"/>
      <c r="H4432" s="85"/>
      <c r="I4432" s="85"/>
    </row>
    <row r="4433" spans="1:9" s="14" customFormat="1" ht="19.5" hidden="1" customHeight="1">
      <c r="A4433" s="31"/>
      <c r="B4433" s="83"/>
      <c r="C4433" s="84"/>
      <c r="D4433" s="85"/>
      <c r="E4433" s="85"/>
      <c r="F4433" s="85"/>
      <c r="G4433" s="85"/>
      <c r="H4433" s="85"/>
      <c r="I4433" s="85"/>
    </row>
    <row r="4434" spans="1:9" s="14" customFormat="1" ht="19.5" hidden="1" customHeight="1">
      <c r="A4434" s="31"/>
      <c r="B4434" s="83"/>
      <c r="C4434" s="84"/>
      <c r="D4434" s="85"/>
      <c r="E4434" s="85"/>
      <c r="F4434" s="85"/>
      <c r="G4434" s="85"/>
      <c r="H4434" s="85"/>
      <c r="I4434" s="85"/>
    </row>
    <row r="4435" spans="1:9" s="14" customFormat="1" ht="19.5" hidden="1" customHeight="1">
      <c r="A4435" s="31"/>
      <c r="B4435" s="83"/>
      <c r="C4435" s="84"/>
      <c r="D4435" s="85"/>
      <c r="E4435" s="85"/>
      <c r="F4435" s="85"/>
      <c r="G4435" s="85"/>
      <c r="H4435" s="85"/>
      <c r="I4435" s="85"/>
    </row>
    <row r="4436" spans="1:9" s="14" customFormat="1" ht="19.5" hidden="1" customHeight="1">
      <c r="A4436" s="31"/>
      <c r="B4436" s="83"/>
      <c r="C4436" s="84"/>
      <c r="D4436" s="85"/>
      <c r="E4436" s="85"/>
      <c r="F4436" s="85"/>
      <c r="G4436" s="85"/>
      <c r="H4436" s="85"/>
      <c r="I4436" s="85"/>
    </row>
    <row r="4437" spans="1:9" s="14" customFormat="1" ht="19.5" hidden="1" customHeight="1">
      <c r="A4437" s="31"/>
      <c r="B4437" s="83"/>
      <c r="C4437" s="84"/>
      <c r="D4437" s="85"/>
      <c r="E4437" s="85"/>
      <c r="F4437" s="85"/>
      <c r="G4437" s="85"/>
      <c r="H4437" s="85"/>
      <c r="I4437" s="85"/>
    </row>
    <row r="4438" spans="1:9" s="14" customFormat="1" ht="19.5" hidden="1" customHeight="1">
      <c r="A4438" s="31"/>
      <c r="B4438" s="83"/>
      <c r="C4438" s="84"/>
      <c r="D4438" s="85"/>
      <c r="E4438" s="85"/>
      <c r="F4438" s="85"/>
      <c r="G4438" s="85"/>
      <c r="H4438" s="85"/>
      <c r="I4438" s="85"/>
    </row>
    <row r="4439" spans="1:9" s="14" customFormat="1" ht="19.5" hidden="1" customHeight="1">
      <c r="A4439" s="31"/>
      <c r="B4439" s="83"/>
      <c r="C4439" s="84"/>
      <c r="D4439" s="85"/>
      <c r="E4439" s="85"/>
      <c r="F4439" s="85"/>
      <c r="G4439" s="85"/>
      <c r="H4439" s="85"/>
      <c r="I4439" s="85"/>
    </row>
    <row r="4440" spans="1:9" s="14" customFormat="1" ht="19.5" hidden="1" customHeight="1">
      <c r="A4440" s="31"/>
      <c r="B4440" s="83"/>
      <c r="C4440" s="84"/>
      <c r="D4440" s="85"/>
      <c r="E4440" s="85"/>
      <c r="F4440" s="85"/>
      <c r="G4440" s="85"/>
      <c r="H4440" s="85"/>
      <c r="I4440" s="85"/>
    </row>
    <row r="4441" spans="1:9" s="14" customFormat="1" ht="19.5" hidden="1" customHeight="1">
      <c r="A4441" s="31"/>
      <c r="B4441" s="83"/>
      <c r="C4441" s="84"/>
      <c r="D4441" s="85"/>
      <c r="E4441" s="85"/>
      <c r="F4441" s="85"/>
      <c r="G4441" s="85"/>
      <c r="H4441" s="85"/>
      <c r="I4441" s="85"/>
    </row>
    <row r="4442" spans="1:9" s="14" customFormat="1" ht="19.5" hidden="1" customHeight="1">
      <c r="A4442" s="31"/>
      <c r="B4442" s="83"/>
      <c r="C4442" s="84"/>
      <c r="D4442" s="85"/>
      <c r="E4442" s="85"/>
      <c r="F4442" s="85"/>
      <c r="G4442" s="85"/>
      <c r="H4442" s="85"/>
      <c r="I4442" s="85"/>
    </row>
    <row r="4443" spans="1:9" s="14" customFormat="1" ht="19.5" hidden="1" customHeight="1">
      <c r="A4443" s="31"/>
      <c r="B4443" s="83"/>
      <c r="C4443" s="84"/>
      <c r="D4443" s="85"/>
      <c r="E4443" s="85"/>
      <c r="F4443" s="85"/>
      <c r="G4443" s="85"/>
      <c r="H4443" s="85"/>
      <c r="I4443" s="85"/>
    </row>
    <row r="4444" spans="1:9" s="14" customFormat="1" ht="19.5" hidden="1" customHeight="1">
      <c r="A4444" s="31"/>
      <c r="B4444" s="83"/>
      <c r="C4444" s="84"/>
      <c r="D4444" s="85"/>
      <c r="E4444" s="85"/>
      <c r="F4444" s="85"/>
      <c r="G4444" s="85"/>
      <c r="H4444" s="85"/>
      <c r="I4444" s="85"/>
    </row>
    <row r="4445" spans="1:9" s="14" customFormat="1" ht="19.5" hidden="1" customHeight="1">
      <c r="A4445" s="31"/>
      <c r="B4445" s="83"/>
      <c r="C4445" s="84"/>
      <c r="D4445" s="85"/>
      <c r="E4445" s="85"/>
      <c r="F4445" s="85"/>
      <c r="G4445" s="85"/>
      <c r="H4445" s="85"/>
      <c r="I4445" s="85"/>
    </row>
    <row r="4446" spans="1:9" s="14" customFormat="1" ht="19.5" hidden="1" customHeight="1">
      <c r="A4446" s="31"/>
      <c r="B4446" s="83"/>
      <c r="C4446" s="84"/>
      <c r="D4446" s="85"/>
      <c r="E4446" s="85"/>
      <c r="F4446" s="85"/>
      <c r="G4446" s="85"/>
      <c r="H4446" s="85"/>
      <c r="I4446" s="85"/>
    </row>
    <row r="4447" spans="1:9" s="14" customFormat="1" ht="19.5" hidden="1" customHeight="1">
      <c r="A4447" s="31"/>
      <c r="B4447" s="83"/>
      <c r="C4447" s="84"/>
      <c r="D4447" s="85"/>
      <c r="E4447" s="85"/>
      <c r="F4447" s="85"/>
      <c r="G4447" s="85"/>
      <c r="H4447" s="85"/>
      <c r="I4447" s="85"/>
    </row>
    <row r="4448" spans="1:9" s="14" customFormat="1" ht="19.5" hidden="1" customHeight="1">
      <c r="A4448" s="31"/>
      <c r="B4448" s="83"/>
      <c r="C4448" s="84"/>
      <c r="D4448" s="85"/>
      <c r="E4448" s="85"/>
      <c r="F4448" s="85"/>
      <c r="G4448" s="85"/>
      <c r="H4448" s="85"/>
      <c r="I4448" s="85"/>
    </row>
    <row r="4449" spans="1:9" s="14" customFormat="1" ht="19.5" hidden="1" customHeight="1">
      <c r="A4449" s="31"/>
      <c r="B4449" s="83"/>
      <c r="C4449" s="84"/>
      <c r="D4449" s="85"/>
      <c r="E4449" s="85"/>
      <c r="F4449" s="85"/>
      <c r="G4449" s="85"/>
      <c r="H4449" s="85"/>
      <c r="I4449" s="85"/>
    </row>
    <row r="4450" spans="1:9" s="14" customFormat="1" ht="19.5" hidden="1" customHeight="1">
      <c r="A4450" s="31"/>
      <c r="B4450" s="83"/>
      <c r="C4450" s="84"/>
      <c r="D4450" s="85"/>
      <c r="E4450" s="85"/>
      <c r="F4450" s="85"/>
      <c r="G4450" s="85"/>
      <c r="H4450" s="85"/>
      <c r="I4450" s="85"/>
    </row>
    <row r="4451" spans="1:9" s="14" customFormat="1" ht="19.5" hidden="1" customHeight="1">
      <c r="A4451" s="31"/>
      <c r="B4451" s="83"/>
      <c r="C4451" s="84"/>
      <c r="D4451" s="85"/>
      <c r="E4451" s="85"/>
      <c r="F4451" s="85"/>
      <c r="G4451" s="85"/>
      <c r="H4451" s="85"/>
      <c r="I4451" s="85"/>
    </row>
    <row r="4452" spans="1:9" s="14" customFormat="1" ht="19.5" hidden="1" customHeight="1">
      <c r="A4452" s="31"/>
      <c r="B4452" s="83"/>
      <c r="C4452" s="84"/>
      <c r="D4452" s="85"/>
      <c r="E4452" s="85"/>
      <c r="F4452" s="85"/>
      <c r="G4452" s="85"/>
      <c r="H4452" s="85"/>
      <c r="I4452" s="85"/>
    </row>
    <row r="4453" spans="1:9" s="14" customFormat="1" ht="19.5" hidden="1" customHeight="1">
      <c r="A4453" s="31"/>
      <c r="B4453" s="83"/>
      <c r="C4453" s="84"/>
      <c r="D4453" s="85"/>
      <c r="E4453" s="85"/>
      <c r="F4453" s="85"/>
      <c r="G4453" s="85"/>
      <c r="H4453" s="85"/>
      <c r="I4453" s="85"/>
    </row>
    <row r="4454" spans="1:9" s="14" customFormat="1" ht="19.5" hidden="1" customHeight="1">
      <c r="A4454" s="31"/>
      <c r="B4454" s="83"/>
      <c r="C4454" s="84"/>
      <c r="D4454" s="85"/>
      <c r="E4454" s="85"/>
      <c r="F4454" s="85"/>
      <c r="G4454" s="85"/>
      <c r="H4454" s="85"/>
      <c r="I4454" s="85"/>
    </row>
    <row r="4455" spans="1:9" s="14" customFormat="1" ht="19.5" hidden="1" customHeight="1">
      <c r="A4455" s="31"/>
      <c r="B4455" s="83"/>
      <c r="C4455" s="84"/>
      <c r="D4455" s="85"/>
      <c r="E4455" s="85"/>
      <c r="F4455" s="85"/>
      <c r="G4455" s="85"/>
      <c r="H4455" s="85"/>
      <c r="I4455" s="85"/>
    </row>
    <row r="4456" spans="1:9" s="14" customFormat="1" ht="19.5" hidden="1" customHeight="1">
      <c r="A4456" s="31"/>
      <c r="B4456" s="83"/>
      <c r="C4456" s="84"/>
      <c r="D4456" s="85"/>
      <c r="E4456" s="85"/>
      <c r="F4456" s="85"/>
      <c r="G4456" s="85"/>
      <c r="H4456" s="85"/>
      <c r="I4456" s="85"/>
    </row>
    <row r="4457" spans="1:9" s="14" customFormat="1" ht="19.5" hidden="1" customHeight="1">
      <c r="A4457" s="31"/>
      <c r="B4457" s="83"/>
      <c r="C4457" s="84"/>
      <c r="D4457" s="85"/>
      <c r="E4457" s="85"/>
      <c r="F4457" s="85"/>
      <c r="G4457" s="85"/>
      <c r="H4457" s="85"/>
      <c r="I4457" s="85"/>
    </row>
    <row r="4458" spans="1:9" s="14" customFormat="1" ht="19.5" hidden="1" customHeight="1">
      <c r="A4458" s="31"/>
      <c r="B4458" s="83"/>
      <c r="C4458" s="84"/>
      <c r="D4458" s="85"/>
      <c r="E4458" s="85"/>
      <c r="F4458" s="85"/>
      <c r="G4458" s="85"/>
      <c r="H4458" s="85"/>
      <c r="I4458" s="85"/>
    </row>
    <row r="4459" spans="1:9" s="14" customFormat="1" ht="19.5" hidden="1" customHeight="1">
      <c r="A4459" s="31"/>
      <c r="B4459" s="83"/>
      <c r="C4459" s="84"/>
      <c r="D4459" s="85"/>
      <c r="E4459" s="85"/>
      <c r="F4459" s="85"/>
      <c r="G4459" s="85"/>
      <c r="H4459" s="85"/>
      <c r="I4459" s="85"/>
    </row>
    <row r="4460" spans="1:9" s="14" customFormat="1" ht="19.5" hidden="1" customHeight="1">
      <c r="A4460" s="31"/>
      <c r="B4460" s="83"/>
      <c r="C4460" s="84"/>
      <c r="D4460" s="85"/>
      <c r="E4460" s="85"/>
      <c r="F4460" s="85"/>
      <c r="G4460" s="85"/>
      <c r="H4460" s="85"/>
      <c r="I4460" s="85"/>
    </row>
    <row r="4461" spans="1:9" s="14" customFormat="1" ht="19.5" hidden="1" customHeight="1">
      <c r="A4461" s="31"/>
      <c r="B4461" s="83"/>
      <c r="C4461" s="84"/>
      <c r="D4461" s="85"/>
      <c r="E4461" s="85"/>
      <c r="F4461" s="85"/>
      <c r="G4461" s="85"/>
      <c r="H4461" s="85"/>
      <c r="I4461" s="85"/>
    </row>
    <row r="4462" spans="1:9" s="14" customFormat="1" ht="19.5" hidden="1" customHeight="1">
      <c r="A4462" s="31"/>
      <c r="B4462" s="83"/>
      <c r="C4462" s="84"/>
      <c r="D4462" s="85"/>
      <c r="E4462" s="85"/>
      <c r="F4462" s="85"/>
      <c r="G4462" s="85"/>
      <c r="H4462" s="85"/>
      <c r="I4462" s="85"/>
    </row>
    <row r="4463" spans="1:9" s="14" customFormat="1" ht="19.5" hidden="1" customHeight="1">
      <c r="A4463" s="31"/>
      <c r="B4463" s="83"/>
      <c r="C4463" s="84"/>
      <c r="D4463" s="85"/>
      <c r="E4463" s="85"/>
      <c r="F4463" s="85"/>
      <c r="G4463" s="85"/>
      <c r="H4463" s="85"/>
      <c r="I4463" s="85"/>
    </row>
    <row r="4464" spans="1:9" s="14" customFormat="1" ht="19.5" hidden="1" customHeight="1">
      <c r="A4464" s="31"/>
      <c r="B4464" s="83"/>
      <c r="C4464" s="84"/>
      <c r="D4464" s="85"/>
      <c r="E4464" s="85"/>
      <c r="F4464" s="85"/>
      <c r="G4464" s="85"/>
      <c r="H4464" s="85"/>
      <c r="I4464" s="85"/>
    </row>
    <row r="4465" spans="1:9" s="14" customFormat="1" ht="19.5" hidden="1" customHeight="1">
      <c r="A4465" s="31"/>
      <c r="B4465" s="83"/>
      <c r="C4465" s="84"/>
      <c r="D4465" s="85"/>
      <c r="E4465" s="85"/>
      <c r="F4465" s="85"/>
      <c r="G4465" s="85"/>
      <c r="H4465" s="85"/>
      <c r="I4465" s="85"/>
    </row>
    <row r="4466" spans="1:9" s="14" customFormat="1" ht="19.5" hidden="1" customHeight="1">
      <c r="A4466" s="31"/>
      <c r="B4466" s="83"/>
      <c r="C4466" s="84"/>
      <c r="D4466" s="85"/>
      <c r="E4466" s="85"/>
      <c r="F4466" s="85"/>
      <c r="G4466" s="85"/>
      <c r="H4466" s="85"/>
      <c r="I4466" s="85"/>
    </row>
    <row r="4467" spans="1:9" s="14" customFormat="1" ht="19.5" hidden="1" customHeight="1">
      <c r="A4467" s="31"/>
      <c r="B4467" s="83"/>
      <c r="C4467" s="84"/>
      <c r="D4467" s="85"/>
      <c r="E4467" s="85"/>
      <c r="F4467" s="85"/>
      <c r="G4467" s="85"/>
      <c r="H4467" s="85"/>
      <c r="I4467" s="85"/>
    </row>
    <row r="4468" spans="1:9" s="14" customFormat="1" ht="19.5" hidden="1" customHeight="1">
      <c r="A4468" s="31"/>
      <c r="B4468" s="83"/>
      <c r="C4468" s="84"/>
      <c r="D4468" s="85"/>
      <c r="E4468" s="85"/>
      <c r="F4468" s="85"/>
      <c r="G4468" s="85"/>
      <c r="H4468" s="85"/>
      <c r="I4468" s="85"/>
    </row>
    <row r="4469" spans="1:9" s="14" customFormat="1" ht="19.5" hidden="1" customHeight="1">
      <c r="A4469" s="31"/>
      <c r="B4469" s="83"/>
      <c r="C4469" s="84"/>
      <c r="D4469" s="85"/>
      <c r="E4469" s="85"/>
      <c r="F4469" s="85"/>
      <c r="G4469" s="85"/>
      <c r="H4469" s="85"/>
      <c r="I4469" s="85"/>
    </row>
    <row r="4470" spans="1:9" s="14" customFormat="1" ht="19.5" hidden="1" customHeight="1">
      <c r="A4470" s="31"/>
      <c r="B4470" s="83"/>
      <c r="C4470" s="84"/>
      <c r="D4470" s="85"/>
      <c r="E4470" s="85"/>
      <c r="F4470" s="85"/>
      <c r="G4470" s="85"/>
      <c r="H4470" s="85"/>
      <c r="I4470" s="85"/>
    </row>
    <row r="4471" spans="1:9" s="14" customFormat="1" ht="19.5" hidden="1" customHeight="1">
      <c r="A4471" s="31"/>
      <c r="B4471" s="83"/>
      <c r="C4471" s="84"/>
      <c r="D4471" s="85"/>
      <c r="E4471" s="85"/>
      <c r="F4471" s="85"/>
      <c r="G4471" s="85"/>
      <c r="H4471" s="85"/>
      <c r="I4471" s="85"/>
    </row>
    <row r="4472" spans="1:9" s="14" customFormat="1" ht="19.5" hidden="1" customHeight="1">
      <c r="A4472" s="31"/>
      <c r="B4472" s="83"/>
      <c r="C4472" s="84"/>
      <c r="D4472" s="85"/>
      <c r="E4472" s="85"/>
      <c r="F4472" s="85"/>
      <c r="G4472" s="85"/>
      <c r="H4472" s="85"/>
      <c r="I4472" s="85"/>
    </row>
    <row r="4473" spans="1:9" s="14" customFormat="1" ht="19.5" hidden="1" customHeight="1">
      <c r="A4473" s="31"/>
      <c r="B4473" s="83"/>
      <c r="C4473" s="84"/>
      <c r="D4473" s="85"/>
      <c r="E4473" s="85"/>
      <c r="F4473" s="85"/>
      <c r="G4473" s="85"/>
      <c r="H4473" s="85"/>
      <c r="I4473" s="85"/>
    </row>
    <row r="4474" spans="1:9" s="14" customFormat="1" ht="19.5" hidden="1" customHeight="1">
      <c r="A4474" s="31"/>
      <c r="B4474" s="83"/>
      <c r="C4474" s="84"/>
      <c r="D4474" s="85"/>
      <c r="E4474" s="85"/>
      <c r="F4474" s="85"/>
      <c r="G4474" s="85"/>
      <c r="H4474" s="85"/>
      <c r="I4474" s="85"/>
    </row>
    <row r="4475" spans="1:9" s="14" customFormat="1" ht="19.5" hidden="1" customHeight="1">
      <c r="A4475" s="31"/>
      <c r="B4475" s="83"/>
      <c r="C4475" s="84"/>
      <c r="D4475" s="85"/>
      <c r="E4475" s="85"/>
      <c r="F4475" s="85"/>
      <c r="G4475" s="85"/>
      <c r="H4475" s="85"/>
      <c r="I4475" s="85"/>
    </row>
    <row r="4476" spans="1:9" s="14" customFormat="1" ht="19.5" hidden="1" customHeight="1">
      <c r="A4476" s="31"/>
      <c r="B4476" s="83"/>
      <c r="C4476" s="84"/>
      <c r="D4476" s="85"/>
      <c r="E4476" s="85"/>
      <c r="F4476" s="85"/>
      <c r="G4476" s="85"/>
      <c r="H4476" s="85"/>
      <c r="I4476" s="85"/>
    </row>
    <row r="4477" spans="1:9" s="14" customFormat="1" ht="19.5" hidden="1" customHeight="1">
      <c r="A4477" s="31"/>
      <c r="B4477" s="83"/>
      <c r="C4477" s="84"/>
      <c r="D4477" s="85"/>
      <c r="E4477" s="85"/>
      <c r="F4477" s="85"/>
      <c r="G4477" s="85"/>
      <c r="H4477" s="85"/>
      <c r="I4477" s="85"/>
    </row>
    <row r="4478" spans="1:9" s="14" customFormat="1" ht="19.5" hidden="1" customHeight="1">
      <c r="A4478" s="31"/>
      <c r="B4478" s="83"/>
      <c r="C4478" s="84"/>
      <c r="D4478" s="85"/>
      <c r="E4478" s="85"/>
      <c r="F4478" s="85"/>
      <c r="G4478" s="85"/>
      <c r="H4478" s="85"/>
      <c r="I4478" s="85"/>
    </row>
    <row r="4479" spans="1:9" s="14" customFormat="1" ht="19.5" hidden="1" customHeight="1">
      <c r="A4479" s="31"/>
      <c r="B4479" s="83"/>
      <c r="C4479" s="84"/>
      <c r="D4479" s="85"/>
      <c r="E4479" s="85"/>
      <c r="F4479" s="85"/>
      <c r="G4479" s="85"/>
      <c r="H4479" s="85"/>
      <c r="I4479" s="85"/>
    </row>
    <row r="4480" spans="1:9" s="14" customFormat="1" ht="19.5" hidden="1" customHeight="1">
      <c r="A4480" s="31"/>
      <c r="B4480" s="83"/>
      <c r="C4480" s="84"/>
      <c r="D4480" s="85"/>
      <c r="E4480" s="85"/>
      <c r="F4480" s="85"/>
      <c r="G4480" s="85"/>
      <c r="H4480" s="85"/>
      <c r="I4480" s="85"/>
    </row>
    <row r="4481" spans="1:9" s="14" customFormat="1" ht="19.5" hidden="1" customHeight="1">
      <c r="A4481" s="31"/>
      <c r="B4481" s="83"/>
      <c r="C4481" s="84"/>
      <c r="D4481" s="85"/>
      <c r="E4481" s="85"/>
      <c r="F4481" s="85"/>
      <c r="G4481" s="85"/>
      <c r="H4481" s="85"/>
      <c r="I4481" s="85"/>
    </row>
    <row r="4482" spans="1:9" s="14" customFormat="1" ht="19.5" hidden="1" customHeight="1">
      <c r="A4482" s="31"/>
      <c r="B4482" s="83"/>
      <c r="C4482" s="84"/>
      <c r="D4482" s="85"/>
      <c r="E4482" s="85"/>
      <c r="F4482" s="85"/>
      <c r="G4482" s="85"/>
      <c r="H4482" s="85"/>
      <c r="I4482" s="85"/>
    </row>
    <row r="4483" spans="1:9" s="14" customFormat="1" ht="19.5" hidden="1" customHeight="1">
      <c r="A4483" s="31"/>
      <c r="B4483" s="83"/>
      <c r="C4483" s="84"/>
      <c r="D4483" s="85"/>
      <c r="E4483" s="85"/>
      <c r="F4483" s="85"/>
      <c r="G4483" s="85"/>
      <c r="H4483" s="85"/>
      <c r="I4483" s="85"/>
    </row>
    <row r="4484" spans="1:9" s="14" customFormat="1" ht="19.5" hidden="1" customHeight="1">
      <c r="A4484" s="31"/>
      <c r="B4484" s="83"/>
      <c r="C4484" s="84"/>
      <c r="D4484" s="85"/>
      <c r="E4484" s="85"/>
      <c r="F4484" s="85"/>
      <c r="G4484" s="85"/>
      <c r="H4484" s="85"/>
      <c r="I4484" s="85"/>
    </row>
    <row r="4485" spans="1:9" s="14" customFormat="1" ht="19.5" hidden="1" customHeight="1">
      <c r="A4485" s="31"/>
      <c r="B4485" s="83"/>
      <c r="C4485" s="84"/>
      <c r="D4485" s="85"/>
      <c r="E4485" s="85"/>
      <c r="F4485" s="85"/>
      <c r="G4485" s="85"/>
      <c r="H4485" s="85"/>
      <c r="I4485" s="85"/>
    </row>
    <row r="4486" spans="1:9" s="14" customFormat="1" ht="19.5" hidden="1" customHeight="1">
      <c r="A4486" s="31"/>
      <c r="B4486" s="83"/>
      <c r="C4486" s="84"/>
      <c r="D4486" s="85"/>
      <c r="E4486" s="85"/>
      <c r="F4486" s="85"/>
      <c r="G4486" s="85"/>
      <c r="H4486" s="85"/>
      <c r="I4486" s="85"/>
    </row>
    <row r="4487" spans="1:9" s="14" customFormat="1" ht="19.5" hidden="1" customHeight="1">
      <c r="A4487" s="31"/>
      <c r="B4487" s="83"/>
      <c r="C4487" s="84"/>
      <c r="D4487" s="85"/>
      <c r="E4487" s="85"/>
      <c r="F4487" s="85"/>
      <c r="G4487" s="85"/>
      <c r="H4487" s="85"/>
      <c r="I4487" s="85"/>
    </row>
    <row r="4488" spans="1:9" s="14" customFormat="1" ht="19.5" hidden="1" customHeight="1">
      <c r="A4488" s="31"/>
      <c r="B4488" s="83"/>
      <c r="C4488" s="84"/>
      <c r="D4488" s="85"/>
      <c r="E4488" s="85"/>
      <c r="F4488" s="85"/>
      <c r="G4488" s="85"/>
      <c r="H4488" s="85"/>
      <c r="I4488" s="85"/>
    </row>
    <row r="4489" spans="1:9" s="14" customFormat="1" ht="19.5" hidden="1" customHeight="1">
      <c r="A4489" s="31"/>
      <c r="B4489" s="83"/>
      <c r="C4489" s="84"/>
      <c r="D4489" s="85"/>
      <c r="E4489" s="85"/>
      <c r="F4489" s="85"/>
      <c r="G4489" s="85"/>
      <c r="H4489" s="85"/>
      <c r="I4489" s="85"/>
    </row>
    <row r="4490" spans="1:9" s="14" customFormat="1" ht="19.5" hidden="1" customHeight="1">
      <c r="A4490" s="31"/>
      <c r="B4490" s="83"/>
      <c r="C4490" s="84"/>
      <c r="D4490" s="85"/>
      <c r="E4490" s="85"/>
      <c r="F4490" s="85"/>
      <c r="G4490" s="85"/>
      <c r="H4490" s="85"/>
      <c r="I4490" s="85"/>
    </row>
    <row r="4491" spans="1:9" s="14" customFormat="1" ht="19.5" hidden="1" customHeight="1">
      <c r="A4491" s="31"/>
      <c r="B4491" s="83"/>
      <c r="C4491" s="84"/>
      <c r="D4491" s="85"/>
      <c r="E4491" s="85"/>
      <c r="F4491" s="85"/>
      <c r="G4491" s="85"/>
      <c r="H4491" s="85"/>
      <c r="I4491" s="85"/>
    </row>
    <row r="4492" spans="1:9" s="14" customFormat="1" ht="19.5" hidden="1" customHeight="1">
      <c r="A4492" s="31"/>
      <c r="B4492" s="83"/>
      <c r="C4492" s="84"/>
      <c r="D4492" s="85"/>
      <c r="E4492" s="85"/>
      <c r="F4492" s="85"/>
      <c r="G4492" s="85"/>
      <c r="H4492" s="85"/>
      <c r="I4492" s="85"/>
    </row>
    <row r="4493" spans="1:9" s="14" customFormat="1" ht="19.5" hidden="1" customHeight="1">
      <c r="A4493" s="31"/>
      <c r="B4493" s="83"/>
      <c r="C4493" s="84"/>
      <c r="D4493" s="85"/>
      <c r="E4493" s="85"/>
      <c r="F4493" s="85"/>
      <c r="G4493" s="85"/>
      <c r="H4493" s="85"/>
      <c r="I4493" s="85"/>
    </row>
    <row r="4494" spans="1:9" s="14" customFormat="1" ht="19.5" hidden="1" customHeight="1">
      <c r="A4494" s="31"/>
      <c r="B4494" s="83"/>
      <c r="C4494" s="84"/>
      <c r="D4494" s="85"/>
      <c r="E4494" s="85"/>
      <c r="F4494" s="85"/>
      <c r="G4494" s="85"/>
      <c r="H4494" s="85"/>
      <c r="I4494" s="85"/>
    </row>
    <row r="4495" spans="1:9" s="14" customFormat="1" ht="19.5" hidden="1" customHeight="1">
      <c r="A4495" s="31"/>
      <c r="B4495" s="83"/>
      <c r="C4495" s="84"/>
      <c r="D4495" s="85"/>
      <c r="E4495" s="85"/>
      <c r="F4495" s="85"/>
      <c r="G4495" s="85"/>
      <c r="H4495" s="85"/>
      <c r="I4495" s="85"/>
    </row>
    <row r="4496" spans="1:9" s="14" customFormat="1" ht="19.5" hidden="1" customHeight="1">
      <c r="A4496" s="31"/>
      <c r="B4496" s="83"/>
      <c r="C4496" s="84"/>
      <c r="D4496" s="85"/>
      <c r="E4496" s="85"/>
      <c r="F4496" s="85"/>
      <c r="G4496" s="85"/>
      <c r="H4496" s="85"/>
      <c r="I4496" s="85"/>
    </row>
    <row r="4497" spans="1:9" s="14" customFormat="1" ht="19.5" hidden="1" customHeight="1">
      <c r="A4497" s="31"/>
      <c r="B4497" s="83"/>
      <c r="C4497" s="84"/>
      <c r="D4497" s="85"/>
      <c r="E4497" s="85"/>
      <c r="F4497" s="85"/>
      <c r="G4497" s="85"/>
      <c r="H4497" s="85"/>
      <c r="I4497" s="85"/>
    </row>
    <row r="4498" spans="1:9" s="14" customFormat="1" ht="19.5" hidden="1" customHeight="1">
      <c r="A4498" s="31"/>
      <c r="B4498" s="83"/>
      <c r="C4498" s="84"/>
      <c r="D4498" s="85"/>
      <c r="E4498" s="85"/>
      <c r="F4498" s="85"/>
      <c r="G4498" s="85"/>
      <c r="H4498" s="85"/>
      <c r="I4498" s="85"/>
    </row>
    <row r="4499" spans="1:9" s="14" customFormat="1" ht="19.5" hidden="1" customHeight="1">
      <c r="A4499" s="31"/>
      <c r="B4499" s="83"/>
      <c r="C4499" s="84"/>
      <c r="D4499" s="85"/>
      <c r="E4499" s="85"/>
      <c r="F4499" s="85"/>
      <c r="G4499" s="85"/>
      <c r="H4499" s="85"/>
      <c r="I4499" s="85"/>
    </row>
    <row r="4500" spans="1:9" s="14" customFormat="1" ht="19.5" hidden="1" customHeight="1">
      <c r="A4500" s="31"/>
      <c r="B4500" s="83"/>
      <c r="C4500" s="84"/>
      <c r="D4500" s="85"/>
      <c r="E4500" s="85"/>
      <c r="F4500" s="85"/>
      <c r="G4500" s="85"/>
      <c r="H4500" s="85"/>
      <c r="I4500" s="85"/>
    </row>
    <row r="4501" spans="1:9" s="14" customFormat="1" ht="19.5" hidden="1" customHeight="1">
      <c r="A4501" s="31"/>
      <c r="B4501" s="83"/>
      <c r="C4501" s="84"/>
      <c r="D4501" s="85"/>
      <c r="E4501" s="85"/>
      <c r="F4501" s="85"/>
      <c r="G4501" s="85"/>
      <c r="H4501" s="85"/>
      <c r="I4501" s="85"/>
    </row>
    <row r="4502" spans="1:9" s="14" customFormat="1" ht="19.5" hidden="1" customHeight="1">
      <c r="A4502" s="31"/>
      <c r="B4502" s="83"/>
      <c r="C4502" s="84"/>
      <c r="D4502" s="85"/>
      <c r="E4502" s="85"/>
      <c r="F4502" s="85"/>
      <c r="G4502" s="85"/>
      <c r="H4502" s="85"/>
      <c r="I4502" s="85"/>
    </row>
    <row r="4503" spans="1:9" s="14" customFormat="1" ht="19.5" hidden="1" customHeight="1">
      <c r="A4503" s="31"/>
      <c r="B4503" s="83"/>
      <c r="C4503" s="84"/>
      <c r="D4503" s="85"/>
      <c r="E4503" s="85"/>
      <c r="F4503" s="85"/>
      <c r="G4503" s="85"/>
      <c r="H4503" s="85"/>
      <c r="I4503" s="85"/>
    </row>
    <row r="4504" spans="1:9" s="14" customFormat="1" ht="19.5" hidden="1" customHeight="1">
      <c r="A4504" s="31"/>
      <c r="B4504" s="83"/>
      <c r="C4504" s="84"/>
      <c r="D4504" s="85"/>
      <c r="E4504" s="85"/>
      <c r="F4504" s="85"/>
      <c r="G4504" s="85"/>
      <c r="H4504" s="85"/>
      <c r="I4504" s="85"/>
    </row>
    <row r="4505" spans="1:9" s="14" customFormat="1" ht="19.5" hidden="1" customHeight="1">
      <c r="A4505" s="31"/>
      <c r="B4505" s="83"/>
      <c r="C4505" s="84"/>
      <c r="D4505" s="85"/>
      <c r="E4505" s="85"/>
      <c r="F4505" s="85"/>
      <c r="G4505" s="85"/>
      <c r="H4505" s="85"/>
      <c r="I4505" s="85"/>
    </row>
    <row r="4506" spans="1:9" s="14" customFormat="1" ht="19.5" hidden="1" customHeight="1">
      <c r="A4506" s="31"/>
      <c r="B4506" s="83"/>
      <c r="C4506" s="84"/>
      <c r="D4506" s="85"/>
      <c r="E4506" s="85"/>
      <c r="F4506" s="85"/>
      <c r="G4506" s="85"/>
      <c r="H4506" s="85"/>
      <c r="I4506" s="85"/>
    </row>
    <row r="4507" spans="1:9" s="14" customFormat="1" ht="19.5" hidden="1" customHeight="1">
      <c r="A4507" s="31"/>
      <c r="B4507" s="83"/>
      <c r="C4507" s="84"/>
      <c r="D4507" s="85"/>
      <c r="E4507" s="85"/>
      <c r="F4507" s="85"/>
      <c r="G4507" s="85"/>
      <c r="H4507" s="85"/>
      <c r="I4507" s="85"/>
    </row>
    <row r="4508" spans="1:9" s="14" customFormat="1" ht="19.5" hidden="1" customHeight="1">
      <c r="A4508" s="31"/>
      <c r="B4508" s="83"/>
      <c r="C4508" s="84"/>
      <c r="D4508" s="85"/>
      <c r="E4508" s="85"/>
      <c r="F4508" s="85"/>
      <c r="G4508" s="85"/>
      <c r="H4508" s="85"/>
      <c r="I4508" s="85"/>
    </row>
    <row r="4509" spans="1:9" s="14" customFormat="1" ht="19.5" hidden="1" customHeight="1">
      <c r="A4509" s="31"/>
      <c r="B4509" s="83"/>
      <c r="C4509" s="84"/>
      <c r="D4509" s="85"/>
      <c r="E4509" s="85"/>
      <c r="F4509" s="85"/>
      <c r="G4509" s="85"/>
      <c r="H4509" s="85"/>
      <c r="I4509" s="85"/>
    </row>
    <row r="4510" spans="1:9" s="14" customFormat="1" ht="19.5" hidden="1" customHeight="1">
      <c r="A4510" s="31"/>
      <c r="B4510" s="83"/>
      <c r="C4510" s="84"/>
      <c r="D4510" s="85"/>
      <c r="E4510" s="85"/>
      <c r="F4510" s="85"/>
      <c r="G4510" s="85"/>
      <c r="H4510" s="85"/>
      <c r="I4510" s="85"/>
    </row>
    <row r="4511" spans="1:9" s="14" customFormat="1" ht="19.5" hidden="1" customHeight="1">
      <c r="A4511" s="31"/>
      <c r="B4511" s="83"/>
      <c r="C4511" s="84"/>
      <c r="D4511" s="85"/>
      <c r="E4511" s="85"/>
      <c r="F4511" s="85"/>
      <c r="G4511" s="85"/>
      <c r="H4511" s="85"/>
      <c r="I4511" s="85"/>
    </row>
    <row r="4512" spans="1:9" s="14" customFormat="1" ht="19.5" hidden="1" customHeight="1">
      <c r="A4512" s="31"/>
      <c r="B4512" s="83"/>
      <c r="C4512" s="84"/>
      <c r="D4512" s="85"/>
      <c r="E4512" s="85"/>
      <c r="F4512" s="85"/>
      <c r="G4512" s="85"/>
      <c r="H4512" s="85"/>
      <c r="I4512" s="85"/>
    </row>
    <row r="4513" spans="1:9" s="14" customFormat="1" ht="19.5" hidden="1" customHeight="1">
      <c r="A4513" s="31"/>
      <c r="B4513" s="83"/>
      <c r="C4513" s="84"/>
      <c r="D4513" s="85"/>
      <c r="E4513" s="85"/>
      <c r="F4513" s="85"/>
      <c r="G4513" s="85"/>
      <c r="H4513" s="85"/>
      <c r="I4513" s="85"/>
    </row>
    <row r="4514" spans="1:9" s="14" customFormat="1" ht="19.5" hidden="1" customHeight="1">
      <c r="A4514" s="31"/>
      <c r="B4514" s="83"/>
      <c r="C4514" s="84"/>
      <c r="D4514" s="85"/>
      <c r="E4514" s="85"/>
      <c r="F4514" s="85"/>
      <c r="G4514" s="85"/>
      <c r="H4514" s="85"/>
      <c r="I4514" s="85"/>
    </row>
    <row r="4515" spans="1:9" s="14" customFormat="1" ht="19.5" hidden="1" customHeight="1">
      <c r="A4515" s="31"/>
      <c r="B4515" s="83"/>
      <c r="C4515" s="84"/>
      <c r="D4515" s="85"/>
      <c r="E4515" s="85"/>
      <c r="F4515" s="85"/>
      <c r="G4515" s="85"/>
      <c r="H4515" s="85"/>
      <c r="I4515" s="85"/>
    </row>
    <row r="4516" spans="1:9" s="14" customFormat="1" ht="19.5" hidden="1" customHeight="1">
      <c r="A4516" s="31"/>
      <c r="B4516" s="83"/>
      <c r="C4516" s="84"/>
      <c r="D4516" s="85"/>
      <c r="E4516" s="85"/>
      <c r="F4516" s="85"/>
      <c r="G4516" s="85"/>
      <c r="H4516" s="85"/>
      <c r="I4516" s="85"/>
    </row>
    <row r="4517" spans="1:9" s="14" customFormat="1" ht="19.5" hidden="1" customHeight="1">
      <c r="A4517" s="31"/>
      <c r="B4517" s="83"/>
      <c r="C4517" s="84"/>
      <c r="D4517" s="85"/>
      <c r="E4517" s="85"/>
      <c r="F4517" s="85"/>
      <c r="G4517" s="85"/>
      <c r="H4517" s="85"/>
      <c r="I4517" s="85"/>
    </row>
    <row r="4518" spans="1:9" s="14" customFormat="1" ht="19.5" hidden="1" customHeight="1">
      <c r="A4518" s="31"/>
      <c r="B4518" s="83"/>
      <c r="C4518" s="84"/>
      <c r="D4518" s="85"/>
      <c r="E4518" s="85"/>
      <c r="F4518" s="85"/>
      <c r="G4518" s="85"/>
      <c r="H4518" s="85"/>
      <c r="I4518" s="85"/>
    </row>
    <row r="4519" spans="1:9" s="14" customFormat="1" ht="19.5" hidden="1" customHeight="1">
      <c r="A4519" s="31"/>
      <c r="B4519" s="83"/>
      <c r="C4519" s="84"/>
      <c r="D4519" s="85"/>
      <c r="E4519" s="85"/>
      <c r="F4519" s="85"/>
      <c r="G4519" s="85"/>
      <c r="H4519" s="85"/>
      <c r="I4519" s="85"/>
    </row>
    <row r="4520" spans="1:9" s="14" customFormat="1" ht="19.5" hidden="1" customHeight="1">
      <c r="A4520" s="31"/>
      <c r="B4520" s="83"/>
      <c r="C4520" s="84"/>
      <c r="D4520" s="85"/>
      <c r="E4520" s="85"/>
      <c r="F4520" s="85"/>
      <c r="G4520" s="85"/>
      <c r="H4520" s="85"/>
      <c r="I4520" s="85"/>
    </row>
    <row r="4521" spans="1:9" s="14" customFormat="1" ht="19.5" hidden="1" customHeight="1">
      <c r="A4521" s="31"/>
      <c r="B4521" s="83"/>
      <c r="C4521" s="84"/>
      <c r="D4521" s="85"/>
      <c r="E4521" s="85"/>
      <c r="F4521" s="85"/>
      <c r="G4521" s="85"/>
      <c r="H4521" s="85"/>
      <c r="I4521" s="85"/>
    </row>
    <row r="4522" spans="1:9" s="14" customFormat="1" ht="19.5" hidden="1" customHeight="1">
      <c r="A4522" s="31"/>
      <c r="B4522" s="83"/>
      <c r="C4522" s="84"/>
      <c r="D4522" s="85"/>
      <c r="E4522" s="85"/>
      <c r="F4522" s="85"/>
      <c r="G4522" s="85"/>
      <c r="H4522" s="85"/>
      <c r="I4522" s="85"/>
    </row>
    <row r="4523" spans="1:9" s="14" customFormat="1" ht="19.5" hidden="1" customHeight="1">
      <c r="A4523" s="31"/>
      <c r="B4523" s="83"/>
      <c r="C4523" s="84"/>
      <c r="D4523" s="85"/>
      <c r="E4523" s="85"/>
      <c r="F4523" s="85"/>
      <c r="G4523" s="85"/>
      <c r="H4523" s="85"/>
      <c r="I4523" s="85"/>
    </row>
    <row r="4524" spans="1:9" s="14" customFormat="1" ht="19.5" hidden="1" customHeight="1">
      <c r="A4524" s="31"/>
      <c r="B4524" s="83"/>
      <c r="C4524" s="84"/>
      <c r="D4524" s="85"/>
      <c r="E4524" s="85"/>
      <c r="F4524" s="85"/>
      <c r="G4524" s="85"/>
      <c r="H4524" s="85"/>
      <c r="I4524" s="85"/>
    </row>
    <row r="4525" spans="1:9" s="14" customFormat="1" ht="19.5" hidden="1" customHeight="1">
      <c r="A4525" s="31"/>
      <c r="B4525" s="83"/>
      <c r="C4525" s="84"/>
      <c r="D4525" s="85"/>
      <c r="E4525" s="85"/>
      <c r="F4525" s="85"/>
      <c r="G4525" s="85"/>
      <c r="H4525" s="85"/>
      <c r="I4525" s="85"/>
    </row>
    <row r="4526" spans="1:9" s="14" customFormat="1" ht="19.5" hidden="1" customHeight="1">
      <c r="A4526" s="31"/>
      <c r="B4526" s="83"/>
      <c r="C4526" s="84"/>
      <c r="D4526" s="85"/>
      <c r="E4526" s="85"/>
      <c r="F4526" s="85"/>
      <c r="G4526" s="85"/>
      <c r="H4526" s="85"/>
      <c r="I4526" s="85"/>
    </row>
    <row r="4527" spans="1:9" s="14" customFormat="1" ht="19.5" hidden="1" customHeight="1">
      <c r="A4527" s="31"/>
      <c r="B4527" s="83"/>
      <c r="C4527" s="84"/>
      <c r="D4527" s="85"/>
      <c r="E4527" s="85"/>
      <c r="F4527" s="85"/>
      <c r="G4527" s="85"/>
      <c r="H4527" s="85"/>
      <c r="I4527" s="85"/>
    </row>
    <row r="4528" spans="1:9" s="14" customFormat="1" ht="19.5" hidden="1" customHeight="1">
      <c r="A4528" s="31"/>
      <c r="B4528" s="83"/>
      <c r="C4528" s="84"/>
      <c r="D4528" s="85"/>
      <c r="E4528" s="85"/>
      <c r="F4528" s="85"/>
      <c r="G4528" s="85"/>
      <c r="H4528" s="85"/>
      <c r="I4528" s="85"/>
    </row>
    <row r="4529" spans="1:9" s="14" customFormat="1" ht="19.5" hidden="1" customHeight="1">
      <c r="A4529" s="31"/>
      <c r="B4529" s="83"/>
      <c r="C4529" s="84"/>
      <c r="D4529" s="85"/>
      <c r="E4529" s="85"/>
      <c r="F4529" s="85"/>
      <c r="G4529" s="85"/>
      <c r="H4529" s="85"/>
      <c r="I4529" s="85"/>
    </row>
    <row r="4530" spans="1:9" s="14" customFormat="1" ht="19.5" hidden="1" customHeight="1">
      <c r="A4530" s="31"/>
      <c r="B4530" s="83"/>
      <c r="C4530" s="84"/>
      <c r="D4530" s="85"/>
      <c r="E4530" s="85"/>
      <c r="F4530" s="85"/>
      <c r="G4530" s="85"/>
      <c r="H4530" s="85"/>
      <c r="I4530" s="85"/>
    </row>
    <row r="4531" spans="1:9" s="14" customFormat="1" ht="19.5" hidden="1" customHeight="1">
      <c r="A4531" s="31"/>
      <c r="B4531" s="83"/>
      <c r="C4531" s="84"/>
      <c r="D4531" s="85"/>
      <c r="E4531" s="85"/>
      <c r="F4531" s="85"/>
      <c r="G4531" s="85"/>
      <c r="H4531" s="85"/>
      <c r="I4531" s="85"/>
    </row>
    <row r="4532" spans="1:9" s="14" customFormat="1" ht="19.5" hidden="1" customHeight="1">
      <c r="A4532" s="31"/>
      <c r="B4532" s="83"/>
      <c r="C4532" s="84"/>
      <c r="D4532" s="85"/>
      <c r="E4532" s="85"/>
      <c r="F4532" s="85"/>
      <c r="G4532" s="85"/>
      <c r="H4532" s="85"/>
      <c r="I4532" s="85"/>
    </row>
    <row r="4533" spans="1:9" s="14" customFormat="1" ht="19.5" hidden="1" customHeight="1">
      <c r="A4533" s="31"/>
      <c r="B4533" s="83"/>
      <c r="C4533" s="84"/>
      <c r="D4533" s="85"/>
      <c r="E4533" s="85"/>
      <c r="F4533" s="85"/>
      <c r="G4533" s="85"/>
      <c r="H4533" s="85"/>
      <c r="I4533" s="85"/>
    </row>
    <row r="4534" spans="1:9" s="14" customFormat="1" ht="19.5" hidden="1" customHeight="1">
      <c r="A4534" s="31"/>
      <c r="B4534" s="83"/>
      <c r="C4534" s="84"/>
      <c r="D4534" s="85"/>
      <c r="E4534" s="85"/>
      <c r="F4534" s="85"/>
      <c r="G4534" s="85"/>
      <c r="H4534" s="85"/>
      <c r="I4534" s="85"/>
    </row>
    <row r="4535" spans="1:9" s="14" customFormat="1" ht="19.5" hidden="1" customHeight="1">
      <c r="A4535" s="31"/>
      <c r="B4535" s="83"/>
      <c r="C4535" s="84"/>
      <c r="D4535" s="85"/>
      <c r="E4535" s="85"/>
      <c r="F4535" s="85"/>
      <c r="G4535" s="85"/>
      <c r="H4535" s="85"/>
      <c r="I4535" s="85"/>
    </row>
    <row r="4536" spans="1:9" s="14" customFormat="1" ht="19.5" hidden="1" customHeight="1">
      <c r="A4536" s="31"/>
      <c r="B4536" s="83"/>
      <c r="C4536" s="84"/>
      <c r="D4536" s="85"/>
      <c r="E4536" s="85"/>
      <c r="F4536" s="85"/>
      <c r="G4536" s="85"/>
      <c r="H4536" s="85"/>
      <c r="I4536" s="85"/>
    </row>
    <row r="4537" spans="1:9" s="14" customFormat="1" ht="19.5" hidden="1" customHeight="1">
      <c r="A4537" s="31"/>
      <c r="B4537" s="83"/>
      <c r="C4537" s="84"/>
      <c r="D4537" s="85"/>
      <c r="E4537" s="85"/>
      <c r="F4537" s="85"/>
      <c r="G4537" s="85"/>
      <c r="H4537" s="85"/>
      <c r="I4537" s="85"/>
    </row>
    <row r="4538" spans="1:9" s="14" customFormat="1" ht="19.5" hidden="1" customHeight="1">
      <c r="A4538" s="31"/>
      <c r="B4538" s="83"/>
      <c r="C4538" s="84"/>
      <c r="D4538" s="85"/>
      <c r="E4538" s="85"/>
      <c r="F4538" s="85"/>
      <c r="G4538" s="85"/>
      <c r="H4538" s="85"/>
      <c r="I4538" s="85"/>
    </row>
    <row r="4539" spans="1:9" s="14" customFormat="1" ht="19.5" hidden="1" customHeight="1">
      <c r="A4539" s="31"/>
      <c r="B4539" s="83"/>
      <c r="C4539" s="84"/>
      <c r="D4539" s="85"/>
      <c r="E4539" s="85"/>
      <c r="F4539" s="85"/>
      <c r="G4539" s="85"/>
      <c r="H4539" s="85"/>
      <c r="I4539" s="85"/>
    </row>
    <row r="4540" spans="1:9" s="14" customFormat="1" ht="19.5" hidden="1" customHeight="1">
      <c r="A4540" s="31"/>
      <c r="B4540" s="83"/>
      <c r="C4540" s="84"/>
      <c r="D4540" s="85"/>
      <c r="E4540" s="85"/>
      <c r="F4540" s="85"/>
      <c r="G4540" s="85"/>
      <c r="H4540" s="85"/>
      <c r="I4540" s="85"/>
    </row>
    <row r="4541" spans="1:9" s="14" customFormat="1" ht="19.5" hidden="1" customHeight="1">
      <c r="A4541" s="31"/>
      <c r="B4541" s="83"/>
      <c r="C4541" s="84"/>
      <c r="D4541" s="85"/>
      <c r="E4541" s="85"/>
      <c r="F4541" s="85"/>
      <c r="G4541" s="85"/>
      <c r="H4541" s="85"/>
      <c r="I4541" s="85"/>
    </row>
    <row r="4542" spans="1:9" s="14" customFormat="1" ht="19.5" hidden="1" customHeight="1">
      <c r="A4542" s="31"/>
      <c r="B4542" s="83"/>
      <c r="C4542" s="84"/>
      <c r="D4542" s="85"/>
      <c r="E4542" s="85"/>
      <c r="F4542" s="85"/>
      <c r="G4542" s="85"/>
      <c r="H4542" s="85"/>
      <c r="I4542" s="85"/>
    </row>
    <row r="4543" spans="1:9" s="14" customFormat="1" ht="19.5" hidden="1" customHeight="1">
      <c r="A4543" s="31"/>
      <c r="B4543" s="83"/>
      <c r="C4543" s="84"/>
      <c r="D4543" s="85"/>
      <c r="E4543" s="85"/>
      <c r="F4543" s="85"/>
      <c r="G4543" s="85"/>
      <c r="H4543" s="85"/>
      <c r="I4543" s="85"/>
    </row>
    <row r="4544" spans="1:9" s="14" customFormat="1" ht="19.5" hidden="1" customHeight="1">
      <c r="A4544" s="31"/>
      <c r="B4544" s="83"/>
      <c r="C4544" s="84"/>
      <c r="D4544" s="85"/>
      <c r="E4544" s="85"/>
      <c r="F4544" s="85"/>
      <c r="G4544" s="85"/>
      <c r="H4544" s="85"/>
      <c r="I4544" s="85"/>
    </row>
    <row r="4545" spans="1:9" s="14" customFormat="1" ht="19.5" hidden="1" customHeight="1">
      <c r="A4545" s="31"/>
      <c r="B4545" s="83"/>
      <c r="C4545" s="84"/>
      <c r="D4545" s="85"/>
      <c r="E4545" s="85"/>
      <c r="F4545" s="85"/>
      <c r="G4545" s="85"/>
      <c r="H4545" s="85"/>
      <c r="I4545" s="85"/>
    </row>
    <row r="4546" spans="1:9" s="14" customFormat="1" ht="19.5" hidden="1" customHeight="1">
      <c r="A4546" s="31"/>
      <c r="B4546" s="83"/>
      <c r="C4546" s="84"/>
      <c r="D4546" s="85"/>
      <c r="E4546" s="85"/>
      <c r="F4546" s="85"/>
      <c r="G4546" s="85"/>
      <c r="H4546" s="85"/>
      <c r="I4546" s="85"/>
    </row>
    <row r="4547" spans="1:9" s="14" customFormat="1" ht="19.5" hidden="1" customHeight="1">
      <c r="A4547" s="31"/>
      <c r="B4547" s="83"/>
      <c r="C4547" s="84"/>
      <c r="D4547" s="85"/>
      <c r="E4547" s="85"/>
      <c r="F4547" s="85"/>
      <c r="G4547" s="85"/>
      <c r="H4547" s="85"/>
      <c r="I4547" s="85"/>
    </row>
    <row r="4548" spans="1:9" s="14" customFormat="1" ht="19.5" hidden="1" customHeight="1">
      <c r="A4548" s="31"/>
      <c r="B4548" s="83"/>
      <c r="C4548" s="84"/>
      <c r="D4548" s="85"/>
      <c r="E4548" s="85"/>
      <c r="F4548" s="85"/>
      <c r="G4548" s="85"/>
      <c r="H4548" s="85"/>
      <c r="I4548" s="85"/>
    </row>
    <row r="4549" spans="1:9" s="14" customFormat="1" ht="19.5" hidden="1" customHeight="1">
      <c r="A4549" s="31"/>
      <c r="B4549" s="83"/>
      <c r="C4549" s="84"/>
      <c r="D4549" s="85"/>
      <c r="E4549" s="85"/>
      <c r="F4549" s="85"/>
      <c r="G4549" s="85"/>
      <c r="H4549" s="85"/>
      <c r="I4549" s="85"/>
    </row>
    <row r="4550" spans="1:9" s="14" customFormat="1" ht="19.5" hidden="1" customHeight="1">
      <c r="A4550" s="31"/>
      <c r="B4550" s="83"/>
      <c r="C4550" s="84"/>
      <c r="D4550" s="85"/>
      <c r="E4550" s="85"/>
      <c r="F4550" s="85"/>
      <c r="G4550" s="85"/>
      <c r="H4550" s="85"/>
      <c r="I4550" s="85"/>
    </row>
    <row r="4551" spans="1:9" s="14" customFormat="1" ht="19.5" hidden="1" customHeight="1">
      <c r="A4551" s="31"/>
      <c r="B4551" s="83"/>
      <c r="C4551" s="84"/>
      <c r="D4551" s="85"/>
      <c r="E4551" s="85"/>
      <c r="F4551" s="85"/>
      <c r="G4551" s="85"/>
      <c r="H4551" s="85"/>
      <c r="I4551" s="85"/>
    </row>
    <row r="4552" spans="1:9" s="14" customFormat="1" ht="19.5" hidden="1" customHeight="1">
      <c r="A4552" s="31"/>
      <c r="B4552" s="83"/>
      <c r="C4552" s="84"/>
      <c r="D4552" s="85"/>
      <c r="E4552" s="85"/>
      <c r="F4552" s="85"/>
      <c r="G4552" s="85"/>
      <c r="H4552" s="85"/>
      <c r="I4552" s="85"/>
    </row>
    <row r="4553" spans="1:9" s="14" customFormat="1" ht="19.5" hidden="1" customHeight="1">
      <c r="A4553" s="31"/>
      <c r="B4553" s="83"/>
      <c r="C4553" s="84"/>
      <c r="D4553" s="85"/>
      <c r="E4553" s="85"/>
      <c r="F4553" s="85"/>
      <c r="G4553" s="85"/>
      <c r="H4553" s="85"/>
      <c r="I4553" s="85"/>
    </row>
    <row r="4554" spans="1:9" s="14" customFormat="1" ht="19.5" hidden="1" customHeight="1">
      <c r="A4554" s="31"/>
      <c r="B4554" s="83"/>
      <c r="C4554" s="84"/>
      <c r="D4554" s="85"/>
      <c r="E4554" s="85"/>
      <c r="F4554" s="85"/>
      <c r="G4554" s="85"/>
      <c r="H4554" s="85"/>
      <c r="I4554" s="85"/>
    </row>
    <row r="4555" spans="1:9" s="14" customFormat="1" ht="19.5" hidden="1" customHeight="1">
      <c r="A4555" s="31"/>
      <c r="B4555" s="83"/>
      <c r="C4555" s="84"/>
      <c r="D4555" s="85"/>
      <c r="E4555" s="85"/>
      <c r="F4555" s="85"/>
      <c r="G4555" s="85"/>
      <c r="H4555" s="85"/>
      <c r="I4555" s="85"/>
    </row>
    <row r="4556" spans="1:9" s="14" customFormat="1" ht="19.5" hidden="1" customHeight="1">
      <c r="A4556" s="31"/>
      <c r="B4556" s="83"/>
      <c r="C4556" s="84"/>
      <c r="D4556" s="85"/>
      <c r="E4556" s="85"/>
      <c r="F4556" s="85"/>
      <c r="G4556" s="85"/>
      <c r="H4556" s="85"/>
      <c r="I4556" s="85"/>
    </row>
    <row r="4557" spans="1:9" s="14" customFormat="1" ht="19.5" hidden="1" customHeight="1">
      <c r="A4557" s="31"/>
      <c r="B4557" s="83"/>
      <c r="C4557" s="84"/>
      <c r="D4557" s="85"/>
      <c r="E4557" s="85"/>
      <c r="F4557" s="85"/>
      <c r="G4557" s="85"/>
      <c r="H4557" s="85"/>
      <c r="I4557" s="85"/>
    </row>
    <row r="4558" spans="1:9" s="14" customFormat="1" ht="19.5" hidden="1" customHeight="1">
      <c r="A4558" s="31"/>
      <c r="B4558" s="83"/>
      <c r="C4558" s="84"/>
      <c r="D4558" s="85"/>
      <c r="E4558" s="85"/>
      <c r="F4558" s="85"/>
      <c r="G4558" s="85"/>
      <c r="H4558" s="85"/>
      <c r="I4558" s="85"/>
    </row>
    <row r="4559" spans="1:9" s="14" customFormat="1" ht="19.5" hidden="1" customHeight="1">
      <c r="A4559" s="31"/>
      <c r="B4559" s="83"/>
      <c r="C4559" s="84"/>
      <c r="D4559" s="85"/>
      <c r="E4559" s="85"/>
      <c r="F4559" s="85"/>
      <c r="G4559" s="85"/>
      <c r="H4559" s="85"/>
      <c r="I4559" s="85"/>
    </row>
    <row r="4560" spans="1:9" s="14" customFormat="1" ht="19.5" hidden="1" customHeight="1">
      <c r="A4560" s="31"/>
      <c r="B4560" s="83"/>
      <c r="C4560" s="84"/>
      <c r="D4560" s="85"/>
      <c r="E4560" s="85"/>
      <c r="F4560" s="85"/>
      <c r="G4560" s="85"/>
      <c r="H4560" s="85"/>
      <c r="I4560" s="85"/>
    </row>
    <row r="4561" spans="1:9" s="14" customFormat="1" ht="19.5" hidden="1" customHeight="1">
      <c r="A4561" s="31"/>
      <c r="B4561" s="83"/>
      <c r="C4561" s="84"/>
      <c r="D4561" s="85"/>
      <c r="E4561" s="85"/>
      <c r="F4561" s="85"/>
      <c r="G4561" s="85"/>
      <c r="H4561" s="85"/>
      <c r="I4561" s="85"/>
    </row>
    <row r="4562" spans="1:9" s="14" customFormat="1" ht="19.5" hidden="1" customHeight="1">
      <c r="A4562" s="31"/>
      <c r="B4562" s="83"/>
      <c r="C4562" s="84"/>
      <c r="D4562" s="85"/>
      <c r="E4562" s="85"/>
      <c r="F4562" s="85"/>
      <c r="G4562" s="85"/>
      <c r="H4562" s="85"/>
      <c r="I4562" s="85"/>
    </row>
    <row r="4563" spans="1:9" s="14" customFormat="1" ht="19.5" hidden="1" customHeight="1">
      <c r="A4563" s="31"/>
      <c r="B4563" s="83"/>
      <c r="C4563" s="84"/>
      <c r="D4563" s="85"/>
      <c r="E4563" s="85"/>
      <c r="F4563" s="85"/>
      <c r="G4563" s="85"/>
      <c r="H4563" s="85"/>
      <c r="I4563" s="85"/>
    </row>
    <row r="4564" spans="1:9" s="14" customFormat="1" ht="19.5" hidden="1" customHeight="1">
      <c r="A4564" s="31"/>
      <c r="B4564" s="83"/>
      <c r="C4564" s="84"/>
      <c r="D4564" s="85"/>
      <c r="E4564" s="85"/>
      <c r="F4564" s="85"/>
      <c r="G4564" s="85"/>
      <c r="H4564" s="85"/>
      <c r="I4564" s="85"/>
    </row>
    <row r="4565" spans="1:9" s="14" customFormat="1" ht="19.5" hidden="1" customHeight="1">
      <c r="A4565" s="31"/>
      <c r="B4565" s="83"/>
      <c r="C4565" s="84"/>
      <c r="D4565" s="85"/>
      <c r="E4565" s="85"/>
      <c r="F4565" s="85"/>
      <c r="G4565" s="85"/>
      <c r="H4565" s="85"/>
      <c r="I4565" s="85"/>
    </row>
    <row r="4566" spans="1:9" s="14" customFormat="1" ht="19.5" hidden="1" customHeight="1">
      <c r="A4566" s="31"/>
      <c r="B4566" s="83"/>
      <c r="C4566" s="84"/>
      <c r="D4566" s="85"/>
      <c r="E4566" s="85"/>
      <c r="F4566" s="85"/>
      <c r="G4566" s="85"/>
      <c r="H4566" s="85"/>
      <c r="I4566" s="85"/>
    </row>
    <row r="4567" spans="1:9" s="14" customFormat="1" ht="19.5" hidden="1" customHeight="1">
      <c r="A4567" s="31"/>
      <c r="B4567" s="83"/>
      <c r="C4567" s="84"/>
      <c r="D4567" s="85"/>
      <c r="E4567" s="85"/>
      <c r="F4567" s="85"/>
      <c r="G4567" s="85"/>
      <c r="H4567" s="85"/>
      <c r="I4567" s="85"/>
    </row>
    <row r="4568" spans="1:9" s="14" customFormat="1" ht="19.5" hidden="1" customHeight="1">
      <c r="A4568" s="31"/>
      <c r="B4568" s="83"/>
      <c r="C4568" s="84"/>
      <c r="D4568" s="85"/>
      <c r="E4568" s="85"/>
      <c r="F4568" s="85"/>
      <c r="G4568" s="85"/>
      <c r="H4568" s="85"/>
      <c r="I4568" s="85"/>
    </row>
    <row r="4569" spans="1:9" s="14" customFormat="1" ht="19.5" hidden="1" customHeight="1">
      <c r="A4569" s="31"/>
      <c r="B4569" s="83"/>
      <c r="C4569" s="84"/>
      <c r="D4569" s="85"/>
      <c r="E4569" s="85"/>
      <c r="F4569" s="85"/>
      <c r="G4569" s="85"/>
      <c r="H4569" s="85"/>
      <c r="I4569" s="85"/>
    </row>
    <row r="4570" spans="1:9" s="14" customFormat="1" ht="19.5" hidden="1" customHeight="1">
      <c r="A4570" s="31"/>
      <c r="B4570" s="83"/>
      <c r="C4570" s="84"/>
      <c r="D4570" s="85"/>
      <c r="E4570" s="85"/>
      <c r="F4570" s="85"/>
      <c r="G4570" s="85"/>
      <c r="H4570" s="85"/>
      <c r="I4570" s="85"/>
    </row>
    <row r="4571" spans="1:9" s="14" customFormat="1" ht="19.5" hidden="1" customHeight="1">
      <c r="A4571" s="31"/>
      <c r="B4571" s="83"/>
      <c r="C4571" s="84"/>
      <c r="D4571" s="85"/>
      <c r="E4571" s="85"/>
      <c r="F4571" s="85"/>
      <c r="G4571" s="85"/>
      <c r="H4571" s="85"/>
      <c r="I4571" s="85"/>
    </row>
    <row r="4572" spans="1:9" s="14" customFormat="1" ht="19.5" hidden="1" customHeight="1">
      <c r="A4572" s="31"/>
      <c r="B4572" s="83"/>
      <c r="C4572" s="84"/>
      <c r="D4572" s="85"/>
      <c r="E4572" s="85"/>
      <c r="F4572" s="85"/>
      <c r="G4572" s="85"/>
      <c r="H4572" s="85"/>
      <c r="I4572" s="85"/>
    </row>
    <row r="4573" spans="1:9" s="14" customFormat="1" ht="19.5" hidden="1" customHeight="1">
      <c r="A4573" s="31"/>
      <c r="B4573" s="83"/>
      <c r="C4573" s="84"/>
      <c r="D4573" s="85"/>
      <c r="E4573" s="85"/>
      <c r="F4573" s="85"/>
      <c r="G4573" s="85"/>
      <c r="H4573" s="85"/>
      <c r="I4573" s="85"/>
    </row>
    <row r="4574" spans="1:9" s="14" customFormat="1" ht="19.5" hidden="1" customHeight="1">
      <c r="A4574" s="31"/>
      <c r="B4574" s="83"/>
      <c r="C4574" s="84"/>
      <c r="D4574" s="85"/>
      <c r="E4574" s="85"/>
      <c r="F4574" s="85"/>
      <c r="G4574" s="85"/>
      <c r="H4574" s="85"/>
      <c r="I4574" s="85"/>
    </row>
    <row r="4575" spans="1:9" s="14" customFormat="1" ht="19.5" hidden="1" customHeight="1">
      <c r="A4575" s="31"/>
      <c r="B4575" s="83"/>
      <c r="C4575" s="84"/>
      <c r="D4575" s="85"/>
      <c r="E4575" s="85"/>
      <c r="F4575" s="85"/>
      <c r="G4575" s="85"/>
      <c r="H4575" s="85"/>
      <c r="I4575" s="85"/>
    </row>
    <row r="4576" spans="1:9" s="14" customFormat="1" ht="19.5" hidden="1" customHeight="1">
      <c r="A4576" s="31"/>
      <c r="B4576" s="83"/>
      <c r="C4576" s="84"/>
      <c r="D4576" s="85"/>
      <c r="E4576" s="85"/>
      <c r="F4576" s="85"/>
      <c r="G4576" s="85"/>
      <c r="H4576" s="85"/>
      <c r="I4576" s="85"/>
    </row>
    <row r="4577" spans="1:9" s="14" customFormat="1" ht="19.5" hidden="1" customHeight="1">
      <c r="A4577" s="31"/>
      <c r="B4577" s="83"/>
      <c r="C4577" s="84"/>
      <c r="D4577" s="85"/>
      <c r="E4577" s="85"/>
      <c r="F4577" s="85"/>
      <c r="G4577" s="85"/>
      <c r="H4577" s="85"/>
      <c r="I4577" s="85"/>
    </row>
    <row r="4578" spans="1:9" s="14" customFormat="1" ht="19.5" hidden="1" customHeight="1">
      <c r="A4578" s="31"/>
      <c r="B4578" s="83"/>
      <c r="C4578" s="84"/>
      <c r="D4578" s="85"/>
      <c r="E4578" s="85"/>
      <c r="F4578" s="85"/>
      <c r="G4578" s="85"/>
      <c r="H4578" s="85"/>
      <c r="I4578" s="85"/>
    </row>
    <row r="4579" spans="1:9" s="14" customFormat="1" ht="19.5" hidden="1" customHeight="1">
      <c r="A4579" s="31"/>
      <c r="B4579" s="83"/>
      <c r="C4579" s="84"/>
      <c r="D4579" s="85"/>
      <c r="E4579" s="85"/>
      <c r="F4579" s="85"/>
      <c r="G4579" s="85"/>
      <c r="H4579" s="85"/>
      <c r="I4579" s="85"/>
    </row>
    <row r="4580" spans="1:9" s="14" customFormat="1" ht="19.5" hidden="1" customHeight="1">
      <c r="A4580" s="31"/>
      <c r="B4580" s="83"/>
      <c r="C4580" s="84"/>
      <c r="D4580" s="85"/>
      <c r="E4580" s="85"/>
      <c r="F4580" s="85"/>
      <c r="G4580" s="85"/>
      <c r="H4580" s="85"/>
      <c r="I4580" s="85"/>
    </row>
    <row r="4581" spans="1:9" s="14" customFormat="1" ht="19.5" hidden="1" customHeight="1">
      <c r="A4581" s="31"/>
      <c r="B4581" s="83"/>
      <c r="C4581" s="84"/>
      <c r="D4581" s="85"/>
      <c r="E4581" s="85"/>
      <c r="F4581" s="85"/>
      <c r="G4581" s="85"/>
      <c r="H4581" s="85"/>
      <c r="I4581" s="85"/>
    </row>
    <row r="4582" spans="1:9" s="14" customFormat="1" ht="19.5" hidden="1" customHeight="1">
      <c r="A4582" s="31"/>
      <c r="B4582" s="83"/>
      <c r="C4582" s="84"/>
      <c r="D4582" s="85"/>
      <c r="E4582" s="85"/>
      <c r="F4582" s="85"/>
      <c r="G4582" s="85"/>
      <c r="H4582" s="85"/>
      <c r="I4582" s="85"/>
    </row>
    <row r="4583" spans="1:9" s="14" customFormat="1" ht="19.5" hidden="1" customHeight="1">
      <c r="A4583" s="31"/>
      <c r="B4583" s="83"/>
      <c r="C4583" s="84"/>
      <c r="D4583" s="85"/>
      <c r="E4583" s="85"/>
      <c r="F4583" s="85"/>
      <c r="G4583" s="85"/>
      <c r="H4583" s="85"/>
      <c r="I4583" s="85"/>
    </row>
    <row r="4584" spans="1:9" s="14" customFormat="1" ht="19.5" hidden="1" customHeight="1">
      <c r="A4584" s="31"/>
      <c r="B4584" s="83"/>
      <c r="C4584" s="84"/>
      <c r="D4584" s="85"/>
      <c r="E4584" s="85"/>
      <c r="F4584" s="85"/>
      <c r="G4584" s="85"/>
      <c r="H4584" s="85"/>
      <c r="I4584" s="85"/>
    </row>
    <row r="4585" spans="1:9" s="14" customFormat="1" ht="19.5" hidden="1" customHeight="1">
      <c r="A4585" s="31"/>
      <c r="B4585" s="83"/>
      <c r="C4585" s="84"/>
      <c r="D4585" s="85"/>
      <c r="E4585" s="85"/>
      <c r="F4585" s="85"/>
      <c r="G4585" s="85"/>
      <c r="H4585" s="85"/>
      <c r="I4585" s="85"/>
    </row>
    <row r="4586" spans="1:9" s="14" customFormat="1" ht="19.5" hidden="1" customHeight="1">
      <c r="A4586" s="31"/>
      <c r="B4586" s="83"/>
      <c r="C4586" s="84"/>
      <c r="D4586" s="85"/>
      <c r="E4586" s="85"/>
      <c r="F4586" s="85"/>
      <c r="G4586" s="85"/>
      <c r="H4586" s="85"/>
      <c r="I4586" s="85"/>
    </row>
    <row r="4587" spans="1:9" s="14" customFormat="1" ht="19.5" hidden="1" customHeight="1">
      <c r="A4587" s="31"/>
      <c r="B4587" s="83"/>
      <c r="C4587" s="84"/>
      <c r="D4587" s="85"/>
      <c r="E4587" s="85"/>
      <c r="F4587" s="85"/>
      <c r="G4587" s="85"/>
      <c r="H4587" s="85"/>
      <c r="I4587" s="85"/>
    </row>
    <row r="4588" spans="1:9" s="14" customFormat="1" ht="19.5" hidden="1" customHeight="1">
      <c r="A4588" s="31"/>
      <c r="B4588" s="83"/>
      <c r="C4588" s="84"/>
      <c r="D4588" s="85"/>
      <c r="E4588" s="85"/>
      <c r="F4588" s="85"/>
      <c r="G4588" s="85"/>
      <c r="H4588" s="85"/>
      <c r="I4588" s="85"/>
    </row>
    <row r="4589" spans="1:9" s="14" customFormat="1" ht="19.5" hidden="1" customHeight="1">
      <c r="A4589" s="31"/>
      <c r="B4589" s="83"/>
      <c r="C4589" s="84"/>
      <c r="D4589" s="85"/>
      <c r="E4589" s="85"/>
      <c r="F4589" s="85"/>
      <c r="G4589" s="85"/>
      <c r="H4589" s="85"/>
      <c r="I4589" s="85"/>
    </row>
    <row r="4590" spans="1:9" s="14" customFormat="1" ht="19.5" hidden="1" customHeight="1">
      <c r="A4590" s="31"/>
      <c r="B4590" s="83"/>
      <c r="C4590" s="84"/>
      <c r="D4590" s="85"/>
      <c r="E4590" s="85"/>
      <c r="F4590" s="85"/>
      <c r="G4590" s="85"/>
      <c r="H4590" s="85"/>
      <c r="I4590" s="85"/>
    </row>
    <row r="4591" spans="1:9" s="14" customFormat="1" ht="19.5" hidden="1" customHeight="1">
      <c r="A4591" s="31"/>
      <c r="B4591" s="83"/>
      <c r="C4591" s="84"/>
      <c r="D4591" s="85"/>
      <c r="E4591" s="85"/>
      <c r="F4591" s="85"/>
      <c r="G4591" s="85"/>
      <c r="H4591" s="85"/>
      <c r="I4591" s="85"/>
    </row>
    <row r="4592" spans="1:9" s="14" customFormat="1" ht="19.5" hidden="1" customHeight="1">
      <c r="A4592" s="31"/>
      <c r="B4592" s="83"/>
      <c r="C4592" s="84"/>
      <c r="D4592" s="85"/>
      <c r="E4592" s="85"/>
      <c r="F4592" s="85"/>
      <c r="G4592" s="85"/>
      <c r="H4592" s="85"/>
      <c r="I4592" s="85"/>
    </row>
    <row r="4593" spans="1:9" s="14" customFormat="1" ht="19.5" hidden="1" customHeight="1">
      <c r="A4593" s="31"/>
      <c r="B4593" s="83"/>
      <c r="C4593" s="84"/>
      <c r="D4593" s="85"/>
      <c r="E4593" s="85"/>
      <c r="F4593" s="85"/>
      <c r="G4593" s="85"/>
      <c r="H4593" s="85"/>
      <c r="I4593" s="85"/>
    </row>
    <row r="4594" spans="1:9" s="14" customFormat="1" ht="19.5" hidden="1" customHeight="1">
      <c r="A4594" s="31"/>
      <c r="B4594" s="83"/>
      <c r="C4594" s="84"/>
      <c r="D4594" s="85"/>
      <c r="E4594" s="85"/>
      <c r="F4594" s="85"/>
      <c r="G4594" s="85"/>
      <c r="H4594" s="85"/>
      <c r="I4594" s="85"/>
    </row>
    <row r="4595" spans="1:9" s="14" customFormat="1" ht="19.5" hidden="1" customHeight="1">
      <c r="A4595" s="31"/>
      <c r="B4595" s="83"/>
      <c r="C4595" s="84"/>
      <c r="D4595" s="85"/>
      <c r="E4595" s="85"/>
      <c r="F4595" s="85"/>
      <c r="G4595" s="85"/>
      <c r="H4595" s="85"/>
      <c r="I4595" s="85"/>
    </row>
    <row r="4596" spans="1:9" s="14" customFormat="1" ht="19.5" hidden="1" customHeight="1">
      <c r="A4596" s="31"/>
      <c r="B4596" s="83"/>
      <c r="C4596" s="84"/>
      <c r="D4596" s="85"/>
      <c r="E4596" s="85"/>
      <c r="F4596" s="85"/>
      <c r="G4596" s="85"/>
      <c r="H4596" s="85"/>
      <c r="I4596" s="85"/>
    </row>
    <row r="4597" spans="1:9" s="14" customFormat="1" ht="19.5" hidden="1" customHeight="1">
      <c r="A4597" s="31"/>
      <c r="B4597" s="83"/>
      <c r="C4597" s="84"/>
      <c r="D4597" s="85"/>
      <c r="E4597" s="85"/>
      <c r="F4597" s="85"/>
      <c r="G4597" s="85"/>
      <c r="H4597" s="85"/>
      <c r="I4597" s="85"/>
    </row>
    <row r="4598" spans="1:9" s="14" customFormat="1" ht="19.5" hidden="1" customHeight="1">
      <c r="A4598" s="31"/>
      <c r="B4598" s="83"/>
      <c r="C4598" s="84"/>
      <c r="D4598" s="85"/>
      <c r="E4598" s="85"/>
      <c r="F4598" s="85"/>
      <c r="G4598" s="85"/>
      <c r="H4598" s="85"/>
      <c r="I4598" s="85"/>
    </row>
    <row r="4599" spans="1:9" s="14" customFormat="1" ht="19.5" hidden="1" customHeight="1">
      <c r="A4599" s="31"/>
      <c r="B4599" s="83"/>
      <c r="C4599" s="84"/>
      <c r="D4599" s="85"/>
      <c r="E4599" s="85"/>
      <c r="F4599" s="85"/>
      <c r="G4599" s="85"/>
      <c r="H4599" s="85"/>
      <c r="I4599" s="85"/>
    </row>
    <row r="4600" spans="1:9" s="14" customFormat="1" ht="19.5" hidden="1" customHeight="1">
      <c r="A4600" s="31"/>
      <c r="B4600" s="83"/>
      <c r="C4600" s="84"/>
      <c r="D4600" s="85"/>
      <c r="E4600" s="85"/>
      <c r="F4600" s="85"/>
      <c r="G4600" s="85"/>
      <c r="H4600" s="85"/>
      <c r="I4600" s="85"/>
    </row>
    <row r="4601" spans="1:9" s="14" customFormat="1" ht="19.5" hidden="1" customHeight="1">
      <c r="A4601" s="31"/>
      <c r="B4601" s="83"/>
      <c r="C4601" s="84"/>
      <c r="D4601" s="85"/>
      <c r="E4601" s="85"/>
      <c r="F4601" s="85"/>
      <c r="G4601" s="85"/>
      <c r="H4601" s="85"/>
      <c r="I4601" s="85"/>
    </row>
    <row r="4602" spans="1:9" s="14" customFormat="1" ht="19.5" hidden="1" customHeight="1">
      <c r="A4602" s="31"/>
      <c r="B4602" s="83"/>
      <c r="C4602" s="84"/>
      <c r="D4602" s="85"/>
      <c r="E4602" s="85"/>
      <c r="F4602" s="85"/>
      <c r="G4602" s="85"/>
      <c r="H4602" s="85"/>
      <c r="I4602" s="85"/>
    </row>
    <row r="4603" spans="1:9" s="14" customFormat="1" ht="19.5" hidden="1" customHeight="1">
      <c r="A4603" s="31"/>
      <c r="B4603" s="83"/>
      <c r="C4603" s="84"/>
      <c r="D4603" s="85"/>
      <c r="E4603" s="85"/>
      <c r="F4603" s="85"/>
      <c r="G4603" s="85"/>
      <c r="H4603" s="85"/>
      <c r="I4603" s="85"/>
    </row>
    <row r="4604" spans="1:9" s="14" customFormat="1" ht="19.5" hidden="1" customHeight="1">
      <c r="A4604" s="31"/>
      <c r="B4604" s="83"/>
      <c r="C4604" s="84"/>
      <c r="D4604" s="85"/>
      <c r="E4604" s="85"/>
      <c r="F4604" s="85"/>
      <c r="G4604" s="85"/>
      <c r="H4604" s="85"/>
      <c r="I4604" s="85"/>
    </row>
    <row r="4605" spans="1:9" s="14" customFormat="1" ht="19.5" hidden="1" customHeight="1">
      <c r="A4605" s="31"/>
      <c r="B4605" s="83"/>
      <c r="C4605" s="84"/>
      <c r="D4605" s="85"/>
      <c r="E4605" s="85"/>
      <c r="F4605" s="85"/>
      <c r="G4605" s="85"/>
      <c r="H4605" s="85"/>
      <c r="I4605" s="85"/>
    </row>
    <row r="4606" spans="1:9" s="14" customFormat="1" ht="19.5" hidden="1" customHeight="1">
      <c r="A4606" s="31"/>
      <c r="B4606" s="83"/>
      <c r="C4606" s="84"/>
      <c r="D4606" s="85"/>
      <c r="E4606" s="85"/>
      <c r="F4606" s="85"/>
      <c r="G4606" s="85"/>
      <c r="H4606" s="85"/>
      <c r="I4606" s="85"/>
    </row>
    <row r="4607" spans="1:9" s="14" customFormat="1" ht="19.5" hidden="1" customHeight="1">
      <c r="A4607" s="31"/>
      <c r="B4607" s="83"/>
      <c r="C4607" s="84"/>
      <c r="D4607" s="85"/>
      <c r="E4607" s="85"/>
      <c r="F4607" s="85"/>
      <c r="G4607" s="85"/>
      <c r="H4607" s="85"/>
      <c r="I4607" s="85"/>
    </row>
    <row r="4608" spans="1:9" s="14" customFormat="1" ht="19.5" hidden="1" customHeight="1">
      <c r="A4608" s="31"/>
      <c r="B4608" s="83"/>
      <c r="C4608" s="84"/>
      <c r="D4608" s="85"/>
      <c r="E4608" s="85"/>
      <c r="F4608" s="85"/>
      <c r="G4608" s="85"/>
      <c r="H4608" s="85"/>
      <c r="I4608" s="85"/>
    </row>
    <row r="4609" spans="1:9" s="14" customFormat="1" ht="19.5" hidden="1" customHeight="1">
      <c r="A4609" s="31"/>
      <c r="B4609" s="83"/>
      <c r="C4609" s="84"/>
      <c r="D4609" s="85"/>
      <c r="E4609" s="85"/>
      <c r="F4609" s="85"/>
      <c r="G4609" s="85"/>
      <c r="H4609" s="85"/>
      <c r="I4609" s="85"/>
    </row>
    <row r="4610" spans="1:9" s="14" customFormat="1" ht="19.5" hidden="1" customHeight="1">
      <c r="A4610" s="31"/>
      <c r="B4610" s="83"/>
      <c r="C4610" s="84"/>
      <c r="D4610" s="85"/>
      <c r="E4610" s="85"/>
      <c r="F4610" s="85"/>
      <c r="G4610" s="85"/>
      <c r="H4610" s="85"/>
      <c r="I4610" s="85"/>
    </row>
    <row r="4611" spans="1:9" s="14" customFormat="1" ht="19.5" hidden="1" customHeight="1">
      <c r="A4611" s="31"/>
      <c r="B4611" s="83"/>
      <c r="C4611" s="84"/>
      <c r="D4611" s="85"/>
      <c r="E4611" s="85"/>
      <c r="F4611" s="85"/>
      <c r="G4611" s="85"/>
      <c r="H4611" s="85"/>
      <c r="I4611" s="85"/>
    </row>
    <row r="4612" spans="1:9" s="14" customFormat="1" ht="19.5" hidden="1" customHeight="1">
      <c r="A4612" s="31"/>
      <c r="B4612" s="83"/>
      <c r="C4612" s="84"/>
      <c r="D4612" s="85"/>
      <c r="E4612" s="85"/>
      <c r="F4612" s="85"/>
      <c r="G4612" s="85"/>
      <c r="H4612" s="85"/>
      <c r="I4612" s="85"/>
    </row>
    <row r="4613" spans="1:9" s="14" customFormat="1" ht="19.5" hidden="1" customHeight="1">
      <c r="A4613" s="31"/>
      <c r="B4613" s="83"/>
      <c r="C4613" s="84"/>
      <c r="D4613" s="85"/>
      <c r="E4613" s="85"/>
      <c r="F4613" s="85"/>
      <c r="G4613" s="85"/>
      <c r="H4613" s="85"/>
      <c r="I4613" s="85"/>
    </row>
    <row r="4614" spans="1:9" s="14" customFormat="1" ht="19.5" hidden="1" customHeight="1">
      <c r="A4614" s="31"/>
      <c r="B4614" s="83"/>
      <c r="C4614" s="84"/>
      <c r="D4614" s="85"/>
      <c r="E4614" s="85"/>
      <c r="F4614" s="85"/>
      <c r="G4614" s="85"/>
      <c r="H4614" s="85"/>
      <c r="I4614" s="85"/>
    </row>
    <row r="4615" spans="1:9" s="14" customFormat="1" ht="19.5" hidden="1" customHeight="1">
      <c r="A4615" s="31"/>
      <c r="B4615" s="83"/>
      <c r="C4615" s="84"/>
      <c r="D4615" s="85"/>
      <c r="E4615" s="85"/>
      <c r="F4615" s="85"/>
      <c r="G4615" s="85"/>
      <c r="H4615" s="85"/>
      <c r="I4615" s="85"/>
    </row>
    <row r="4616" spans="1:9" s="14" customFormat="1" ht="19.5" hidden="1" customHeight="1">
      <c r="A4616" s="31"/>
      <c r="B4616" s="83"/>
      <c r="C4616" s="84"/>
      <c r="D4616" s="85"/>
      <c r="E4616" s="85"/>
      <c r="F4616" s="85"/>
      <c r="G4616" s="85"/>
      <c r="H4616" s="85"/>
      <c r="I4616" s="85"/>
    </row>
    <row r="4617" spans="1:9" s="14" customFormat="1" ht="19.5" hidden="1" customHeight="1">
      <c r="A4617" s="31"/>
      <c r="B4617" s="83"/>
      <c r="C4617" s="84"/>
      <c r="D4617" s="85"/>
      <c r="E4617" s="85"/>
      <c r="F4617" s="85"/>
      <c r="G4617" s="85"/>
      <c r="H4617" s="85"/>
      <c r="I4617" s="85"/>
    </row>
    <row r="4618" spans="1:9" s="14" customFormat="1" ht="19.5" hidden="1" customHeight="1">
      <c r="A4618" s="31"/>
      <c r="B4618" s="83"/>
      <c r="C4618" s="84"/>
      <c r="D4618" s="85"/>
      <c r="E4618" s="85"/>
      <c r="F4618" s="85"/>
      <c r="G4618" s="85"/>
      <c r="H4618" s="85"/>
      <c r="I4618" s="85"/>
    </row>
    <row r="4619" spans="1:9" s="14" customFormat="1" ht="19.5" hidden="1" customHeight="1">
      <c r="A4619" s="31"/>
      <c r="B4619" s="83"/>
      <c r="C4619" s="84"/>
      <c r="D4619" s="85"/>
      <c r="E4619" s="85"/>
      <c r="F4619" s="85"/>
      <c r="G4619" s="85"/>
      <c r="H4619" s="85"/>
      <c r="I4619" s="85"/>
    </row>
    <row r="4620" spans="1:9" s="14" customFormat="1" ht="19.5" hidden="1" customHeight="1">
      <c r="A4620" s="31"/>
      <c r="B4620" s="83"/>
      <c r="C4620" s="84"/>
      <c r="D4620" s="85"/>
      <c r="E4620" s="85"/>
      <c r="F4620" s="85"/>
      <c r="G4620" s="85"/>
      <c r="H4620" s="85"/>
      <c r="I4620" s="85"/>
    </row>
    <row r="4621" spans="1:9" s="14" customFormat="1" ht="19.5" hidden="1" customHeight="1">
      <c r="A4621" s="31"/>
      <c r="B4621" s="83"/>
      <c r="C4621" s="84"/>
      <c r="D4621" s="85"/>
      <c r="E4621" s="85"/>
      <c r="F4621" s="85"/>
      <c r="G4621" s="85"/>
      <c r="H4621" s="85"/>
      <c r="I4621" s="85"/>
    </row>
    <row r="4622" spans="1:9" s="14" customFormat="1" ht="19.5" hidden="1" customHeight="1">
      <c r="A4622" s="31"/>
      <c r="B4622" s="83"/>
      <c r="C4622" s="84"/>
      <c r="D4622" s="85"/>
      <c r="E4622" s="85"/>
      <c r="F4622" s="85"/>
      <c r="G4622" s="85"/>
      <c r="H4622" s="85"/>
      <c r="I4622" s="85"/>
    </row>
    <row r="4623" spans="1:9" s="14" customFormat="1" ht="19.5" hidden="1" customHeight="1">
      <c r="A4623" s="31"/>
      <c r="B4623" s="83"/>
      <c r="C4623" s="84"/>
      <c r="D4623" s="85"/>
      <c r="E4623" s="85"/>
      <c r="F4623" s="85"/>
      <c r="G4623" s="85"/>
      <c r="H4623" s="85"/>
      <c r="I4623" s="85"/>
    </row>
    <row r="4624" spans="1:9" s="14" customFormat="1" ht="19.5" hidden="1" customHeight="1">
      <c r="A4624" s="31"/>
      <c r="B4624" s="83"/>
      <c r="C4624" s="84"/>
      <c r="D4624" s="85"/>
      <c r="E4624" s="85"/>
      <c r="F4624" s="85"/>
      <c r="G4624" s="85"/>
      <c r="H4624" s="85"/>
      <c r="I4624" s="85"/>
    </row>
    <row r="4625" spans="1:9" s="14" customFormat="1" ht="19.5" hidden="1" customHeight="1">
      <c r="A4625" s="31"/>
      <c r="B4625" s="83"/>
      <c r="C4625" s="84"/>
      <c r="D4625" s="85"/>
      <c r="E4625" s="85"/>
      <c r="F4625" s="85"/>
      <c r="G4625" s="85"/>
      <c r="H4625" s="85"/>
      <c r="I4625" s="85"/>
    </row>
    <row r="4626" spans="1:9" s="14" customFormat="1" ht="19.5" hidden="1" customHeight="1">
      <c r="A4626" s="31"/>
      <c r="B4626" s="83"/>
      <c r="C4626" s="84"/>
      <c r="D4626" s="85"/>
      <c r="E4626" s="85"/>
      <c r="F4626" s="85"/>
      <c r="G4626" s="85"/>
      <c r="H4626" s="85"/>
      <c r="I4626" s="85"/>
    </row>
    <row r="4627" spans="1:9" s="14" customFormat="1" ht="19.5" hidden="1" customHeight="1">
      <c r="A4627" s="31"/>
      <c r="B4627" s="83"/>
      <c r="C4627" s="84"/>
      <c r="D4627" s="85"/>
      <c r="E4627" s="85"/>
      <c r="F4627" s="85"/>
      <c r="G4627" s="85"/>
      <c r="H4627" s="85"/>
      <c r="I4627" s="85"/>
    </row>
    <row r="4628" spans="1:9" s="14" customFormat="1" ht="19.5" hidden="1" customHeight="1">
      <c r="A4628" s="31"/>
      <c r="B4628" s="83"/>
      <c r="C4628" s="84"/>
      <c r="D4628" s="85"/>
      <c r="E4628" s="85"/>
      <c r="F4628" s="85"/>
      <c r="G4628" s="85"/>
      <c r="H4628" s="85"/>
      <c r="I4628" s="85"/>
    </row>
    <row r="4629" spans="1:9" s="14" customFormat="1" ht="19.5" hidden="1" customHeight="1">
      <c r="A4629" s="31"/>
      <c r="B4629" s="83"/>
      <c r="C4629" s="84"/>
      <c r="D4629" s="85"/>
      <c r="E4629" s="85"/>
      <c r="F4629" s="85"/>
      <c r="G4629" s="85"/>
      <c r="H4629" s="85"/>
      <c r="I4629" s="85"/>
    </row>
    <row r="4630" spans="1:9" s="14" customFormat="1" ht="19.5" hidden="1" customHeight="1">
      <c r="A4630" s="31"/>
      <c r="B4630" s="83"/>
      <c r="C4630" s="84"/>
      <c r="D4630" s="85"/>
      <c r="E4630" s="85"/>
      <c r="F4630" s="85"/>
      <c r="G4630" s="85"/>
      <c r="H4630" s="85"/>
      <c r="I4630" s="85"/>
    </row>
    <row r="4631" spans="1:9" s="14" customFormat="1" ht="19.5" hidden="1" customHeight="1">
      <c r="A4631" s="31"/>
      <c r="B4631" s="83"/>
      <c r="C4631" s="84"/>
      <c r="D4631" s="85"/>
      <c r="E4631" s="85"/>
      <c r="F4631" s="85"/>
      <c r="G4631" s="85"/>
      <c r="H4631" s="85"/>
      <c r="I4631" s="85"/>
    </row>
    <row r="4632" spans="1:9" s="14" customFormat="1" ht="19.5" hidden="1" customHeight="1">
      <c r="A4632" s="31"/>
      <c r="B4632" s="83"/>
      <c r="C4632" s="84"/>
      <c r="D4632" s="85"/>
      <c r="E4632" s="85"/>
      <c r="F4632" s="85"/>
      <c r="G4632" s="85"/>
      <c r="H4632" s="85"/>
      <c r="I4632" s="85"/>
    </row>
    <row r="4633" spans="1:9" s="14" customFormat="1" ht="19.5" hidden="1" customHeight="1">
      <c r="A4633" s="31"/>
      <c r="B4633" s="83"/>
      <c r="C4633" s="84"/>
      <c r="D4633" s="85"/>
      <c r="E4633" s="85"/>
      <c r="F4633" s="85"/>
      <c r="G4633" s="85"/>
      <c r="H4633" s="85"/>
      <c r="I4633" s="85"/>
    </row>
    <row r="4634" spans="1:9" s="14" customFormat="1" ht="19.5" hidden="1" customHeight="1">
      <c r="A4634" s="31"/>
      <c r="B4634" s="83"/>
      <c r="C4634" s="84"/>
      <c r="D4634" s="85"/>
      <c r="E4634" s="85"/>
      <c r="F4634" s="85"/>
      <c r="G4634" s="85"/>
      <c r="H4634" s="85"/>
      <c r="I4634" s="85"/>
    </row>
    <row r="4635" spans="1:9" s="14" customFormat="1" ht="19.5" hidden="1" customHeight="1">
      <c r="A4635" s="31"/>
      <c r="B4635" s="83"/>
      <c r="C4635" s="84"/>
      <c r="D4635" s="85"/>
      <c r="E4635" s="85"/>
      <c r="F4635" s="85"/>
      <c r="G4635" s="85"/>
      <c r="H4635" s="85"/>
      <c r="I4635" s="85"/>
    </row>
    <row r="4636" spans="1:9" s="14" customFormat="1" ht="19.5" hidden="1" customHeight="1">
      <c r="A4636" s="31"/>
      <c r="B4636" s="83"/>
      <c r="C4636" s="84"/>
      <c r="D4636" s="85"/>
      <c r="E4636" s="85"/>
      <c r="F4636" s="85"/>
      <c r="G4636" s="85"/>
      <c r="H4636" s="85"/>
      <c r="I4636" s="85"/>
    </row>
    <row r="4637" spans="1:9" s="14" customFormat="1" ht="19.5" hidden="1" customHeight="1">
      <c r="A4637" s="31"/>
      <c r="B4637" s="83"/>
      <c r="C4637" s="84"/>
      <c r="D4637" s="85"/>
      <c r="E4637" s="85"/>
      <c r="F4637" s="85"/>
      <c r="G4637" s="85"/>
      <c r="H4637" s="85"/>
      <c r="I4637" s="85"/>
    </row>
    <row r="4638" spans="1:9" s="14" customFormat="1" ht="19.5" hidden="1" customHeight="1">
      <c r="A4638" s="31"/>
      <c r="B4638" s="83"/>
      <c r="C4638" s="84"/>
      <c r="D4638" s="85"/>
      <c r="E4638" s="85"/>
      <c r="F4638" s="85"/>
      <c r="G4638" s="85"/>
      <c r="H4638" s="85"/>
      <c r="I4638" s="85"/>
    </row>
    <row r="4639" spans="1:9" s="14" customFormat="1" ht="19.5" hidden="1" customHeight="1">
      <c r="A4639" s="31"/>
      <c r="B4639" s="83"/>
      <c r="C4639" s="84"/>
      <c r="D4639" s="85"/>
      <c r="E4639" s="85"/>
      <c r="F4639" s="85"/>
      <c r="G4639" s="85"/>
      <c r="H4639" s="85"/>
      <c r="I4639" s="85"/>
    </row>
    <row r="4640" spans="1:9" s="14" customFormat="1" ht="19.5" hidden="1" customHeight="1">
      <c r="A4640" s="31"/>
      <c r="B4640" s="83"/>
      <c r="C4640" s="84"/>
      <c r="D4640" s="85"/>
      <c r="E4640" s="85"/>
      <c r="F4640" s="85"/>
      <c r="G4640" s="85"/>
      <c r="H4640" s="85"/>
      <c r="I4640" s="85"/>
    </row>
    <row r="4641" spans="1:9" s="14" customFormat="1" ht="19.5" hidden="1" customHeight="1">
      <c r="A4641" s="31"/>
      <c r="B4641" s="83"/>
      <c r="C4641" s="84"/>
      <c r="D4641" s="85"/>
      <c r="E4641" s="85"/>
      <c r="F4641" s="85"/>
      <c r="G4641" s="85"/>
      <c r="H4641" s="85"/>
      <c r="I4641" s="85"/>
    </row>
    <row r="4642" spans="1:9" s="14" customFormat="1" ht="19.5" hidden="1" customHeight="1">
      <c r="A4642" s="31"/>
      <c r="B4642" s="83"/>
      <c r="C4642" s="84"/>
      <c r="D4642" s="85"/>
      <c r="E4642" s="85"/>
      <c r="F4642" s="85"/>
      <c r="G4642" s="85"/>
      <c r="H4642" s="85"/>
      <c r="I4642" s="85"/>
    </row>
    <row r="4643" spans="1:9" s="14" customFormat="1" ht="19.5" hidden="1" customHeight="1">
      <c r="A4643" s="31"/>
      <c r="B4643" s="83"/>
      <c r="C4643" s="84"/>
      <c r="D4643" s="85"/>
      <c r="E4643" s="85"/>
      <c r="F4643" s="85"/>
      <c r="G4643" s="85"/>
      <c r="H4643" s="85"/>
      <c r="I4643" s="85"/>
    </row>
    <row r="4644" spans="1:9" s="14" customFormat="1" ht="19.5" hidden="1" customHeight="1">
      <c r="A4644" s="31"/>
      <c r="B4644" s="83"/>
      <c r="C4644" s="84"/>
      <c r="D4644" s="85"/>
      <c r="E4644" s="85"/>
      <c r="F4644" s="85"/>
      <c r="G4644" s="85"/>
      <c r="H4644" s="85"/>
      <c r="I4644" s="85"/>
    </row>
    <row r="4645" spans="1:9" s="14" customFormat="1" ht="19.5" hidden="1" customHeight="1">
      <c r="A4645" s="31"/>
      <c r="B4645" s="83"/>
      <c r="C4645" s="84"/>
      <c r="D4645" s="85"/>
      <c r="E4645" s="85"/>
      <c r="F4645" s="85"/>
      <c r="G4645" s="85"/>
      <c r="H4645" s="85"/>
      <c r="I4645" s="85"/>
    </row>
    <row r="4646" spans="1:9" s="14" customFormat="1" ht="19.5" hidden="1" customHeight="1">
      <c r="A4646" s="31"/>
      <c r="B4646" s="83"/>
      <c r="C4646" s="84"/>
      <c r="D4646" s="85"/>
      <c r="E4646" s="85"/>
      <c r="F4646" s="85"/>
      <c r="G4646" s="85"/>
      <c r="H4646" s="85"/>
      <c r="I4646" s="85"/>
    </row>
    <row r="4647" spans="1:9" s="14" customFormat="1" ht="19.5" hidden="1" customHeight="1">
      <c r="A4647" s="31"/>
      <c r="B4647" s="83"/>
      <c r="C4647" s="84"/>
      <c r="D4647" s="85"/>
      <c r="E4647" s="85"/>
      <c r="F4647" s="85"/>
      <c r="G4647" s="85"/>
      <c r="H4647" s="85"/>
      <c r="I4647" s="85"/>
    </row>
    <row r="4648" spans="1:9" s="14" customFormat="1" ht="19.5" hidden="1" customHeight="1">
      <c r="A4648" s="31"/>
      <c r="B4648" s="83"/>
      <c r="C4648" s="84"/>
      <c r="D4648" s="85"/>
      <c r="E4648" s="85"/>
      <c r="F4648" s="85"/>
      <c r="G4648" s="85"/>
      <c r="H4648" s="85"/>
      <c r="I4648" s="85"/>
    </row>
    <row r="4649" spans="1:9" s="14" customFormat="1" ht="19.5" hidden="1" customHeight="1">
      <c r="A4649" s="31"/>
      <c r="B4649" s="83"/>
      <c r="C4649" s="84"/>
      <c r="D4649" s="85"/>
      <c r="E4649" s="85"/>
      <c r="F4649" s="85"/>
      <c r="G4649" s="85"/>
      <c r="H4649" s="85"/>
      <c r="I4649" s="85"/>
    </row>
    <row r="4650" spans="1:9" s="14" customFormat="1" ht="19.5" hidden="1" customHeight="1">
      <c r="A4650" s="31"/>
      <c r="B4650" s="83"/>
      <c r="C4650" s="84"/>
      <c r="D4650" s="85"/>
      <c r="E4650" s="85"/>
      <c r="F4650" s="85"/>
      <c r="G4650" s="85"/>
      <c r="H4650" s="85"/>
      <c r="I4650" s="85"/>
    </row>
    <row r="4651" spans="1:9" s="14" customFormat="1" ht="19.5" hidden="1" customHeight="1">
      <c r="A4651" s="31"/>
      <c r="B4651" s="83"/>
      <c r="C4651" s="84"/>
      <c r="D4651" s="85"/>
      <c r="E4651" s="85"/>
      <c r="F4651" s="85"/>
      <c r="G4651" s="85"/>
      <c r="H4651" s="85"/>
      <c r="I4651" s="85"/>
    </row>
    <row r="4652" spans="1:9" s="14" customFormat="1" ht="19.5" hidden="1" customHeight="1">
      <c r="A4652" s="31"/>
      <c r="B4652" s="83"/>
      <c r="C4652" s="84"/>
      <c r="D4652" s="85"/>
      <c r="E4652" s="85"/>
      <c r="F4652" s="85"/>
      <c r="G4652" s="85"/>
      <c r="H4652" s="85"/>
      <c r="I4652" s="85"/>
    </row>
    <row r="4653" spans="1:9" s="14" customFormat="1" ht="19.5" hidden="1" customHeight="1">
      <c r="A4653" s="31"/>
      <c r="B4653" s="83"/>
      <c r="C4653" s="84"/>
      <c r="D4653" s="85"/>
      <c r="E4653" s="85"/>
      <c r="F4653" s="85"/>
      <c r="G4653" s="85"/>
      <c r="H4653" s="85"/>
      <c r="I4653" s="85"/>
    </row>
    <row r="4654" spans="1:9" s="14" customFormat="1" ht="19.5" hidden="1" customHeight="1">
      <c r="A4654" s="31"/>
      <c r="B4654" s="83"/>
      <c r="C4654" s="84"/>
      <c r="D4654" s="85"/>
      <c r="E4654" s="85"/>
      <c r="F4654" s="85"/>
      <c r="G4654" s="85"/>
      <c r="H4654" s="85"/>
      <c r="I4654" s="85"/>
    </row>
    <row r="4655" spans="1:9" s="14" customFormat="1" ht="19.5" hidden="1" customHeight="1">
      <c r="A4655" s="31"/>
      <c r="B4655" s="83"/>
      <c r="C4655" s="84"/>
      <c r="D4655" s="85"/>
      <c r="E4655" s="85"/>
      <c r="F4655" s="85"/>
      <c r="G4655" s="85"/>
      <c r="H4655" s="85"/>
      <c r="I4655" s="85"/>
    </row>
    <row r="4656" spans="1:9" s="14" customFormat="1" ht="19.5" hidden="1" customHeight="1">
      <c r="A4656" s="31"/>
      <c r="B4656" s="83"/>
      <c r="C4656" s="84"/>
      <c r="D4656" s="85"/>
      <c r="E4656" s="85"/>
      <c r="F4656" s="85"/>
      <c r="G4656" s="85"/>
      <c r="H4656" s="85"/>
      <c r="I4656" s="85"/>
    </row>
    <row r="4657" spans="1:9" s="14" customFormat="1" ht="19.5" hidden="1" customHeight="1">
      <c r="A4657" s="31"/>
      <c r="B4657" s="83"/>
      <c r="C4657" s="84"/>
      <c r="D4657" s="85"/>
      <c r="E4657" s="85"/>
      <c r="F4657" s="85"/>
      <c r="G4657" s="85"/>
      <c r="H4657" s="85"/>
      <c r="I4657" s="85"/>
    </row>
    <row r="4658" spans="1:9" s="14" customFormat="1" ht="19.5" hidden="1" customHeight="1">
      <c r="A4658" s="31"/>
      <c r="B4658" s="83"/>
      <c r="C4658" s="84"/>
      <c r="D4658" s="85"/>
      <c r="E4658" s="85"/>
      <c r="F4658" s="85"/>
      <c r="G4658" s="85"/>
      <c r="H4658" s="85"/>
      <c r="I4658" s="85"/>
    </row>
    <row r="4659" spans="1:9" s="14" customFormat="1" ht="19.5" hidden="1" customHeight="1">
      <c r="A4659" s="31"/>
      <c r="B4659" s="83"/>
      <c r="C4659" s="84"/>
      <c r="D4659" s="85"/>
      <c r="E4659" s="85"/>
      <c r="F4659" s="85"/>
      <c r="G4659" s="85"/>
      <c r="H4659" s="85"/>
      <c r="I4659" s="85"/>
    </row>
    <row r="4660" spans="1:9" s="14" customFormat="1" ht="19.5" hidden="1" customHeight="1">
      <c r="A4660" s="31"/>
      <c r="B4660" s="83"/>
      <c r="C4660" s="84"/>
      <c r="D4660" s="85"/>
      <c r="E4660" s="85"/>
      <c r="F4660" s="85"/>
      <c r="G4660" s="85"/>
      <c r="H4660" s="85"/>
      <c r="I4660" s="85"/>
    </row>
    <row r="4661" spans="1:9" s="14" customFormat="1" ht="19.5" hidden="1" customHeight="1">
      <c r="A4661" s="31"/>
      <c r="B4661" s="83"/>
      <c r="C4661" s="84"/>
      <c r="D4661" s="85"/>
      <c r="E4661" s="85"/>
      <c r="F4661" s="85"/>
      <c r="G4661" s="85"/>
      <c r="H4661" s="85"/>
      <c r="I4661" s="85"/>
    </row>
    <row r="4662" spans="1:9" s="14" customFormat="1" ht="19.5" hidden="1" customHeight="1">
      <c r="A4662" s="31"/>
      <c r="B4662" s="83"/>
      <c r="C4662" s="84"/>
      <c r="D4662" s="85"/>
      <c r="E4662" s="85"/>
      <c r="F4662" s="85"/>
      <c r="G4662" s="85"/>
      <c r="H4662" s="85"/>
      <c r="I4662" s="85"/>
    </row>
    <row r="4663" spans="1:9" s="14" customFormat="1" ht="19.5" hidden="1" customHeight="1">
      <c r="A4663" s="31"/>
      <c r="B4663" s="83"/>
      <c r="C4663" s="84"/>
      <c r="D4663" s="85"/>
      <c r="E4663" s="85"/>
      <c r="F4663" s="85"/>
      <c r="G4663" s="85"/>
      <c r="H4663" s="85"/>
      <c r="I4663" s="85"/>
    </row>
    <row r="4664" spans="1:9" s="14" customFormat="1" ht="19.5" hidden="1" customHeight="1">
      <c r="A4664" s="31"/>
      <c r="B4664" s="83"/>
      <c r="C4664" s="84"/>
      <c r="D4664" s="85"/>
      <c r="E4664" s="85"/>
      <c r="F4664" s="85"/>
      <c r="G4664" s="85"/>
      <c r="H4664" s="85"/>
      <c r="I4664" s="85"/>
    </row>
    <row r="4665" spans="1:9" s="14" customFormat="1" ht="19.5" hidden="1" customHeight="1">
      <c r="A4665" s="31"/>
      <c r="B4665" s="83"/>
      <c r="C4665" s="84"/>
      <c r="D4665" s="85"/>
      <c r="E4665" s="85"/>
      <c r="F4665" s="85"/>
      <c r="G4665" s="85"/>
      <c r="H4665" s="85"/>
      <c r="I4665" s="85"/>
    </row>
    <row r="4666" spans="1:9" s="14" customFormat="1" ht="19.5" hidden="1" customHeight="1">
      <c r="A4666" s="31"/>
      <c r="B4666" s="83"/>
      <c r="C4666" s="84"/>
      <c r="D4666" s="85"/>
      <c r="E4666" s="85"/>
      <c r="F4666" s="85"/>
      <c r="G4666" s="85"/>
      <c r="H4666" s="85"/>
      <c r="I4666" s="85"/>
    </row>
    <row r="4667" spans="1:9" s="14" customFormat="1" ht="19.5" hidden="1" customHeight="1">
      <c r="A4667" s="31"/>
      <c r="B4667" s="83"/>
      <c r="C4667" s="84"/>
      <c r="D4667" s="85"/>
      <c r="E4667" s="85"/>
      <c r="F4667" s="85"/>
      <c r="G4667" s="85"/>
      <c r="H4667" s="85"/>
      <c r="I4667" s="85"/>
    </row>
    <row r="4668" spans="1:9" s="14" customFormat="1" ht="19.5" hidden="1" customHeight="1">
      <c r="A4668" s="31"/>
      <c r="B4668" s="83"/>
      <c r="C4668" s="84"/>
      <c r="D4668" s="85"/>
      <c r="E4668" s="85"/>
      <c r="F4668" s="85"/>
      <c r="G4668" s="85"/>
      <c r="H4668" s="85"/>
      <c r="I4668" s="85"/>
    </row>
    <row r="4669" spans="1:9" s="14" customFormat="1" ht="19.5" hidden="1" customHeight="1">
      <c r="A4669" s="31"/>
      <c r="B4669" s="83"/>
      <c r="C4669" s="84"/>
      <c r="D4669" s="85"/>
      <c r="E4669" s="85"/>
      <c r="F4669" s="85"/>
      <c r="G4669" s="85"/>
      <c r="H4669" s="85"/>
      <c r="I4669" s="85"/>
    </row>
    <row r="4670" spans="1:9" s="14" customFormat="1" ht="19.5" hidden="1" customHeight="1">
      <c r="A4670" s="31"/>
      <c r="B4670" s="83"/>
      <c r="C4670" s="84"/>
      <c r="D4670" s="85"/>
      <c r="E4670" s="85"/>
      <c r="F4670" s="85"/>
      <c r="G4670" s="85"/>
      <c r="H4670" s="85"/>
      <c r="I4670" s="85"/>
    </row>
    <row r="4671" spans="1:9" s="14" customFormat="1" ht="19.5" hidden="1" customHeight="1">
      <c r="A4671" s="31"/>
      <c r="B4671" s="83"/>
      <c r="C4671" s="84"/>
      <c r="D4671" s="85"/>
      <c r="E4671" s="85"/>
      <c r="F4671" s="85"/>
      <c r="G4671" s="85"/>
      <c r="H4671" s="85"/>
      <c r="I4671" s="85"/>
    </row>
    <row r="4672" spans="1:9" s="14" customFormat="1" ht="19.5" hidden="1" customHeight="1">
      <c r="A4672" s="31"/>
      <c r="B4672" s="83"/>
      <c r="C4672" s="84"/>
      <c r="D4672" s="85"/>
      <c r="E4672" s="85"/>
      <c r="F4672" s="85"/>
      <c r="G4672" s="85"/>
      <c r="H4672" s="85"/>
      <c r="I4672" s="85"/>
    </row>
    <row r="4673" spans="1:9" s="14" customFormat="1" ht="19.5" hidden="1" customHeight="1">
      <c r="A4673" s="31"/>
      <c r="B4673" s="83"/>
      <c r="C4673" s="84"/>
      <c r="D4673" s="85"/>
      <c r="E4673" s="85"/>
      <c r="F4673" s="85"/>
      <c r="G4673" s="85"/>
      <c r="H4673" s="85"/>
      <c r="I4673" s="85"/>
    </row>
    <row r="4674" spans="1:9" s="14" customFormat="1" ht="19.5" hidden="1" customHeight="1">
      <c r="A4674" s="31"/>
      <c r="B4674" s="83"/>
      <c r="C4674" s="84"/>
      <c r="D4674" s="85"/>
      <c r="E4674" s="85"/>
      <c r="F4674" s="85"/>
      <c r="G4674" s="85"/>
      <c r="H4674" s="85"/>
      <c r="I4674" s="85"/>
    </row>
    <row r="4675" spans="1:9" s="14" customFormat="1" ht="19.5" hidden="1" customHeight="1">
      <c r="A4675" s="31"/>
      <c r="B4675" s="83"/>
      <c r="C4675" s="84"/>
      <c r="D4675" s="85"/>
      <c r="E4675" s="85"/>
      <c r="F4675" s="85"/>
      <c r="G4675" s="85"/>
      <c r="H4675" s="85"/>
      <c r="I4675" s="85"/>
    </row>
    <row r="4676" spans="1:9" s="14" customFormat="1" ht="19.5" hidden="1" customHeight="1">
      <c r="A4676" s="31"/>
      <c r="B4676" s="83"/>
      <c r="C4676" s="84"/>
      <c r="D4676" s="85"/>
      <c r="E4676" s="85"/>
      <c r="F4676" s="85"/>
      <c r="G4676" s="85"/>
      <c r="H4676" s="85"/>
      <c r="I4676" s="85"/>
    </row>
    <row r="4677" spans="1:9" s="14" customFormat="1" ht="19.5" hidden="1" customHeight="1">
      <c r="A4677" s="31"/>
      <c r="B4677" s="83"/>
      <c r="C4677" s="84"/>
      <c r="D4677" s="85"/>
      <c r="E4677" s="85"/>
      <c r="F4677" s="85"/>
      <c r="G4677" s="85"/>
      <c r="H4677" s="85"/>
      <c r="I4677" s="85"/>
    </row>
    <row r="4678" spans="1:9" s="14" customFormat="1" ht="19.5" hidden="1" customHeight="1">
      <c r="A4678" s="31"/>
      <c r="B4678" s="83"/>
      <c r="C4678" s="84"/>
      <c r="D4678" s="85"/>
      <c r="E4678" s="85"/>
      <c r="F4678" s="85"/>
      <c r="G4678" s="85"/>
      <c r="H4678" s="85"/>
      <c r="I4678" s="85"/>
    </row>
    <row r="4679" spans="1:9" s="14" customFormat="1" ht="19.5" hidden="1" customHeight="1">
      <c r="A4679" s="31"/>
      <c r="B4679" s="83"/>
      <c r="C4679" s="84"/>
      <c r="D4679" s="85"/>
      <c r="E4679" s="85"/>
      <c r="F4679" s="85"/>
      <c r="G4679" s="85"/>
      <c r="H4679" s="85"/>
      <c r="I4679" s="85"/>
    </row>
    <row r="4680" spans="1:9" s="14" customFormat="1" ht="19.5" hidden="1" customHeight="1">
      <c r="A4680" s="31"/>
      <c r="B4680" s="83"/>
      <c r="C4680" s="84"/>
      <c r="D4680" s="85"/>
      <c r="E4680" s="85"/>
      <c r="F4680" s="85"/>
      <c r="G4680" s="85"/>
      <c r="H4680" s="85"/>
      <c r="I4680" s="85"/>
    </row>
    <row r="4681" spans="1:9" s="14" customFormat="1" ht="19.5" hidden="1" customHeight="1">
      <c r="A4681" s="31"/>
      <c r="B4681" s="83"/>
      <c r="C4681" s="84"/>
      <c r="D4681" s="85"/>
      <c r="E4681" s="85"/>
      <c r="F4681" s="85"/>
      <c r="G4681" s="85"/>
      <c r="H4681" s="85"/>
      <c r="I4681" s="85"/>
    </row>
    <row r="4682" spans="1:9" s="14" customFormat="1" ht="19.5" hidden="1" customHeight="1">
      <c r="A4682" s="31"/>
      <c r="B4682" s="83"/>
      <c r="C4682" s="84"/>
      <c r="D4682" s="85"/>
      <c r="E4682" s="85"/>
      <c r="F4682" s="85"/>
      <c r="G4682" s="85"/>
      <c r="H4682" s="85"/>
      <c r="I4682" s="85"/>
    </row>
    <row r="4683" spans="1:9" s="14" customFormat="1" ht="19.5" hidden="1" customHeight="1">
      <c r="A4683" s="31"/>
      <c r="B4683" s="83"/>
      <c r="C4683" s="84"/>
      <c r="D4683" s="85"/>
      <c r="E4683" s="85"/>
      <c r="F4683" s="85"/>
      <c r="G4683" s="85"/>
      <c r="H4683" s="85"/>
      <c r="I4683" s="85"/>
    </row>
    <row r="4684" spans="1:9" s="14" customFormat="1" ht="19.5" hidden="1" customHeight="1">
      <c r="A4684" s="31"/>
      <c r="B4684" s="83"/>
      <c r="C4684" s="84"/>
      <c r="D4684" s="85"/>
      <c r="E4684" s="85"/>
      <c r="F4684" s="85"/>
      <c r="G4684" s="85"/>
      <c r="H4684" s="85"/>
      <c r="I4684" s="85"/>
    </row>
    <row r="4685" spans="1:9" s="14" customFormat="1" ht="19.5" hidden="1" customHeight="1">
      <c r="A4685" s="31"/>
      <c r="B4685" s="83"/>
      <c r="C4685" s="84"/>
      <c r="D4685" s="85"/>
      <c r="E4685" s="85"/>
      <c r="F4685" s="85"/>
      <c r="G4685" s="85"/>
      <c r="H4685" s="85"/>
      <c r="I4685" s="85"/>
    </row>
    <row r="4686" spans="1:9" s="14" customFormat="1" ht="19.5" hidden="1" customHeight="1">
      <c r="A4686" s="31"/>
      <c r="B4686" s="83"/>
      <c r="C4686" s="84"/>
      <c r="D4686" s="85"/>
      <c r="E4686" s="85"/>
      <c r="F4686" s="85"/>
      <c r="G4686" s="85"/>
      <c r="H4686" s="85"/>
      <c r="I4686" s="85"/>
    </row>
    <row r="4687" spans="1:9" s="14" customFormat="1" ht="19.5" hidden="1" customHeight="1">
      <c r="A4687" s="31"/>
      <c r="B4687" s="83"/>
      <c r="C4687" s="84"/>
      <c r="D4687" s="85"/>
      <c r="E4687" s="85"/>
      <c r="F4687" s="85"/>
      <c r="G4687" s="85"/>
      <c r="H4687" s="85"/>
      <c r="I4687" s="85"/>
    </row>
    <row r="4688" spans="1:9" s="14" customFormat="1" ht="19.5" hidden="1" customHeight="1">
      <c r="A4688" s="31"/>
      <c r="B4688" s="83"/>
      <c r="C4688" s="84"/>
      <c r="D4688" s="85"/>
      <c r="E4688" s="85"/>
      <c r="F4688" s="85"/>
      <c r="G4688" s="85"/>
      <c r="H4688" s="85"/>
      <c r="I4688" s="85"/>
    </row>
    <row r="4689" spans="1:9" s="14" customFormat="1" ht="19.5" hidden="1" customHeight="1">
      <c r="A4689" s="31"/>
      <c r="B4689" s="83"/>
      <c r="C4689" s="84"/>
      <c r="D4689" s="85"/>
      <c r="E4689" s="85"/>
      <c r="F4689" s="85"/>
      <c r="G4689" s="85"/>
      <c r="H4689" s="85"/>
      <c r="I4689" s="85"/>
    </row>
    <row r="4690" spans="1:9" s="14" customFormat="1" ht="19.5" hidden="1" customHeight="1">
      <c r="A4690" s="31"/>
      <c r="B4690" s="83"/>
      <c r="C4690" s="84"/>
      <c r="D4690" s="85"/>
      <c r="E4690" s="85"/>
      <c r="F4690" s="85"/>
      <c r="G4690" s="85"/>
      <c r="H4690" s="85"/>
      <c r="I4690" s="85"/>
    </row>
    <row r="4691" spans="1:9" s="14" customFormat="1" ht="19.5" hidden="1" customHeight="1">
      <c r="A4691" s="31"/>
      <c r="B4691" s="83"/>
      <c r="C4691" s="84"/>
      <c r="D4691" s="85"/>
      <c r="E4691" s="85"/>
      <c r="F4691" s="85"/>
      <c r="G4691" s="85"/>
      <c r="H4691" s="85"/>
      <c r="I4691" s="85"/>
    </row>
    <row r="4692" spans="1:9" s="14" customFormat="1" ht="19.5" hidden="1" customHeight="1">
      <c r="A4692" s="31"/>
      <c r="B4692" s="83"/>
      <c r="C4692" s="84"/>
      <c r="D4692" s="85"/>
      <c r="E4692" s="85"/>
      <c r="F4692" s="85"/>
      <c r="G4692" s="85"/>
      <c r="H4692" s="85"/>
      <c r="I4692" s="85"/>
    </row>
    <row r="4693" spans="1:9" s="14" customFormat="1" ht="19.5" hidden="1" customHeight="1">
      <c r="A4693" s="31"/>
      <c r="B4693" s="83"/>
      <c r="C4693" s="84"/>
      <c r="D4693" s="85"/>
      <c r="E4693" s="85"/>
      <c r="F4693" s="85"/>
      <c r="G4693" s="85"/>
      <c r="H4693" s="85"/>
      <c r="I4693" s="85"/>
    </row>
    <row r="4694" spans="1:9" s="14" customFormat="1" ht="19.5" hidden="1" customHeight="1">
      <c r="A4694" s="31"/>
      <c r="B4694" s="83"/>
      <c r="C4694" s="84"/>
      <c r="D4694" s="85"/>
      <c r="E4694" s="85"/>
      <c r="F4694" s="85"/>
      <c r="G4694" s="85"/>
      <c r="H4694" s="85"/>
      <c r="I4694" s="85"/>
    </row>
    <row r="4695" spans="1:9" s="14" customFormat="1" ht="19.5" hidden="1" customHeight="1">
      <c r="A4695" s="31"/>
      <c r="B4695" s="83"/>
      <c r="C4695" s="84"/>
      <c r="D4695" s="85"/>
      <c r="E4695" s="85"/>
      <c r="F4695" s="85"/>
      <c r="G4695" s="85"/>
      <c r="H4695" s="85"/>
      <c r="I4695" s="85"/>
    </row>
    <row r="4696" spans="1:9" s="14" customFormat="1" ht="19.5" hidden="1" customHeight="1">
      <c r="A4696" s="31"/>
      <c r="B4696" s="83"/>
      <c r="C4696" s="84"/>
      <c r="D4696" s="85"/>
      <c r="E4696" s="85"/>
      <c r="F4696" s="85"/>
      <c r="G4696" s="85"/>
      <c r="H4696" s="85"/>
      <c r="I4696" s="85"/>
    </row>
    <row r="4697" spans="1:9" s="14" customFormat="1" ht="19.5" hidden="1" customHeight="1">
      <c r="A4697" s="31"/>
      <c r="B4697" s="83"/>
      <c r="C4697" s="84"/>
      <c r="D4697" s="85"/>
      <c r="E4697" s="85"/>
      <c r="F4697" s="85"/>
      <c r="G4697" s="85"/>
      <c r="H4697" s="85"/>
      <c r="I4697" s="85"/>
    </row>
    <row r="4698" spans="1:9" s="14" customFormat="1" ht="19.5" hidden="1" customHeight="1">
      <c r="A4698" s="31"/>
      <c r="B4698" s="83"/>
      <c r="C4698" s="84"/>
      <c r="D4698" s="85"/>
      <c r="E4698" s="85"/>
      <c r="F4698" s="85"/>
      <c r="G4698" s="85"/>
      <c r="H4698" s="85"/>
      <c r="I4698" s="85"/>
    </row>
    <row r="4699" spans="1:9" s="14" customFormat="1" ht="19.5" hidden="1" customHeight="1">
      <c r="A4699" s="31"/>
      <c r="B4699" s="83"/>
      <c r="C4699" s="84"/>
      <c r="D4699" s="85"/>
      <c r="E4699" s="85"/>
      <c r="F4699" s="85"/>
      <c r="G4699" s="85"/>
      <c r="H4699" s="85"/>
      <c r="I4699" s="85"/>
    </row>
    <row r="4700" spans="1:9" s="14" customFormat="1" ht="19.5" hidden="1" customHeight="1">
      <c r="A4700" s="31"/>
      <c r="B4700" s="83"/>
      <c r="C4700" s="84"/>
      <c r="D4700" s="85"/>
      <c r="E4700" s="85"/>
      <c r="F4700" s="85"/>
      <c r="G4700" s="85"/>
      <c r="H4700" s="85"/>
      <c r="I4700" s="85"/>
    </row>
    <row r="4701" spans="1:9" s="14" customFormat="1" ht="19.5" hidden="1" customHeight="1">
      <c r="A4701" s="31"/>
      <c r="B4701" s="83"/>
      <c r="C4701" s="84"/>
      <c r="D4701" s="85"/>
      <c r="E4701" s="85"/>
      <c r="F4701" s="85"/>
      <c r="G4701" s="85"/>
      <c r="H4701" s="85"/>
      <c r="I4701" s="85"/>
    </row>
    <row r="4702" spans="1:9" s="14" customFormat="1" ht="19.5" hidden="1" customHeight="1">
      <c r="A4702" s="31"/>
      <c r="B4702" s="83"/>
      <c r="C4702" s="84"/>
      <c r="D4702" s="85"/>
      <c r="E4702" s="85"/>
      <c r="F4702" s="85"/>
      <c r="G4702" s="85"/>
      <c r="H4702" s="85"/>
      <c r="I4702" s="85"/>
    </row>
    <row r="4703" spans="1:9" s="14" customFormat="1" ht="19.5" hidden="1" customHeight="1">
      <c r="A4703" s="31"/>
      <c r="B4703" s="83"/>
      <c r="C4703" s="84"/>
      <c r="D4703" s="85"/>
      <c r="E4703" s="85"/>
      <c r="F4703" s="85"/>
      <c r="G4703" s="85"/>
      <c r="H4703" s="85"/>
      <c r="I4703" s="85"/>
    </row>
    <row r="4704" spans="1:9" s="14" customFormat="1" ht="19.5" hidden="1" customHeight="1">
      <c r="A4704" s="31"/>
      <c r="B4704" s="83"/>
      <c r="C4704" s="84"/>
      <c r="D4704" s="85"/>
      <c r="E4704" s="85"/>
      <c r="F4704" s="85"/>
      <c r="G4704" s="85"/>
      <c r="H4704" s="85"/>
      <c r="I4704" s="85"/>
    </row>
    <row r="4705" spans="1:9" s="14" customFormat="1" ht="19.5" hidden="1" customHeight="1">
      <c r="A4705" s="31"/>
      <c r="B4705" s="83"/>
      <c r="C4705" s="84"/>
      <c r="D4705" s="85"/>
      <c r="E4705" s="85"/>
      <c r="F4705" s="85"/>
      <c r="G4705" s="85"/>
      <c r="H4705" s="85"/>
      <c r="I4705" s="85"/>
    </row>
    <row r="4706" spans="1:9" s="14" customFormat="1" ht="19.5" hidden="1" customHeight="1">
      <c r="A4706" s="31"/>
      <c r="B4706" s="83"/>
      <c r="C4706" s="84"/>
      <c r="D4706" s="85"/>
      <c r="E4706" s="85"/>
      <c r="F4706" s="85"/>
      <c r="G4706" s="85"/>
      <c r="H4706" s="85"/>
      <c r="I4706" s="85"/>
    </row>
    <row r="4707" spans="1:9" s="14" customFormat="1" ht="19.5" hidden="1" customHeight="1">
      <c r="A4707" s="31"/>
      <c r="B4707" s="83"/>
      <c r="C4707" s="84"/>
      <c r="D4707" s="85"/>
      <c r="E4707" s="85"/>
      <c r="F4707" s="85"/>
      <c r="G4707" s="85"/>
      <c r="H4707" s="85"/>
      <c r="I4707" s="85"/>
    </row>
    <row r="4708" spans="1:9" s="14" customFormat="1" ht="19.5" hidden="1" customHeight="1">
      <c r="A4708" s="31"/>
      <c r="B4708" s="83"/>
      <c r="C4708" s="84"/>
      <c r="D4708" s="85"/>
      <c r="E4708" s="85"/>
      <c r="F4708" s="85"/>
      <c r="G4708" s="85"/>
      <c r="H4708" s="85"/>
      <c r="I4708" s="85"/>
    </row>
    <row r="4709" spans="1:9" s="14" customFormat="1" ht="19.5" hidden="1" customHeight="1">
      <c r="A4709" s="31"/>
      <c r="B4709" s="83"/>
      <c r="C4709" s="84"/>
      <c r="D4709" s="85"/>
      <c r="E4709" s="85"/>
      <c r="F4709" s="85"/>
      <c r="G4709" s="85"/>
      <c r="H4709" s="85"/>
      <c r="I4709" s="85"/>
    </row>
    <row r="4710" spans="1:9" s="14" customFormat="1" ht="19.5" hidden="1" customHeight="1">
      <c r="A4710" s="31"/>
      <c r="B4710" s="83"/>
      <c r="C4710" s="84"/>
      <c r="D4710" s="85"/>
      <c r="E4710" s="85"/>
      <c r="F4710" s="85"/>
      <c r="G4710" s="85"/>
      <c r="H4710" s="85"/>
      <c r="I4710" s="85"/>
    </row>
    <row r="4711" spans="1:9" s="14" customFormat="1" ht="19.5" hidden="1" customHeight="1">
      <c r="A4711" s="31"/>
      <c r="B4711" s="83"/>
      <c r="C4711" s="84"/>
      <c r="D4711" s="85"/>
      <c r="E4711" s="85"/>
      <c r="F4711" s="85"/>
      <c r="G4711" s="85"/>
      <c r="H4711" s="85"/>
      <c r="I4711" s="85"/>
    </row>
    <row r="4712" spans="1:9" s="14" customFormat="1" ht="19.5" hidden="1" customHeight="1">
      <c r="A4712" s="31"/>
      <c r="B4712" s="83"/>
      <c r="C4712" s="84"/>
      <c r="D4712" s="85"/>
      <c r="E4712" s="85"/>
      <c r="F4712" s="85"/>
      <c r="G4712" s="85"/>
      <c r="H4712" s="85"/>
      <c r="I4712" s="85"/>
    </row>
    <row r="4713" spans="1:9" s="14" customFormat="1" ht="19.5" hidden="1" customHeight="1">
      <c r="A4713" s="31"/>
      <c r="B4713" s="83"/>
      <c r="C4713" s="84"/>
      <c r="D4713" s="85"/>
      <c r="E4713" s="85"/>
      <c r="F4713" s="85"/>
      <c r="G4713" s="85"/>
      <c r="H4713" s="85"/>
      <c r="I4713" s="85"/>
    </row>
    <row r="4714" spans="1:9" s="14" customFormat="1" ht="19.5" hidden="1" customHeight="1">
      <c r="A4714" s="31"/>
      <c r="B4714" s="83"/>
      <c r="C4714" s="84"/>
      <c r="D4714" s="85"/>
      <c r="E4714" s="85"/>
      <c r="F4714" s="85"/>
      <c r="G4714" s="85"/>
      <c r="H4714" s="85"/>
      <c r="I4714" s="85"/>
    </row>
    <row r="4715" spans="1:9" s="14" customFormat="1" ht="19.5" hidden="1" customHeight="1">
      <c r="A4715" s="31"/>
      <c r="B4715" s="83"/>
      <c r="C4715" s="84"/>
      <c r="D4715" s="85"/>
      <c r="E4715" s="85"/>
      <c r="F4715" s="85"/>
      <c r="G4715" s="85"/>
      <c r="H4715" s="85"/>
      <c r="I4715" s="85"/>
    </row>
    <row r="4716" spans="1:9" s="14" customFormat="1" ht="19.5" hidden="1" customHeight="1">
      <c r="A4716" s="31"/>
      <c r="B4716" s="83"/>
      <c r="C4716" s="84"/>
      <c r="D4716" s="85"/>
      <c r="E4716" s="85"/>
      <c r="F4716" s="85"/>
      <c r="G4716" s="85"/>
      <c r="H4716" s="85"/>
      <c r="I4716" s="85"/>
    </row>
    <row r="4717" spans="1:9" s="14" customFormat="1" ht="19.5" hidden="1" customHeight="1">
      <c r="A4717" s="31"/>
      <c r="B4717" s="83"/>
      <c r="C4717" s="84"/>
      <c r="D4717" s="85"/>
      <c r="E4717" s="85"/>
      <c r="F4717" s="85"/>
      <c r="G4717" s="85"/>
      <c r="H4717" s="85"/>
      <c r="I4717" s="85"/>
    </row>
    <row r="4718" spans="1:9" s="14" customFormat="1" ht="19.5" hidden="1" customHeight="1">
      <c r="A4718" s="31"/>
      <c r="B4718" s="83"/>
      <c r="C4718" s="84"/>
      <c r="D4718" s="85"/>
      <c r="E4718" s="85"/>
      <c r="F4718" s="85"/>
      <c r="G4718" s="85"/>
      <c r="H4718" s="85"/>
      <c r="I4718" s="85"/>
    </row>
    <row r="4719" spans="1:9" s="14" customFormat="1" ht="19.5" hidden="1" customHeight="1">
      <c r="A4719" s="31"/>
      <c r="B4719" s="83"/>
      <c r="C4719" s="84"/>
      <c r="D4719" s="85"/>
      <c r="E4719" s="85"/>
      <c r="F4719" s="85"/>
      <c r="G4719" s="85"/>
      <c r="H4719" s="85"/>
      <c r="I4719" s="85"/>
    </row>
    <row r="4720" spans="1:9" s="14" customFormat="1" ht="19.5" hidden="1" customHeight="1">
      <c r="A4720" s="31"/>
      <c r="B4720" s="83"/>
      <c r="C4720" s="84"/>
      <c r="D4720" s="85"/>
      <c r="E4720" s="85"/>
      <c r="F4720" s="85"/>
      <c r="G4720" s="85"/>
      <c r="H4720" s="85"/>
      <c r="I4720" s="85"/>
    </row>
    <row r="4721" spans="1:9" s="14" customFormat="1" ht="19.5" hidden="1" customHeight="1">
      <c r="A4721" s="31"/>
      <c r="B4721" s="83"/>
      <c r="C4721" s="84"/>
      <c r="D4721" s="85"/>
      <c r="E4721" s="85"/>
      <c r="F4721" s="85"/>
      <c r="G4721" s="85"/>
      <c r="H4721" s="85"/>
      <c r="I4721" s="85"/>
    </row>
    <row r="4722" spans="1:9" s="14" customFormat="1" ht="19.5" hidden="1" customHeight="1">
      <c r="A4722" s="31"/>
      <c r="B4722" s="83"/>
      <c r="C4722" s="84"/>
      <c r="D4722" s="85"/>
      <c r="E4722" s="85"/>
      <c r="F4722" s="85"/>
      <c r="G4722" s="85"/>
      <c r="H4722" s="85"/>
      <c r="I4722" s="85"/>
    </row>
    <row r="4723" spans="1:9" s="14" customFormat="1" ht="19.5" hidden="1" customHeight="1">
      <c r="A4723" s="31"/>
      <c r="B4723" s="83"/>
      <c r="C4723" s="84"/>
      <c r="D4723" s="85"/>
      <c r="E4723" s="85"/>
      <c r="F4723" s="85"/>
      <c r="G4723" s="85"/>
      <c r="H4723" s="85"/>
      <c r="I4723" s="85"/>
    </row>
    <row r="4724" spans="1:9" s="14" customFormat="1" ht="19.5" hidden="1" customHeight="1">
      <c r="A4724" s="31"/>
      <c r="B4724" s="83"/>
      <c r="C4724" s="84"/>
      <c r="D4724" s="85"/>
      <c r="E4724" s="85"/>
      <c r="F4724" s="85"/>
      <c r="G4724" s="85"/>
      <c r="H4724" s="85"/>
      <c r="I4724" s="85"/>
    </row>
    <row r="4725" spans="1:9" s="14" customFormat="1" ht="19.5" hidden="1" customHeight="1">
      <c r="A4725" s="31"/>
      <c r="B4725" s="83"/>
      <c r="C4725" s="84"/>
      <c r="D4725" s="85"/>
      <c r="E4725" s="85"/>
      <c r="F4725" s="85"/>
      <c r="G4725" s="85"/>
      <c r="H4725" s="85"/>
      <c r="I4725" s="85"/>
    </row>
    <row r="4726" spans="1:9" s="14" customFormat="1" ht="19.5" hidden="1" customHeight="1">
      <c r="A4726" s="31"/>
      <c r="B4726" s="83"/>
      <c r="C4726" s="84"/>
      <c r="D4726" s="85"/>
      <c r="E4726" s="85"/>
      <c r="F4726" s="85"/>
      <c r="G4726" s="85"/>
      <c r="H4726" s="85"/>
      <c r="I4726" s="85"/>
    </row>
    <row r="4727" spans="1:9" s="14" customFormat="1" ht="19.5" hidden="1" customHeight="1">
      <c r="A4727" s="31"/>
      <c r="B4727" s="83"/>
      <c r="C4727" s="84"/>
      <c r="D4727" s="85"/>
      <c r="E4727" s="85"/>
      <c r="F4727" s="85"/>
      <c r="G4727" s="85"/>
      <c r="H4727" s="85"/>
      <c r="I4727" s="85"/>
    </row>
    <row r="4728" spans="1:9" s="14" customFormat="1" ht="19.5" hidden="1" customHeight="1">
      <c r="A4728" s="31"/>
      <c r="B4728" s="83"/>
      <c r="C4728" s="84"/>
      <c r="D4728" s="85"/>
      <c r="E4728" s="85"/>
      <c r="F4728" s="85"/>
      <c r="G4728" s="85"/>
      <c r="H4728" s="85"/>
      <c r="I4728" s="85"/>
    </row>
    <row r="4729" spans="1:9" s="14" customFormat="1" ht="19.5" hidden="1" customHeight="1">
      <c r="A4729" s="31"/>
      <c r="B4729" s="83"/>
      <c r="C4729" s="84"/>
      <c r="D4729" s="85"/>
      <c r="E4729" s="85"/>
      <c r="F4729" s="85"/>
      <c r="G4729" s="85"/>
      <c r="H4729" s="85"/>
      <c r="I4729" s="85"/>
    </row>
    <row r="4730" spans="1:9" s="14" customFormat="1" ht="19.5" hidden="1" customHeight="1">
      <c r="A4730" s="31"/>
      <c r="B4730" s="83"/>
      <c r="C4730" s="84"/>
      <c r="D4730" s="85"/>
      <c r="E4730" s="85"/>
      <c r="F4730" s="85"/>
      <c r="G4730" s="85"/>
      <c r="H4730" s="85"/>
      <c r="I4730" s="85"/>
    </row>
    <row r="4731" spans="1:9" s="14" customFormat="1" ht="19.5" hidden="1" customHeight="1">
      <c r="A4731" s="31"/>
      <c r="B4731" s="83"/>
      <c r="C4731" s="84"/>
      <c r="D4731" s="85"/>
      <c r="E4731" s="85"/>
      <c r="F4731" s="85"/>
      <c r="G4731" s="85"/>
      <c r="H4731" s="85"/>
      <c r="I4731" s="85"/>
    </row>
    <row r="4732" spans="1:9" s="14" customFormat="1" ht="19.5" hidden="1" customHeight="1">
      <c r="A4732" s="31"/>
      <c r="B4732" s="83"/>
      <c r="C4732" s="84"/>
      <c r="D4732" s="85"/>
      <c r="E4732" s="85"/>
      <c r="F4732" s="85"/>
      <c r="G4732" s="85"/>
      <c r="H4732" s="85"/>
      <c r="I4732" s="85"/>
    </row>
    <row r="4733" spans="1:9" s="14" customFormat="1" ht="19.5" hidden="1" customHeight="1">
      <c r="A4733" s="31"/>
      <c r="B4733" s="83"/>
      <c r="C4733" s="84"/>
      <c r="D4733" s="85"/>
      <c r="E4733" s="85"/>
      <c r="F4733" s="85"/>
      <c r="G4733" s="85"/>
      <c r="H4733" s="85"/>
      <c r="I4733" s="85"/>
    </row>
    <row r="4734" spans="1:9" s="14" customFormat="1" ht="19.5" hidden="1" customHeight="1">
      <c r="A4734" s="31"/>
      <c r="B4734" s="83"/>
      <c r="C4734" s="84"/>
      <c r="D4734" s="85"/>
      <c r="E4734" s="85"/>
      <c r="F4734" s="85"/>
      <c r="G4734" s="85"/>
      <c r="H4734" s="85"/>
      <c r="I4734" s="85"/>
    </row>
    <row r="4735" spans="1:9" s="14" customFormat="1" ht="19.5" hidden="1" customHeight="1">
      <c r="A4735" s="31"/>
      <c r="B4735" s="83"/>
      <c r="C4735" s="84"/>
      <c r="D4735" s="85"/>
      <c r="E4735" s="85"/>
      <c r="F4735" s="85"/>
      <c r="G4735" s="85"/>
      <c r="H4735" s="85"/>
      <c r="I4735" s="85"/>
    </row>
    <row r="4736" spans="1:9" s="14" customFormat="1" ht="19.5" hidden="1" customHeight="1">
      <c r="A4736" s="31"/>
      <c r="B4736" s="83"/>
      <c r="C4736" s="84"/>
      <c r="D4736" s="85"/>
      <c r="E4736" s="85"/>
      <c r="F4736" s="85"/>
      <c r="G4736" s="85"/>
      <c r="H4736" s="85"/>
      <c r="I4736" s="85"/>
    </row>
    <row r="4737" spans="1:9" s="14" customFormat="1" ht="19.5" hidden="1" customHeight="1">
      <c r="A4737" s="31"/>
      <c r="B4737" s="83"/>
      <c r="C4737" s="84"/>
      <c r="D4737" s="85"/>
      <c r="E4737" s="85"/>
      <c r="F4737" s="85"/>
      <c r="G4737" s="85"/>
      <c r="H4737" s="85"/>
      <c r="I4737" s="85"/>
    </row>
    <row r="4738" spans="1:9" s="14" customFormat="1" ht="19.5" hidden="1" customHeight="1">
      <c r="A4738" s="31"/>
      <c r="B4738" s="83"/>
      <c r="C4738" s="84"/>
      <c r="D4738" s="85"/>
      <c r="E4738" s="85"/>
      <c r="F4738" s="85"/>
      <c r="G4738" s="85"/>
      <c r="H4738" s="85"/>
      <c r="I4738" s="85"/>
    </row>
    <row r="4739" spans="1:9" s="14" customFormat="1" ht="19.5" hidden="1" customHeight="1">
      <c r="A4739" s="31"/>
      <c r="B4739" s="83"/>
      <c r="C4739" s="84"/>
      <c r="D4739" s="85"/>
      <c r="E4739" s="85"/>
      <c r="F4739" s="85"/>
      <c r="G4739" s="85"/>
      <c r="H4739" s="85"/>
      <c r="I4739" s="85"/>
    </row>
    <row r="4740" spans="1:9" s="14" customFormat="1" ht="19.5" hidden="1" customHeight="1">
      <c r="A4740" s="31"/>
      <c r="B4740" s="83"/>
      <c r="C4740" s="84"/>
      <c r="D4740" s="85"/>
      <c r="E4740" s="85"/>
      <c r="F4740" s="85"/>
      <c r="G4740" s="85"/>
      <c r="H4740" s="85"/>
      <c r="I4740" s="85"/>
    </row>
    <row r="4741" spans="1:9" s="14" customFormat="1" ht="19.5" hidden="1" customHeight="1">
      <c r="A4741" s="31"/>
      <c r="B4741" s="83"/>
      <c r="C4741" s="84"/>
      <c r="D4741" s="85"/>
      <c r="E4741" s="85"/>
      <c r="F4741" s="85"/>
      <c r="G4741" s="85"/>
      <c r="H4741" s="85"/>
      <c r="I4741" s="85"/>
    </row>
    <row r="4742" spans="1:9" s="14" customFormat="1" ht="19.5" hidden="1" customHeight="1">
      <c r="A4742" s="31"/>
      <c r="B4742" s="83"/>
      <c r="C4742" s="84"/>
      <c r="D4742" s="85"/>
      <c r="E4742" s="85"/>
      <c r="F4742" s="85"/>
      <c r="G4742" s="85"/>
      <c r="H4742" s="85"/>
      <c r="I4742" s="85"/>
    </row>
    <row r="4743" spans="1:9" s="14" customFormat="1" ht="19.5" hidden="1" customHeight="1">
      <c r="A4743" s="31"/>
      <c r="B4743" s="83"/>
      <c r="C4743" s="84"/>
      <c r="D4743" s="85"/>
      <c r="E4743" s="85"/>
      <c r="F4743" s="85"/>
      <c r="G4743" s="85"/>
      <c r="H4743" s="85"/>
      <c r="I4743" s="85"/>
    </row>
    <row r="4744" spans="1:9" s="14" customFormat="1" ht="19.5" hidden="1" customHeight="1">
      <c r="A4744" s="31"/>
      <c r="B4744" s="83"/>
      <c r="C4744" s="84"/>
      <c r="D4744" s="85"/>
      <c r="E4744" s="85"/>
      <c r="F4744" s="85"/>
      <c r="G4744" s="85"/>
      <c r="H4744" s="85"/>
      <c r="I4744" s="85"/>
    </row>
    <row r="4745" spans="1:9" s="14" customFormat="1" ht="19.5" hidden="1" customHeight="1">
      <c r="A4745" s="31"/>
      <c r="B4745" s="83"/>
      <c r="C4745" s="84"/>
      <c r="D4745" s="85"/>
      <c r="E4745" s="85"/>
      <c r="F4745" s="85"/>
      <c r="G4745" s="85"/>
      <c r="H4745" s="85"/>
      <c r="I4745" s="85"/>
    </row>
    <row r="4746" spans="1:9" s="14" customFormat="1" ht="19.5" hidden="1" customHeight="1">
      <c r="A4746" s="31"/>
      <c r="B4746" s="83"/>
      <c r="C4746" s="84"/>
      <c r="D4746" s="85"/>
      <c r="E4746" s="85"/>
      <c r="F4746" s="85"/>
      <c r="G4746" s="85"/>
      <c r="H4746" s="85"/>
      <c r="I4746" s="85"/>
    </row>
    <row r="4747" spans="1:9" s="14" customFormat="1" ht="19.5" hidden="1" customHeight="1">
      <c r="A4747" s="31"/>
      <c r="B4747" s="83"/>
      <c r="C4747" s="84"/>
      <c r="D4747" s="85"/>
      <c r="E4747" s="85"/>
      <c r="F4747" s="85"/>
      <c r="G4747" s="85"/>
      <c r="H4747" s="85"/>
      <c r="I4747" s="85"/>
    </row>
    <row r="4748" spans="1:9" s="14" customFormat="1" ht="19.5" hidden="1" customHeight="1">
      <c r="A4748" s="31"/>
      <c r="B4748" s="83"/>
      <c r="C4748" s="84"/>
      <c r="D4748" s="85"/>
      <c r="E4748" s="85"/>
      <c r="F4748" s="85"/>
      <c r="G4748" s="85"/>
      <c r="H4748" s="85"/>
      <c r="I4748" s="85"/>
    </row>
    <row r="4749" spans="1:9" s="14" customFormat="1" ht="19.5" hidden="1" customHeight="1">
      <c r="A4749" s="31"/>
      <c r="B4749" s="83"/>
      <c r="C4749" s="84"/>
      <c r="D4749" s="85"/>
      <c r="E4749" s="85"/>
      <c r="F4749" s="85"/>
      <c r="G4749" s="85"/>
      <c r="H4749" s="85"/>
      <c r="I4749" s="85"/>
    </row>
    <row r="4750" spans="1:9" s="14" customFormat="1" ht="19.5" hidden="1" customHeight="1">
      <c r="A4750" s="31"/>
      <c r="B4750" s="83"/>
      <c r="C4750" s="84"/>
      <c r="D4750" s="85"/>
      <c r="E4750" s="85"/>
      <c r="F4750" s="85"/>
      <c r="G4750" s="85"/>
      <c r="H4750" s="85"/>
      <c r="I4750" s="85"/>
    </row>
    <row r="4751" spans="1:9" s="14" customFormat="1" ht="19.5" hidden="1" customHeight="1">
      <c r="A4751" s="31"/>
      <c r="B4751" s="83"/>
      <c r="C4751" s="84"/>
      <c r="D4751" s="85"/>
      <c r="E4751" s="85"/>
      <c r="F4751" s="85"/>
      <c r="G4751" s="85"/>
      <c r="H4751" s="85"/>
      <c r="I4751" s="85"/>
    </row>
    <row r="4752" spans="1:9" s="14" customFormat="1" ht="19.5" hidden="1" customHeight="1">
      <c r="A4752" s="31"/>
      <c r="B4752" s="83"/>
      <c r="C4752" s="84"/>
      <c r="D4752" s="85"/>
      <c r="E4752" s="85"/>
      <c r="F4752" s="85"/>
      <c r="G4752" s="85"/>
      <c r="H4752" s="85"/>
      <c r="I4752" s="85"/>
    </row>
    <row r="4753" spans="1:9" s="14" customFormat="1" ht="19.5" hidden="1" customHeight="1">
      <c r="A4753" s="31"/>
      <c r="B4753" s="83"/>
      <c r="C4753" s="84"/>
      <c r="D4753" s="85"/>
      <c r="E4753" s="85"/>
      <c r="F4753" s="85"/>
      <c r="G4753" s="85"/>
      <c r="H4753" s="85"/>
      <c r="I4753" s="85"/>
    </row>
    <row r="4754" spans="1:9" s="14" customFormat="1" ht="19.5" hidden="1" customHeight="1">
      <c r="A4754" s="31"/>
      <c r="B4754" s="83"/>
      <c r="C4754" s="84"/>
      <c r="D4754" s="85"/>
      <c r="E4754" s="85"/>
      <c r="F4754" s="85"/>
      <c r="G4754" s="85"/>
      <c r="H4754" s="85"/>
      <c r="I4754" s="85"/>
    </row>
    <row r="4755" spans="1:9" s="14" customFormat="1" ht="19.5" hidden="1" customHeight="1">
      <c r="A4755" s="31"/>
      <c r="B4755" s="83"/>
      <c r="C4755" s="84"/>
      <c r="D4755" s="85"/>
      <c r="E4755" s="85"/>
      <c r="F4755" s="85"/>
      <c r="G4755" s="85"/>
      <c r="H4755" s="85"/>
      <c r="I4755" s="85"/>
    </row>
    <row r="4756" spans="1:9" s="14" customFormat="1" ht="19.5" hidden="1" customHeight="1">
      <c r="A4756" s="31"/>
      <c r="B4756" s="83"/>
      <c r="C4756" s="84"/>
      <c r="D4756" s="85"/>
      <c r="E4756" s="85"/>
      <c r="F4756" s="85"/>
      <c r="G4756" s="85"/>
      <c r="H4756" s="85"/>
      <c r="I4756" s="85"/>
    </row>
    <row r="4757" spans="1:9" s="14" customFormat="1" ht="19.5" hidden="1" customHeight="1">
      <c r="A4757" s="31"/>
      <c r="B4757" s="83"/>
      <c r="C4757" s="84"/>
      <c r="D4757" s="85"/>
      <c r="E4757" s="85"/>
      <c r="F4757" s="85"/>
      <c r="G4757" s="85"/>
      <c r="H4757" s="85"/>
      <c r="I4757" s="85"/>
    </row>
    <row r="4758" spans="1:9" s="14" customFormat="1" ht="19.5" hidden="1" customHeight="1">
      <c r="A4758" s="31"/>
      <c r="B4758" s="83"/>
      <c r="C4758" s="84"/>
      <c r="D4758" s="85"/>
      <c r="E4758" s="85"/>
      <c r="F4758" s="85"/>
      <c r="G4758" s="85"/>
      <c r="H4758" s="85"/>
      <c r="I4758" s="85"/>
    </row>
    <row r="4759" spans="1:9" s="14" customFormat="1" ht="19.5" hidden="1" customHeight="1">
      <c r="A4759" s="31"/>
      <c r="B4759" s="83"/>
      <c r="C4759" s="84"/>
      <c r="D4759" s="85"/>
      <c r="E4759" s="85"/>
      <c r="F4759" s="85"/>
      <c r="G4759" s="85"/>
      <c r="H4759" s="85"/>
      <c r="I4759" s="85"/>
    </row>
    <row r="4760" spans="1:9" s="14" customFormat="1" ht="19.5" hidden="1" customHeight="1">
      <c r="A4760" s="31"/>
      <c r="B4760" s="83"/>
      <c r="C4760" s="84"/>
      <c r="D4760" s="85"/>
      <c r="E4760" s="85"/>
      <c r="F4760" s="85"/>
      <c r="G4760" s="85"/>
      <c r="H4760" s="85"/>
      <c r="I4760" s="85"/>
    </row>
    <row r="4761" spans="1:9" s="14" customFormat="1" ht="19.5" hidden="1" customHeight="1">
      <c r="A4761" s="31"/>
      <c r="B4761" s="83"/>
      <c r="C4761" s="84"/>
      <c r="D4761" s="85"/>
      <c r="E4761" s="85"/>
      <c r="F4761" s="85"/>
      <c r="G4761" s="85"/>
      <c r="H4761" s="85"/>
      <c r="I4761" s="85"/>
    </row>
    <row r="4762" spans="1:9" s="14" customFormat="1" ht="19.5" hidden="1" customHeight="1">
      <c r="A4762" s="31"/>
      <c r="B4762" s="83"/>
      <c r="C4762" s="84"/>
      <c r="D4762" s="85"/>
      <c r="E4762" s="85"/>
      <c r="F4762" s="85"/>
      <c r="G4762" s="85"/>
      <c r="H4762" s="85"/>
      <c r="I4762" s="85"/>
    </row>
    <row r="4763" spans="1:9" s="14" customFormat="1" ht="19.5" hidden="1" customHeight="1">
      <c r="A4763" s="31"/>
      <c r="B4763" s="83"/>
      <c r="C4763" s="84"/>
      <c r="D4763" s="85"/>
      <c r="E4763" s="85"/>
      <c r="F4763" s="85"/>
      <c r="G4763" s="85"/>
      <c r="H4763" s="85"/>
      <c r="I4763" s="85"/>
    </row>
    <row r="4764" spans="1:9" s="14" customFormat="1" ht="19.5" hidden="1" customHeight="1">
      <c r="A4764" s="31"/>
      <c r="B4764" s="83"/>
      <c r="C4764" s="84"/>
      <c r="D4764" s="85"/>
      <c r="E4764" s="85"/>
      <c r="F4764" s="85"/>
      <c r="G4764" s="85"/>
      <c r="H4764" s="85"/>
      <c r="I4764" s="85"/>
    </row>
    <row r="4765" spans="1:9" s="14" customFormat="1" ht="19.5" hidden="1" customHeight="1">
      <c r="A4765" s="31"/>
      <c r="B4765" s="83"/>
      <c r="C4765" s="84"/>
      <c r="D4765" s="85"/>
      <c r="E4765" s="85"/>
      <c r="F4765" s="85"/>
      <c r="G4765" s="85"/>
      <c r="H4765" s="85"/>
      <c r="I4765" s="85"/>
    </row>
    <row r="4766" spans="1:9" s="14" customFormat="1" ht="19.5" hidden="1" customHeight="1">
      <c r="A4766" s="31"/>
      <c r="B4766" s="83"/>
      <c r="C4766" s="84"/>
      <c r="D4766" s="85"/>
      <c r="E4766" s="85"/>
      <c r="F4766" s="85"/>
      <c r="G4766" s="85"/>
      <c r="H4766" s="85"/>
      <c r="I4766" s="85"/>
    </row>
    <row r="4767" spans="1:9" s="14" customFormat="1" ht="19.5" hidden="1" customHeight="1">
      <c r="A4767" s="31"/>
      <c r="B4767" s="83"/>
      <c r="C4767" s="84"/>
      <c r="D4767" s="85"/>
      <c r="E4767" s="85"/>
      <c r="F4767" s="85"/>
      <c r="G4767" s="85"/>
      <c r="H4767" s="85"/>
      <c r="I4767" s="85"/>
    </row>
    <row r="4768" spans="1:9" s="14" customFormat="1" ht="19.5" hidden="1" customHeight="1">
      <c r="A4768" s="31"/>
      <c r="B4768" s="83"/>
      <c r="C4768" s="84"/>
      <c r="D4768" s="85"/>
      <c r="E4768" s="85"/>
      <c r="F4768" s="85"/>
      <c r="G4768" s="85"/>
      <c r="H4768" s="85"/>
      <c r="I4768" s="85"/>
    </row>
    <row r="4769" spans="1:9" s="14" customFormat="1" ht="19.5" hidden="1" customHeight="1">
      <c r="A4769" s="31"/>
      <c r="B4769" s="83"/>
      <c r="C4769" s="84"/>
      <c r="D4769" s="85"/>
      <c r="E4769" s="85"/>
      <c r="F4769" s="85"/>
      <c r="G4769" s="85"/>
      <c r="H4769" s="85"/>
      <c r="I4769" s="85"/>
    </row>
    <row r="4770" spans="1:9" s="14" customFormat="1" ht="19.5" hidden="1" customHeight="1">
      <c r="A4770" s="31"/>
      <c r="B4770" s="83"/>
      <c r="C4770" s="84"/>
      <c r="D4770" s="85"/>
      <c r="E4770" s="85"/>
      <c r="F4770" s="85"/>
      <c r="G4770" s="85"/>
      <c r="H4770" s="85"/>
      <c r="I4770" s="85"/>
    </row>
    <row r="4771" spans="1:9" s="14" customFormat="1" ht="19.5" hidden="1" customHeight="1">
      <c r="A4771" s="31"/>
      <c r="B4771" s="83"/>
      <c r="C4771" s="84"/>
      <c r="D4771" s="85"/>
      <c r="E4771" s="85"/>
      <c r="F4771" s="85"/>
      <c r="G4771" s="85"/>
      <c r="H4771" s="85"/>
      <c r="I4771" s="85"/>
    </row>
    <row r="4772" spans="1:9" s="14" customFormat="1" ht="19.5" hidden="1" customHeight="1">
      <c r="A4772" s="31"/>
      <c r="B4772" s="83"/>
      <c r="C4772" s="84"/>
      <c r="D4772" s="85"/>
      <c r="E4772" s="85"/>
      <c r="F4772" s="85"/>
      <c r="G4772" s="85"/>
      <c r="H4772" s="85"/>
      <c r="I4772" s="85"/>
    </row>
    <row r="4773" spans="1:9" s="14" customFormat="1" ht="19.5" hidden="1" customHeight="1">
      <c r="A4773" s="31"/>
      <c r="B4773" s="83"/>
      <c r="C4773" s="84"/>
      <c r="D4773" s="85"/>
      <c r="E4773" s="85"/>
      <c r="F4773" s="85"/>
      <c r="G4773" s="85"/>
      <c r="H4773" s="85"/>
      <c r="I4773" s="85"/>
    </row>
    <row r="4774" spans="1:9" s="14" customFormat="1" ht="19.5" hidden="1" customHeight="1">
      <c r="A4774" s="31"/>
      <c r="B4774" s="83"/>
      <c r="C4774" s="84"/>
      <c r="D4774" s="85"/>
      <c r="E4774" s="85"/>
      <c r="F4774" s="85"/>
      <c r="G4774" s="85"/>
      <c r="H4774" s="85"/>
      <c r="I4774" s="85"/>
    </row>
    <row r="4775" spans="1:9" s="14" customFormat="1" ht="19.5" hidden="1" customHeight="1">
      <c r="A4775" s="31"/>
      <c r="B4775" s="83"/>
      <c r="C4775" s="84"/>
      <c r="D4775" s="85"/>
      <c r="E4775" s="85"/>
      <c r="F4775" s="85"/>
      <c r="G4775" s="85"/>
      <c r="H4775" s="85"/>
      <c r="I4775" s="85"/>
    </row>
    <row r="4776" spans="1:9" s="14" customFormat="1" ht="19.5" hidden="1" customHeight="1">
      <c r="A4776" s="31"/>
      <c r="B4776" s="83"/>
      <c r="C4776" s="84"/>
      <c r="D4776" s="85"/>
      <c r="E4776" s="85"/>
      <c r="F4776" s="85"/>
      <c r="G4776" s="85"/>
      <c r="H4776" s="85"/>
      <c r="I4776" s="85"/>
    </row>
    <row r="4777" spans="1:9" s="14" customFormat="1" ht="19.5" hidden="1" customHeight="1">
      <c r="A4777" s="31"/>
      <c r="B4777" s="83"/>
      <c r="C4777" s="84"/>
      <c r="D4777" s="85"/>
      <c r="E4777" s="85"/>
      <c r="F4777" s="85"/>
      <c r="G4777" s="85"/>
      <c r="H4777" s="85"/>
      <c r="I4777" s="85"/>
    </row>
    <row r="4778" spans="1:9" s="14" customFormat="1" ht="19.5" hidden="1" customHeight="1">
      <c r="A4778" s="31"/>
      <c r="B4778" s="83"/>
      <c r="C4778" s="84"/>
      <c r="D4778" s="85"/>
      <c r="E4778" s="85"/>
      <c r="F4778" s="85"/>
      <c r="G4778" s="85"/>
      <c r="H4778" s="85"/>
      <c r="I4778" s="85"/>
    </row>
    <row r="4779" spans="1:9" s="14" customFormat="1" ht="19.5" hidden="1" customHeight="1">
      <c r="A4779" s="31"/>
      <c r="B4779" s="83"/>
      <c r="C4779" s="84"/>
      <c r="D4779" s="85"/>
      <c r="E4779" s="85"/>
      <c r="F4779" s="85"/>
      <c r="G4779" s="85"/>
      <c r="H4779" s="85"/>
      <c r="I4779" s="85"/>
    </row>
    <row r="4780" spans="1:9" s="14" customFormat="1" ht="19.5" hidden="1" customHeight="1">
      <c r="A4780" s="31"/>
      <c r="B4780" s="83"/>
      <c r="C4780" s="84"/>
      <c r="D4780" s="85"/>
      <c r="E4780" s="85"/>
      <c r="F4780" s="85"/>
      <c r="G4780" s="85"/>
      <c r="H4780" s="85"/>
      <c r="I4780" s="85"/>
    </row>
    <row r="4781" spans="1:9" s="14" customFormat="1" ht="19.5" hidden="1" customHeight="1">
      <c r="A4781" s="31"/>
      <c r="B4781" s="83"/>
      <c r="C4781" s="84"/>
      <c r="D4781" s="85"/>
      <c r="E4781" s="85"/>
      <c r="F4781" s="85"/>
      <c r="G4781" s="85"/>
      <c r="H4781" s="85"/>
      <c r="I4781" s="85"/>
    </row>
    <row r="4782" spans="1:9" s="14" customFormat="1" ht="19.5" hidden="1" customHeight="1">
      <c r="A4782" s="31"/>
      <c r="B4782" s="83"/>
      <c r="C4782" s="84"/>
      <c r="D4782" s="85"/>
      <c r="E4782" s="85"/>
      <c r="F4782" s="85"/>
      <c r="G4782" s="85"/>
      <c r="H4782" s="85"/>
      <c r="I4782" s="85"/>
    </row>
    <row r="4783" spans="1:9" s="14" customFormat="1" ht="19.5" hidden="1" customHeight="1">
      <c r="A4783" s="31"/>
      <c r="B4783" s="83"/>
      <c r="C4783" s="84"/>
      <c r="D4783" s="85"/>
      <c r="E4783" s="85"/>
      <c r="F4783" s="85"/>
      <c r="G4783" s="85"/>
      <c r="H4783" s="85"/>
      <c r="I4783" s="85"/>
    </row>
    <row r="4784" spans="1:9" s="14" customFormat="1" ht="19.5" hidden="1" customHeight="1">
      <c r="A4784" s="31"/>
      <c r="B4784" s="83"/>
      <c r="C4784" s="84"/>
      <c r="D4784" s="85"/>
      <c r="E4784" s="85"/>
      <c r="F4784" s="85"/>
      <c r="G4784" s="85"/>
      <c r="H4784" s="85"/>
      <c r="I4784" s="85"/>
    </row>
    <row r="4785" spans="1:9" s="14" customFormat="1" ht="19.5" hidden="1" customHeight="1">
      <c r="A4785" s="31"/>
      <c r="B4785" s="83"/>
      <c r="C4785" s="84"/>
      <c r="D4785" s="85"/>
      <c r="E4785" s="85"/>
      <c r="F4785" s="85"/>
      <c r="G4785" s="85"/>
      <c r="H4785" s="85"/>
      <c r="I4785" s="85"/>
    </row>
    <row r="4786" spans="1:9" s="14" customFormat="1" ht="19.5" hidden="1" customHeight="1">
      <c r="A4786" s="31"/>
      <c r="B4786" s="83"/>
      <c r="C4786" s="84"/>
      <c r="D4786" s="85"/>
      <c r="E4786" s="85"/>
      <c r="F4786" s="85"/>
      <c r="G4786" s="85"/>
      <c r="H4786" s="85"/>
      <c r="I4786" s="85"/>
    </row>
    <row r="4787" spans="1:9" s="14" customFormat="1" ht="19.5" hidden="1" customHeight="1">
      <c r="A4787" s="31"/>
      <c r="B4787" s="83"/>
      <c r="C4787" s="84"/>
      <c r="D4787" s="85"/>
      <c r="E4787" s="85"/>
      <c r="F4787" s="85"/>
      <c r="G4787" s="85"/>
      <c r="H4787" s="85"/>
      <c r="I4787" s="85"/>
    </row>
    <row r="4788" spans="1:9" s="14" customFormat="1" ht="19.5" hidden="1" customHeight="1">
      <c r="A4788" s="31"/>
      <c r="B4788" s="83"/>
      <c r="C4788" s="84"/>
      <c r="D4788" s="85"/>
      <c r="E4788" s="85"/>
      <c r="F4788" s="85"/>
      <c r="G4788" s="85"/>
      <c r="H4788" s="85"/>
      <c r="I4788" s="85"/>
    </row>
    <row r="4789" spans="1:9" s="14" customFormat="1" ht="19.5" hidden="1" customHeight="1">
      <c r="A4789" s="31"/>
      <c r="B4789" s="83"/>
      <c r="C4789" s="84"/>
      <c r="D4789" s="85"/>
      <c r="E4789" s="85"/>
      <c r="F4789" s="85"/>
      <c r="G4789" s="85"/>
      <c r="H4789" s="85"/>
      <c r="I4789" s="85"/>
    </row>
    <row r="4790" spans="1:9" s="14" customFormat="1" ht="19.5" hidden="1" customHeight="1">
      <c r="A4790" s="31"/>
      <c r="B4790" s="83"/>
      <c r="C4790" s="84"/>
      <c r="D4790" s="85"/>
      <c r="E4790" s="85"/>
      <c r="F4790" s="85"/>
      <c r="G4790" s="85"/>
      <c r="H4790" s="85"/>
      <c r="I4790" s="85"/>
    </row>
    <row r="4791" spans="1:9" s="14" customFormat="1" ht="19.5" hidden="1" customHeight="1">
      <c r="A4791" s="31"/>
      <c r="B4791" s="83"/>
      <c r="C4791" s="84"/>
      <c r="D4791" s="85"/>
      <c r="E4791" s="85"/>
      <c r="F4791" s="85"/>
      <c r="G4791" s="85"/>
      <c r="H4791" s="85"/>
      <c r="I4791" s="85"/>
    </row>
    <row r="4792" spans="1:9" s="14" customFormat="1" ht="19.5" hidden="1" customHeight="1">
      <c r="A4792" s="31"/>
      <c r="B4792" s="83"/>
      <c r="C4792" s="84"/>
      <c r="D4792" s="85"/>
      <c r="E4792" s="85"/>
      <c r="F4792" s="85"/>
      <c r="G4792" s="85"/>
      <c r="H4792" s="85"/>
      <c r="I4792" s="85"/>
    </row>
    <row r="4793" spans="1:9" s="14" customFormat="1" ht="19.5" hidden="1" customHeight="1">
      <c r="A4793" s="31"/>
      <c r="B4793" s="83"/>
      <c r="C4793" s="84"/>
      <c r="D4793" s="85"/>
      <c r="E4793" s="85"/>
      <c r="F4793" s="85"/>
      <c r="G4793" s="85"/>
      <c r="H4793" s="85"/>
      <c r="I4793" s="85"/>
    </row>
    <row r="4794" spans="1:9" s="14" customFormat="1" ht="19.5" hidden="1" customHeight="1">
      <c r="A4794" s="31"/>
      <c r="B4794" s="83"/>
      <c r="C4794" s="84"/>
      <c r="D4794" s="85"/>
      <c r="E4794" s="85"/>
      <c r="F4794" s="85"/>
      <c r="G4794" s="85"/>
      <c r="H4794" s="85"/>
      <c r="I4794" s="85"/>
    </row>
    <row r="4795" spans="1:9" s="14" customFormat="1" ht="19.5" hidden="1" customHeight="1">
      <c r="A4795" s="31"/>
      <c r="B4795" s="83"/>
      <c r="C4795" s="84"/>
      <c r="D4795" s="85"/>
      <c r="E4795" s="85"/>
      <c r="F4795" s="85"/>
      <c r="G4795" s="85"/>
      <c r="H4795" s="85"/>
      <c r="I4795" s="85"/>
    </row>
    <row r="4796" spans="1:9" s="14" customFormat="1" ht="19.5" hidden="1" customHeight="1">
      <c r="A4796" s="31"/>
      <c r="B4796" s="83"/>
      <c r="C4796" s="84"/>
      <c r="D4796" s="85"/>
      <c r="E4796" s="85"/>
      <c r="F4796" s="85"/>
      <c r="G4796" s="85"/>
      <c r="H4796" s="85"/>
      <c r="I4796" s="85"/>
    </row>
    <row r="4797" spans="1:9" s="14" customFormat="1" ht="19.5" hidden="1" customHeight="1">
      <c r="A4797" s="31"/>
      <c r="B4797" s="83"/>
      <c r="C4797" s="84"/>
      <c r="D4797" s="85"/>
      <c r="E4797" s="85"/>
      <c r="F4797" s="85"/>
      <c r="G4797" s="85"/>
      <c r="H4797" s="85"/>
      <c r="I4797" s="85"/>
    </row>
    <row r="4798" spans="1:9" s="14" customFormat="1" ht="19.5" hidden="1" customHeight="1">
      <c r="A4798" s="31"/>
      <c r="B4798" s="83"/>
      <c r="C4798" s="84"/>
      <c r="D4798" s="85"/>
      <c r="E4798" s="85"/>
      <c r="F4798" s="85"/>
      <c r="G4798" s="85"/>
      <c r="H4798" s="85"/>
      <c r="I4798" s="85"/>
    </row>
    <row r="4799" spans="1:9" s="14" customFormat="1" ht="19.5" hidden="1" customHeight="1">
      <c r="A4799" s="31"/>
      <c r="B4799" s="83"/>
      <c r="C4799" s="84"/>
      <c r="D4799" s="85"/>
      <c r="E4799" s="85"/>
      <c r="F4799" s="85"/>
      <c r="G4799" s="85"/>
      <c r="H4799" s="85"/>
      <c r="I4799" s="85"/>
    </row>
    <row r="4800" spans="1:9" s="14" customFormat="1" ht="19.5" hidden="1" customHeight="1">
      <c r="A4800" s="31"/>
      <c r="B4800" s="83"/>
      <c r="C4800" s="84"/>
      <c r="D4800" s="85"/>
      <c r="E4800" s="85"/>
      <c r="F4800" s="85"/>
      <c r="G4800" s="85"/>
      <c r="H4800" s="85"/>
      <c r="I4800" s="85"/>
    </row>
    <row r="4801" spans="1:9" s="14" customFormat="1" ht="19.5" hidden="1" customHeight="1">
      <c r="A4801" s="31"/>
      <c r="B4801" s="83"/>
      <c r="C4801" s="84"/>
      <c r="D4801" s="85"/>
      <c r="E4801" s="85"/>
      <c r="F4801" s="85"/>
      <c r="G4801" s="85"/>
      <c r="H4801" s="85"/>
      <c r="I4801" s="85"/>
    </row>
    <row r="4802" spans="1:9" s="14" customFormat="1" ht="19.5" hidden="1" customHeight="1">
      <c r="A4802" s="31"/>
      <c r="B4802" s="83"/>
      <c r="C4802" s="84"/>
      <c r="D4802" s="85"/>
      <c r="E4802" s="85"/>
      <c r="F4802" s="85"/>
      <c r="G4802" s="85"/>
      <c r="H4802" s="85"/>
      <c r="I4802" s="85"/>
    </row>
    <row r="4803" spans="1:9" s="14" customFormat="1" ht="19.5" hidden="1" customHeight="1">
      <c r="A4803" s="31"/>
      <c r="B4803" s="83"/>
      <c r="C4803" s="84"/>
      <c r="D4803" s="85"/>
      <c r="E4803" s="85"/>
      <c r="F4803" s="85"/>
      <c r="G4803" s="85"/>
      <c r="H4803" s="85"/>
      <c r="I4803" s="85"/>
    </row>
    <row r="4804" spans="1:9" s="14" customFormat="1" ht="19.5" hidden="1" customHeight="1">
      <c r="A4804" s="31"/>
      <c r="B4804" s="83"/>
      <c r="C4804" s="84"/>
      <c r="D4804" s="85"/>
      <c r="E4804" s="85"/>
      <c r="F4804" s="85"/>
      <c r="G4804" s="85"/>
      <c r="H4804" s="85"/>
      <c r="I4804" s="85"/>
    </row>
    <row r="4805" spans="1:9" s="14" customFormat="1" ht="19.5" hidden="1" customHeight="1">
      <c r="A4805" s="31"/>
      <c r="B4805" s="83"/>
      <c r="C4805" s="84"/>
      <c r="D4805" s="85"/>
      <c r="E4805" s="85"/>
      <c r="F4805" s="85"/>
      <c r="G4805" s="85"/>
      <c r="H4805" s="85"/>
      <c r="I4805" s="85"/>
    </row>
    <row r="4806" spans="1:9" s="14" customFormat="1" ht="19.5" hidden="1" customHeight="1">
      <c r="A4806" s="31"/>
      <c r="B4806" s="83"/>
      <c r="C4806" s="84"/>
      <c r="D4806" s="85"/>
      <c r="E4806" s="85"/>
      <c r="F4806" s="85"/>
      <c r="G4806" s="85"/>
      <c r="H4806" s="85"/>
      <c r="I4806" s="85"/>
    </row>
    <row r="4807" spans="1:9" s="14" customFormat="1" ht="19.5" hidden="1" customHeight="1">
      <c r="A4807" s="31"/>
      <c r="B4807" s="83"/>
      <c r="C4807" s="84"/>
      <c r="D4807" s="85"/>
      <c r="E4807" s="85"/>
      <c r="F4807" s="85"/>
      <c r="G4807" s="85"/>
      <c r="H4807" s="85"/>
      <c r="I4807" s="85"/>
    </row>
    <row r="4808" spans="1:9" s="14" customFormat="1" ht="19.5" hidden="1" customHeight="1">
      <c r="A4808" s="31"/>
      <c r="B4808" s="83"/>
      <c r="C4808" s="84"/>
      <c r="D4808" s="85"/>
      <c r="E4808" s="85"/>
      <c r="F4808" s="85"/>
      <c r="G4808" s="85"/>
      <c r="H4808" s="85"/>
      <c r="I4808" s="85"/>
    </row>
    <row r="4809" spans="1:9" s="14" customFormat="1" ht="19.5" hidden="1" customHeight="1">
      <c r="A4809" s="31"/>
      <c r="B4809" s="83"/>
      <c r="C4809" s="84"/>
      <c r="D4809" s="85"/>
      <c r="E4809" s="85"/>
      <c r="F4809" s="85"/>
      <c r="G4809" s="85"/>
      <c r="H4809" s="85"/>
      <c r="I4809" s="85"/>
    </row>
    <row r="4810" spans="1:9" s="14" customFormat="1" ht="19.5" hidden="1" customHeight="1">
      <c r="A4810" s="31"/>
      <c r="B4810" s="83"/>
      <c r="C4810" s="84"/>
      <c r="D4810" s="85"/>
      <c r="E4810" s="85"/>
      <c r="F4810" s="85"/>
      <c r="G4810" s="85"/>
      <c r="H4810" s="85"/>
      <c r="I4810" s="85"/>
    </row>
    <row r="4811" spans="1:9" s="14" customFormat="1" ht="19.5" hidden="1" customHeight="1">
      <c r="A4811" s="31"/>
      <c r="B4811" s="83"/>
      <c r="C4811" s="84"/>
      <c r="D4811" s="85"/>
      <c r="E4811" s="85"/>
      <c r="F4811" s="85"/>
      <c r="G4811" s="85"/>
      <c r="H4811" s="85"/>
      <c r="I4811" s="85"/>
    </row>
    <row r="4812" spans="1:9" s="14" customFormat="1" ht="19.5" hidden="1" customHeight="1">
      <c r="A4812" s="31"/>
      <c r="B4812" s="83"/>
      <c r="C4812" s="84"/>
      <c r="D4812" s="85"/>
      <c r="E4812" s="85"/>
      <c r="F4812" s="85"/>
      <c r="G4812" s="85"/>
      <c r="H4812" s="85"/>
      <c r="I4812" s="85"/>
    </row>
    <row r="4813" spans="1:9" s="14" customFormat="1" ht="19.5" hidden="1" customHeight="1">
      <c r="A4813" s="31"/>
      <c r="B4813" s="83"/>
      <c r="C4813" s="84"/>
      <c r="D4813" s="85"/>
      <c r="E4813" s="85"/>
      <c r="F4813" s="85"/>
      <c r="G4813" s="85"/>
      <c r="H4813" s="85"/>
      <c r="I4813" s="85"/>
    </row>
    <row r="4814" spans="1:9" s="14" customFormat="1" ht="19.5" hidden="1" customHeight="1">
      <c r="A4814" s="31"/>
      <c r="B4814" s="83"/>
      <c r="C4814" s="84"/>
      <c r="D4814" s="85"/>
      <c r="E4814" s="85"/>
      <c r="F4814" s="85"/>
      <c r="G4814" s="85"/>
      <c r="H4814" s="85"/>
      <c r="I4814" s="85"/>
    </row>
    <row r="4815" spans="1:9" s="14" customFormat="1" ht="19.5" hidden="1" customHeight="1">
      <c r="A4815" s="31"/>
      <c r="B4815" s="83"/>
      <c r="C4815" s="84"/>
      <c r="D4815" s="85"/>
      <c r="E4815" s="85"/>
      <c r="F4815" s="85"/>
      <c r="G4815" s="85"/>
      <c r="H4815" s="85"/>
      <c r="I4815" s="85"/>
    </row>
    <row r="4816" spans="1:9" s="14" customFormat="1" ht="19.5" hidden="1" customHeight="1">
      <c r="A4816" s="31"/>
      <c r="B4816" s="83"/>
      <c r="C4816" s="84"/>
      <c r="D4816" s="85"/>
      <c r="E4816" s="85"/>
      <c r="F4816" s="85"/>
      <c r="G4816" s="85"/>
      <c r="H4816" s="85"/>
      <c r="I4816" s="85"/>
    </row>
    <row r="4817" spans="1:9" s="14" customFormat="1" ht="19.5" hidden="1" customHeight="1">
      <c r="A4817" s="31"/>
      <c r="B4817" s="83"/>
      <c r="C4817" s="84"/>
      <c r="D4817" s="85"/>
      <c r="E4817" s="85"/>
      <c r="F4817" s="85"/>
      <c r="G4817" s="85"/>
      <c r="H4817" s="85"/>
      <c r="I4817" s="85"/>
    </row>
    <row r="4818" spans="1:9" s="14" customFormat="1" ht="19.5" hidden="1" customHeight="1">
      <c r="A4818" s="31"/>
      <c r="B4818" s="83"/>
      <c r="C4818" s="84"/>
      <c r="D4818" s="85"/>
      <c r="E4818" s="85"/>
      <c r="F4818" s="85"/>
      <c r="G4818" s="85"/>
      <c r="H4818" s="85"/>
      <c r="I4818" s="85"/>
    </row>
    <row r="4819" spans="1:9" s="14" customFormat="1" ht="19.5" hidden="1" customHeight="1">
      <c r="A4819" s="31"/>
      <c r="B4819" s="83"/>
      <c r="C4819" s="84"/>
      <c r="D4819" s="85"/>
      <c r="E4819" s="85"/>
      <c r="F4819" s="85"/>
      <c r="G4819" s="85"/>
      <c r="H4819" s="85"/>
      <c r="I4819" s="85"/>
    </row>
    <row r="4820" spans="1:9" s="14" customFormat="1" ht="19.5" hidden="1" customHeight="1">
      <c r="A4820" s="31"/>
      <c r="B4820" s="83"/>
      <c r="C4820" s="84"/>
      <c r="D4820" s="85"/>
      <c r="E4820" s="85"/>
      <c r="F4820" s="85"/>
      <c r="G4820" s="85"/>
      <c r="H4820" s="85"/>
      <c r="I4820" s="85"/>
    </row>
    <row r="4821" spans="1:9" s="14" customFormat="1" ht="19.5" hidden="1" customHeight="1">
      <c r="A4821" s="31"/>
      <c r="B4821" s="83"/>
      <c r="C4821" s="84"/>
      <c r="D4821" s="85"/>
      <c r="E4821" s="85"/>
      <c r="F4821" s="85"/>
      <c r="G4821" s="85"/>
      <c r="H4821" s="85"/>
      <c r="I4821" s="85"/>
    </row>
    <row r="4822" spans="1:9" s="14" customFormat="1" ht="19.5" hidden="1" customHeight="1">
      <c r="A4822" s="31"/>
      <c r="B4822" s="83"/>
      <c r="C4822" s="84"/>
      <c r="D4822" s="85"/>
      <c r="E4822" s="85"/>
      <c r="F4822" s="85"/>
      <c r="G4822" s="85"/>
      <c r="H4822" s="85"/>
      <c r="I4822" s="85"/>
    </row>
    <row r="4823" spans="1:9" s="14" customFormat="1" ht="19.5" hidden="1" customHeight="1">
      <c r="A4823" s="31"/>
      <c r="B4823" s="83"/>
      <c r="C4823" s="84"/>
      <c r="D4823" s="85"/>
      <c r="E4823" s="85"/>
      <c r="F4823" s="85"/>
      <c r="G4823" s="85"/>
      <c r="H4823" s="85"/>
      <c r="I4823" s="85"/>
    </row>
    <row r="4824" spans="1:9" s="14" customFormat="1" ht="19.5" hidden="1" customHeight="1">
      <c r="A4824" s="31"/>
      <c r="B4824" s="83"/>
      <c r="C4824" s="84"/>
      <c r="D4824" s="85"/>
      <c r="E4824" s="85"/>
      <c r="F4824" s="85"/>
      <c r="G4824" s="85"/>
      <c r="H4824" s="85"/>
      <c r="I4824" s="85"/>
    </row>
    <row r="4825" spans="1:9" s="14" customFormat="1" ht="19.5" hidden="1" customHeight="1">
      <c r="A4825" s="31"/>
      <c r="B4825" s="83"/>
      <c r="C4825" s="84"/>
      <c r="D4825" s="85"/>
      <c r="E4825" s="85"/>
      <c r="F4825" s="85"/>
      <c r="G4825" s="85"/>
      <c r="H4825" s="85"/>
      <c r="I4825" s="85"/>
    </row>
    <row r="4826" spans="1:9" s="14" customFormat="1" ht="19.5" hidden="1" customHeight="1">
      <c r="A4826" s="31"/>
      <c r="B4826" s="83"/>
      <c r="C4826" s="84"/>
      <c r="D4826" s="85"/>
      <c r="E4826" s="85"/>
      <c r="F4826" s="85"/>
      <c r="G4826" s="85"/>
      <c r="H4826" s="85"/>
      <c r="I4826" s="85"/>
    </row>
    <row r="4827" spans="1:9" s="14" customFormat="1" ht="19.5" hidden="1" customHeight="1">
      <c r="A4827" s="31"/>
      <c r="B4827" s="83"/>
      <c r="C4827" s="84"/>
      <c r="D4827" s="85"/>
      <c r="E4827" s="85"/>
      <c r="F4827" s="85"/>
      <c r="G4827" s="85"/>
      <c r="H4827" s="85"/>
      <c r="I4827" s="85"/>
    </row>
    <row r="4828" spans="1:9" s="14" customFormat="1" ht="19.5" hidden="1" customHeight="1">
      <c r="A4828" s="31"/>
      <c r="B4828" s="83"/>
      <c r="C4828" s="84"/>
      <c r="D4828" s="85"/>
      <c r="E4828" s="85"/>
      <c r="F4828" s="85"/>
      <c r="G4828" s="85"/>
      <c r="H4828" s="85"/>
      <c r="I4828" s="85"/>
    </row>
    <row r="4829" spans="1:9" s="14" customFormat="1" ht="19.5" hidden="1" customHeight="1">
      <c r="A4829" s="31"/>
      <c r="B4829" s="83"/>
      <c r="C4829" s="84"/>
      <c r="D4829" s="85"/>
      <c r="E4829" s="85"/>
      <c r="F4829" s="85"/>
      <c r="G4829" s="85"/>
      <c r="H4829" s="85"/>
      <c r="I4829" s="85"/>
    </row>
    <row r="4830" spans="1:9" s="14" customFormat="1" ht="19.5" hidden="1" customHeight="1">
      <c r="A4830" s="31"/>
      <c r="B4830" s="83"/>
      <c r="C4830" s="84"/>
      <c r="D4830" s="85"/>
      <c r="E4830" s="85"/>
      <c r="F4830" s="85"/>
      <c r="G4830" s="85"/>
      <c r="H4830" s="85"/>
      <c r="I4830" s="85"/>
    </row>
    <row r="4831" spans="1:9" s="14" customFormat="1" ht="19.5" hidden="1" customHeight="1">
      <c r="A4831" s="31"/>
      <c r="B4831" s="83"/>
      <c r="C4831" s="84"/>
      <c r="D4831" s="85"/>
      <c r="E4831" s="85"/>
      <c r="F4831" s="85"/>
      <c r="G4831" s="85"/>
      <c r="H4831" s="85"/>
      <c r="I4831" s="85"/>
    </row>
    <row r="4832" spans="1:9" s="14" customFormat="1" ht="19.5" hidden="1" customHeight="1">
      <c r="A4832" s="31"/>
      <c r="B4832" s="83"/>
      <c r="C4832" s="84"/>
      <c r="D4832" s="85"/>
      <c r="E4832" s="85"/>
      <c r="F4832" s="85"/>
      <c r="G4832" s="85"/>
      <c r="H4832" s="85"/>
      <c r="I4832" s="85"/>
    </row>
    <row r="4833" spans="1:9" s="14" customFormat="1" ht="19.5" hidden="1" customHeight="1">
      <c r="A4833" s="31"/>
      <c r="B4833" s="83"/>
      <c r="C4833" s="84"/>
      <c r="D4833" s="85"/>
      <c r="E4833" s="85"/>
      <c r="F4833" s="85"/>
      <c r="G4833" s="85"/>
      <c r="H4833" s="85"/>
      <c r="I4833" s="85"/>
    </row>
    <row r="4834" spans="1:9" s="14" customFormat="1" ht="19.5" hidden="1" customHeight="1">
      <c r="A4834" s="31"/>
      <c r="B4834" s="83"/>
      <c r="C4834" s="84"/>
      <c r="D4834" s="85"/>
      <c r="E4834" s="85"/>
      <c r="F4834" s="85"/>
      <c r="G4834" s="85"/>
      <c r="H4834" s="85"/>
      <c r="I4834" s="85"/>
    </row>
    <row r="4835" spans="1:9" s="14" customFormat="1" ht="19.5" hidden="1" customHeight="1">
      <c r="A4835" s="31"/>
      <c r="B4835" s="83"/>
      <c r="C4835" s="84"/>
      <c r="D4835" s="85"/>
      <c r="E4835" s="85"/>
      <c r="F4835" s="85"/>
      <c r="G4835" s="85"/>
      <c r="H4835" s="85"/>
      <c r="I4835" s="85"/>
    </row>
    <row r="4836" spans="1:9" s="14" customFormat="1" ht="19.5" hidden="1" customHeight="1">
      <c r="A4836" s="31"/>
      <c r="B4836" s="83"/>
      <c r="C4836" s="84"/>
      <c r="D4836" s="85"/>
      <c r="E4836" s="85"/>
      <c r="F4836" s="85"/>
      <c r="G4836" s="85"/>
      <c r="H4836" s="85"/>
      <c r="I4836" s="85"/>
    </row>
    <row r="4837" spans="1:9" s="14" customFormat="1" ht="19.5" hidden="1" customHeight="1">
      <c r="A4837" s="31"/>
      <c r="B4837" s="83"/>
      <c r="C4837" s="84"/>
      <c r="D4837" s="85"/>
      <c r="E4837" s="85"/>
      <c r="F4837" s="85"/>
      <c r="G4837" s="85"/>
      <c r="H4837" s="85"/>
      <c r="I4837" s="85"/>
    </row>
    <row r="4838" spans="1:9" s="14" customFormat="1" ht="19.5" hidden="1" customHeight="1">
      <c r="A4838" s="31"/>
      <c r="B4838" s="83"/>
      <c r="C4838" s="84"/>
      <c r="D4838" s="85"/>
      <c r="E4838" s="85"/>
      <c r="F4838" s="85"/>
      <c r="G4838" s="85"/>
      <c r="H4838" s="85"/>
      <c r="I4838" s="85"/>
    </row>
    <row r="4839" spans="1:9" s="14" customFormat="1" ht="19.5" hidden="1" customHeight="1">
      <c r="A4839" s="31"/>
      <c r="B4839" s="83"/>
      <c r="C4839" s="84"/>
      <c r="D4839" s="85"/>
      <c r="E4839" s="85"/>
      <c r="F4839" s="85"/>
      <c r="G4839" s="85"/>
      <c r="H4839" s="85"/>
      <c r="I4839" s="85"/>
    </row>
    <row r="4840" spans="1:9" s="14" customFormat="1" ht="19.5" hidden="1" customHeight="1">
      <c r="A4840" s="31"/>
      <c r="B4840" s="83"/>
      <c r="C4840" s="84"/>
      <c r="D4840" s="85"/>
      <c r="E4840" s="85"/>
      <c r="F4840" s="85"/>
      <c r="G4840" s="85"/>
      <c r="H4840" s="85"/>
      <c r="I4840" s="85"/>
    </row>
    <row r="4841" spans="1:9" s="14" customFormat="1" ht="19.5" hidden="1" customHeight="1">
      <c r="A4841" s="31"/>
      <c r="B4841" s="83"/>
      <c r="C4841" s="84"/>
      <c r="D4841" s="85"/>
      <c r="E4841" s="85"/>
      <c r="F4841" s="85"/>
      <c r="G4841" s="85"/>
      <c r="H4841" s="85"/>
      <c r="I4841" s="85"/>
    </row>
    <row r="4842" spans="1:9" s="14" customFormat="1" ht="19.5" hidden="1" customHeight="1">
      <c r="A4842" s="31"/>
      <c r="B4842" s="83"/>
      <c r="C4842" s="84"/>
      <c r="D4842" s="85"/>
      <c r="E4842" s="85"/>
      <c r="F4842" s="85"/>
      <c r="G4842" s="85"/>
      <c r="H4842" s="85"/>
      <c r="I4842" s="85"/>
    </row>
    <row r="4843" spans="1:9" s="14" customFormat="1" ht="19.5" hidden="1" customHeight="1">
      <c r="A4843" s="31"/>
      <c r="B4843" s="83"/>
      <c r="C4843" s="84"/>
      <c r="D4843" s="85"/>
      <c r="E4843" s="85"/>
      <c r="F4843" s="85"/>
      <c r="G4843" s="85"/>
      <c r="H4843" s="85"/>
      <c r="I4843" s="85"/>
    </row>
    <row r="4844" spans="1:9" s="14" customFormat="1" ht="19.5" hidden="1" customHeight="1">
      <c r="A4844" s="31"/>
      <c r="B4844" s="83"/>
      <c r="C4844" s="84"/>
      <c r="D4844" s="85"/>
      <c r="E4844" s="85"/>
      <c r="F4844" s="85"/>
      <c r="G4844" s="85"/>
      <c r="H4844" s="85"/>
      <c r="I4844" s="85"/>
    </row>
    <row r="4845" spans="1:9" s="14" customFormat="1" ht="19.5" hidden="1" customHeight="1">
      <c r="A4845" s="31"/>
      <c r="B4845" s="83"/>
      <c r="C4845" s="84"/>
      <c r="D4845" s="85"/>
      <c r="E4845" s="85"/>
      <c r="F4845" s="85"/>
      <c r="G4845" s="85"/>
      <c r="H4845" s="85"/>
      <c r="I4845" s="85"/>
    </row>
    <row r="4846" spans="1:9" s="14" customFormat="1" ht="19.5" hidden="1" customHeight="1">
      <c r="A4846" s="31"/>
      <c r="B4846" s="83"/>
      <c r="C4846" s="84"/>
      <c r="D4846" s="85"/>
      <c r="E4846" s="85"/>
      <c r="F4846" s="85"/>
      <c r="G4846" s="85"/>
      <c r="H4846" s="85"/>
      <c r="I4846" s="85"/>
    </row>
    <row r="4847" spans="1:9" s="14" customFormat="1" ht="19.5" hidden="1" customHeight="1">
      <c r="A4847" s="31"/>
      <c r="B4847" s="83"/>
      <c r="C4847" s="84"/>
      <c r="D4847" s="85"/>
      <c r="E4847" s="85"/>
      <c r="F4847" s="85"/>
      <c r="G4847" s="85"/>
      <c r="H4847" s="85"/>
      <c r="I4847" s="85"/>
    </row>
    <row r="4848" spans="1:9" s="14" customFormat="1" ht="19.5" hidden="1" customHeight="1">
      <c r="A4848" s="31"/>
      <c r="B4848" s="83"/>
      <c r="C4848" s="84"/>
      <c r="D4848" s="85"/>
      <c r="E4848" s="85"/>
      <c r="F4848" s="85"/>
      <c r="G4848" s="85"/>
      <c r="H4848" s="85"/>
      <c r="I4848" s="85"/>
    </row>
    <row r="4849" spans="1:9" s="14" customFormat="1" ht="19.5" hidden="1" customHeight="1">
      <c r="A4849" s="31"/>
      <c r="B4849" s="83"/>
      <c r="C4849" s="84"/>
      <c r="D4849" s="85"/>
      <c r="E4849" s="85"/>
      <c r="F4849" s="85"/>
      <c r="G4849" s="85"/>
      <c r="H4849" s="85"/>
      <c r="I4849" s="85"/>
    </row>
    <row r="4850" spans="1:9" s="14" customFormat="1" ht="19.5" hidden="1" customHeight="1">
      <c r="A4850" s="31"/>
      <c r="B4850" s="83"/>
      <c r="C4850" s="84"/>
      <c r="D4850" s="85"/>
      <c r="E4850" s="85"/>
      <c r="F4850" s="85"/>
      <c r="G4850" s="85"/>
      <c r="H4850" s="85"/>
      <c r="I4850" s="85"/>
    </row>
    <row r="4851" spans="1:9" s="14" customFormat="1" ht="19.5" hidden="1" customHeight="1">
      <c r="A4851" s="31"/>
      <c r="B4851" s="83"/>
      <c r="C4851" s="84"/>
      <c r="D4851" s="85"/>
      <c r="E4851" s="85"/>
      <c r="F4851" s="85"/>
      <c r="G4851" s="85"/>
      <c r="H4851" s="85"/>
      <c r="I4851" s="85"/>
    </row>
    <row r="4852" spans="1:9" s="14" customFormat="1" ht="19.5" hidden="1" customHeight="1">
      <c r="A4852" s="31"/>
      <c r="B4852" s="83"/>
      <c r="C4852" s="84"/>
      <c r="D4852" s="85"/>
      <c r="E4852" s="85"/>
      <c r="F4852" s="85"/>
      <c r="G4852" s="85"/>
      <c r="H4852" s="85"/>
      <c r="I4852" s="85"/>
    </row>
    <row r="4853" spans="1:9" s="14" customFormat="1" ht="19.5" hidden="1" customHeight="1">
      <c r="A4853" s="31"/>
      <c r="B4853" s="83"/>
      <c r="C4853" s="84"/>
      <c r="D4853" s="85"/>
      <c r="E4853" s="85"/>
      <c r="F4853" s="85"/>
      <c r="G4853" s="85"/>
      <c r="H4853" s="85"/>
      <c r="I4853" s="85"/>
    </row>
    <row r="4854" spans="1:9" s="14" customFormat="1" ht="19.5" hidden="1" customHeight="1">
      <c r="A4854" s="31"/>
      <c r="B4854" s="83"/>
      <c r="C4854" s="84"/>
      <c r="D4854" s="85"/>
      <c r="E4854" s="85"/>
      <c r="F4854" s="85"/>
      <c r="G4854" s="85"/>
      <c r="H4854" s="85"/>
      <c r="I4854" s="85"/>
    </row>
    <row r="4855" spans="1:9" s="14" customFormat="1" ht="19.5" hidden="1" customHeight="1">
      <c r="A4855" s="31"/>
      <c r="B4855" s="83"/>
      <c r="C4855" s="84"/>
      <c r="D4855" s="85"/>
      <c r="E4855" s="85"/>
      <c r="F4855" s="85"/>
      <c r="G4855" s="85"/>
      <c r="H4855" s="85"/>
      <c r="I4855" s="85"/>
    </row>
    <row r="4856" spans="1:9" s="14" customFormat="1" ht="19.5" hidden="1" customHeight="1">
      <c r="A4856" s="31"/>
      <c r="B4856" s="83"/>
      <c r="C4856" s="84"/>
      <c r="D4856" s="85"/>
      <c r="E4856" s="85"/>
      <c r="F4856" s="85"/>
      <c r="G4856" s="85"/>
      <c r="H4856" s="85"/>
      <c r="I4856" s="85"/>
    </row>
    <row r="4857" spans="1:9" s="14" customFormat="1" ht="19.5" hidden="1" customHeight="1">
      <c r="A4857" s="31"/>
      <c r="B4857" s="83"/>
      <c r="C4857" s="84"/>
      <c r="D4857" s="85"/>
      <c r="E4857" s="85"/>
      <c r="F4857" s="85"/>
      <c r="G4857" s="85"/>
      <c r="H4857" s="85"/>
      <c r="I4857" s="85"/>
    </row>
    <row r="4858" spans="1:9" s="14" customFormat="1" ht="19.5" hidden="1" customHeight="1">
      <c r="A4858" s="31"/>
      <c r="B4858" s="83"/>
      <c r="C4858" s="84"/>
      <c r="D4858" s="85"/>
      <c r="E4858" s="85"/>
      <c r="F4858" s="85"/>
      <c r="G4858" s="85"/>
      <c r="H4858" s="85"/>
      <c r="I4858" s="85"/>
    </row>
    <row r="4859" spans="1:9" s="14" customFormat="1" ht="19.5" hidden="1" customHeight="1">
      <c r="A4859" s="31"/>
      <c r="B4859" s="83"/>
      <c r="C4859" s="84"/>
      <c r="D4859" s="85"/>
      <c r="E4859" s="85"/>
      <c r="F4859" s="85"/>
      <c r="G4859" s="85"/>
      <c r="H4859" s="85"/>
      <c r="I4859" s="85"/>
    </row>
    <row r="4860" spans="1:9" s="14" customFormat="1" ht="19.5" hidden="1" customHeight="1">
      <c r="A4860" s="31"/>
      <c r="B4860" s="83"/>
      <c r="C4860" s="84"/>
      <c r="D4860" s="85"/>
      <c r="E4860" s="85"/>
      <c r="F4860" s="85"/>
      <c r="G4860" s="85"/>
      <c r="H4860" s="85"/>
      <c r="I4860" s="85"/>
    </row>
    <row r="4861" spans="1:9" s="14" customFormat="1" ht="19.5" hidden="1" customHeight="1">
      <c r="A4861" s="31"/>
      <c r="B4861" s="83"/>
      <c r="C4861" s="84"/>
      <c r="D4861" s="85"/>
      <c r="E4861" s="85"/>
      <c r="F4861" s="85"/>
      <c r="G4861" s="85"/>
      <c r="H4861" s="85"/>
      <c r="I4861" s="85"/>
    </row>
    <row r="4862" spans="1:9" s="14" customFormat="1" ht="19.5" hidden="1" customHeight="1">
      <c r="A4862" s="31"/>
      <c r="B4862" s="83"/>
      <c r="C4862" s="84"/>
      <c r="D4862" s="85"/>
      <c r="E4862" s="85"/>
      <c r="F4862" s="85"/>
      <c r="G4862" s="85"/>
      <c r="H4862" s="85"/>
      <c r="I4862" s="85"/>
    </row>
    <row r="4863" spans="1:9" s="14" customFormat="1" ht="19.5" hidden="1" customHeight="1">
      <c r="A4863" s="31"/>
      <c r="B4863" s="83"/>
      <c r="C4863" s="84"/>
      <c r="D4863" s="85"/>
      <c r="E4863" s="85"/>
      <c r="F4863" s="85"/>
      <c r="G4863" s="85"/>
      <c r="H4863" s="85"/>
      <c r="I4863" s="85"/>
    </row>
    <row r="4864" spans="1:9" s="14" customFormat="1" ht="19.5" hidden="1" customHeight="1">
      <c r="A4864" s="31"/>
      <c r="B4864" s="83"/>
      <c r="C4864" s="84"/>
      <c r="D4864" s="85"/>
      <c r="E4864" s="85"/>
      <c r="F4864" s="85"/>
      <c r="G4864" s="85"/>
      <c r="H4864" s="85"/>
      <c r="I4864" s="85"/>
    </row>
    <row r="4865" spans="1:9" s="14" customFormat="1" ht="19.5" hidden="1" customHeight="1">
      <c r="A4865" s="31"/>
      <c r="B4865" s="83"/>
      <c r="C4865" s="84"/>
      <c r="D4865" s="85"/>
      <c r="E4865" s="85"/>
      <c r="F4865" s="85"/>
      <c r="G4865" s="85"/>
      <c r="H4865" s="85"/>
      <c r="I4865" s="85"/>
    </row>
    <row r="4866" spans="1:9" s="14" customFormat="1" ht="19.5" hidden="1" customHeight="1">
      <c r="A4866" s="31"/>
      <c r="B4866" s="83"/>
      <c r="C4866" s="84"/>
      <c r="D4866" s="85"/>
      <c r="E4866" s="85"/>
      <c r="F4866" s="85"/>
      <c r="G4866" s="85"/>
      <c r="H4866" s="85"/>
      <c r="I4866" s="85"/>
    </row>
    <row r="4867" spans="1:9" s="14" customFormat="1" ht="19.5" hidden="1" customHeight="1">
      <c r="A4867" s="31"/>
      <c r="B4867" s="83"/>
      <c r="C4867" s="84"/>
      <c r="D4867" s="85"/>
      <c r="E4867" s="85"/>
      <c r="F4867" s="85"/>
      <c r="G4867" s="85"/>
      <c r="H4867" s="85"/>
      <c r="I4867" s="85"/>
    </row>
    <row r="4868" spans="1:9" s="14" customFormat="1" ht="19.5" hidden="1" customHeight="1">
      <c r="A4868" s="31"/>
      <c r="B4868" s="83"/>
      <c r="C4868" s="84"/>
      <c r="D4868" s="85"/>
      <c r="E4868" s="85"/>
      <c r="F4868" s="85"/>
      <c r="G4868" s="85"/>
      <c r="H4868" s="85"/>
      <c r="I4868" s="85"/>
    </row>
    <row r="4869" spans="1:9" s="14" customFormat="1" ht="19.5" hidden="1" customHeight="1">
      <c r="A4869" s="31"/>
      <c r="B4869" s="83"/>
      <c r="C4869" s="84"/>
      <c r="D4869" s="85"/>
      <c r="E4869" s="85"/>
      <c r="F4869" s="85"/>
      <c r="G4869" s="85"/>
      <c r="H4869" s="85"/>
      <c r="I4869" s="85"/>
    </row>
    <row r="4870" spans="1:9" s="14" customFormat="1" ht="19.5" hidden="1" customHeight="1">
      <c r="A4870" s="31"/>
      <c r="B4870" s="83"/>
      <c r="C4870" s="84"/>
      <c r="D4870" s="85"/>
      <c r="E4870" s="85"/>
      <c r="F4870" s="85"/>
      <c r="G4870" s="85"/>
      <c r="H4870" s="85"/>
      <c r="I4870" s="85"/>
    </row>
    <row r="4871" spans="1:9" s="14" customFormat="1" ht="19.5" hidden="1" customHeight="1">
      <c r="A4871" s="31"/>
      <c r="B4871" s="83"/>
      <c r="C4871" s="84"/>
      <c r="D4871" s="85"/>
      <c r="E4871" s="85"/>
      <c r="F4871" s="85"/>
      <c r="G4871" s="85"/>
      <c r="H4871" s="85"/>
      <c r="I4871" s="85"/>
    </row>
    <row r="4872" spans="1:9" s="14" customFormat="1" ht="19.5" hidden="1" customHeight="1">
      <c r="A4872" s="31"/>
      <c r="B4872" s="83"/>
      <c r="C4872" s="84"/>
      <c r="D4872" s="85"/>
      <c r="E4872" s="85"/>
      <c r="F4872" s="85"/>
      <c r="G4872" s="85"/>
      <c r="H4872" s="85"/>
      <c r="I4872" s="85"/>
    </row>
    <row r="4873" spans="1:9" s="14" customFormat="1" ht="19.5" hidden="1" customHeight="1">
      <c r="A4873" s="31"/>
      <c r="B4873" s="83"/>
      <c r="C4873" s="84"/>
      <c r="D4873" s="85"/>
      <c r="E4873" s="85"/>
      <c r="F4873" s="85"/>
      <c r="G4873" s="85"/>
      <c r="H4873" s="85"/>
      <c r="I4873" s="85"/>
    </row>
    <row r="4874" spans="1:9" s="14" customFormat="1" ht="19.5" hidden="1" customHeight="1">
      <c r="A4874" s="31"/>
      <c r="B4874" s="83"/>
      <c r="C4874" s="84"/>
      <c r="D4874" s="85"/>
      <c r="E4874" s="85"/>
      <c r="F4874" s="85"/>
      <c r="G4874" s="85"/>
      <c r="H4874" s="85"/>
      <c r="I4874" s="85"/>
    </row>
    <row r="4875" spans="1:9" s="14" customFormat="1" ht="19.5" hidden="1" customHeight="1">
      <c r="A4875" s="31"/>
      <c r="B4875" s="83"/>
      <c r="C4875" s="84"/>
      <c r="D4875" s="85"/>
      <c r="E4875" s="85"/>
      <c r="F4875" s="85"/>
      <c r="G4875" s="85"/>
      <c r="H4875" s="85"/>
      <c r="I4875" s="85"/>
    </row>
    <row r="4876" spans="1:9" s="14" customFormat="1" ht="19.5" hidden="1" customHeight="1">
      <c r="A4876" s="31"/>
      <c r="B4876" s="83"/>
      <c r="C4876" s="84"/>
      <c r="D4876" s="85"/>
      <c r="E4876" s="85"/>
      <c r="F4876" s="85"/>
      <c r="G4876" s="85"/>
      <c r="H4876" s="85"/>
      <c r="I4876" s="85"/>
    </row>
    <row r="4877" spans="1:9" s="14" customFormat="1" ht="19.5" hidden="1" customHeight="1">
      <c r="A4877" s="31"/>
      <c r="B4877" s="83"/>
      <c r="C4877" s="84"/>
      <c r="D4877" s="85"/>
      <c r="E4877" s="85"/>
      <c r="F4877" s="85"/>
      <c r="G4877" s="85"/>
      <c r="H4877" s="85"/>
      <c r="I4877" s="85"/>
    </row>
    <row r="4878" spans="1:9" s="14" customFormat="1" ht="19.5" hidden="1" customHeight="1">
      <c r="A4878" s="31"/>
      <c r="B4878" s="83"/>
      <c r="C4878" s="84"/>
      <c r="D4878" s="85"/>
      <c r="E4878" s="85"/>
      <c r="F4878" s="85"/>
      <c r="G4878" s="85"/>
      <c r="H4878" s="85"/>
      <c r="I4878" s="85"/>
    </row>
    <row r="4879" spans="1:9" s="14" customFormat="1" ht="19.5" hidden="1" customHeight="1">
      <c r="A4879" s="31"/>
      <c r="B4879" s="83"/>
      <c r="C4879" s="84"/>
      <c r="D4879" s="85"/>
      <c r="E4879" s="85"/>
      <c r="F4879" s="85"/>
      <c r="G4879" s="85"/>
      <c r="H4879" s="85"/>
      <c r="I4879" s="85"/>
    </row>
    <row r="4880" spans="1:9" s="14" customFormat="1" ht="19.5" hidden="1" customHeight="1">
      <c r="A4880" s="31"/>
      <c r="B4880" s="83"/>
      <c r="C4880" s="84"/>
      <c r="D4880" s="85"/>
      <c r="E4880" s="85"/>
      <c r="F4880" s="85"/>
      <c r="G4880" s="85"/>
      <c r="H4880" s="85"/>
      <c r="I4880" s="85"/>
    </row>
    <row r="4881" spans="1:9" s="14" customFormat="1" ht="19.5" hidden="1" customHeight="1">
      <c r="A4881" s="31"/>
      <c r="B4881" s="83"/>
      <c r="C4881" s="84"/>
      <c r="D4881" s="85"/>
      <c r="E4881" s="85"/>
      <c r="F4881" s="85"/>
      <c r="G4881" s="85"/>
      <c r="H4881" s="85"/>
      <c r="I4881" s="85"/>
    </row>
    <row r="4882" spans="1:9" s="14" customFormat="1" ht="19.5" hidden="1" customHeight="1">
      <c r="A4882" s="31"/>
      <c r="B4882" s="83"/>
      <c r="C4882" s="84"/>
      <c r="D4882" s="85"/>
      <c r="E4882" s="85"/>
      <c r="F4882" s="85"/>
      <c r="G4882" s="85"/>
      <c r="H4882" s="85"/>
      <c r="I4882" s="85"/>
    </row>
    <row r="4883" spans="1:9" s="14" customFormat="1" ht="19.5" hidden="1" customHeight="1">
      <c r="A4883" s="31"/>
      <c r="B4883" s="83"/>
      <c r="C4883" s="84"/>
      <c r="D4883" s="85"/>
      <c r="E4883" s="85"/>
      <c r="F4883" s="85"/>
      <c r="G4883" s="85"/>
      <c r="H4883" s="85"/>
      <c r="I4883" s="85"/>
    </row>
    <row r="4884" spans="1:9" s="14" customFormat="1" ht="19.5" hidden="1" customHeight="1">
      <c r="A4884" s="31"/>
      <c r="B4884" s="83"/>
      <c r="C4884" s="84"/>
      <c r="D4884" s="85"/>
      <c r="E4884" s="85"/>
      <c r="F4884" s="85"/>
      <c r="G4884" s="85"/>
      <c r="H4884" s="85"/>
      <c r="I4884" s="85"/>
    </row>
    <row r="4885" spans="1:9" s="14" customFormat="1" ht="19.5" hidden="1" customHeight="1">
      <c r="A4885" s="31"/>
      <c r="B4885" s="83"/>
      <c r="C4885" s="84"/>
      <c r="D4885" s="85"/>
      <c r="E4885" s="85"/>
      <c r="F4885" s="85"/>
      <c r="G4885" s="85"/>
      <c r="H4885" s="85"/>
      <c r="I4885" s="85"/>
    </row>
    <row r="4886" spans="1:9" s="14" customFormat="1" ht="19.5" hidden="1" customHeight="1">
      <c r="A4886" s="31"/>
      <c r="B4886" s="83"/>
      <c r="C4886" s="84"/>
      <c r="D4886" s="85"/>
      <c r="E4886" s="85"/>
      <c r="F4886" s="85"/>
      <c r="G4886" s="85"/>
      <c r="H4886" s="85"/>
      <c r="I4886" s="85"/>
    </row>
    <row r="4887" spans="1:9" s="14" customFormat="1" ht="19.5" hidden="1" customHeight="1">
      <c r="A4887" s="31"/>
      <c r="B4887" s="83"/>
      <c r="C4887" s="84"/>
      <c r="D4887" s="85"/>
      <c r="E4887" s="85"/>
      <c r="F4887" s="85"/>
      <c r="G4887" s="85"/>
      <c r="H4887" s="85"/>
      <c r="I4887" s="85"/>
    </row>
    <row r="4888" spans="1:9" s="14" customFormat="1" ht="19.5" hidden="1" customHeight="1">
      <c r="A4888" s="31"/>
      <c r="B4888" s="83"/>
      <c r="C4888" s="84"/>
      <c r="D4888" s="85"/>
      <c r="E4888" s="85"/>
      <c r="F4888" s="85"/>
      <c r="G4888" s="85"/>
      <c r="H4888" s="85"/>
      <c r="I4888" s="85"/>
    </row>
    <row r="4889" spans="1:9" s="14" customFormat="1" ht="19.5" hidden="1" customHeight="1">
      <c r="A4889" s="31"/>
      <c r="B4889" s="83"/>
      <c r="C4889" s="84"/>
      <c r="D4889" s="85"/>
      <c r="E4889" s="85"/>
      <c r="F4889" s="85"/>
      <c r="G4889" s="85"/>
      <c r="H4889" s="85"/>
      <c r="I4889" s="85"/>
    </row>
    <row r="4890" spans="1:9" s="14" customFormat="1" ht="19.5" hidden="1" customHeight="1">
      <c r="A4890" s="31"/>
      <c r="B4890" s="83"/>
      <c r="C4890" s="84"/>
      <c r="D4890" s="85"/>
      <c r="E4890" s="85"/>
      <c r="F4890" s="85"/>
      <c r="G4890" s="85"/>
      <c r="H4890" s="85"/>
      <c r="I4890" s="85"/>
    </row>
    <row r="4891" spans="1:9" s="14" customFormat="1" ht="19.5" hidden="1" customHeight="1">
      <c r="A4891" s="31"/>
      <c r="B4891" s="83"/>
      <c r="C4891" s="84"/>
      <c r="D4891" s="85"/>
      <c r="E4891" s="85"/>
      <c r="F4891" s="85"/>
      <c r="G4891" s="85"/>
      <c r="H4891" s="85"/>
      <c r="I4891" s="85"/>
    </row>
    <row r="4892" spans="1:9" s="14" customFormat="1" ht="19.5" hidden="1" customHeight="1">
      <c r="A4892" s="31"/>
      <c r="B4892" s="83"/>
      <c r="C4892" s="84"/>
      <c r="D4892" s="85"/>
      <c r="E4892" s="85"/>
      <c r="F4892" s="85"/>
      <c r="G4892" s="85"/>
      <c r="H4892" s="85"/>
      <c r="I4892" s="85"/>
    </row>
    <row r="4893" spans="1:9" s="14" customFormat="1" ht="19.5" hidden="1" customHeight="1">
      <c r="A4893" s="31"/>
      <c r="B4893" s="83"/>
      <c r="C4893" s="84"/>
      <c r="D4893" s="85"/>
      <c r="E4893" s="85"/>
      <c r="F4893" s="85"/>
      <c r="G4893" s="85"/>
      <c r="H4893" s="85"/>
      <c r="I4893" s="85"/>
    </row>
    <row r="4894" spans="1:9" s="14" customFormat="1" ht="19.5" hidden="1" customHeight="1">
      <c r="A4894" s="31"/>
      <c r="B4894" s="83"/>
      <c r="C4894" s="84"/>
      <c r="D4894" s="85"/>
      <c r="E4894" s="85"/>
      <c r="F4894" s="85"/>
      <c r="G4894" s="85"/>
      <c r="H4894" s="85"/>
      <c r="I4894" s="85"/>
    </row>
    <row r="4895" spans="1:9" s="14" customFormat="1" ht="19.5" hidden="1" customHeight="1">
      <c r="A4895" s="31"/>
      <c r="B4895" s="83"/>
      <c r="C4895" s="84"/>
      <c r="D4895" s="85"/>
      <c r="E4895" s="85"/>
      <c r="F4895" s="85"/>
      <c r="G4895" s="85"/>
      <c r="H4895" s="85"/>
      <c r="I4895" s="85"/>
    </row>
    <row r="4896" spans="1:9" s="14" customFormat="1" ht="19.5" hidden="1" customHeight="1">
      <c r="A4896" s="31"/>
      <c r="B4896" s="83"/>
      <c r="C4896" s="84"/>
      <c r="D4896" s="85"/>
      <c r="E4896" s="85"/>
      <c r="F4896" s="85"/>
      <c r="G4896" s="85"/>
      <c r="H4896" s="85"/>
      <c r="I4896" s="85"/>
    </row>
    <row r="4897" spans="1:9" s="14" customFormat="1" ht="19.5" hidden="1" customHeight="1">
      <c r="A4897" s="31"/>
      <c r="B4897" s="83"/>
      <c r="C4897" s="84"/>
      <c r="D4897" s="85"/>
      <c r="E4897" s="85"/>
      <c r="F4897" s="85"/>
      <c r="G4897" s="85"/>
      <c r="H4897" s="85"/>
      <c r="I4897" s="85"/>
    </row>
    <row r="4898" spans="1:9" s="14" customFormat="1" ht="19.5" hidden="1" customHeight="1">
      <c r="A4898" s="31"/>
      <c r="B4898" s="83"/>
      <c r="C4898" s="84"/>
      <c r="D4898" s="85"/>
      <c r="E4898" s="85"/>
      <c r="F4898" s="85"/>
      <c r="G4898" s="85"/>
      <c r="H4898" s="85"/>
      <c r="I4898" s="85"/>
    </row>
    <row r="4899" spans="1:9" s="14" customFormat="1" ht="19.5" hidden="1" customHeight="1">
      <c r="A4899" s="31"/>
      <c r="B4899" s="83"/>
      <c r="C4899" s="84"/>
      <c r="D4899" s="85"/>
      <c r="E4899" s="85"/>
      <c r="F4899" s="85"/>
      <c r="G4899" s="85"/>
      <c r="H4899" s="85"/>
      <c r="I4899" s="85"/>
    </row>
    <row r="4900" spans="1:9" s="14" customFormat="1" ht="19.5" hidden="1" customHeight="1">
      <c r="A4900" s="31"/>
      <c r="B4900" s="83"/>
      <c r="C4900" s="84"/>
      <c r="D4900" s="85"/>
      <c r="E4900" s="85"/>
      <c r="F4900" s="85"/>
      <c r="G4900" s="85"/>
      <c r="H4900" s="85"/>
      <c r="I4900" s="85"/>
    </row>
    <row r="4901" spans="1:9" s="14" customFormat="1" ht="19.5" hidden="1" customHeight="1">
      <c r="A4901" s="31"/>
      <c r="B4901" s="83"/>
      <c r="C4901" s="84"/>
      <c r="D4901" s="85"/>
      <c r="E4901" s="85"/>
      <c r="F4901" s="85"/>
      <c r="G4901" s="85"/>
      <c r="H4901" s="85"/>
      <c r="I4901" s="85"/>
    </row>
    <row r="4902" spans="1:9" s="14" customFormat="1" ht="19.5" hidden="1" customHeight="1">
      <c r="A4902" s="31"/>
      <c r="B4902" s="83"/>
      <c r="C4902" s="84"/>
      <c r="D4902" s="85"/>
      <c r="E4902" s="85"/>
      <c r="F4902" s="85"/>
      <c r="G4902" s="85"/>
      <c r="H4902" s="85"/>
      <c r="I4902" s="85"/>
    </row>
    <row r="4903" spans="1:9" s="14" customFormat="1" ht="19.5" hidden="1" customHeight="1">
      <c r="A4903" s="31"/>
      <c r="B4903" s="83"/>
      <c r="C4903" s="84"/>
      <c r="D4903" s="85"/>
      <c r="E4903" s="85"/>
      <c r="F4903" s="85"/>
      <c r="G4903" s="85"/>
      <c r="H4903" s="85"/>
      <c r="I4903" s="85"/>
    </row>
    <row r="4904" spans="1:9" s="14" customFormat="1" ht="19.5" hidden="1" customHeight="1">
      <c r="A4904" s="31"/>
      <c r="B4904" s="83"/>
      <c r="C4904" s="84"/>
      <c r="D4904" s="85"/>
      <c r="E4904" s="85"/>
      <c r="F4904" s="85"/>
      <c r="G4904" s="85"/>
      <c r="H4904" s="85"/>
      <c r="I4904" s="85"/>
    </row>
    <row r="4905" spans="1:9" s="14" customFormat="1" ht="19.5" hidden="1" customHeight="1">
      <c r="A4905" s="31"/>
      <c r="B4905" s="83"/>
      <c r="C4905" s="84"/>
      <c r="D4905" s="85"/>
      <c r="E4905" s="85"/>
      <c r="F4905" s="85"/>
      <c r="G4905" s="85"/>
      <c r="H4905" s="85"/>
      <c r="I4905" s="85"/>
    </row>
    <row r="4906" spans="1:9" s="14" customFormat="1" ht="19.5" hidden="1" customHeight="1">
      <c r="A4906" s="31"/>
      <c r="B4906" s="83"/>
      <c r="C4906" s="84"/>
      <c r="D4906" s="85"/>
      <c r="E4906" s="85"/>
      <c r="F4906" s="85"/>
      <c r="G4906" s="85"/>
      <c r="H4906" s="85"/>
      <c r="I4906" s="85"/>
    </row>
    <row r="4907" spans="1:9" s="14" customFormat="1" ht="19.5" hidden="1" customHeight="1">
      <c r="A4907" s="31"/>
      <c r="B4907" s="83"/>
      <c r="C4907" s="84"/>
      <c r="D4907" s="85"/>
      <c r="E4907" s="85"/>
      <c r="F4907" s="85"/>
      <c r="G4907" s="85"/>
      <c r="H4907" s="85"/>
      <c r="I4907" s="85"/>
    </row>
    <row r="4908" spans="1:9" s="14" customFormat="1" ht="19.5" hidden="1" customHeight="1">
      <c r="A4908" s="31"/>
      <c r="B4908" s="83"/>
      <c r="C4908" s="84"/>
      <c r="D4908" s="85"/>
      <c r="E4908" s="85"/>
      <c r="F4908" s="85"/>
      <c r="G4908" s="85"/>
      <c r="H4908" s="85"/>
      <c r="I4908" s="85"/>
    </row>
    <row r="4909" spans="1:9" s="14" customFormat="1" ht="19.5" hidden="1" customHeight="1">
      <c r="A4909" s="31"/>
      <c r="B4909" s="83"/>
      <c r="C4909" s="84"/>
      <c r="D4909" s="85"/>
      <c r="E4909" s="85"/>
      <c r="F4909" s="85"/>
      <c r="G4909" s="85"/>
      <c r="H4909" s="85"/>
      <c r="I4909" s="85"/>
    </row>
    <row r="4910" spans="1:9" s="14" customFormat="1" ht="19.5" hidden="1" customHeight="1">
      <c r="A4910" s="31"/>
      <c r="B4910" s="83"/>
      <c r="C4910" s="84"/>
      <c r="D4910" s="85"/>
      <c r="E4910" s="85"/>
      <c r="F4910" s="85"/>
      <c r="G4910" s="85"/>
      <c r="H4910" s="85"/>
      <c r="I4910" s="85"/>
    </row>
    <row r="4911" spans="1:9" s="14" customFormat="1" ht="19.5" hidden="1" customHeight="1">
      <c r="A4911" s="31"/>
      <c r="B4911" s="83"/>
      <c r="C4911" s="84"/>
      <c r="D4911" s="85"/>
      <c r="E4911" s="85"/>
      <c r="F4911" s="85"/>
      <c r="G4911" s="85"/>
      <c r="H4911" s="85"/>
      <c r="I4911" s="85"/>
    </row>
    <row r="4912" spans="1:9" s="14" customFormat="1" ht="19.5" hidden="1" customHeight="1">
      <c r="A4912" s="31"/>
      <c r="B4912" s="83"/>
      <c r="C4912" s="84"/>
      <c r="D4912" s="85"/>
      <c r="E4912" s="85"/>
      <c r="F4912" s="85"/>
      <c r="G4912" s="85"/>
      <c r="H4912" s="85"/>
      <c r="I4912" s="85"/>
    </row>
    <row r="4913" spans="1:9" s="14" customFormat="1" ht="19.5" hidden="1" customHeight="1">
      <c r="A4913" s="31"/>
      <c r="B4913" s="83"/>
      <c r="C4913" s="84"/>
      <c r="D4913" s="85"/>
      <c r="E4913" s="85"/>
      <c r="F4913" s="85"/>
      <c r="G4913" s="85"/>
      <c r="H4913" s="85"/>
      <c r="I4913" s="85"/>
    </row>
    <row r="4914" spans="1:9" s="14" customFormat="1" ht="19.5" hidden="1" customHeight="1">
      <c r="A4914" s="31"/>
      <c r="B4914" s="83"/>
      <c r="C4914" s="84"/>
      <c r="D4914" s="85"/>
      <c r="E4914" s="85"/>
      <c r="F4914" s="85"/>
      <c r="G4914" s="85"/>
      <c r="H4914" s="85"/>
      <c r="I4914" s="85"/>
    </row>
    <row r="4915" spans="1:9" s="14" customFormat="1" ht="19.5" hidden="1" customHeight="1">
      <c r="A4915" s="31"/>
      <c r="B4915" s="83"/>
      <c r="C4915" s="84"/>
      <c r="D4915" s="85"/>
      <c r="E4915" s="85"/>
      <c r="F4915" s="85"/>
      <c r="G4915" s="85"/>
      <c r="H4915" s="85"/>
      <c r="I4915" s="85"/>
    </row>
    <row r="4916" spans="1:9" s="14" customFormat="1" ht="19.5" hidden="1" customHeight="1">
      <c r="A4916" s="31"/>
      <c r="B4916" s="83"/>
      <c r="C4916" s="84"/>
      <c r="D4916" s="85"/>
      <c r="E4916" s="85"/>
      <c r="F4916" s="85"/>
      <c r="G4916" s="85"/>
      <c r="H4916" s="85"/>
      <c r="I4916" s="85"/>
    </row>
    <row r="4917" spans="1:9" s="14" customFormat="1" ht="19.5" hidden="1" customHeight="1">
      <c r="A4917" s="31"/>
      <c r="B4917" s="83"/>
      <c r="C4917" s="84"/>
      <c r="D4917" s="85"/>
      <c r="E4917" s="85"/>
      <c r="F4917" s="85"/>
      <c r="G4917" s="85"/>
      <c r="H4917" s="85"/>
      <c r="I4917" s="85"/>
    </row>
    <row r="4918" spans="1:9" s="14" customFormat="1" ht="19.5" hidden="1" customHeight="1">
      <c r="A4918" s="31"/>
      <c r="B4918" s="83"/>
      <c r="C4918" s="84"/>
      <c r="D4918" s="85"/>
      <c r="E4918" s="85"/>
      <c r="F4918" s="85"/>
      <c r="G4918" s="85"/>
      <c r="H4918" s="85"/>
      <c r="I4918" s="85"/>
    </row>
    <row r="4919" spans="1:9" s="14" customFormat="1" ht="19.5" hidden="1" customHeight="1">
      <c r="A4919" s="31"/>
      <c r="B4919" s="83"/>
      <c r="C4919" s="84"/>
      <c r="D4919" s="85"/>
      <c r="E4919" s="85"/>
      <c r="F4919" s="85"/>
      <c r="G4919" s="85"/>
      <c r="H4919" s="85"/>
      <c r="I4919" s="85"/>
    </row>
    <row r="4920" spans="1:9" s="14" customFormat="1" ht="19.5" hidden="1" customHeight="1">
      <c r="A4920" s="31"/>
      <c r="B4920" s="83"/>
      <c r="C4920" s="84"/>
      <c r="D4920" s="85"/>
      <c r="E4920" s="85"/>
      <c r="F4920" s="85"/>
      <c r="G4920" s="85"/>
      <c r="H4920" s="85"/>
      <c r="I4920" s="85"/>
    </row>
    <row r="4921" spans="1:9" s="14" customFormat="1" ht="19.5" hidden="1" customHeight="1">
      <c r="A4921" s="31"/>
      <c r="B4921" s="83"/>
      <c r="C4921" s="84"/>
      <c r="D4921" s="85"/>
      <c r="E4921" s="85"/>
      <c r="F4921" s="85"/>
      <c r="G4921" s="85"/>
      <c r="H4921" s="85"/>
      <c r="I4921" s="85"/>
    </row>
    <row r="4922" spans="1:9" s="14" customFormat="1" ht="19.5" hidden="1" customHeight="1">
      <c r="A4922" s="31"/>
      <c r="B4922" s="83"/>
      <c r="C4922" s="84"/>
      <c r="D4922" s="85"/>
      <c r="E4922" s="85"/>
      <c r="F4922" s="85"/>
      <c r="G4922" s="85"/>
      <c r="H4922" s="85"/>
      <c r="I4922" s="85"/>
    </row>
    <row r="4923" spans="1:9" s="14" customFormat="1" ht="19.5" hidden="1" customHeight="1">
      <c r="A4923" s="31"/>
      <c r="B4923" s="83"/>
      <c r="C4923" s="84"/>
      <c r="D4923" s="85"/>
      <c r="E4923" s="85"/>
      <c r="F4923" s="85"/>
      <c r="G4923" s="85"/>
      <c r="H4923" s="85"/>
      <c r="I4923" s="85"/>
    </row>
    <row r="4924" spans="1:9" s="14" customFormat="1" ht="19.5" hidden="1" customHeight="1">
      <c r="A4924" s="31"/>
      <c r="B4924" s="83"/>
      <c r="C4924" s="84"/>
      <c r="D4924" s="85"/>
      <c r="E4924" s="85"/>
      <c r="F4924" s="85"/>
      <c r="G4924" s="85"/>
      <c r="H4924" s="85"/>
      <c r="I4924" s="85"/>
    </row>
    <row r="4925" spans="1:9" s="14" customFormat="1" ht="19.5" hidden="1" customHeight="1">
      <c r="A4925" s="31"/>
      <c r="B4925" s="83"/>
      <c r="C4925" s="84"/>
      <c r="D4925" s="85"/>
      <c r="E4925" s="85"/>
      <c r="F4925" s="85"/>
      <c r="G4925" s="85"/>
      <c r="H4925" s="85"/>
      <c r="I4925" s="85"/>
    </row>
    <row r="4926" spans="1:9" s="14" customFormat="1" ht="19.5" hidden="1" customHeight="1">
      <c r="A4926" s="31"/>
      <c r="B4926" s="83"/>
      <c r="C4926" s="84"/>
      <c r="D4926" s="85"/>
      <c r="E4926" s="85"/>
      <c r="F4926" s="85"/>
      <c r="G4926" s="85"/>
      <c r="H4926" s="85"/>
      <c r="I4926" s="85"/>
    </row>
    <row r="4927" spans="1:9" s="14" customFormat="1" ht="19.5" hidden="1" customHeight="1">
      <c r="A4927" s="31"/>
      <c r="B4927" s="83"/>
      <c r="C4927" s="84"/>
      <c r="D4927" s="85"/>
      <c r="E4927" s="85"/>
      <c r="F4927" s="85"/>
      <c r="G4927" s="85"/>
      <c r="H4927" s="85"/>
      <c r="I4927" s="85"/>
    </row>
    <row r="4928" spans="1:9" s="14" customFormat="1" ht="19.5" hidden="1" customHeight="1">
      <c r="A4928" s="31"/>
      <c r="B4928" s="83"/>
      <c r="C4928" s="84"/>
      <c r="D4928" s="85"/>
      <c r="E4928" s="85"/>
      <c r="F4928" s="85"/>
      <c r="G4928" s="85"/>
      <c r="H4928" s="85"/>
      <c r="I4928" s="85"/>
    </row>
    <row r="4929" spans="1:9" s="14" customFormat="1" ht="19.5" hidden="1" customHeight="1">
      <c r="A4929" s="31"/>
      <c r="B4929" s="83"/>
      <c r="C4929" s="84"/>
      <c r="D4929" s="85"/>
      <c r="E4929" s="85"/>
      <c r="F4929" s="85"/>
      <c r="G4929" s="85"/>
      <c r="H4929" s="85"/>
      <c r="I4929" s="85"/>
    </row>
    <row r="4930" spans="1:9" s="14" customFormat="1" ht="19.5" hidden="1" customHeight="1">
      <c r="A4930" s="31"/>
      <c r="B4930" s="83"/>
      <c r="C4930" s="84"/>
      <c r="D4930" s="85"/>
      <c r="E4930" s="85"/>
      <c r="F4930" s="85"/>
      <c r="G4930" s="85"/>
      <c r="H4930" s="85"/>
      <c r="I4930" s="85"/>
    </row>
    <row r="4931" spans="1:9" s="14" customFormat="1" ht="19.5" hidden="1" customHeight="1">
      <c r="A4931" s="31"/>
      <c r="B4931" s="83"/>
      <c r="C4931" s="84"/>
      <c r="D4931" s="85"/>
      <c r="E4931" s="85"/>
      <c r="F4931" s="85"/>
      <c r="G4931" s="85"/>
      <c r="H4931" s="85"/>
      <c r="I4931" s="85"/>
    </row>
    <row r="4932" spans="1:9" s="14" customFormat="1" ht="19.5" hidden="1" customHeight="1">
      <c r="A4932" s="31"/>
      <c r="B4932" s="83"/>
      <c r="C4932" s="84"/>
      <c r="D4932" s="85"/>
      <c r="E4932" s="85"/>
      <c r="F4932" s="85"/>
      <c r="G4932" s="85"/>
      <c r="H4932" s="85"/>
      <c r="I4932" s="85"/>
    </row>
    <row r="4933" spans="1:9" s="14" customFormat="1" ht="19.5" hidden="1" customHeight="1">
      <c r="A4933" s="31"/>
      <c r="B4933" s="83"/>
      <c r="C4933" s="84"/>
      <c r="D4933" s="85"/>
      <c r="E4933" s="85"/>
      <c r="F4933" s="85"/>
      <c r="G4933" s="85"/>
      <c r="H4933" s="85"/>
      <c r="I4933" s="85"/>
    </row>
    <row r="4934" spans="1:9" s="14" customFormat="1" ht="19.5" hidden="1" customHeight="1">
      <c r="A4934" s="31"/>
      <c r="B4934" s="83"/>
      <c r="C4934" s="84"/>
      <c r="D4934" s="85"/>
      <c r="E4934" s="85"/>
      <c r="F4934" s="85"/>
      <c r="G4934" s="85"/>
      <c r="H4934" s="85"/>
      <c r="I4934" s="85"/>
    </row>
    <row r="4935" spans="1:9" s="14" customFormat="1" ht="19.5" hidden="1" customHeight="1">
      <c r="A4935" s="31"/>
      <c r="B4935" s="83"/>
      <c r="C4935" s="84"/>
      <c r="D4935" s="85"/>
      <c r="E4935" s="85"/>
      <c r="F4935" s="85"/>
      <c r="G4935" s="85"/>
      <c r="H4935" s="85"/>
      <c r="I4935" s="85"/>
    </row>
    <row r="4936" spans="1:9" s="14" customFormat="1" ht="19.5" hidden="1" customHeight="1">
      <c r="A4936" s="31"/>
      <c r="B4936" s="83"/>
      <c r="C4936" s="84"/>
      <c r="D4936" s="85"/>
      <c r="E4936" s="85"/>
      <c r="F4936" s="85"/>
      <c r="G4936" s="85"/>
      <c r="H4936" s="85"/>
      <c r="I4936" s="85"/>
    </row>
    <row r="4937" spans="1:9" s="14" customFormat="1" ht="19.5" hidden="1" customHeight="1">
      <c r="A4937" s="31"/>
      <c r="B4937" s="83"/>
      <c r="C4937" s="84"/>
      <c r="D4937" s="85"/>
      <c r="E4937" s="85"/>
      <c r="F4937" s="85"/>
      <c r="G4937" s="85"/>
      <c r="H4937" s="85"/>
      <c r="I4937" s="85"/>
    </row>
    <row r="4938" spans="1:9" s="14" customFormat="1" ht="19.5" hidden="1" customHeight="1">
      <c r="A4938" s="31"/>
      <c r="B4938" s="83"/>
      <c r="C4938" s="84"/>
      <c r="D4938" s="85"/>
      <c r="E4938" s="85"/>
      <c r="F4938" s="85"/>
      <c r="G4938" s="85"/>
      <c r="H4938" s="85"/>
      <c r="I4938" s="85"/>
    </row>
    <row r="4939" spans="1:9" s="14" customFormat="1" ht="19.5" hidden="1" customHeight="1">
      <c r="A4939" s="31"/>
      <c r="B4939" s="83"/>
      <c r="C4939" s="84"/>
      <c r="D4939" s="85"/>
      <c r="E4939" s="85"/>
      <c r="F4939" s="85"/>
      <c r="G4939" s="85"/>
      <c r="H4939" s="85"/>
      <c r="I4939" s="85"/>
    </row>
    <row r="4940" spans="1:9" s="14" customFormat="1" ht="19.5" hidden="1" customHeight="1">
      <c r="A4940" s="31"/>
      <c r="B4940" s="83"/>
      <c r="C4940" s="84"/>
      <c r="D4940" s="85"/>
      <c r="E4940" s="85"/>
      <c r="F4940" s="85"/>
      <c r="G4940" s="85"/>
      <c r="H4940" s="85"/>
      <c r="I4940" s="85"/>
    </row>
    <row r="4941" spans="1:9" s="14" customFormat="1" ht="19.5" hidden="1" customHeight="1">
      <c r="A4941" s="31"/>
      <c r="B4941" s="83"/>
      <c r="C4941" s="84"/>
      <c r="D4941" s="85"/>
      <c r="E4941" s="85"/>
      <c r="F4941" s="85"/>
      <c r="G4941" s="85"/>
      <c r="H4941" s="85"/>
      <c r="I4941" s="85"/>
    </row>
    <row r="4942" spans="1:9" s="14" customFormat="1" ht="19.5" hidden="1" customHeight="1">
      <c r="A4942" s="31"/>
      <c r="B4942" s="83"/>
      <c r="C4942" s="84"/>
      <c r="D4942" s="85"/>
      <c r="E4942" s="85"/>
      <c r="F4942" s="85"/>
      <c r="G4942" s="85"/>
      <c r="H4942" s="85"/>
      <c r="I4942" s="85"/>
    </row>
    <row r="4943" spans="1:9" s="14" customFormat="1" ht="19.5" hidden="1" customHeight="1">
      <c r="A4943" s="31"/>
      <c r="B4943" s="83"/>
      <c r="C4943" s="84"/>
      <c r="D4943" s="85"/>
      <c r="E4943" s="85"/>
      <c r="F4943" s="85"/>
      <c r="G4943" s="85"/>
      <c r="H4943" s="85"/>
      <c r="I4943" s="85"/>
    </row>
    <row r="4944" spans="1:9" s="14" customFormat="1" ht="19.5" hidden="1" customHeight="1">
      <c r="A4944" s="31"/>
      <c r="B4944" s="83"/>
      <c r="C4944" s="84"/>
      <c r="D4944" s="85"/>
      <c r="E4944" s="85"/>
      <c r="F4944" s="85"/>
      <c r="G4944" s="85"/>
      <c r="H4944" s="85"/>
      <c r="I4944" s="85"/>
    </row>
    <row r="4945" spans="1:9" s="14" customFormat="1" ht="19.5" hidden="1" customHeight="1">
      <c r="A4945" s="31"/>
      <c r="B4945" s="83"/>
      <c r="C4945" s="84"/>
      <c r="D4945" s="85"/>
      <c r="E4945" s="85"/>
      <c r="F4945" s="85"/>
      <c r="G4945" s="85"/>
      <c r="H4945" s="85"/>
      <c r="I4945" s="85"/>
    </row>
    <row r="4946" spans="1:9" s="14" customFormat="1" ht="19.5" hidden="1" customHeight="1">
      <c r="A4946" s="31"/>
      <c r="B4946" s="83"/>
      <c r="C4946" s="84"/>
      <c r="D4946" s="85"/>
      <c r="E4946" s="85"/>
      <c r="F4946" s="85"/>
      <c r="G4946" s="85"/>
      <c r="H4946" s="85"/>
      <c r="I4946" s="85"/>
    </row>
    <row r="4947" spans="1:9" s="14" customFormat="1" ht="19.5" hidden="1" customHeight="1">
      <c r="A4947" s="31"/>
      <c r="B4947" s="83"/>
      <c r="C4947" s="84"/>
      <c r="D4947" s="85"/>
      <c r="E4947" s="85"/>
      <c r="F4947" s="85"/>
      <c r="G4947" s="85"/>
      <c r="H4947" s="85"/>
      <c r="I4947" s="85"/>
    </row>
    <row r="4948" spans="1:9" s="14" customFormat="1" ht="19.5" hidden="1" customHeight="1">
      <c r="A4948" s="31"/>
      <c r="B4948" s="83"/>
      <c r="C4948" s="84"/>
      <c r="D4948" s="85"/>
      <c r="E4948" s="85"/>
      <c r="F4948" s="85"/>
      <c r="G4948" s="85"/>
      <c r="H4948" s="85"/>
      <c r="I4948" s="85"/>
    </row>
    <row r="4949" spans="1:9" s="14" customFormat="1" ht="19.5" hidden="1" customHeight="1">
      <c r="A4949" s="31"/>
      <c r="B4949" s="83"/>
      <c r="C4949" s="84"/>
      <c r="D4949" s="85"/>
      <c r="E4949" s="85"/>
      <c r="F4949" s="85"/>
      <c r="G4949" s="85"/>
      <c r="H4949" s="85"/>
      <c r="I4949" s="85"/>
    </row>
    <row r="4950" spans="1:9" s="14" customFormat="1" ht="19.5" hidden="1" customHeight="1">
      <c r="A4950" s="31"/>
      <c r="B4950" s="83"/>
      <c r="C4950" s="84"/>
      <c r="D4950" s="85"/>
      <c r="E4950" s="85"/>
      <c r="F4950" s="85"/>
      <c r="G4950" s="85"/>
      <c r="H4950" s="85"/>
      <c r="I4950" s="85"/>
    </row>
    <row r="4951" spans="1:9" s="14" customFormat="1" ht="19.5" hidden="1" customHeight="1">
      <c r="A4951" s="31"/>
      <c r="B4951" s="83"/>
      <c r="C4951" s="84"/>
      <c r="D4951" s="85"/>
      <c r="E4951" s="85"/>
      <c r="F4951" s="85"/>
      <c r="G4951" s="85"/>
      <c r="H4951" s="85"/>
      <c r="I4951" s="85"/>
    </row>
    <row r="4952" spans="1:9" s="14" customFormat="1" ht="19.5" hidden="1" customHeight="1">
      <c r="A4952" s="31"/>
      <c r="B4952" s="83"/>
      <c r="C4952" s="84"/>
      <c r="D4952" s="85"/>
      <c r="E4952" s="85"/>
      <c r="F4952" s="85"/>
      <c r="G4952" s="85"/>
      <c r="H4952" s="85"/>
      <c r="I4952" s="85"/>
    </row>
    <row r="4953" spans="1:9" s="14" customFormat="1" ht="19.5" hidden="1" customHeight="1">
      <c r="A4953" s="31"/>
      <c r="B4953" s="83"/>
      <c r="C4953" s="84"/>
      <c r="D4953" s="85"/>
      <c r="E4953" s="85"/>
      <c r="F4953" s="85"/>
      <c r="G4953" s="85"/>
      <c r="H4953" s="85"/>
      <c r="I4953" s="85"/>
    </row>
    <row r="4954" spans="1:9" s="14" customFormat="1" ht="19.5" hidden="1" customHeight="1">
      <c r="A4954" s="31"/>
      <c r="B4954" s="83"/>
      <c r="C4954" s="84"/>
      <c r="D4954" s="85"/>
      <c r="E4954" s="85"/>
      <c r="F4954" s="85"/>
      <c r="G4954" s="85"/>
      <c r="H4954" s="85"/>
      <c r="I4954" s="85"/>
    </row>
    <row r="4955" spans="1:9" s="14" customFormat="1" ht="19.5" hidden="1" customHeight="1">
      <c r="A4955" s="31"/>
      <c r="B4955" s="83"/>
      <c r="C4955" s="84"/>
      <c r="D4955" s="85"/>
      <c r="E4955" s="85"/>
      <c r="F4955" s="85"/>
      <c r="G4955" s="85"/>
      <c r="H4955" s="85"/>
      <c r="I4955" s="85"/>
    </row>
    <row r="4956" spans="1:9" s="14" customFormat="1" ht="19.5" hidden="1" customHeight="1">
      <c r="A4956" s="31"/>
      <c r="B4956" s="83"/>
      <c r="C4956" s="84"/>
      <c r="D4956" s="85"/>
      <c r="E4956" s="85"/>
      <c r="F4956" s="85"/>
      <c r="G4956" s="85"/>
      <c r="H4956" s="85"/>
      <c r="I4956" s="85"/>
    </row>
    <row r="4957" spans="1:9" s="14" customFormat="1" ht="19.5" hidden="1" customHeight="1">
      <c r="A4957" s="31"/>
      <c r="B4957" s="83"/>
      <c r="C4957" s="84"/>
      <c r="D4957" s="85"/>
      <c r="E4957" s="85"/>
      <c r="F4957" s="85"/>
      <c r="G4957" s="85"/>
      <c r="H4957" s="85"/>
      <c r="I4957" s="85"/>
    </row>
    <row r="4958" spans="1:9" s="14" customFormat="1" ht="19.5" hidden="1" customHeight="1">
      <c r="A4958" s="31"/>
      <c r="B4958" s="83"/>
      <c r="C4958" s="84"/>
      <c r="D4958" s="85"/>
      <c r="E4958" s="85"/>
      <c r="F4958" s="85"/>
      <c r="G4958" s="85"/>
      <c r="H4958" s="85"/>
      <c r="I4958" s="85"/>
    </row>
    <row r="4959" spans="1:9" s="14" customFormat="1" ht="19.5" hidden="1" customHeight="1">
      <c r="A4959" s="31"/>
      <c r="B4959" s="83"/>
      <c r="C4959" s="84"/>
      <c r="D4959" s="85"/>
      <c r="E4959" s="85"/>
      <c r="F4959" s="85"/>
      <c r="G4959" s="85"/>
      <c r="H4959" s="85"/>
      <c r="I4959" s="85"/>
    </row>
    <row r="4960" spans="1:9" s="14" customFormat="1" ht="19.5" hidden="1" customHeight="1">
      <c r="A4960" s="31"/>
      <c r="B4960" s="83"/>
      <c r="C4960" s="84"/>
      <c r="D4960" s="85"/>
      <c r="E4960" s="85"/>
      <c r="F4960" s="85"/>
      <c r="G4960" s="85"/>
      <c r="H4960" s="85"/>
      <c r="I4960" s="85"/>
    </row>
    <row r="4961" spans="1:9" s="14" customFormat="1" ht="19.5" hidden="1" customHeight="1">
      <c r="A4961" s="31"/>
      <c r="B4961" s="83"/>
      <c r="C4961" s="84"/>
      <c r="D4961" s="85"/>
      <c r="E4961" s="85"/>
      <c r="F4961" s="85"/>
      <c r="G4961" s="85"/>
      <c r="H4961" s="85"/>
      <c r="I4961" s="85"/>
    </row>
    <row r="4962" spans="1:9" s="14" customFormat="1" ht="19.5" hidden="1" customHeight="1">
      <c r="A4962" s="31"/>
      <c r="B4962" s="83"/>
      <c r="C4962" s="84"/>
      <c r="D4962" s="85"/>
      <c r="E4962" s="85"/>
      <c r="F4962" s="85"/>
      <c r="G4962" s="85"/>
      <c r="H4962" s="85"/>
      <c r="I4962" s="85"/>
    </row>
    <row r="4963" spans="1:9" s="14" customFormat="1" ht="19.5" hidden="1" customHeight="1">
      <c r="A4963" s="31"/>
      <c r="B4963" s="83"/>
      <c r="C4963" s="84"/>
      <c r="D4963" s="85"/>
      <c r="E4963" s="85"/>
      <c r="F4963" s="85"/>
      <c r="G4963" s="85"/>
      <c r="H4963" s="85"/>
      <c r="I4963" s="85"/>
    </row>
    <row r="4964" spans="1:9" s="14" customFormat="1" ht="19.5" hidden="1" customHeight="1">
      <c r="A4964" s="31"/>
      <c r="B4964" s="83"/>
      <c r="C4964" s="84"/>
      <c r="D4964" s="85"/>
      <c r="E4964" s="85"/>
      <c r="F4964" s="85"/>
      <c r="G4964" s="85"/>
      <c r="H4964" s="85"/>
      <c r="I4964" s="85"/>
    </row>
    <row r="4965" spans="1:9" s="14" customFormat="1" ht="19.5" hidden="1" customHeight="1">
      <c r="A4965" s="31"/>
      <c r="B4965" s="83"/>
      <c r="C4965" s="84"/>
      <c r="D4965" s="85"/>
      <c r="E4965" s="85"/>
      <c r="F4965" s="85"/>
      <c r="G4965" s="85"/>
      <c r="H4965" s="85"/>
      <c r="I4965" s="85"/>
    </row>
    <row r="4966" spans="1:9" s="14" customFormat="1" ht="19.5" hidden="1" customHeight="1">
      <c r="A4966" s="31"/>
      <c r="B4966" s="83"/>
      <c r="C4966" s="84"/>
      <c r="D4966" s="85"/>
      <c r="E4966" s="85"/>
      <c r="F4966" s="85"/>
      <c r="G4966" s="85"/>
      <c r="H4966" s="85"/>
      <c r="I4966" s="85"/>
    </row>
    <row r="4967" spans="1:9" s="14" customFormat="1" ht="19.5" hidden="1" customHeight="1">
      <c r="A4967" s="31"/>
      <c r="B4967" s="83"/>
      <c r="C4967" s="84"/>
      <c r="D4967" s="85"/>
      <c r="E4967" s="85"/>
      <c r="F4967" s="85"/>
      <c r="G4967" s="85"/>
      <c r="H4967" s="85"/>
      <c r="I4967" s="85"/>
    </row>
    <row r="4968" spans="1:9" s="14" customFormat="1" ht="19.5" hidden="1" customHeight="1">
      <c r="A4968" s="31"/>
      <c r="B4968" s="83"/>
      <c r="C4968" s="84"/>
      <c r="D4968" s="85"/>
      <c r="E4968" s="85"/>
      <c r="F4968" s="85"/>
      <c r="G4968" s="85"/>
      <c r="H4968" s="85"/>
      <c r="I4968" s="85"/>
    </row>
    <row r="4969" spans="1:9" s="14" customFormat="1" ht="19.5" hidden="1" customHeight="1">
      <c r="A4969" s="31"/>
      <c r="B4969" s="83"/>
      <c r="C4969" s="84"/>
      <c r="D4969" s="85"/>
      <c r="E4969" s="85"/>
      <c r="F4969" s="85"/>
      <c r="G4969" s="85"/>
      <c r="H4969" s="85"/>
      <c r="I4969" s="85"/>
    </row>
    <row r="4970" spans="1:9" s="14" customFormat="1" ht="19.5" hidden="1" customHeight="1">
      <c r="A4970" s="31"/>
      <c r="B4970" s="83"/>
      <c r="C4970" s="84"/>
      <c r="D4970" s="85"/>
      <c r="E4970" s="85"/>
      <c r="F4970" s="85"/>
      <c r="G4970" s="85"/>
      <c r="H4970" s="85"/>
      <c r="I4970" s="85"/>
    </row>
    <row r="4971" spans="1:9" s="14" customFormat="1" ht="19.5" hidden="1" customHeight="1">
      <c r="A4971" s="31"/>
      <c r="B4971" s="83"/>
      <c r="C4971" s="84"/>
      <c r="D4971" s="85"/>
      <c r="E4971" s="85"/>
      <c r="F4971" s="85"/>
      <c r="G4971" s="85"/>
      <c r="H4971" s="85"/>
      <c r="I4971" s="85"/>
    </row>
    <row r="4972" spans="1:9" s="14" customFormat="1" ht="19.5" hidden="1" customHeight="1">
      <c r="A4972" s="31"/>
      <c r="B4972" s="83"/>
      <c r="C4972" s="84"/>
      <c r="D4972" s="85"/>
      <c r="E4972" s="85"/>
      <c r="F4972" s="85"/>
      <c r="G4972" s="85"/>
      <c r="H4972" s="85"/>
      <c r="I4972" s="85"/>
    </row>
    <row r="4973" spans="1:9" s="14" customFormat="1" ht="19.5" hidden="1" customHeight="1">
      <c r="A4973" s="31"/>
      <c r="B4973" s="83"/>
      <c r="C4973" s="84"/>
      <c r="D4973" s="85"/>
      <c r="E4973" s="85"/>
      <c r="F4973" s="85"/>
      <c r="G4973" s="85"/>
      <c r="H4973" s="85"/>
      <c r="I4973" s="85"/>
    </row>
    <row r="4974" spans="1:9" s="14" customFormat="1" ht="19.5" hidden="1" customHeight="1">
      <c r="A4974" s="31"/>
      <c r="B4974" s="83"/>
      <c r="C4974" s="84"/>
      <c r="D4974" s="85"/>
      <c r="E4974" s="85"/>
      <c r="F4974" s="85"/>
      <c r="G4974" s="85"/>
      <c r="H4974" s="85"/>
      <c r="I4974" s="85"/>
    </row>
    <row r="4975" spans="1:9" s="14" customFormat="1" ht="19.5" hidden="1" customHeight="1">
      <c r="A4975" s="31"/>
      <c r="B4975" s="83"/>
      <c r="C4975" s="84"/>
      <c r="D4975" s="85"/>
      <c r="E4975" s="85"/>
      <c r="F4975" s="85"/>
      <c r="G4975" s="85"/>
      <c r="H4975" s="85"/>
      <c r="I4975" s="85"/>
    </row>
    <row r="4976" spans="1:9" s="14" customFormat="1" ht="19.5" hidden="1" customHeight="1">
      <c r="A4976" s="31"/>
      <c r="B4976" s="83"/>
      <c r="C4976" s="84"/>
      <c r="D4976" s="85"/>
      <c r="E4976" s="85"/>
      <c r="F4976" s="85"/>
      <c r="G4976" s="85"/>
      <c r="H4976" s="85"/>
      <c r="I4976" s="85"/>
    </row>
    <row r="4977" spans="1:9" s="14" customFormat="1" ht="19.5" hidden="1" customHeight="1">
      <c r="A4977" s="31"/>
      <c r="B4977" s="83"/>
      <c r="C4977" s="84"/>
      <c r="D4977" s="85"/>
      <c r="E4977" s="85"/>
      <c r="F4977" s="85"/>
      <c r="G4977" s="85"/>
      <c r="H4977" s="85"/>
      <c r="I4977" s="85"/>
    </row>
    <row r="4978" spans="1:9" s="14" customFormat="1" ht="19.5" hidden="1" customHeight="1">
      <c r="A4978" s="31"/>
      <c r="B4978" s="83"/>
      <c r="C4978" s="84"/>
      <c r="D4978" s="85"/>
      <c r="E4978" s="85"/>
      <c r="F4978" s="85"/>
      <c r="G4978" s="85"/>
      <c r="H4978" s="85"/>
      <c r="I4978" s="85"/>
    </row>
    <row r="4979" spans="1:9" s="14" customFormat="1" ht="19.5" hidden="1" customHeight="1">
      <c r="A4979" s="31"/>
      <c r="B4979" s="83"/>
      <c r="C4979" s="84"/>
      <c r="D4979" s="85"/>
      <c r="E4979" s="85"/>
      <c r="F4979" s="85"/>
      <c r="G4979" s="85"/>
      <c r="H4979" s="85"/>
      <c r="I4979" s="85"/>
    </row>
    <row r="4980" spans="1:9" s="14" customFormat="1" ht="19.5" hidden="1" customHeight="1">
      <c r="A4980" s="31"/>
      <c r="B4980" s="83"/>
      <c r="C4980" s="84"/>
      <c r="D4980" s="85"/>
      <c r="E4980" s="85"/>
      <c r="F4980" s="85"/>
      <c r="G4980" s="85"/>
      <c r="H4980" s="85"/>
      <c r="I4980" s="85"/>
    </row>
    <row r="4981" spans="1:9" s="14" customFormat="1" ht="19.5" hidden="1" customHeight="1">
      <c r="A4981" s="31"/>
      <c r="B4981" s="83"/>
      <c r="C4981" s="84"/>
      <c r="D4981" s="85"/>
      <c r="E4981" s="85"/>
      <c r="F4981" s="85"/>
      <c r="G4981" s="85"/>
      <c r="H4981" s="85"/>
      <c r="I4981" s="85"/>
    </row>
    <row r="4982" spans="1:9" s="14" customFormat="1" ht="19.5" hidden="1" customHeight="1">
      <c r="A4982" s="31"/>
      <c r="B4982" s="83"/>
      <c r="C4982" s="84"/>
      <c r="D4982" s="85"/>
      <c r="E4982" s="85"/>
      <c r="F4982" s="85"/>
      <c r="G4982" s="85"/>
      <c r="H4982" s="85"/>
      <c r="I4982" s="85"/>
    </row>
    <row r="4983" spans="1:9" s="14" customFormat="1" ht="19.5" hidden="1" customHeight="1">
      <c r="A4983" s="31"/>
      <c r="B4983" s="83"/>
      <c r="C4983" s="84"/>
      <c r="D4983" s="85"/>
      <c r="E4983" s="85"/>
      <c r="F4983" s="85"/>
      <c r="G4983" s="85"/>
      <c r="H4983" s="85"/>
      <c r="I4983" s="85"/>
    </row>
    <row r="4984" spans="1:9" s="14" customFormat="1" ht="19.5" hidden="1" customHeight="1">
      <c r="A4984" s="31"/>
      <c r="B4984" s="83"/>
      <c r="C4984" s="84"/>
      <c r="D4984" s="85"/>
      <c r="E4984" s="85"/>
      <c r="F4984" s="85"/>
      <c r="G4984" s="85"/>
      <c r="H4984" s="85"/>
      <c r="I4984" s="85"/>
    </row>
    <row r="4985" spans="1:9" s="14" customFormat="1" ht="19.5" hidden="1" customHeight="1">
      <c r="A4985" s="31"/>
      <c r="B4985" s="83"/>
      <c r="C4985" s="84"/>
      <c r="D4985" s="85"/>
      <c r="E4985" s="85"/>
      <c r="F4985" s="85"/>
      <c r="G4985" s="85"/>
      <c r="H4985" s="85"/>
      <c r="I4985" s="85"/>
    </row>
    <row r="4986" spans="1:9" s="14" customFormat="1" ht="19.5" hidden="1" customHeight="1">
      <c r="A4986" s="31"/>
      <c r="B4986" s="83"/>
      <c r="C4986" s="84"/>
      <c r="D4986" s="85"/>
      <c r="E4986" s="85"/>
      <c r="F4986" s="85"/>
      <c r="G4986" s="85"/>
      <c r="H4986" s="85"/>
      <c r="I4986" s="85"/>
    </row>
    <row r="4987" spans="1:9" s="14" customFormat="1" ht="19.5" hidden="1" customHeight="1">
      <c r="A4987" s="31"/>
      <c r="B4987" s="83"/>
      <c r="C4987" s="84"/>
      <c r="D4987" s="85"/>
      <c r="E4987" s="85"/>
      <c r="F4987" s="85"/>
      <c r="G4987" s="85"/>
      <c r="H4987" s="85"/>
      <c r="I4987" s="85"/>
    </row>
    <row r="4988" spans="1:9" s="14" customFormat="1" ht="19.5" hidden="1" customHeight="1">
      <c r="A4988" s="31"/>
      <c r="B4988" s="83"/>
      <c r="C4988" s="84"/>
      <c r="D4988" s="85"/>
      <c r="E4988" s="85"/>
      <c r="F4988" s="85"/>
      <c r="G4988" s="85"/>
      <c r="H4988" s="85"/>
      <c r="I4988" s="85"/>
    </row>
    <row r="4989" spans="1:9" s="14" customFormat="1" ht="19.5" hidden="1" customHeight="1">
      <c r="A4989" s="31"/>
      <c r="B4989" s="83"/>
      <c r="C4989" s="84"/>
      <c r="D4989" s="85"/>
      <c r="E4989" s="85"/>
      <c r="F4989" s="85"/>
      <c r="G4989" s="85"/>
      <c r="H4989" s="85"/>
      <c r="I4989" s="85"/>
    </row>
    <row r="4990" spans="1:9" s="14" customFormat="1" ht="19.5" hidden="1" customHeight="1">
      <c r="A4990" s="31"/>
      <c r="B4990" s="83"/>
      <c r="C4990" s="84"/>
      <c r="D4990" s="85"/>
      <c r="E4990" s="85"/>
      <c r="F4990" s="85"/>
      <c r="G4990" s="85"/>
      <c r="H4990" s="85"/>
      <c r="I4990" s="85"/>
    </row>
    <row r="4991" spans="1:9" s="14" customFormat="1" ht="19.5" hidden="1" customHeight="1">
      <c r="A4991" s="31"/>
      <c r="B4991" s="83"/>
      <c r="C4991" s="84"/>
      <c r="D4991" s="85"/>
      <c r="E4991" s="85"/>
      <c r="F4991" s="85"/>
      <c r="G4991" s="85"/>
      <c r="H4991" s="85"/>
      <c r="I4991" s="85"/>
    </row>
    <row r="4992" spans="1:9" s="14" customFormat="1" ht="19.5" hidden="1" customHeight="1">
      <c r="A4992" s="31"/>
      <c r="B4992" s="83"/>
      <c r="C4992" s="84"/>
      <c r="D4992" s="85"/>
      <c r="E4992" s="85"/>
      <c r="F4992" s="85"/>
      <c r="G4992" s="85"/>
      <c r="H4992" s="85"/>
      <c r="I4992" s="85"/>
    </row>
    <row r="4993" spans="1:9" s="14" customFormat="1" ht="19.5" hidden="1" customHeight="1">
      <c r="A4993" s="31"/>
      <c r="B4993" s="83"/>
      <c r="C4993" s="84"/>
      <c r="D4993" s="85"/>
      <c r="E4993" s="85"/>
      <c r="F4993" s="85"/>
      <c r="G4993" s="85"/>
      <c r="H4993" s="85"/>
      <c r="I4993" s="85"/>
    </row>
    <row r="4994" spans="1:9" s="14" customFormat="1" ht="19.5" hidden="1" customHeight="1">
      <c r="A4994" s="31"/>
      <c r="B4994" s="83"/>
      <c r="C4994" s="84"/>
      <c r="D4994" s="85"/>
      <c r="E4994" s="85"/>
      <c r="F4994" s="85"/>
      <c r="G4994" s="85"/>
      <c r="H4994" s="85"/>
      <c r="I4994" s="85"/>
    </row>
    <row r="4995" spans="1:9" s="14" customFormat="1" ht="19.5" hidden="1" customHeight="1">
      <c r="A4995" s="31"/>
      <c r="B4995" s="83"/>
      <c r="C4995" s="84"/>
      <c r="D4995" s="85"/>
      <c r="E4995" s="85"/>
      <c r="F4995" s="85"/>
      <c r="G4995" s="85"/>
      <c r="H4995" s="85"/>
      <c r="I4995" s="85"/>
    </row>
    <row r="4996" spans="1:9" s="14" customFormat="1" ht="19.5" hidden="1" customHeight="1">
      <c r="A4996" s="31"/>
      <c r="B4996" s="83"/>
      <c r="C4996" s="84"/>
      <c r="D4996" s="85"/>
      <c r="E4996" s="85"/>
      <c r="F4996" s="85"/>
      <c r="G4996" s="85"/>
      <c r="H4996" s="85"/>
      <c r="I4996" s="85"/>
    </row>
    <row r="4997" spans="1:9" s="14" customFormat="1" ht="19.5" hidden="1" customHeight="1">
      <c r="A4997" s="31"/>
      <c r="B4997" s="83"/>
      <c r="C4997" s="84"/>
      <c r="D4997" s="85"/>
      <c r="E4997" s="85"/>
      <c r="F4997" s="85"/>
      <c r="G4997" s="85"/>
      <c r="H4997" s="85"/>
      <c r="I4997" s="85"/>
    </row>
    <row r="4998" spans="1:9" s="14" customFormat="1" ht="19.5" hidden="1" customHeight="1">
      <c r="A4998" s="31"/>
      <c r="B4998" s="83"/>
      <c r="C4998" s="84"/>
      <c r="D4998" s="85"/>
      <c r="E4998" s="85"/>
      <c r="F4998" s="85"/>
      <c r="G4998" s="85"/>
      <c r="H4998" s="85"/>
      <c r="I4998" s="85"/>
    </row>
    <row r="4999" spans="1:9" s="14" customFormat="1" ht="19.5" hidden="1" customHeight="1">
      <c r="A4999" s="31"/>
      <c r="B4999" s="83"/>
      <c r="C4999" s="84"/>
      <c r="D4999" s="85"/>
      <c r="E4999" s="85"/>
      <c r="F4999" s="85"/>
      <c r="G4999" s="85"/>
      <c r="H4999" s="85"/>
      <c r="I4999" s="85"/>
    </row>
    <row r="5000" spans="1:9" s="14" customFormat="1" ht="19.5" hidden="1" customHeight="1">
      <c r="A5000" s="31"/>
      <c r="B5000" s="83"/>
      <c r="C5000" s="84"/>
      <c r="D5000" s="85"/>
      <c r="E5000" s="85"/>
      <c r="F5000" s="85"/>
      <c r="G5000" s="85"/>
      <c r="H5000" s="85"/>
      <c r="I5000" s="85"/>
    </row>
    <row r="5001" spans="1:9" s="14" customFormat="1" ht="19.5" hidden="1" customHeight="1">
      <c r="A5001" s="31"/>
      <c r="B5001" s="83"/>
      <c r="C5001" s="84"/>
      <c r="D5001" s="85"/>
      <c r="E5001" s="85"/>
      <c r="F5001" s="85"/>
      <c r="G5001" s="85"/>
      <c r="H5001" s="85"/>
      <c r="I5001" s="85"/>
    </row>
    <row r="5002" spans="1:9" s="14" customFormat="1" ht="19.5" hidden="1" customHeight="1">
      <c r="A5002" s="31"/>
      <c r="B5002" s="83"/>
      <c r="C5002" s="84"/>
      <c r="D5002" s="85"/>
      <c r="E5002" s="85"/>
      <c r="F5002" s="85"/>
      <c r="G5002" s="85"/>
      <c r="H5002" s="85"/>
      <c r="I5002" s="85"/>
    </row>
    <row r="5003" spans="1:9" s="14" customFormat="1" ht="19.5" hidden="1" customHeight="1">
      <c r="A5003" s="31"/>
      <c r="B5003" s="83"/>
      <c r="C5003" s="84"/>
      <c r="D5003" s="85"/>
      <c r="E5003" s="85"/>
      <c r="F5003" s="85"/>
      <c r="G5003" s="85"/>
      <c r="H5003" s="85"/>
      <c r="I5003" s="85"/>
    </row>
    <row r="5004" spans="1:9" s="14" customFormat="1" ht="19.5" hidden="1" customHeight="1">
      <c r="A5004" s="31"/>
      <c r="B5004" s="83"/>
      <c r="C5004" s="84"/>
      <c r="D5004" s="85"/>
      <c r="E5004" s="85"/>
      <c r="F5004" s="85"/>
      <c r="G5004" s="85"/>
      <c r="H5004" s="85"/>
      <c r="I5004" s="85"/>
    </row>
    <row r="5005" spans="1:9" s="14" customFormat="1" ht="19.5" hidden="1" customHeight="1">
      <c r="A5005" s="31"/>
      <c r="B5005" s="83"/>
      <c r="C5005" s="84"/>
      <c r="D5005" s="85"/>
      <c r="E5005" s="85"/>
      <c r="F5005" s="85"/>
      <c r="G5005" s="85"/>
      <c r="H5005" s="85"/>
      <c r="I5005" s="85"/>
    </row>
    <row r="5006" spans="1:9" s="14" customFormat="1" ht="19.5" hidden="1" customHeight="1">
      <c r="A5006" s="31"/>
      <c r="B5006" s="83"/>
      <c r="C5006" s="84"/>
      <c r="D5006" s="85"/>
      <c r="E5006" s="85"/>
      <c r="F5006" s="85"/>
      <c r="G5006" s="85"/>
      <c r="H5006" s="85"/>
      <c r="I5006" s="85"/>
    </row>
    <row r="5007" spans="1:9" s="14" customFormat="1" ht="19.5" hidden="1" customHeight="1">
      <c r="A5007" s="31"/>
      <c r="B5007" s="83"/>
      <c r="C5007" s="84"/>
      <c r="D5007" s="85"/>
      <c r="E5007" s="85"/>
      <c r="F5007" s="85"/>
      <c r="G5007" s="85"/>
      <c r="H5007" s="85"/>
      <c r="I5007" s="85"/>
    </row>
    <row r="5008" spans="1:9" s="14" customFormat="1" ht="19.5" hidden="1" customHeight="1">
      <c r="A5008" s="31"/>
      <c r="B5008" s="83"/>
      <c r="C5008" s="84"/>
      <c r="D5008" s="85"/>
      <c r="E5008" s="85"/>
      <c r="F5008" s="85"/>
      <c r="G5008" s="85"/>
      <c r="H5008" s="85"/>
      <c r="I5008" s="85"/>
    </row>
    <row r="5009" spans="1:9" s="14" customFormat="1" ht="19.5" hidden="1" customHeight="1">
      <c r="A5009" s="31"/>
      <c r="B5009" s="83"/>
      <c r="C5009" s="84"/>
      <c r="D5009" s="85"/>
      <c r="E5009" s="85"/>
      <c r="F5009" s="85"/>
      <c r="G5009" s="85"/>
      <c r="H5009" s="85"/>
      <c r="I5009" s="85"/>
    </row>
    <row r="5010" spans="1:9" s="14" customFormat="1" ht="19.5" hidden="1" customHeight="1">
      <c r="A5010" s="31"/>
      <c r="B5010" s="83"/>
      <c r="C5010" s="84"/>
      <c r="D5010" s="85"/>
      <c r="E5010" s="85"/>
      <c r="F5010" s="85"/>
      <c r="G5010" s="85"/>
      <c r="H5010" s="85"/>
      <c r="I5010" s="85"/>
    </row>
    <row r="5011" spans="1:9" s="14" customFormat="1" ht="19.5" hidden="1" customHeight="1">
      <c r="A5011" s="31"/>
      <c r="B5011" s="83"/>
      <c r="C5011" s="84"/>
      <c r="D5011" s="85"/>
      <c r="E5011" s="85"/>
      <c r="F5011" s="85"/>
      <c r="G5011" s="85"/>
      <c r="H5011" s="85"/>
      <c r="I5011" s="85"/>
    </row>
    <row r="5012" spans="1:9" s="14" customFormat="1" ht="19.5" hidden="1" customHeight="1">
      <c r="A5012" s="31"/>
      <c r="B5012" s="83"/>
      <c r="C5012" s="84"/>
      <c r="D5012" s="85"/>
      <c r="E5012" s="85"/>
      <c r="F5012" s="85"/>
      <c r="G5012" s="85"/>
      <c r="H5012" s="85"/>
      <c r="I5012" s="85"/>
    </row>
    <row r="5013" spans="1:9" s="14" customFormat="1" ht="19.5" hidden="1" customHeight="1">
      <c r="A5013" s="31"/>
      <c r="B5013" s="83"/>
      <c r="C5013" s="84"/>
      <c r="D5013" s="85"/>
      <c r="E5013" s="85"/>
      <c r="F5013" s="85"/>
      <c r="G5013" s="85"/>
      <c r="H5013" s="85"/>
      <c r="I5013" s="85"/>
    </row>
    <row r="5014" spans="1:9" s="14" customFormat="1" ht="19.5" hidden="1" customHeight="1">
      <c r="A5014" s="31"/>
      <c r="B5014" s="83"/>
      <c r="C5014" s="84"/>
      <c r="D5014" s="85"/>
      <c r="E5014" s="85"/>
      <c r="F5014" s="85"/>
      <c r="G5014" s="85"/>
      <c r="H5014" s="85"/>
      <c r="I5014" s="85"/>
    </row>
    <row r="5015" spans="1:9" s="14" customFormat="1" ht="19.5" hidden="1" customHeight="1">
      <c r="A5015" s="31"/>
      <c r="B5015" s="83"/>
      <c r="C5015" s="84"/>
      <c r="D5015" s="85"/>
      <c r="E5015" s="85"/>
      <c r="F5015" s="85"/>
      <c r="G5015" s="85"/>
      <c r="H5015" s="85"/>
      <c r="I5015" s="85"/>
    </row>
    <row r="5016" spans="1:9" s="14" customFormat="1" ht="19.5" hidden="1" customHeight="1">
      <c r="A5016" s="31"/>
      <c r="B5016" s="83"/>
      <c r="C5016" s="84"/>
      <c r="D5016" s="85"/>
      <c r="E5016" s="85"/>
      <c r="F5016" s="85"/>
      <c r="G5016" s="85"/>
      <c r="H5016" s="85"/>
      <c r="I5016" s="85"/>
    </row>
    <row r="5017" spans="1:9" s="14" customFormat="1" ht="19.5" hidden="1" customHeight="1">
      <c r="A5017" s="31"/>
      <c r="B5017" s="83"/>
      <c r="C5017" s="84"/>
      <c r="D5017" s="85"/>
      <c r="E5017" s="85"/>
      <c r="F5017" s="85"/>
      <c r="G5017" s="85"/>
      <c r="H5017" s="85"/>
      <c r="I5017" s="85"/>
    </row>
    <row r="5018" spans="1:9" s="14" customFormat="1" ht="19.5" hidden="1" customHeight="1">
      <c r="A5018" s="31"/>
      <c r="B5018" s="83"/>
      <c r="C5018" s="84"/>
      <c r="D5018" s="85"/>
      <c r="E5018" s="85"/>
      <c r="F5018" s="85"/>
      <c r="G5018" s="85"/>
      <c r="H5018" s="85"/>
      <c r="I5018" s="85"/>
    </row>
    <row r="5019" spans="1:9" s="14" customFormat="1" ht="19.5" hidden="1" customHeight="1">
      <c r="A5019" s="31"/>
      <c r="B5019" s="83"/>
      <c r="C5019" s="84"/>
      <c r="D5019" s="85"/>
      <c r="E5019" s="85"/>
      <c r="F5019" s="85"/>
      <c r="G5019" s="85"/>
      <c r="H5019" s="85"/>
      <c r="I5019" s="85"/>
    </row>
    <row r="5020" spans="1:9" s="14" customFormat="1" ht="19.5" hidden="1" customHeight="1">
      <c r="A5020" s="31"/>
      <c r="B5020" s="83"/>
      <c r="C5020" s="84"/>
      <c r="D5020" s="85"/>
      <c r="E5020" s="85"/>
      <c r="F5020" s="85"/>
      <c r="G5020" s="85"/>
      <c r="H5020" s="85"/>
      <c r="I5020" s="85"/>
    </row>
    <row r="5021" spans="1:9" s="14" customFormat="1" ht="19.5" hidden="1" customHeight="1">
      <c r="A5021" s="31"/>
      <c r="B5021" s="83"/>
      <c r="C5021" s="84"/>
      <c r="D5021" s="85"/>
      <c r="E5021" s="85"/>
      <c r="F5021" s="85"/>
      <c r="G5021" s="85"/>
      <c r="H5021" s="85"/>
      <c r="I5021" s="85"/>
    </row>
    <row r="5022" spans="1:9" s="14" customFormat="1" ht="19.5" hidden="1" customHeight="1">
      <c r="A5022" s="31"/>
      <c r="B5022" s="83"/>
      <c r="C5022" s="84"/>
      <c r="D5022" s="85"/>
      <c r="E5022" s="85"/>
      <c r="F5022" s="85"/>
      <c r="G5022" s="85"/>
      <c r="H5022" s="85"/>
      <c r="I5022" s="85"/>
    </row>
    <row r="5023" spans="1:9" s="14" customFormat="1" ht="19.5" hidden="1" customHeight="1">
      <c r="A5023" s="31"/>
      <c r="B5023" s="83"/>
      <c r="C5023" s="84"/>
      <c r="D5023" s="85"/>
      <c r="E5023" s="85"/>
      <c r="F5023" s="85"/>
      <c r="G5023" s="85"/>
      <c r="H5023" s="85"/>
      <c r="I5023" s="85"/>
    </row>
    <row r="5024" spans="1:9" s="14" customFormat="1" ht="19.5" hidden="1" customHeight="1">
      <c r="A5024" s="31"/>
      <c r="B5024" s="83"/>
      <c r="C5024" s="84"/>
      <c r="D5024" s="85"/>
      <c r="E5024" s="85"/>
      <c r="F5024" s="85"/>
      <c r="G5024" s="85"/>
      <c r="H5024" s="85"/>
      <c r="I5024" s="85"/>
    </row>
    <row r="5025" spans="1:9" s="14" customFormat="1" ht="19.5" hidden="1" customHeight="1">
      <c r="A5025" s="31"/>
      <c r="B5025" s="83"/>
      <c r="C5025" s="84"/>
      <c r="D5025" s="85"/>
      <c r="E5025" s="85"/>
      <c r="F5025" s="85"/>
      <c r="G5025" s="85"/>
      <c r="H5025" s="85"/>
      <c r="I5025" s="85"/>
    </row>
    <row r="5026" spans="1:9" s="14" customFormat="1" ht="19.5" hidden="1" customHeight="1">
      <c r="A5026" s="31"/>
      <c r="B5026" s="83"/>
      <c r="C5026" s="84"/>
      <c r="D5026" s="85"/>
      <c r="E5026" s="85"/>
      <c r="F5026" s="85"/>
      <c r="G5026" s="85"/>
      <c r="H5026" s="85"/>
      <c r="I5026" s="85"/>
    </row>
    <row r="5027" spans="1:9" s="14" customFormat="1" ht="19.5" hidden="1" customHeight="1">
      <c r="A5027" s="31"/>
      <c r="B5027" s="83"/>
      <c r="C5027" s="84"/>
      <c r="D5027" s="85"/>
      <c r="E5027" s="85"/>
      <c r="F5027" s="85"/>
      <c r="G5027" s="85"/>
      <c r="H5027" s="85"/>
      <c r="I5027" s="85"/>
    </row>
    <row r="5028" spans="1:9" s="14" customFormat="1" ht="19.5" hidden="1" customHeight="1">
      <c r="A5028" s="31"/>
      <c r="B5028" s="83"/>
      <c r="C5028" s="84"/>
      <c r="D5028" s="85"/>
      <c r="E5028" s="85"/>
      <c r="F5028" s="85"/>
      <c r="G5028" s="85"/>
      <c r="H5028" s="85"/>
      <c r="I5028" s="85"/>
    </row>
    <row r="5029" spans="1:9" s="14" customFormat="1" ht="19.5" hidden="1" customHeight="1">
      <c r="A5029" s="31"/>
      <c r="B5029" s="83"/>
      <c r="C5029" s="84"/>
      <c r="D5029" s="85"/>
      <c r="E5029" s="85"/>
      <c r="F5029" s="85"/>
      <c r="G5029" s="85"/>
      <c r="H5029" s="85"/>
      <c r="I5029" s="85"/>
    </row>
    <row r="5030" spans="1:9" s="14" customFormat="1" ht="19.5" hidden="1" customHeight="1">
      <c r="A5030" s="31"/>
      <c r="B5030" s="83"/>
      <c r="C5030" s="84"/>
      <c r="D5030" s="85"/>
      <c r="E5030" s="85"/>
      <c r="F5030" s="85"/>
      <c r="G5030" s="85"/>
      <c r="H5030" s="85"/>
      <c r="I5030" s="85"/>
    </row>
    <row r="5031" spans="1:9" s="14" customFormat="1" ht="19.5" hidden="1" customHeight="1">
      <c r="A5031" s="31"/>
      <c r="B5031" s="83"/>
      <c r="C5031" s="84"/>
      <c r="D5031" s="85"/>
      <c r="E5031" s="85"/>
      <c r="F5031" s="85"/>
      <c r="G5031" s="85"/>
      <c r="H5031" s="85"/>
      <c r="I5031" s="85"/>
    </row>
    <row r="5032" spans="1:9" s="14" customFormat="1" ht="19.5" hidden="1" customHeight="1">
      <c r="A5032" s="31"/>
      <c r="B5032" s="83"/>
      <c r="C5032" s="84"/>
      <c r="D5032" s="85"/>
      <c r="E5032" s="85"/>
      <c r="F5032" s="85"/>
      <c r="G5032" s="85"/>
      <c r="H5032" s="85"/>
      <c r="I5032" s="85"/>
    </row>
    <row r="5033" spans="1:9" s="14" customFormat="1" ht="19.5" hidden="1" customHeight="1">
      <c r="A5033" s="31"/>
      <c r="B5033" s="83"/>
      <c r="C5033" s="84"/>
      <c r="D5033" s="85"/>
      <c r="E5033" s="85"/>
      <c r="F5033" s="85"/>
      <c r="G5033" s="85"/>
      <c r="H5033" s="85"/>
      <c r="I5033" s="85"/>
    </row>
    <row r="5034" spans="1:9" s="14" customFormat="1" ht="19.5" hidden="1" customHeight="1">
      <c r="A5034" s="31"/>
      <c r="B5034" s="83"/>
      <c r="C5034" s="84"/>
      <c r="D5034" s="85"/>
      <c r="E5034" s="85"/>
      <c r="F5034" s="85"/>
      <c r="G5034" s="85"/>
      <c r="H5034" s="85"/>
      <c r="I5034" s="85"/>
    </row>
    <row r="5035" spans="1:9" s="14" customFormat="1" ht="19.5" hidden="1" customHeight="1">
      <c r="A5035" s="31"/>
      <c r="B5035" s="83"/>
      <c r="C5035" s="84"/>
      <c r="D5035" s="85"/>
      <c r="E5035" s="85"/>
      <c r="F5035" s="85"/>
      <c r="G5035" s="85"/>
      <c r="H5035" s="85"/>
      <c r="I5035" s="85"/>
    </row>
    <row r="5036" spans="1:9" s="14" customFormat="1" ht="19.5" hidden="1" customHeight="1">
      <c r="A5036" s="31"/>
      <c r="B5036" s="83"/>
      <c r="C5036" s="84"/>
      <c r="D5036" s="85"/>
      <c r="E5036" s="85"/>
      <c r="F5036" s="85"/>
      <c r="G5036" s="85"/>
      <c r="H5036" s="85"/>
      <c r="I5036" s="85"/>
    </row>
    <row r="5037" spans="1:9" s="14" customFormat="1" ht="19.5" hidden="1" customHeight="1">
      <c r="A5037" s="31"/>
      <c r="B5037" s="83"/>
      <c r="C5037" s="84"/>
      <c r="D5037" s="85"/>
      <c r="E5037" s="85"/>
      <c r="F5037" s="85"/>
      <c r="G5037" s="85"/>
      <c r="H5037" s="85"/>
      <c r="I5037" s="85"/>
    </row>
    <row r="5038" spans="1:9" s="14" customFormat="1" ht="19.5" hidden="1" customHeight="1">
      <c r="A5038" s="31"/>
      <c r="B5038" s="83"/>
      <c r="C5038" s="84"/>
      <c r="D5038" s="85"/>
      <c r="E5038" s="85"/>
      <c r="F5038" s="85"/>
      <c r="G5038" s="85"/>
      <c r="H5038" s="85"/>
      <c r="I5038" s="85"/>
    </row>
    <row r="5039" spans="1:9" s="14" customFormat="1" ht="19.5" hidden="1" customHeight="1">
      <c r="A5039" s="31"/>
      <c r="B5039" s="83"/>
      <c r="C5039" s="84"/>
      <c r="D5039" s="85"/>
      <c r="E5039" s="85"/>
      <c r="F5039" s="85"/>
      <c r="G5039" s="85"/>
      <c r="H5039" s="85"/>
      <c r="I5039" s="85"/>
    </row>
    <row r="5040" spans="1:9" s="14" customFormat="1" ht="19.5" hidden="1" customHeight="1">
      <c r="A5040" s="31"/>
      <c r="B5040" s="83"/>
      <c r="C5040" s="84"/>
      <c r="D5040" s="85"/>
      <c r="E5040" s="85"/>
      <c r="F5040" s="85"/>
      <c r="G5040" s="85"/>
      <c r="H5040" s="85"/>
      <c r="I5040" s="85"/>
    </row>
    <row r="5041" spans="1:9" s="14" customFormat="1" ht="19.5" hidden="1" customHeight="1">
      <c r="A5041" s="31"/>
      <c r="B5041" s="83"/>
      <c r="C5041" s="84"/>
      <c r="D5041" s="85"/>
      <c r="E5041" s="85"/>
      <c r="F5041" s="85"/>
      <c r="G5041" s="85"/>
      <c r="H5041" s="85"/>
      <c r="I5041" s="85"/>
    </row>
    <row r="5042" spans="1:9" s="14" customFormat="1" ht="19.5" hidden="1" customHeight="1">
      <c r="A5042" s="31"/>
      <c r="B5042" s="83"/>
      <c r="C5042" s="84"/>
      <c r="D5042" s="85"/>
      <c r="E5042" s="85"/>
      <c r="F5042" s="85"/>
      <c r="G5042" s="85"/>
      <c r="H5042" s="85"/>
      <c r="I5042" s="85"/>
    </row>
    <row r="5043" spans="1:9" s="14" customFormat="1" ht="19.5" hidden="1" customHeight="1">
      <c r="A5043" s="31"/>
      <c r="B5043" s="83"/>
      <c r="C5043" s="84"/>
      <c r="D5043" s="85"/>
      <c r="E5043" s="85"/>
      <c r="F5043" s="85"/>
      <c r="G5043" s="85"/>
      <c r="H5043" s="85"/>
      <c r="I5043" s="85"/>
    </row>
    <row r="5044" spans="1:9" s="14" customFormat="1" ht="19.5" hidden="1" customHeight="1">
      <c r="A5044" s="31"/>
      <c r="B5044" s="83"/>
      <c r="C5044" s="84"/>
      <c r="D5044" s="85"/>
      <c r="E5044" s="85"/>
      <c r="F5044" s="85"/>
      <c r="G5044" s="85"/>
      <c r="H5044" s="85"/>
      <c r="I5044" s="85"/>
    </row>
    <row r="5045" spans="1:9" s="14" customFormat="1" ht="19.5" hidden="1" customHeight="1">
      <c r="A5045" s="31"/>
      <c r="B5045" s="83"/>
      <c r="C5045" s="84"/>
      <c r="D5045" s="85"/>
      <c r="E5045" s="85"/>
      <c r="F5045" s="85"/>
      <c r="G5045" s="85"/>
      <c r="H5045" s="85"/>
      <c r="I5045" s="85"/>
    </row>
    <row r="5046" spans="1:9" s="14" customFormat="1" ht="19.5" hidden="1" customHeight="1">
      <c r="A5046" s="31"/>
      <c r="B5046" s="83"/>
      <c r="C5046" s="84"/>
      <c r="D5046" s="85"/>
      <c r="E5046" s="85"/>
      <c r="F5046" s="85"/>
      <c r="G5046" s="85"/>
      <c r="H5046" s="85"/>
      <c r="I5046" s="85"/>
    </row>
    <row r="5047" spans="1:9" s="14" customFormat="1" ht="19.5" hidden="1" customHeight="1">
      <c r="A5047" s="31"/>
      <c r="B5047" s="83"/>
      <c r="C5047" s="84"/>
      <c r="D5047" s="85"/>
      <c r="E5047" s="85"/>
      <c r="F5047" s="85"/>
      <c r="G5047" s="85"/>
      <c r="H5047" s="85"/>
      <c r="I5047" s="85"/>
    </row>
    <row r="5048" spans="1:9" s="14" customFormat="1" ht="19.5" hidden="1" customHeight="1">
      <c r="A5048" s="31"/>
      <c r="B5048" s="83"/>
      <c r="C5048" s="84"/>
      <c r="D5048" s="85"/>
      <c r="E5048" s="85"/>
      <c r="F5048" s="85"/>
      <c r="G5048" s="85"/>
      <c r="H5048" s="85"/>
      <c r="I5048" s="85"/>
    </row>
    <row r="5049" spans="1:9" s="14" customFormat="1" ht="19.5" hidden="1" customHeight="1">
      <c r="A5049" s="31"/>
      <c r="B5049" s="83"/>
      <c r="C5049" s="84"/>
      <c r="D5049" s="85"/>
      <c r="E5049" s="85"/>
      <c r="F5049" s="85"/>
      <c r="G5049" s="85"/>
      <c r="H5049" s="85"/>
      <c r="I5049" s="85"/>
    </row>
    <row r="5050" spans="1:9" s="14" customFormat="1" ht="19.5" hidden="1" customHeight="1">
      <c r="A5050" s="31"/>
      <c r="B5050" s="83"/>
      <c r="C5050" s="84"/>
      <c r="D5050" s="85"/>
      <c r="E5050" s="85"/>
      <c r="F5050" s="85"/>
      <c r="G5050" s="85"/>
      <c r="H5050" s="85"/>
      <c r="I5050" s="85"/>
    </row>
    <row r="5051" spans="1:9" s="14" customFormat="1" ht="19.5" hidden="1" customHeight="1">
      <c r="A5051" s="31"/>
      <c r="B5051" s="83"/>
      <c r="C5051" s="84"/>
      <c r="D5051" s="85"/>
      <c r="E5051" s="85"/>
      <c r="F5051" s="85"/>
      <c r="G5051" s="85"/>
      <c r="H5051" s="85"/>
      <c r="I5051" s="85"/>
    </row>
    <row r="5052" spans="1:9" s="14" customFormat="1" ht="19.5" hidden="1" customHeight="1">
      <c r="A5052" s="31"/>
      <c r="B5052" s="83"/>
      <c r="C5052" s="84"/>
      <c r="D5052" s="85"/>
      <c r="E5052" s="85"/>
      <c r="F5052" s="85"/>
      <c r="G5052" s="85"/>
      <c r="H5052" s="85"/>
      <c r="I5052" s="85"/>
    </row>
    <row r="5053" spans="1:9" s="14" customFormat="1" ht="19.5" hidden="1" customHeight="1">
      <c r="A5053" s="31"/>
      <c r="B5053" s="83"/>
      <c r="C5053" s="84"/>
      <c r="D5053" s="85"/>
      <c r="E5053" s="85"/>
      <c r="F5053" s="85"/>
      <c r="G5053" s="85"/>
      <c r="H5053" s="85"/>
      <c r="I5053" s="85"/>
    </row>
    <row r="5054" spans="1:9" s="14" customFormat="1" ht="19.5" hidden="1" customHeight="1">
      <c r="A5054" s="31"/>
      <c r="B5054" s="83"/>
      <c r="C5054" s="84"/>
      <c r="D5054" s="85"/>
      <c r="E5054" s="85"/>
      <c r="F5054" s="85"/>
      <c r="G5054" s="85"/>
      <c r="H5054" s="85"/>
      <c r="I5054" s="85"/>
    </row>
    <row r="5055" spans="1:9" s="14" customFormat="1" ht="19.5" hidden="1" customHeight="1">
      <c r="A5055" s="31"/>
      <c r="B5055" s="83"/>
      <c r="C5055" s="84"/>
      <c r="D5055" s="85"/>
      <c r="E5055" s="85"/>
      <c r="F5055" s="85"/>
      <c r="G5055" s="85"/>
      <c r="H5055" s="85"/>
      <c r="I5055" s="85"/>
    </row>
    <row r="5056" spans="1:9" s="14" customFormat="1" ht="19.5" hidden="1" customHeight="1">
      <c r="A5056" s="31"/>
      <c r="B5056" s="83"/>
      <c r="C5056" s="84"/>
      <c r="D5056" s="85"/>
      <c r="E5056" s="85"/>
      <c r="F5056" s="85"/>
      <c r="G5056" s="85"/>
      <c r="H5056" s="85"/>
      <c r="I5056" s="85"/>
    </row>
    <row r="5057" spans="1:9" s="14" customFormat="1" ht="19.5" hidden="1" customHeight="1">
      <c r="A5057" s="31"/>
      <c r="B5057" s="83"/>
      <c r="C5057" s="84"/>
      <c r="D5057" s="85"/>
      <c r="E5057" s="85"/>
      <c r="F5057" s="85"/>
      <c r="G5057" s="85"/>
      <c r="H5057" s="85"/>
      <c r="I5057" s="85"/>
    </row>
    <row r="5058" spans="1:9" s="14" customFormat="1" ht="19.5" hidden="1" customHeight="1">
      <c r="A5058" s="31"/>
      <c r="B5058" s="83"/>
      <c r="C5058" s="84"/>
      <c r="D5058" s="85"/>
      <c r="E5058" s="85"/>
      <c r="F5058" s="85"/>
      <c r="G5058" s="85"/>
      <c r="H5058" s="85"/>
      <c r="I5058" s="85"/>
    </row>
    <row r="5059" spans="1:9" s="14" customFormat="1" ht="19.5" hidden="1" customHeight="1">
      <c r="A5059" s="31"/>
      <c r="B5059" s="83"/>
      <c r="C5059" s="84"/>
      <c r="D5059" s="85"/>
      <c r="E5059" s="85"/>
      <c r="F5059" s="85"/>
      <c r="G5059" s="85"/>
      <c r="H5059" s="85"/>
      <c r="I5059" s="85"/>
    </row>
    <row r="5060" spans="1:9" s="14" customFormat="1" ht="19.5" hidden="1" customHeight="1">
      <c r="A5060" s="31"/>
      <c r="B5060" s="83"/>
      <c r="C5060" s="84"/>
      <c r="D5060" s="85"/>
      <c r="E5060" s="85"/>
      <c r="F5060" s="85"/>
      <c r="G5060" s="85"/>
      <c r="H5060" s="85"/>
      <c r="I5060" s="85"/>
    </row>
    <row r="5061" spans="1:9" s="14" customFormat="1" ht="19.5" hidden="1" customHeight="1">
      <c r="A5061" s="31"/>
      <c r="B5061" s="83"/>
      <c r="C5061" s="84"/>
      <c r="D5061" s="85"/>
      <c r="E5061" s="85"/>
      <c r="F5061" s="85"/>
      <c r="G5061" s="85"/>
      <c r="H5061" s="85"/>
      <c r="I5061" s="85"/>
    </row>
    <row r="5062" spans="1:9" s="14" customFormat="1" ht="19.5" hidden="1" customHeight="1">
      <c r="A5062" s="31"/>
      <c r="B5062" s="83"/>
      <c r="C5062" s="84"/>
      <c r="D5062" s="85"/>
      <c r="E5062" s="85"/>
      <c r="F5062" s="85"/>
      <c r="G5062" s="85"/>
      <c r="H5062" s="85"/>
      <c r="I5062" s="85"/>
    </row>
    <row r="5063" spans="1:9" s="14" customFormat="1" ht="19.5" hidden="1" customHeight="1">
      <c r="A5063" s="31"/>
      <c r="B5063" s="83"/>
      <c r="C5063" s="84"/>
      <c r="D5063" s="85"/>
      <c r="E5063" s="85"/>
      <c r="F5063" s="85"/>
      <c r="G5063" s="85"/>
      <c r="H5063" s="85"/>
      <c r="I5063" s="85"/>
    </row>
    <row r="5064" spans="1:9" s="14" customFormat="1" ht="19.5" hidden="1" customHeight="1">
      <c r="A5064" s="31"/>
      <c r="B5064" s="83"/>
      <c r="C5064" s="84"/>
      <c r="D5064" s="85"/>
      <c r="E5064" s="85"/>
      <c r="F5064" s="85"/>
      <c r="G5064" s="85"/>
      <c r="H5064" s="85"/>
      <c r="I5064" s="85"/>
    </row>
    <row r="5065" spans="1:9" s="14" customFormat="1" ht="19.5" hidden="1" customHeight="1">
      <c r="A5065" s="31"/>
      <c r="B5065" s="83"/>
      <c r="C5065" s="84"/>
      <c r="D5065" s="85"/>
      <c r="E5065" s="85"/>
      <c r="F5065" s="85"/>
      <c r="G5065" s="85"/>
      <c r="H5065" s="85"/>
      <c r="I5065" s="85"/>
    </row>
    <row r="5066" spans="1:9" s="14" customFormat="1" ht="19.5" hidden="1" customHeight="1">
      <c r="A5066" s="31"/>
      <c r="B5066" s="83"/>
      <c r="C5066" s="84"/>
      <c r="D5066" s="85"/>
      <c r="E5066" s="85"/>
      <c r="F5066" s="85"/>
      <c r="G5066" s="85"/>
      <c r="H5066" s="85"/>
      <c r="I5066" s="85"/>
    </row>
    <row r="5067" spans="1:9" s="14" customFormat="1" ht="19.5" hidden="1" customHeight="1">
      <c r="A5067" s="31"/>
      <c r="B5067" s="83"/>
      <c r="C5067" s="84"/>
      <c r="D5067" s="85"/>
      <c r="E5067" s="85"/>
      <c r="F5067" s="85"/>
      <c r="G5067" s="85"/>
      <c r="H5067" s="85"/>
      <c r="I5067" s="85"/>
    </row>
    <row r="5068" spans="1:9" s="14" customFormat="1" ht="19.5" hidden="1" customHeight="1">
      <c r="A5068" s="31"/>
      <c r="B5068" s="83"/>
      <c r="C5068" s="84"/>
      <c r="D5068" s="85"/>
      <c r="E5068" s="85"/>
      <c r="F5068" s="85"/>
      <c r="G5068" s="85"/>
      <c r="H5068" s="85"/>
      <c r="I5068" s="85"/>
    </row>
    <row r="5069" spans="1:9" s="14" customFormat="1" ht="19.5" hidden="1" customHeight="1">
      <c r="A5069" s="31"/>
      <c r="B5069" s="83"/>
      <c r="C5069" s="84"/>
      <c r="D5069" s="85"/>
      <c r="E5069" s="85"/>
      <c r="F5069" s="85"/>
      <c r="G5069" s="85"/>
      <c r="H5069" s="85"/>
      <c r="I5069" s="85"/>
    </row>
    <row r="5070" spans="1:9" s="14" customFormat="1" ht="19.5" hidden="1" customHeight="1">
      <c r="A5070" s="31"/>
      <c r="B5070" s="83"/>
      <c r="C5070" s="84"/>
      <c r="D5070" s="85"/>
      <c r="E5070" s="85"/>
      <c r="F5070" s="85"/>
      <c r="G5070" s="85"/>
      <c r="H5070" s="85"/>
      <c r="I5070" s="85"/>
    </row>
    <row r="5071" spans="1:9" s="14" customFormat="1" ht="19.5" hidden="1" customHeight="1">
      <c r="A5071" s="31"/>
      <c r="B5071" s="83"/>
      <c r="C5071" s="84"/>
      <c r="D5071" s="85"/>
      <c r="E5071" s="85"/>
      <c r="F5071" s="85"/>
      <c r="G5071" s="85"/>
      <c r="H5071" s="85"/>
      <c r="I5071" s="85"/>
    </row>
    <row r="5072" spans="1:9" s="14" customFormat="1" ht="19.5" hidden="1" customHeight="1">
      <c r="A5072" s="31"/>
      <c r="B5072" s="83"/>
      <c r="C5072" s="84"/>
      <c r="D5072" s="85"/>
      <c r="E5072" s="85"/>
      <c r="F5072" s="85"/>
      <c r="G5072" s="85"/>
      <c r="H5072" s="85"/>
      <c r="I5072" s="85"/>
    </row>
    <row r="5073" spans="1:9" s="14" customFormat="1" ht="19.5" hidden="1" customHeight="1">
      <c r="A5073" s="31"/>
      <c r="B5073" s="83"/>
      <c r="C5073" s="84"/>
      <c r="D5073" s="85"/>
      <c r="E5073" s="85"/>
      <c r="F5073" s="85"/>
      <c r="G5073" s="85"/>
      <c r="H5073" s="85"/>
      <c r="I5073" s="85"/>
    </row>
    <row r="5074" spans="1:9" s="14" customFormat="1" ht="19.5" hidden="1" customHeight="1">
      <c r="A5074" s="31"/>
      <c r="B5074" s="83"/>
      <c r="C5074" s="84"/>
      <c r="D5074" s="85"/>
      <c r="E5074" s="85"/>
      <c r="F5074" s="85"/>
      <c r="G5074" s="85"/>
      <c r="H5074" s="85"/>
      <c r="I5074" s="85"/>
    </row>
    <row r="5075" spans="1:9" s="14" customFormat="1" ht="19.5" hidden="1" customHeight="1">
      <c r="A5075" s="31"/>
      <c r="B5075" s="83"/>
      <c r="C5075" s="84"/>
      <c r="D5075" s="85"/>
      <c r="E5075" s="85"/>
      <c r="F5075" s="85"/>
      <c r="G5075" s="85"/>
      <c r="H5075" s="85"/>
      <c r="I5075" s="85"/>
    </row>
    <row r="5076" spans="1:9" s="14" customFormat="1" ht="19.5" hidden="1" customHeight="1">
      <c r="A5076" s="31"/>
      <c r="B5076" s="83"/>
      <c r="C5076" s="84"/>
      <c r="D5076" s="85"/>
      <c r="E5076" s="85"/>
      <c r="F5076" s="85"/>
      <c r="G5076" s="85"/>
      <c r="H5076" s="85"/>
      <c r="I5076" s="85"/>
    </row>
    <row r="5077" spans="1:9" s="14" customFormat="1" ht="19.5" hidden="1" customHeight="1">
      <c r="A5077" s="31"/>
      <c r="B5077" s="83"/>
      <c r="C5077" s="84"/>
      <c r="D5077" s="85"/>
      <c r="E5077" s="85"/>
      <c r="F5077" s="85"/>
      <c r="G5077" s="85"/>
      <c r="H5077" s="85"/>
      <c r="I5077" s="85"/>
    </row>
    <row r="5078" spans="1:9" s="14" customFormat="1" ht="19.5" hidden="1" customHeight="1">
      <c r="A5078" s="31"/>
      <c r="B5078" s="83"/>
      <c r="C5078" s="84"/>
      <c r="D5078" s="85"/>
      <c r="E5078" s="85"/>
      <c r="F5078" s="85"/>
      <c r="G5078" s="85"/>
      <c r="H5078" s="85"/>
      <c r="I5078" s="85"/>
    </row>
    <row r="5079" spans="1:9" s="14" customFormat="1" ht="19.5" hidden="1" customHeight="1">
      <c r="A5079" s="31"/>
      <c r="B5079" s="83"/>
      <c r="C5079" s="84"/>
      <c r="D5079" s="85"/>
      <c r="E5079" s="85"/>
      <c r="F5079" s="85"/>
      <c r="G5079" s="85"/>
      <c r="H5079" s="85"/>
      <c r="I5079" s="85"/>
    </row>
    <row r="5080" spans="1:9" s="14" customFormat="1" ht="19.5" hidden="1" customHeight="1">
      <c r="A5080" s="31"/>
      <c r="B5080" s="83"/>
      <c r="C5080" s="84"/>
      <c r="D5080" s="85"/>
      <c r="E5080" s="85"/>
      <c r="F5080" s="85"/>
      <c r="G5080" s="85"/>
      <c r="H5080" s="85"/>
      <c r="I5080" s="85"/>
    </row>
    <row r="5081" spans="1:9" s="14" customFormat="1" ht="19.5" hidden="1" customHeight="1">
      <c r="A5081" s="31"/>
      <c r="B5081" s="83"/>
      <c r="C5081" s="84"/>
      <c r="D5081" s="85"/>
      <c r="E5081" s="85"/>
      <c r="F5081" s="85"/>
      <c r="G5081" s="85"/>
      <c r="H5081" s="85"/>
      <c r="I5081" s="85"/>
    </row>
    <row r="5082" spans="1:9" s="14" customFormat="1" ht="19.5" hidden="1" customHeight="1">
      <c r="A5082" s="31"/>
      <c r="B5082" s="83"/>
      <c r="C5082" s="84"/>
      <c r="D5082" s="85"/>
      <c r="E5082" s="85"/>
      <c r="F5082" s="85"/>
      <c r="G5082" s="85"/>
      <c r="H5082" s="85"/>
      <c r="I5082" s="85"/>
    </row>
    <row r="5083" spans="1:9" s="14" customFormat="1" ht="19.5" hidden="1" customHeight="1">
      <c r="A5083" s="31"/>
      <c r="B5083" s="83"/>
      <c r="C5083" s="84"/>
      <c r="D5083" s="85"/>
      <c r="E5083" s="85"/>
      <c r="F5083" s="85"/>
      <c r="G5083" s="85"/>
      <c r="H5083" s="85"/>
      <c r="I5083" s="85"/>
    </row>
    <row r="5084" spans="1:9" s="14" customFormat="1" ht="19.5" hidden="1" customHeight="1">
      <c r="A5084" s="31"/>
      <c r="B5084" s="83"/>
      <c r="C5084" s="84"/>
      <c r="D5084" s="85"/>
      <c r="E5084" s="85"/>
      <c r="F5084" s="85"/>
      <c r="G5084" s="85"/>
      <c r="H5084" s="85"/>
      <c r="I5084" s="85"/>
    </row>
    <row r="5085" spans="1:9" s="14" customFormat="1" ht="19.5" hidden="1" customHeight="1">
      <c r="A5085" s="31"/>
      <c r="B5085" s="83"/>
      <c r="C5085" s="84"/>
      <c r="D5085" s="85"/>
      <c r="E5085" s="85"/>
      <c r="F5085" s="85"/>
      <c r="G5085" s="85"/>
      <c r="H5085" s="85"/>
      <c r="I5085" s="85"/>
    </row>
    <row r="5086" spans="1:9" s="14" customFormat="1" ht="19.5" hidden="1" customHeight="1">
      <c r="A5086" s="31"/>
      <c r="B5086" s="83"/>
      <c r="C5086" s="84"/>
      <c r="D5086" s="85"/>
      <c r="E5086" s="85"/>
      <c r="F5086" s="85"/>
      <c r="G5086" s="85"/>
      <c r="H5086" s="85"/>
      <c r="I5086" s="85"/>
    </row>
    <row r="5087" spans="1:9" s="14" customFormat="1" ht="19.5" hidden="1" customHeight="1">
      <c r="A5087" s="31"/>
      <c r="B5087" s="83"/>
      <c r="C5087" s="84"/>
      <c r="D5087" s="85"/>
      <c r="E5087" s="85"/>
      <c r="F5087" s="85"/>
      <c r="G5087" s="85"/>
      <c r="H5087" s="85"/>
      <c r="I5087" s="85"/>
    </row>
    <row r="5088" spans="1:9" s="14" customFormat="1" ht="19.5" hidden="1" customHeight="1">
      <c r="A5088" s="31"/>
      <c r="B5088" s="83"/>
      <c r="C5088" s="84"/>
      <c r="D5088" s="85"/>
      <c r="E5088" s="85"/>
      <c r="F5088" s="85"/>
      <c r="G5088" s="85"/>
      <c r="H5088" s="85"/>
      <c r="I5088" s="85"/>
    </row>
    <row r="5089" spans="1:9" s="14" customFormat="1" ht="19.5" hidden="1" customHeight="1">
      <c r="A5089" s="31"/>
      <c r="B5089" s="83"/>
      <c r="C5089" s="84"/>
      <c r="D5089" s="85"/>
      <c r="E5089" s="85"/>
      <c r="F5089" s="85"/>
      <c r="G5089" s="85"/>
      <c r="H5089" s="85"/>
      <c r="I5089" s="85"/>
    </row>
    <row r="5090" spans="1:9" s="14" customFormat="1" ht="19.5" hidden="1" customHeight="1">
      <c r="A5090" s="31"/>
      <c r="B5090" s="83"/>
      <c r="C5090" s="84"/>
      <c r="D5090" s="85"/>
      <c r="E5090" s="85"/>
      <c r="F5090" s="85"/>
      <c r="G5090" s="85"/>
      <c r="H5090" s="85"/>
      <c r="I5090" s="85"/>
    </row>
    <row r="5091" spans="1:9" s="14" customFormat="1" ht="19.5" hidden="1" customHeight="1">
      <c r="A5091" s="31"/>
      <c r="B5091" s="83"/>
      <c r="C5091" s="84"/>
      <c r="D5091" s="85"/>
      <c r="E5091" s="85"/>
      <c r="F5091" s="85"/>
      <c r="G5091" s="85"/>
      <c r="H5091" s="85"/>
      <c r="I5091" s="85"/>
    </row>
    <row r="5092" spans="1:9" s="14" customFormat="1" ht="19.5" hidden="1" customHeight="1">
      <c r="A5092" s="31"/>
      <c r="B5092" s="83"/>
      <c r="C5092" s="84"/>
      <c r="D5092" s="85"/>
      <c r="E5092" s="85"/>
      <c r="F5092" s="85"/>
      <c r="G5092" s="85"/>
      <c r="H5092" s="85"/>
      <c r="I5092" s="85"/>
    </row>
    <row r="5093" spans="1:9" s="14" customFormat="1" ht="19.5" hidden="1" customHeight="1">
      <c r="A5093" s="31"/>
      <c r="B5093" s="83"/>
      <c r="C5093" s="84"/>
      <c r="D5093" s="85"/>
      <c r="E5093" s="85"/>
      <c r="F5093" s="85"/>
      <c r="G5093" s="85"/>
      <c r="H5093" s="85"/>
      <c r="I5093" s="85"/>
    </row>
    <row r="5094" spans="1:9" s="14" customFormat="1" ht="19.5" hidden="1" customHeight="1">
      <c r="A5094" s="31"/>
      <c r="B5094" s="83"/>
      <c r="C5094" s="84"/>
      <c r="D5094" s="85"/>
      <c r="E5094" s="85"/>
      <c r="F5094" s="85"/>
      <c r="G5094" s="85"/>
      <c r="H5094" s="85"/>
      <c r="I5094" s="85"/>
    </row>
    <row r="5095" spans="1:9" s="14" customFormat="1" ht="19.5" hidden="1" customHeight="1">
      <c r="A5095" s="31"/>
      <c r="B5095" s="83"/>
      <c r="C5095" s="84"/>
      <c r="D5095" s="85"/>
      <c r="E5095" s="85"/>
      <c r="F5095" s="85"/>
      <c r="G5095" s="85"/>
      <c r="H5095" s="85"/>
      <c r="I5095" s="85"/>
    </row>
    <row r="5096" spans="1:9" s="14" customFormat="1" ht="19.5" hidden="1" customHeight="1">
      <c r="A5096" s="31"/>
      <c r="B5096" s="83"/>
      <c r="C5096" s="84"/>
      <c r="D5096" s="85"/>
      <c r="E5096" s="85"/>
      <c r="F5096" s="85"/>
      <c r="G5096" s="85"/>
      <c r="H5096" s="85"/>
      <c r="I5096" s="85"/>
    </row>
    <row r="5097" spans="1:9" s="14" customFormat="1" ht="19.5" hidden="1" customHeight="1">
      <c r="A5097" s="31"/>
      <c r="B5097" s="83"/>
      <c r="C5097" s="84"/>
      <c r="D5097" s="85"/>
      <c r="E5097" s="85"/>
      <c r="F5097" s="85"/>
      <c r="G5097" s="85"/>
      <c r="H5097" s="85"/>
      <c r="I5097" s="85"/>
    </row>
    <row r="5098" spans="1:9" s="14" customFormat="1" ht="19.5" hidden="1" customHeight="1">
      <c r="A5098" s="31"/>
      <c r="B5098" s="83"/>
      <c r="C5098" s="84"/>
      <c r="D5098" s="85"/>
      <c r="E5098" s="85"/>
      <c r="F5098" s="85"/>
      <c r="G5098" s="85"/>
      <c r="H5098" s="85"/>
      <c r="I5098" s="85"/>
    </row>
    <row r="5099" spans="1:9" s="14" customFormat="1" ht="19.5" hidden="1" customHeight="1">
      <c r="A5099" s="31"/>
      <c r="B5099" s="83"/>
      <c r="C5099" s="84"/>
      <c r="D5099" s="85"/>
      <c r="E5099" s="85"/>
      <c r="F5099" s="85"/>
      <c r="G5099" s="85"/>
      <c r="H5099" s="85"/>
      <c r="I5099" s="85"/>
    </row>
    <row r="5100" spans="1:9" s="14" customFormat="1" ht="19.5" hidden="1" customHeight="1">
      <c r="A5100" s="31"/>
      <c r="B5100" s="83"/>
      <c r="C5100" s="84"/>
      <c r="D5100" s="85"/>
      <c r="E5100" s="85"/>
      <c r="F5100" s="85"/>
      <c r="G5100" s="85"/>
      <c r="H5100" s="85"/>
      <c r="I5100" s="85"/>
    </row>
    <row r="5101" spans="1:9" s="14" customFormat="1" ht="19.5" hidden="1" customHeight="1">
      <c r="A5101" s="31"/>
      <c r="B5101" s="83"/>
      <c r="C5101" s="84"/>
      <c r="D5101" s="85"/>
      <c r="E5101" s="85"/>
      <c r="F5101" s="85"/>
      <c r="G5101" s="85"/>
      <c r="H5101" s="85"/>
      <c r="I5101" s="85"/>
    </row>
    <row r="5102" spans="1:9" s="14" customFormat="1" ht="19.5" hidden="1" customHeight="1">
      <c r="A5102" s="31"/>
      <c r="B5102" s="83"/>
      <c r="C5102" s="84"/>
      <c r="D5102" s="85"/>
      <c r="E5102" s="85"/>
      <c r="F5102" s="85"/>
      <c r="G5102" s="85"/>
      <c r="H5102" s="85"/>
      <c r="I5102" s="85"/>
    </row>
    <row r="5103" spans="1:9" s="14" customFormat="1" ht="19.5" hidden="1" customHeight="1">
      <c r="A5103" s="31"/>
      <c r="B5103" s="83"/>
      <c r="C5103" s="84"/>
      <c r="D5103" s="85"/>
      <c r="E5103" s="85"/>
      <c r="F5103" s="85"/>
      <c r="G5103" s="85"/>
      <c r="H5103" s="85"/>
      <c r="I5103" s="85"/>
    </row>
    <row r="5104" spans="1:9" s="14" customFormat="1" ht="19.5" hidden="1" customHeight="1">
      <c r="A5104" s="31"/>
      <c r="B5104" s="83"/>
      <c r="C5104" s="84"/>
      <c r="D5104" s="85"/>
      <c r="E5104" s="85"/>
      <c r="F5104" s="85"/>
      <c r="G5104" s="85"/>
      <c r="H5104" s="85"/>
      <c r="I5104" s="85"/>
    </row>
    <row r="5105" spans="1:9" s="14" customFormat="1" ht="19.5" hidden="1" customHeight="1">
      <c r="A5105" s="31"/>
      <c r="B5105" s="83"/>
      <c r="C5105" s="84"/>
      <c r="D5105" s="85"/>
      <c r="E5105" s="85"/>
      <c r="F5105" s="85"/>
      <c r="G5105" s="85"/>
      <c r="H5105" s="85"/>
      <c r="I5105" s="85"/>
    </row>
    <row r="5106" spans="1:9" s="14" customFormat="1" ht="19.5" hidden="1" customHeight="1">
      <c r="A5106" s="31"/>
      <c r="B5106" s="83"/>
      <c r="C5106" s="84"/>
      <c r="D5106" s="85"/>
      <c r="E5106" s="85"/>
      <c r="F5106" s="85"/>
      <c r="G5106" s="85"/>
      <c r="H5106" s="85"/>
      <c r="I5106" s="85"/>
    </row>
    <row r="5107" spans="1:9" s="14" customFormat="1" ht="19.5" hidden="1" customHeight="1">
      <c r="A5107" s="31"/>
      <c r="B5107" s="83"/>
      <c r="C5107" s="84"/>
      <c r="D5107" s="85"/>
      <c r="E5107" s="85"/>
      <c r="F5107" s="85"/>
      <c r="G5107" s="85"/>
      <c r="H5107" s="85"/>
      <c r="I5107" s="85"/>
    </row>
    <row r="5108" spans="1:9" s="14" customFormat="1" ht="19.5" hidden="1" customHeight="1">
      <c r="A5108" s="31"/>
      <c r="B5108" s="83"/>
      <c r="C5108" s="84"/>
      <c r="D5108" s="85"/>
      <c r="E5108" s="85"/>
      <c r="F5108" s="85"/>
      <c r="G5108" s="85"/>
      <c r="H5108" s="85"/>
      <c r="I5108" s="85"/>
    </row>
    <row r="5109" spans="1:9" s="14" customFormat="1" ht="19.5" hidden="1" customHeight="1">
      <c r="A5109" s="31"/>
      <c r="B5109" s="83"/>
      <c r="C5109" s="84"/>
      <c r="D5109" s="85"/>
      <c r="E5109" s="85"/>
      <c r="F5109" s="85"/>
      <c r="G5109" s="85"/>
      <c r="H5109" s="85"/>
      <c r="I5109" s="85"/>
    </row>
    <row r="5110" spans="1:9" s="14" customFormat="1" ht="19.5" hidden="1" customHeight="1">
      <c r="A5110" s="31"/>
      <c r="B5110" s="83"/>
      <c r="C5110" s="84"/>
      <c r="D5110" s="85"/>
      <c r="E5110" s="85"/>
      <c r="F5110" s="85"/>
      <c r="G5110" s="85"/>
      <c r="H5110" s="85"/>
      <c r="I5110" s="85"/>
    </row>
    <row r="5111" spans="1:9" s="14" customFormat="1" ht="19.5" hidden="1" customHeight="1">
      <c r="A5111" s="31"/>
      <c r="B5111" s="83"/>
      <c r="C5111" s="84"/>
      <c r="D5111" s="85"/>
      <c r="E5111" s="85"/>
      <c r="F5111" s="85"/>
      <c r="G5111" s="85"/>
      <c r="H5111" s="85"/>
      <c r="I5111" s="85"/>
    </row>
    <row r="5112" spans="1:9" s="14" customFormat="1" ht="19.5" hidden="1" customHeight="1">
      <c r="A5112" s="31"/>
      <c r="B5112" s="83"/>
      <c r="C5112" s="84"/>
      <c r="D5112" s="85"/>
      <c r="E5112" s="85"/>
      <c r="F5112" s="85"/>
      <c r="G5112" s="85"/>
      <c r="H5112" s="85"/>
      <c r="I5112" s="85"/>
    </row>
    <row r="5113" spans="1:9" s="14" customFormat="1" ht="19.5" hidden="1" customHeight="1">
      <c r="A5113" s="31"/>
      <c r="B5113" s="83"/>
      <c r="C5113" s="84"/>
      <c r="D5113" s="85"/>
      <c r="E5113" s="85"/>
      <c r="F5113" s="85"/>
      <c r="G5113" s="85"/>
      <c r="H5113" s="85"/>
      <c r="I5113" s="85"/>
    </row>
    <row r="5114" spans="1:9" s="14" customFormat="1" ht="19.5" hidden="1" customHeight="1">
      <c r="A5114" s="31"/>
      <c r="B5114" s="83"/>
      <c r="C5114" s="84"/>
      <c r="D5114" s="85"/>
      <c r="E5114" s="85"/>
      <c r="F5114" s="85"/>
      <c r="G5114" s="85"/>
      <c r="H5114" s="85"/>
      <c r="I5114" s="85"/>
    </row>
    <row r="5115" spans="1:9" s="14" customFormat="1" ht="19.5" hidden="1" customHeight="1">
      <c r="A5115" s="31"/>
      <c r="B5115" s="83"/>
      <c r="C5115" s="84"/>
      <c r="D5115" s="85"/>
      <c r="E5115" s="85"/>
      <c r="F5115" s="85"/>
      <c r="G5115" s="85"/>
      <c r="H5115" s="85"/>
      <c r="I5115" s="85"/>
    </row>
    <row r="5116" spans="1:9" s="14" customFormat="1" ht="19.5" hidden="1" customHeight="1">
      <c r="A5116" s="31"/>
      <c r="B5116" s="83"/>
      <c r="C5116" s="84"/>
      <c r="D5116" s="85"/>
      <c r="E5116" s="85"/>
      <c r="F5116" s="85"/>
      <c r="G5116" s="85"/>
      <c r="H5116" s="85"/>
      <c r="I5116" s="85"/>
    </row>
    <row r="5117" spans="1:9" s="14" customFormat="1" ht="19.5" hidden="1" customHeight="1">
      <c r="A5117" s="31"/>
      <c r="B5117" s="83"/>
      <c r="C5117" s="84"/>
      <c r="D5117" s="85"/>
      <c r="E5117" s="85"/>
      <c r="F5117" s="85"/>
      <c r="G5117" s="85"/>
      <c r="H5117" s="85"/>
      <c r="I5117" s="85"/>
    </row>
    <row r="5118" spans="1:9" s="14" customFormat="1" ht="19.5" hidden="1" customHeight="1">
      <c r="A5118" s="31"/>
      <c r="B5118" s="83"/>
      <c r="C5118" s="84"/>
      <c r="D5118" s="85"/>
      <c r="E5118" s="85"/>
      <c r="F5118" s="85"/>
      <c r="G5118" s="85"/>
      <c r="H5118" s="85"/>
      <c r="I5118" s="85"/>
    </row>
    <row r="5119" spans="1:9" s="14" customFormat="1" ht="19.5" hidden="1" customHeight="1">
      <c r="A5119" s="31"/>
      <c r="B5119" s="83"/>
      <c r="C5119" s="84"/>
      <c r="D5119" s="85"/>
      <c r="E5119" s="85"/>
      <c r="F5119" s="85"/>
      <c r="G5119" s="85"/>
      <c r="H5119" s="85"/>
      <c r="I5119" s="85"/>
    </row>
    <row r="5120" spans="1:9" s="14" customFormat="1" ht="19.5" hidden="1" customHeight="1">
      <c r="A5120" s="31"/>
      <c r="B5120" s="83"/>
      <c r="C5120" s="84"/>
      <c r="D5120" s="85"/>
      <c r="E5120" s="85"/>
      <c r="F5120" s="85"/>
      <c r="G5120" s="85"/>
      <c r="H5120" s="85"/>
      <c r="I5120" s="85"/>
    </row>
    <row r="5121" spans="1:9" s="14" customFormat="1" ht="19.5" hidden="1" customHeight="1">
      <c r="A5121" s="31"/>
      <c r="B5121" s="83"/>
      <c r="C5121" s="84"/>
      <c r="D5121" s="85"/>
      <c r="E5121" s="85"/>
      <c r="F5121" s="85"/>
      <c r="G5121" s="85"/>
      <c r="H5121" s="85"/>
      <c r="I5121" s="85"/>
    </row>
    <row r="5122" spans="1:9" s="14" customFormat="1" ht="19.5" hidden="1" customHeight="1">
      <c r="A5122" s="31"/>
      <c r="B5122" s="83"/>
      <c r="C5122" s="84"/>
      <c r="D5122" s="85"/>
      <c r="E5122" s="85"/>
      <c r="F5122" s="85"/>
      <c r="G5122" s="85"/>
      <c r="H5122" s="85"/>
      <c r="I5122" s="85"/>
    </row>
    <row r="5123" spans="1:9" s="14" customFormat="1" ht="19.5" hidden="1" customHeight="1">
      <c r="A5123" s="31"/>
      <c r="B5123" s="83"/>
      <c r="C5123" s="84"/>
      <c r="D5123" s="85"/>
      <c r="E5123" s="85"/>
      <c r="F5123" s="85"/>
      <c r="G5123" s="85"/>
      <c r="H5123" s="85"/>
      <c r="I5123" s="85"/>
    </row>
    <row r="5124" spans="1:9" s="14" customFormat="1" ht="19.5" hidden="1" customHeight="1">
      <c r="A5124" s="31"/>
      <c r="B5124" s="83"/>
      <c r="C5124" s="84"/>
      <c r="D5124" s="85"/>
      <c r="E5124" s="85"/>
      <c r="F5124" s="85"/>
      <c r="G5124" s="85"/>
      <c r="H5124" s="85"/>
      <c r="I5124" s="85"/>
    </row>
    <row r="5125" spans="1:9" s="14" customFormat="1" ht="19.5" hidden="1" customHeight="1">
      <c r="A5125" s="31"/>
      <c r="B5125" s="83"/>
      <c r="C5125" s="84"/>
      <c r="D5125" s="85"/>
      <c r="E5125" s="85"/>
      <c r="F5125" s="85"/>
      <c r="G5125" s="85"/>
      <c r="H5125" s="85"/>
      <c r="I5125" s="85"/>
    </row>
    <row r="5126" spans="1:9" s="14" customFormat="1" ht="19.5" hidden="1" customHeight="1">
      <c r="A5126" s="31"/>
      <c r="B5126" s="83"/>
      <c r="C5126" s="84"/>
      <c r="D5126" s="85"/>
      <c r="E5126" s="85"/>
      <c r="F5126" s="85"/>
      <c r="G5126" s="85"/>
      <c r="H5126" s="85"/>
      <c r="I5126" s="85"/>
    </row>
    <row r="5127" spans="1:9" s="14" customFormat="1" ht="19.5" hidden="1" customHeight="1">
      <c r="A5127" s="31"/>
      <c r="B5127" s="83"/>
      <c r="C5127" s="84"/>
      <c r="D5127" s="85"/>
      <c r="E5127" s="85"/>
      <c r="F5127" s="85"/>
      <c r="G5127" s="85"/>
      <c r="H5127" s="85"/>
      <c r="I5127" s="85"/>
    </row>
    <row r="5128" spans="1:9" s="14" customFormat="1" ht="19.5" hidden="1" customHeight="1">
      <c r="A5128" s="31"/>
      <c r="B5128" s="83"/>
      <c r="C5128" s="84"/>
      <c r="D5128" s="85"/>
      <c r="E5128" s="85"/>
      <c r="F5128" s="85"/>
      <c r="G5128" s="85"/>
      <c r="H5128" s="85"/>
      <c r="I5128" s="85"/>
    </row>
    <row r="5129" spans="1:9" s="14" customFormat="1" ht="19.5" hidden="1" customHeight="1">
      <c r="A5129" s="31"/>
      <c r="B5129" s="83"/>
      <c r="C5129" s="84"/>
      <c r="D5129" s="85"/>
      <c r="E5129" s="85"/>
      <c r="F5129" s="85"/>
      <c r="G5129" s="85"/>
      <c r="H5129" s="85"/>
      <c r="I5129" s="85"/>
    </row>
    <row r="5130" spans="1:9" s="14" customFormat="1" ht="19.5" hidden="1" customHeight="1">
      <c r="A5130" s="31"/>
      <c r="B5130" s="83"/>
      <c r="C5130" s="84"/>
      <c r="D5130" s="85"/>
      <c r="E5130" s="85"/>
      <c r="F5130" s="85"/>
      <c r="G5130" s="85"/>
      <c r="H5130" s="85"/>
      <c r="I5130" s="85"/>
    </row>
    <row r="5131" spans="1:9" s="14" customFormat="1" ht="19.5" hidden="1" customHeight="1">
      <c r="A5131" s="31"/>
      <c r="B5131" s="83"/>
      <c r="C5131" s="84"/>
      <c r="D5131" s="85"/>
      <c r="E5131" s="85"/>
      <c r="F5131" s="85"/>
      <c r="G5131" s="85"/>
      <c r="H5131" s="85"/>
      <c r="I5131" s="85"/>
    </row>
    <row r="5132" spans="1:9" s="14" customFormat="1" ht="19.5" hidden="1" customHeight="1">
      <c r="A5132" s="31"/>
      <c r="B5132" s="83"/>
      <c r="C5132" s="84"/>
      <c r="D5132" s="85"/>
      <c r="E5132" s="85"/>
      <c r="F5132" s="85"/>
      <c r="G5132" s="85"/>
      <c r="H5132" s="85"/>
      <c r="I5132" s="85"/>
    </row>
    <row r="5133" spans="1:9" s="14" customFormat="1" ht="19.5" hidden="1" customHeight="1">
      <c r="A5133" s="31"/>
      <c r="B5133" s="83"/>
      <c r="C5133" s="84"/>
      <c r="D5133" s="85"/>
      <c r="E5133" s="85"/>
      <c r="F5133" s="85"/>
      <c r="G5133" s="85"/>
      <c r="H5133" s="85"/>
      <c r="I5133" s="85"/>
    </row>
    <row r="5134" spans="1:9" s="14" customFormat="1" ht="19.5" hidden="1" customHeight="1">
      <c r="A5134" s="31"/>
      <c r="B5134" s="83"/>
      <c r="C5134" s="84"/>
      <c r="D5134" s="85"/>
      <c r="E5134" s="85"/>
      <c r="F5134" s="85"/>
      <c r="G5134" s="85"/>
      <c r="H5134" s="85"/>
      <c r="I5134" s="85"/>
    </row>
    <row r="5135" spans="1:9" s="14" customFormat="1" ht="19.5" hidden="1" customHeight="1">
      <c r="A5135" s="31"/>
      <c r="B5135" s="83"/>
      <c r="C5135" s="84"/>
      <c r="D5135" s="85"/>
      <c r="E5135" s="85"/>
      <c r="F5135" s="85"/>
      <c r="G5135" s="85"/>
      <c r="H5135" s="85"/>
      <c r="I5135" s="85"/>
    </row>
    <row r="5136" spans="1:9" s="14" customFormat="1" ht="19.5" hidden="1" customHeight="1">
      <c r="A5136" s="31"/>
      <c r="B5136" s="83"/>
      <c r="C5136" s="84"/>
      <c r="D5136" s="85"/>
      <c r="E5136" s="85"/>
      <c r="F5136" s="85"/>
      <c r="G5136" s="85"/>
      <c r="H5136" s="85"/>
      <c r="I5136" s="85"/>
    </row>
    <row r="5137" spans="1:9" s="14" customFormat="1" ht="19.5" hidden="1" customHeight="1">
      <c r="A5137" s="31"/>
      <c r="B5137" s="83"/>
      <c r="C5137" s="84"/>
      <c r="D5137" s="85"/>
      <c r="E5137" s="85"/>
      <c r="F5137" s="85"/>
      <c r="G5137" s="85"/>
      <c r="H5137" s="85"/>
      <c r="I5137" s="85"/>
    </row>
    <row r="5138" spans="1:9" s="14" customFormat="1" ht="19.5" hidden="1" customHeight="1">
      <c r="A5138" s="31"/>
      <c r="B5138" s="83"/>
      <c r="C5138" s="84"/>
      <c r="D5138" s="85"/>
      <c r="E5138" s="85"/>
      <c r="F5138" s="85"/>
      <c r="G5138" s="85"/>
      <c r="H5138" s="85"/>
      <c r="I5138" s="85"/>
    </row>
    <row r="5139" spans="1:9" s="14" customFormat="1" ht="19.5" hidden="1" customHeight="1">
      <c r="A5139" s="31"/>
      <c r="B5139" s="83"/>
      <c r="C5139" s="84"/>
      <c r="D5139" s="85"/>
      <c r="E5139" s="85"/>
      <c r="F5139" s="85"/>
      <c r="G5139" s="85"/>
      <c r="H5139" s="85"/>
      <c r="I5139" s="85"/>
    </row>
    <row r="5140" spans="1:9" s="14" customFormat="1" ht="19.5" hidden="1" customHeight="1">
      <c r="A5140" s="31"/>
      <c r="B5140" s="83"/>
      <c r="C5140" s="84"/>
      <c r="D5140" s="85"/>
      <c r="E5140" s="85"/>
      <c r="F5140" s="85"/>
      <c r="G5140" s="85"/>
      <c r="H5140" s="85"/>
      <c r="I5140" s="85"/>
    </row>
    <row r="5141" spans="1:9" s="14" customFormat="1" ht="19.5" hidden="1" customHeight="1">
      <c r="A5141" s="31"/>
      <c r="B5141" s="83"/>
      <c r="C5141" s="84"/>
      <c r="D5141" s="85"/>
      <c r="E5141" s="85"/>
      <c r="F5141" s="85"/>
      <c r="G5141" s="85"/>
      <c r="H5141" s="85"/>
      <c r="I5141" s="85"/>
    </row>
    <row r="5142" spans="1:9" s="14" customFormat="1" ht="19.5" hidden="1" customHeight="1">
      <c r="A5142" s="31"/>
      <c r="B5142" s="83"/>
      <c r="C5142" s="84"/>
      <c r="D5142" s="85"/>
      <c r="E5142" s="85"/>
      <c r="F5142" s="85"/>
      <c r="G5142" s="85"/>
      <c r="H5142" s="85"/>
      <c r="I5142" s="85"/>
    </row>
    <row r="5143" spans="1:9" s="14" customFormat="1" ht="19.5" hidden="1" customHeight="1">
      <c r="A5143" s="31"/>
      <c r="B5143" s="83"/>
      <c r="C5143" s="84"/>
      <c r="D5143" s="85"/>
      <c r="E5143" s="85"/>
      <c r="F5143" s="85"/>
      <c r="G5143" s="85"/>
      <c r="H5143" s="85"/>
      <c r="I5143" s="85"/>
    </row>
    <row r="5144" spans="1:9" s="14" customFormat="1" ht="19.5" hidden="1" customHeight="1">
      <c r="A5144" s="31"/>
      <c r="B5144" s="83"/>
      <c r="C5144" s="84"/>
      <c r="D5144" s="85"/>
      <c r="E5144" s="85"/>
      <c r="F5144" s="85"/>
      <c r="G5144" s="85"/>
      <c r="H5144" s="85"/>
      <c r="I5144" s="85"/>
    </row>
    <row r="5145" spans="1:9" s="14" customFormat="1" ht="19.5" hidden="1" customHeight="1">
      <c r="A5145" s="31"/>
      <c r="B5145" s="83"/>
      <c r="C5145" s="84"/>
      <c r="D5145" s="85"/>
      <c r="E5145" s="85"/>
      <c r="F5145" s="85"/>
      <c r="G5145" s="85"/>
      <c r="H5145" s="85"/>
      <c r="I5145" s="85"/>
    </row>
    <row r="5146" spans="1:9" s="14" customFormat="1" ht="19.5" hidden="1" customHeight="1">
      <c r="A5146" s="31"/>
      <c r="B5146" s="83"/>
      <c r="C5146" s="84"/>
      <c r="D5146" s="85"/>
      <c r="E5146" s="85"/>
      <c r="F5146" s="85"/>
      <c r="G5146" s="85"/>
      <c r="H5146" s="85"/>
      <c r="I5146" s="85"/>
    </row>
    <row r="5147" spans="1:9" s="14" customFormat="1" ht="19.5" hidden="1" customHeight="1">
      <c r="A5147" s="31"/>
      <c r="B5147" s="83"/>
      <c r="C5147" s="84"/>
      <c r="D5147" s="85"/>
      <c r="E5147" s="85"/>
      <c r="F5147" s="85"/>
      <c r="G5147" s="85"/>
      <c r="H5147" s="85"/>
      <c r="I5147" s="85"/>
    </row>
    <row r="5148" spans="1:9" s="14" customFormat="1" ht="19.5" hidden="1" customHeight="1">
      <c r="A5148" s="31"/>
      <c r="B5148" s="83"/>
      <c r="C5148" s="84"/>
      <c r="D5148" s="85"/>
      <c r="E5148" s="85"/>
      <c r="F5148" s="85"/>
      <c r="G5148" s="85"/>
      <c r="H5148" s="85"/>
      <c r="I5148" s="85"/>
    </row>
    <row r="5149" spans="1:9" s="14" customFormat="1" ht="19.5" hidden="1" customHeight="1">
      <c r="A5149" s="31"/>
      <c r="B5149" s="83"/>
      <c r="C5149" s="84"/>
      <c r="D5149" s="85"/>
      <c r="E5149" s="85"/>
      <c r="F5149" s="85"/>
      <c r="G5149" s="85"/>
      <c r="H5149" s="85"/>
      <c r="I5149" s="85"/>
    </row>
    <row r="5150" spans="1:9" s="14" customFormat="1" ht="19.5" hidden="1" customHeight="1">
      <c r="A5150" s="31"/>
      <c r="B5150" s="83"/>
      <c r="C5150" s="84"/>
      <c r="D5150" s="85"/>
      <c r="E5150" s="85"/>
      <c r="F5150" s="85"/>
      <c r="G5150" s="85"/>
      <c r="H5150" s="85"/>
      <c r="I5150" s="85"/>
    </row>
    <row r="5151" spans="1:9" s="14" customFormat="1" ht="19.5" hidden="1" customHeight="1">
      <c r="A5151" s="31"/>
      <c r="B5151" s="83"/>
      <c r="C5151" s="84"/>
      <c r="D5151" s="85"/>
      <c r="E5151" s="85"/>
      <c r="F5151" s="85"/>
      <c r="G5151" s="85"/>
      <c r="H5151" s="85"/>
      <c r="I5151" s="85"/>
    </row>
    <row r="5152" spans="1:9" s="14" customFormat="1" ht="19.5" hidden="1" customHeight="1">
      <c r="A5152" s="31"/>
      <c r="B5152" s="83"/>
      <c r="C5152" s="84"/>
      <c r="D5152" s="85"/>
      <c r="E5152" s="85"/>
      <c r="F5152" s="85"/>
      <c r="G5152" s="85"/>
      <c r="H5152" s="85"/>
      <c r="I5152" s="85"/>
    </row>
    <row r="5153" spans="1:9" s="14" customFormat="1" ht="19.5" hidden="1" customHeight="1">
      <c r="A5153" s="31"/>
      <c r="B5153" s="83"/>
      <c r="C5153" s="84"/>
      <c r="D5153" s="85"/>
      <c r="E5153" s="85"/>
      <c r="F5153" s="85"/>
      <c r="G5153" s="85"/>
      <c r="H5153" s="85"/>
      <c r="I5153" s="85"/>
    </row>
    <row r="5154" spans="1:9" s="14" customFormat="1" ht="19.5" hidden="1" customHeight="1">
      <c r="A5154" s="31"/>
      <c r="B5154" s="83"/>
      <c r="C5154" s="84"/>
      <c r="D5154" s="85"/>
      <c r="E5154" s="85"/>
      <c r="F5154" s="85"/>
      <c r="G5154" s="85"/>
      <c r="H5154" s="85"/>
      <c r="I5154" s="85"/>
    </row>
    <row r="5155" spans="1:9" s="14" customFormat="1" ht="19.5" hidden="1" customHeight="1">
      <c r="A5155" s="31"/>
      <c r="B5155" s="83"/>
      <c r="C5155" s="84"/>
      <c r="D5155" s="85"/>
      <c r="E5155" s="85"/>
      <c r="F5155" s="85"/>
      <c r="G5155" s="85"/>
      <c r="H5155" s="85"/>
      <c r="I5155" s="85"/>
    </row>
    <row r="5156" spans="1:9" s="14" customFormat="1" ht="19.5" hidden="1" customHeight="1">
      <c r="A5156" s="31"/>
      <c r="B5156" s="83"/>
      <c r="C5156" s="84"/>
      <c r="D5156" s="85"/>
      <c r="E5156" s="85"/>
      <c r="F5156" s="85"/>
      <c r="G5156" s="85"/>
      <c r="H5156" s="85"/>
      <c r="I5156" s="85"/>
    </row>
    <row r="5157" spans="1:9" s="14" customFormat="1" ht="19.5" hidden="1" customHeight="1">
      <c r="A5157" s="31"/>
      <c r="B5157" s="83"/>
      <c r="C5157" s="84"/>
      <c r="D5157" s="85"/>
      <c r="E5157" s="85"/>
      <c r="F5157" s="85"/>
      <c r="G5157" s="85"/>
      <c r="H5157" s="85"/>
      <c r="I5157" s="85"/>
    </row>
    <row r="5158" spans="1:9" s="14" customFormat="1" ht="19.5" hidden="1" customHeight="1">
      <c r="A5158" s="31"/>
      <c r="B5158" s="83"/>
      <c r="C5158" s="84"/>
      <c r="D5158" s="85"/>
      <c r="E5158" s="85"/>
      <c r="F5158" s="85"/>
      <c r="G5158" s="85"/>
      <c r="H5158" s="85"/>
      <c r="I5158" s="85"/>
    </row>
    <row r="5159" spans="1:9" s="14" customFormat="1" ht="19.5" hidden="1" customHeight="1">
      <c r="A5159" s="31"/>
      <c r="B5159" s="83"/>
      <c r="C5159" s="84"/>
      <c r="D5159" s="85"/>
      <c r="E5159" s="85"/>
      <c r="F5159" s="85"/>
      <c r="G5159" s="85"/>
      <c r="H5159" s="85"/>
      <c r="I5159" s="85"/>
    </row>
    <row r="5160" spans="1:9" s="14" customFormat="1" ht="19.5" hidden="1" customHeight="1">
      <c r="A5160" s="31"/>
      <c r="B5160" s="83"/>
      <c r="C5160" s="84"/>
      <c r="D5160" s="85"/>
      <c r="E5160" s="85"/>
      <c r="F5160" s="85"/>
      <c r="G5160" s="85"/>
      <c r="H5160" s="85"/>
      <c r="I5160" s="85"/>
    </row>
    <row r="5161" spans="1:9" s="14" customFormat="1" ht="19.5" hidden="1" customHeight="1">
      <c r="A5161" s="31"/>
      <c r="B5161" s="83"/>
      <c r="C5161" s="84"/>
      <c r="D5161" s="85"/>
      <c r="E5161" s="85"/>
      <c r="F5161" s="85"/>
      <c r="G5161" s="85"/>
      <c r="H5161" s="85"/>
      <c r="I5161" s="85"/>
    </row>
    <row r="5162" spans="1:9" s="14" customFormat="1" ht="19.5" hidden="1" customHeight="1">
      <c r="A5162" s="31"/>
      <c r="B5162" s="83"/>
      <c r="C5162" s="84"/>
      <c r="D5162" s="85"/>
      <c r="E5162" s="85"/>
      <c r="F5162" s="85"/>
      <c r="G5162" s="85"/>
      <c r="H5162" s="85"/>
      <c r="I5162" s="85"/>
    </row>
    <row r="5163" spans="1:9" s="14" customFormat="1" ht="19.5" hidden="1" customHeight="1">
      <c r="A5163" s="31"/>
      <c r="B5163" s="83"/>
      <c r="C5163" s="84"/>
      <c r="D5163" s="85"/>
      <c r="E5163" s="85"/>
      <c r="F5163" s="85"/>
      <c r="G5163" s="85"/>
      <c r="H5163" s="85"/>
      <c r="I5163" s="85"/>
    </row>
    <row r="5164" spans="1:9" s="14" customFormat="1" ht="19.5" hidden="1" customHeight="1">
      <c r="A5164" s="31"/>
      <c r="B5164" s="83"/>
      <c r="C5164" s="84"/>
      <c r="D5164" s="85"/>
      <c r="E5164" s="85"/>
      <c r="F5164" s="85"/>
      <c r="G5164" s="85"/>
      <c r="H5164" s="85"/>
      <c r="I5164" s="85"/>
    </row>
    <row r="5165" spans="1:9" s="14" customFormat="1" ht="19.5" hidden="1" customHeight="1">
      <c r="A5165" s="31"/>
      <c r="B5165" s="83"/>
      <c r="C5165" s="84"/>
      <c r="D5165" s="85"/>
      <c r="E5165" s="85"/>
      <c r="F5165" s="85"/>
      <c r="G5165" s="85"/>
      <c r="H5165" s="85"/>
      <c r="I5165" s="85"/>
    </row>
    <row r="5166" spans="1:9" s="14" customFormat="1" ht="19.5" hidden="1" customHeight="1">
      <c r="A5166" s="31"/>
      <c r="B5166" s="83"/>
      <c r="C5166" s="84"/>
      <c r="D5166" s="85"/>
      <c r="E5166" s="85"/>
      <c r="F5166" s="85"/>
      <c r="G5166" s="85"/>
      <c r="H5166" s="85"/>
      <c r="I5166" s="85"/>
    </row>
    <row r="5167" spans="1:9" s="14" customFormat="1" ht="19.5" hidden="1" customHeight="1">
      <c r="A5167" s="31"/>
      <c r="B5167" s="83"/>
      <c r="C5167" s="84"/>
      <c r="D5167" s="85"/>
      <c r="E5167" s="85"/>
      <c r="F5167" s="85"/>
      <c r="G5167" s="85"/>
      <c r="H5167" s="85"/>
      <c r="I5167" s="85"/>
    </row>
    <row r="5168" spans="1:9" s="14" customFormat="1" ht="19.5" hidden="1" customHeight="1">
      <c r="A5168" s="31"/>
      <c r="B5168" s="83"/>
      <c r="C5168" s="84"/>
      <c r="D5168" s="85"/>
      <c r="E5168" s="85"/>
      <c r="F5168" s="85"/>
      <c r="G5168" s="85"/>
      <c r="H5168" s="85"/>
      <c r="I5168" s="85"/>
    </row>
    <row r="5169" spans="1:9" s="14" customFormat="1" ht="19.5" hidden="1" customHeight="1">
      <c r="A5169" s="31"/>
      <c r="B5169" s="83"/>
      <c r="C5169" s="84"/>
      <c r="D5169" s="85"/>
      <c r="E5169" s="85"/>
      <c r="F5169" s="85"/>
      <c r="G5169" s="85"/>
      <c r="H5169" s="85"/>
      <c r="I5169" s="85"/>
    </row>
    <row r="5170" spans="1:9" s="14" customFormat="1" ht="19.5" hidden="1" customHeight="1">
      <c r="A5170" s="31"/>
      <c r="B5170" s="83"/>
      <c r="C5170" s="84"/>
      <c r="D5170" s="85"/>
      <c r="E5170" s="85"/>
      <c r="F5170" s="85"/>
      <c r="G5170" s="85"/>
      <c r="H5170" s="85"/>
      <c r="I5170" s="85"/>
    </row>
    <row r="5171" spans="1:9" s="14" customFormat="1" ht="19.5" hidden="1" customHeight="1">
      <c r="A5171" s="31"/>
      <c r="B5171" s="83"/>
      <c r="C5171" s="84"/>
      <c r="D5171" s="85"/>
      <c r="E5171" s="85"/>
      <c r="F5171" s="85"/>
      <c r="G5171" s="85"/>
      <c r="H5171" s="85"/>
      <c r="I5171" s="85"/>
    </row>
    <row r="5172" spans="1:9" s="14" customFormat="1" ht="19.5" hidden="1" customHeight="1">
      <c r="A5172" s="31"/>
      <c r="B5172" s="83"/>
      <c r="C5172" s="84"/>
      <c r="D5172" s="85"/>
      <c r="E5172" s="85"/>
      <c r="F5172" s="85"/>
      <c r="G5172" s="85"/>
      <c r="H5172" s="85"/>
      <c r="I5172" s="85"/>
    </row>
    <row r="5173" spans="1:9" s="14" customFormat="1" ht="19.5" hidden="1" customHeight="1">
      <c r="A5173" s="31"/>
      <c r="B5173" s="83"/>
      <c r="C5173" s="84"/>
      <c r="D5173" s="85"/>
      <c r="E5173" s="85"/>
      <c r="F5173" s="85"/>
      <c r="G5173" s="85"/>
      <c r="H5173" s="85"/>
      <c r="I5173" s="85"/>
    </row>
    <row r="5174" spans="1:9" s="14" customFormat="1" ht="19.5" hidden="1" customHeight="1">
      <c r="A5174" s="31"/>
      <c r="B5174" s="83"/>
      <c r="C5174" s="84"/>
      <c r="D5174" s="85"/>
      <c r="E5174" s="85"/>
      <c r="F5174" s="85"/>
      <c r="G5174" s="85"/>
      <c r="H5174" s="85"/>
      <c r="I5174" s="85"/>
    </row>
    <row r="5175" spans="1:9" s="14" customFormat="1" ht="19.5" hidden="1" customHeight="1">
      <c r="A5175" s="31"/>
      <c r="B5175" s="83"/>
      <c r="C5175" s="84"/>
      <c r="D5175" s="85"/>
      <c r="E5175" s="85"/>
      <c r="F5175" s="85"/>
      <c r="G5175" s="85"/>
      <c r="H5175" s="85"/>
      <c r="I5175" s="85"/>
    </row>
    <row r="5176" spans="1:9" s="14" customFormat="1" ht="19.5" hidden="1" customHeight="1">
      <c r="A5176" s="31"/>
      <c r="B5176" s="83"/>
      <c r="C5176" s="84"/>
      <c r="D5176" s="85"/>
      <c r="E5176" s="85"/>
      <c r="F5176" s="85"/>
      <c r="G5176" s="85"/>
      <c r="H5176" s="85"/>
      <c r="I5176" s="85"/>
    </row>
    <row r="5177" spans="1:9" s="14" customFormat="1" ht="19.5" hidden="1" customHeight="1">
      <c r="A5177" s="31"/>
      <c r="B5177" s="83"/>
      <c r="C5177" s="84"/>
      <c r="D5177" s="85"/>
      <c r="E5177" s="85"/>
      <c r="F5177" s="85"/>
      <c r="G5177" s="85"/>
      <c r="H5177" s="85"/>
      <c r="I5177" s="85"/>
    </row>
    <row r="5178" spans="1:9" s="14" customFormat="1" ht="19.5" hidden="1" customHeight="1">
      <c r="A5178" s="31"/>
      <c r="B5178" s="83"/>
      <c r="C5178" s="84"/>
      <c r="D5178" s="85"/>
      <c r="E5178" s="85"/>
      <c r="F5178" s="85"/>
      <c r="G5178" s="85"/>
      <c r="H5178" s="85"/>
      <c r="I5178" s="85"/>
    </row>
    <row r="5179" spans="1:9" s="14" customFormat="1" ht="19.5" hidden="1" customHeight="1">
      <c r="A5179" s="31"/>
      <c r="B5179" s="83"/>
      <c r="C5179" s="84"/>
      <c r="D5179" s="85"/>
      <c r="E5179" s="85"/>
      <c r="F5179" s="85"/>
      <c r="G5179" s="85"/>
      <c r="H5179" s="85"/>
      <c r="I5179" s="85"/>
    </row>
    <row r="5180" spans="1:9" s="14" customFormat="1" ht="19.5" hidden="1" customHeight="1">
      <c r="A5180" s="31"/>
      <c r="B5180" s="83"/>
      <c r="C5180" s="84"/>
      <c r="D5180" s="85"/>
      <c r="E5180" s="85"/>
      <c r="F5180" s="85"/>
      <c r="G5180" s="85"/>
      <c r="H5180" s="85"/>
      <c r="I5180" s="85"/>
    </row>
    <row r="5181" spans="1:9" s="14" customFormat="1" ht="19.5" hidden="1" customHeight="1">
      <c r="A5181" s="31"/>
      <c r="B5181" s="83"/>
      <c r="C5181" s="84"/>
      <c r="D5181" s="85"/>
      <c r="E5181" s="85"/>
      <c r="F5181" s="85"/>
      <c r="G5181" s="85"/>
      <c r="H5181" s="85"/>
      <c r="I5181" s="85"/>
    </row>
    <row r="5182" spans="1:9" s="14" customFormat="1" ht="19.5" hidden="1" customHeight="1">
      <c r="A5182" s="31"/>
      <c r="B5182" s="83"/>
      <c r="C5182" s="84"/>
      <c r="D5182" s="85"/>
      <c r="E5182" s="85"/>
      <c r="F5182" s="85"/>
      <c r="G5182" s="85"/>
      <c r="H5182" s="85"/>
      <c r="I5182" s="85"/>
    </row>
    <row r="5183" spans="1:9" s="14" customFormat="1" ht="19.5" hidden="1" customHeight="1">
      <c r="A5183" s="31"/>
      <c r="B5183" s="83"/>
      <c r="C5183" s="84"/>
      <c r="D5183" s="85"/>
      <c r="E5183" s="85"/>
      <c r="F5183" s="85"/>
      <c r="G5183" s="85"/>
      <c r="H5183" s="85"/>
      <c r="I5183" s="85"/>
    </row>
    <row r="5184" spans="1:9" s="14" customFormat="1" ht="19.5" hidden="1" customHeight="1">
      <c r="A5184" s="31"/>
      <c r="B5184" s="83"/>
      <c r="C5184" s="84"/>
      <c r="D5184" s="85"/>
      <c r="E5184" s="85"/>
      <c r="F5184" s="85"/>
      <c r="G5184" s="85"/>
      <c r="H5184" s="85"/>
      <c r="I5184" s="85"/>
    </row>
    <row r="5185" spans="1:9" s="14" customFormat="1" ht="19.5" hidden="1" customHeight="1">
      <c r="A5185" s="31"/>
      <c r="B5185" s="83"/>
      <c r="C5185" s="84"/>
      <c r="D5185" s="85"/>
      <c r="E5185" s="85"/>
      <c r="F5185" s="85"/>
      <c r="G5185" s="85"/>
      <c r="H5185" s="85"/>
      <c r="I5185" s="85"/>
    </row>
    <row r="5186" spans="1:9" s="14" customFormat="1" ht="19.5" hidden="1" customHeight="1">
      <c r="A5186" s="31"/>
      <c r="B5186" s="83"/>
      <c r="C5186" s="84"/>
      <c r="D5186" s="85"/>
      <c r="E5186" s="85"/>
      <c r="F5186" s="85"/>
      <c r="G5186" s="85"/>
      <c r="H5186" s="85"/>
      <c r="I5186" s="85"/>
    </row>
    <row r="5187" spans="1:9" s="14" customFormat="1" ht="19.5" hidden="1" customHeight="1">
      <c r="A5187" s="31"/>
      <c r="B5187" s="83"/>
      <c r="C5187" s="84"/>
      <c r="D5187" s="85"/>
      <c r="E5187" s="85"/>
      <c r="F5187" s="85"/>
      <c r="G5187" s="85"/>
      <c r="H5187" s="85"/>
      <c r="I5187" s="85"/>
    </row>
    <row r="5188" spans="1:9" s="14" customFormat="1" ht="19.5" hidden="1" customHeight="1">
      <c r="A5188" s="31"/>
      <c r="B5188" s="83"/>
      <c r="C5188" s="84"/>
      <c r="D5188" s="85"/>
      <c r="E5188" s="85"/>
      <c r="F5188" s="85"/>
      <c r="G5188" s="85"/>
      <c r="H5188" s="85"/>
      <c r="I5188" s="85"/>
    </row>
    <row r="5189" spans="1:9" s="14" customFormat="1" ht="19.5" hidden="1" customHeight="1">
      <c r="A5189" s="31"/>
      <c r="B5189" s="83"/>
      <c r="C5189" s="84"/>
      <c r="D5189" s="85"/>
      <c r="E5189" s="85"/>
      <c r="F5189" s="85"/>
      <c r="G5189" s="85"/>
      <c r="H5189" s="85"/>
      <c r="I5189" s="85"/>
    </row>
    <row r="5190" spans="1:9" s="14" customFormat="1" ht="19.5" hidden="1" customHeight="1">
      <c r="A5190" s="31"/>
      <c r="B5190" s="83"/>
      <c r="C5190" s="84"/>
      <c r="D5190" s="85"/>
      <c r="E5190" s="85"/>
      <c r="F5190" s="85"/>
      <c r="G5190" s="85"/>
      <c r="H5190" s="85"/>
      <c r="I5190" s="85"/>
    </row>
    <row r="5191" spans="1:9" s="14" customFormat="1" ht="19.5" hidden="1" customHeight="1">
      <c r="A5191" s="31"/>
      <c r="B5191" s="83"/>
      <c r="C5191" s="84"/>
      <c r="D5191" s="85"/>
      <c r="E5191" s="85"/>
      <c r="F5191" s="85"/>
      <c r="G5191" s="85"/>
      <c r="H5191" s="85"/>
      <c r="I5191" s="85"/>
    </row>
    <row r="5192" spans="1:9" s="14" customFormat="1" ht="19.5" hidden="1" customHeight="1">
      <c r="A5192" s="31"/>
      <c r="B5192" s="83"/>
      <c r="C5192" s="84"/>
      <c r="D5192" s="85"/>
      <c r="E5192" s="85"/>
      <c r="F5192" s="85"/>
      <c r="G5192" s="85"/>
      <c r="H5192" s="85"/>
      <c r="I5192" s="85"/>
    </row>
    <row r="5193" spans="1:9" s="14" customFormat="1" ht="19.5" hidden="1" customHeight="1">
      <c r="A5193" s="31"/>
      <c r="B5193" s="83"/>
      <c r="C5193" s="84"/>
      <c r="D5193" s="85"/>
      <c r="E5193" s="85"/>
      <c r="F5193" s="85"/>
      <c r="G5193" s="85"/>
      <c r="H5193" s="85"/>
      <c r="I5193" s="85"/>
    </row>
    <row r="5194" spans="1:9" s="14" customFormat="1" ht="19.5" hidden="1" customHeight="1">
      <c r="A5194" s="31"/>
      <c r="B5194" s="83"/>
      <c r="C5194" s="84"/>
      <c r="D5194" s="85"/>
      <c r="E5194" s="85"/>
      <c r="F5194" s="85"/>
      <c r="G5194" s="85"/>
      <c r="H5194" s="85"/>
      <c r="I5194" s="85"/>
    </row>
    <row r="5195" spans="1:9" s="14" customFormat="1" ht="19.5" hidden="1" customHeight="1">
      <c r="A5195" s="31"/>
      <c r="B5195" s="83"/>
      <c r="C5195" s="84"/>
      <c r="D5195" s="85"/>
      <c r="E5195" s="85"/>
      <c r="F5195" s="85"/>
      <c r="G5195" s="85"/>
      <c r="H5195" s="85"/>
      <c r="I5195" s="85"/>
    </row>
    <row r="5196" spans="1:9" s="14" customFormat="1" ht="19.5" hidden="1" customHeight="1">
      <c r="A5196" s="31"/>
      <c r="B5196" s="83"/>
      <c r="C5196" s="84"/>
      <c r="D5196" s="85"/>
      <c r="E5196" s="85"/>
      <c r="F5196" s="85"/>
      <c r="G5196" s="85"/>
      <c r="H5196" s="85"/>
      <c r="I5196" s="85"/>
    </row>
    <row r="5197" spans="1:9" s="14" customFormat="1" ht="19.5" hidden="1" customHeight="1">
      <c r="A5197" s="31"/>
      <c r="B5197" s="83"/>
      <c r="C5197" s="84"/>
      <c r="D5197" s="85"/>
      <c r="E5197" s="85"/>
      <c r="F5197" s="85"/>
      <c r="G5197" s="85"/>
      <c r="H5197" s="85"/>
      <c r="I5197" s="85"/>
    </row>
    <row r="5198" spans="1:9" s="14" customFormat="1" ht="19.5" hidden="1" customHeight="1">
      <c r="A5198" s="31"/>
      <c r="B5198" s="83"/>
      <c r="C5198" s="84"/>
      <c r="D5198" s="85"/>
      <c r="E5198" s="85"/>
      <c r="F5198" s="85"/>
      <c r="G5198" s="85"/>
      <c r="H5198" s="85"/>
      <c r="I5198" s="85"/>
    </row>
    <row r="5199" spans="1:9" s="14" customFormat="1" ht="19.5" hidden="1" customHeight="1">
      <c r="A5199" s="31"/>
      <c r="B5199" s="83"/>
      <c r="C5199" s="84"/>
      <c r="D5199" s="85"/>
      <c r="E5199" s="85"/>
      <c r="F5199" s="85"/>
      <c r="G5199" s="85"/>
      <c r="H5199" s="85"/>
      <c r="I5199" s="85"/>
    </row>
    <row r="5200" spans="1:9" s="14" customFormat="1" ht="19.5" hidden="1" customHeight="1">
      <c r="A5200" s="31"/>
      <c r="B5200" s="83"/>
      <c r="C5200" s="84"/>
      <c r="D5200" s="85"/>
      <c r="E5200" s="85"/>
      <c r="F5200" s="85"/>
      <c r="G5200" s="85"/>
      <c r="H5200" s="85"/>
      <c r="I5200" s="85"/>
    </row>
    <row r="5201" spans="1:9" s="14" customFormat="1" ht="19.5" hidden="1" customHeight="1">
      <c r="A5201" s="31"/>
      <c r="B5201" s="83"/>
      <c r="C5201" s="84"/>
      <c r="D5201" s="85"/>
      <c r="E5201" s="85"/>
      <c r="F5201" s="85"/>
      <c r="G5201" s="85"/>
      <c r="H5201" s="85"/>
      <c r="I5201" s="85"/>
    </row>
    <row r="5202" spans="1:9" s="14" customFormat="1" ht="19.5" hidden="1" customHeight="1">
      <c r="A5202" s="31"/>
      <c r="B5202" s="83"/>
      <c r="C5202" s="84"/>
      <c r="D5202" s="85"/>
      <c r="E5202" s="85"/>
      <c r="F5202" s="85"/>
      <c r="G5202" s="85"/>
      <c r="H5202" s="85"/>
      <c r="I5202" s="85"/>
    </row>
    <row r="5203" spans="1:9" s="14" customFormat="1" ht="19.5" hidden="1" customHeight="1">
      <c r="A5203" s="31"/>
      <c r="B5203" s="83"/>
      <c r="C5203" s="84"/>
      <c r="D5203" s="85"/>
      <c r="E5203" s="85"/>
      <c r="F5203" s="85"/>
      <c r="G5203" s="85"/>
      <c r="H5203" s="85"/>
      <c r="I5203" s="85"/>
    </row>
    <row r="5204" spans="1:9" s="14" customFormat="1" ht="19.5" hidden="1" customHeight="1">
      <c r="A5204" s="31"/>
      <c r="B5204" s="83"/>
      <c r="C5204" s="84"/>
      <c r="D5204" s="85"/>
      <c r="E5204" s="85"/>
      <c r="F5204" s="85"/>
      <c r="G5204" s="85"/>
      <c r="H5204" s="85"/>
      <c r="I5204" s="85"/>
    </row>
    <row r="5205" spans="1:9" s="14" customFormat="1" ht="19.5" hidden="1" customHeight="1">
      <c r="A5205" s="31"/>
      <c r="B5205" s="83"/>
      <c r="C5205" s="84"/>
      <c r="D5205" s="85"/>
      <c r="E5205" s="85"/>
      <c r="F5205" s="85"/>
      <c r="G5205" s="85"/>
      <c r="H5205" s="85"/>
      <c r="I5205" s="85"/>
    </row>
    <row r="5206" spans="1:9" s="14" customFormat="1" ht="19.5" hidden="1" customHeight="1">
      <c r="A5206" s="31"/>
      <c r="B5206" s="83"/>
      <c r="C5206" s="84"/>
      <c r="D5206" s="85"/>
      <c r="E5206" s="85"/>
      <c r="F5206" s="85"/>
      <c r="G5206" s="85"/>
      <c r="H5206" s="85"/>
      <c r="I5206" s="85"/>
    </row>
    <row r="5207" spans="1:9" s="14" customFormat="1" ht="19.5" hidden="1" customHeight="1">
      <c r="A5207" s="31"/>
      <c r="B5207" s="83"/>
      <c r="C5207" s="84"/>
      <c r="D5207" s="85"/>
      <c r="E5207" s="85"/>
      <c r="F5207" s="85"/>
      <c r="G5207" s="85"/>
      <c r="H5207" s="85"/>
      <c r="I5207" s="85"/>
    </row>
    <row r="5208" spans="1:9" s="14" customFormat="1" ht="19.5" hidden="1" customHeight="1">
      <c r="A5208" s="31"/>
      <c r="B5208" s="83"/>
      <c r="C5208" s="84"/>
      <c r="D5208" s="85"/>
      <c r="E5208" s="85"/>
      <c r="F5208" s="85"/>
      <c r="G5208" s="85"/>
      <c r="H5208" s="85"/>
      <c r="I5208" s="85"/>
    </row>
    <row r="5209" spans="1:9" s="14" customFormat="1" ht="19.5" hidden="1" customHeight="1">
      <c r="A5209" s="31"/>
      <c r="B5209" s="83"/>
      <c r="C5209" s="84"/>
      <c r="D5209" s="85"/>
      <c r="E5209" s="85"/>
      <c r="F5209" s="85"/>
      <c r="G5209" s="85"/>
      <c r="H5209" s="85"/>
      <c r="I5209" s="85"/>
    </row>
    <row r="5210" spans="1:9" s="14" customFormat="1" ht="19.5" hidden="1" customHeight="1">
      <c r="A5210" s="31"/>
      <c r="B5210" s="83"/>
      <c r="C5210" s="84"/>
      <c r="D5210" s="85"/>
      <c r="E5210" s="85"/>
      <c r="F5210" s="85"/>
      <c r="G5210" s="85"/>
      <c r="H5210" s="85"/>
      <c r="I5210" s="85"/>
    </row>
    <row r="5211" spans="1:9" s="14" customFormat="1" ht="19.5" hidden="1" customHeight="1">
      <c r="A5211" s="31"/>
      <c r="B5211" s="83"/>
      <c r="C5211" s="84"/>
      <c r="D5211" s="85"/>
      <c r="E5211" s="85"/>
      <c r="F5211" s="85"/>
      <c r="G5211" s="85"/>
      <c r="H5211" s="85"/>
      <c r="I5211" s="85"/>
    </row>
    <row r="5212" spans="1:9" s="14" customFormat="1" ht="19.5" hidden="1" customHeight="1">
      <c r="A5212" s="31"/>
      <c r="B5212" s="83"/>
      <c r="C5212" s="84"/>
      <c r="D5212" s="85"/>
      <c r="E5212" s="85"/>
      <c r="F5212" s="85"/>
      <c r="G5212" s="85"/>
      <c r="H5212" s="85"/>
      <c r="I5212" s="85"/>
    </row>
    <row r="5213" spans="1:9" s="14" customFormat="1" ht="19.5" hidden="1" customHeight="1">
      <c r="A5213" s="31"/>
      <c r="B5213" s="83"/>
      <c r="C5213" s="84"/>
      <c r="D5213" s="85"/>
      <c r="E5213" s="85"/>
      <c r="F5213" s="85"/>
      <c r="G5213" s="85"/>
      <c r="H5213" s="85"/>
      <c r="I5213" s="85"/>
    </row>
    <row r="5214" spans="1:9" s="14" customFormat="1" ht="19.5" hidden="1" customHeight="1">
      <c r="A5214" s="31"/>
      <c r="B5214" s="83"/>
      <c r="C5214" s="84"/>
      <c r="D5214" s="85"/>
      <c r="E5214" s="85"/>
      <c r="F5214" s="85"/>
      <c r="G5214" s="85"/>
      <c r="H5214" s="85"/>
      <c r="I5214" s="85"/>
    </row>
    <row r="5215" spans="1:9" s="14" customFormat="1" ht="19.5" hidden="1" customHeight="1">
      <c r="A5215" s="31"/>
      <c r="B5215" s="83"/>
      <c r="C5215" s="84"/>
      <c r="D5215" s="85"/>
      <c r="E5215" s="85"/>
      <c r="F5215" s="85"/>
      <c r="G5215" s="85"/>
      <c r="H5215" s="85"/>
      <c r="I5215" s="85"/>
    </row>
    <row r="5216" spans="1:9" s="14" customFormat="1" ht="19.5" hidden="1" customHeight="1">
      <c r="A5216" s="31"/>
      <c r="B5216" s="83"/>
      <c r="C5216" s="84"/>
      <c r="D5216" s="85"/>
      <c r="E5216" s="85"/>
      <c r="F5216" s="85"/>
      <c r="G5216" s="85"/>
      <c r="H5216" s="85"/>
      <c r="I5216" s="85"/>
    </row>
    <row r="5217" spans="1:9" s="14" customFormat="1" ht="19.5" hidden="1" customHeight="1">
      <c r="A5217" s="31"/>
      <c r="B5217" s="83"/>
      <c r="C5217" s="84"/>
      <c r="D5217" s="85"/>
      <c r="E5217" s="85"/>
      <c r="F5217" s="85"/>
      <c r="G5217" s="85"/>
      <c r="H5217" s="85"/>
      <c r="I5217" s="85"/>
    </row>
    <row r="5218" spans="1:9" s="14" customFormat="1" ht="19.5" hidden="1" customHeight="1">
      <c r="A5218" s="31"/>
      <c r="B5218" s="83"/>
      <c r="C5218" s="84"/>
      <c r="D5218" s="85"/>
      <c r="E5218" s="85"/>
      <c r="F5218" s="85"/>
      <c r="G5218" s="85"/>
      <c r="H5218" s="85"/>
      <c r="I5218" s="85"/>
    </row>
    <row r="5219" spans="1:9" s="14" customFormat="1" ht="19.5" hidden="1" customHeight="1">
      <c r="A5219" s="31"/>
      <c r="B5219" s="83"/>
      <c r="C5219" s="84"/>
      <c r="D5219" s="85"/>
      <c r="E5219" s="85"/>
      <c r="F5219" s="85"/>
      <c r="G5219" s="85"/>
      <c r="H5219" s="85"/>
      <c r="I5219" s="85"/>
    </row>
    <row r="5220" spans="1:9" s="14" customFormat="1" ht="19.5" hidden="1" customHeight="1">
      <c r="A5220" s="31"/>
      <c r="B5220" s="83"/>
      <c r="C5220" s="84"/>
      <c r="D5220" s="85"/>
      <c r="E5220" s="85"/>
      <c r="F5220" s="85"/>
      <c r="G5220" s="85"/>
      <c r="H5220" s="85"/>
      <c r="I5220" s="85"/>
    </row>
    <row r="5221" spans="1:9" s="14" customFormat="1" ht="19.5" hidden="1" customHeight="1">
      <c r="A5221" s="31"/>
      <c r="B5221" s="83"/>
      <c r="C5221" s="84"/>
      <c r="D5221" s="85"/>
      <c r="E5221" s="85"/>
      <c r="F5221" s="85"/>
      <c r="G5221" s="85"/>
      <c r="H5221" s="85"/>
      <c r="I5221" s="85"/>
    </row>
    <row r="5222" spans="1:9" s="14" customFormat="1" ht="19.5" hidden="1" customHeight="1">
      <c r="A5222" s="31"/>
      <c r="B5222" s="83"/>
      <c r="C5222" s="84"/>
      <c r="D5222" s="85"/>
      <c r="E5222" s="85"/>
      <c r="F5222" s="85"/>
      <c r="G5222" s="85"/>
      <c r="H5222" s="85"/>
      <c r="I5222" s="85"/>
    </row>
    <row r="5223" spans="1:9" s="14" customFormat="1" ht="19.5" hidden="1" customHeight="1">
      <c r="A5223" s="31"/>
      <c r="B5223" s="83"/>
      <c r="C5223" s="84"/>
      <c r="D5223" s="85"/>
      <c r="E5223" s="85"/>
      <c r="F5223" s="85"/>
      <c r="G5223" s="85"/>
      <c r="H5223" s="85"/>
      <c r="I5223" s="85"/>
    </row>
    <row r="5224" spans="1:9" s="14" customFormat="1" ht="19.5" hidden="1" customHeight="1">
      <c r="A5224" s="31"/>
      <c r="B5224" s="83"/>
      <c r="C5224" s="84"/>
      <c r="D5224" s="85"/>
      <c r="E5224" s="85"/>
      <c r="F5224" s="85"/>
      <c r="G5224" s="85"/>
      <c r="H5224" s="85"/>
      <c r="I5224" s="85"/>
    </row>
    <row r="5225" spans="1:9" s="14" customFormat="1" ht="19.5" hidden="1" customHeight="1">
      <c r="A5225" s="31"/>
      <c r="B5225" s="83"/>
      <c r="C5225" s="84"/>
      <c r="D5225" s="85"/>
      <c r="E5225" s="85"/>
      <c r="F5225" s="85"/>
      <c r="G5225" s="85"/>
      <c r="H5225" s="85"/>
      <c r="I5225" s="85"/>
    </row>
    <row r="5226" spans="1:9" s="14" customFormat="1" ht="19.5" hidden="1" customHeight="1">
      <c r="A5226" s="31"/>
      <c r="B5226" s="83"/>
      <c r="C5226" s="84"/>
      <c r="D5226" s="85"/>
      <c r="E5226" s="85"/>
      <c r="F5226" s="85"/>
      <c r="G5226" s="85"/>
      <c r="H5226" s="85"/>
      <c r="I5226" s="85"/>
    </row>
    <row r="5227" spans="1:9" s="14" customFormat="1" ht="19.5" hidden="1" customHeight="1">
      <c r="A5227" s="31"/>
      <c r="B5227" s="83"/>
      <c r="C5227" s="84"/>
      <c r="D5227" s="85"/>
      <c r="E5227" s="85"/>
      <c r="F5227" s="85"/>
      <c r="G5227" s="85"/>
      <c r="H5227" s="85"/>
      <c r="I5227" s="85"/>
    </row>
    <row r="5228" spans="1:9" s="14" customFormat="1" ht="19.5" hidden="1" customHeight="1">
      <c r="A5228" s="31"/>
      <c r="B5228" s="83"/>
      <c r="C5228" s="84"/>
      <c r="D5228" s="85"/>
      <c r="E5228" s="85"/>
      <c r="F5228" s="85"/>
      <c r="G5228" s="85"/>
      <c r="H5228" s="85"/>
      <c r="I5228" s="85"/>
    </row>
    <row r="5229" spans="1:9" s="14" customFormat="1" ht="19.5" hidden="1" customHeight="1">
      <c r="A5229" s="31"/>
      <c r="B5229" s="83"/>
      <c r="C5229" s="84"/>
      <c r="D5229" s="85"/>
      <c r="E5229" s="85"/>
      <c r="F5229" s="85"/>
      <c r="G5229" s="85"/>
      <c r="H5229" s="85"/>
      <c r="I5229" s="85"/>
    </row>
    <row r="5230" spans="1:9" s="14" customFormat="1" ht="19.5" hidden="1" customHeight="1">
      <c r="A5230" s="31"/>
      <c r="B5230" s="83"/>
      <c r="C5230" s="84"/>
      <c r="D5230" s="85"/>
      <c r="E5230" s="85"/>
      <c r="F5230" s="85"/>
      <c r="G5230" s="85"/>
      <c r="H5230" s="85"/>
      <c r="I5230" s="85"/>
    </row>
    <row r="5231" spans="1:9" s="14" customFormat="1" ht="19.5" hidden="1" customHeight="1">
      <c r="A5231" s="31"/>
      <c r="B5231" s="83"/>
      <c r="C5231" s="84"/>
      <c r="D5231" s="85"/>
      <c r="E5231" s="85"/>
      <c r="F5231" s="85"/>
      <c r="G5231" s="85"/>
      <c r="H5231" s="85"/>
      <c r="I5231" s="85"/>
    </row>
    <row r="5232" spans="1:9" s="14" customFormat="1" ht="19.5" hidden="1" customHeight="1">
      <c r="A5232" s="31"/>
      <c r="B5232" s="83"/>
      <c r="C5232" s="84"/>
      <c r="D5232" s="85"/>
      <c r="E5232" s="85"/>
      <c r="F5232" s="85"/>
      <c r="G5232" s="85"/>
      <c r="H5232" s="85"/>
      <c r="I5232" s="85"/>
    </row>
    <row r="5233" spans="1:9" s="14" customFormat="1" ht="19.5" hidden="1" customHeight="1">
      <c r="A5233" s="31"/>
      <c r="B5233" s="83"/>
      <c r="C5233" s="84"/>
      <c r="D5233" s="85"/>
      <c r="E5233" s="85"/>
      <c r="F5233" s="85"/>
      <c r="G5233" s="85"/>
      <c r="H5233" s="85"/>
      <c r="I5233" s="85"/>
    </row>
    <row r="5234" spans="1:9" s="14" customFormat="1" ht="19.5" hidden="1" customHeight="1">
      <c r="A5234" s="31"/>
      <c r="B5234" s="83"/>
      <c r="C5234" s="84"/>
      <c r="D5234" s="85"/>
      <c r="E5234" s="85"/>
      <c r="F5234" s="85"/>
      <c r="G5234" s="85"/>
      <c r="H5234" s="85"/>
      <c r="I5234" s="85"/>
    </row>
    <row r="5235" spans="1:9" s="14" customFormat="1" ht="19.5" hidden="1" customHeight="1">
      <c r="A5235" s="31"/>
      <c r="B5235" s="83"/>
      <c r="C5235" s="84"/>
      <c r="D5235" s="85"/>
      <c r="E5235" s="85"/>
      <c r="F5235" s="85"/>
      <c r="G5235" s="85"/>
      <c r="H5235" s="85"/>
      <c r="I5235" s="85"/>
    </row>
    <row r="5236" spans="1:9" s="14" customFormat="1" ht="19.5" hidden="1" customHeight="1">
      <c r="A5236" s="31"/>
      <c r="B5236" s="83"/>
      <c r="C5236" s="84"/>
      <c r="D5236" s="85"/>
      <c r="E5236" s="85"/>
      <c r="F5236" s="85"/>
      <c r="G5236" s="85"/>
      <c r="H5236" s="85"/>
      <c r="I5236" s="85"/>
    </row>
    <row r="5237" spans="1:9" s="14" customFormat="1" ht="19.5" hidden="1" customHeight="1">
      <c r="A5237" s="31"/>
      <c r="B5237" s="83"/>
      <c r="C5237" s="84"/>
      <c r="D5237" s="85"/>
      <c r="E5237" s="85"/>
      <c r="F5237" s="85"/>
      <c r="G5237" s="85"/>
      <c r="H5237" s="85"/>
      <c r="I5237" s="85"/>
    </row>
    <row r="5238" spans="1:9" s="14" customFormat="1" ht="19.5" hidden="1" customHeight="1">
      <c r="A5238" s="31"/>
      <c r="B5238" s="83"/>
      <c r="C5238" s="84"/>
      <c r="D5238" s="85"/>
      <c r="E5238" s="85"/>
      <c r="F5238" s="85"/>
      <c r="G5238" s="85"/>
      <c r="H5238" s="85"/>
      <c r="I5238" s="85"/>
    </row>
    <row r="5239" spans="1:9" s="14" customFormat="1" ht="19.5" hidden="1" customHeight="1">
      <c r="A5239" s="31"/>
      <c r="B5239" s="83"/>
      <c r="C5239" s="84"/>
      <c r="D5239" s="85"/>
      <c r="E5239" s="85"/>
      <c r="F5239" s="85"/>
      <c r="G5239" s="85"/>
      <c r="H5239" s="85"/>
      <c r="I5239" s="85"/>
    </row>
    <row r="5240" spans="1:9" s="14" customFormat="1" ht="19.5" hidden="1" customHeight="1">
      <c r="A5240" s="31"/>
      <c r="B5240" s="83"/>
      <c r="C5240" s="84"/>
      <c r="D5240" s="85"/>
      <c r="E5240" s="85"/>
      <c r="F5240" s="85"/>
      <c r="G5240" s="85"/>
      <c r="H5240" s="85"/>
      <c r="I5240" s="85"/>
    </row>
    <row r="5241" spans="1:9" s="14" customFormat="1" ht="19.5" hidden="1" customHeight="1">
      <c r="A5241" s="31"/>
      <c r="B5241" s="83"/>
      <c r="C5241" s="84"/>
      <c r="D5241" s="85"/>
      <c r="E5241" s="85"/>
      <c r="F5241" s="85"/>
      <c r="G5241" s="85"/>
      <c r="H5241" s="85"/>
      <c r="I5241" s="85"/>
    </row>
    <row r="5242" spans="1:9" s="14" customFormat="1" ht="19.5" hidden="1" customHeight="1">
      <c r="A5242" s="31"/>
      <c r="B5242" s="83"/>
      <c r="C5242" s="84"/>
      <c r="D5242" s="85"/>
      <c r="E5242" s="85"/>
      <c r="F5242" s="85"/>
      <c r="G5242" s="85"/>
      <c r="H5242" s="85"/>
      <c r="I5242" s="85"/>
    </row>
    <row r="5243" spans="1:9" s="14" customFormat="1" ht="19.5" hidden="1" customHeight="1">
      <c r="A5243" s="31"/>
      <c r="B5243" s="83"/>
      <c r="C5243" s="84"/>
      <c r="D5243" s="85"/>
      <c r="E5243" s="85"/>
      <c r="F5243" s="85"/>
      <c r="G5243" s="85"/>
      <c r="H5243" s="85"/>
      <c r="I5243" s="85"/>
    </row>
    <row r="5244" spans="1:9" s="14" customFormat="1" ht="19.5" hidden="1" customHeight="1">
      <c r="A5244" s="31"/>
      <c r="B5244" s="83"/>
      <c r="C5244" s="84"/>
      <c r="D5244" s="85"/>
      <c r="E5244" s="85"/>
      <c r="F5244" s="85"/>
      <c r="G5244" s="85"/>
      <c r="H5244" s="85"/>
      <c r="I5244" s="85"/>
    </row>
    <row r="5245" spans="1:9" s="14" customFormat="1" ht="19.5" hidden="1" customHeight="1">
      <c r="A5245" s="31"/>
      <c r="B5245" s="83"/>
      <c r="C5245" s="84"/>
      <c r="D5245" s="85"/>
      <c r="E5245" s="85"/>
      <c r="F5245" s="85"/>
      <c r="G5245" s="85"/>
      <c r="H5245" s="85"/>
      <c r="I5245" s="85"/>
    </row>
    <row r="5246" spans="1:9" s="14" customFormat="1" ht="19.5" hidden="1" customHeight="1">
      <c r="A5246" s="31"/>
      <c r="B5246" s="83"/>
      <c r="C5246" s="84"/>
      <c r="D5246" s="85"/>
      <c r="E5246" s="85"/>
      <c r="F5246" s="85"/>
      <c r="G5246" s="85"/>
      <c r="H5246" s="85"/>
      <c r="I5246" s="85"/>
    </row>
    <row r="5247" spans="1:9" s="14" customFormat="1" ht="19.5" hidden="1" customHeight="1">
      <c r="A5247" s="31"/>
      <c r="B5247" s="83"/>
      <c r="C5247" s="84"/>
      <c r="D5247" s="85"/>
      <c r="E5247" s="85"/>
      <c r="F5247" s="85"/>
      <c r="G5247" s="85"/>
      <c r="H5247" s="85"/>
      <c r="I5247" s="85"/>
    </row>
    <row r="5248" spans="1:9" s="14" customFormat="1" ht="19.5" hidden="1" customHeight="1">
      <c r="A5248" s="31"/>
      <c r="B5248" s="83"/>
      <c r="C5248" s="84"/>
      <c r="D5248" s="85"/>
      <c r="E5248" s="85"/>
      <c r="F5248" s="85"/>
      <c r="G5248" s="85"/>
      <c r="H5248" s="85"/>
      <c r="I5248" s="85"/>
    </row>
    <row r="5249" spans="1:9" s="14" customFormat="1" ht="19.5" hidden="1" customHeight="1">
      <c r="A5249" s="31"/>
      <c r="B5249" s="83"/>
      <c r="C5249" s="84"/>
      <c r="D5249" s="85"/>
      <c r="E5249" s="85"/>
      <c r="F5249" s="85"/>
      <c r="G5249" s="85"/>
      <c r="H5249" s="85"/>
      <c r="I5249" s="85"/>
    </row>
    <row r="5250" spans="1:9" s="14" customFormat="1" ht="19.5" hidden="1" customHeight="1">
      <c r="A5250" s="31"/>
      <c r="B5250" s="83"/>
      <c r="C5250" s="84"/>
      <c r="D5250" s="85"/>
      <c r="E5250" s="85"/>
      <c r="F5250" s="85"/>
      <c r="G5250" s="85"/>
      <c r="H5250" s="85"/>
      <c r="I5250" s="85"/>
    </row>
    <row r="5251" spans="1:9" s="14" customFormat="1" ht="19.5" hidden="1" customHeight="1">
      <c r="A5251" s="31"/>
      <c r="B5251" s="83"/>
      <c r="C5251" s="84"/>
      <c r="D5251" s="85"/>
      <c r="E5251" s="85"/>
      <c r="F5251" s="85"/>
      <c r="G5251" s="85"/>
      <c r="H5251" s="85"/>
      <c r="I5251" s="85"/>
    </row>
    <row r="5252" spans="1:9" s="14" customFormat="1" ht="19.5" hidden="1" customHeight="1">
      <c r="A5252" s="31"/>
      <c r="B5252" s="83"/>
      <c r="C5252" s="84"/>
      <c r="D5252" s="85"/>
      <c r="E5252" s="85"/>
      <c r="F5252" s="85"/>
      <c r="G5252" s="85"/>
      <c r="H5252" s="85"/>
      <c r="I5252" s="85"/>
    </row>
    <row r="5253" spans="1:9" s="14" customFormat="1" ht="19.5" hidden="1" customHeight="1">
      <c r="A5253" s="31"/>
      <c r="B5253" s="83"/>
      <c r="C5253" s="84"/>
      <c r="D5253" s="85"/>
      <c r="E5253" s="85"/>
      <c r="F5253" s="85"/>
      <c r="G5253" s="85"/>
      <c r="H5253" s="85"/>
      <c r="I5253" s="85"/>
    </row>
    <row r="5254" spans="1:9" s="14" customFormat="1" ht="19.5" hidden="1" customHeight="1">
      <c r="A5254" s="31"/>
      <c r="B5254" s="83"/>
      <c r="C5254" s="84"/>
      <c r="D5254" s="85"/>
      <c r="E5254" s="85"/>
      <c r="F5254" s="85"/>
      <c r="G5254" s="85"/>
      <c r="H5254" s="85"/>
      <c r="I5254" s="85"/>
    </row>
    <row r="5255" spans="1:9" s="14" customFormat="1" ht="19.5" hidden="1" customHeight="1">
      <c r="A5255" s="31"/>
      <c r="B5255" s="83"/>
      <c r="C5255" s="84"/>
      <c r="D5255" s="85"/>
      <c r="E5255" s="85"/>
      <c r="F5255" s="85"/>
      <c r="G5255" s="85"/>
      <c r="H5255" s="85"/>
      <c r="I5255" s="85"/>
    </row>
    <row r="5256" spans="1:9" s="14" customFormat="1" ht="19.5" hidden="1" customHeight="1">
      <c r="A5256" s="31"/>
      <c r="B5256" s="83"/>
      <c r="C5256" s="84"/>
      <c r="D5256" s="85"/>
      <c r="E5256" s="85"/>
      <c r="F5256" s="85"/>
      <c r="G5256" s="85"/>
      <c r="H5256" s="85"/>
      <c r="I5256" s="85"/>
    </row>
    <row r="5257" spans="1:9" s="14" customFormat="1" ht="19.5" hidden="1" customHeight="1">
      <c r="A5257" s="31"/>
      <c r="B5257" s="83"/>
      <c r="C5257" s="84"/>
      <c r="D5257" s="85"/>
      <c r="E5257" s="85"/>
      <c r="F5257" s="85"/>
      <c r="G5257" s="85"/>
      <c r="H5257" s="85"/>
      <c r="I5257" s="85"/>
    </row>
    <row r="5258" spans="1:9" s="14" customFormat="1" ht="19.5" hidden="1" customHeight="1">
      <c r="A5258" s="31"/>
      <c r="B5258" s="83"/>
      <c r="C5258" s="84"/>
      <c r="D5258" s="85"/>
      <c r="E5258" s="85"/>
      <c r="F5258" s="85"/>
      <c r="G5258" s="85"/>
      <c r="H5258" s="85"/>
      <c r="I5258" s="85"/>
    </row>
    <row r="5259" spans="1:9" s="14" customFormat="1" ht="19.5" hidden="1" customHeight="1">
      <c r="A5259" s="31"/>
      <c r="B5259" s="83"/>
      <c r="C5259" s="84"/>
      <c r="D5259" s="85"/>
      <c r="E5259" s="85"/>
      <c r="F5259" s="85"/>
      <c r="G5259" s="85"/>
      <c r="H5259" s="85"/>
      <c r="I5259" s="85"/>
    </row>
    <row r="5260" spans="1:9" s="14" customFormat="1" ht="19.5" hidden="1" customHeight="1">
      <c r="A5260" s="31"/>
      <c r="B5260" s="83"/>
      <c r="C5260" s="84"/>
      <c r="D5260" s="85"/>
      <c r="E5260" s="85"/>
      <c r="F5260" s="85"/>
      <c r="G5260" s="85"/>
      <c r="H5260" s="85"/>
      <c r="I5260" s="85"/>
    </row>
    <row r="5261" spans="1:9" s="14" customFormat="1" ht="19.5" hidden="1" customHeight="1">
      <c r="A5261" s="31"/>
      <c r="B5261" s="83"/>
      <c r="C5261" s="84"/>
      <c r="D5261" s="85"/>
      <c r="E5261" s="85"/>
      <c r="F5261" s="85"/>
      <c r="G5261" s="85"/>
      <c r="H5261" s="85"/>
      <c r="I5261" s="85"/>
    </row>
    <row r="5262" spans="1:9" s="14" customFormat="1" ht="19.5" hidden="1" customHeight="1">
      <c r="A5262" s="31"/>
      <c r="B5262" s="83"/>
      <c r="C5262" s="84"/>
      <c r="D5262" s="85"/>
      <c r="E5262" s="85"/>
      <c r="F5262" s="85"/>
      <c r="G5262" s="85"/>
      <c r="H5262" s="85"/>
      <c r="I5262" s="85"/>
    </row>
    <row r="5263" spans="1:9" s="14" customFormat="1" ht="19.5" hidden="1" customHeight="1">
      <c r="A5263" s="31"/>
      <c r="B5263" s="83"/>
      <c r="C5263" s="84"/>
      <c r="D5263" s="85"/>
      <c r="E5263" s="85"/>
      <c r="F5263" s="85"/>
      <c r="G5263" s="85"/>
      <c r="H5263" s="85"/>
      <c r="I5263" s="85"/>
    </row>
    <row r="5264" spans="1:9" s="14" customFormat="1" ht="19.5" hidden="1" customHeight="1">
      <c r="A5264" s="31"/>
      <c r="B5264" s="83"/>
      <c r="C5264" s="84"/>
      <c r="D5264" s="85"/>
      <c r="E5264" s="85"/>
      <c r="F5264" s="85"/>
      <c r="G5264" s="85"/>
      <c r="H5264" s="85"/>
      <c r="I5264" s="85"/>
    </row>
    <row r="5265" spans="1:9" s="14" customFormat="1" ht="19.5" hidden="1" customHeight="1">
      <c r="A5265" s="31"/>
      <c r="B5265" s="83"/>
      <c r="C5265" s="84"/>
      <c r="D5265" s="85"/>
      <c r="E5265" s="85"/>
      <c r="F5265" s="85"/>
      <c r="G5265" s="85"/>
      <c r="H5265" s="85"/>
      <c r="I5265" s="85"/>
    </row>
    <row r="5266" spans="1:9" s="14" customFormat="1" ht="19.5" hidden="1" customHeight="1">
      <c r="A5266" s="31"/>
      <c r="B5266" s="83"/>
      <c r="C5266" s="84"/>
      <c r="D5266" s="85"/>
      <c r="E5266" s="85"/>
      <c r="F5266" s="85"/>
      <c r="G5266" s="85"/>
      <c r="H5266" s="85"/>
      <c r="I5266" s="85"/>
    </row>
    <row r="5267" spans="1:9" s="14" customFormat="1" ht="19.5" hidden="1" customHeight="1">
      <c r="A5267" s="31"/>
      <c r="B5267" s="83"/>
      <c r="C5267" s="84"/>
      <c r="D5267" s="85"/>
      <c r="E5267" s="85"/>
      <c r="F5267" s="85"/>
      <c r="G5267" s="85"/>
      <c r="H5267" s="85"/>
      <c r="I5267" s="85"/>
    </row>
    <row r="5268" spans="1:9" s="14" customFormat="1" ht="19.5" hidden="1" customHeight="1">
      <c r="A5268" s="31"/>
      <c r="B5268" s="83"/>
      <c r="C5268" s="84"/>
      <c r="D5268" s="85"/>
      <c r="E5268" s="85"/>
      <c r="F5268" s="85"/>
      <c r="G5268" s="85"/>
      <c r="H5268" s="85"/>
      <c r="I5268" s="85"/>
    </row>
    <row r="5269" spans="1:9" s="14" customFormat="1" ht="19.5" hidden="1" customHeight="1">
      <c r="A5269" s="31"/>
      <c r="B5269" s="83"/>
      <c r="C5269" s="84"/>
      <c r="D5269" s="85"/>
      <c r="E5269" s="85"/>
      <c r="F5269" s="85"/>
      <c r="G5269" s="85"/>
      <c r="H5269" s="85"/>
      <c r="I5269" s="85"/>
    </row>
    <row r="5270" spans="1:9" s="14" customFormat="1" ht="19.5" hidden="1" customHeight="1">
      <c r="A5270" s="31"/>
      <c r="B5270" s="83"/>
      <c r="C5270" s="84"/>
      <c r="D5270" s="85"/>
      <c r="E5270" s="85"/>
      <c r="F5270" s="85"/>
      <c r="G5270" s="85"/>
      <c r="H5270" s="85"/>
      <c r="I5270" s="85"/>
    </row>
    <row r="5271" spans="1:9" s="14" customFormat="1" ht="19.5" hidden="1" customHeight="1">
      <c r="A5271" s="31"/>
      <c r="B5271" s="83"/>
      <c r="C5271" s="84"/>
      <c r="D5271" s="85"/>
      <c r="E5271" s="85"/>
      <c r="F5271" s="85"/>
      <c r="G5271" s="85"/>
      <c r="H5271" s="85"/>
      <c r="I5271" s="85"/>
    </row>
    <row r="5272" spans="1:9" s="14" customFormat="1" ht="19.5" hidden="1" customHeight="1">
      <c r="A5272" s="31"/>
      <c r="B5272" s="83"/>
      <c r="C5272" s="84"/>
      <c r="D5272" s="85"/>
      <c r="E5272" s="85"/>
      <c r="F5272" s="85"/>
      <c r="G5272" s="85"/>
      <c r="H5272" s="85"/>
      <c r="I5272" s="85"/>
    </row>
    <row r="5273" spans="1:9" s="14" customFormat="1" ht="19.5" hidden="1" customHeight="1">
      <c r="A5273" s="31"/>
      <c r="B5273" s="83"/>
      <c r="C5273" s="84"/>
      <c r="D5273" s="85"/>
      <c r="E5273" s="85"/>
      <c r="F5273" s="85"/>
      <c r="G5273" s="85"/>
      <c r="H5273" s="85"/>
      <c r="I5273" s="85"/>
    </row>
    <row r="5274" spans="1:9" s="14" customFormat="1" ht="19.5" hidden="1" customHeight="1">
      <c r="A5274" s="31"/>
      <c r="B5274" s="83"/>
      <c r="C5274" s="84"/>
      <c r="D5274" s="85"/>
      <c r="E5274" s="85"/>
      <c r="F5274" s="85"/>
      <c r="G5274" s="85"/>
      <c r="H5274" s="85"/>
      <c r="I5274" s="85"/>
    </row>
    <row r="5275" spans="1:9" s="14" customFormat="1" ht="19.5" hidden="1" customHeight="1">
      <c r="A5275" s="31"/>
      <c r="B5275" s="83"/>
      <c r="C5275" s="84"/>
      <c r="D5275" s="85"/>
      <c r="E5275" s="85"/>
      <c r="F5275" s="85"/>
      <c r="G5275" s="85"/>
      <c r="H5275" s="85"/>
      <c r="I5275" s="85"/>
    </row>
    <row r="5276" spans="1:9" s="14" customFormat="1" ht="19.5" hidden="1" customHeight="1">
      <c r="A5276" s="31"/>
      <c r="B5276" s="83"/>
      <c r="C5276" s="84"/>
      <c r="D5276" s="85"/>
      <c r="E5276" s="85"/>
      <c r="F5276" s="85"/>
      <c r="G5276" s="85"/>
      <c r="H5276" s="85"/>
      <c r="I5276" s="85"/>
    </row>
    <row r="5277" spans="1:9" s="14" customFormat="1" ht="19.5" hidden="1" customHeight="1">
      <c r="A5277" s="31"/>
      <c r="B5277" s="83"/>
      <c r="C5277" s="84"/>
      <c r="D5277" s="85"/>
      <c r="E5277" s="85"/>
      <c r="F5277" s="85"/>
      <c r="G5277" s="85"/>
      <c r="H5277" s="85"/>
      <c r="I5277" s="85"/>
    </row>
    <row r="5278" spans="1:9" s="14" customFormat="1" ht="19.5" hidden="1" customHeight="1">
      <c r="A5278" s="31"/>
      <c r="B5278" s="83"/>
      <c r="C5278" s="84"/>
      <c r="D5278" s="85"/>
      <c r="E5278" s="85"/>
      <c r="F5278" s="85"/>
      <c r="G5278" s="85"/>
      <c r="H5278" s="85"/>
      <c r="I5278" s="85"/>
    </row>
    <row r="5279" spans="1:9" s="14" customFormat="1" ht="19.5" hidden="1" customHeight="1">
      <c r="A5279" s="31"/>
      <c r="B5279" s="83"/>
      <c r="C5279" s="84"/>
      <c r="D5279" s="85"/>
      <c r="E5279" s="85"/>
      <c r="F5279" s="85"/>
      <c r="G5279" s="85"/>
      <c r="H5279" s="85"/>
      <c r="I5279" s="85"/>
    </row>
    <row r="5280" spans="1:9" s="14" customFormat="1" ht="19.5" hidden="1" customHeight="1">
      <c r="A5280" s="31"/>
      <c r="B5280" s="83"/>
      <c r="C5280" s="84"/>
      <c r="D5280" s="85"/>
      <c r="E5280" s="85"/>
      <c r="F5280" s="85"/>
      <c r="G5280" s="85"/>
      <c r="H5280" s="85"/>
      <c r="I5280" s="85"/>
    </row>
    <row r="5281" spans="1:9" s="14" customFormat="1" ht="19.5" hidden="1" customHeight="1">
      <c r="A5281" s="31"/>
      <c r="B5281" s="83"/>
      <c r="C5281" s="84"/>
      <c r="D5281" s="85"/>
      <c r="E5281" s="85"/>
      <c r="F5281" s="85"/>
      <c r="G5281" s="85"/>
      <c r="H5281" s="85"/>
      <c r="I5281" s="85"/>
    </row>
    <row r="5282" spans="1:9" s="14" customFormat="1" ht="19.5" hidden="1" customHeight="1">
      <c r="A5282" s="31"/>
      <c r="B5282" s="83"/>
      <c r="C5282" s="84"/>
      <c r="D5282" s="85"/>
      <c r="E5282" s="85"/>
      <c r="F5282" s="85"/>
      <c r="G5282" s="85"/>
      <c r="H5282" s="85"/>
      <c r="I5282" s="85"/>
    </row>
    <row r="5283" spans="1:9" s="14" customFormat="1" ht="19.5" hidden="1" customHeight="1">
      <c r="A5283" s="31"/>
      <c r="B5283" s="83"/>
      <c r="C5283" s="84"/>
      <c r="D5283" s="85"/>
      <c r="E5283" s="85"/>
      <c r="F5283" s="85"/>
      <c r="G5283" s="85"/>
      <c r="H5283" s="85"/>
      <c r="I5283" s="85"/>
    </row>
    <row r="5284" spans="1:9" s="14" customFormat="1" ht="19.5" hidden="1" customHeight="1">
      <c r="A5284" s="31"/>
      <c r="B5284" s="83"/>
      <c r="C5284" s="84"/>
      <c r="D5284" s="85"/>
      <c r="E5284" s="85"/>
      <c r="F5284" s="85"/>
      <c r="G5284" s="85"/>
      <c r="H5284" s="85"/>
      <c r="I5284" s="85"/>
    </row>
    <row r="5285" spans="1:9" s="14" customFormat="1" ht="19.5" hidden="1" customHeight="1">
      <c r="A5285" s="31"/>
      <c r="B5285" s="83"/>
      <c r="C5285" s="84"/>
      <c r="D5285" s="85"/>
      <c r="E5285" s="85"/>
      <c r="F5285" s="85"/>
      <c r="G5285" s="85"/>
      <c r="H5285" s="85"/>
      <c r="I5285" s="85"/>
    </row>
    <row r="5286" spans="1:9" s="14" customFormat="1" ht="19.5" hidden="1" customHeight="1">
      <c r="A5286" s="31"/>
      <c r="B5286" s="83"/>
      <c r="C5286" s="84"/>
      <c r="D5286" s="85"/>
      <c r="E5286" s="85"/>
      <c r="F5286" s="85"/>
      <c r="G5286" s="85"/>
      <c r="H5286" s="85"/>
      <c r="I5286" s="85"/>
    </row>
    <row r="5287" spans="1:9" s="14" customFormat="1" ht="19.5" hidden="1" customHeight="1">
      <c r="A5287" s="31"/>
      <c r="B5287" s="83"/>
      <c r="C5287" s="84"/>
      <c r="D5287" s="85"/>
      <c r="E5287" s="85"/>
      <c r="F5287" s="85"/>
      <c r="G5287" s="85"/>
      <c r="H5287" s="85"/>
      <c r="I5287" s="85"/>
    </row>
    <row r="5288" spans="1:9" s="14" customFormat="1" ht="19.5" hidden="1" customHeight="1">
      <c r="A5288" s="31"/>
      <c r="B5288" s="83"/>
      <c r="C5288" s="84"/>
      <c r="D5288" s="85"/>
      <c r="E5288" s="85"/>
      <c r="F5288" s="85"/>
      <c r="G5288" s="85"/>
      <c r="H5288" s="85"/>
      <c r="I5288" s="85"/>
    </row>
    <row r="5289" spans="1:9" s="14" customFormat="1" ht="19.5" hidden="1" customHeight="1">
      <c r="A5289" s="31"/>
      <c r="B5289" s="83"/>
      <c r="C5289" s="84"/>
      <c r="D5289" s="85"/>
      <c r="E5289" s="85"/>
      <c r="F5289" s="85"/>
      <c r="G5289" s="85"/>
      <c r="H5289" s="85"/>
      <c r="I5289" s="85"/>
    </row>
    <row r="5290" spans="1:9" s="14" customFormat="1" ht="19.5" hidden="1" customHeight="1">
      <c r="A5290" s="31"/>
      <c r="B5290" s="83"/>
      <c r="C5290" s="84"/>
      <c r="D5290" s="85"/>
      <c r="E5290" s="85"/>
      <c r="F5290" s="85"/>
      <c r="G5290" s="85"/>
      <c r="H5290" s="85"/>
      <c r="I5290" s="85"/>
    </row>
    <row r="5291" spans="1:9" s="14" customFormat="1" ht="19.5" hidden="1" customHeight="1">
      <c r="A5291" s="31"/>
      <c r="B5291" s="83"/>
      <c r="C5291" s="84"/>
      <c r="D5291" s="85"/>
      <c r="E5291" s="85"/>
      <c r="F5291" s="85"/>
      <c r="G5291" s="85"/>
      <c r="H5291" s="85"/>
      <c r="I5291" s="85"/>
    </row>
    <row r="5292" spans="1:9" s="14" customFormat="1" ht="19.5" hidden="1" customHeight="1">
      <c r="A5292" s="31"/>
      <c r="B5292" s="83"/>
      <c r="C5292" s="84"/>
      <c r="D5292" s="85"/>
      <c r="E5292" s="85"/>
      <c r="F5292" s="85"/>
      <c r="G5292" s="85"/>
      <c r="H5292" s="85"/>
      <c r="I5292" s="85"/>
    </row>
    <row r="5293" spans="1:9" s="14" customFormat="1" ht="19.5" hidden="1" customHeight="1">
      <c r="A5293" s="31"/>
      <c r="B5293" s="83"/>
      <c r="C5293" s="84"/>
      <c r="D5293" s="85"/>
      <c r="E5293" s="85"/>
      <c r="F5293" s="85"/>
      <c r="G5293" s="85"/>
      <c r="H5293" s="85"/>
      <c r="I5293" s="85"/>
    </row>
    <row r="5294" spans="1:9" s="14" customFormat="1" ht="19.5" hidden="1" customHeight="1">
      <c r="A5294" s="31"/>
      <c r="B5294" s="83"/>
      <c r="C5294" s="84"/>
      <c r="D5294" s="85"/>
      <c r="E5294" s="85"/>
      <c r="F5294" s="85"/>
      <c r="G5294" s="85"/>
      <c r="H5294" s="85"/>
      <c r="I5294" s="85"/>
    </row>
    <row r="5295" spans="1:9" s="14" customFormat="1" ht="19.5" hidden="1" customHeight="1">
      <c r="A5295" s="31"/>
      <c r="B5295" s="83"/>
      <c r="C5295" s="84"/>
      <c r="D5295" s="85"/>
      <c r="E5295" s="85"/>
      <c r="F5295" s="85"/>
      <c r="G5295" s="85"/>
      <c r="H5295" s="85"/>
      <c r="I5295" s="85"/>
    </row>
    <row r="5296" spans="1:9" s="14" customFormat="1" ht="19.5" hidden="1" customHeight="1">
      <c r="A5296" s="31"/>
      <c r="B5296" s="83"/>
      <c r="C5296" s="84"/>
      <c r="D5296" s="85"/>
      <c r="E5296" s="85"/>
      <c r="F5296" s="85"/>
      <c r="G5296" s="85"/>
      <c r="H5296" s="85"/>
      <c r="I5296" s="85"/>
    </row>
    <row r="5297" spans="1:9" s="14" customFormat="1" ht="19.5" hidden="1" customHeight="1">
      <c r="A5297" s="31"/>
      <c r="B5297" s="83"/>
      <c r="C5297" s="84"/>
      <c r="D5297" s="85"/>
      <c r="E5297" s="85"/>
      <c r="F5297" s="85"/>
      <c r="G5297" s="85"/>
      <c r="H5297" s="85"/>
      <c r="I5297" s="85"/>
    </row>
    <row r="5298" spans="1:9" s="14" customFormat="1" ht="19.5" hidden="1" customHeight="1">
      <c r="A5298" s="31"/>
      <c r="B5298" s="83"/>
      <c r="C5298" s="84"/>
      <c r="D5298" s="85"/>
      <c r="E5298" s="85"/>
      <c r="F5298" s="85"/>
      <c r="G5298" s="85"/>
      <c r="H5298" s="85"/>
      <c r="I5298" s="85"/>
    </row>
    <row r="5299" spans="1:9" s="14" customFormat="1" ht="19.5" hidden="1" customHeight="1">
      <c r="A5299" s="31"/>
      <c r="B5299" s="83"/>
      <c r="C5299" s="84"/>
      <c r="D5299" s="85"/>
      <c r="E5299" s="85"/>
      <c r="F5299" s="85"/>
      <c r="G5299" s="85"/>
      <c r="H5299" s="85"/>
      <c r="I5299" s="85"/>
    </row>
    <row r="5300" spans="1:9" s="14" customFormat="1" ht="19.5" hidden="1" customHeight="1">
      <c r="A5300" s="31"/>
      <c r="B5300" s="83"/>
      <c r="C5300" s="84"/>
      <c r="D5300" s="85"/>
      <c r="E5300" s="85"/>
      <c r="F5300" s="85"/>
      <c r="G5300" s="85"/>
      <c r="H5300" s="85"/>
      <c r="I5300" s="85"/>
    </row>
    <row r="5301" spans="1:9" s="14" customFormat="1" ht="19.5" hidden="1" customHeight="1">
      <c r="A5301" s="31"/>
      <c r="B5301" s="83"/>
      <c r="C5301" s="84"/>
      <c r="D5301" s="85"/>
      <c r="E5301" s="85"/>
      <c r="F5301" s="85"/>
      <c r="G5301" s="85"/>
      <c r="H5301" s="85"/>
      <c r="I5301" s="85"/>
    </row>
    <row r="5302" spans="1:9" s="14" customFormat="1" ht="19.5" hidden="1" customHeight="1">
      <c r="A5302" s="31"/>
      <c r="B5302" s="83"/>
      <c r="C5302" s="84"/>
      <c r="D5302" s="85"/>
      <c r="E5302" s="85"/>
      <c r="F5302" s="85"/>
      <c r="G5302" s="85"/>
      <c r="H5302" s="85"/>
      <c r="I5302" s="85"/>
    </row>
    <row r="5303" spans="1:9" s="14" customFormat="1" ht="19.5" hidden="1" customHeight="1">
      <c r="A5303" s="31"/>
      <c r="B5303" s="83"/>
      <c r="C5303" s="84"/>
      <c r="D5303" s="85"/>
      <c r="E5303" s="85"/>
      <c r="F5303" s="85"/>
      <c r="G5303" s="85"/>
      <c r="H5303" s="85"/>
      <c r="I5303" s="85"/>
    </row>
    <row r="5304" spans="1:9" s="14" customFormat="1" ht="19.5" hidden="1" customHeight="1">
      <c r="A5304" s="31"/>
      <c r="B5304" s="83"/>
      <c r="C5304" s="84"/>
      <c r="D5304" s="85"/>
      <c r="E5304" s="85"/>
      <c r="F5304" s="85"/>
      <c r="G5304" s="85"/>
      <c r="H5304" s="85"/>
      <c r="I5304" s="85"/>
    </row>
    <row r="5305" spans="1:9" s="14" customFormat="1" ht="19.5" hidden="1" customHeight="1">
      <c r="A5305" s="31"/>
      <c r="B5305" s="83"/>
      <c r="C5305" s="84"/>
      <c r="D5305" s="85"/>
      <c r="E5305" s="85"/>
      <c r="F5305" s="85"/>
      <c r="G5305" s="85"/>
      <c r="H5305" s="85"/>
      <c r="I5305" s="85"/>
    </row>
    <row r="5306" spans="1:9" s="14" customFormat="1" ht="19.5" hidden="1" customHeight="1">
      <c r="A5306" s="31"/>
      <c r="B5306" s="83"/>
      <c r="C5306" s="84"/>
      <c r="D5306" s="85"/>
      <c r="E5306" s="85"/>
      <c r="F5306" s="85"/>
      <c r="G5306" s="85"/>
      <c r="H5306" s="85"/>
      <c r="I5306" s="85"/>
    </row>
    <row r="5307" spans="1:9" s="14" customFormat="1" ht="19.5" hidden="1" customHeight="1">
      <c r="A5307" s="31"/>
      <c r="B5307" s="83"/>
      <c r="C5307" s="84"/>
      <c r="D5307" s="85"/>
      <c r="E5307" s="85"/>
      <c r="F5307" s="85"/>
      <c r="G5307" s="85"/>
      <c r="H5307" s="85"/>
      <c r="I5307" s="85"/>
    </row>
    <row r="5308" spans="1:9" s="14" customFormat="1" ht="19.5" hidden="1" customHeight="1">
      <c r="A5308" s="31"/>
      <c r="B5308" s="83"/>
      <c r="C5308" s="84"/>
      <c r="D5308" s="85"/>
      <c r="E5308" s="85"/>
      <c r="F5308" s="85"/>
      <c r="G5308" s="85"/>
      <c r="H5308" s="85"/>
      <c r="I5308" s="85"/>
    </row>
    <row r="5309" spans="1:9" s="14" customFormat="1" ht="19.5" hidden="1" customHeight="1">
      <c r="A5309" s="31"/>
      <c r="B5309" s="83"/>
      <c r="C5309" s="84"/>
      <c r="D5309" s="85"/>
      <c r="E5309" s="85"/>
      <c r="F5309" s="85"/>
      <c r="G5309" s="85"/>
      <c r="H5309" s="85"/>
      <c r="I5309" s="85"/>
    </row>
    <row r="5310" spans="1:9" s="14" customFormat="1" ht="19.5" hidden="1" customHeight="1">
      <c r="A5310" s="31"/>
      <c r="B5310" s="83"/>
      <c r="C5310" s="84"/>
      <c r="D5310" s="85"/>
      <c r="E5310" s="85"/>
      <c r="F5310" s="85"/>
      <c r="G5310" s="85"/>
      <c r="H5310" s="85"/>
      <c r="I5310" s="85"/>
    </row>
    <row r="5311" spans="1:9" s="14" customFormat="1" ht="19.5" hidden="1" customHeight="1">
      <c r="A5311" s="31"/>
      <c r="B5311" s="83"/>
      <c r="C5311" s="84"/>
      <c r="D5311" s="85"/>
      <c r="E5311" s="85"/>
      <c r="F5311" s="85"/>
      <c r="G5311" s="85"/>
      <c r="H5311" s="85"/>
      <c r="I5311" s="85"/>
    </row>
    <row r="5312" spans="1:9" s="14" customFormat="1" ht="19.5" hidden="1" customHeight="1">
      <c r="A5312" s="31"/>
      <c r="B5312" s="83"/>
      <c r="C5312" s="84"/>
      <c r="D5312" s="85"/>
      <c r="E5312" s="85"/>
      <c r="F5312" s="85"/>
      <c r="G5312" s="85"/>
      <c r="H5312" s="85"/>
      <c r="I5312" s="85"/>
    </row>
    <row r="5313" spans="1:9" s="14" customFormat="1" ht="19.5" hidden="1" customHeight="1">
      <c r="A5313" s="31"/>
      <c r="B5313" s="83"/>
      <c r="C5313" s="84"/>
      <c r="D5313" s="85"/>
      <c r="E5313" s="85"/>
      <c r="F5313" s="85"/>
      <c r="G5313" s="85"/>
      <c r="H5313" s="85"/>
      <c r="I5313" s="85"/>
    </row>
    <row r="5314" spans="1:9" s="14" customFormat="1" ht="19.5" hidden="1" customHeight="1">
      <c r="A5314" s="31"/>
      <c r="B5314" s="83"/>
      <c r="C5314" s="84"/>
      <c r="D5314" s="85"/>
      <c r="E5314" s="85"/>
      <c r="F5314" s="85"/>
      <c r="G5314" s="85"/>
      <c r="H5314" s="85"/>
      <c r="I5314" s="85"/>
    </row>
    <row r="5315" spans="1:9" s="14" customFormat="1" ht="19.5" hidden="1" customHeight="1">
      <c r="A5315" s="31"/>
      <c r="B5315" s="83"/>
      <c r="C5315" s="84"/>
      <c r="D5315" s="85"/>
      <c r="E5315" s="85"/>
      <c r="F5315" s="85"/>
      <c r="G5315" s="85"/>
      <c r="H5315" s="85"/>
      <c r="I5315" s="85"/>
    </row>
    <row r="5316" spans="1:9" s="14" customFormat="1" ht="19.5" hidden="1" customHeight="1">
      <c r="A5316" s="31"/>
      <c r="B5316" s="83"/>
      <c r="C5316" s="84"/>
      <c r="D5316" s="85"/>
      <c r="E5316" s="85"/>
      <c r="F5316" s="85"/>
      <c r="G5316" s="85"/>
      <c r="H5316" s="85"/>
      <c r="I5316" s="85"/>
    </row>
    <row r="5317" spans="1:9" s="14" customFormat="1" ht="19.5" hidden="1" customHeight="1">
      <c r="A5317" s="31"/>
      <c r="B5317" s="83"/>
      <c r="C5317" s="84"/>
      <c r="D5317" s="85"/>
      <c r="E5317" s="85"/>
      <c r="F5317" s="85"/>
      <c r="G5317" s="85"/>
      <c r="H5317" s="85"/>
      <c r="I5317" s="85"/>
    </row>
    <row r="5318" spans="1:9" s="14" customFormat="1" ht="19.5" hidden="1" customHeight="1">
      <c r="A5318" s="31"/>
      <c r="B5318" s="83"/>
      <c r="C5318" s="84"/>
      <c r="D5318" s="85"/>
      <c r="E5318" s="85"/>
      <c r="F5318" s="85"/>
      <c r="G5318" s="85"/>
      <c r="H5318" s="85"/>
      <c r="I5318" s="85"/>
    </row>
    <row r="5319" spans="1:9" s="14" customFormat="1" ht="19.5" hidden="1" customHeight="1">
      <c r="A5319" s="31"/>
      <c r="B5319" s="83"/>
      <c r="C5319" s="84"/>
      <c r="D5319" s="85"/>
      <c r="E5319" s="85"/>
      <c r="F5319" s="85"/>
      <c r="G5319" s="85"/>
      <c r="H5319" s="85"/>
      <c r="I5319" s="85"/>
    </row>
    <row r="5320" spans="1:9" s="14" customFormat="1" ht="19.5" hidden="1" customHeight="1">
      <c r="A5320" s="31"/>
      <c r="B5320" s="83"/>
      <c r="C5320" s="84"/>
      <c r="D5320" s="85"/>
      <c r="E5320" s="85"/>
      <c r="F5320" s="85"/>
      <c r="G5320" s="85"/>
      <c r="H5320" s="85"/>
      <c r="I5320" s="85"/>
    </row>
    <row r="5321" spans="1:9" s="14" customFormat="1" ht="19.5" hidden="1" customHeight="1">
      <c r="A5321" s="31"/>
      <c r="B5321" s="83"/>
      <c r="C5321" s="84"/>
      <c r="D5321" s="85"/>
      <c r="E5321" s="85"/>
      <c r="F5321" s="85"/>
      <c r="G5321" s="85"/>
      <c r="H5321" s="85"/>
      <c r="I5321" s="85"/>
    </row>
    <row r="5322" spans="1:9" s="14" customFormat="1" ht="19.5" hidden="1" customHeight="1">
      <c r="A5322" s="31"/>
      <c r="B5322" s="83"/>
      <c r="C5322" s="84"/>
      <c r="D5322" s="85"/>
      <c r="E5322" s="85"/>
      <c r="F5322" s="85"/>
      <c r="G5322" s="85"/>
      <c r="H5322" s="85"/>
      <c r="I5322" s="85"/>
    </row>
    <row r="5323" spans="1:9" s="14" customFormat="1" ht="19.5" hidden="1" customHeight="1">
      <c r="A5323" s="31"/>
      <c r="B5323" s="83"/>
      <c r="C5323" s="84"/>
      <c r="D5323" s="85"/>
      <c r="E5323" s="85"/>
      <c r="F5323" s="85"/>
      <c r="G5323" s="85"/>
      <c r="H5323" s="85"/>
      <c r="I5323" s="85"/>
    </row>
    <row r="5324" spans="1:9" s="14" customFormat="1" ht="19.5" hidden="1" customHeight="1">
      <c r="A5324" s="31"/>
      <c r="B5324" s="83"/>
      <c r="C5324" s="84"/>
      <c r="D5324" s="85"/>
      <c r="E5324" s="85"/>
      <c r="F5324" s="85"/>
      <c r="G5324" s="85"/>
      <c r="H5324" s="85"/>
      <c r="I5324" s="85"/>
    </row>
    <row r="5325" spans="1:9" s="14" customFormat="1" ht="19.5" hidden="1" customHeight="1">
      <c r="A5325" s="31"/>
      <c r="B5325" s="83"/>
      <c r="C5325" s="84"/>
      <c r="D5325" s="85"/>
      <c r="E5325" s="85"/>
      <c r="F5325" s="85"/>
      <c r="G5325" s="85"/>
      <c r="H5325" s="85"/>
      <c r="I5325" s="85"/>
    </row>
    <row r="5326" spans="1:9" s="14" customFormat="1" ht="19.5" hidden="1" customHeight="1">
      <c r="A5326" s="31"/>
      <c r="B5326" s="83"/>
      <c r="C5326" s="84"/>
      <c r="D5326" s="85"/>
      <c r="E5326" s="85"/>
      <c r="F5326" s="85"/>
      <c r="G5326" s="85"/>
      <c r="H5326" s="85"/>
      <c r="I5326" s="85"/>
    </row>
    <row r="5327" spans="1:9" s="14" customFormat="1" ht="19.5" hidden="1" customHeight="1">
      <c r="A5327" s="31"/>
      <c r="B5327" s="83"/>
      <c r="C5327" s="84"/>
      <c r="D5327" s="85"/>
      <c r="E5327" s="85"/>
      <c r="F5327" s="85"/>
      <c r="G5327" s="85"/>
      <c r="H5327" s="85"/>
      <c r="I5327" s="85"/>
    </row>
    <row r="5328" spans="1:9" s="14" customFormat="1" ht="19.5" hidden="1" customHeight="1">
      <c r="A5328" s="31"/>
      <c r="B5328" s="83"/>
      <c r="C5328" s="84"/>
      <c r="D5328" s="85"/>
      <c r="E5328" s="85"/>
      <c r="F5328" s="85"/>
      <c r="G5328" s="85"/>
      <c r="H5328" s="85"/>
      <c r="I5328" s="85"/>
    </row>
    <row r="5329" spans="1:9" s="14" customFormat="1" ht="19.5" hidden="1" customHeight="1">
      <c r="A5329" s="31"/>
      <c r="B5329" s="83"/>
      <c r="C5329" s="84"/>
      <c r="D5329" s="85"/>
      <c r="E5329" s="85"/>
      <c r="F5329" s="85"/>
      <c r="G5329" s="85"/>
      <c r="H5329" s="85"/>
      <c r="I5329" s="85"/>
    </row>
    <row r="5330" spans="1:9" s="14" customFormat="1" ht="19.5" hidden="1" customHeight="1">
      <c r="A5330" s="31"/>
      <c r="B5330" s="83"/>
      <c r="C5330" s="84"/>
      <c r="D5330" s="85"/>
      <c r="E5330" s="85"/>
      <c r="F5330" s="85"/>
      <c r="G5330" s="85"/>
      <c r="H5330" s="85"/>
      <c r="I5330" s="85"/>
    </row>
    <row r="5331" spans="1:9" s="14" customFormat="1" ht="19.5" hidden="1" customHeight="1">
      <c r="A5331" s="31"/>
      <c r="B5331" s="83"/>
      <c r="C5331" s="84"/>
      <c r="D5331" s="85"/>
      <c r="E5331" s="85"/>
      <c r="F5331" s="85"/>
      <c r="G5331" s="85"/>
      <c r="H5331" s="85"/>
      <c r="I5331" s="85"/>
    </row>
    <row r="5332" spans="1:9" s="14" customFormat="1" ht="19.5" hidden="1" customHeight="1">
      <c r="A5332" s="31"/>
      <c r="B5332" s="83"/>
      <c r="C5332" s="84"/>
      <c r="D5332" s="85"/>
      <c r="E5332" s="85"/>
      <c r="F5332" s="85"/>
      <c r="G5332" s="85"/>
      <c r="H5332" s="85"/>
      <c r="I5332" s="85"/>
    </row>
    <row r="5333" spans="1:9" s="14" customFormat="1" ht="19.5" hidden="1" customHeight="1">
      <c r="A5333" s="31"/>
      <c r="B5333" s="83"/>
      <c r="C5333" s="84"/>
      <c r="D5333" s="85"/>
      <c r="E5333" s="85"/>
      <c r="F5333" s="85"/>
      <c r="G5333" s="85"/>
      <c r="H5333" s="85"/>
      <c r="I5333" s="85"/>
    </row>
    <row r="5334" spans="1:9" s="14" customFormat="1" ht="19.5" hidden="1" customHeight="1">
      <c r="A5334" s="31"/>
      <c r="B5334" s="83"/>
      <c r="C5334" s="84"/>
      <c r="D5334" s="85"/>
      <c r="E5334" s="85"/>
      <c r="F5334" s="85"/>
      <c r="G5334" s="85"/>
      <c r="H5334" s="85"/>
      <c r="I5334" s="85"/>
    </row>
    <row r="5335" spans="1:9" s="14" customFormat="1" ht="19.5" hidden="1" customHeight="1">
      <c r="A5335" s="31"/>
      <c r="B5335" s="83"/>
      <c r="C5335" s="84"/>
      <c r="D5335" s="85"/>
      <c r="E5335" s="85"/>
      <c r="F5335" s="85"/>
      <c r="G5335" s="85"/>
      <c r="H5335" s="85"/>
      <c r="I5335" s="85"/>
    </row>
    <row r="5336" spans="1:9" s="14" customFormat="1" ht="19.5" hidden="1" customHeight="1">
      <c r="A5336" s="31"/>
      <c r="B5336" s="83"/>
      <c r="C5336" s="84"/>
      <c r="D5336" s="85"/>
      <c r="E5336" s="85"/>
      <c r="F5336" s="85"/>
      <c r="G5336" s="85"/>
      <c r="H5336" s="85"/>
      <c r="I5336" s="85"/>
    </row>
    <row r="5337" spans="1:9" s="14" customFormat="1" ht="19.5" hidden="1" customHeight="1">
      <c r="A5337" s="31"/>
      <c r="B5337" s="83"/>
      <c r="C5337" s="84"/>
      <c r="D5337" s="85"/>
      <c r="E5337" s="85"/>
      <c r="F5337" s="85"/>
      <c r="G5337" s="85"/>
      <c r="H5337" s="85"/>
      <c r="I5337" s="85"/>
    </row>
    <row r="5338" spans="1:9" s="14" customFormat="1" ht="19.5" hidden="1" customHeight="1">
      <c r="A5338" s="31"/>
      <c r="B5338" s="83"/>
      <c r="C5338" s="84"/>
      <c r="D5338" s="85"/>
      <c r="E5338" s="85"/>
      <c r="F5338" s="85"/>
      <c r="G5338" s="85"/>
      <c r="H5338" s="85"/>
      <c r="I5338" s="85"/>
    </row>
    <row r="5339" spans="1:9" s="14" customFormat="1" ht="19.5" hidden="1" customHeight="1">
      <c r="A5339" s="31"/>
      <c r="B5339" s="83"/>
      <c r="C5339" s="84"/>
      <c r="D5339" s="85"/>
      <c r="E5339" s="85"/>
      <c r="F5339" s="85"/>
      <c r="G5339" s="85"/>
      <c r="H5339" s="85"/>
      <c r="I5339" s="85"/>
    </row>
    <row r="5340" spans="1:9" s="14" customFormat="1" ht="19.5" hidden="1" customHeight="1">
      <c r="A5340" s="31"/>
      <c r="B5340" s="83"/>
      <c r="C5340" s="84"/>
      <c r="D5340" s="85"/>
      <c r="E5340" s="85"/>
      <c r="F5340" s="85"/>
      <c r="G5340" s="85"/>
      <c r="H5340" s="85"/>
      <c r="I5340" s="85"/>
    </row>
    <row r="5341" spans="1:9" s="14" customFormat="1" ht="19.5" hidden="1" customHeight="1">
      <c r="A5341" s="31"/>
      <c r="B5341" s="83"/>
      <c r="C5341" s="84"/>
      <c r="D5341" s="85"/>
      <c r="E5341" s="85"/>
      <c r="F5341" s="85"/>
      <c r="G5341" s="85"/>
      <c r="H5341" s="85"/>
      <c r="I5341" s="85"/>
    </row>
    <row r="5342" spans="1:9" s="14" customFormat="1" ht="19.5" hidden="1" customHeight="1">
      <c r="A5342" s="31"/>
      <c r="B5342" s="83"/>
      <c r="C5342" s="84"/>
      <c r="D5342" s="85"/>
      <c r="E5342" s="85"/>
      <c r="F5342" s="85"/>
      <c r="G5342" s="85"/>
      <c r="H5342" s="85"/>
      <c r="I5342" s="85"/>
    </row>
    <row r="5343" spans="1:9" s="14" customFormat="1" ht="19.5" hidden="1" customHeight="1">
      <c r="A5343" s="31"/>
      <c r="B5343" s="83"/>
      <c r="C5343" s="84"/>
      <c r="D5343" s="85"/>
      <c r="E5343" s="85"/>
      <c r="F5343" s="85"/>
      <c r="G5343" s="85"/>
      <c r="H5343" s="85"/>
      <c r="I5343" s="85"/>
    </row>
    <row r="5344" spans="1:9" s="14" customFormat="1" ht="19.5" hidden="1" customHeight="1">
      <c r="A5344" s="31"/>
      <c r="B5344" s="83"/>
      <c r="C5344" s="84"/>
      <c r="D5344" s="85"/>
      <c r="E5344" s="85"/>
      <c r="F5344" s="85"/>
      <c r="G5344" s="85"/>
      <c r="H5344" s="85"/>
      <c r="I5344" s="85"/>
    </row>
    <row r="5345" spans="1:9" s="14" customFormat="1" ht="19.5" hidden="1" customHeight="1">
      <c r="A5345" s="31"/>
      <c r="B5345" s="83"/>
      <c r="C5345" s="84"/>
      <c r="D5345" s="85"/>
      <c r="E5345" s="85"/>
      <c r="F5345" s="85"/>
      <c r="G5345" s="85"/>
      <c r="H5345" s="85"/>
      <c r="I5345" s="85"/>
    </row>
    <row r="5346" spans="1:9" s="14" customFormat="1" ht="19.5" hidden="1" customHeight="1">
      <c r="A5346" s="31"/>
      <c r="B5346" s="83"/>
      <c r="C5346" s="84"/>
      <c r="D5346" s="85"/>
      <c r="E5346" s="85"/>
      <c r="F5346" s="85"/>
      <c r="G5346" s="85"/>
      <c r="H5346" s="85"/>
      <c r="I5346" s="85"/>
    </row>
    <row r="5347" spans="1:9" s="14" customFormat="1" ht="19.5" hidden="1" customHeight="1">
      <c r="A5347" s="31"/>
      <c r="B5347" s="83"/>
      <c r="C5347" s="84"/>
      <c r="D5347" s="85"/>
      <c r="E5347" s="85"/>
      <c r="F5347" s="85"/>
      <c r="G5347" s="85"/>
      <c r="H5347" s="85"/>
      <c r="I5347" s="85"/>
    </row>
    <row r="5348" spans="1:9" s="14" customFormat="1" ht="19.5" hidden="1" customHeight="1">
      <c r="A5348" s="31"/>
      <c r="B5348" s="83"/>
      <c r="C5348" s="84"/>
      <c r="D5348" s="85"/>
      <c r="E5348" s="85"/>
      <c r="F5348" s="85"/>
      <c r="G5348" s="85"/>
      <c r="H5348" s="85"/>
      <c r="I5348" s="85"/>
    </row>
    <row r="5349" spans="1:9" s="14" customFormat="1" ht="19.5" hidden="1" customHeight="1">
      <c r="A5349" s="31"/>
      <c r="B5349" s="83"/>
      <c r="C5349" s="84"/>
      <c r="D5349" s="85"/>
      <c r="E5349" s="85"/>
      <c r="F5349" s="85"/>
      <c r="G5349" s="85"/>
      <c r="H5349" s="85"/>
      <c r="I5349" s="85"/>
    </row>
    <row r="5350" spans="1:9" s="14" customFormat="1" ht="19.5" hidden="1" customHeight="1">
      <c r="A5350" s="31"/>
      <c r="B5350" s="83"/>
      <c r="C5350" s="84"/>
      <c r="D5350" s="85"/>
      <c r="E5350" s="85"/>
      <c r="F5350" s="85"/>
      <c r="G5350" s="85"/>
      <c r="H5350" s="85"/>
      <c r="I5350" s="85"/>
    </row>
    <row r="5351" spans="1:9" s="14" customFormat="1" ht="19.5" hidden="1" customHeight="1">
      <c r="A5351" s="31"/>
      <c r="B5351" s="83"/>
      <c r="C5351" s="84"/>
      <c r="D5351" s="85"/>
      <c r="E5351" s="85"/>
      <c r="F5351" s="85"/>
      <c r="G5351" s="85"/>
      <c r="H5351" s="85"/>
      <c r="I5351" s="85"/>
    </row>
    <row r="5352" spans="1:9" s="14" customFormat="1" ht="19.5" hidden="1" customHeight="1">
      <c r="A5352" s="31"/>
      <c r="B5352" s="83"/>
      <c r="C5352" s="84"/>
      <c r="D5352" s="85"/>
      <c r="E5352" s="85"/>
      <c r="F5352" s="85"/>
      <c r="G5352" s="85"/>
      <c r="H5352" s="85"/>
      <c r="I5352" s="85"/>
    </row>
    <row r="5353" spans="1:9" s="14" customFormat="1" ht="19.5" hidden="1" customHeight="1">
      <c r="A5353" s="31"/>
      <c r="B5353" s="83"/>
      <c r="C5353" s="84"/>
      <c r="D5353" s="85"/>
      <c r="E5353" s="85"/>
      <c r="F5353" s="85"/>
      <c r="G5353" s="85"/>
      <c r="H5353" s="85"/>
      <c r="I5353" s="85"/>
    </row>
    <row r="5354" spans="1:9" s="14" customFormat="1" ht="19.5" hidden="1" customHeight="1">
      <c r="A5354" s="31"/>
      <c r="B5354" s="83"/>
      <c r="C5354" s="84"/>
      <c r="D5354" s="85"/>
      <c r="E5354" s="85"/>
      <c r="F5354" s="85"/>
      <c r="G5354" s="85"/>
      <c r="H5354" s="85"/>
      <c r="I5354" s="85"/>
    </row>
    <row r="5355" spans="1:9" s="14" customFormat="1" ht="19.5" hidden="1" customHeight="1">
      <c r="A5355" s="31"/>
      <c r="B5355" s="83"/>
      <c r="C5355" s="84"/>
      <c r="D5355" s="85"/>
      <c r="E5355" s="85"/>
      <c r="F5355" s="85"/>
      <c r="G5355" s="85"/>
      <c r="H5355" s="85"/>
      <c r="I5355" s="85"/>
    </row>
    <row r="5356" spans="1:9" s="14" customFormat="1" ht="19.5" hidden="1" customHeight="1">
      <c r="A5356" s="31"/>
      <c r="B5356" s="83"/>
      <c r="C5356" s="84"/>
      <c r="D5356" s="85"/>
      <c r="E5356" s="85"/>
      <c r="F5356" s="85"/>
      <c r="G5356" s="85"/>
      <c r="H5356" s="85"/>
      <c r="I5356" s="85"/>
    </row>
    <row r="5357" spans="1:9" s="14" customFormat="1" ht="19.5" hidden="1" customHeight="1">
      <c r="A5357" s="31"/>
      <c r="B5357" s="83"/>
      <c r="C5357" s="84"/>
      <c r="D5357" s="85"/>
      <c r="E5357" s="85"/>
      <c r="F5357" s="85"/>
      <c r="G5357" s="85"/>
      <c r="H5357" s="85"/>
      <c r="I5357" s="85"/>
    </row>
    <row r="5358" spans="1:9" s="14" customFormat="1" ht="19.5" hidden="1" customHeight="1">
      <c r="A5358" s="31"/>
      <c r="B5358" s="83"/>
      <c r="C5358" s="84"/>
      <c r="D5358" s="85"/>
      <c r="E5358" s="85"/>
      <c r="F5358" s="85"/>
      <c r="G5358" s="85"/>
      <c r="H5358" s="85"/>
      <c r="I5358" s="85"/>
    </row>
    <row r="5359" spans="1:9" s="14" customFormat="1" ht="19.5" hidden="1" customHeight="1">
      <c r="A5359" s="31"/>
      <c r="B5359" s="83"/>
      <c r="C5359" s="84"/>
      <c r="D5359" s="85"/>
      <c r="E5359" s="85"/>
      <c r="F5359" s="85"/>
      <c r="G5359" s="85"/>
      <c r="H5359" s="85"/>
      <c r="I5359" s="85"/>
    </row>
    <row r="5360" spans="1:9" s="14" customFormat="1" ht="19.5" hidden="1" customHeight="1">
      <c r="A5360" s="31"/>
      <c r="B5360" s="83"/>
      <c r="C5360" s="84"/>
      <c r="D5360" s="85"/>
      <c r="E5360" s="85"/>
      <c r="F5360" s="85"/>
      <c r="G5360" s="85"/>
      <c r="H5360" s="85"/>
      <c r="I5360" s="85"/>
    </row>
    <row r="5361" spans="1:9" s="14" customFormat="1" ht="19.5" hidden="1" customHeight="1">
      <c r="A5361" s="31"/>
      <c r="B5361" s="83"/>
      <c r="C5361" s="84"/>
      <c r="D5361" s="85"/>
      <c r="E5361" s="85"/>
      <c r="F5361" s="85"/>
      <c r="G5361" s="85"/>
      <c r="H5361" s="85"/>
      <c r="I5361" s="85"/>
    </row>
    <row r="5362" spans="1:9" s="14" customFormat="1" ht="19.5" hidden="1" customHeight="1">
      <c r="A5362" s="31"/>
      <c r="B5362" s="83"/>
      <c r="C5362" s="84"/>
      <c r="D5362" s="85"/>
      <c r="E5362" s="85"/>
      <c r="F5362" s="85"/>
      <c r="G5362" s="85"/>
      <c r="H5362" s="85"/>
      <c r="I5362" s="85"/>
    </row>
    <row r="5363" spans="1:9" s="14" customFormat="1" ht="19.5" hidden="1" customHeight="1">
      <c r="A5363" s="31"/>
      <c r="B5363" s="83"/>
      <c r="C5363" s="84"/>
      <c r="D5363" s="85"/>
      <c r="E5363" s="85"/>
      <c r="F5363" s="85"/>
      <c r="G5363" s="85"/>
      <c r="H5363" s="85"/>
      <c r="I5363" s="85"/>
    </row>
    <row r="5364" spans="1:9" s="14" customFormat="1" ht="19.5" hidden="1" customHeight="1">
      <c r="A5364" s="31"/>
      <c r="B5364" s="83"/>
      <c r="C5364" s="84"/>
      <c r="D5364" s="85"/>
      <c r="E5364" s="85"/>
      <c r="F5364" s="85"/>
      <c r="G5364" s="85"/>
      <c r="H5364" s="85"/>
      <c r="I5364" s="85"/>
    </row>
    <row r="5365" spans="1:9" s="14" customFormat="1" ht="19.5" hidden="1" customHeight="1">
      <c r="A5365" s="31"/>
      <c r="B5365" s="83"/>
      <c r="C5365" s="84"/>
      <c r="D5365" s="85"/>
      <c r="E5365" s="85"/>
      <c r="F5365" s="85"/>
      <c r="G5365" s="85"/>
      <c r="H5365" s="85"/>
      <c r="I5365" s="85"/>
    </row>
    <row r="5366" spans="1:9" s="14" customFormat="1" ht="19.5" hidden="1" customHeight="1">
      <c r="A5366" s="31"/>
      <c r="B5366" s="83"/>
      <c r="C5366" s="84"/>
      <c r="D5366" s="85"/>
      <c r="E5366" s="85"/>
      <c r="F5366" s="85"/>
      <c r="G5366" s="85"/>
      <c r="H5366" s="85"/>
      <c r="I5366" s="85"/>
    </row>
    <row r="5367" spans="1:9" s="14" customFormat="1" ht="19.5" hidden="1" customHeight="1">
      <c r="A5367" s="31"/>
      <c r="B5367" s="83"/>
      <c r="C5367" s="84"/>
      <c r="D5367" s="85"/>
      <c r="E5367" s="85"/>
      <c r="F5367" s="85"/>
      <c r="G5367" s="85"/>
      <c r="H5367" s="85"/>
      <c r="I5367" s="85"/>
    </row>
    <row r="5368" spans="1:9" s="14" customFormat="1" ht="19.5" hidden="1" customHeight="1">
      <c r="A5368" s="31"/>
      <c r="B5368" s="83"/>
      <c r="C5368" s="84"/>
      <c r="D5368" s="85"/>
      <c r="E5368" s="85"/>
      <c r="F5368" s="85"/>
      <c r="G5368" s="85"/>
      <c r="H5368" s="85"/>
      <c r="I5368" s="85"/>
    </row>
    <row r="5369" spans="1:9" s="14" customFormat="1" ht="19.5" hidden="1" customHeight="1">
      <c r="A5369" s="31"/>
      <c r="B5369" s="83"/>
      <c r="C5369" s="84"/>
      <c r="D5369" s="85"/>
      <c r="E5369" s="85"/>
      <c r="F5369" s="85"/>
      <c r="G5369" s="85"/>
      <c r="H5369" s="85"/>
      <c r="I5369" s="85"/>
    </row>
    <row r="5370" spans="1:9" s="14" customFormat="1" ht="19.5" hidden="1" customHeight="1">
      <c r="A5370" s="31"/>
      <c r="B5370" s="83"/>
      <c r="C5370" s="84"/>
      <c r="D5370" s="85"/>
      <c r="E5370" s="85"/>
      <c r="F5370" s="85"/>
      <c r="G5370" s="85"/>
      <c r="H5370" s="85"/>
      <c r="I5370" s="85"/>
    </row>
    <row r="5371" spans="1:9" s="14" customFormat="1" ht="19.5" hidden="1" customHeight="1">
      <c r="A5371" s="31"/>
      <c r="B5371" s="83"/>
      <c r="C5371" s="84"/>
      <c r="D5371" s="85"/>
      <c r="E5371" s="85"/>
      <c r="F5371" s="85"/>
      <c r="G5371" s="85"/>
      <c r="H5371" s="85"/>
      <c r="I5371" s="85"/>
    </row>
    <row r="5372" spans="1:9" s="14" customFormat="1" ht="19.5" hidden="1" customHeight="1">
      <c r="A5372" s="31"/>
      <c r="B5372" s="83"/>
      <c r="C5372" s="84"/>
      <c r="D5372" s="85"/>
      <c r="E5372" s="85"/>
      <c r="F5372" s="85"/>
      <c r="G5372" s="85"/>
      <c r="H5372" s="85"/>
      <c r="I5372" s="85"/>
    </row>
    <row r="5373" spans="1:9" s="14" customFormat="1" ht="19.5" hidden="1" customHeight="1">
      <c r="A5373" s="31"/>
      <c r="B5373" s="83"/>
      <c r="C5373" s="84"/>
      <c r="D5373" s="85"/>
      <c r="E5373" s="85"/>
      <c r="F5373" s="85"/>
      <c r="G5373" s="85"/>
      <c r="H5373" s="85"/>
      <c r="I5373" s="85"/>
    </row>
    <row r="5374" spans="1:9" s="14" customFormat="1" ht="19.5" hidden="1" customHeight="1">
      <c r="A5374" s="31"/>
      <c r="B5374" s="83"/>
      <c r="C5374" s="84"/>
      <c r="D5374" s="85"/>
      <c r="E5374" s="85"/>
      <c r="F5374" s="85"/>
      <c r="G5374" s="85"/>
      <c r="H5374" s="85"/>
      <c r="I5374" s="85"/>
    </row>
    <row r="5375" spans="1:9" s="14" customFormat="1" ht="19.5" hidden="1" customHeight="1">
      <c r="A5375" s="31"/>
      <c r="B5375" s="83"/>
      <c r="C5375" s="84"/>
      <c r="D5375" s="85"/>
      <c r="E5375" s="85"/>
      <c r="F5375" s="85"/>
      <c r="G5375" s="85"/>
      <c r="H5375" s="85"/>
      <c r="I5375" s="85"/>
    </row>
    <row r="5376" spans="1:9" s="14" customFormat="1" ht="19.5" hidden="1" customHeight="1">
      <c r="A5376" s="31"/>
      <c r="B5376" s="83"/>
      <c r="C5376" s="84"/>
      <c r="D5376" s="85"/>
      <c r="E5376" s="85"/>
      <c r="F5376" s="85"/>
      <c r="G5376" s="85"/>
      <c r="H5376" s="85"/>
      <c r="I5376" s="85"/>
    </row>
    <row r="5377" spans="1:9" s="14" customFormat="1" ht="19.5" hidden="1" customHeight="1">
      <c r="A5377" s="31"/>
      <c r="B5377" s="83"/>
      <c r="C5377" s="84"/>
      <c r="D5377" s="85"/>
      <c r="E5377" s="85"/>
      <c r="F5377" s="85"/>
      <c r="G5377" s="85"/>
      <c r="H5377" s="85"/>
      <c r="I5377" s="85"/>
    </row>
    <row r="5378" spans="1:9" s="14" customFormat="1" ht="19.5" hidden="1" customHeight="1">
      <c r="A5378" s="31"/>
      <c r="B5378" s="83"/>
      <c r="C5378" s="84"/>
      <c r="D5378" s="85"/>
      <c r="E5378" s="85"/>
      <c r="F5378" s="85"/>
      <c r="G5378" s="85"/>
      <c r="H5378" s="85"/>
      <c r="I5378" s="85"/>
    </row>
    <row r="5379" spans="1:9" s="14" customFormat="1" ht="19.5" hidden="1" customHeight="1">
      <c r="A5379" s="31"/>
      <c r="B5379" s="83"/>
      <c r="C5379" s="84"/>
      <c r="D5379" s="85"/>
      <c r="E5379" s="85"/>
      <c r="F5379" s="85"/>
      <c r="G5379" s="85"/>
      <c r="H5379" s="85"/>
      <c r="I5379" s="85"/>
    </row>
    <row r="5380" spans="1:9" s="14" customFormat="1" ht="19.5" hidden="1" customHeight="1">
      <c r="A5380" s="31"/>
      <c r="B5380" s="83"/>
      <c r="C5380" s="84"/>
      <c r="D5380" s="85"/>
      <c r="E5380" s="85"/>
      <c r="F5380" s="85"/>
      <c r="G5380" s="85"/>
      <c r="H5380" s="85"/>
      <c r="I5380" s="85"/>
    </row>
    <row r="5381" spans="1:9" s="14" customFormat="1" ht="19.5" hidden="1" customHeight="1">
      <c r="A5381" s="31"/>
      <c r="B5381" s="83"/>
      <c r="C5381" s="84"/>
      <c r="D5381" s="85"/>
      <c r="E5381" s="85"/>
      <c r="F5381" s="85"/>
      <c r="G5381" s="85"/>
      <c r="H5381" s="85"/>
      <c r="I5381" s="85"/>
    </row>
    <row r="5382" spans="1:9" s="14" customFormat="1" ht="19.5" hidden="1" customHeight="1">
      <c r="A5382" s="31"/>
      <c r="B5382" s="83"/>
      <c r="C5382" s="84"/>
      <c r="D5382" s="85"/>
      <c r="E5382" s="85"/>
      <c r="F5382" s="85"/>
      <c r="G5382" s="85"/>
      <c r="H5382" s="85"/>
      <c r="I5382" s="85"/>
    </row>
    <row r="5383" spans="1:9" s="14" customFormat="1" ht="19.5" hidden="1" customHeight="1">
      <c r="A5383" s="31"/>
      <c r="B5383" s="83"/>
      <c r="C5383" s="84"/>
      <c r="D5383" s="85"/>
      <c r="E5383" s="85"/>
      <c r="F5383" s="85"/>
      <c r="G5383" s="85"/>
      <c r="H5383" s="85"/>
      <c r="I5383" s="85"/>
    </row>
    <row r="5384" spans="1:9" s="14" customFormat="1" ht="19.5" hidden="1" customHeight="1">
      <c r="A5384" s="31"/>
      <c r="B5384" s="83"/>
      <c r="C5384" s="84"/>
      <c r="D5384" s="85"/>
      <c r="E5384" s="85"/>
      <c r="F5384" s="85"/>
      <c r="G5384" s="85"/>
      <c r="H5384" s="85"/>
      <c r="I5384" s="85"/>
    </row>
    <row r="5385" spans="1:9" s="14" customFormat="1" ht="19.5" hidden="1" customHeight="1">
      <c r="A5385" s="31"/>
      <c r="B5385" s="83"/>
      <c r="C5385" s="84"/>
      <c r="D5385" s="85"/>
      <c r="E5385" s="85"/>
      <c r="F5385" s="85"/>
      <c r="G5385" s="85"/>
      <c r="H5385" s="85"/>
      <c r="I5385" s="85"/>
    </row>
    <row r="5386" spans="1:9" s="14" customFormat="1" ht="19.5" hidden="1" customHeight="1">
      <c r="A5386" s="31"/>
      <c r="B5386" s="83"/>
      <c r="C5386" s="84"/>
      <c r="D5386" s="85"/>
      <c r="E5386" s="85"/>
      <c r="F5386" s="85"/>
      <c r="G5386" s="85"/>
      <c r="H5386" s="85"/>
      <c r="I5386" s="85"/>
    </row>
    <row r="5387" spans="1:9" s="14" customFormat="1" ht="19.5" hidden="1" customHeight="1">
      <c r="A5387" s="31"/>
      <c r="B5387" s="83"/>
      <c r="C5387" s="84"/>
      <c r="D5387" s="85"/>
      <c r="E5387" s="85"/>
      <c r="F5387" s="85"/>
      <c r="G5387" s="85"/>
      <c r="H5387" s="85"/>
      <c r="I5387" s="85"/>
    </row>
    <row r="5388" spans="1:9" s="14" customFormat="1" ht="19.5" hidden="1" customHeight="1">
      <c r="A5388" s="31"/>
      <c r="B5388" s="83"/>
      <c r="C5388" s="84"/>
      <c r="D5388" s="85"/>
      <c r="E5388" s="85"/>
      <c r="F5388" s="85"/>
      <c r="G5388" s="85"/>
      <c r="H5388" s="85"/>
      <c r="I5388" s="85"/>
    </row>
    <row r="5389" spans="1:9" s="14" customFormat="1" ht="19.5" hidden="1" customHeight="1">
      <c r="A5389" s="31"/>
      <c r="B5389" s="83"/>
      <c r="C5389" s="84"/>
      <c r="D5389" s="85"/>
      <c r="E5389" s="85"/>
      <c r="F5389" s="85"/>
      <c r="G5389" s="85"/>
      <c r="H5389" s="85"/>
      <c r="I5389" s="85"/>
    </row>
    <row r="5390" spans="1:9" s="14" customFormat="1" ht="19.5" hidden="1" customHeight="1">
      <c r="A5390" s="31"/>
      <c r="B5390" s="83"/>
      <c r="C5390" s="84"/>
      <c r="D5390" s="85"/>
      <c r="E5390" s="85"/>
      <c r="F5390" s="85"/>
      <c r="G5390" s="85"/>
      <c r="H5390" s="85"/>
      <c r="I5390" s="85"/>
    </row>
    <row r="5391" spans="1:9" s="14" customFormat="1" ht="19.5" hidden="1" customHeight="1">
      <c r="A5391" s="31"/>
      <c r="B5391" s="83"/>
      <c r="C5391" s="84"/>
      <c r="D5391" s="85"/>
      <c r="E5391" s="85"/>
      <c r="F5391" s="85"/>
      <c r="G5391" s="85"/>
      <c r="H5391" s="85"/>
      <c r="I5391" s="85"/>
    </row>
    <row r="5392" spans="1:9" s="14" customFormat="1" ht="19.5" hidden="1" customHeight="1">
      <c r="A5392" s="31"/>
      <c r="B5392" s="83"/>
      <c r="C5392" s="84"/>
      <c r="D5392" s="85"/>
      <c r="E5392" s="85"/>
      <c r="F5392" s="85"/>
      <c r="G5392" s="85"/>
      <c r="H5392" s="85"/>
      <c r="I5392" s="85"/>
    </row>
    <row r="5393" spans="1:9" s="14" customFormat="1" ht="19.5" hidden="1" customHeight="1">
      <c r="A5393" s="31"/>
      <c r="B5393" s="83"/>
      <c r="C5393" s="84"/>
      <c r="D5393" s="85"/>
      <c r="E5393" s="85"/>
      <c r="F5393" s="85"/>
      <c r="G5393" s="85"/>
      <c r="H5393" s="85"/>
      <c r="I5393" s="85"/>
    </row>
    <row r="5394" spans="1:9" s="14" customFormat="1" ht="19.5" hidden="1" customHeight="1">
      <c r="A5394" s="31"/>
      <c r="B5394" s="83"/>
      <c r="C5394" s="84"/>
      <c r="D5394" s="85"/>
      <c r="E5394" s="85"/>
      <c r="F5394" s="85"/>
      <c r="G5394" s="85"/>
      <c r="H5394" s="85"/>
      <c r="I5394" s="85"/>
    </row>
    <row r="5395" spans="1:9" s="14" customFormat="1" ht="19.5" hidden="1" customHeight="1">
      <c r="A5395" s="31"/>
      <c r="B5395" s="83"/>
      <c r="C5395" s="84"/>
      <c r="D5395" s="85"/>
      <c r="E5395" s="85"/>
      <c r="F5395" s="85"/>
      <c r="G5395" s="85"/>
      <c r="H5395" s="85"/>
      <c r="I5395" s="85"/>
    </row>
    <row r="5396" spans="1:9" s="14" customFormat="1" ht="19.5" hidden="1" customHeight="1">
      <c r="A5396" s="31"/>
      <c r="B5396" s="83"/>
      <c r="C5396" s="84"/>
      <c r="D5396" s="85"/>
      <c r="E5396" s="85"/>
      <c r="F5396" s="85"/>
      <c r="G5396" s="85"/>
      <c r="H5396" s="85"/>
      <c r="I5396" s="85"/>
    </row>
    <row r="5397" spans="1:9" s="14" customFormat="1" ht="19.5" hidden="1" customHeight="1">
      <c r="A5397" s="31"/>
      <c r="B5397" s="83"/>
      <c r="C5397" s="84"/>
      <c r="D5397" s="85"/>
      <c r="E5397" s="85"/>
      <c r="F5397" s="85"/>
      <c r="G5397" s="85"/>
      <c r="H5397" s="85"/>
      <c r="I5397" s="85"/>
    </row>
    <row r="5398" spans="1:9" s="14" customFormat="1" ht="19.5" hidden="1" customHeight="1">
      <c r="A5398" s="31"/>
      <c r="B5398" s="83"/>
      <c r="C5398" s="84"/>
      <c r="D5398" s="85"/>
      <c r="E5398" s="85"/>
      <c r="F5398" s="85"/>
      <c r="G5398" s="85"/>
      <c r="H5398" s="85"/>
      <c r="I5398" s="85"/>
    </row>
    <row r="5399" spans="1:9" s="14" customFormat="1" ht="19.5" hidden="1" customHeight="1">
      <c r="A5399" s="31"/>
      <c r="B5399" s="83"/>
      <c r="C5399" s="84"/>
      <c r="D5399" s="85"/>
      <c r="E5399" s="85"/>
      <c r="F5399" s="85"/>
      <c r="G5399" s="85"/>
      <c r="H5399" s="85"/>
      <c r="I5399" s="85"/>
    </row>
    <row r="5400" spans="1:9" s="14" customFormat="1" ht="19.5" hidden="1" customHeight="1">
      <c r="A5400" s="31"/>
      <c r="B5400" s="83"/>
      <c r="C5400" s="84"/>
      <c r="D5400" s="85"/>
      <c r="E5400" s="85"/>
      <c r="F5400" s="85"/>
      <c r="G5400" s="85"/>
      <c r="H5400" s="85"/>
      <c r="I5400" s="85"/>
    </row>
    <row r="5401" spans="1:9" s="14" customFormat="1" ht="19.5" hidden="1" customHeight="1">
      <c r="A5401" s="31"/>
      <c r="B5401" s="83"/>
      <c r="C5401" s="84"/>
      <c r="D5401" s="85"/>
      <c r="E5401" s="85"/>
      <c r="F5401" s="85"/>
      <c r="G5401" s="85"/>
      <c r="H5401" s="85"/>
      <c r="I5401" s="85"/>
    </row>
    <row r="5402" spans="1:9" s="14" customFormat="1" ht="19.5" hidden="1" customHeight="1">
      <c r="A5402" s="31"/>
      <c r="B5402" s="83"/>
      <c r="C5402" s="84"/>
      <c r="D5402" s="85"/>
      <c r="E5402" s="85"/>
      <c r="F5402" s="85"/>
      <c r="G5402" s="85"/>
      <c r="H5402" s="85"/>
      <c r="I5402" s="85"/>
    </row>
    <row r="5403" spans="1:9" s="14" customFormat="1" ht="19.5" hidden="1" customHeight="1">
      <c r="A5403" s="31"/>
      <c r="B5403" s="83"/>
      <c r="C5403" s="84"/>
      <c r="D5403" s="85"/>
      <c r="E5403" s="85"/>
      <c r="F5403" s="85"/>
      <c r="G5403" s="85"/>
      <c r="H5403" s="85"/>
      <c r="I5403" s="85"/>
    </row>
    <row r="5404" spans="1:9" s="14" customFormat="1" ht="19.5" hidden="1" customHeight="1">
      <c r="A5404" s="31"/>
      <c r="B5404" s="83"/>
      <c r="C5404" s="84"/>
      <c r="D5404" s="85"/>
      <c r="E5404" s="85"/>
      <c r="F5404" s="85"/>
      <c r="G5404" s="85"/>
      <c r="H5404" s="85"/>
      <c r="I5404" s="85"/>
    </row>
    <row r="5405" spans="1:9" s="14" customFormat="1" ht="19.5" hidden="1" customHeight="1">
      <c r="A5405" s="31"/>
      <c r="B5405" s="83"/>
      <c r="C5405" s="84"/>
      <c r="D5405" s="85"/>
      <c r="E5405" s="85"/>
      <c r="F5405" s="85"/>
      <c r="G5405" s="85"/>
      <c r="H5405" s="85"/>
      <c r="I5405" s="85"/>
    </row>
    <row r="5406" spans="1:9" s="14" customFormat="1" ht="19.5" hidden="1" customHeight="1">
      <c r="A5406" s="31"/>
      <c r="B5406" s="83"/>
      <c r="C5406" s="84"/>
      <c r="D5406" s="85"/>
      <c r="E5406" s="85"/>
      <c r="F5406" s="85"/>
      <c r="G5406" s="85"/>
      <c r="H5406" s="85"/>
      <c r="I5406" s="85"/>
    </row>
    <row r="5407" spans="1:9" s="14" customFormat="1" ht="19.5" hidden="1" customHeight="1">
      <c r="A5407" s="31"/>
      <c r="B5407" s="83"/>
      <c r="C5407" s="84"/>
      <c r="D5407" s="85"/>
      <c r="E5407" s="85"/>
      <c r="F5407" s="85"/>
      <c r="G5407" s="85"/>
      <c r="H5407" s="85"/>
      <c r="I5407" s="85"/>
    </row>
    <row r="5408" spans="1:9" s="14" customFormat="1" ht="19.5" hidden="1" customHeight="1">
      <c r="A5408" s="31"/>
      <c r="B5408" s="83"/>
      <c r="C5408" s="84"/>
      <c r="D5408" s="85"/>
      <c r="E5408" s="85"/>
      <c r="F5408" s="85"/>
      <c r="G5408" s="85"/>
      <c r="H5408" s="85"/>
      <c r="I5408" s="85"/>
    </row>
    <row r="5409" spans="1:9" s="14" customFormat="1" ht="19.5" hidden="1" customHeight="1">
      <c r="A5409" s="31"/>
      <c r="B5409" s="83"/>
      <c r="C5409" s="84"/>
      <c r="D5409" s="85"/>
      <c r="E5409" s="85"/>
      <c r="F5409" s="85"/>
      <c r="G5409" s="85"/>
      <c r="H5409" s="85"/>
      <c r="I5409" s="85"/>
    </row>
    <row r="5410" spans="1:9" s="14" customFormat="1" ht="19.5" hidden="1" customHeight="1">
      <c r="A5410" s="31"/>
      <c r="B5410" s="83"/>
      <c r="C5410" s="84"/>
      <c r="D5410" s="85"/>
      <c r="E5410" s="85"/>
      <c r="F5410" s="85"/>
      <c r="G5410" s="85"/>
      <c r="H5410" s="85"/>
      <c r="I5410" s="85"/>
    </row>
    <row r="5411" spans="1:9" s="14" customFormat="1" ht="19.5" hidden="1" customHeight="1">
      <c r="A5411" s="31"/>
      <c r="B5411" s="83"/>
      <c r="C5411" s="84"/>
      <c r="D5411" s="85"/>
      <c r="E5411" s="85"/>
      <c r="F5411" s="85"/>
      <c r="G5411" s="85"/>
      <c r="H5411" s="85"/>
      <c r="I5411" s="85"/>
    </row>
    <row r="5412" spans="1:9" s="14" customFormat="1" ht="19.5" hidden="1" customHeight="1">
      <c r="A5412" s="31"/>
      <c r="B5412" s="83"/>
      <c r="C5412" s="84"/>
      <c r="D5412" s="85"/>
      <c r="E5412" s="85"/>
      <c r="F5412" s="85"/>
      <c r="G5412" s="85"/>
      <c r="H5412" s="85"/>
      <c r="I5412" s="85"/>
    </row>
    <row r="5413" spans="1:9" s="14" customFormat="1" ht="19.5" hidden="1" customHeight="1">
      <c r="A5413" s="31"/>
      <c r="B5413" s="83"/>
      <c r="C5413" s="84"/>
      <c r="D5413" s="85"/>
      <c r="E5413" s="85"/>
      <c r="F5413" s="85"/>
      <c r="G5413" s="85"/>
      <c r="H5413" s="85"/>
      <c r="I5413" s="85"/>
    </row>
    <row r="5414" spans="1:9" s="14" customFormat="1" ht="19.5" hidden="1" customHeight="1">
      <c r="A5414" s="31"/>
      <c r="B5414" s="83"/>
      <c r="C5414" s="84"/>
      <c r="D5414" s="85"/>
      <c r="E5414" s="85"/>
      <c r="F5414" s="85"/>
      <c r="G5414" s="85"/>
      <c r="H5414" s="85"/>
      <c r="I5414" s="85"/>
    </row>
    <row r="5415" spans="1:9" s="14" customFormat="1" ht="19.5" hidden="1" customHeight="1">
      <c r="A5415" s="31"/>
      <c r="B5415" s="83"/>
      <c r="C5415" s="84"/>
      <c r="D5415" s="85"/>
      <c r="E5415" s="85"/>
      <c r="F5415" s="85"/>
      <c r="G5415" s="85"/>
      <c r="H5415" s="85"/>
      <c r="I5415" s="85"/>
    </row>
    <row r="5416" spans="1:9" s="14" customFormat="1" ht="19.5" hidden="1" customHeight="1">
      <c r="A5416" s="31"/>
      <c r="B5416" s="83"/>
      <c r="C5416" s="84"/>
      <c r="D5416" s="85"/>
      <c r="E5416" s="85"/>
      <c r="F5416" s="85"/>
      <c r="G5416" s="85"/>
      <c r="H5416" s="85"/>
      <c r="I5416" s="85"/>
    </row>
    <row r="5417" spans="1:9" s="14" customFormat="1" ht="19.5" hidden="1" customHeight="1">
      <c r="A5417" s="31"/>
      <c r="B5417" s="83"/>
      <c r="C5417" s="84"/>
      <c r="D5417" s="85"/>
      <c r="E5417" s="85"/>
      <c r="F5417" s="85"/>
      <c r="G5417" s="85"/>
      <c r="H5417" s="85"/>
      <c r="I5417" s="85"/>
    </row>
    <row r="5418" spans="1:9" s="14" customFormat="1" ht="19.5" hidden="1" customHeight="1">
      <c r="A5418" s="31"/>
      <c r="B5418" s="83"/>
      <c r="C5418" s="84"/>
      <c r="D5418" s="85"/>
      <c r="E5418" s="85"/>
      <c r="F5418" s="85"/>
      <c r="G5418" s="85"/>
      <c r="H5418" s="85"/>
      <c r="I5418" s="85"/>
    </row>
    <row r="5419" spans="1:9" s="14" customFormat="1" ht="19.5" hidden="1" customHeight="1">
      <c r="A5419" s="31"/>
      <c r="B5419" s="83"/>
      <c r="C5419" s="84"/>
      <c r="D5419" s="85"/>
      <c r="E5419" s="85"/>
      <c r="F5419" s="85"/>
      <c r="G5419" s="85"/>
      <c r="H5419" s="85"/>
      <c r="I5419" s="85"/>
    </row>
    <row r="5420" spans="1:9" s="14" customFormat="1" ht="19.5" hidden="1" customHeight="1">
      <c r="A5420" s="31"/>
      <c r="B5420" s="83"/>
      <c r="C5420" s="84"/>
      <c r="D5420" s="85"/>
      <c r="E5420" s="85"/>
      <c r="F5420" s="85"/>
      <c r="G5420" s="85"/>
      <c r="H5420" s="85"/>
      <c r="I5420" s="85"/>
    </row>
    <row r="5421" spans="1:9" s="14" customFormat="1" ht="19.5" hidden="1" customHeight="1">
      <c r="A5421" s="31"/>
      <c r="B5421" s="83"/>
      <c r="C5421" s="84"/>
      <c r="D5421" s="85"/>
      <c r="E5421" s="85"/>
      <c r="F5421" s="85"/>
      <c r="G5421" s="85"/>
      <c r="H5421" s="85"/>
      <c r="I5421" s="85"/>
    </row>
    <row r="5422" spans="1:9" s="14" customFormat="1" ht="19.5" hidden="1" customHeight="1">
      <c r="A5422" s="31"/>
      <c r="B5422" s="83"/>
      <c r="C5422" s="84"/>
      <c r="D5422" s="85"/>
      <c r="E5422" s="85"/>
      <c r="F5422" s="85"/>
      <c r="G5422" s="85"/>
      <c r="H5422" s="85"/>
      <c r="I5422" s="85"/>
    </row>
    <row r="5423" spans="1:9" s="14" customFormat="1" ht="19.5" hidden="1" customHeight="1">
      <c r="A5423" s="31"/>
      <c r="B5423" s="83"/>
      <c r="C5423" s="84"/>
      <c r="D5423" s="85"/>
      <c r="E5423" s="85"/>
      <c r="F5423" s="85"/>
      <c r="G5423" s="85"/>
      <c r="H5423" s="85"/>
      <c r="I5423" s="85"/>
    </row>
    <row r="5424" spans="1:9" s="14" customFormat="1" ht="19.5" hidden="1" customHeight="1">
      <c r="A5424" s="31"/>
      <c r="B5424" s="83"/>
      <c r="C5424" s="84"/>
      <c r="D5424" s="85"/>
      <c r="E5424" s="85"/>
      <c r="F5424" s="85"/>
      <c r="G5424" s="85"/>
      <c r="H5424" s="85"/>
      <c r="I5424" s="85"/>
    </row>
    <row r="5425" spans="1:9" s="14" customFormat="1" ht="19.5" hidden="1" customHeight="1">
      <c r="A5425" s="31"/>
      <c r="B5425" s="83"/>
      <c r="C5425" s="84"/>
      <c r="D5425" s="85"/>
      <c r="E5425" s="85"/>
      <c r="F5425" s="85"/>
      <c r="G5425" s="85"/>
      <c r="H5425" s="85"/>
      <c r="I5425" s="85"/>
    </row>
    <row r="5426" spans="1:9" s="14" customFormat="1" ht="19.5" hidden="1" customHeight="1">
      <c r="A5426" s="31"/>
      <c r="B5426" s="83"/>
      <c r="C5426" s="84"/>
      <c r="D5426" s="85"/>
      <c r="E5426" s="85"/>
      <c r="F5426" s="85"/>
      <c r="G5426" s="85"/>
      <c r="H5426" s="85"/>
      <c r="I5426" s="85"/>
    </row>
    <row r="5427" spans="1:9" s="14" customFormat="1" ht="19.5" hidden="1" customHeight="1">
      <c r="A5427" s="31"/>
      <c r="B5427" s="83"/>
      <c r="C5427" s="84"/>
      <c r="D5427" s="85"/>
      <c r="E5427" s="85"/>
      <c r="F5427" s="85"/>
      <c r="G5427" s="85"/>
      <c r="H5427" s="85"/>
      <c r="I5427" s="85"/>
    </row>
    <row r="5428" spans="1:9" s="14" customFormat="1" ht="19.5" hidden="1" customHeight="1">
      <c r="A5428" s="31"/>
      <c r="B5428" s="83"/>
      <c r="C5428" s="84"/>
      <c r="D5428" s="85"/>
      <c r="E5428" s="85"/>
      <c r="F5428" s="85"/>
      <c r="G5428" s="85"/>
      <c r="H5428" s="85"/>
      <c r="I5428" s="85"/>
    </row>
    <row r="5429" spans="1:9" s="14" customFormat="1" ht="19.5" hidden="1" customHeight="1">
      <c r="A5429" s="31"/>
      <c r="B5429" s="83"/>
      <c r="C5429" s="84"/>
      <c r="D5429" s="85"/>
      <c r="E5429" s="85"/>
      <c r="F5429" s="85"/>
      <c r="G5429" s="85"/>
      <c r="H5429" s="85"/>
      <c r="I5429" s="85"/>
    </row>
    <row r="5430" spans="1:9" s="14" customFormat="1" ht="19.5" hidden="1" customHeight="1">
      <c r="A5430" s="31"/>
      <c r="B5430" s="83"/>
      <c r="C5430" s="84"/>
      <c r="D5430" s="85"/>
      <c r="E5430" s="85"/>
      <c r="F5430" s="85"/>
      <c r="G5430" s="85"/>
      <c r="H5430" s="85"/>
      <c r="I5430" s="85"/>
    </row>
    <row r="5431" spans="1:9" s="14" customFormat="1" ht="19.5" hidden="1" customHeight="1">
      <c r="A5431" s="31"/>
      <c r="B5431" s="83"/>
      <c r="C5431" s="84"/>
      <c r="D5431" s="85"/>
      <c r="E5431" s="85"/>
      <c r="F5431" s="85"/>
      <c r="G5431" s="85"/>
      <c r="H5431" s="85"/>
      <c r="I5431" s="85"/>
    </row>
    <row r="5432" spans="1:9" s="14" customFormat="1" ht="19.5" hidden="1" customHeight="1">
      <c r="A5432" s="31"/>
      <c r="B5432" s="83"/>
      <c r="C5432" s="84"/>
      <c r="D5432" s="85"/>
      <c r="E5432" s="85"/>
      <c r="F5432" s="85"/>
      <c r="G5432" s="85"/>
      <c r="H5432" s="85"/>
      <c r="I5432" s="85"/>
    </row>
    <row r="5433" spans="1:9" s="14" customFormat="1" ht="19.5" hidden="1" customHeight="1">
      <c r="A5433" s="31"/>
      <c r="B5433" s="83"/>
      <c r="C5433" s="84"/>
      <c r="D5433" s="85"/>
      <c r="E5433" s="85"/>
      <c r="F5433" s="85"/>
      <c r="G5433" s="85"/>
      <c r="H5433" s="85"/>
      <c r="I5433" s="85"/>
    </row>
    <row r="5434" spans="1:9" s="14" customFormat="1" ht="19.5" hidden="1" customHeight="1">
      <c r="A5434" s="31"/>
      <c r="B5434" s="83"/>
      <c r="C5434" s="84"/>
      <c r="D5434" s="85"/>
      <c r="E5434" s="85"/>
      <c r="F5434" s="85"/>
      <c r="G5434" s="85"/>
      <c r="H5434" s="85"/>
      <c r="I5434" s="85"/>
    </row>
    <row r="5435" spans="1:9" s="14" customFormat="1" ht="19.5" hidden="1" customHeight="1">
      <c r="A5435" s="31"/>
      <c r="B5435" s="83"/>
      <c r="C5435" s="84"/>
      <c r="D5435" s="85"/>
      <c r="E5435" s="85"/>
      <c r="F5435" s="85"/>
      <c r="G5435" s="85"/>
      <c r="H5435" s="85"/>
      <c r="I5435" s="85"/>
    </row>
    <row r="5436" spans="1:9" s="14" customFormat="1" ht="19.5" hidden="1" customHeight="1">
      <c r="A5436" s="31"/>
      <c r="B5436" s="83"/>
      <c r="C5436" s="84"/>
      <c r="D5436" s="85"/>
      <c r="E5436" s="85"/>
      <c r="F5436" s="85"/>
      <c r="G5436" s="85"/>
      <c r="H5436" s="85"/>
      <c r="I5436" s="85"/>
    </row>
    <row r="5437" spans="1:9" s="14" customFormat="1" ht="19.5" hidden="1" customHeight="1">
      <c r="A5437" s="31"/>
      <c r="B5437" s="83"/>
      <c r="C5437" s="84"/>
      <c r="D5437" s="85"/>
      <c r="E5437" s="85"/>
      <c r="F5437" s="85"/>
      <c r="G5437" s="85"/>
      <c r="H5437" s="85"/>
      <c r="I5437" s="85"/>
    </row>
    <row r="5438" spans="1:9" s="14" customFormat="1" ht="19.5" hidden="1" customHeight="1">
      <c r="A5438" s="31"/>
      <c r="B5438" s="83"/>
      <c r="C5438" s="84"/>
      <c r="D5438" s="85"/>
      <c r="E5438" s="85"/>
      <c r="F5438" s="85"/>
      <c r="G5438" s="85"/>
      <c r="H5438" s="85"/>
      <c r="I5438" s="85"/>
    </row>
    <row r="5439" spans="1:9" s="14" customFormat="1" ht="19.5" hidden="1" customHeight="1">
      <c r="A5439" s="31"/>
      <c r="B5439" s="83"/>
      <c r="C5439" s="84"/>
      <c r="D5439" s="85"/>
      <c r="E5439" s="85"/>
      <c r="F5439" s="85"/>
      <c r="G5439" s="85"/>
      <c r="H5439" s="85"/>
      <c r="I5439" s="85"/>
    </row>
    <row r="5440" spans="1:9" s="14" customFormat="1" ht="19.5" hidden="1" customHeight="1">
      <c r="A5440" s="31"/>
      <c r="B5440" s="83"/>
      <c r="C5440" s="84"/>
      <c r="D5440" s="85"/>
      <c r="E5440" s="85"/>
      <c r="F5440" s="85"/>
      <c r="G5440" s="85"/>
      <c r="H5440" s="85"/>
      <c r="I5440" s="85"/>
    </row>
    <row r="5441" spans="1:9" s="14" customFormat="1" ht="19.5" hidden="1" customHeight="1">
      <c r="A5441" s="31"/>
      <c r="B5441" s="83"/>
      <c r="C5441" s="84"/>
      <c r="D5441" s="85"/>
      <c r="E5441" s="85"/>
      <c r="F5441" s="85"/>
      <c r="G5441" s="85"/>
      <c r="H5441" s="85"/>
      <c r="I5441" s="85"/>
    </row>
    <row r="5442" spans="1:9" s="14" customFormat="1" ht="19.5" hidden="1" customHeight="1">
      <c r="A5442" s="31"/>
      <c r="B5442" s="83"/>
      <c r="C5442" s="84"/>
      <c r="D5442" s="85"/>
      <c r="E5442" s="85"/>
      <c r="F5442" s="85"/>
      <c r="G5442" s="85"/>
      <c r="H5442" s="85"/>
      <c r="I5442" s="85"/>
    </row>
    <row r="5443" spans="1:9" s="14" customFormat="1" ht="19.5" hidden="1" customHeight="1">
      <c r="A5443" s="31"/>
      <c r="B5443" s="83"/>
      <c r="C5443" s="84"/>
      <c r="D5443" s="85"/>
      <c r="E5443" s="85"/>
      <c r="F5443" s="85"/>
      <c r="G5443" s="85"/>
      <c r="H5443" s="85"/>
      <c r="I5443" s="85"/>
    </row>
    <row r="5444" spans="1:9" s="14" customFormat="1" ht="19.5" hidden="1" customHeight="1">
      <c r="A5444" s="31"/>
      <c r="B5444" s="83"/>
      <c r="C5444" s="84"/>
      <c r="D5444" s="85"/>
      <c r="E5444" s="85"/>
      <c r="F5444" s="85"/>
      <c r="G5444" s="85"/>
      <c r="H5444" s="85"/>
      <c r="I5444" s="85"/>
    </row>
    <row r="5445" spans="1:9" s="14" customFormat="1" ht="19.5" hidden="1" customHeight="1">
      <c r="A5445" s="31"/>
      <c r="B5445" s="83"/>
      <c r="C5445" s="84"/>
      <c r="D5445" s="85"/>
      <c r="E5445" s="85"/>
      <c r="F5445" s="85"/>
      <c r="G5445" s="85"/>
      <c r="H5445" s="85"/>
      <c r="I5445" s="85"/>
    </row>
    <row r="5446" spans="1:9" s="14" customFormat="1" ht="19.5" hidden="1" customHeight="1">
      <c r="A5446" s="31"/>
      <c r="B5446" s="83"/>
      <c r="C5446" s="84"/>
      <c r="D5446" s="85"/>
      <c r="E5446" s="85"/>
      <c r="F5446" s="85"/>
      <c r="G5446" s="85"/>
      <c r="H5446" s="85"/>
      <c r="I5446" s="85"/>
    </row>
    <row r="5447" spans="1:9" s="14" customFormat="1" ht="19.5" hidden="1" customHeight="1">
      <c r="A5447" s="31"/>
      <c r="B5447" s="83"/>
      <c r="C5447" s="84"/>
      <c r="D5447" s="85"/>
      <c r="E5447" s="85"/>
      <c r="F5447" s="85"/>
      <c r="G5447" s="85"/>
      <c r="H5447" s="85"/>
      <c r="I5447" s="85"/>
    </row>
    <row r="5448" spans="1:9" s="14" customFormat="1" ht="19.5" hidden="1" customHeight="1">
      <c r="A5448" s="31"/>
      <c r="B5448" s="83"/>
      <c r="C5448" s="84"/>
      <c r="D5448" s="85"/>
      <c r="E5448" s="85"/>
      <c r="F5448" s="85"/>
      <c r="G5448" s="85"/>
      <c r="H5448" s="85"/>
      <c r="I5448" s="85"/>
    </row>
    <row r="5449" spans="1:9" s="14" customFormat="1" ht="19.5" hidden="1" customHeight="1">
      <c r="A5449" s="31"/>
      <c r="B5449" s="83"/>
      <c r="C5449" s="84"/>
      <c r="D5449" s="85"/>
      <c r="E5449" s="85"/>
      <c r="F5449" s="85"/>
      <c r="G5449" s="85"/>
      <c r="H5449" s="85"/>
      <c r="I5449" s="85"/>
    </row>
    <row r="5450" spans="1:9" s="14" customFormat="1" ht="19.5" hidden="1" customHeight="1">
      <c r="A5450" s="31"/>
      <c r="B5450" s="83"/>
      <c r="C5450" s="84"/>
      <c r="D5450" s="85"/>
      <c r="E5450" s="85"/>
      <c r="F5450" s="85"/>
      <c r="G5450" s="85"/>
      <c r="H5450" s="85"/>
      <c r="I5450" s="85"/>
    </row>
    <row r="5451" spans="1:9" s="14" customFormat="1" ht="19.5" hidden="1" customHeight="1">
      <c r="A5451" s="31"/>
      <c r="B5451" s="83"/>
      <c r="C5451" s="84"/>
      <c r="D5451" s="85"/>
      <c r="E5451" s="85"/>
      <c r="F5451" s="85"/>
      <c r="G5451" s="85"/>
      <c r="H5451" s="85"/>
      <c r="I5451" s="85"/>
    </row>
    <row r="5452" spans="1:9" s="14" customFormat="1" ht="19.5" hidden="1" customHeight="1">
      <c r="A5452" s="31"/>
      <c r="B5452" s="83"/>
      <c r="C5452" s="84"/>
      <c r="D5452" s="85"/>
      <c r="E5452" s="85"/>
      <c r="F5452" s="85"/>
      <c r="G5452" s="85"/>
      <c r="H5452" s="85"/>
      <c r="I5452" s="85"/>
    </row>
    <row r="5453" spans="1:9" hidden="1"/>
    <row r="5454" spans="1:9" hidden="1"/>
    <row r="5455" spans="1:9" hidden="1"/>
    <row r="5456" spans="1:9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 hidden="1"/>
    <row r="10319" hidden="1"/>
    <row r="10320" hidden="1"/>
    <row r="10321" hidden="1"/>
    <row r="10322" hidden="1"/>
    <row r="10323" hidden="1"/>
    <row r="10324" hidden="1"/>
    <row r="10325" hidden="1"/>
    <row r="10326" hidden="1"/>
    <row r="10327" hidden="1"/>
    <row r="10328" hidden="1"/>
    <row r="10329" hidden="1"/>
    <row r="10330" hidden="1"/>
    <row r="10331" hidden="1"/>
    <row r="10332" hidden="1"/>
    <row r="10333" hidden="1"/>
    <row r="10334" hidden="1"/>
    <row r="10335" hidden="1"/>
    <row r="10336" hidden="1"/>
    <row r="10337" hidden="1"/>
    <row r="10338" hidden="1"/>
    <row r="10339" hidden="1"/>
    <row r="10340" hidden="1"/>
    <row r="10341" hidden="1"/>
    <row r="10342" hidden="1"/>
    <row r="10343" hidden="1"/>
    <row r="10344" hidden="1"/>
    <row r="10345" hidden="1"/>
    <row r="10346" hidden="1"/>
    <row r="10347" hidden="1"/>
    <row r="10348" hidden="1"/>
    <row r="10349" hidden="1"/>
    <row r="10350" hidden="1"/>
    <row r="10351" hidden="1"/>
    <row r="10352" hidden="1"/>
    <row r="10353" hidden="1"/>
    <row r="10354" hidden="1"/>
    <row r="10355" hidden="1"/>
    <row r="10356" hidden="1"/>
    <row r="10357" hidden="1"/>
    <row r="10358" hidden="1"/>
    <row r="10359" hidden="1"/>
    <row r="10360" hidden="1"/>
    <row r="10361" hidden="1"/>
    <row r="10362" hidden="1"/>
    <row r="10363" hidden="1"/>
    <row r="10364" hidden="1"/>
    <row r="10365" hidden="1"/>
    <row r="10366" hidden="1"/>
    <row r="10367" hidden="1"/>
    <row r="10368" hidden="1"/>
    <row r="10369" hidden="1"/>
    <row r="10370" hidden="1"/>
    <row r="10371" hidden="1"/>
    <row r="10372" hidden="1"/>
    <row r="10373" hidden="1"/>
    <row r="10374" hidden="1"/>
    <row r="10375" hidden="1"/>
    <row r="10376" hidden="1"/>
    <row r="10377" hidden="1"/>
    <row r="10378" hidden="1"/>
    <row r="10379" hidden="1"/>
    <row r="10380" hidden="1"/>
    <row r="10381" hidden="1"/>
    <row r="10382" hidden="1"/>
    <row r="10383" hidden="1"/>
    <row r="10384" hidden="1"/>
    <row r="10385" hidden="1"/>
    <row r="10386" hidden="1"/>
    <row r="10387" hidden="1"/>
    <row r="10388" hidden="1"/>
    <row r="10389" hidden="1"/>
    <row r="10390" hidden="1"/>
    <row r="10391" hidden="1"/>
    <row r="10392" hidden="1"/>
    <row r="10393" hidden="1"/>
    <row r="10394" hidden="1"/>
    <row r="10395" hidden="1"/>
    <row r="10396" hidden="1"/>
    <row r="10397" hidden="1"/>
    <row r="10398" hidden="1"/>
    <row r="10399" hidden="1"/>
    <row r="10400" hidden="1"/>
    <row r="10401" hidden="1"/>
    <row r="10402" hidden="1"/>
    <row r="10403" hidden="1"/>
    <row r="10404" hidden="1"/>
    <row r="10405" hidden="1"/>
    <row r="10406" hidden="1"/>
    <row r="10407" hidden="1"/>
    <row r="10408" hidden="1"/>
    <row r="10409" hidden="1"/>
    <row r="10410" hidden="1"/>
    <row r="10411" hidden="1"/>
    <row r="10412" hidden="1"/>
    <row r="10413" hidden="1"/>
    <row r="10414" hidden="1"/>
    <row r="10415" hidden="1"/>
    <row r="10416" hidden="1"/>
    <row r="10417" hidden="1"/>
    <row r="10418" hidden="1"/>
    <row r="10419" hidden="1"/>
    <row r="10420" hidden="1"/>
    <row r="10421" hidden="1"/>
    <row r="10422" hidden="1"/>
    <row r="10423" hidden="1"/>
    <row r="10424" hidden="1"/>
    <row r="10425" hidden="1"/>
    <row r="10426" hidden="1"/>
    <row r="10427" hidden="1"/>
    <row r="10428" hidden="1"/>
    <row r="10429" hidden="1"/>
    <row r="10430" hidden="1"/>
    <row r="10431" hidden="1"/>
    <row r="10432" hidden="1"/>
    <row r="10433" hidden="1"/>
    <row r="10434" hidden="1"/>
    <row r="10435" hidden="1"/>
    <row r="10436" hidden="1"/>
    <row r="10437" hidden="1"/>
    <row r="10438" hidden="1"/>
    <row r="10439" hidden="1"/>
    <row r="10440" hidden="1"/>
    <row r="10441" hidden="1"/>
    <row r="10442" hidden="1"/>
    <row r="10443" hidden="1"/>
    <row r="10444" hidden="1"/>
    <row r="10445" hidden="1"/>
    <row r="10446" hidden="1"/>
    <row r="10447" hidden="1"/>
    <row r="10448" hidden="1"/>
    <row r="10449" hidden="1"/>
    <row r="10450" hidden="1"/>
    <row r="10451" hidden="1"/>
    <row r="10452" hidden="1"/>
    <row r="10453" hidden="1"/>
    <row r="10454" hidden="1"/>
    <row r="10455" hidden="1"/>
    <row r="10456" hidden="1"/>
    <row r="10457" hidden="1"/>
    <row r="10458" hidden="1"/>
    <row r="10459" hidden="1"/>
    <row r="10460" hidden="1"/>
    <row r="10461" hidden="1"/>
    <row r="10462" hidden="1"/>
    <row r="10463" hidden="1"/>
    <row r="10464" hidden="1"/>
    <row r="10465" hidden="1"/>
    <row r="10466" hidden="1"/>
    <row r="10467" hidden="1"/>
    <row r="10468" hidden="1"/>
    <row r="10469" hidden="1"/>
    <row r="10470" hidden="1"/>
    <row r="10471" hidden="1"/>
    <row r="10472" hidden="1"/>
    <row r="10473" hidden="1"/>
    <row r="10474" hidden="1"/>
    <row r="10475" hidden="1"/>
    <row r="10476" hidden="1"/>
    <row r="10477" hidden="1"/>
    <row r="10478" hidden="1"/>
    <row r="10479" hidden="1"/>
    <row r="10480" hidden="1"/>
    <row r="10481" hidden="1"/>
    <row r="10482" hidden="1"/>
    <row r="10483" hidden="1"/>
    <row r="10484" hidden="1"/>
    <row r="10485" hidden="1"/>
    <row r="10486" hidden="1"/>
    <row r="10487" hidden="1"/>
    <row r="10488" hidden="1"/>
    <row r="10489" hidden="1"/>
    <row r="10490" hidden="1"/>
    <row r="10491" hidden="1"/>
    <row r="10492" hidden="1"/>
    <row r="10493" hidden="1"/>
    <row r="10494" hidden="1"/>
    <row r="10495" hidden="1"/>
    <row r="10496" hidden="1"/>
    <row r="10497" hidden="1"/>
    <row r="10498" hidden="1"/>
    <row r="10499" hidden="1"/>
    <row r="10500" hidden="1"/>
    <row r="10501" hidden="1"/>
    <row r="10502" hidden="1"/>
    <row r="10503" hidden="1"/>
    <row r="10504" hidden="1"/>
    <row r="10505" hidden="1"/>
    <row r="10506" hidden="1"/>
    <row r="10507" hidden="1"/>
    <row r="10508" hidden="1"/>
    <row r="10509" hidden="1"/>
    <row r="10510" hidden="1"/>
    <row r="10511" hidden="1"/>
    <row r="10512" hidden="1"/>
    <row r="10513" hidden="1"/>
    <row r="10514" hidden="1"/>
    <row r="10515" hidden="1"/>
    <row r="10516" hidden="1"/>
    <row r="10517" hidden="1"/>
    <row r="10518" hidden="1"/>
    <row r="10519" hidden="1"/>
    <row r="10520" hidden="1"/>
    <row r="10521" hidden="1"/>
    <row r="10522" hidden="1"/>
    <row r="10523" hidden="1"/>
    <row r="10524" hidden="1"/>
    <row r="10525" hidden="1"/>
    <row r="10526" hidden="1"/>
    <row r="10527" hidden="1"/>
    <row r="10528" hidden="1"/>
    <row r="10529" hidden="1"/>
    <row r="10530" hidden="1"/>
    <row r="10531" hidden="1"/>
    <row r="10532" hidden="1"/>
    <row r="10533" hidden="1"/>
    <row r="10534" hidden="1"/>
    <row r="10535" hidden="1"/>
    <row r="10536" hidden="1"/>
    <row r="10537" hidden="1"/>
    <row r="10538" hidden="1"/>
    <row r="10539" hidden="1"/>
    <row r="10540" hidden="1"/>
    <row r="10541" hidden="1"/>
    <row r="10542" hidden="1"/>
    <row r="10543" hidden="1"/>
    <row r="10544" hidden="1"/>
    <row r="10545" hidden="1"/>
    <row r="10546" hidden="1"/>
    <row r="10547" hidden="1"/>
    <row r="10548" hidden="1"/>
    <row r="10549" hidden="1"/>
    <row r="10550" hidden="1"/>
    <row r="10551" hidden="1"/>
    <row r="10552" hidden="1"/>
    <row r="10553" hidden="1"/>
    <row r="10554" hidden="1"/>
    <row r="10555" hidden="1"/>
    <row r="10556" hidden="1"/>
    <row r="10557" hidden="1"/>
    <row r="10558" hidden="1"/>
    <row r="10559" hidden="1"/>
    <row r="10560" hidden="1"/>
    <row r="10561" hidden="1"/>
    <row r="10562" hidden="1"/>
    <row r="10563" hidden="1"/>
    <row r="10564" hidden="1"/>
    <row r="10565" hidden="1"/>
    <row r="10566" hidden="1"/>
    <row r="10567" hidden="1"/>
    <row r="10568" hidden="1"/>
    <row r="10569" hidden="1"/>
    <row r="10570" hidden="1"/>
    <row r="10571" hidden="1"/>
    <row r="10572" hidden="1"/>
    <row r="10573" hidden="1"/>
    <row r="10574" hidden="1"/>
    <row r="10575" hidden="1"/>
    <row r="10576" hidden="1"/>
    <row r="10577" hidden="1"/>
    <row r="10578" hidden="1"/>
    <row r="10579" hidden="1"/>
    <row r="10580" hidden="1"/>
    <row r="10581" hidden="1"/>
    <row r="10582" hidden="1"/>
    <row r="10583" hidden="1"/>
    <row r="10584" hidden="1"/>
    <row r="10585" hidden="1"/>
    <row r="10586" hidden="1"/>
    <row r="10587" hidden="1"/>
    <row r="10588" hidden="1"/>
    <row r="10589" hidden="1"/>
    <row r="10590" hidden="1"/>
    <row r="10591" hidden="1"/>
    <row r="10592" hidden="1"/>
    <row r="10593" hidden="1"/>
    <row r="10594" hidden="1"/>
    <row r="10595" hidden="1"/>
    <row r="10596" hidden="1"/>
    <row r="10597" hidden="1"/>
    <row r="10598" hidden="1"/>
    <row r="10599" hidden="1"/>
    <row r="10600" hidden="1"/>
    <row r="10601" hidden="1"/>
    <row r="10602" hidden="1"/>
    <row r="10603" hidden="1"/>
    <row r="10604" hidden="1"/>
    <row r="10605" hidden="1"/>
    <row r="10606" hidden="1"/>
    <row r="10607" hidden="1"/>
    <row r="10608" hidden="1"/>
    <row r="10609" hidden="1"/>
    <row r="10610" hidden="1"/>
    <row r="10611" hidden="1"/>
    <row r="10612" hidden="1"/>
    <row r="10613" hidden="1"/>
    <row r="10614" hidden="1"/>
    <row r="10615" hidden="1"/>
    <row r="10616" hidden="1"/>
    <row r="10617" hidden="1"/>
    <row r="10618" hidden="1"/>
    <row r="10619" hidden="1"/>
    <row r="10620" hidden="1"/>
    <row r="10621" hidden="1"/>
    <row r="10622" hidden="1"/>
    <row r="10623" hidden="1"/>
    <row r="10624" hidden="1"/>
    <row r="10625" hidden="1"/>
    <row r="10626" hidden="1"/>
    <row r="10627" hidden="1"/>
    <row r="10628" hidden="1"/>
    <row r="10629" hidden="1"/>
    <row r="10630" hidden="1"/>
    <row r="10631" hidden="1"/>
    <row r="10632" hidden="1"/>
    <row r="10633" hidden="1"/>
    <row r="10634" hidden="1"/>
    <row r="10635" hidden="1"/>
    <row r="10636" hidden="1"/>
    <row r="10637" hidden="1"/>
    <row r="10638" hidden="1"/>
    <row r="10639" hidden="1"/>
    <row r="10640" hidden="1"/>
    <row r="10641" hidden="1"/>
    <row r="10642" hidden="1"/>
    <row r="10643" hidden="1"/>
    <row r="10644" hidden="1"/>
    <row r="10645" hidden="1"/>
    <row r="10646" hidden="1"/>
    <row r="10647" hidden="1"/>
    <row r="10648" hidden="1"/>
    <row r="10649" hidden="1"/>
    <row r="10650" hidden="1"/>
    <row r="10651" hidden="1"/>
    <row r="10652" hidden="1"/>
    <row r="10653" hidden="1"/>
    <row r="10654" hidden="1"/>
    <row r="10655" hidden="1"/>
    <row r="10656" hidden="1"/>
    <row r="10657" hidden="1"/>
    <row r="10658" hidden="1"/>
    <row r="10659" hidden="1"/>
    <row r="10660" hidden="1"/>
    <row r="10661" hidden="1"/>
    <row r="10662" hidden="1"/>
    <row r="10663" hidden="1"/>
    <row r="10664" hidden="1"/>
    <row r="10665" hidden="1"/>
    <row r="10666" hidden="1"/>
    <row r="10667" hidden="1"/>
    <row r="10668" hidden="1"/>
    <row r="10669" hidden="1"/>
    <row r="10670" hidden="1"/>
    <row r="10671" hidden="1"/>
    <row r="10672" hidden="1"/>
    <row r="10673" hidden="1"/>
    <row r="10674" hidden="1"/>
    <row r="10675" hidden="1"/>
    <row r="10676" hidden="1"/>
    <row r="10677" hidden="1"/>
    <row r="10678" hidden="1"/>
    <row r="10679" hidden="1"/>
    <row r="10680" hidden="1"/>
    <row r="10681" hidden="1"/>
    <row r="10682" hidden="1"/>
    <row r="10683" hidden="1"/>
    <row r="10684" hidden="1"/>
    <row r="10685" hidden="1"/>
    <row r="10686" hidden="1"/>
    <row r="10687" hidden="1"/>
    <row r="10688" hidden="1"/>
    <row r="10689" hidden="1"/>
    <row r="10690" hidden="1"/>
    <row r="10691" hidden="1"/>
    <row r="10692" hidden="1"/>
    <row r="10693" hidden="1"/>
    <row r="10694" hidden="1"/>
    <row r="10695" hidden="1"/>
    <row r="10696" hidden="1"/>
    <row r="10697" hidden="1"/>
    <row r="10698" hidden="1"/>
    <row r="10699" hidden="1"/>
    <row r="10700" hidden="1"/>
    <row r="10701" hidden="1"/>
    <row r="10702" hidden="1"/>
    <row r="10703" hidden="1"/>
    <row r="10704" hidden="1"/>
    <row r="10705" hidden="1"/>
    <row r="10706" hidden="1"/>
    <row r="10707" hidden="1"/>
    <row r="10708" hidden="1"/>
    <row r="10709" hidden="1"/>
    <row r="10710" hidden="1"/>
    <row r="10711" hidden="1"/>
    <row r="10712" hidden="1"/>
    <row r="10713" hidden="1"/>
    <row r="10714" hidden="1"/>
    <row r="10715" hidden="1"/>
    <row r="10716" hidden="1"/>
    <row r="10717" hidden="1"/>
    <row r="10718" hidden="1"/>
    <row r="10719" hidden="1"/>
    <row r="10720" hidden="1"/>
    <row r="10721" hidden="1"/>
    <row r="10722" hidden="1"/>
    <row r="10723" hidden="1"/>
    <row r="10724" hidden="1"/>
    <row r="10725" hidden="1"/>
    <row r="10726" hidden="1"/>
    <row r="10727" hidden="1"/>
    <row r="10728" hidden="1"/>
    <row r="10729" hidden="1"/>
    <row r="10730" hidden="1"/>
    <row r="10731" hidden="1"/>
    <row r="10732" hidden="1"/>
    <row r="10733" hidden="1"/>
    <row r="10734" hidden="1"/>
    <row r="10735" hidden="1"/>
    <row r="10736" hidden="1"/>
    <row r="10737" hidden="1"/>
    <row r="10738" hidden="1"/>
    <row r="10739" hidden="1"/>
    <row r="10740" hidden="1"/>
    <row r="10741" hidden="1"/>
    <row r="10742" hidden="1"/>
    <row r="10743" hidden="1"/>
    <row r="10744" hidden="1"/>
    <row r="10745" hidden="1"/>
    <row r="10746" hidden="1"/>
    <row r="10747" hidden="1"/>
    <row r="10748" hidden="1"/>
    <row r="10749" hidden="1"/>
    <row r="10750" hidden="1"/>
    <row r="10751" hidden="1"/>
    <row r="10752" hidden="1"/>
    <row r="10753" hidden="1"/>
    <row r="10754" hidden="1"/>
    <row r="10755" hidden="1"/>
    <row r="10756" hidden="1"/>
    <row r="10757" hidden="1"/>
    <row r="10758" hidden="1"/>
    <row r="10759" hidden="1"/>
    <row r="10760" hidden="1"/>
    <row r="10761" hidden="1"/>
    <row r="10762" hidden="1"/>
    <row r="10763" hidden="1"/>
    <row r="10764" hidden="1"/>
    <row r="10765" hidden="1"/>
    <row r="10766" hidden="1"/>
    <row r="10767" hidden="1"/>
    <row r="10768" hidden="1"/>
    <row r="10769" hidden="1"/>
    <row r="10770" hidden="1"/>
    <row r="10771" hidden="1"/>
    <row r="10772" hidden="1"/>
    <row r="10773" hidden="1"/>
    <row r="10774" hidden="1"/>
    <row r="10775" hidden="1"/>
    <row r="10776" hidden="1"/>
    <row r="10777" hidden="1"/>
    <row r="10778" hidden="1"/>
    <row r="10779" hidden="1"/>
    <row r="10780" hidden="1"/>
    <row r="10781" hidden="1"/>
    <row r="10782" hidden="1"/>
    <row r="10783" hidden="1"/>
    <row r="10784" hidden="1"/>
    <row r="10785" hidden="1"/>
    <row r="10786" hidden="1"/>
    <row r="10787" hidden="1"/>
    <row r="10788" hidden="1"/>
    <row r="10789" hidden="1"/>
    <row r="10790" hidden="1"/>
    <row r="10791" hidden="1"/>
    <row r="10792" hidden="1"/>
    <row r="10793" hidden="1"/>
    <row r="10794" hidden="1"/>
    <row r="10795" hidden="1"/>
    <row r="10796" hidden="1"/>
    <row r="10797" hidden="1"/>
    <row r="10798" hidden="1"/>
    <row r="10799" hidden="1"/>
    <row r="10800" hidden="1"/>
    <row r="10801" hidden="1"/>
    <row r="10802" hidden="1"/>
    <row r="10803" hidden="1"/>
    <row r="10804" hidden="1"/>
    <row r="10805" hidden="1"/>
    <row r="10806" hidden="1"/>
    <row r="10807" hidden="1"/>
    <row r="10808" hidden="1"/>
    <row r="10809" hidden="1"/>
    <row r="10810" hidden="1"/>
    <row r="10811" hidden="1"/>
    <row r="10812" hidden="1"/>
    <row r="10813" hidden="1"/>
    <row r="10814" hidden="1"/>
    <row r="10815" hidden="1"/>
    <row r="10816" hidden="1"/>
    <row r="10817" hidden="1"/>
    <row r="10818" hidden="1"/>
    <row r="10819" hidden="1"/>
    <row r="10820" hidden="1"/>
    <row r="10821" hidden="1"/>
    <row r="10822" hidden="1"/>
    <row r="10823" hidden="1"/>
    <row r="10824" hidden="1"/>
    <row r="10825" hidden="1"/>
    <row r="10826" hidden="1"/>
    <row r="10827" hidden="1"/>
    <row r="10828" hidden="1"/>
    <row r="10829" hidden="1"/>
    <row r="10830" hidden="1"/>
    <row r="10831" hidden="1"/>
    <row r="10832" hidden="1"/>
    <row r="10833" hidden="1"/>
    <row r="10834" hidden="1"/>
    <row r="10835" hidden="1"/>
    <row r="10836" hidden="1"/>
    <row r="10837" hidden="1"/>
    <row r="10838" hidden="1"/>
    <row r="10839" hidden="1"/>
    <row r="10840" hidden="1"/>
    <row r="10841" hidden="1"/>
    <row r="10842" hidden="1"/>
    <row r="10843" hidden="1"/>
    <row r="10844" hidden="1"/>
    <row r="10845" hidden="1"/>
    <row r="10846" hidden="1"/>
    <row r="10847" hidden="1"/>
    <row r="10848" hidden="1"/>
    <row r="10849" hidden="1"/>
    <row r="10850" hidden="1"/>
    <row r="10851" hidden="1"/>
    <row r="10852" hidden="1"/>
    <row r="10853" hidden="1"/>
    <row r="10854" hidden="1"/>
    <row r="10855" hidden="1"/>
    <row r="10856" hidden="1"/>
    <row r="10857" hidden="1"/>
    <row r="10858" hidden="1"/>
    <row r="10859" hidden="1"/>
    <row r="10860" hidden="1"/>
    <row r="10861" hidden="1"/>
    <row r="10862" hidden="1"/>
    <row r="10863" hidden="1"/>
    <row r="10864" hidden="1"/>
    <row r="10865" hidden="1"/>
    <row r="10866" hidden="1"/>
    <row r="10867" hidden="1"/>
    <row r="10868" hidden="1"/>
    <row r="10869" hidden="1"/>
    <row r="10870" hidden="1"/>
    <row r="10871" hidden="1"/>
    <row r="10872" hidden="1"/>
    <row r="10873" hidden="1"/>
    <row r="10874" hidden="1"/>
    <row r="10875" hidden="1"/>
    <row r="10876" hidden="1"/>
    <row r="10877" hidden="1"/>
    <row r="10878" hidden="1"/>
    <row r="10879" hidden="1"/>
    <row r="10880" hidden="1"/>
    <row r="10881" hidden="1"/>
    <row r="10882" hidden="1"/>
    <row r="10883" hidden="1"/>
    <row r="10884" hidden="1"/>
    <row r="10885" hidden="1"/>
    <row r="10886" hidden="1"/>
    <row r="10887" hidden="1"/>
    <row r="10888" hidden="1"/>
    <row r="10889" hidden="1"/>
    <row r="10890" hidden="1"/>
    <row r="10891" hidden="1"/>
    <row r="10892" hidden="1"/>
    <row r="10893" hidden="1"/>
    <row r="10894" hidden="1"/>
    <row r="10895" hidden="1"/>
    <row r="10896" hidden="1"/>
    <row r="10897" hidden="1"/>
    <row r="10898" hidden="1"/>
    <row r="10899" hidden="1"/>
    <row r="10900" hidden="1"/>
    <row r="10901" hidden="1"/>
    <row r="10902" hidden="1"/>
    <row r="10903" hidden="1"/>
    <row r="10904" hidden="1"/>
    <row r="10905" hidden="1"/>
    <row r="10906" hidden="1"/>
    <row r="10907" hidden="1"/>
    <row r="10908" hidden="1"/>
    <row r="10909" hidden="1"/>
    <row r="10910" hidden="1"/>
    <row r="10911" hidden="1"/>
    <row r="10912" hidden="1"/>
    <row r="10913" hidden="1"/>
    <row r="10914" hidden="1"/>
    <row r="10915" hidden="1"/>
    <row r="10916" hidden="1"/>
    <row r="10917" hidden="1"/>
    <row r="10918" hidden="1"/>
    <row r="10919" hidden="1"/>
    <row r="10920" hidden="1"/>
    <row r="10921" hidden="1"/>
    <row r="10922" hidden="1"/>
    <row r="10923" hidden="1"/>
    <row r="10924" hidden="1"/>
    <row r="10925" hidden="1"/>
    <row r="10926" hidden="1"/>
    <row r="10927" hidden="1"/>
    <row r="10928" hidden="1"/>
    <row r="10929" hidden="1"/>
    <row r="10930" hidden="1"/>
    <row r="10931" hidden="1"/>
    <row r="10932" hidden="1"/>
    <row r="10933" hidden="1"/>
    <row r="10934" hidden="1"/>
    <row r="10935" hidden="1"/>
    <row r="10936" hidden="1"/>
    <row r="10937" hidden="1"/>
    <row r="10938" hidden="1"/>
    <row r="10939" hidden="1"/>
    <row r="10940" hidden="1"/>
    <row r="10941" hidden="1"/>
    <row r="10942" hidden="1"/>
    <row r="10943" hidden="1"/>
    <row r="10944" hidden="1"/>
    <row r="10945" hidden="1"/>
    <row r="10946" hidden="1"/>
    <row r="10947" hidden="1"/>
    <row r="10948" hidden="1"/>
    <row r="10949" hidden="1"/>
    <row r="10950" hidden="1"/>
    <row r="10951" hidden="1"/>
    <row r="10952" hidden="1"/>
    <row r="10953" hidden="1"/>
    <row r="10954" hidden="1"/>
    <row r="10955" hidden="1"/>
    <row r="10956" hidden="1"/>
    <row r="10957" hidden="1"/>
    <row r="10958" hidden="1"/>
    <row r="10959" hidden="1"/>
    <row r="10960" hidden="1"/>
    <row r="10961" hidden="1"/>
    <row r="10962" hidden="1"/>
    <row r="10963" hidden="1"/>
    <row r="10964" hidden="1"/>
    <row r="10965" hidden="1"/>
    <row r="10966" hidden="1"/>
    <row r="10967" hidden="1"/>
    <row r="10968" hidden="1"/>
    <row r="10969" hidden="1"/>
    <row r="10970" hidden="1"/>
    <row r="10971" hidden="1"/>
    <row r="10972" hidden="1"/>
    <row r="10973" hidden="1"/>
    <row r="10974" hidden="1"/>
    <row r="10975" hidden="1"/>
    <row r="10976" hidden="1"/>
    <row r="10977" hidden="1"/>
    <row r="10978" hidden="1"/>
    <row r="10979" hidden="1"/>
    <row r="10980" hidden="1"/>
    <row r="10981" hidden="1"/>
    <row r="10982" hidden="1"/>
    <row r="10983" hidden="1"/>
    <row r="10984" hidden="1"/>
    <row r="10985" hidden="1"/>
    <row r="10986" hidden="1"/>
    <row r="10987" hidden="1"/>
    <row r="10988" hidden="1"/>
    <row r="10989" hidden="1"/>
    <row r="10990" hidden="1"/>
    <row r="10991" hidden="1"/>
    <row r="10992" hidden="1"/>
    <row r="10993" hidden="1"/>
    <row r="10994" hidden="1"/>
    <row r="10995" hidden="1"/>
    <row r="10996" hidden="1"/>
    <row r="10997" hidden="1"/>
    <row r="10998" hidden="1"/>
    <row r="10999" hidden="1"/>
    <row r="11000" hidden="1"/>
    <row r="11001" hidden="1"/>
    <row r="11002" hidden="1"/>
    <row r="11003" hidden="1"/>
    <row r="11004" hidden="1"/>
    <row r="11005" hidden="1"/>
    <row r="11006" hidden="1"/>
    <row r="11007" hidden="1"/>
    <row r="11008" hidden="1"/>
    <row r="11009" hidden="1"/>
    <row r="11010" hidden="1"/>
    <row r="11011" hidden="1"/>
    <row r="11012" hidden="1"/>
    <row r="11013" hidden="1"/>
    <row r="11014" hidden="1"/>
    <row r="11015" hidden="1"/>
    <row r="11016" hidden="1"/>
    <row r="11017" hidden="1"/>
    <row r="11018" hidden="1"/>
    <row r="11019" hidden="1"/>
    <row r="11020" hidden="1"/>
    <row r="11021" hidden="1"/>
    <row r="11022" hidden="1"/>
    <row r="11023" hidden="1"/>
    <row r="11024" hidden="1"/>
    <row r="11025" hidden="1"/>
    <row r="11026" hidden="1"/>
    <row r="11027" hidden="1"/>
    <row r="11028" hidden="1"/>
    <row r="11029" hidden="1"/>
    <row r="11030" hidden="1"/>
    <row r="11031" hidden="1"/>
    <row r="11032" hidden="1"/>
    <row r="11033" hidden="1"/>
    <row r="11034" hidden="1"/>
    <row r="11035" hidden="1"/>
    <row r="11036" hidden="1"/>
    <row r="11037" hidden="1"/>
    <row r="11038" hidden="1"/>
    <row r="11039" hidden="1"/>
    <row r="11040" hidden="1"/>
    <row r="11041" hidden="1"/>
    <row r="11042" hidden="1"/>
    <row r="11043" hidden="1"/>
    <row r="11044" hidden="1"/>
    <row r="11045" hidden="1"/>
    <row r="11046" hidden="1"/>
    <row r="11047" hidden="1"/>
    <row r="11048" hidden="1"/>
    <row r="11049" hidden="1"/>
    <row r="11050" hidden="1"/>
    <row r="11051" hidden="1"/>
    <row r="11052" hidden="1"/>
    <row r="11053" hidden="1"/>
    <row r="11054" hidden="1"/>
    <row r="11055" hidden="1"/>
    <row r="11056" hidden="1"/>
    <row r="11057" hidden="1"/>
    <row r="11058" hidden="1"/>
    <row r="11059" hidden="1"/>
    <row r="11060" hidden="1"/>
    <row r="11061" hidden="1"/>
    <row r="11062" hidden="1"/>
    <row r="11063" hidden="1"/>
    <row r="11064" hidden="1"/>
    <row r="11065" hidden="1"/>
    <row r="11066" hidden="1"/>
    <row r="11067" hidden="1"/>
    <row r="11068" hidden="1"/>
    <row r="11069" hidden="1"/>
    <row r="11070" hidden="1"/>
    <row r="11071" hidden="1"/>
    <row r="11072" hidden="1"/>
    <row r="11073" hidden="1"/>
    <row r="11074" hidden="1"/>
    <row r="11075" hidden="1"/>
    <row r="11076" hidden="1"/>
    <row r="11077" hidden="1"/>
    <row r="11078" hidden="1"/>
    <row r="11079" hidden="1"/>
    <row r="11080" hidden="1"/>
    <row r="11081" hidden="1"/>
    <row r="11082" hidden="1"/>
    <row r="11083" hidden="1"/>
    <row r="11084" hidden="1"/>
    <row r="11085" hidden="1"/>
    <row r="11086" hidden="1"/>
    <row r="11087" hidden="1"/>
    <row r="11088" hidden="1"/>
    <row r="11089" hidden="1"/>
    <row r="11090" hidden="1"/>
    <row r="11091" hidden="1"/>
    <row r="11092" hidden="1"/>
    <row r="11093" hidden="1"/>
    <row r="11094" hidden="1"/>
    <row r="11095" hidden="1"/>
    <row r="11096" hidden="1"/>
    <row r="11097" hidden="1"/>
    <row r="11098" hidden="1"/>
    <row r="11099" hidden="1"/>
    <row r="11100" hidden="1"/>
    <row r="11101" hidden="1"/>
    <row r="11102" hidden="1"/>
    <row r="11103" hidden="1"/>
    <row r="11104" hidden="1"/>
    <row r="11105" hidden="1"/>
    <row r="11106" hidden="1"/>
    <row r="11107" hidden="1"/>
    <row r="11108" hidden="1"/>
    <row r="11109" hidden="1"/>
    <row r="11110" hidden="1"/>
    <row r="11111" hidden="1"/>
    <row r="11112" hidden="1"/>
    <row r="11113" hidden="1"/>
    <row r="11114" hidden="1"/>
    <row r="11115" hidden="1"/>
    <row r="11116" hidden="1"/>
    <row r="11117" hidden="1"/>
    <row r="11118" hidden="1"/>
    <row r="11119" hidden="1"/>
    <row r="11120" hidden="1"/>
    <row r="11121" hidden="1"/>
    <row r="11122" hidden="1"/>
    <row r="11123" hidden="1"/>
    <row r="11124" hidden="1"/>
    <row r="11125" hidden="1"/>
    <row r="11126" hidden="1"/>
    <row r="11127" hidden="1"/>
    <row r="11128" hidden="1"/>
    <row r="11129" hidden="1"/>
    <row r="11130" hidden="1"/>
    <row r="11131" hidden="1"/>
    <row r="11132" hidden="1"/>
    <row r="11133" hidden="1"/>
    <row r="11134" hidden="1"/>
    <row r="11135" hidden="1"/>
    <row r="11136" hidden="1"/>
    <row r="11137" hidden="1"/>
    <row r="11138" hidden="1"/>
    <row r="11139" hidden="1"/>
    <row r="11140" hidden="1"/>
    <row r="11141" hidden="1"/>
    <row r="11142" hidden="1"/>
    <row r="11143" hidden="1"/>
    <row r="11144" hidden="1"/>
    <row r="11145" hidden="1"/>
    <row r="11146" hidden="1"/>
    <row r="11147" hidden="1"/>
    <row r="11148" hidden="1"/>
    <row r="11149" hidden="1"/>
    <row r="11150" hidden="1"/>
    <row r="11151" hidden="1"/>
    <row r="11152" hidden="1"/>
    <row r="11153" hidden="1"/>
    <row r="11154" hidden="1"/>
    <row r="11155" hidden="1"/>
    <row r="11156" hidden="1"/>
    <row r="11157" hidden="1"/>
    <row r="11158" hidden="1"/>
    <row r="11159" hidden="1"/>
    <row r="11160" hidden="1"/>
    <row r="11161" hidden="1"/>
    <row r="11162" hidden="1"/>
    <row r="11163" hidden="1"/>
    <row r="11164" hidden="1"/>
    <row r="11165" hidden="1"/>
    <row r="11166" hidden="1"/>
    <row r="11167" hidden="1"/>
    <row r="11168" hidden="1"/>
    <row r="11169" hidden="1"/>
    <row r="11170" hidden="1"/>
    <row r="11171" hidden="1"/>
    <row r="11172" hidden="1"/>
    <row r="11173" hidden="1"/>
    <row r="11174" hidden="1"/>
    <row r="11175" hidden="1"/>
    <row r="11176" hidden="1"/>
    <row r="11177" hidden="1"/>
    <row r="11178" hidden="1"/>
    <row r="11179" hidden="1"/>
    <row r="11180" hidden="1"/>
    <row r="11181" hidden="1"/>
    <row r="11182" hidden="1"/>
    <row r="11183" hidden="1"/>
    <row r="11184" hidden="1"/>
    <row r="11185" hidden="1"/>
    <row r="11186" hidden="1"/>
    <row r="11187" hidden="1"/>
    <row r="11188" hidden="1"/>
    <row r="11189" hidden="1"/>
    <row r="11190" hidden="1"/>
    <row r="11191" hidden="1"/>
    <row r="11192" hidden="1"/>
    <row r="11193" hidden="1"/>
    <row r="11194" hidden="1"/>
    <row r="11195" hidden="1"/>
    <row r="11196" hidden="1"/>
    <row r="11197" hidden="1"/>
    <row r="11198" hidden="1"/>
    <row r="11199" hidden="1"/>
    <row r="11200" hidden="1"/>
    <row r="11201" hidden="1"/>
    <row r="11202" hidden="1"/>
    <row r="11203" hidden="1"/>
    <row r="11204" hidden="1"/>
    <row r="11205" hidden="1"/>
    <row r="11206" hidden="1"/>
    <row r="11207" hidden="1"/>
    <row r="11208" hidden="1"/>
    <row r="11209" hidden="1"/>
    <row r="11210" hidden="1"/>
    <row r="11211" hidden="1"/>
    <row r="11212" hidden="1"/>
    <row r="11213" hidden="1"/>
    <row r="11214" hidden="1"/>
    <row r="11215" hidden="1"/>
    <row r="11216" hidden="1"/>
    <row r="11217" hidden="1"/>
    <row r="11218" hidden="1"/>
    <row r="11219" hidden="1"/>
    <row r="11220" hidden="1"/>
    <row r="11221" hidden="1"/>
    <row r="11222" hidden="1"/>
    <row r="11223" hidden="1"/>
    <row r="11224" hidden="1"/>
    <row r="11225" hidden="1"/>
    <row r="11226" hidden="1"/>
    <row r="11227" hidden="1"/>
    <row r="11228" hidden="1"/>
    <row r="11229" hidden="1"/>
    <row r="11230" hidden="1"/>
    <row r="11231" hidden="1"/>
    <row r="11232" hidden="1"/>
    <row r="11233" hidden="1"/>
    <row r="11234" hidden="1"/>
    <row r="11235" hidden="1"/>
    <row r="11236" hidden="1"/>
    <row r="11237" hidden="1"/>
    <row r="11238" hidden="1"/>
    <row r="11239" hidden="1"/>
    <row r="11240" hidden="1"/>
    <row r="11241" hidden="1"/>
    <row r="11242" hidden="1"/>
    <row r="11243" hidden="1"/>
    <row r="11244" hidden="1"/>
    <row r="11245" hidden="1"/>
    <row r="11246" hidden="1"/>
    <row r="11247" hidden="1"/>
    <row r="11248" hidden="1"/>
    <row r="11249" hidden="1"/>
    <row r="11250" hidden="1"/>
    <row r="11251" hidden="1"/>
    <row r="11252" hidden="1"/>
    <row r="11253" hidden="1"/>
    <row r="11254" hidden="1"/>
    <row r="11255" hidden="1"/>
    <row r="11256" hidden="1"/>
    <row r="11257" hidden="1"/>
    <row r="11258" hidden="1"/>
    <row r="11259" hidden="1"/>
    <row r="11260" hidden="1"/>
    <row r="11261" hidden="1"/>
    <row r="11262" hidden="1"/>
    <row r="11263" hidden="1"/>
    <row r="11264" hidden="1"/>
    <row r="11265" hidden="1"/>
    <row r="11266" hidden="1"/>
    <row r="11267" hidden="1"/>
    <row r="11268" hidden="1"/>
    <row r="11269" hidden="1"/>
    <row r="11270" hidden="1"/>
    <row r="11271" hidden="1"/>
    <row r="11272" hidden="1"/>
    <row r="11273" hidden="1"/>
    <row r="11274" hidden="1"/>
    <row r="11275" hidden="1"/>
    <row r="11276" hidden="1"/>
    <row r="11277" hidden="1"/>
    <row r="11278" hidden="1"/>
    <row r="11279" hidden="1"/>
    <row r="11280" hidden="1"/>
    <row r="11281" hidden="1"/>
    <row r="11282" hidden="1"/>
    <row r="11283" hidden="1"/>
    <row r="11284" hidden="1"/>
    <row r="11285" hidden="1"/>
    <row r="11286" hidden="1"/>
    <row r="11287" hidden="1"/>
    <row r="11288" hidden="1"/>
    <row r="11289" hidden="1"/>
    <row r="11290" hidden="1"/>
    <row r="11291" hidden="1"/>
    <row r="11292" hidden="1"/>
    <row r="11293" hidden="1"/>
    <row r="11294" hidden="1"/>
    <row r="11295" hidden="1"/>
    <row r="11296" hidden="1"/>
    <row r="11297" hidden="1"/>
    <row r="11298" hidden="1"/>
    <row r="11299" hidden="1"/>
    <row r="11300" hidden="1"/>
    <row r="11301" hidden="1"/>
    <row r="11302" hidden="1"/>
    <row r="11303" hidden="1"/>
    <row r="11304" hidden="1"/>
    <row r="11305" hidden="1"/>
    <row r="11306" hidden="1"/>
    <row r="11307" hidden="1"/>
    <row r="11308" hidden="1"/>
    <row r="11309" hidden="1"/>
    <row r="11310" hidden="1"/>
    <row r="11311" hidden="1"/>
    <row r="11312" hidden="1"/>
    <row r="11313" hidden="1"/>
    <row r="11314" hidden="1"/>
    <row r="11315" hidden="1"/>
    <row r="11316" hidden="1"/>
    <row r="11317" hidden="1"/>
    <row r="11318" hidden="1"/>
    <row r="11319" hidden="1"/>
    <row r="11320" hidden="1"/>
    <row r="11321" hidden="1"/>
    <row r="11322" hidden="1"/>
    <row r="11323" hidden="1"/>
    <row r="11324" hidden="1"/>
    <row r="11325" hidden="1"/>
    <row r="11326" hidden="1"/>
    <row r="11327" hidden="1"/>
    <row r="11328" hidden="1"/>
    <row r="11329" hidden="1"/>
    <row r="11330" hidden="1"/>
    <row r="11331" hidden="1"/>
    <row r="11332" hidden="1"/>
    <row r="11333" hidden="1"/>
    <row r="11334" hidden="1"/>
    <row r="11335" hidden="1"/>
    <row r="11336" hidden="1"/>
    <row r="11337" hidden="1"/>
    <row r="11338" hidden="1"/>
    <row r="11339" hidden="1"/>
    <row r="11340" hidden="1"/>
    <row r="11341" hidden="1"/>
    <row r="11342" hidden="1"/>
    <row r="11343" hidden="1"/>
    <row r="11344" hidden="1"/>
    <row r="11345" hidden="1"/>
    <row r="11346" hidden="1"/>
    <row r="11347" hidden="1"/>
    <row r="11348" hidden="1"/>
    <row r="11349" hidden="1"/>
    <row r="11350" hidden="1"/>
    <row r="11351" hidden="1"/>
    <row r="11352" hidden="1"/>
    <row r="11353" hidden="1"/>
    <row r="11354" hidden="1"/>
    <row r="11355" hidden="1"/>
    <row r="11356" hidden="1"/>
    <row r="11357" hidden="1"/>
    <row r="11358" hidden="1"/>
    <row r="11359" hidden="1"/>
    <row r="11360" hidden="1"/>
    <row r="11361" hidden="1"/>
    <row r="11362" hidden="1"/>
    <row r="11363" hidden="1"/>
    <row r="11364" hidden="1"/>
    <row r="11365" hidden="1"/>
    <row r="11366" hidden="1"/>
    <row r="11367" hidden="1"/>
    <row r="11368" hidden="1"/>
    <row r="11369" hidden="1"/>
    <row r="11370" hidden="1"/>
    <row r="11371" hidden="1"/>
    <row r="11372" hidden="1"/>
    <row r="11373" hidden="1"/>
    <row r="11374" hidden="1"/>
    <row r="11375" hidden="1"/>
    <row r="11376" hidden="1"/>
    <row r="11377" hidden="1"/>
    <row r="11378" hidden="1"/>
    <row r="11379" hidden="1"/>
    <row r="11380" hidden="1"/>
    <row r="11381" hidden="1"/>
    <row r="11382" hidden="1"/>
    <row r="11383" hidden="1"/>
    <row r="11384" hidden="1"/>
    <row r="11385" hidden="1"/>
    <row r="11386" hidden="1"/>
    <row r="11387" hidden="1"/>
    <row r="11388" hidden="1"/>
    <row r="11389" hidden="1"/>
    <row r="11390" hidden="1"/>
    <row r="11391" hidden="1"/>
    <row r="11392" hidden="1"/>
    <row r="11393" hidden="1"/>
    <row r="11394" hidden="1"/>
    <row r="11395" hidden="1"/>
    <row r="11396" hidden="1"/>
    <row r="11397" hidden="1"/>
    <row r="11398" hidden="1"/>
    <row r="11399" hidden="1"/>
    <row r="11400" hidden="1"/>
    <row r="11401" hidden="1"/>
    <row r="11402" hidden="1"/>
    <row r="11403" hidden="1"/>
    <row r="11404" hidden="1"/>
    <row r="11405" hidden="1"/>
    <row r="11406" hidden="1"/>
    <row r="11407" hidden="1"/>
    <row r="11408" hidden="1"/>
    <row r="11409" hidden="1"/>
    <row r="11410" hidden="1"/>
    <row r="11411" hidden="1"/>
    <row r="11412" hidden="1"/>
    <row r="11413" hidden="1"/>
    <row r="11414" hidden="1"/>
    <row r="11415" hidden="1"/>
    <row r="11416" hidden="1"/>
    <row r="11417" hidden="1"/>
    <row r="11418" hidden="1"/>
    <row r="11419" hidden="1"/>
    <row r="11420" hidden="1"/>
    <row r="11421" hidden="1"/>
    <row r="11422" hidden="1"/>
    <row r="11423" hidden="1"/>
    <row r="11424" hidden="1"/>
    <row r="11425" hidden="1"/>
    <row r="11426" hidden="1"/>
    <row r="11427" hidden="1"/>
    <row r="11428" hidden="1"/>
    <row r="11429" hidden="1"/>
    <row r="11430" hidden="1"/>
    <row r="11431" hidden="1"/>
    <row r="11432" hidden="1"/>
    <row r="11433" hidden="1"/>
    <row r="11434" hidden="1"/>
    <row r="11435" hidden="1"/>
    <row r="11436" hidden="1"/>
    <row r="11437" hidden="1"/>
    <row r="11438" hidden="1"/>
    <row r="11439" hidden="1"/>
    <row r="11440" hidden="1"/>
    <row r="11441" hidden="1"/>
    <row r="11442" hidden="1"/>
    <row r="11443" hidden="1"/>
    <row r="11444" hidden="1"/>
    <row r="11445" hidden="1"/>
    <row r="11446" hidden="1"/>
    <row r="11447" hidden="1"/>
    <row r="11448" hidden="1"/>
    <row r="11449" hidden="1"/>
    <row r="11450" hidden="1"/>
    <row r="11451" hidden="1"/>
    <row r="11452" hidden="1"/>
    <row r="11453" hidden="1"/>
    <row r="11454" hidden="1"/>
    <row r="11455" hidden="1"/>
    <row r="11456" hidden="1"/>
    <row r="11457" hidden="1"/>
    <row r="11458" hidden="1"/>
    <row r="11459" hidden="1"/>
    <row r="11460" hidden="1"/>
    <row r="11461" hidden="1"/>
    <row r="11462" hidden="1"/>
    <row r="11463" hidden="1"/>
    <row r="11464" hidden="1"/>
    <row r="11465" hidden="1"/>
    <row r="11466" hidden="1"/>
    <row r="11467" hidden="1"/>
    <row r="11468" hidden="1"/>
    <row r="11469" hidden="1"/>
    <row r="11470" hidden="1"/>
    <row r="11471" hidden="1"/>
    <row r="11472" hidden="1"/>
    <row r="11473" hidden="1"/>
    <row r="11474" hidden="1"/>
    <row r="11475" hidden="1"/>
    <row r="11476" hidden="1"/>
    <row r="11477" hidden="1"/>
    <row r="11478" hidden="1"/>
    <row r="11479" hidden="1"/>
    <row r="11480" hidden="1"/>
    <row r="11481" hidden="1"/>
    <row r="11482" hidden="1"/>
    <row r="11483" hidden="1"/>
    <row r="11484" hidden="1"/>
    <row r="11485" hidden="1"/>
    <row r="11486" hidden="1"/>
    <row r="11487" hidden="1"/>
    <row r="11488" hidden="1"/>
    <row r="11489" hidden="1"/>
    <row r="11490" hidden="1"/>
    <row r="11491" hidden="1"/>
    <row r="11492" hidden="1"/>
    <row r="11493" hidden="1"/>
    <row r="11494" hidden="1"/>
    <row r="11495" hidden="1"/>
    <row r="11496" hidden="1"/>
    <row r="11497" hidden="1"/>
    <row r="11498" hidden="1"/>
    <row r="11499" hidden="1"/>
    <row r="11500" hidden="1"/>
    <row r="11501" hidden="1"/>
    <row r="11502" hidden="1"/>
    <row r="11503" hidden="1"/>
    <row r="11504" hidden="1"/>
    <row r="11505" hidden="1"/>
    <row r="11506" hidden="1"/>
    <row r="11507" hidden="1"/>
    <row r="11508" hidden="1"/>
    <row r="11509" hidden="1"/>
    <row r="11510" hidden="1"/>
    <row r="11511" hidden="1"/>
    <row r="11512" hidden="1"/>
    <row r="11513" hidden="1"/>
    <row r="11514" hidden="1"/>
    <row r="11515" hidden="1"/>
    <row r="11516" hidden="1"/>
    <row r="11517" hidden="1"/>
    <row r="11518" hidden="1"/>
    <row r="11519" hidden="1"/>
    <row r="11520" hidden="1"/>
    <row r="11521" hidden="1"/>
    <row r="11522" hidden="1"/>
    <row r="11523" hidden="1"/>
    <row r="11524" hidden="1"/>
    <row r="11525" hidden="1"/>
    <row r="11526" hidden="1"/>
    <row r="11527" hidden="1"/>
    <row r="11528" hidden="1"/>
    <row r="11529" hidden="1"/>
    <row r="11530" hidden="1"/>
    <row r="11531" hidden="1"/>
    <row r="11532" hidden="1"/>
    <row r="11533" hidden="1"/>
    <row r="11534" hidden="1"/>
    <row r="11535" hidden="1"/>
    <row r="11536" hidden="1"/>
    <row r="11537" hidden="1"/>
    <row r="11538" hidden="1"/>
    <row r="11539" hidden="1"/>
    <row r="11540" hidden="1"/>
    <row r="11541" hidden="1"/>
    <row r="11542" hidden="1"/>
    <row r="11543" hidden="1"/>
    <row r="11544" hidden="1"/>
    <row r="11545" hidden="1"/>
    <row r="11546" hidden="1"/>
    <row r="11547" hidden="1"/>
    <row r="11548" hidden="1"/>
    <row r="11549" hidden="1"/>
    <row r="11550" hidden="1"/>
    <row r="11551" hidden="1"/>
    <row r="11552" hidden="1"/>
    <row r="11553" hidden="1"/>
    <row r="11554" hidden="1"/>
    <row r="11555" hidden="1"/>
    <row r="11556" hidden="1"/>
    <row r="11557" hidden="1"/>
    <row r="11558" hidden="1"/>
    <row r="11559" hidden="1"/>
    <row r="11560" hidden="1"/>
    <row r="11561" hidden="1"/>
    <row r="11562" hidden="1"/>
    <row r="11563" hidden="1"/>
    <row r="11564" hidden="1"/>
    <row r="11565" hidden="1"/>
    <row r="11566" hidden="1"/>
    <row r="11567" hidden="1"/>
    <row r="11568" hidden="1"/>
    <row r="11569" hidden="1"/>
    <row r="11570" hidden="1"/>
    <row r="11571" hidden="1"/>
    <row r="11572" hidden="1"/>
    <row r="11573" hidden="1"/>
    <row r="11574" hidden="1"/>
    <row r="11575" hidden="1"/>
    <row r="11576" hidden="1"/>
    <row r="11577" hidden="1"/>
    <row r="11578" hidden="1"/>
    <row r="11579" hidden="1"/>
    <row r="11580" hidden="1"/>
    <row r="11581" hidden="1"/>
    <row r="11582" hidden="1"/>
    <row r="11583" hidden="1"/>
    <row r="11584" hidden="1"/>
    <row r="11585" hidden="1"/>
    <row r="11586" hidden="1"/>
    <row r="11587" hidden="1"/>
    <row r="11588" hidden="1"/>
    <row r="11589" hidden="1"/>
    <row r="11590" hidden="1"/>
    <row r="11591" hidden="1"/>
    <row r="11592" hidden="1"/>
    <row r="11593" hidden="1"/>
    <row r="11594" hidden="1"/>
    <row r="11595" hidden="1"/>
    <row r="11596" hidden="1"/>
    <row r="11597" hidden="1"/>
    <row r="11598" hidden="1"/>
    <row r="11599" hidden="1"/>
    <row r="11600" hidden="1"/>
    <row r="11601" hidden="1"/>
    <row r="11602" hidden="1"/>
    <row r="11603" hidden="1"/>
    <row r="11604" hidden="1"/>
    <row r="11605" hidden="1"/>
    <row r="11606" hidden="1"/>
    <row r="11607" hidden="1"/>
    <row r="11608" hidden="1"/>
    <row r="11609" hidden="1"/>
    <row r="11610" hidden="1"/>
    <row r="11611" hidden="1"/>
    <row r="11612" hidden="1"/>
    <row r="11613" hidden="1"/>
    <row r="11614" hidden="1"/>
    <row r="11615" hidden="1"/>
    <row r="11616" hidden="1"/>
    <row r="11617" hidden="1"/>
    <row r="11618" hidden="1"/>
    <row r="11619" hidden="1"/>
    <row r="11620" hidden="1"/>
    <row r="11621" hidden="1"/>
    <row r="11622" hidden="1"/>
    <row r="11623" hidden="1"/>
    <row r="11624" hidden="1"/>
    <row r="11625" hidden="1"/>
    <row r="11626" hidden="1"/>
    <row r="11627" hidden="1"/>
    <row r="11628" hidden="1"/>
    <row r="11629" hidden="1"/>
    <row r="11630" hidden="1"/>
    <row r="11631" hidden="1"/>
    <row r="11632" hidden="1"/>
    <row r="11633" hidden="1"/>
    <row r="11634" hidden="1"/>
    <row r="11635" hidden="1"/>
    <row r="11636" hidden="1"/>
    <row r="11637" hidden="1"/>
    <row r="11638" hidden="1"/>
    <row r="11639" hidden="1"/>
    <row r="11640" hidden="1"/>
    <row r="11641" hidden="1"/>
    <row r="11642" hidden="1"/>
    <row r="11643" hidden="1"/>
    <row r="11644" hidden="1"/>
    <row r="11645" hidden="1"/>
    <row r="11646" hidden="1"/>
    <row r="11647" hidden="1"/>
    <row r="11648" hidden="1"/>
    <row r="11649" hidden="1"/>
    <row r="11650" hidden="1"/>
    <row r="11651" hidden="1"/>
    <row r="11652" hidden="1"/>
    <row r="11653" hidden="1"/>
    <row r="11654" hidden="1"/>
    <row r="11655" hidden="1"/>
    <row r="11656" hidden="1"/>
    <row r="11657" hidden="1"/>
    <row r="11658" hidden="1"/>
    <row r="11659" hidden="1"/>
    <row r="11660" hidden="1"/>
    <row r="11661" hidden="1"/>
    <row r="11662" hidden="1"/>
    <row r="11663" hidden="1"/>
    <row r="11664" hidden="1"/>
    <row r="11665" hidden="1"/>
    <row r="11666" hidden="1"/>
    <row r="11667" hidden="1"/>
    <row r="11668" hidden="1"/>
    <row r="11669" hidden="1"/>
    <row r="11670" hidden="1"/>
    <row r="11671" hidden="1"/>
    <row r="11672" hidden="1"/>
    <row r="11673" hidden="1"/>
    <row r="11674" hidden="1"/>
    <row r="11675" hidden="1"/>
    <row r="11676" hidden="1"/>
    <row r="11677" hidden="1"/>
    <row r="11678" hidden="1"/>
    <row r="11679" hidden="1"/>
    <row r="11680" hidden="1"/>
    <row r="11681" hidden="1"/>
    <row r="11682" hidden="1"/>
    <row r="11683" hidden="1"/>
    <row r="11684" hidden="1"/>
    <row r="11685" hidden="1"/>
    <row r="11686" hidden="1"/>
    <row r="11687" hidden="1"/>
    <row r="11688" hidden="1"/>
    <row r="11689" hidden="1"/>
    <row r="11690" hidden="1"/>
    <row r="11691" hidden="1"/>
    <row r="11692" hidden="1"/>
    <row r="11693" hidden="1"/>
    <row r="11694" hidden="1"/>
    <row r="11695" hidden="1"/>
    <row r="11696" hidden="1"/>
    <row r="11697" hidden="1"/>
    <row r="11698" hidden="1"/>
    <row r="11699" hidden="1"/>
    <row r="11700" hidden="1"/>
    <row r="11701" hidden="1"/>
    <row r="11702" hidden="1"/>
    <row r="11703" hidden="1"/>
    <row r="11704" hidden="1"/>
    <row r="11705" hidden="1"/>
    <row r="11706" hidden="1"/>
    <row r="11707" hidden="1"/>
    <row r="11708" hidden="1"/>
    <row r="11709" hidden="1"/>
    <row r="11710" hidden="1"/>
    <row r="11711" hidden="1"/>
    <row r="11712" hidden="1"/>
    <row r="11713" hidden="1"/>
    <row r="11714" hidden="1"/>
    <row r="11715" hidden="1"/>
    <row r="11716" hidden="1"/>
    <row r="11717" hidden="1"/>
    <row r="11718" hidden="1"/>
    <row r="11719" hidden="1"/>
    <row r="11720" hidden="1"/>
    <row r="11721" hidden="1"/>
    <row r="11722" hidden="1"/>
    <row r="11723" hidden="1"/>
    <row r="11724" hidden="1"/>
    <row r="11725" hidden="1"/>
    <row r="11726" hidden="1"/>
    <row r="11727" hidden="1"/>
    <row r="11728" hidden="1"/>
    <row r="11729" hidden="1"/>
    <row r="11730" hidden="1"/>
    <row r="11731" hidden="1"/>
    <row r="11732" hidden="1"/>
    <row r="11733" hidden="1"/>
    <row r="11734" hidden="1"/>
    <row r="11735" hidden="1"/>
    <row r="11736" hidden="1"/>
    <row r="11737" hidden="1"/>
    <row r="11738" hidden="1"/>
    <row r="11739" hidden="1"/>
    <row r="11740" hidden="1"/>
    <row r="11741" hidden="1"/>
    <row r="11742" hidden="1"/>
    <row r="11743" hidden="1"/>
    <row r="11744" hidden="1"/>
    <row r="11745" hidden="1"/>
    <row r="11746" hidden="1"/>
    <row r="11747" hidden="1"/>
    <row r="11748" hidden="1"/>
    <row r="11749" hidden="1"/>
    <row r="11750" hidden="1"/>
    <row r="11751" hidden="1"/>
    <row r="11752" hidden="1"/>
    <row r="11753" hidden="1"/>
    <row r="11754" hidden="1"/>
    <row r="11755" hidden="1"/>
    <row r="11756" hidden="1"/>
    <row r="11757" hidden="1"/>
    <row r="11758" hidden="1"/>
    <row r="11759" hidden="1"/>
    <row r="11760" hidden="1"/>
    <row r="11761" hidden="1"/>
    <row r="11762" hidden="1"/>
    <row r="11763" hidden="1"/>
    <row r="11764" hidden="1"/>
    <row r="11765" hidden="1"/>
    <row r="11766" hidden="1"/>
    <row r="11767" hidden="1"/>
    <row r="11768" hidden="1"/>
    <row r="11769" hidden="1"/>
    <row r="11770" hidden="1"/>
    <row r="11771" hidden="1"/>
    <row r="11772" hidden="1"/>
    <row r="11773" hidden="1"/>
    <row r="11774" hidden="1"/>
    <row r="11775" hidden="1"/>
    <row r="11776" hidden="1"/>
    <row r="11777" hidden="1"/>
    <row r="11778" hidden="1"/>
    <row r="11779" hidden="1"/>
    <row r="11780" hidden="1"/>
    <row r="11781" hidden="1"/>
    <row r="11782" hidden="1"/>
    <row r="11783" hidden="1"/>
    <row r="11784" hidden="1"/>
    <row r="11785" hidden="1"/>
    <row r="11786" hidden="1"/>
    <row r="11787" hidden="1"/>
    <row r="11788" hidden="1"/>
    <row r="11789" hidden="1"/>
    <row r="11790" hidden="1"/>
    <row r="11791" hidden="1"/>
    <row r="11792" hidden="1"/>
    <row r="11793" hidden="1"/>
    <row r="11794" hidden="1"/>
    <row r="11795" hidden="1"/>
    <row r="11796" hidden="1"/>
    <row r="11797" hidden="1"/>
    <row r="11798" hidden="1"/>
    <row r="11799" hidden="1"/>
    <row r="11800" hidden="1"/>
    <row r="11801" hidden="1"/>
    <row r="11802" hidden="1"/>
    <row r="11803" hidden="1"/>
    <row r="11804" hidden="1"/>
    <row r="11805" hidden="1"/>
    <row r="11806" hidden="1"/>
    <row r="11807" hidden="1"/>
    <row r="11808" hidden="1"/>
    <row r="11809" hidden="1"/>
    <row r="11810" hidden="1"/>
    <row r="11811" hidden="1"/>
    <row r="11812" hidden="1"/>
    <row r="11813" hidden="1"/>
    <row r="11814" hidden="1"/>
    <row r="11815" hidden="1"/>
    <row r="11816" hidden="1"/>
    <row r="11817" hidden="1"/>
    <row r="11818" hidden="1"/>
    <row r="11819" hidden="1"/>
    <row r="11820" hidden="1"/>
    <row r="11821" hidden="1"/>
    <row r="11822" hidden="1"/>
    <row r="11823" hidden="1"/>
    <row r="11824" hidden="1"/>
    <row r="11825" hidden="1"/>
    <row r="11826" hidden="1"/>
    <row r="11827" hidden="1"/>
    <row r="11828" hidden="1"/>
    <row r="11829" hidden="1"/>
    <row r="11830" hidden="1"/>
    <row r="11831" hidden="1"/>
    <row r="11832" hidden="1"/>
    <row r="11833" hidden="1"/>
    <row r="11834" hidden="1"/>
    <row r="11835" hidden="1"/>
    <row r="11836" hidden="1"/>
    <row r="11837" hidden="1"/>
    <row r="11838" hidden="1"/>
    <row r="11839" hidden="1"/>
    <row r="11840" hidden="1"/>
    <row r="11841" hidden="1"/>
    <row r="11842" hidden="1"/>
    <row r="11843" hidden="1"/>
    <row r="11844" hidden="1"/>
    <row r="11845" hidden="1"/>
    <row r="11846" hidden="1"/>
    <row r="11847" hidden="1"/>
    <row r="11848" hidden="1"/>
    <row r="11849" hidden="1"/>
    <row r="11850" hidden="1"/>
    <row r="11851" hidden="1"/>
    <row r="11852" hidden="1"/>
    <row r="11853" hidden="1"/>
    <row r="11854" hidden="1"/>
    <row r="11855" hidden="1"/>
    <row r="11856" hidden="1"/>
    <row r="11857" hidden="1"/>
    <row r="11858" hidden="1"/>
    <row r="11859" hidden="1"/>
    <row r="11860" hidden="1"/>
    <row r="11861" hidden="1"/>
    <row r="11862" hidden="1"/>
    <row r="11863" hidden="1"/>
    <row r="11864" hidden="1"/>
    <row r="11865" hidden="1"/>
    <row r="11866" hidden="1"/>
    <row r="11867" hidden="1"/>
    <row r="11868" hidden="1"/>
    <row r="11869" hidden="1"/>
    <row r="11870" hidden="1"/>
    <row r="11871" hidden="1"/>
    <row r="11872" hidden="1"/>
    <row r="11873" hidden="1"/>
    <row r="11874" hidden="1"/>
    <row r="11875" hidden="1"/>
    <row r="11876" hidden="1"/>
    <row r="11877" hidden="1"/>
    <row r="11878" hidden="1"/>
    <row r="11879" hidden="1"/>
    <row r="11880" hidden="1"/>
    <row r="11881" hidden="1"/>
    <row r="11882" hidden="1"/>
    <row r="11883" hidden="1"/>
    <row r="11884" hidden="1"/>
    <row r="11885" hidden="1"/>
    <row r="11886" hidden="1"/>
    <row r="11887" hidden="1"/>
    <row r="11888" hidden="1"/>
    <row r="11889" hidden="1"/>
    <row r="11890" hidden="1"/>
    <row r="11891" hidden="1"/>
    <row r="11892" hidden="1"/>
    <row r="11893" hidden="1"/>
    <row r="11894" hidden="1"/>
    <row r="11895" hidden="1"/>
    <row r="11896" hidden="1"/>
    <row r="11897" hidden="1"/>
    <row r="11898" hidden="1"/>
    <row r="11899" hidden="1"/>
    <row r="11900" hidden="1"/>
    <row r="11901" hidden="1"/>
    <row r="11902" hidden="1"/>
    <row r="11903" hidden="1"/>
    <row r="11904" hidden="1"/>
    <row r="11905" hidden="1"/>
    <row r="11906" hidden="1"/>
    <row r="11907" hidden="1"/>
    <row r="11908" hidden="1"/>
    <row r="11909" hidden="1"/>
    <row r="11910" hidden="1"/>
    <row r="11911" hidden="1"/>
    <row r="11912" hidden="1"/>
    <row r="11913" hidden="1"/>
    <row r="11914" hidden="1"/>
    <row r="11915" hidden="1"/>
    <row r="11916" hidden="1"/>
    <row r="11917" hidden="1"/>
    <row r="11918" hidden="1"/>
    <row r="11919" hidden="1"/>
    <row r="11920" hidden="1"/>
    <row r="11921" hidden="1"/>
    <row r="11922" hidden="1"/>
    <row r="11923" hidden="1"/>
    <row r="11924" hidden="1"/>
    <row r="11925" hidden="1"/>
    <row r="11926" hidden="1"/>
    <row r="11927" hidden="1"/>
    <row r="11928" hidden="1"/>
    <row r="11929" hidden="1"/>
    <row r="11930" hidden="1"/>
    <row r="11931" hidden="1"/>
    <row r="11932" hidden="1"/>
    <row r="11933" hidden="1"/>
    <row r="11934" hidden="1"/>
    <row r="11935" hidden="1"/>
    <row r="11936" hidden="1"/>
    <row r="11937" hidden="1"/>
    <row r="11938" hidden="1"/>
    <row r="11939" hidden="1"/>
    <row r="11940" hidden="1"/>
    <row r="11941" hidden="1"/>
    <row r="11942" hidden="1"/>
    <row r="11943" hidden="1"/>
    <row r="11944" hidden="1"/>
    <row r="11945" hidden="1"/>
    <row r="11946" hidden="1"/>
    <row r="11947" hidden="1"/>
    <row r="11948" hidden="1"/>
    <row r="11949" hidden="1"/>
    <row r="11950" hidden="1"/>
    <row r="11951" hidden="1"/>
    <row r="11952" hidden="1"/>
    <row r="11953" hidden="1"/>
    <row r="11954" hidden="1"/>
    <row r="11955" hidden="1"/>
    <row r="11956" hidden="1"/>
    <row r="11957" hidden="1"/>
    <row r="11958" hidden="1"/>
    <row r="11959" hidden="1"/>
    <row r="11960" hidden="1"/>
    <row r="11961" hidden="1"/>
    <row r="11962" hidden="1"/>
    <row r="11963" hidden="1"/>
    <row r="11964" hidden="1"/>
    <row r="11965" hidden="1"/>
    <row r="11966" hidden="1"/>
    <row r="11967" hidden="1"/>
    <row r="11968" hidden="1"/>
    <row r="11969" hidden="1"/>
    <row r="11970" hidden="1"/>
    <row r="11971" hidden="1"/>
    <row r="11972" hidden="1"/>
    <row r="11973" hidden="1"/>
    <row r="11974" hidden="1"/>
    <row r="11975" hidden="1"/>
    <row r="11976" hidden="1"/>
    <row r="11977" hidden="1"/>
    <row r="11978" hidden="1"/>
    <row r="11979" hidden="1"/>
    <row r="11980" hidden="1"/>
    <row r="11981" hidden="1"/>
    <row r="11982" hidden="1"/>
    <row r="11983" hidden="1"/>
    <row r="11984" hidden="1"/>
    <row r="11985" hidden="1"/>
    <row r="11986" hidden="1"/>
    <row r="11987" hidden="1"/>
    <row r="11988" hidden="1"/>
    <row r="11989" hidden="1"/>
    <row r="11990" hidden="1"/>
    <row r="11991" hidden="1"/>
    <row r="11992" hidden="1"/>
    <row r="11993" hidden="1"/>
    <row r="11994" hidden="1"/>
    <row r="11995" hidden="1"/>
    <row r="11996" hidden="1"/>
    <row r="11997" hidden="1"/>
    <row r="11998" hidden="1"/>
    <row r="11999" hidden="1"/>
    <row r="12000" hidden="1"/>
    <row r="12001" hidden="1"/>
    <row r="12002" hidden="1"/>
    <row r="12003" hidden="1"/>
    <row r="12004" hidden="1"/>
    <row r="12005" hidden="1"/>
    <row r="12006" hidden="1"/>
    <row r="12007" hidden="1"/>
    <row r="12008" hidden="1"/>
    <row r="12009" hidden="1"/>
    <row r="12010" hidden="1"/>
    <row r="12011" hidden="1"/>
    <row r="12012" hidden="1"/>
    <row r="12013" hidden="1"/>
    <row r="12014" hidden="1"/>
    <row r="12015" hidden="1"/>
    <row r="12016" hidden="1"/>
    <row r="12017" hidden="1"/>
    <row r="12018" hidden="1"/>
    <row r="12019" hidden="1"/>
    <row r="12020" hidden="1"/>
    <row r="12021" hidden="1"/>
    <row r="12022" hidden="1"/>
    <row r="12023" hidden="1"/>
    <row r="12024" hidden="1"/>
    <row r="12025" hidden="1"/>
    <row r="12026" hidden="1"/>
    <row r="12027" hidden="1"/>
    <row r="12028" hidden="1"/>
    <row r="12029" hidden="1"/>
    <row r="12030" hidden="1"/>
    <row r="12031" hidden="1"/>
    <row r="12032" hidden="1"/>
    <row r="12033" hidden="1"/>
    <row r="12034" hidden="1"/>
    <row r="12035" hidden="1"/>
    <row r="12036" hidden="1"/>
    <row r="12037" hidden="1"/>
    <row r="12038" hidden="1"/>
    <row r="12039" hidden="1"/>
    <row r="12040" hidden="1"/>
    <row r="12041" hidden="1"/>
    <row r="12042" hidden="1"/>
    <row r="12043" hidden="1"/>
    <row r="12044" hidden="1"/>
    <row r="12045" hidden="1"/>
    <row r="12046" hidden="1"/>
    <row r="12047" hidden="1"/>
    <row r="12048" hidden="1"/>
    <row r="12049" hidden="1"/>
    <row r="12050" hidden="1"/>
    <row r="12051" hidden="1"/>
    <row r="12052" hidden="1"/>
    <row r="12053" hidden="1"/>
    <row r="12054" hidden="1"/>
    <row r="12055" hidden="1"/>
    <row r="12056" hidden="1"/>
    <row r="12057" hidden="1"/>
    <row r="12058" hidden="1"/>
    <row r="12059" hidden="1"/>
    <row r="12060" hidden="1"/>
    <row r="12061" hidden="1"/>
    <row r="12062" hidden="1"/>
    <row r="12063" hidden="1"/>
    <row r="12064" hidden="1"/>
    <row r="12065" hidden="1"/>
    <row r="12066" hidden="1"/>
    <row r="12067" hidden="1"/>
    <row r="12068" hidden="1"/>
    <row r="12069" hidden="1"/>
    <row r="12070" hidden="1"/>
    <row r="12071" hidden="1"/>
    <row r="12072" hidden="1"/>
    <row r="12073" hidden="1"/>
    <row r="12074" hidden="1"/>
    <row r="12075" hidden="1"/>
    <row r="12076" hidden="1"/>
    <row r="12077" hidden="1"/>
    <row r="12078" hidden="1"/>
    <row r="12079" hidden="1"/>
    <row r="12080" hidden="1"/>
    <row r="12081" hidden="1"/>
    <row r="12082" hidden="1"/>
    <row r="12083" hidden="1"/>
    <row r="12084" hidden="1"/>
    <row r="12085" hidden="1"/>
    <row r="12086" hidden="1"/>
    <row r="12087" hidden="1"/>
    <row r="12088" hidden="1"/>
    <row r="12089" hidden="1"/>
    <row r="12090" hidden="1"/>
    <row r="12091" hidden="1"/>
    <row r="12092" hidden="1"/>
    <row r="12093" hidden="1"/>
    <row r="12094" hidden="1"/>
    <row r="12095" hidden="1"/>
    <row r="12096" hidden="1"/>
    <row r="12097" hidden="1"/>
    <row r="12098" hidden="1"/>
    <row r="12099" hidden="1"/>
    <row r="12100" hidden="1"/>
    <row r="12101" hidden="1"/>
    <row r="12102" hidden="1"/>
    <row r="12103" hidden="1"/>
    <row r="12104" hidden="1"/>
    <row r="12105" hidden="1"/>
    <row r="12106" hidden="1"/>
    <row r="12107" hidden="1"/>
    <row r="12108" hidden="1"/>
    <row r="12109" hidden="1"/>
    <row r="12110" hidden="1"/>
    <row r="12111" hidden="1"/>
    <row r="12112" hidden="1"/>
    <row r="12113" hidden="1"/>
    <row r="12114" hidden="1"/>
    <row r="12115" hidden="1"/>
    <row r="12116" hidden="1"/>
    <row r="12117" hidden="1"/>
    <row r="12118" hidden="1"/>
    <row r="12119" hidden="1"/>
    <row r="12120" hidden="1"/>
    <row r="12121" hidden="1"/>
    <row r="12122" hidden="1"/>
    <row r="12123" hidden="1"/>
    <row r="12124" hidden="1"/>
    <row r="12125" hidden="1"/>
    <row r="12126" hidden="1"/>
    <row r="12127" hidden="1"/>
    <row r="12128" hidden="1"/>
    <row r="12129" hidden="1"/>
    <row r="12130" hidden="1"/>
    <row r="12131" hidden="1"/>
    <row r="12132" hidden="1"/>
    <row r="12133" hidden="1"/>
    <row r="12134" hidden="1"/>
    <row r="12135" hidden="1"/>
    <row r="12136" hidden="1"/>
    <row r="12137" hidden="1"/>
    <row r="12138" hidden="1"/>
    <row r="12139" hidden="1"/>
    <row r="12140" hidden="1"/>
    <row r="12141" hidden="1"/>
    <row r="12142" hidden="1"/>
    <row r="12143" hidden="1"/>
    <row r="12144" hidden="1"/>
    <row r="12145" hidden="1"/>
    <row r="12146" hidden="1"/>
    <row r="12147" hidden="1"/>
    <row r="12148" hidden="1"/>
    <row r="12149" hidden="1"/>
    <row r="12150" hidden="1"/>
    <row r="12151" hidden="1"/>
    <row r="12152" hidden="1"/>
    <row r="12153" hidden="1"/>
    <row r="12154" hidden="1"/>
    <row r="12155" hidden="1"/>
    <row r="12156" hidden="1"/>
    <row r="12157" hidden="1"/>
    <row r="12158" hidden="1"/>
    <row r="12159" hidden="1"/>
    <row r="12160" hidden="1"/>
    <row r="12161" hidden="1"/>
    <row r="12162" hidden="1"/>
    <row r="12163" hidden="1"/>
    <row r="12164" hidden="1"/>
    <row r="12165" hidden="1"/>
    <row r="12166" hidden="1"/>
    <row r="12167" hidden="1"/>
    <row r="12168" hidden="1"/>
    <row r="12169" hidden="1"/>
    <row r="12170" hidden="1"/>
    <row r="12171" hidden="1"/>
    <row r="12172" hidden="1"/>
    <row r="12173" hidden="1"/>
    <row r="12174" hidden="1"/>
    <row r="12175" hidden="1"/>
    <row r="12176" hidden="1"/>
    <row r="12177" hidden="1"/>
    <row r="12178" hidden="1"/>
    <row r="12179" hidden="1"/>
    <row r="12180" hidden="1"/>
    <row r="12181" hidden="1"/>
    <row r="12182" hidden="1"/>
    <row r="12183" hidden="1"/>
    <row r="12184" hidden="1"/>
    <row r="12185" hidden="1"/>
    <row r="12186" hidden="1"/>
    <row r="12187" hidden="1"/>
    <row r="12188" hidden="1"/>
    <row r="12189" hidden="1"/>
    <row r="12190" hidden="1"/>
    <row r="12191" hidden="1"/>
    <row r="12192" hidden="1"/>
    <row r="12193" hidden="1"/>
    <row r="12194" hidden="1"/>
    <row r="12195" hidden="1"/>
    <row r="12196" hidden="1"/>
    <row r="12197" hidden="1"/>
    <row r="12198" hidden="1"/>
    <row r="12199" hidden="1"/>
    <row r="12200" hidden="1"/>
    <row r="12201" hidden="1"/>
    <row r="12202" hidden="1"/>
    <row r="12203" hidden="1"/>
    <row r="12204" hidden="1"/>
    <row r="12205" hidden="1"/>
    <row r="12206" hidden="1"/>
    <row r="12207" hidden="1"/>
    <row r="12208" hidden="1"/>
    <row r="12209" hidden="1"/>
    <row r="12210" hidden="1"/>
    <row r="12211" hidden="1"/>
    <row r="12212" hidden="1"/>
    <row r="12213" hidden="1"/>
    <row r="12214" hidden="1"/>
    <row r="12215" hidden="1"/>
    <row r="12216" hidden="1"/>
    <row r="12217" hidden="1"/>
    <row r="12218" hidden="1"/>
    <row r="12219" hidden="1"/>
    <row r="12220" hidden="1"/>
    <row r="12221" hidden="1"/>
    <row r="12222" hidden="1"/>
    <row r="12223" hidden="1"/>
    <row r="12224" hidden="1"/>
    <row r="12225" hidden="1"/>
    <row r="12226" hidden="1"/>
    <row r="12227" hidden="1"/>
    <row r="12228" hidden="1"/>
    <row r="12229" hidden="1"/>
    <row r="12230" hidden="1"/>
    <row r="12231" hidden="1"/>
    <row r="12232" hidden="1"/>
    <row r="12233" hidden="1"/>
    <row r="12234" hidden="1"/>
    <row r="12235" hidden="1"/>
    <row r="12236" hidden="1"/>
    <row r="12237" hidden="1"/>
    <row r="12238" hidden="1"/>
    <row r="12239" hidden="1"/>
    <row r="12240" hidden="1"/>
    <row r="12241" hidden="1"/>
    <row r="12242" hidden="1"/>
    <row r="12243" hidden="1"/>
    <row r="12244" hidden="1"/>
    <row r="12245" hidden="1"/>
    <row r="12246" hidden="1"/>
  </sheetData>
  <sheetProtection password="E8FA" sheet="1" scenarios="1" formatCells="0" formatColumns="0" formatRows="0"/>
  <mergeCells count="6700">
    <mergeCell ref="A3400:I3400"/>
    <mergeCell ref="D3392:I3392"/>
    <mergeCell ref="D3393:I3393"/>
    <mergeCell ref="D3394:I3394"/>
    <mergeCell ref="D3395:I3395"/>
    <mergeCell ref="D3396:I3396"/>
    <mergeCell ref="C3389:D3389"/>
    <mergeCell ref="F3389:G3389"/>
    <mergeCell ref="H3389:I3389"/>
    <mergeCell ref="C3390:I3390"/>
    <mergeCell ref="D3391:I3391"/>
    <mergeCell ref="C3387:D3387"/>
    <mergeCell ref="F3387:G3387"/>
    <mergeCell ref="H3387:I3387"/>
    <mergeCell ref="C3388:D3388"/>
    <mergeCell ref="F3388:G3388"/>
    <mergeCell ref="H3388:I3388"/>
    <mergeCell ref="F3386:G3386"/>
    <mergeCell ref="H3386:I3386"/>
    <mergeCell ref="C3383:D3383"/>
    <mergeCell ref="F3383:G3383"/>
    <mergeCell ref="H3383:I3383"/>
    <mergeCell ref="C3384:D3384"/>
    <mergeCell ref="F3384:G3384"/>
    <mergeCell ref="H3384:I3384"/>
    <mergeCell ref="C3381:D3381"/>
    <mergeCell ref="F3381:G3381"/>
    <mergeCell ref="H3381:I3381"/>
    <mergeCell ref="C3382:D3382"/>
    <mergeCell ref="F3382:G3382"/>
    <mergeCell ref="H3382:I3382"/>
    <mergeCell ref="D3397:I3397"/>
    <mergeCell ref="D3398:I3398"/>
    <mergeCell ref="D3399:I3399"/>
    <mergeCell ref="C3378:I3378"/>
    <mergeCell ref="C3379:E3379"/>
    <mergeCell ref="F3379:G3379"/>
    <mergeCell ref="H3379:I3379"/>
    <mergeCell ref="C3380:D3380"/>
    <mergeCell ref="F3380:G3380"/>
    <mergeCell ref="H3380:I3380"/>
    <mergeCell ref="G3375:H3375"/>
    <mergeCell ref="C3376:E3376"/>
    <mergeCell ref="G3376:H3376"/>
    <mergeCell ref="C3377:E3377"/>
    <mergeCell ref="G3377:H3377"/>
    <mergeCell ref="A3368:A3399"/>
    <mergeCell ref="B3368:C3369"/>
    <mergeCell ref="D3368:I3368"/>
    <mergeCell ref="D3369:I3369"/>
    <mergeCell ref="B3370:B3399"/>
    <mergeCell ref="C3370:H3370"/>
    <mergeCell ref="I3370:I3373"/>
    <mergeCell ref="C3371:H3371"/>
    <mergeCell ref="C3372:E3372"/>
    <mergeCell ref="G3372:H3372"/>
    <mergeCell ref="C3373:E3373"/>
    <mergeCell ref="G3373:H3373"/>
    <mergeCell ref="C3374:E3374"/>
    <mergeCell ref="G3374:H3374"/>
    <mergeCell ref="I3374:I3377"/>
    <mergeCell ref="C3375:E3375"/>
    <mergeCell ref="C3385:D3385"/>
    <mergeCell ref="F3385:G3385"/>
    <mergeCell ref="H3385:I3385"/>
    <mergeCell ref="C3386:D3386"/>
    <mergeCell ref="A3366:I3366"/>
    <mergeCell ref="B3367:I3367"/>
    <mergeCell ref="D3358:I3358"/>
    <mergeCell ref="D3359:I3359"/>
    <mergeCell ref="D3360:I3360"/>
    <mergeCell ref="D3361:I3361"/>
    <mergeCell ref="D3362:I3362"/>
    <mergeCell ref="C3355:D3355"/>
    <mergeCell ref="F3355:G3355"/>
    <mergeCell ref="H3355:I3355"/>
    <mergeCell ref="C3356:I3356"/>
    <mergeCell ref="D3357:I3357"/>
    <mergeCell ref="C3353:D3353"/>
    <mergeCell ref="F3353:G3353"/>
    <mergeCell ref="H3353:I3353"/>
    <mergeCell ref="C3354:D3354"/>
    <mergeCell ref="F3354:G3354"/>
    <mergeCell ref="H3354:I3354"/>
    <mergeCell ref="F3352:G3352"/>
    <mergeCell ref="H3352:I3352"/>
    <mergeCell ref="C3349:D3349"/>
    <mergeCell ref="F3349:G3349"/>
    <mergeCell ref="H3349:I3349"/>
    <mergeCell ref="C3350:D3350"/>
    <mergeCell ref="F3350:G3350"/>
    <mergeCell ref="H3350:I3350"/>
    <mergeCell ref="C3347:D3347"/>
    <mergeCell ref="F3347:G3347"/>
    <mergeCell ref="H3347:I3347"/>
    <mergeCell ref="C3348:D3348"/>
    <mergeCell ref="F3348:G3348"/>
    <mergeCell ref="H3348:I3348"/>
    <mergeCell ref="D3363:I3363"/>
    <mergeCell ref="D3364:I3364"/>
    <mergeCell ref="D3365:I3365"/>
    <mergeCell ref="C3344:I3344"/>
    <mergeCell ref="C3345:E3345"/>
    <mergeCell ref="F3345:G3345"/>
    <mergeCell ref="H3345:I3345"/>
    <mergeCell ref="C3346:D3346"/>
    <mergeCell ref="F3346:G3346"/>
    <mergeCell ref="H3346:I3346"/>
    <mergeCell ref="G3341:H3341"/>
    <mergeCell ref="C3342:E3342"/>
    <mergeCell ref="G3342:H3342"/>
    <mergeCell ref="C3343:E3343"/>
    <mergeCell ref="G3343:H3343"/>
    <mergeCell ref="A3334:A3365"/>
    <mergeCell ref="B3334:C3335"/>
    <mergeCell ref="D3334:I3334"/>
    <mergeCell ref="D3335:I3335"/>
    <mergeCell ref="B3336:B3365"/>
    <mergeCell ref="C3336:H3336"/>
    <mergeCell ref="I3336:I3339"/>
    <mergeCell ref="C3337:H3337"/>
    <mergeCell ref="C3338:E3338"/>
    <mergeCell ref="G3338:H3338"/>
    <mergeCell ref="C3339:E3339"/>
    <mergeCell ref="G3339:H3339"/>
    <mergeCell ref="C3340:E3340"/>
    <mergeCell ref="G3340:H3340"/>
    <mergeCell ref="I3340:I3343"/>
    <mergeCell ref="C3341:E3341"/>
    <mergeCell ref="C3351:D3351"/>
    <mergeCell ref="F3351:G3351"/>
    <mergeCell ref="H3351:I3351"/>
    <mergeCell ref="C3352:D3352"/>
    <mergeCell ref="A3332:I3332"/>
    <mergeCell ref="B3333:I3333"/>
    <mergeCell ref="D3324:I3324"/>
    <mergeCell ref="D3325:I3325"/>
    <mergeCell ref="D3326:I3326"/>
    <mergeCell ref="D3327:I3327"/>
    <mergeCell ref="D3328:I3328"/>
    <mergeCell ref="C3321:D3321"/>
    <mergeCell ref="F3321:G3321"/>
    <mergeCell ref="H3321:I3321"/>
    <mergeCell ref="C3322:I3322"/>
    <mergeCell ref="D3323:I3323"/>
    <mergeCell ref="C3319:D3319"/>
    <mergeCell ref="F3319:G3319"/>
    <mergeCell ref="H3319:I3319"/>
    <mergeCell ref="C3320:D3320"/>
    <mergeCell ref="F3320:G3320"/>
    <mergeCell ref="H3320:I3320"/>
    <mergeCell ref="F3318:G3318"/>
    <mergeCell ref="H3318:I3318"/>
    <mergeCell ref="C3315:D3315"/>
    <mergeCell ref="F3315:G3315"/>
    <mergeCell ref="H3315:I3315"/>
    <mergeCell ref="C3316:D3316"/>
    <mergeCell ref="F3316:G3316"/>
    <mergeCell ref="H3316:I3316"/>
    <mergeCell ref="C3313:D3313"/>
    <mergeCell ref="F3313:G3313"/>
    <mergeCell ref="H3313:I3313"/>
    <mergeCell ref="C3314:D3314"/>
    <mergeCell ref="F3314:G3314"/>
    <mergeCell ref="H3314:I3314"/>
    <mergeCell ref="D3329:I3329"/>
    <mergeCell ref="D3330:I3330"/>
    <mergeCell ref="D3331:I3331"/>
    <mergeCell ref="C3310:I3310"/>
    <mergeCell ref="C3311:E3311"/>
    <mergeCell ref="F3311:G3311"/>
    <mergeCell ref="H3311:I3311"/>
    <mergeCell ref="C3312:D3312"/>
    <mergeCell ref="F3312:G3312"/>
    <mergeCell ref="H3312:I3312"/>
    <mergeCell ref="G3307:H3307"/>
    <mergeCell ref="C3308:E3308"/>
    <mergeCell ref="G3308:H3308"/>
    <mergeCell ref="C3309:E3309"/>
    <mergeCell ref="G3309:H3309"/>
    <mergeCell ref="A3300:A3331"/>
    <mergeCell ref="B3300:C3301"/>
    <mergeCell ref="D3300:I3300"/>
    <mergeCell ref="D3301:I3301"/>
    <mergeCell ref="B3302:B3331"/>
    <mergeCell ref="C3302:H3302"/>
    <mergeCell ref="I3302:I3305"/>
    <mergeCell ref="C3303:H3303"/>
    <mergeCell ref="C3304:E3304"/>
    <mergeCell ref="G3304:H3304"/>
    <mergeCell ref="C3305:E3305"/>
    <mergeCell ref="G3305:H3305"/>
    <mergeCell ref="C3306:E3306"/>
    <mergeCell ref="G3306:H3306"/>
    <mergeCell ref="I3306:I3309"/>
    <mergeCell ref="C3307:E3307"/>
    <mergeCell ref="C3317:D3317"/>
    <mergeCell ref="F3317:G3317"/>
    <mergeCell ref="H3317:I3317"/>
    <mergeCell ref="C3318:D3318"/>
    <mergeCell ref="A3298:I3298"/>
    <mergeCell ref="B3299:I3299"/>
    <mergeCell ref="D3290:I3290"/>
    <mergeCell ref="D3291:I3291"/>
    <mergeCell ref="D3292:I3292"/>
    <mergeCell ref="D3293:I3293"/>
    <mergeCell ref="D3294:I3294"/>
    <mergeCell ref="C3287:D3287"/>
    <mergeCell ref="F3287:G3287"/>
    <mergeCell ref="H3287:I3287"/>
    <mergeCell ref="C3288:I3288"/>
    <mergeCell ref="D3289:I3289"/>
    <mergeCell ref="C3285:D3285"/>
    <mergeCell ref="F3285:G3285"/>
    <mergeCell ref="H3285:I3285"/>
    <mergeCell ref="C3286:D3286"/>
    <mergeCell ref="F3286:G3286"/>
    <mergeCell ref="H3286:I3286"/>
    <mergeCell ref="F3284:G3284"/>
    <mergeCell ref="H3284:I3284"/>
    <mergeCell ref="C3281:D3281"/>
    <mergeCell ref="F3281:G3281"/>
    <mergeCell ref="H3281:I3281"/>
    <mergeCell ref="C3282:D3282"/>
    <mergeCell ref="F3282:G3282"/>
    <mergeCell ref="H3282:I3282"/>
    <mergeCell ref="C3279:D3279"/>
    <mergeCell ref="F3279:G3279"/>
    <mergeCell ref="H3279:I3279"/>
    <mergeCell ref="C3280:D3280"/>
    <mergeCell ref="F3280:G3280"/>
    <mergeCell ref="H3280:I3280"/>
    <mergeCell ref="D3295:I3295"/>
    <mergeCell ref="D3296:I3296"/>
    <mergeCell ref="D3297:I3297"/>
    <mergeCell ref="C3276:I3276"/>
    <mergeCell ref="C3277:E3277"/>
    <mergeCell ref="F3277:G3277"/>
    <mergeCell ref="H3277:I3277"/>
    <mergeCell ref="C3278:D3278"/>
    <mergeCell ref="F3278:G3278"/>
    <mergeCell ref="H3278:I3278"/>
    <mergeCell ref="G3273:H3273"/>
    <mergeCell ref="C3274:E3274"/>
    <mergeCell ref="G3274:H3274"/>
    <mergeCell ref="C3275:E3275"/>
    <mergeCell ref="G3275:H3275"/>
    <mergeCell ref="A3266:A3297"/>
    <mergeCell ref="B3266:C3267"/>
    <mergeCell ref="D3266:I3266"/>
    <mergeCell ref="D3267:I3267"/>
    <mergeCell ref="B3268:B3297"/>
    <mergeCell ref="C3268:H3268"/>
    <mergeCell ref="I3268:I3271"/>
    <mergeCell ref="C3269:H3269"/>
    <mergeCell ref="C3270:E3270"/>
    <mergeCell ref="G3270:H3270"/>
    <mergeCell ref="C3271:E3271"/>
    <mergeCell ref="G3271:H3271"/>
    <mergeCell ref="C3272:E3272"/>
    <mergeCell ref="G3272:H3272"/>
    <mergeCell ref="I3272:I3275"/>
    <mergeCell ref="C3273:E3273"/>
    <mergeCell ref="C3283:D3283"/>
    <mergeCell ref="F3283:G3283"/>
    <mergeCell ref="H3283:I3283"/>
    <mergeCell ref="C3284:D3284"/>
    <mergeCell ref="A3264:I3264"/>
    <mergeCell ref="B3265:I3265"/>
    <mergeCell ref="D3256:I3256"/>
    <mergeCell ref="D3257:I3257"/>
    <mergeCell ref="D3258:I3258"/>
    <mergeCell ref="D3259:I3259"/>
    <mergeCell ref="D3260:I3260"/>
    <mergeCell ref="C3253:D3253"/>
    <mergeCell ref="F3253:G3253"/>
    <mergeCell ref="H3253:I3253"/>
    <mergeCell ref="C3254:I3254"/>
    <mergeCell ref="D3255:I3255"/>
    <mergeCell ref="C3251:D3251"/>
    <mergeCell ref="F3251:G3251"/>
    <mergeCell ref="H3251:I3251"/>
    <mergeCell ref="C3252:D3252"/>
    <mergeCell ref="F3252:G3252"/>
    <mergeCell ref="H3252:I3252"/>
    <mergeCell ref="F3250:G3250"/>
    <mergeCell ref="H3250:I3250"/>
    <mergeCell ref="C3247:D3247"/>
    <mergeCell ref="F3247:G3247"/>
    <mergeCell ref="H3247:I3247"/>
    <mergeCell ref="C3248:D3248"/>
    <mergeCell ref="F3248:G3248"/>
    <mergeCell ref="H3248:I3248"/>
    <mergeCell ref="C3245:D3245"/>
    <mergeCell ref="F3245:G3245"/>
    <mergeCell ref="H3245:I3245"/>
    <mergeCell ref="C3246:D3246"/>
    <mergeCell ref="F3246:G3246"/>
    <mergeCell ref="H3246:I3246"/>
    <mergeCell ref="D3261:I3261"/>
    <mergeCell ref="D3262:I3262"/>
    <mergeCell ref="D3263:I3263"/>
    <mergeCell ref="C3242:I3242"/>
    <mergeCell ref="C3243:E3243"/>
    <mergeCell ref="F3243:G3243"/>
    <mergeCell ref="H3243:I3243"/>
    <mergeCell ref="C3244:D3244"/>
    <mergeCell ref="F3244:G3244"/>
    <mergeCell ref="H3244:I3244"/>
    <mergeCell ref="G3239:H3239"/>
    <mergeCell ref="C3240:E3240"/>
    <mergeCell ref="G3240:H3240"/>
    <mergeCell ref="C3241:E3241"/>
    <mergeCell ref="G3241:H3241"/>
    <mergeCell ref="A3232:A3263"/>
    <mergeCell ref="B3232:C3233"/>
    <mergeCell ref="D3232:I3232"/>
    <mergeCell ref="D3233:I3233"/>
    <mergeCell ref="B3234:B3263"/>
    <mergeCell ref="C3234:H3234"/>
    <mergeCell ref="I3234:I3237"/>
    <mergeCell ref="C3235:H3235"/>
    <mergeCell ref="C3236:E3236"/>
    <mergeCell ref="G3236:H3236"/>
    <mergeCell ref="C3237:E3237"/>
    <mergeCell ref="G3237:H3237"/>
    <mergeCell ref="C3238:E3238"/>
    <mergeCell ref="G3238:H3238"/>
    <mergeCell ref="I3238:I3241"/>
    <mergeCell ref="C3239:E3239"/>
    <mergeCell ref="C3249:D3249"/>
    <mergeCell ref="F3249:G3249"/>
    <mergeCell ref="H3249:I3249"/>
    <mergeCell ref="C3250:D3250"/>
    <mergeCell ref="A3230:I3230"/>
    <mergeCell ref="B3231:I3231"/>
    <mergeCell ref="D3222:I3222"/>
    <mergeCell ref="D3223:I3223"/>
    <mergeCell ref="D3224:I3224"/>
    <mergeCell ref="D3225:I3225"/>
    <mergeCell ref="D3226:I3226"/>
    <mergeCell ref="C3219:D3219"/>
    <mergeCell ref="F3219:G3219"/>
    <mergeCell ref="H3219:I3219"/>
    <mergeCell ref="C3220:I3220"/>
    <mergeCell ref="D3221:I3221"/>
    <mergeCell ref="C3217:D3217"/>
    <mergeCell ref="F3217:G3217"/>
    <mergeCell ref="H3217:I3217"/>
    <mergeCell ref="C3218:D3218"/>
    <mergeCell ref="F3218:G3218"/>
    <mergeCell ref="H3218:I3218"/>
    <mergeCell ref="F3216:G3216"/>
    <mergeCell ref="H3216:I3216"/>
    <mergeCell ref="C3213:D3213"/>
    <mergeCell ref="F3213:G3213"/>
    <mergeCell ref="H3213:I3213"/>
    <mergeCell ref="C3214:D3214"/>
    <mergeCell ref="F3214:G3214"/>
    <mergeCell ref="H3214:I3214"/>
    <mergeCell ref="C3211:D3211"/>
    <mergeCell ref="F3211:G3211"/>
    <mergeCell ref="H3211:I3211"/>
    <mergeCell ref="C3212:D3212"/>
    <mergeCell ref="F3212:G3212"/>
    <mergeCell ref="H3212:I3212"/>
    <mergeCell ref="D3227:I3227"/>
    <mergeCell ref="D3228:I3228"/>
    <mergeCell ref="D3229:I3229"/>
    <mergeCell ref="C3208:I3208"/>
    <mergeCell ref="C3209:E3209"/>
    <mergeCell ref="F3209:G3209"/>
    <mergeCell ref="H3209:I3209"/>
    <mergeCell ref="C3210:D3210"/>
    <mergeCell ref="F3210:G3210"/>
    <mergeCell ref="H3210:I3210"/>
    <mergeCell ref="G3205:H3205"/>
    <mergeCell ref="C3206:E3206"/>
    <mergeCell ref="G3206:H3206"/>
    <mergeCell ref="C3207:E3207"/>
    <mergeCell ref="G3207:H3207"/>
    <mergeCell ref="A3198:A3229"/>
    <mergeCell ref="B3198:C3199"/>
    <mergeCell ref="D3198:I3198"/>
    <mergeCell ref="D3199:I3199"/>
    <mergeCell ref="B3200:B3229"/>
    <mergeCell ref="C3200:H3200"/>
    <mergeCell ref="I3200:I3203"/>
    <mergeCell ref="C3201:H3201"/>
    <mergeCell ref="C3202:E3202"/>
    <mergeCell ref="G3202:H3202"/>
    <mergeCell ref="C3203:E3203"/>
    <mergeCell ref="G3203:H3203"/>
    <mergeCell ref="C3204:E3204"/>
    <mergeCell ref="G3204:H3204"/>
    <mergeCell ref="I3204:I3207"/>
    <mergeCell ref="C3205:E3205"/>
    <mergeCell ref="C3215:D3215"/>
    <mergeCell ref="F3215:G3215"/>
    <mergeCell ref="H3215:I3215"/>
    <mergeCell ref="C3216:D3216"/>
    <mergeCell ref="A3196:I3196"/>
    <mergeCell ref="B3197:I3197"/>
    <mergeCell ref="D3188:I3188"/>
    <mergeCell ref="D3189:I3189"/>
    <mergeCell ref="D3190:I3190"/>
    <mergeCell ref="D3191:I3191"/>
    <mergeCell ref="D3192:I3192"/>
    <mergeCell ref="C3185:D3185"/>
    <mergeCell ref="F3185:G3185"/>
    <mergeCell ref="H3185:I3185"/>
    <mergeCell ref="C3186:I3186"/>
    <mergeCell ref="D3187:I3187"/>
    <mergeCell ref="C3183:D3183"/>
    <mergeCell ref="F3183:G3183"/>
    <mergeCell ref="H3183:I3183"/>
    <mergeCell ref="C3184:D3184"/>
    <mergeCell ref="F3184:G3184"/>
    <mergeCell ref="H3184:I3184"/>
    <mergeCell ref="F3182:G3182"/>
    <mergeCell ref="H3182:I3182"/>
    <mergeCell ref="C3179:D3179"/>
    <mergeCell ref="F3179:G3179"/>
    <mergeCell ref="H3179:I3179"/>
    <mergeCell ref="C3180:D3180"/>
    <mergeCell ref="F3180:G3180"/>
    <mergeCell ref="H3180:I3180"/>
    <mergeCell ref="C3177:D3177"/>
    <mergeCell ref="F3177:G3177"/>
    <mergeCell ref="H3177:I3177"/>
    <mergeCell ref="C3178:D3178"/>
    <mergeCell ref="F3178:G3178"/>
    <mergeCell ref="H3178:I3178"/>
    <mergeCell ref="D3193:I3193"/>
    <mergeCell ref="D3194:I3194"/>
    <mergeCell ref="D3195:I3195"/>
    <mergeCell ref="C3174:I3174"/>
    <mergeCell ref="C3175:E3175"/>
    <mergeCell ref="F3175:G3175"/>
    <mergeCell ref="H3175:I3175"/>
    <mergeCell ref="C3176:D3176"/>
    <mergeCell ref="F3176:G3176"/>
    <mergeCell ref="H3176:I3176"/>
    <mergeCell ref="G3171:H3171"/>
    <mergeCell ref="C3172:E3172"/>
    <mergeCell ref="G3172:H3172"/>
    <mergeCell ref="C3173:E3173"/>
    <mergeCell ref="G3173:H3173"/>
    <mergeCell ref="A3164:A3195"/>
    <mergeCell ref="B3164:C3165"/>
    <mergeCell ref="D3164:I3164"/>
    <mergeCell ref="D3165:I3165"/>
    <mergeCell ref="B3166:B3195"/>
    <mergeCell ref="C3166:H3166"/>
    <mergeCell ref="I3166:I3169"/>
    <mergeCell ref="C3167:H3167"/>
    <mergeCell ref="C3168:E3168"/>
    <mergeCell ref="G3168:H3168"/>
    <mergeCell ref="C3169:E3169"/>
    <mergeCell ref="G3169:H3169"/>
    <mergeCell ref="C3170:E3170"/>
    <mergeCell ref="G3170:H3170"/>
    <mergeCell ref="I3170:I3173"/>
    <mergeCell ref="C3171:E3171"/>
    <mergeCell ref="C3181:D3181"/>
    <mergeCell ref="F3181:G3181"/>
    <mergeCell ref="H3181:I3181"/>
    <mergeCell ref="C3182:D3182"/>
    <mergeCell ref="A3162:I3162"/>
    <mergeCell ref="B3163:I3163"/>
    <mergeCell ref="D3154:I3154"/>
    <mergeCell ref="D3155:I3155"/>
    <mergeCell ref="D3156:I3156"/>
    <mergeCell ref="D3157:I3157"/>
    <mergeCell ref="D3158:I3158"/>
    <mergeCell ref="C3151:D3151"/>
    <mergeCell ref="F3151:G3151"/>
    <mergeCell ref="H3151:I3151"/>
    <mergeCell ref="C3152:I3152"/>
    <mergeCell ref="D3153:I3153"/>
    <mergeCell ref="C3149:D3149"/>
    <mergeCell ref="F3149:G3149"/>
    <mergeCell ref="H3149:I3149"/>
    <mergeCell ref="C3150:D3150"/>
    <mergeCell ref="F3150:G3150"/>
    <mergeCell ref="H3150:I3150"/>
    <mergeCell ref="F3148:G3148"/>
    <mergeCell ref="H3148:I3148"/>
    <mergeCell ref="C3145:D3145"/>
    <mergeCell ref="F3145:G3145"/>
    <mergeCell ref="H3145:I3145"/>
    <mergeCell ref="C3146:D3146"/>
    <mergeCell ref="F3146:G3146"/>
    <mergeCell ref="H3146:I3146"/>
    <mergeCell ref="C3143:D3143"/>
    <mergeCell ref="F3143:G3143"/>
    <mergeCell ref="H3143:I3143"/>
    <mergeCell ref="C3144:D3144"/>
    <mergeCell ref="F3144:G3144"/>
    <mergeCell ref="H3144:I3144"/>
    <mergeCell ref="D3159:I3159"/>
    <mergeCell ref="D3160:I3160"/>
    <mergeCell ref="D3161:I3161"/>
    <mergeCell ref="C3140:I3140"/>
    <mergeCell ref="C3141:E3141"/>
    <mergeCell ref="F3141:G3141"/>
    <mergeCell ref="H3141:I3141"/>
    <mergeCell ref="C3142:D3142"/>
    <mergeCell ref="F3142:G3142"/>
    <mergeCell ref="H3142:I3142"/>
    <mergeCell ref="G3137:H3137"/>
    <mergeCell ref="C3138:E3138"/>
    <mergeCell ref="G3138:H3138"/>
    <mergeCell ref="C3139:E3139"/>
    <mergeCell ref="G3139:H3139"/>
    <mergeCell ref="A3130:A3161"/>
    <mergeCell ref="B3130:C3131"/>
    <mergeCell ref="D3130:I3130"/>
    <mergeCell ref="D3131:I3131"/>
    <mergeCell ref="B3132:B3161"/>
    <mergeCell ref="C3132:H3132"/>
    <mergeCell ref="I3132:I3135"/>
    <mergeCell ref="C3133:H3133"/>
    <mergeCell ref="C3134:E3134"/>
    <mergeCell ref="G3134:H3134"/>
    <mergeCell ref="C3135:E3135"/>
    <mergeCell ref="G3135:H3135"/>
    <mergeCell ref="C3136:E3136"/>
    <mergeCell ref="G3136:H3136"/>
    <mergeCell ref="I3136:I3139"/>
    <mergeCell ref="C3137:E3137"/>
    <mergeCell ref="C3147:D3147"/>
    <mergeCell ref="F3147:G3147"/>
    <mergeCell ref="H3147:I3147"/>
    <mergeCell ref="C3148:D3148"/>
    <mergeCell ref="A3128:I3128"/>
    <mergeCell ref="B3129:I3129"/>
    <mergeCell ref="D3120:I3120"/>
    <mergeCell ref="D3121:I3121"/>
    <mergeCell ref="D3122:I3122"/>
    <mergeCell ref="D3123:I3123"/>
    <mergeCell ref="D3124:I3124"/>
    <mergeCell ref="C3117:D3117"/>
    <mergeCell ref="F3117:G3117"/>
    <mergeCell ref="H3117:I3117"/>
    <mergeCell ref="C3118:I3118"/>
    <mergeCell ref="D3119:I3119"/>
    <mergeCell ref="C3115:D3115"/>
    <mergeCell ref="F3115:G3115"/>
    <mergeCell ref="H3115:I3115"/>
    <mergeCell ref="C3116:D3116"/>
    <mergeCell ref="F3116:G3116"/>
    <mergeCell ref="H3116:I3116"/>
    <mergeCell ref="F3114:G3114"/>
    <mergeCell ref="H3114:I3114"/>
    <mergeCell ref="C3111:D3111"/>
    <mergeCell ref="F3111:G3111"/>
    <mergeCell ref="H3111:I3111"/>
    <mergeCell ref="C3112:D3112"/>
    <mergeCell ref="F3112:G3112"/>
    <mergeCell ref="H3112:I3112"/>
    <mergeCell ref="C3109:D3109"/>
    <mergeCell ref="F3109:G3109"/>
    <mergeCell ref="H3109:I3109"/>
    <mergeCell ref="C3110:D3110"/>
    <mergeCell ref="F3110:G3110"/>
    <mergeCell ref="H3110:I3110"/>
    <mergeCell ref="D3125:I3125"/>
    <mergeCell ref="D3126:I3126"/>
    <mergeCell ref="D3127:I3127"/>
    <mergeCell ref="C3106:I3106"/>
    <mergeCell ref="C3107:E3107"/>
    <mergeCell ref="F3107:G3107"/>
    <mergeCell ref="H3107:I3107"/>
    <mergeCell ref="C3108:D3108"/>
    <mergeCell ref="F3108:G3108"/>
    <mergeCell ref="H3108:I3108"/>
    <mergeCell ref="G3103:H3103"/>
    <mergeCell ref="C3104:E3104"/>
    <mergeCell ref="G3104:H3104"/>
    <mergeCell ref="C3105:E3105"/>
    <mergeCell ref="G3105:H3105"/>
    <mergeCell ref="A3096:A3127"/>
    <mergeCell ref="B3096:C3097"/>
    <mergeCell ref="D3096:I3096"/>
    <mergeCell ref="D3097:I3097"/>
    <mergeCell ref="B3098:B3127"/>
    <mergeCell ref="C3098:H3098"/>
    <mergeCell ref="I3098:I3101"/>
    <mergeCell ref="C3099:H3099"/>
    <mergeCell ref="C3100:E3100"/>
    <mergeCell ref="G3100:H3100"/>
    <mergeCell ref="C3101:E3101"/>
    <mergeCell ref="G3101:H3101"/>
    <mergeCell ref="C3102:E3102"/>
    <mergeCell ref="G3102:H3102"/>
    <mergeCell ref="I3102:I3105"/>
    <mergeCell ref="C3103:E3103"/>
    <mergeCell ref="C3113:D3113"/>
    <mergeCell ref="F3113:G3113"/>
    <mergeCell ref="H3113:I3113"/>
    <mergeCell ref="C3114:D3114"/>
    <mergeCell ref="A3094:I3094"/>
    <mergeCell ref="B3095:I3095"/>
    <mergeCell ref="D3086:I3086"/>
    <mergeCell ref="D3087:I3087"/>
    <mergeCell ref="D3088:I3088"/>
    <mergeCell ref="D3089:I3089"/>
    <mergeCell ref="D3090:I3090"/>
    <mergeCell ref="C3083:D3083"/>
    <mergeCell ref="F3083:G3083"/>
    <mergeCell ref="H3083:I3083"/>
    <mergeCell ref="C3084:I3084"/>
    <mergeCell ref="D3085:I3085"/>
    <mergeCell ref="C3081:D3081"/>
    <mergeCell ref="F3081:G3081"/>
    <mergeCell ref="H3081:I3081"/>
    <mergeCell ref="C3082:D3082"/>
    <mergeCell ref="F3082:G3082"/>
    <mergeCell ref="H3082:I3082"/>
    <mergeCell ref="F3080:G3080"/>
    <mergeCell ref="H3080:I3080"/>
    <mergeCell ref="C3077:D3077"/>
    <mergeCell ref="F3077:G3077"/>
    <mergeCell ref="H3077:I3077"/>
    <mergeCell ref="C3078:D3078"/>
    <mergeCell ref="F3078:G3078"/>
    <mergeCell ref="H3078:I3078"/>
    <mergeCell ref="C3075:D3075"/>
    <mergeCell ref="F3075:G3075"/>
    <mergeCell ref="H3075:I3075"/>
    <mergeCell ref="C3076:D3076"/>
    <mergeCell ref="F3076:G3076"/>
    <mergeCell ref="H3076:I3076"/>
    <mergeCell ref="D3091:I3091"/>
    <mergeCell ref="D3092:I3092"/>
    <mergeCell ref="D3093:I3093"/>
    <mergeCell ref="C3072:I3072"/>
    <mergeCell ref="C3073:E3073"/>
    <mergeCell ref="F3073:G3073"/>
    <mergeCell ref="H3073:I3073"/>
    <mergeCell ref="C3074:D3074"/>
    <mergeCell ref="F3074:G3074"/>
    <mergeCell ref="H3074:I3074"/>
    <mergeCell ref="G3069:H3069"/>
    <mergeCell ref="C3070:E3070"/>
    <mergeCell ref="G3070:H3070"/>
    <mergeCell ref="C3071:E3071"/>
    <mergeCell ref="G3071:H3071"/>
    <mergeCell ref="A3062:A3093"/>
    <mergeCell ref="B3062:C3063"/>
    <mergeCell ref="D3062:I3062"/>
    <mergeCell ref="D3063:I3063"/>
    <mergeCell ref="B3064:B3093"/>
    <mergeCell ref="C3064:H3064"/>
    <mergeCell ref="I3064:I3067"/>
    <mergeCell ref="C3065:H3065"/>
    <mergeCell ref="C3066:E3066"/>
    <mergeCell ref="G3066:H3066"/>
    <mergeCell ref="C3067:E3067"/>
    <mergeCell ref="G3067:H3067"/>
    <mergeCell ref="C3068:E3068"/>
    <mergeCell ref="G3068:H3068"/>
    <mergeCell ref="I3068:I3071"/>
    <mergeCell ref="C3069:E3069"/>
    <mergeCell ref="C3079:D3079"/>
    <mergeCell ref="F3079:G3079"/>
    <mergeCell ref="H3079:I3079"/>
    <mergeCell ref="C3080:D3080"/>
    <mergeCell ref="A3060:I3060"/>
    <mergeCell ref="B3061:I3061"/>
    <mergeCell ref="D3052:I3052"/>
    <mergeCell ref="D3053:I3053"/>
    <mergeCell ref="D3054:I3054"/>
    <mergeCell ref="D3055:I3055"/>
    <mergeCell ref="D3056:I3056"/>
    <mergeCell ref="C3049:D3049"/>
    <mergeCell ref="F3049:G3049"/>
    <mergeCell ref="H3049:I3049"/>
    <mergeCell ref="C3050:I3050"/>
    <mergeCell ref="D3051:I3051"/>
    <mergeCell ref="C3047:D3047"/>
    <mergeCell ref="F3047:G3047"/>
    <mergeCell ref="H3047:I3047"/>
    <mergeCell ref="C3048:D3048"/>
    <mergeCell ref="F3048:G3048"/>
    <mergeCell ref="H3048:I3048"/>
    <mergeCell ref="F3046:G3046"/>
    <mergeCell ref="H3046:I3046"/>
    <mergeCell ref="C3043:D3043"/>
    <mergeCell ref="F3043:G3043"/>
    <mergeCell ref="H3043:I3043"/>
    <mergeCell ref="C3044:D3044"/>
    <mergeCell ref="F3044:G3044"/>
    <mergeCell ref="H3044:I3044"/>
    <mergeCell ref="C3041:D3041"/>
    <mergeCell ref="F3041:G3041"/>
    <mergeCell ref="H3041:I3041"/>
    <mergeCell ref="C3042:D3042"/>
    <mergeCell ref="F3042:G3042"/>
    <mergeCell ref="H3042:I3042"/>
    <mergeCell ref="D3057:I3057"/>
    <mergeCell ref="D3058:I3058"/>
    <mergeCell ref="D3059:I3059"/>
    <mergeCell ref="C3038:I3038"/>
    <mergeCell ref="C3039:E3039"/>
    <mergeCell ref="F3039:G3039"/>
    <mergeCell ref="H3039:I3039"/>
    <mergeCell ref="C3040:D3040"/>
    <mergeCell ref="F3040:G3040"/>
    <mergeCell ref="H3040:I3040"/>
    <mergeCell ref="G3035:H3035"/>
    <mergeCell ref="C3036:E3036"/>
    <mergeCell ref="G3036:H3036"/>
    <mergeCell ref="C3037:E3037"/>
    <mergeCell ref="G3037:H3037"/>
    <mergeCell ref="A3028:A3059"/>
    <mergeCell ref="B3028:C3029"/>
    <mergeCell ref="D3028:I3028"/>
    <mergeCell ref="D3029:I3029"/>
    <mergeCell ref="B3030:B3059"/>
    <mergeCell ref="C3030:H3030"/>
    <mergeCell ref="I3030:I3033"/>
    <mergeCell ref="C3031:H3031"/>
    <mergeCell ref="C3032:E3032"/>
    <mergeCell ref="G3032:H3032"/>
    <mergeCell ref="C3033:E3033"/>
    <mergeCell ref="G3033:H3033"/>
    <mergeCell ref="C3034:E3034"/>
    <mergeCell ref="G3034:H3034"/>
    <mergeCell ref="I3034:I3037"/>
    <mergeCell ref="C3035:E3035"/>
    <mergeCell ref="C3045:D3045"/>
    <mergeCell ref="F3045:G3045"/>
    <mergeCell ref="H3045:I3045"/>
    <mergeCell ref="C3046:D3046"/>
    <mergeCell ref="A3026:I3026"/>
    <mergeCell ref="B3027:I3027"/>
    <mergeCell ref="D3018:I3018"/>
    <mergeCell ref="D3019:I3019"/>
    <mergeCell ref="D3020:I3020"/>
    <mergeCell ref="D3021:I3021"/>
    <mergeCell ref="D3022:I3022"/>
    <mergeCell ref="C3015:D3015"/>
    <mergeCell ref="F3015:G3015"/>
    <mergeCell ref="H3015:I3015"/>
    <mergeCell ref="C3016:I3016"/>
    <mergeCell ref="D3017:I3017"/>
    <mergeCell ref="C3013:D3013"/>
    <mergeCell ref="F3013:G3013"/>
    <mergeCell ref="H3013:I3013"/>
    <mergeCell ref="C3014:D3014"/>
    <mergeCell ref="F3014:G3014"/>
    <mergeCell ref="H3014:I3014"/>
    <mergeCell ref="F3012:G3012"/>
    <mergeCell ref="H3012:I3012"/>
    <mergeCell ref="C3009:D3009"/>
    <mergeCell ref="F3009:G3009"/>
    <mergeCell ref="H3009:I3009"/>
    <mergeCell ref="C3010:D3010"/>
    <mergeCell ref="F3010:G3010"/>
    <mergeCell ref="H3010:I3010"/>
    <mergeCell ref="C3007:D3007"/>
    <mergeCell ref="F3007:G3007"/>
    <mergeCell ref="H3007:I3007"/>
    <mergeCell ref="C3008:D3008"/>
    <mergeCell ref="F3008:G3008"/>
    <mergeCell ref="H3008:I3008"/>
    <mergeCell ref="D3023:I3023"/>
    <mergeCell ref="D3024:I3024"/>
    <mergeCell ref="D3025:I3025"/>
    <mergeCell ref="C3004:I3004"/>
    <mergeCell ref="C3005:E3005"/>
    <mergeCell ref="F3005:G3005"/>
    <mergeCell ref="H3005:I3005"/>
    <mergeCell ref="C3006:D3006"/>
    <mergeCell ref="F3006:G3006"/>
    <mergeCell ref="H3006:I3006"/>
    <mergeCell ref="G3001:H3001"/>
    <mergeCell ref="C3002:E3002"/>
    <mergeCell ref="G3002:H3002"/>
    <mergeCell ref="C3003:E3003"/>
    <mergeCell ref="G3003:H3003"/>
    <mergeCell ref="A2994:A3025"/>
    <mergeCell ref="B2994:C2995"/>
    <mergeCell ref="D2994:I2994"/>
    <mergeCell ref="D2995:I2995"/>
    <mergeCell ref="B2996:B3025"/>
    <mergeCell ref="C2996:H2996"/>
    <mergeCell ref="I2996:I2999"/>
    <mergeCell ref="C2997:H2997"/>
    <mergeCell ref="C2998:E2998"/>
    <mergeCell ref="G2998:H2998"/>
    <mergeCell ref="C2999:E2999"/>
    <mergeCell ref="G2999:H2999"/>
    <mergeCell ref="C3000:E3000"/>
    <mergeCell ref="G3000:H3000"/>
    <mergeCell ref="I3000:I3003"/>
    <mergeCell ref="C3001:E3001"/>
    <mergeCell ref="C3011:D3011"/>
    <mergeCell ref="F3011:G3011"/>
    <mergeCell ref="H3011:I3011"/>
    <mergeCell ref="C3012:D3012"/>
    <mergeCell ref="A2992:I2992"/>
    <mergeCell ref="B2993:I2993"/>
    <mergeCell ref="D2984:I2984"/>
    <mergeCell ref="D2985:I2985"/>
    <mergeCell ref="D2986:I2986"/>
    <mergeCell ref="D2987:I2987"/>
    <mergeCell ref="D2988:I2988"/>
    <mergeCell ref="C2981:D2981"/>
    <mergeCell ref="F2981:G2981"/>
    <mergeCell ref="H2981:I2981"/>
    <mergeCell ref="C2982:I2982"/>
    <mergeCell ref="D2983:I2983"/>
    <mergeCell ref="C2979:D2979"/>
    <mergeCell ref="F2979:G2979"/>
    <mergeCell ref="H2979:I2979"/>
    <mergeCell ref="C2980:D2980"/>
    <mergeCell ref="F2980:G2980"/>
    <mergeCell ref="H2980:I2980"/>
    <mergeCell ref="F2978:G2978"/>
    <mergeCell ref="H2978:I2978"/>
    <mergeCell ref="C2975:D2975"/>
    <mergeCell ref="F2975:G2975"/>
    <mergeCell ref="H2975:I2975"/>
    <mergeCell ref="C2976:D2976"/>
    <mergeCell ref="F2976:G2976"/>
    <mergeCell ref="H2976:I2976"/>
    <mergeCell ref="C2973:D2973"/>
    <mergeCell ref="F2973:G2973"/>
    <mergeCell ref="H2973:I2973"/>
    <mergeCell ref="C2974:D2974"/>
    <mergeCell ref="F2974:G2974"/>
    <mergeCell ref="H2974:I2974"/>
    <mergeCell ref="D2989:I2989"/>
    <mergeCell ref="D2990:I2990"/>
    <mergeCell ref="D2991:I2991"/>
    <mergeCell ref="C2970:I2970"/>
    <mergeCell ref="C2971:E2971"/>
    <mergeCell ref="F2971:G2971"/>
    <mergeCell ref="H2971:I2971"/>
    <mergeCell ref="C2972:D2972"/>
    <mergeCell ref="F2972:G2972"/>
    <mergeCell ref="H2972:I2972"/>
    <mergeCell ref="G2967:H2967"/>
    <mergeCell ref="C2968:E2968"/>
    <mergeCell ref="G2968:H2968"/>
    <mergeCell ref="C2969:E2969"/>
    <mergeCell ref="G2969:H2969"/>
    <mergeCell ref="A2960:A2991"/>
    <mergeCell ref="B2960:C2961"/>
    <mergeCell ref="D2960:I2960"/>
    <mergeCell ref="D2961:I2961"/>
    <mergeCell ref="B2962:B2991"/>
    <mergeCell ref="C2962:H2962"/>
    <mergeCell ref="I2962:I2965"/>
    <mergeCell ref="C2963:H2963"/>
    <mergeCell ref="C2964:E2964"/>
    <mergeCell ref="G2964:H2964"/>
    <mergeCell ref="C2965:E2965"/>
    <mergeCell ref="G2965:H2965"/>
    <mergeCell ref="C2966:E2966"/>
    <mergeCell ref="G2966:H2966"/>
    <mergeCell ref="I2966:I2969"/>
    <mergeCell ref="C2967:E2967"/>
    <mergeCell ref="C2977:D2977"/>
    <mergeCell ref="F2977:G2977"/>
    <mergeCell ref="H2977:I2977"/>
    <mergeCell ref="C2978:D2978"/>
    <mergeCell ref="A2958:I2958"/>
    <mergeCell ref="B2959:I2959"/>
    <mergeCell ref="D2950:I2950"/>
    <mergeCell ref="D2951:I2951"/>
    <mergeCell ref="D2952:I2952"/>
    <mergeCell ref="D2953:I2953"/>
    <mergeCell ref="D2954:I2954"/>
    <mergeCell ref="C2947:D2947"/>
    <mergeCell ref="F2947:G2947"/>
    <mergeCell ref="H2947:I2947"/>
    <mergeCell ref="C2948:I2948"/>
    <mergeCell ref="D2949:I2949"/>
    <mergeCell ref="C2945:D2945"/>
    <mergeCell ref="F2945:G2945"/>
    <mergeCell ref="H2945:I2945"/>
    <mergeCell ref="C2946:D2946"/>
    <mergeCell ref="F2946:G2946"/>
    <mergeCell ref="H2946:I2946"/>
    <mergeCell ref="F2944:G2944"/>
    <mergeCell ref="H2944:I2944"/>
    <mergeCell ref="C2941:D2941"/>
    <mergeCell ref="F2941:G2941"/>
    <mergeCell ref="H2941:I2941"/>
    <mergeCell ref="C2942:D2942"/>
    <mergeCell ref="F2942:G2942"/>
    <mergeCell ref="H2942:I2942"/>
    <mergeCell ref="C2939:D2939"/>
    <mergeCell ref="F2939:G2939"/>
    <mergeCell ref="H2939:I2939"/>
    <mergeCell ref="C2940:D2940"/>
    <mergeCell ref="F2940:G2940"/>
    <mergeCell ref="H2940:I2940"/>
    <mergeCell ref="D2955:I2955"/>
    <mergeCell ref="D2956:I2956"/>
    <mergeCell ref="D2957:I2957"/>
    <mergeCell ref="C2936:I2936"/>
    <mergeCell ref="C2937:E2937"/>
    <mergeCell ref="F2937:G2937"/>
    <mergeCell ref="H2937:I2937"/>
    <mergeCell ref="C2938:D2938"/>
    <mergeCell ref="F2938:G2938"/>
    <mergeCell ref="H2938:I2938"/>
    <mergeCell ref="G2933:H2933"/>
    <mergeCell ref="C2934:E2934"/>
    <mergeCell ref="G2934:H2934"/>
    <mergeCell ref="C2935:E2935"/>
    <mergeCell ref="G2935:H2935"/>
    <mergeCell ref="A2926:A2957"/>
    <mergeCell ref="B2926:C2927"/>
    <mergeCell ref="D2926:I2926"/>
    <mergeCell ref="D2927:I2927"/>
    <mergeCell ref="B2928:B2957"/>
    <mergeCell ref="C2928:H2928"/>
    <mergeCell ref="I2928:I2931"/>
    <mergeCell ref="C2929:H2929"/>
    <mergeCell ref="C2930:E2930"/>
    <mergeCell ref="G2930:H2930"/>
    <mergeCell ref="C2931:E2931"/>
    <mergeCell ref="G2931:H2931"/>
    <mergeCell ref="C2932:E2932"/>
    <mergeCell ref="G2932:H2932"/>
    <mergeCell ref="I2932:I2935"/>
    <mergeCell ref="C2933:E2933"/>
    <mergeCell ref="C2943:D2943"/>
    <mergeCell ref="F2943:G2943"/>
    <mergeCell ref="H2943:I2943"/>
    <mergeCell ref="C2944:D2944"/>
    <mergeCell ref="A2924:I2924"/>
    <mergeCell ref="B2925:I2925"/>
    <mergeCell ref="D2916:I2916"/>
    <mergeCell ref="D2917:I2917"/>
    <mergeCell ref="D2918:I2918"/>
    <mergeCell ref="D2919:I2919"/>
    <mergeCell ref="D2920:I2920"/>
    <mergeCell ref="C2913:D2913"/>
    <mergeCell ref="F2913:G2913"/>
    <mergeCell ref="H2913:I2913"/>
    <mergeCell ref="C2914:I2914"/>
    <mergeCell ref="D2915:I2915"/>
    <mergeCell ref="C2911:D2911"/>
    <mergeCell ref="F2911:G2911"/>
    <mergeCell ref="H2911:I2911"/>
    <mergeCell ref="C2912:D2912"/>
    <mergeCell ref="F2912:G2912"/>
    <mergeCell ref="H2912:I2912"/>
    <mergeCell ref="F2910:G2910"/>
    <mergeCell ref="H2910:I2910"/>
    <mergeCell ref="C2907:D2907"/>
    <mergeCell ref="F2907:G2907"/>
    <mergeCell ref="H2907:I2907"/>
    <mergeCell ref="C2908:D2908"/>
    <mergeCell ref="F2908:G2908"/>
    <mergeCell ref="H2908:I2908"/>
    <mergeCell ref="C2905:D2905"/>
    <mergeCell ref="F2905:G2905"/>
    <mergeCell ref="H2905:I2905"/>
    <mergeCell ref="C2906:D2906"/>
    <mergeCell ref="F2906:G2906"/>
    <mergeCell ref="H2906:I2906"/>
    <mergeCell ref="D2921:I2921"/>
    <mergeCell ref="D2922:I2922"/>
    <mergeCell ref="D2923:I2923"/>
    <mergeCell ref="C2902:I2902"/>
    <mergeCell ref="C2903:E2903"/>
    <mergeCell ref="F2903:G2903"/>
    <mergeCell ref="H2903:I2903"/>
    <mergeCell ref="C2904:D2904"/>
    <mergeCell ref="F2904:G2904"/>
    <mergeCell ref="H2904:I2904"/>
    <mergeCell ref="G2899:H2899"/>
    <mergeCell ref="C2900:E2900"/>
    <mergeCell ref="G2900:H2900"/>
    <mergeCell ref="C2901:E2901"/>
    <mergeCell ref="G2901:H2901"/>
    <mergeCell ref="A2892:A2923"/>
    <mergeCell ref="B2892:C2893"/>
    <mergeCell ref="D2892:I2892"/>
    <mergeCell ref="D2893:I2893"/>
    <mergeCell ref="B2894:B2923"/>
    <mergeCell ref="C2894:H2894"/>
    <mergeCell ref="I2894:I2897"/>
    <mergeCell ref="C2895:H2895"/>
    <mergeCell ref="C2896:E2896"/>
    <mergeCell ref="G2896:H2896"/>
    <mergeCell ref="C2897:E2897"/>
    <mergeCell ref="G2897:H2897"/>
    <mergeCell ref="C2898:E2898"/>
    <mergeCell ref="G2898:H2898"/>
    <mergeCell ref="I2898:I2901"/>
    <mergeCell ref="C2899:E2899"/>
    <mergeCell ref="C2909:D2909"/>
    <mergeCell ref="F2909:G2909"/>
    <mergeCell ref="H2909:I2909"/>
    <mergeCell ref="C2910:D2910"/>
    <mergeCell ref="A2890:I2890"/>
    <mergeCell ref="B2891:I2891"/>
    <mergeCell ref="D2882:I2882"/>
    <mergeCell ref="D2883:I2883"/>
    <mergeCell ref="D2884:I2884"/>
    <mergeCell ref="D2885:I2885"/>
    <mergeCell ref="D2886:I2886"/>
    <mergeCell ref="C2879:D2879"/>
    <mergeCell ref="F2879:G2879"/>
    <mergeCell ref="H2879:I2879"/>
    <mergeCell ref="C2880:I2880"/>
    <mergeCell ref="D2881:I2881"/>
    <mergeCell ref="C2877:D2877"/>
    <mergeCell ref="F2877:G2877"/>
    <mergeCell ref="H2877:I2877"/>
    <mergeCell ref="C2878:D2878"/>
    <mergeCell ref="F2878:G2878"/>
    <mergeCell ref="H2878:I2878"/>
    <mergeCell ref="F2876:G2876"/>
    <mergeCell ref="H2876:I2876"/>
    <mergeCell ref="C2873:D2873"/>
    <mergeCell ref="F2873:G2873"/>
    <mergeCell ref="H2873:I2873"/>
    <mergeCell ref="C2874:D2874"/>
    <mergeCell ref="F2874:G2874"/>
    <mergeCell ref="H2874:I2874"/>
    <mergeCell ref="C2871:D2871"/>
    <mergeCell ref="F2871:G2871"/>
    <mergeCell ref="H2871:I2871"/>
    <mergeCell ref="C2872:D2872"/>
    <mergeCell ref="F2872:G2872"/>
    <mergeCell ref="H2872:I2872"/>
    <mergeCell ref="D2887:I2887"/>
    <mergeCell ref="D2888:I2888"/>
    <mergeCell ref="D2889:I2889"/>
    <mergeCell ref="C2868:I2868"/>
    <mergeCell ref="C2869:E2869"/>
    <mergeCell ref="F2869:G2869"/>
    <mergeCell ref="H2869:I2869"/>
    <mergeCell ref="C2870:D2870"/>
    <mergeCell ref="F2870:G2870"/>
    <mergeCell ref="H2870:I2870"/>
    <mergeCell ref="G2865:H2865"/>
    <mergeCell ref="C2866:E2866"/>
    <mergeCell ref="G2866:H2866"/>
    <mergeCell ref="C2867:E2867"/>
    <mergeCell ref="G2867:H2867"/>
    <mergeCell ref="A2858:A2889"/>
    <mergeCell ref="B2858:C2859"/>
    <mergeCell ref="D2858:I2858"/>
    <mergeCell ref="D2859:I2859"/>
    <mergeCell ref="B2860:B2889"/>
    <mergeCell ref="C2860:H2860"/>
    <mergeCell ref="I2860:I2863"/>
    <mergeCell ref="C2861:H2861"/>
    <mergeCell ref="C2862:E2862"/>
    <mergeCell ref="G2862:H2862"/>
    <mergeCell ref="C2863:E2863"/>
    <mergeCell ref="G2863:H2863"/>
    <mergeCell ref="C2864:E2864"/>
    <mergeCell ref="G2864:H2864"/>
    <mergeCell ref="I2864:I2867"/>
    <mergeCell ref="C2865:E2865"/>
    <mergeCell ref="C2875:D2875"/>
    <mergeCell ref="F2875:G2875"/>
    <mergeCell ref="H2875:I2875"/>
    <mergeCell ref="C2876:D2876"/>
    <mergeCell ref="A2856:I2856"/>
    <mergeCell ref="B2857:I2857"/>
    <mergeCell ref="D2848:I2848"/>
    <mergeCell ref="D2849:I2849"/>
    <mergeCell ref="D2850:I2850"/>
    <mergeCell ref="D2851:I2851"/>
    <mergeCell ref="D2852:I2852"/>
    <mergeCell ref="C2845:D2845"/>
    <mergeCell ref="F2845:G2845"/>
    <mergeCell ref="H2845:I2845"/>
    <mergeCell ref="C2846:I2846"/>
    <mergeCell ref="D2847:I2847"/>
    <mergeCell ref="C2843:D2843"/>
    <mergeCell ref="F2843:G2843"/>
    <mergeCell ref="H2843:I2843"/>
    <mergeCell ref="C2844:D2844"/>
    <mergeCell ref="F2844:G2844"/>
    <mergeCell ref="H2844:I2844"/>
    <mergeCell ref="F2842:G2842"/>
    <mergeCell ref="H2842:I2842"/>
    <mergeCell ref="C2839:D2839"/>
    <mergeCell ref="F2839:G2839"/>
    <mergeCell ref="H2839:I2839"/>
    <mergeCell ref="C2840:D2840"/>
    <mergeCell ref="F2840:G2840"/>
    <mergeCell ref="H2840:I2840"/>
    <mergeCell ref="C2837:D2837"/>
    <mergeCell ref="F2837:G2837"/>
    <mergeCell ref="H2837:I2837"/>
    <mergeCell ref="C2838:D2838"/>
    <mergeCell ref="F2838:G2838"/>
    <mergeCell ref="H2838:I2838"/>
    <mergeCell ref="D2853:I2853"/>
    <mergeCell ref="D2854:I2854"/>
    <mergeCell ref="D2855:I2855"/>
    <mergeCell ref="C2834:I2834"/>
    <mergeCell ref="C2835:E2835"/>
    <mergeCell ref="F2835:G2835"/>
    <mergeCell ref="H2835:I2835"/>
    <mergeCell ref="C2836:D2836"/>
    <mergeCell ref="F2836:G2836"/>
    <mergeCell ref="H2836:I2836"/>
    <mergeCell ref="G2831:H2831"/>
    <mergeCell ref="C2832:E2832"/>
    <mergeCell ref="G2832:H2832"/>
    <mergeCell ref="C2833:E2833"/>
    <mergeCell ref="G2833:H2833"/>
    <mergeCell ref="A2824:A2855"/>
    <mergeCell ref="B2824:C2825"/>
    <mergeCell ref="D2824:I2824"/>
    <mergeCell ref="D2825:I2825"/>
    <mergeCell ref="B2826:B2855"/>
    <mergeCell ref="C2826:H2826"/>
    <mergeCell ref="I2826:I2829"/>
    <mergeCell ref="C2827:H2827"/>
    <mergeCell ref="C2828:E2828"/>
    <mergeCell ref="G2828:H2828"/>
    <mergeCell ref="C2829:E2829"/>
    <mergeCell ref="G2829:H2829"/>
    <mergeCell ref="C2830:E2830"/>
    <mergeCell ref="G2830:H2830"/>
    <mergeCell ref="I2830:I2833"/>
    <mergeCell ref="C2831:E2831"/>
    <mergeCell ref="C2841:D2841"/>
    <mergeCell ref="F2841:G2841"/>
    <mergeCell ref="H2841:I2841"/>
    <mergeCell ref="C2842:D2842"/>
    <mergeCell ref="A2822:I2822"/>
    <mergeCell ref="B2823:I2823"/>
    <mergeCell ref="D2814:I2814"/>
    <mergeCell ref="D2815:I2815"/>
    <mergeCell ref="D2816:I2816"/>
    <mergeCell ref="D2817:I2817"/>
    <mergeCell ref="D2818:I2818"/>
    <mergeCell ref="C2811:D2811"/>
    <mergeCell ref="F2811:G2811"/>
    <mergeCell ref="H2811:I2811"/>
    <mergeCell ref="C2812:I2812"/>
    <mergeCell ref="D2813:I2813"/>
    <mergeCell ref="C2809:D2809"/>
    <mergeCell ref="F2809:G2809"/>
    <mergeCell ref="H2809:I2809"/>
    <mergeCell ref="C2810:D2810"/>
    <mergeCell ref="F2810:G2810"/>
    <mergeCell ref="H2810:I2810"/>
    <mergeCell ref="F2808:G2808"/>
    <mergeCell ref="H2808:I2808"/>
    <mergeCell ref="C2805:D2805"/>
    <mergeCell ref="F2805:G2805"/>
    <mergeCell ref="H2805:I2805"/>
    <mergeCell ref="C2806:D2806"/>
    <mergeCell ref="F2806:G2806"/>
    <mergeCell ref="H2806:I2806"/>
    <mergeCell ref="C2803:D2803"/>
    <mergeCell ref="F2803:G2803"/>
    <mergeCell ref="H2803:I2803"/>
    <mergeCell ref="C2804:D2804"/>
    <mergeCell ref="F2804:G2804"/>
    <mergeCell ref="H2804:I2804"/>
    <mergeCell ref="D2819:I2819"/>
    <mergeCell ref="D2820:I2820"/>
    <mergeCell ref="D2821:I2821"/>
    <mergeCell ref="C2800:I2800"/>
    <mergeCell ref="C2801:E2801"/>
    <mergeCell ref="F2801:G2801"/>
    <mergeCell ref="H2801:I2801"/>
    <mergeCell ref="C2802:D2802"/>
    <mergeCell ref="F2802:G2802"/>
    <mergeCell ref="H2802:I2802"/>
    <mergeCell ref="G2797:H2797"/>
    <mergeCell ref="C2798:E2798"/>
    <mergeCell ref="G2798:H2798"/>
    <mergeCell ref="C2799:E2799"/>
    <mergeCell ref="G2799:H2799"/>
    <mergeCell ref="A2790:A2821"/>
    <mergeCell ref="B2790:C2791"/>
    <mergeCell ref="D2790:I2790"/>
    <mergeCell ref="D2791:I2791"/>
    <mergeCell ref="B2792:B2821"/>
    <mergeCell ref="C2792:H2792"/>
    <mergeCell ref="I2792:I2795"/>
    <mergeCell ref="C2793:H2793"/>
    <mergeCell ref="C2794:E2794"/>
    <mergeCell ref="G2794:H2794"/>
    <mergeCell ref="C2795:E2795"/>
    <mergeCell ref="G2795:H2795"/>
    <mergeCell ref="C2796:E2796"/>
    <mergeCell ref="G2796:H2796"/>
    <mergeCell ref="I2796:I2799"/>
    <mergeCell ref="C2797:E2797"/>
    <mergeCell ref="C2807:D2807"/>
    <mergeCell ref="F2807:G2807"/>
    <mergeCell ref="H2807:I2807"/>
    <mergeCell ref="C2808:D2808"/>
    <mergeCell ref="A2788:I2788"/>
    <mergeCell ref="B2789:I2789"/>
    <mergeCell ref="D2780:I2780"/>
    <mergeCell ref="D2781:I2781"/>
    <mergeCell ref="D2782:I2782"/>
    <mergeCell ref="D2783:I2783"/>
    <mergeCell ref="D2784:I2784"/>
    <mergeCell ref="C2777:D2777"/>
    <mergeCell ref="F2777:G2777"/>
    <mergeCell ref="H2777:I2777"/>
    <mergeCell ref="C2778:I2778"/>
    <mergeCell ref="D2779:I2779"/>
    <mergeCell ref="C2775:D2775"/>
    <mergeCell ref="F2775:G2775"/>
    <mergeCell ref="H2775:I2775"/>
    <mergeCell ref="C2776:D2776"/>
    <mergeCell ref="F2776:G2776"/>
    <mergeCell ref="H2776:I2776"/>
    <mergeCell ref="F2774:G2774"/>
    <mergeCell ref="H2774:I2774"/>
    <mergeCell ref="C2771:D2771"/>
    <mergeCell ref="F2771:G2771"/>
    <mergeCell ref="H2771:I2771"/>
    <mergeCell ref="C2772:D2772"/>
    <mergeCell ref="F2772:G2772"/>
    <mergeCell ref="H2772:I2772"/>
    <mergeCell ref="C2769:D2769"/>
    <mergeCell ref="F2769:G2769"/>
    <mergeCell ref="H2769:I2769"/>
    <mergeCell ref="C2770:D2770"/>
    <mergeCell ref="F2770:G2770"/>
    <mergeCell ref="H2770:I2770"/>
    <mergeCell ref="D2785:I2785"/>
    <mergeCell ref="D2786:I2786"/>
    <mergeCell ref="D2787:I2787"/>
    <mergeCell ref="C2766:I2766"/>
    <mergeCell ref="C2767:E2767"/>
    <mergeCell ref="F2767:G2767"/>
    <mergeCell ref="H2767:I2767"/>
    <mergeCell ref="C2768:D2768"/>
    <mergeCell ref="F2768:G2768"/>
    <mergeCell ref="H2768:I2768"/>
    <mergeCell ref="G2763:H2763"/>
    <mergeCell ref="C2764:E2764"/>
    <mergeCell ref="G2764:H2764"/>
    <mergeCell ref="C2765:E2765"/>
    <mergeCell ref="G2765:H2765"/>
    <mergeCell ref="A2756:A2787"/>
    <mergeCell ref="B2756:C2757"/>
    <mergeCell ref="D2756:I2756"/>
    <mergeCell ref="D2757:I2757"/>
    <mergeCell ref="B2758:B2787"/>
    <mergeCell ref="C2758:H2758"/>
    <mergeCell ref="I2758:I2761"/>
    <mergeCell ref="C2759:H2759"/>
    <mergeCell ref="C2760:E2760"/>
    <mergeCell ref="G2760:H2760"/>
    <mergeCell ref="C2761:E2761"/>
    <mergeCell ref="G2761:H2761"/>
    <mergeCell ref="C2762:E2762"/>
    <mergeCell ref="G2762:H2762"/>
    <mergeCell ref="I2762:I2765"/>
    <mergeCell ref="C2763:E2763"/>
    <mergeCell ref="C2773:D2773"/>
    <mergeCell ref="F2773:G2773"/>
    <mergeCell ref="H2773:I2773"/>
    <mergeCell ref="C2774:D2774"/>
    <mergeCell ref="A2754:I2754"/>
    <mergeCell ref="B2755:I2755"/>
    <mergeCell ref="D2746:I2746"/>
    <mergeCell ref="D2747:I2747"/>
    <mergeCell ref="D2748:I2748"/>
    <mergeCell ref="D2749:I2749"/>
    <mergeCell ref="D2750:I2750"/>
    <mergeCell ref="C2743:D2743"/>
    <mergeCell ref="F2743:G2743"/>
    <mergeCell ref="H2743:I2743"/>
    <mergeCell ref="C2744:I2744"/>
    <mergeCell ref="D2745:I2745"/>
    <mergeCell ref="C2741:D2741"/>
    <mergeCell ref="F2741:G2741"/>
    <mergeCell ref="H2741:I2741"/>
    <mergeCell ref="C2742:D2742"/>
    <mergeCell ref="F2742:G2742"/>
    <mergeCell ref="H2742:I2742"/>
    <mergeCell ref="F2740:G2740"/>
    <mergeCell ref="H2740:I2740"/>
    <mergeCell ref="C2737:D2737"/>
    <mergeCell ref="F2737:G2737"/>
    <mergeCell ref="H2737:I2737"/>
    <mergeCell ref="C2738:D2738"/>
    <mergeCell ref="F2738:G2738"/>
    <mergeCell ref="H2738:I2738"/>
    <mergeCell ref="C2735:D2735"/>
    <mergeCell ref="F2735:G2735"/>
    <mergeCell ref="H2735:I2735"/>
    <mergeCell ref="C2736:D2736"/>
    <mergeCell ref="F2736:G2736"/>
    <mergeCell ref="H2736:I2736"/>
    <mergeCell ref="D2751:I2751"/>
    <mergeCell ref="D2752:I2752"/>
    <mergeCell ref="D2753:I2753"/>
    <mergeCell ref="C2732:I2732"/>
    <mergeCell ref="C2733:E2733"/>
    <mergeCell ref="F2733:G2733"/>
    <mergeCell ref="H2733:I2733"/>
    <mergeCell ref="C2734:D2734"/>
    <mergeCell ref="F2734:G2734"/>
    <mergeCell ref="H2734:I2734"/>
    <mergeCell ref="G2729:H2729"/>
    <mergeCell ref="C2730:E2730"/>
    <mergeCell ref="G2730:H2730"/>
    <mergeCell ref="C2731:E2731"/>
    <mergeCell ref="G2731:H2731"/>
    <mergeCell ref="A2722:A2753"/>
    <mergeCell ref="B2722:C2723"/>
    <mergeCell ref="D2722:I2722"/>
    <mergeCell ref="D2723:I2723"/>
    <mergeCell ref="B2724:B2753"/>
    <mergeCell ref="C2724:H2724"/>
    <mergeCell ref="I2724:I2727"/>
    <mergeCell ref="C2725:H2725"/>
    <mergeCell ref="C2726:E2726"/>
    <mergeCell ref="G2726:H2726"/>
    <mergeCell ref="C2727:E2727"/>
    <mergeCell ref="G2727:H2727"/>
    <mergeCell ref="C2728:E2728"/>
    <mergeCell ref="G2728:H2728"/>
    <mergeCell ref="I2728:I2731"/>
    <mergeCell ref="C2729:E2729"/>
    <mergeCell ref="C2739:D2739"/>
    <mergeCell ref="F2739:G2739"/>
    <mergeCell ref="H2739:I2739"/>
    <mergeCell ref="C2740:D2740"/>
    <mergeCell ref="A2720:I2720"/>
    <mergeCell ref="B2721:I2721"/>
    <mergeCell ref="D2712:I2712"/>
    <mergeCell ref="D2713:I2713"/>
    <mergeCell ref="D2714:I2714"/>
    <mergeCell ref="D2715:I2715"/>
    <mergeCell ref="D2716:I2716"/>
    <mergeCell ref="C2709:D2709"/>
    <mergeCell ref="F2709:G2709"/>
    <mergeCell ref="H2709:I2709"/>
    <mergeCell ref="C2710:I2710"/>
    <mergeCell ref="D2711:I2711"/>
    <mergeCell ref="C2707:D2707"/>
    <mergeCell ref="F2707:G2707"/>
    <mergeCell ref="H2707:I2707"/>
    <mergeCell ref="C2708:D2708"/>
    <mergeCell ref="F2708:G2708"/>
    <mergeCell ref="H2708:I2708"/>
    <mergeCell ref="F2706:G2706"/>
    <mergeCell ref="H2706:I2706"/>
    <mergeCell ref="C2703:D2703"/>
    <mergeCell ref="F2703:G2703"/>
    <mergeCell ref="H2703:I2703"/>
    <mergeCell ref="C2704:D2704"/>
    <mergeCell ref="F2704:G2704"/>
    <mergeCell ref="H2704:I2704"/>
    <mergeCell ref="C2701:D2701"/>
    <mergeCell ref="F2701:G2701"/>
    <mergeCell ref="H2701:I2701"/>
    <mergeCell ref="C2702:D2702"/>
    <mergeCell ref="F2702:G2702"/>
    <mergeCell ref="H2702:I2702"/>
    <mergeCell ref="D2717:I2717"/>
    <mergeCell ref="D2718:I2718"/>
    <mergeCell ref="D2719:I2719"/>
    <mergeCell ref="C2698:I2698"/>
    <mergeCell ref="C2699:E2699"/>
    <mergeCell ref="F2699:G2699"/>
    <mergeCell ref="H2699:I2699"/>
    <mergeCell ref="C2700:D2700"/>
    <mergeCell ref="F2700:G2700"/>
    <mergeCell ref="H2700:I2700"/>
    <mergeCell ref="G2695:H2695"/>
    <mergeCell ref="C2696:E2696"/>
    <mergeCell ref="G2696:H2696"/>
    <mergeCell ref="C2697:E2697"/>
    <mergeCell ref="G2697:H2697"/>
    <mergeCell ref="A2688:A2719"/>
    <mergeCell ref="B2688:C2689"/>
    <mergeCell ref="D2688:I2688"/>
    <mergeCell ref="D2689:I2689"/>
    <mergeCell ref="B2690:B2719"/>
    <mergeCell ref="C2690:H2690"/>
    <mergeCell ref="I2690:I2693"/>
    <mergeCell ref="C2691:H2691"/>
    <mergeCell ref="C2692:E2692"/>
    <mergeCell ref="G2692:H2692"/>
    <mergeCell ref="C2693:E2693"/>
    <mergeCell ref="G2693:H2693"/>
    <mergeCell ref="C2694:E2694"/>
    <mergeCell ref="G2694:H2694"/>
    <mergeCell ref="I2694:I2697"/>
    <mergeCell ref="C2695:E2695"/>
    <mergeCell ref="C2705:D2705"/>
    <mergeCell ref="F2705:G2705"/>
    <mergeCell ref="H2705:I2705"/>
    <mergeCell ref="C2706:D2706"/>
    <mergeCell ref="A2686:I2686"/>
    <mergeCell ref="B2687:I2687"/>
    <mergeCell ref="D2678:I2678"/>
    <mergeCell ref="D2679:I2679"/>
    <mergeCell ref="D2680:I2680"/>
    <mergeCell ref="D2681:I2681"/>
    <mergeCell ref="D2682:I2682"/>
    <mergeCell ref="C2675:D2675"/>
    <mergeCell ref="F2675:G2675"/>
    <mergeCell ref="H2675:I2675"/>
    <mergeCell ref="C2676:I2676"/>
    <mergeCell ref="D2677:I2677"/>
    <mergeCell ref="C2673:D2673"/>
    <mergeCell ref="F2673:G2673"/>
    <mergeCell ref="H2673:I2673"/>
    <mergeCell ref="C2674:D2674"/>
    <mergeCell ref="F2674:G2674"/>
    <mergeCell ref="H2674:I2674"/>
    <mergeCell ref="F2672:G2672"/>
    <mergeCell ref="H2672:I2672"/>
    <mergeCell ref="C2669:D2669"/>
    <mergeCell ref="F2669:G2669"/>
    <mergeCell ref="H2669:I2669"/>
    <mergeCell ref="C2670:D2670"/>
    <mergeCell ref="F2670:G2670"/>
    <mergeCell ref="H2670:I2670"/>
    <mergeCell ref="C2667:D2667"/>
    <mergeCell ref="F2667:G2667"/>
    <mergeCell ref="H2667:I2667"/>
    <mergeCell ref="C2668:D2668"/>
    <mergeCell ref="F2668:G2668"/>
    <mergeCell ref="H2668:I2668"/>
    <mergeCell ref="D2683:I2683"/>
    <mergeCell ref="D2684:I2684"/>
    <mergeCell ref="D2685:I2685"/>
    <mergeCell ref="C2664:I2664"/>
    <mergeCell ref="C2665:E2665"/>
    <mergeCell ref="F2665:G2665"/>
    <mergeCell ref="H2665:I2665"/>
    <mergeCell ref="C2666:D2666"/>
    <mergeCell ref="F2666:G2666"/>
    <mergeCell ref="H2666:I2666"/>
    <mergeCell ref="G2661:H2661"/>
    <mergeCell ref="C2662:E2662"/>
    <mergeCell ref="G2662:H2662"/>
    <mergeCell ref="C2663:E2663"/>
    <mergeCell ref="G2663:H2663"/>
    <mergeCell ref="A2654:A2685"/>
    <mergeCell ref="B2654:C2655"/>
    <mergeCell ref="D2654:I2654"/>
    <mergeCell ref="D2655:I2655"/>
    <mergeCell ref="B2656:B2685"/>
    <mergeCell ref="C2656:H2656"/>
    <mergeCell ref="I2656:I2659"/>
    <mergeCell ref="C2657:H2657"/>
    <mergeCell ref="C2658:E2658"/>
    <mergeCell ref="G2658:H2658"/>
    <mergeCell ref="C2659:E2659"/>
    <mergeCell ref="G2659:H2659"/>
    <mergeCell ref="C2660:E2660"/>
    <mergeCell ref="G2660:H2660"/>
    <mergeCell ref="I2660:I2663"/>
    <mergeCell ref="C2661:E2661"/>
    <mergeCell ref="C2671:D2671"/>
    <mergeCell ref="F2671:G2671"/>
    <mergeCell ref="H2671:I2671"/>
    <mergeCell ref="C2672:D2672"/>
    <mergeCell ref="A2652:I2652"/>
    <mergeCell ref="B2653:I2653"/>
    <mergeCell ref="D2644:I2644"/>
    <mergeCell ref="D2645:I2645"/>
    <mergeCell ref="D2646:I2646"/>
    <mergeCell ref="D2647:I2647"/>
    <mergeCell ref="D2648:I2648"/>
    <mergeCell ref="C2641:D2641"/>
    <mergeCell ref="F2641:G2641"/>
    <mergeCell ref="H2641:I2641"/>
    <mergeCell ref="C2642:I2642"/>
    <mergeCell ref="D2643:I2643"/>
    <mergeCell ref="C2639:D2639"/>
    <mergeCell ref="F2639:G2639"/>
    <mergeCell ref="H2639:I2639"/>
    <mergeCell ref="C2640:D2640"/>
    <mergeCell ref="F2640:G2640"/>
    <mergeCell ref="H2640:I2640"/>
    <mergeCell ref="F2638:G2638"/>
    <mergeCell ref="H2638:I2638"/>
    <mergeCell ref="C2635:D2635"/>
    <mergeCell ref="F2635:G2635"/>
    <mergeCell ref="H2635:I2635"/>
    <mergeCell ref="C2636:D2636"/>
    <mergeCell ref="F2636:G2636"/>
    <mergeCell ref="H2636:I2636"/>
    <mergeCell ref="C2633:D2633"/>
    <mergeCell ref="F2633:G2633"/>
    <mergeCell ref="H2633:I2633"/>
    <mergeCell ref="C2634:D2634"/>
    <mergeCell ref="F2634:G2634"/>
    <mergeCell ref="H2634:I2634"/>
    <mergeCell ref="D2649:I2649"/>
    <mergeCell ref="D2650:I2650"/>
    <mergeCell ref="D2651:I2651"/>
    <mergeCell ref="C2630:I2630"/>
    <mergeCell ref="C2631:E2631"/>
    <mergeCell ref="F2631:G2631"/>
    <mergeCell ref="H2631:I2631"/>
    <mergeCell ref="C2632:D2632"/>
    <mergeCell ref="F2632:G2632"/>
    <mergeCell ref="H2632:I2632"/>
    <mergeCell ref="G2627:H2627"/>
    <mergeCell ref="C2628:E2628"/>
    <mergeCell ref="G2628:H2628"/>
    <mergeCell ref="C2629:E2629"/>
    <mergeCell ref="G2629:H2629"/>
    <mergeCell ref="A2620:A2651"/>
    <mergeCell ref="B2620:C2621"/>
    <mergeCell ref="D2620:I2620"/>
    <mergeCell ref="D2621:I2621"/>
    <mergeCell ref="B2622:B2651"/>
    <mergeCell ref="C2622:H2622"/>
    <mergeCell ref="I2622:I2625"/>
    <mergeCell ref="C2623:H2623"/>
    <mergeCell ref="C2624:E2624"/>
    <mergeCell ref="G2624:H2624"/>
    <mergeCell ref="C2625:E2625"/>
    <mergeCell ref="G2625:H2625"/>
    <mergeCell ref="C2626:E2626"/>
    <mergeCell ref="G2626:H2626"/>
    <mergeCell ref="I2626:I2629"/>
    <mergeCell ref="C2627:E2627"/>
    <mergeCell ref="C2637:D2637"/>
    <mergeCell ref="F2637:G2637"/>
    <mergeCell ref="H2637:I2637"/>
    <mergeCell ref="C2638:D2638"/>
    <mergeCell ref="A2618:I2618"/>
    <mergeCell ref="B2619:I2619"/>
    <mergeCell ref="D2610:I2610"/>
    <mergeCell ref="D2611:I2611"/>
    <mergeCell ref="D2612:I2612"/>
    <mergeCell ref="D2613:I2613"/>
    <mergeCell ref="D2614:I2614"/>
    <mergeCell ref="C2607:D2607"/>
    <mergeCell ref="F2607:G2607"/>
    <mergeCell ref="H2607:I2607"/>
    <mergeCell ref="C2608:I2608"/>
    <mergeCell ref="D2609:I2609"/>
    <mergeCell ref="C2605:D2605"/>
    <mergeCell ref="F2605:G2605"/>
    <mergeCell ref="H2605:I2605"/>
    <mergeCell ref="C2606:D2606"/>
    <mergeCell ref="F2606:G2606"/>
    <mergeCell ref="H2606:I2606"/>
    <mergeCell ref="F2604:G2604"/>
    <mergeCell ref="H2604:I2604"/>
    <mergeCell ref="C2601:D2601"/>
    <mergeCell ref="F2601:G2601"/>
    <mergeCell ref="H2601:I2601"/>
    <mergeCell ref="C2602:D2602"/>
    <mergeCell ref="F2602:G2602"/>
    <mergeCell ref="H2602:I2602"/>
    <mergeCell ref="C2599:D2599"/>
    <mergeCell ref="F2599:G2599"/>
    <mergeCell ref="H2599:I2599"/>
    <mergeCell ref="C2600:D2600"/>
    <mergeCell ref="F2600:G2600"/>
    <mergeCell ref="H2600:I2600"/>
    <mergeCell ref="D2615:I2615"/>
    <mergeCell ref="D2616:I2616"/>
    <mergeCell ref="D2617:I2617"/>
    <mergeCell ref="C2596:I2596"/>
    <mergeCell ref="C2597:E2597"/>
    <mergeCell ref="F2597:G2597"/>
    <mergeCell ref="H2597:I2597"/>
    <mergeCell ref="C2598:D2598"/>
    <mergeCell ref="F2598:G2598"/>
    <mergeCell ref="H2598:I2598"/>
    <mergeCell ref="G2593:H2593"/>
    <mergeCell ref="C2594:E2594"/>
    <mergeCell ref="G2594:H2594"/>
    <mergeCell ref="C2595:E2595"/>
    <mergeCell ref="G2595:H2595"/>
    <mergeCell ref="A2586:A2617"/>
    <mergeCell ref="B2586:C2587"/>
    <mergeCell ref="D2586:I2586"/>
    <mergeCell ref="D2587:I2587"/>
    <mergeCell ref="B2588:B2617"/>
    <mergeCell ref="C2588:H2588"/>
    <mergeCell ref="I2588:I2591"/>
    <mergeCell ref="C2589:H2589"/>
    <mergeCell ref="C2590:E2590"/>
    <mergeCell ref="G2590:H2590"/>
    <mergeCell ref="C2591:E2591"/>
    <mergeCell ref="G2591:H2591"/>
    <mergeCell ref="C2592:E2592"/>
    <mergeCell ref="G2592:H2592"/>
    <mergeCell ref="I2592:I2595"/>
    <mergeCell ref="C2593:E2593"/>
    <mergeCell ref="C2603:D2603"/>
    <mergeCell ref="F2603:G2603"/>
    <mergeCell ref="H2603:I2603"/>
    <mergeCell ref="C2604:D2604"/>
    <mergeCell ref="A2584:I2584"/>
    <mergeCell ref="B2585:I2585"/>
    <mergeCell ref="D2576:I2576"/>
    <mergeCell ref="D2577:I2577"/>
    <mergeCell ref="D2578:I2578"/>
    <mergeCell ref="D2579:I2579"/>
    <mergeCell ref="D2580:I2580"/>
    <mergeCell ref="C2573:D2573"/>
    <mergeCell ref="F2573:G2573"/>
    <mergeCell ref="H2573:I2573"/>
    <mergeCell ref="C2574:I2574"/>
    <mergeCell ref="D2575:I2575"/>
    <mergeCell ref="C2571:D2571"/>
    <mergeCell ref="F2571:G2571"/>
    <mergeCell ref="H2571:I2571"/>
    <mergeCell ref="C2572:D2572"/>
    <mergeCell ref="F2572:G2572"/>
    <mergeCell ref="H2572:I2572"/>
    <mergeCell ref="F2570:G2570"/>
    <mergeCell ref="H2570:I2570"/>
    <mergeCell ref="C2567:D2567"/>
    <mergeCell ref="F2567:G2567"/>
    <mergeCell ref="H2567:I2567"/>
    <mergeCell ref="C2568:D2568"/>
    <mergeCell ref="F2568:G2568"/>
    <mergeCell ref="H2568:I2568"/>
    <mergeCell ref="C2565:D2565"/>
    <mergeCell ref="F2565:G2565"/>
    <mergeCell ref="H2565:I2565"/>
    <mergeCell ref="C2566:D2566"/>
    <mergeCell ref="F2566:G2566"/>
    <mergeCell ref="H2566:I2566"/>
    <mergeCell ref="D2581:I2581"/>
    <mergeCell ref="D2582:I2582"/>
    <mergeCell ref="D2583:I2583"/>
    <mergeCell ref="C2562:I2562"/>
    <mergeCell ref="C2563:E2563"/>
    <mergeCell ref="F2563:G2563"/>
    <mergeCell ref="H2563:I2563"/>
    <mergeCell ref="C2564:D2564"/>
    <mergeCell ref="F2564:G2564"/>
    <mergeCell ref="H2564:I2564"/>
    <mergeCell ref="G2559:H2559"/>
    <mergeCell ref="C2560:E2560"/>
    <mergeCell ref="G2560:H2560"/>
    <mergeCell ref="C2561:E2561"/>
    <mergeCell ref="G2561:H2561"/>
    <mergeCell ref="A2552:A2583"/>
    <mergeCell ref="B2552:C2553"/>
    <mergeCell ref="D2552:I2552"/>
    <mergeCell ref="D2553:I2553"/>
    <mergeCell ref="B2554:B2583"/>
    <mergeCell ref="C2554:H2554"/>
    <mergeCell ref="I2554:I2557"/>
    <mergeCell ref="C2555:H2555"/>
    <mergeCell ref="C2556:E2556"/>
    <mergeCell ref="G2556:H2556"/>
    <mergeCell ref="C2557:E2557"/>
    <mergeCell ref="G2557:H2557"/>
    <mergeCell ref="C2558:E2558"/>
    <mergeCell ref="G2558:H2558"/>
    <mergeCell ref="I2558:I2561"/>
    <mergeCell ref="C2559:E2559"/>
    <mergeCell ref="C2569:D2569"/>
    <mergeCell ref="F2569:G2569"/>
    <mergeCell ref="H2569:I2569"/>
    <mergeCell ref="C2570:D2570"/>
    <mergeCell ref="A2550:I2550"/>
    <mergeCell ref="B2551:I2551"/>
    <mergeCell ref="D2542:I2542"/>
    <mergeCell ref="D2543:I2543"/>
    <mergeCell ref="D2544:I2544"/>
    <mergeCell ref="D2545:I2545"/>
    <mergeCell ref="D2546:I2546"/>
    <mergeCell ref="C2539:D2539"/>
    <mergeCell ref="F2539:G2539"/>
    <mergeCell ref="H2539:I2539"/>
    <mergeCell ref="C2540:I2540"/>
    <mergeCell ref="D2541:I2541"/>
    <mergeCell ref="C2537:D2537"/>
    <mergeCell ref="F2537:G2537"/>
    <mergeCell ref="H2537:I2537"/>
    <mergeCell ref="C2538:D2538"/>
    <mergeCell ref="F2538:G2538"/>
    <mergeCell ref="H2538:I2538"/>
    <mergeCell ref="F2536:G2536"/>
    <mergeCell ref="H2536:I2536"/>
    <mergeCell ref="C2533:D2533"/>
    <mergeCell ref="F2533:G2533"/>
    <mergeCell ref="H2533:I2533"/>
    <mergeCell ref="C2534:D2534"/>
    <mergeCell ref="F2534:G2534"/>
    <mergeCell ref="H2534:I2534"/>
    <mergeCell ref="C2531:D2531"/>
    <mergeCell ref="F2531:G2531"/>
    <mergeCell ref="H2531:I2531"/>
    <mergeCell ref="C2532:D2532"/>
    <mergeCell ref="F2532:G2532"/>
    <mergeCell ref="H2532:I2532"/>
    <mergeCell ref="D2547:I2547"/>
    <mergeCell ref="D2548:I2548"/>
    <mergeCell ref="D2549:I2549"/>
    <mergeCell ref="C2528:I2528"/>
    <mergeCell ref="C2529:E2529"/>
    <mergeCell ref="F2529:G2529"/>
    <mergeCell ref="H2529:I2529"/>
    <mergeCell ref="C2530:D2530"/>
    <mergeCell ref="F2530:G2530"/>
    <mergeCell ref="H2530:I2530"/>
    <mergeCell ref="G2525:H2525"/>
    <mergeCell ref="C2526:E2526"/>
    <mergeCell ref="G2526:H2526"/>
    <mergeCell ref="C2527:E2527"/>
    <mergeCell ref="G2527:H2527"/>
    <mergeCell ref="A2518:A2549"/>
    <mergeCell ref="B2518:C2519"/>
    <mergeCell ref="D2518:I2518"/>
    <mergeCell ref="D2519:I2519"/>
    <mergeCell ref="B2520:B2549"/>
    <mergeCell ref="C2520:H2520"/>
    <mergeCell ref="I2520:I2523"/>
    <mergeCell ref="C2521:H2521"/>
    <mergeCell ref="C2522:E2522"/>
    <mergeCell ref="G2522:H2522"/>
    <mergeCell ref="C2523:E2523"/>
    <mergeCell ref="G2523:H2523"/>
    <mergeCell ref="C2524:E2524"/>
    <mergeCell ref="G2524:H2524"/>
    <mergeCell ref="I2524:I2527"/>
    <mergeCell ref="C2525:E2525"/>
    <mergeCell ref="C2535:D2535"/>
    <mergeCell ref="F2535:G2535"/>
    <mergeCell ref="H2535:I2535"/>
    <mergeCell ref="C2536:D2536"/>
    <mergeCell ref="A2516:I2516"/>
    <mergeCell ref="B2517:I2517"/>
    <mergeCell ref="D2508:I2508"/>
    <mergeCell ref="D2509:I2509"/>
    <mergeCell ref="D2510:I2510"/>
    <mergeCell ref="D2511:I2511"/>
    <mergeCell ref="D2512:I2512"/>
    <mergeCell ref="C2505:D2505"/>
    <mergeCell ref="F2505:G2505"/>
    <mergeCell ref="H2505:I2505"/>
    <mergeCell ref="C2506:I2506"/>
    <mergeCell ref="D2507:I2507"/>
    <mergeCell ref="C2503:D2503"/>
    <mergeCell ref="F2503:G2503"/>
    <mergeCell ref="H2503:I2503"/>
    <mergeCell ref="C2504:D2504"/>
    <mergeCell ref="F2504:G2504"/>
    <mergeCell ref="H2504:I2504"/>
    <mergeCell ref="F2502:G2502"/>
    <mergeCell ref="H2502:I2502"/>
    <mergeCell ref="C2499:D2499"/>
    <mergeCell ref="F2499:G2499"/>
    <mergeCell ref="H2499:I2499"/>
    <mergeCell ref="C2500:D2500"/>
    <mergeCell ref="F2500:G2500"/>
    <mergeCell ref="H2500:I2500"/>
    <mergeCell ref="C2497:D2497"/>
    <mergeCell ref="F2497:G2497"/>
    <mergeCell ref="H2497:I2497"/>
    <mergeCell ref="C2498:D2498"/>
    <mergeCell ref="F2498:G2498"/>
    <mergeCell ref="H2498:I2498"/>
    <mergeCell ref="D2513:I2513"/>
    <mergeCell ref="D2514:I2514"/>
    <mergeCell ref="D2515:I2515"/>
    <mergeCell ref="C2494:I2494"/>
    <mergeCell ref="C2495:E2495"/>
    <mergeCell ref="F2495:G2495"/>
    <mergeCell ref="H2495:I2495"/>
    <mergeCell ref="C2496:D2496"/>
    <mergeCell ref="F2496:G2496"/>
    <mergeCell ref="H2496:I2496"/>
    <mergeCell ref="G2491:H2491"/>
    <mergeCell ref="C2492:E2492"/>
    <mergeCell ref="G2492:H2492"/>
    <mergeCell ref="C2493:E2493"/>
    <mergeCell ref="G2493:H2493"/>
    <mergeCell ref="A2484:A2515"/>
    <mergeCell ref="B2484:C2485"/>
    <mergeCell ref="D2484:I2484"/>
    <mergeCell ref="D2485:I2485"/>
    <mergeCell ref="B2486:B2515"/>
    <mergeCell ref="C2486:H2486"/>
    <mergeCell ref="I2486:I2489"/>
    <mergeCell ref="C2487:H2487"/>
    <mergeCell ref="C2488:E2488"/>
    <mergeCell ref="G2488:H2488"/>
    <mergeCell ref="C2489:E2489"/>
    <mergeCell ref="G2489:H2489"/>
    <mergeCell ref="C2490:E2490"/>
    <mergeCell ref="G2490:H2490"/>
    <mergeCell ref="I2490:I2493"/>
    <mergeCell ref="C2491:E2491"/>
    <mergeCell ref="C2501:D2501"/>
    <mergeCell ref="F2501:G2501"/>
    <mergeCell ref="H2501:I2501"/>
    <mergeCell ref="C2502:D2502"/>
    <mergeCell ref="A2482:I2482"/>
    <mergeCell ref="B2483:I2483"/>
    <mergeCell ref="D2474:I2474"/>
    <mergeCell ref="D2475:I2475"/>
    <mergeCell ref="D2476:I2476"/>
    <mergeCell ref="D2477:I2477"/>
    <mergeCell ref="D2478:I2478"/>
    <mergeCell ref="C2471:D2471"/>
    <mergeCell ref="F2471:G2471"/>
    <mergeCell ref="H2471:I2471"/>
    <mergeCell ref="C2472:I2472"/>
    <mergeCell ref="D2473:I2473"/>
    <mergeCell ref="C2469:D2469"/>
    <mergeCell ref="F2469:G2469"/>
    <mergeCell ref="H2469:I2469"/>
    <mergeCell ref="C2470:D2470"/>
    <mergeCell ref="F2470:G2470"/>
    <mergeCell ref="H2470:I2470"/>
    <mergeCell ref="F2468:G2468"/>
    <mergeCell ref="H2468:I2468"/>
    <mergeCell ref="C2465:D2465"/>
    <mergeCell ref="F2465:G2465"/>
    <mergeCell ref="H2465:I2465"/>
    <mergeCell ref="C2466:D2466"/>
    <mergeCell ref="F2466:G2466"/>
    <mergeCell ref="H2466:I2466"/>
    <mergeCell ref="C2463:D2463"/>
    <mergeCell ref="F2463:G2463"/>
    <mergeCell ref="H2463:I2463"/>
    <mergeCell ref="C2464:D2464"/>
    <mergeCell ref="F2464:G2464"/>
    <mergeCell ref="H2464:I2464"/>
    <mergeCell ref="D2479:I2479"/>
    <mergeCell ref="D2480:I2480"/>
    <mergeCell ref="D2481:I2481"/>
    <mergeCell ref="C2460:I2460"/>
    <mergeCell ref="C2461:E2461"/>
    <mergeCell ref="F2461:G2461"/>
    <mergeCell ref="H2461:I2461"/>
    <mergeCell ref="C2462:D2462"/>
    <mergeCell ref="F2462:G2462"/>
    <mergeCell ref="H2462:I2462"/>
    <mergeCell ref="G2457:H2457"/>
    <mergeCell ref="C2458:E2458"/>
    <mergeCell ref="G2458:H2458"/>
    <mergeCell ref="C2459:E2459"/>
    <mergeCell ref="G2459:H2459"/>
    <mergeCell ref="A2450:A2481"/>
    <mergeCell ref="B2450:C2451"/>
    <mergeCell ref="D2450:I2450"/>
    <mergeCell ref="D2451:I2451"/>
    <mergeCell ref="B2452:B2481"/>
    <mergeCell ref="C2452:H2452"/>
    <mergeCell ref="I2452:I2455"/>
    <mergeCell ref="C2453:H2453"/>
    <mergeCell ref="C2454:E2454"/>
    <mergeCell ref="G2454:H2454"/>
    <mergeCell ref="C2455:E2455"/>
    <mergeCell ref="G2455:H2455"/>
    <mergeCell ref="C2456:E2456"/>
    <mergeCell ref="G2456:H2456"/>
    <mergeCell ref="I2456:I2459"/>
    <mergeCell ref="C2457:E2457"/>
    <mergeCell ref="C2467:D2467"/>
    <mergeCell ref="F2467:G2467"/>
    <mergeCell ref="H2467:I2467"/>
    <mergeCell ref="C2468:D2468"/>
    <mergeCell ref="A2448:I2448"/>
    <mergeCell ref="B2449:I2449"/>
    <mergeCell ref="D2440:I2440"/>
    <mergeCell ref="D2441:I2441"/>
    <mergeCell ref="D2442:I2442"/>
    <mergeCell ref="D2443:I2443"/>
    <mergeCell ref="D2444:I2444"/>
    <mergeCell ref="C2437:D2437"/>
    <mergeCell ref="F2437:G2437"/>
    <mergeCell ref="H2437:I2437"/>
    <mergeCell ref="C2438:I2438"/>
    <mergeCell ref="D2439:I2439"/>
    <mergeCell ref="C2435:D2435"/>
    <mergeCell ref="F2435:G2435"/>
    <mergeCell ref="H2435:I2435"/>
    <mergeCell ref="C2436:D2436"/>
    <mergeCell ref="F2436:G2436"/>
    <mergeCell ref="H2436:I2436"/>
    <mergeCell ref="F2434:G2434"/>
    <mergeCell ref="H2434:I2434"/>
    <mergeCell ref="C2431:D2431"/>
    <mergeCell ref="F2431:G2431"/>
    <mergeCell ref="H2431:I2431"/>
    <mergeCell ref="C2432:D2432"/>
    <mergeCell ref="F2432:G2432"/>
    <mergeCell ref="H2432:I2432"/>
    <mergeCell ref="C2429:D2429"/>
    <mergeCell ref="F2429:G2429"/>
    <mergeCell ref="H2429:I2429"/>
    <mergeCell ref="C2430:D2430"/>
    <mergeCell ref="F2430:G2430"/>
    <mergeCell ref="H2430:I2430"/>
    <mergeCell ref="D2445:I2445"/>
    <mergeCell ref="D2446:I2446"/>
    <mergeCell ref="D2447:I2447"/>
    <mergeCell ref="C2426:I2426"/>
    <mergeCell ref="C2427:E2427"/>
    <mergeCell ref="F2427:G2427"/>
    <mergeCell ref="H2427:I2427"/>
    <mergeCell ref="C2428:D2428"/>
    <mergeCell ref="F2428:G2428"/>
    <mergeCell ref="H2428:I2428"/>
    <mergeCell ref="G2423:H2423"/>
    <mergeCell ref="C2424:E2424"/>
    <mergeCell ref="G2424:H2424"/>
    <mergeCell ref="C2425:E2425"/>
    <mergeCell ref="G2425:H2425"/>
    <mergeCell ref="A2416:A2447"/>
    <mergeCell ref="B2416:C2417"/>
    <mergeCell ref="D2416:I2416"/>
    <mergeCell ref="D2417:I2417"/>
    <mergeCell ref="B2418:B2447"/>
    <mergeCell ref="C2418:H2418"/>
    <mergeCell ref="I2418:I2421"/>
    <mergeCell ref="C2419:H2419"/>
    <mergeCell ref="C2420:E2420"/>
    <mergeCell ref="G2420:H2420"/>
    <mergeCell ref="C2421:E2421"/>
    <mergeCell ref="G2421:H2421"/>
    <mergeCell ref="C2422:E2422"/>
    <mergeCell ref="G2422:H2422"/>
    <mergeCell ref="I2422:I2425"/>
    <mergeCell ref="C2423:E2423"/>
    <mergeCell ref="C2433:D2433"/>
    <mergeCell ref="F2433:G2433"/>
    <mergeCell ref="H2433:I2433"/>
    <mergeCell ref="C2434:D2434"/>
    <mergeCell ref="A2414:I2414"/>
    <mergeCell ref="B2415:I2415"/>
    <mergeCell ref="D2406:I2406"/>
    <mergeCell ref="D2407:I2407"/>
    <mergeCell ref="D2408:I2408"/>
    <mergeCell ref="D2409:I2409"/>
    <mergeCell ref="D2410:I2410"/>
    <mergeCell ref="C2403:D2403"/>
    <mergeCell ref="F2403:G2403"/>
    <mergeCell ref="H2403:I2403"/>
    <mergeCell ref="C2404:I2404"/>
    <mergeCell ref="D2405:I2405"/>
    <mergeCell ref="C2401:D2401"/>
    <mergeCell ref="F2401:G2401"/>
    <mergeCell ref="H2401:I2401"/>
    <mergeCell ref="C2402:D2402"/>
    <mergeCell ref="F2402:G2402"/>
    <mergeCell ref="H2402:I2402"/>
    <mergeCell ref="F2400:G2400"/>
    <mergeCell ref="H2400:I2400"/>
    <mergeCell ref="C2397:D2397"/>
    <mergeCell ref="F2397:G2397"/>
    <mergeCell ref="H2397:I2397"/>
    <mergeCell ref="C2398:D2398"/>
    <mergeCell ref="F2398:G2398"/>
    <mergeCell ref="H2398:I2398"/>
    <mergeCell ref="C2395:D2395"/>
    <mergeCell ref="F2395:G2395"/>
    <mergeCell ref="H2395:I2395"/>
    <mergeCell ref="C2396:D2396"/>
    <mergeCell ref="F2396:G2396"/>
    <mergeCell ref="H2396:I2396"/>
    <mergeCell ref="D2411:I2411"/>
    <mergeCell ref="D2412:I2412"/>
    <mergeCell ref="D2413:I2413"/>
    <mergeCell ref="C2392:I2392"/>
    <mergeCell ref="C2393:E2393"/>
    <mergeCell ref="F2393:G2393"/>
    <mergeCell ref="H2393:I2393"/>
    <mergeCell ref="C2394:D2394"/>
    <mergeCell ref="F2394:G2394"/>
    <mergeCell ref="H2394:I2394"/>
    <mergeCell ref="G2389:H2389"/>
    <mergeCell ref="C2390:E2390"/>
    <mergeCell ref="G2390:H2390"/>
    <mergeCell ref="C2391:E2391"/>
    <mergeCell ref="G2391:H2391"/>
    <mergeCell ref="A2382:A2413"/>
    <mergeCell ref="B2382:C2383"/>
    <mergeCell ref="D2382:I2382"/>
    <mergeCell ref="D2383:I2383"/>
    <mergeCell ref="B2384:B2413"/>
    <mergeCell ref="C2384:H2384"/>
    <mergeCell ref="I2384:I2387"/>
    <mergeCell ref="C2385:H2385"/>
    <mergeCell ref="C2386:E2386"/>
    <mergeCell ref="G2386:H2386"/>
    <mergeCell ref="C2387:E2387"/>
    <mergeCell ref="G2387:H2387"/>
    <mergeCell ref="C2388:E2388"/>
    <mergeCell ref="G2388:H2388"/>
    <mergeCell ref="I2388:I2391"/>
    <mergeCell ref="C2389:E2389"/>
    <mergeCell ref="C2399:D2399"/>
    <mergeCell ref="F2399:G2399"/>
    <mergeCell ref="H2399:I2399"/>
    <mergeCell ref="C2400:D2400"/>
    <mergeCell ref="A2380:I2380"/>
    <mergeCell ref="B2381:I2381"/>
    <mergeCell ref="D2372:I2372"/>
    <mergeCell ref="D2373:I2373"/>
    <mergeCell ref="D2374:I2374"/>
    <mergeCell ref="D2375:I2375"/>
    <mergeCell ref="D2376:I2376"/>
    <mergeCell ref="C2369:D2369"/>
    <mergeCell ref="F2369:G2369"/>
    <mergeCell ref="H2369:I2369"/>
    <mergeCell ref="C2370:I2370"/>
    <mergeCell ref="D2371:I2371"/>
    <mergeCell ref="C2367:D2367"/>
    <mergeCell ref="F2367:G2367"/>
    <mergeCell ref="H2367:I2367"/>
    <mergeCell ref="C2368:D2368"/>
    <mergeCell ref="F2368:G2368"/>
    <mergeCell ref="H2368:I2368"/>
    <mergeCell ref="F2366:G2366"/>
    <mergeCell ref="H2366:I2366"/>
    <mergeCell ref="C2363:D2363"/>
    <mergeCell ref="F2363:G2363"/>
    <mergeCell ref="H2363:I2363"/>
    <mergeCell ref="C2364:D2364"/>
    <mergeCell ref="F2364:G2364"/>
    <mergeCell ref="H2364:I2364"/>
    <mergeCell ref="C2361:D2361"/>
    <mergeCell ref="F2361:G2361"/>
    <mergeCell ref="H2361:I2361"/>
    <mergeCell ref="C2362:D2362"/>
    <mergeCell ref="F2362:G2362"/>
    <mergeCell ref="H2362:I2362"/>
    <mergeCell ref="D2377:I2377"/>
    <mergeCell ref="D2378:I2378"/>
    <mergeCell ref="D2379:I2379"/>
    <mergeCell ref="C2358:I2358"/>
    <mergeCell ref="C2359:E2359"/>
    <mergeCell ref="F2359:G2359"/>
    <mergeCell ref="H2359:I2359"/>
    <mergeCell ref="C2360:D2360"/>
    <mergeCell ref="F2360:G2360"/>
    <mergeCell ref="H2360:I2360"/>
    <mergeCell ref="G2355:H2355"/>
    <mergeCell ref="C2356:E2356"/>
    <mergeCell ref="G2356:H2356"/>
    <mergeCell ref="C2357:E2357"/>
    <mergeCell ref="G2357:H2357"/>
    <mergeCell ref="A2348:A2379"/>
    <mergeCell ref="B2348:C2349"/>
    <mergeCell ref="D2348:I2348"/>
    <mergeCell ref="D2349:I2349"/>
    <mergeCell ref="B2350:B2379"/>
    <mergeCell ref="C2350:H2350"/>
    <mergeCell ref="I2350:I2353"/>
    <mergeCell ref="C2351:H2351"/>
    <mergeCell ref="C2352:E2352"/>
    <mergeCell ref="G2352:H2352"/>
    <mergeCell ref="C2353:E2353"/>
    <mergeCell ref="G2353:H2353"/>
    <mergeCell ref="C2354:E2354"/>
    <mergeCell ref="G2354:H2354"/>
    <mergeCell ref="I2354:I2357"/>
    <mergeCell ref="C2355:E2355"/>
    <mergeCell ref="C2365:D2365"/>
    <mergeCell ref="F2365:G2365"/>
    <mergeCell ref="H2365:I2365"/>
    <mergeCell ref="C2366:D2366"/>
    <mergeCell ref="A2346:I2346"/>
    <mergeCell ref="B2347:I2347"/>
    <mergeCell ref="D2338:I2338"/>
    <mergeCell ref="D2339:I2339"/>
    <mergeCell ref="D2340:I2340"/>
    <mergeCell ref="D2341:I2341"/>
    <mergeCell ref="D2342:I2342"/>
    <mergeCell ref="C2335:D2335"/>
    <mergeCell ref="F2335:G2335"/>
    <mergeCell ref="H2335:I2335"/>
    <mergeCell ref="C2336:I2336"/>
    <mergeCell ref="D2337:I2337"/>
    <mergeCell ref="C2333:D2333"/>
    <mergeCell ref="F2333:G2333"/>
    <mergeCell ref="H2333:I2333"/>
    <mergeCell ref="C2334:D2334"/>
    <mergeCell ref="F2334:G2334"/>
    <mergeCell ref="H2334:I2334"/>
    <mergeCell ref="F2332:G2332"/>
    <mergeCell ref="H2332:I2332"/>
    <mergeCell ref="C2329:D2329"/>
    <mergeCell ref="F2329:G2329"/>
    <mergeCell ref="H2329:I2329"/>
    <mergeCell ref="C2330:D2330"/>
    <mergeCell ref="F2330:G2330"/>
    <mergeCell ref="H2330:I2330"/>
    <mergeCell ref="C2327:D2327"/>
    <mergeCell ref="F2327:G2327"/>
    <mergeCell ref="H2327:I2327"/>
    <mergeCell ref="C2328:D2328"/>
    <mergeCell ref="F2328:G2328"/>
    <mergeCell ref="H2328:I2328"/>
    <mergeCell ref="D2343:I2343"/>
    <mergeCell ref="D2344:I2344"/>
    <mergeCell ref="D2345:I2345"/>
    <mergeCell ref="C2324:I2324"/>
    <mergeCell ref="C2325:E2325"/>
    <mergeCell ref="F2325:G2325"/>
    <mergeCell ref="H2325:I2325"/>
    <mergeCell ref="C2326:D2326"/>
    <mergeCell ref="F2326:G2326"/>
    <mergeCell ref="H2326:I2326"/>
    <mergeCell ref="G2321:H2321"/>
    <mergeCell ref="C2322:E2322"/>
    <mergeCell ref="G2322:H2322"/>
    <mergeCell ref="C2323:E2323"/>
    <mergeCell ref="G2323:H2323"/>
    <mergeCell ref="A2314:A2345"/>
    <mergeCell ref="B2314:C2315"/>
    <mergeCell ref="D2314:I2314"/>
    <mergeCell ref="D2315:I2315"/>
    <mergeCell ref="B2316:B2345"/>
    <mergeCell ref="C2316:H2316"/>
    <mergeCell ref="I2316:I2319"/>
    <mergeCell ref="C2317:H2317"/>
    <mergeCell ref="C2318:E2318"/>
    <mergeCell ref="G2318:H2318"/>
    <mergeCell ref="C2319:E2319"/>
    <mergeCell ref="G2319:H2319"/>
    <mergeCell ref="C2320:E2320"/>
    <mergeCell ref="G2320:H2320"/>
    <mergeCell ref="I2320:I2323"/>
    <mergeCell ref="C2321:E2321"/>
    <mergeCell ref="C2331:D2331"/>
    <mergeCell ref="F2331:G2331"/>
    <mergeCell ref="H2331:I2331"/>
    <mergeCell ref="C2332:D2332"/>
    <mergeCell ref="A2312:I2312"/>
    <mergeCell ref="B2313:I2313"/>
    <mergeCell ref="D2304:I2304"/>
    <mergeCell ref="D2305:I2305"/>
    <mergeCell ref="D2306:I2306"/>
    <mergeCell ref="D2307:I2307"/>
    <mergeCell ref="D2308:I2308"/>
    <mergeCell ref="C2301:D2301"/>
    <mergeCell ref="F2301:G2301"/>
    <mergeCell ref="H2301:I2301"/>
    <mergeCell ref="C2302:I2302"/>
    <mergeCell ref="D2303:I2303"/>
    <mergeCell ref="C2299:D2299"/>
    <mergeCell ref="F2299:G2299"/>
    <mergeCell ref="H2299:I2299"/>
    <mergeCell ref="C2300:D2300"/>
    <mergeCell ref="F2300:G2300"/>
    <mergeCell ref="H2300:I2300"/>
    <mergeCell ref="F2298:G2298"/>
    <mergeCell ref="H2298:I2298"/>
    <mergeCell ref="C2295:D2295"/>
    <mergeCell ref="F2295:G2295"/>
    <mergeCell ref="H2295:I2295"/>
    <mergeCell ref="C2296:D2296"/>
    <mergeCell ref="F2296:G2296"/>
    <mergeCell ref="H2296:I2296"/>
    <mergeCell ref="C2293:D2293"/>
    <mergeCell ref="F2293:G2293"/>
    <mergeCell ref="H2293:I2293"/>
    <mergeCell ref="C2294:D2294"/>
    <mergeCell ref="F2294:G2294"/>
    <mergeCell ref="H2294:I2294"/>
    <mergeCell ref="D2309:I2309"/>
    <mergeCell ref="D2310:I2310"/>
    <mergeCell ref="D2311:I2311"/>
    <mergeCell ref="C2290:I2290"/>
    <mergeCell ref="C2291:E2291"/>
    <mergeCell ref="F2291:G2291"/>
    <mergeCell ref="H2291:I2291"/>
    <mergeCell ref="C2292:D2292"/>
    <mergeCell ref="F2292:G2292"/>
    <mergeCell ref="H2292:I2292"/>
    <mergeCell ref="G2287:H2287"/>
    <mergeCell ref="C2288:E2288"/>
    <mergeCell ref="G2288:H2288"/>
    <mergeCell ref="C2289:E2289"/>
    <mergeCell ref="G2289:H2289"/>
    <mergeCell ref="A2280:A2311"/>
    <mergeCell ref="B2280:C2281"/>
    <mergeCell ref="D2280:I2280"/>
    <mergeCell ref="D2281:I2281"/>
    <mergeCell ref="B2282:B2311"/>
    <mergeCell ref="C2282:H2282"/>
    <mergeCell ref="I2282:I2285"/>
    <mergeCell ref="C2283:H2283"/>
    <mergeCell ref="C2284:E2284"/>
    <mergeCell ref="G2284:H2284"/>
    <mergeCell ref="C2285:E2285"/>
    <mergeCell ref="G2285:H2285"/>
    <mergeCell ref="C2286:E2286"/>
    <mergeCell ref="G2286:H2286"/>
    <mergeCell ref="I2286:I2289"/>
    <mergeCell ref="C2287:E2287"/>
    <mergeCell ref="C2297:D2297"/>
    <mergeCell ref="F2297:G2297"/>
    <mergeCell ref="H2297:I2297"/>
    <mergeCell ref="C2298:D2298"/>
    <mergeCell ref="A2278:I2278"/>
    <mergeCell ref="B2279:I2279"/>
    <mergeCell ref="D2270:I2270"/>
    <mergeCell ref="D2271:I2271"/>
    <mergeCell ref="D2272:I2272"/>
    <mergeCell ref="D2273:I2273"/>
    <mergeCell ref="D2274:I2274"/>
    <mergeCell ref="C2267:D2267"/>
    <mergeCell ref="F2267:G2267"/>
    <mergeCell ref="H2267:I2267"/>
    <mergeCell ref="C2268:I2268"/>
    <mergeCell ref="D2269:I2269"/>
    <mergeCell ref="C2265:D2265"/>
    <mergeCell ref="F2265:G2265"/>
    <mergeCell ref="H2265:I2265"/>
    <mergeCell ref="C2266:D2266"/>
    <mergeCell ref="F2266:G2266"/>
    <mergeCell ref="H2266:I2266"/>
    <mergeCell ref="F2264:G2264"/>
    <mergeCell ref="H2264:I2264"/>
    <mergeCell ref="C2261:D2261"/>
    <mergeCell ref="F2261:G2261"/>
    <mergeCell ref="H2261:I2261"/>
    <mergeCell ref="C2262:D2262"/>
    <mergeCell ref="F2262:G2262"/>
    <mergeCell ref="H2262:I2262"/>
    <mergeCell ref="C2259:D2259"/>
    <mergeCell ref="F2259:G2259"/>
    <mergeCell ref="H2259:I2259"/>
    <mergeCell ref="C2260:D2260"/>
    <mergeCell ref="F2260:G2260"/>
    <mergeCell ref="H2260:I2260"/>
    <mergeCell ref="D2275:I2275"/>
    <mergeCell ref="D2276:I2276"/>
    <mergeCell ref="D2277:I2277"/>
    <mergeCell ref="C2256:I2256"/>
    <mergeCell ref="C2257:E2257"/>
    <mergeCell ref="F2257:G2257"/>
    <mergeCell ref="H2257:I2257"/>
    <mergeCell ref="C2258:D2258"/>
    <mergeCell ref="F2258:G2258"/>
    <mergeCell ref="H2258:I2258"/>
    <mergeCell ref="G2253:H2253"/>
    <mergeCell ref="C2254:E2254"/>
    <mergeCell ref="G2254:H2254"/>
    <mergeCell ref="C2255:E2255"/>
    <mergeCell ref="G2255:H2255"/>
    <mergeCell ref="A2246:A2277"/>
    <mergeCell ref="B2246:C2247"/>
    <mergeCell ref="D2246:I2246"/>
    <mergeCell ref="D2247:I2247"/>
    <mergeCell ref="B2248:B2277"/>
    <mergeCell ref="C2248:H2248"/>
    <mergeCell ref="I2248:I2251"/>
    <mergeCell ref="C2249:H2249"/>
    <mergeCell ref="C2250:E2250"/>
    <mergeCell ref="G2250:H2250"/>
    <mergeCell ref="C2251:E2251"/>
    <mergeCell ref="G2251:H2251"/>
    <mergeCell ref="C2252:E2252"/>
    <mergeCell ref="G2252:H2252"/>
    <mergeCell ref="I2252:I2255"/>
    <mergeCell ref="C2253:E2253"/>
    <mergeCell ref="C2263:D2263"/>
    <mergeCell ref="F2263:G2263"/>
    <mergeCell ref="H2263:I2263"/>
    <mergeCell ref="C2264:D2264"/>
    <mergeCell ref="A2244:I2244"/>
    <mergeCell ref="B2245:I2245"/>
    <mergeCell ref="D2236:I2236"/>
    <mergeCell ref="D2237:I2237"/>
    <mergeCell ref="D2238:I2238"/>
    <mergeCell ref="D2239:I2239"/>
    <mergeCell ref="D2240:I2240"/>
    <mergeCell ref="C2233:D2233"/>
    <mergeCell ref="F2233:G2233"/>
    <mergeCell ref="H2233:I2233"/>
    <mergeCell ref="C2234:I2234"/>
    <mergeCell ref="D2235:I2235"/>
    <mergeCell ref="C2231:D2231"/>
    <mergeCell ref="F2231:G2231"/>
    <mergeCell ref="H2231:I2231"/>
    <mergeCell ref="C2232:D2232"/>
    <mergeCell ref="F2232:G2232"/>
    <mergeCell ref="H2232:I2232"/>
    <mergeCell ref="F2230:G2230"/>
    <mergeCell ref="H2230:I2230"/>
    <mergeCell ref="C2227:D2227"/>
    <mergeCell ref="F2227:G2227"/>
    <mergeCell ref="H2227:I2227"/>
    <mergeCell ref="C2228:D2228"/>
    <mergeCell ref="F2228:G2228"/>
    <mergeCell ref="H2228:I2228"/>
    <mergeCell ref="C2225:D2225"/>
    <mergeCell ref="F2225:G2225"/>
    <mergeCell ref="H2225:I2225"/>
    <mergeCell ref="C2226:D2226"/>
    <mergeCell ref="F2226:G2226"/>
    <mergeCell ref="H2226:I2226"/>
    <mergeCell ref="D2241:I2241"/>
    <mergeCell ref="D2242:I2242"/>
    <mergeCell ref="D2243:I2243"/>
    <mergeCell ref="C2222:I2222"/>
    <mergeCell ref="C2223:E2223"/>
    <mergeCell ref="F2223:G2223"/>
    <mergeCell ref="H2223:I2223"/>
    <mergeCell ref="C2224:D2224"/>
    <mergeCell ref="F2224:G2224"/>
    <mergeCell ref="H2224:I2224"/>
    <mergeCell ref="G2219:H2219"/>
    <mergeCell ref="C2220:E2220"/>
    <mergeCell ref="G2220:H2220"/>
    <mergeCell ref="C2221:E2221"/>
    <mergeCell ref="G2221:H2221"/>
    <mergeCell ref="A2212:A2243"/>
    <mergeCell ref="B2212:C2213"/>
    <mergeCell ref="D2212:I2212"/>
    <mergeCell ref="D2213:I2213"/>
    <mergeCell ref="B2214:B2243"/>
    <mergeCell ref="C2214:H2214"/>
    <mergeCell ref="I2214:I2217"/>
    <mergeCell ref="C2215:H2215"/>
    <mergeCell ref="C2216:E2216"/>
    <mergeCell ref="G2216:H2216"/>
    <mergeCell ref="C2217:E2217"/>
    <mergeCell ref="G2217:H2217"/>
    <mergeCell ref="C2218:E2218"/>
    <mergeCell ref="G2218:H2218"/>
    <mergeCell ref="I2218:I2221"/>
    <mergeCell ref="C2219:E2219"/>
    <mergeCell ref="C2229:D2229"/>
    <mergeCell ref="F2229:G2229"/>
    <mergeCell ref="H2229:I2229"/>
    <mergeCell ref="C2230:D2230"/>
    <mergeCell ref="A2210:I2210"/>
    <mergeCell ref="B2211:I2211"/>
    <mergeCell ref="D2202:I2202"/>
    <mergeCell ref="D2203:I2203"/>
    <mergeCell ref="D2204:I2204"/>
    <mergeCell ref="D2205:I2205"/>
    <mergeCell ref="D2206:I2206"/>
    <mergeCell ref="C2199:D2199"/>
    <mergeCell ref="F2199:G2199"/>
    <mergeCell ref="H2199:I2199"/>
    <mergeCell ref="C2200:I2200"/>
    <mergeCell ref="D2201:I2201"/>
    <mergeCell ref="C2197:D2197"/>
    <mergeCell ref="F2197:G2197"/>
    <mergeCell ref="H2197:I2197"/>
    <mergeCell ref="C2198:D2198"/>
    <mergeCell ref="F2198:G2198"/>
    <mergeCell ref="H2198:I2198"/>
    <mergeCell ref="F2196:G2196"/>
    <mergeCell ref="H2196:I2196"/>
    <mergeCell ref="C2193:D2193"/>
    <mergeCell ref="F2193:G2193"/>
    <mergeCell ref="H2193:I2193"/>
    <mergeCell ref="C2194:D2194"/>
    <mergeCell ref="F2194:G2194"/>
    <mergeCell ref="H2194:I2194"/>
    <mergeCell ref="C2191:D2191"/>
    <mergeCell ref="F2191:G2191"/>
    <mergeCell ref="H2191:I2191"/>
    <mergeCell ref="C2192:D2192"/>
    <mergeCell ref="F2192:G2192"/>
    <mergeCell ref="H2192:I2192"/>
    <mergeCell ref="D2207:I2207"/>
    <mergeCell ref="D2208:I2208"/>
    <mergeCell ref="D2209:I2209"/>
    <mergeCell ref="C2188:I2188"/>
    <mergeCell ref="C2189:E2189"/>
    <mergeCell ref="F2189:G2189"/>
    <mergeCell ref="H2189:I2189"/>
    <mergeCell ref="C2190:D2190"/>
    <mergeCell ref="F2190:G2190"/>
    <mergeCell ref="H2190:I2190"/>
    <mergeCell ref="G2185:H2185"/>
    <mergeCell ref="C2186:E2186"/>
    <mergeCell ref="G2186:H2186"/>
    <mergeCell ref="C2187:E2187"/>
    <mergeCell ref="G2187:H2187"/>
    <mergeCell ref="A2178:A2209"/>
    <mergeCell ref="B2178:C2179"/>
    <mergeCell ref="D2178:I2178"/>
    <mergeCell ref="D2179:I2179"/>
    <mergeCell ref="B2180:B2209"/>
    <mergeCell ref="C2180:H2180"/>
    <mergeCell ref="I2180:I2183"/>
    <mergeCell ref="C2181:H2181"/>
    <mergeCell ref="C2182:E2182"/>
    <mergeCell ref="G2182:H2182"/>
    <mergeCell ref="C2183:E2183"/>
    <mergeCell ref="G2183:H2183"/>
    <mergeCell ref="C2184:E2184"/>
    <mergeCell ref="G2184:H2184"/>
    <mergeCell ref="I2184:I2187"/>
    <mergeCell ref="C2185:E2185"/>
    <mergeCell ref="C2195:D2195"/>
    <mergeCell ref="F2195:G2195"/>
    <mergeCell ref="H2195:I2195"/>
    <mergeCell ref="C2196:D2196"/>
    <mergeCell ref="A2176:I2176"/>
    <mergeCell ref="B2177:I2177"/>
    <mergeCell ref="D2168:I2168"/>
    <mergeCell ref="D2169:I2169"/>
    <mergeCell ref="D2170:I2170"/>
    <mergeCell ref="D2171:I2171"/>
    <mergeCell ref="D2172:I2172"/>
    <mergeCell ref="C2165:D2165"/>
    <mergeCell ref="F2165:G2165"/>
    <mergeCell ref="H2165:I2165"/>
    <mergeCell ref="C2166:I2166"/>
    <mergeCell ref="D2167:I2167"/>
    <mergeCell ref="C2163:D2163"/>
    <mergeCell ref="F2163:G2163"/>
    <mergeCell ref="H2163:I2163"/>
    <mergeCell ref="C2164:D2164"/>
    <mergeCell ref="F2164:G2164"/>
    <mergeCell ref="H2164:I2164"/>
    <mergeCell ref="F2162:G2162"/>
    <mergeCell ref="H2162:I2162"/>
    <mergeCell ref="C2159:D2159"/>
    <mergeCell ref="F2159:G2159"/>
    <mergeCell ref="H2159:I2159"/>
    <mergeCell ref="C2160:D2160"/>
    <mergeCell ref="F2160:G2160"/>
    <mergeCell ref="H2160:I2160"/>
    <mergeCell ref="C2157:D2157"/>
    <mergeCell ref="F2157:G2157"/>
    <mergeCell ref="H2157:I2157"/>
    <mergeCell ref="C2158:D2158"/>
    <mergeCell ref="F2158:G2158"/>
    <mergeCell ref="H2158:I2158"/>
    <mergeCell ref="D2173:I2173"/>
    <mergeCell ref="D2174:I2174"/>
    <mergeCell ref="D2175:I2175"/>
    <mergeCell ref="C2154:I2154"/>
    <mergeCell ref="C2155:E2155"/>
    <mergeCell ref="F2155:G2155"/>
    <mergeCell ref="H2155:I2155"/>
    <mergeCell ref="C2156:D2156"/>
    <mergeCell ref="F2156:G2156"/>
    <mergeCell ref="H2156:I2156"/>
    <mergeCell ref="G2151:H2151"/>
    <mergeCell ref="C2152:E2152"/>
    <mergeCell ref="G2152:H2152"/>
    <mergeCell ref="C2153:E2153"/>
    <mergeCell ref="G2153:H2153"/>
    <mergeCell ref="A2144:A2175"/>
    <mergeCell ref="B2144:C2145"/>
    <mergeCell ref="D2144:I2144"/>
    <mergeCell ref="D2145:I2145"/>
    <mergeCell ref="B2146:B2175"/>
    <mergeCell ref="C2146:H2146"/>
    <mergeCell ref="I2146:I2149"/>
    <mergeCell ref="C2147:H2147"/>
    <mergeCell ref="C2148:E2148"/>
    <mergeCell ref="G2148:H2148"/>
    <mergeCell ref="C2149:E2149"/>
    <mergeCell ref="G2149:H2149"/>
    <mergeCell ref="C2150:E2150"/>
    <mergeCell ref="G2150:H2150"/>
    <mergeCell ref="I2150:I2153"/>
    <mergeCell ref="C2151:E2151"/>
    <mergeCell ref="C2161:D2161"/>
    <mergeCell ref="F2161:G2161"/>
    <mergeCell ref="H2161:I2161"/>
    <mergeCell ref="C2162:D2162"/>
    <mergeCell ref="A2142:I2142"/>
    <mergeCell ref="B2143:I2143"/>
    <mergeCell ref="D2134:I2134"/>
    <mergeCell ref="D2135:I2135"/>
    <mergeCell ref="D2136:I2136"/>
    <mergeCell ref="D2137:I2137"/>
    <mergeCell ref="D2138:I2138"/>
    <mergeCell ref="C2131:D2131"/>
    <mergeCell ref="F2131:G2131"/>
    <mergeCell ref="H2131:I2131"/>
    <mergeCell ref="C2132:I2132"/>
    <mergeCell ref="D2133:I2133"/>
    <mergeCell ref="C2129:D2129"/>
    <mergeCell ref="F2129:G2129"/>
    <mergeCell ref="H2129:I2129"/>
    <mergeCell ref="C2130:D2130"/>
    <mergeCell ref="F2130:G2130"/>
    <mergeCell ref="H2130:I2130"/>
    <mergeCell ref="F2128:G2128"/>
    <mergeCell ref="H2128:I2128"/>
    <mergeCell ref="C2125:D2125"/>
    <mergeCell ref="F2125:G2125"/>
    <mergeCell ref="H2125:I2125"/>
    <mergeCell ref="C2126:D2126"/>
    <mergeCell ref="F2126:G2126"/>
    <mergeCell ref="H2126:I2126"/>
    <mergeCell ref="C2123:D2123"/>
    <mergeCell ref="F2123:G2123"/>
    <mergeCell ref="H2123:I2123"/>
    <mergeCell ref="C2124:D2124"/>
    <mergeCell ref="F2124:G2124"/>
    <mergeCell ref="H2124:I2124"/>
    <mergeCell ref="D2139:I2139"/>
    <mergeCell ref="D2140:I2140"/>
    <mergeCell ref="D2141:I2141"/>
    <mergeCell ref="C2120:I2120"/>
    <mergeCell ref="C2121:E2121"/>
    <mergeCell ref="F2121:G2121"/>
    <mergeCell ref="H2121:I2121"/>
    <mergeCell ref="C2122:D2122"/>
    <mergeCell ref="F2122:G2122"/>
    <mergeCell ref="H2122:I2122"/>
    <mergeCell ref="G2117:H2117"/>
    <mergeCell ref="C2118:E2118"/>
    <mergeCell ref="G2118:H2118"/>
    <mergeCell ref="C2119:E2119"/>
    <mergeCell ref="G2119:H2119"/>
    <mergeCell ref="A2110:A2141"/>
    <mergeCell ref="B2110:C2111"/>
    <mergeCell ref="D2110:I2110"/>
    <mergeCell ref="D2111:I2111"/>
    <mergeCell ref="B2112:B2141"/>
    <mergeCell ref="C2112:H2112"/>
    <mergeCell ref="I2112:I2115"/>
    <mergeCell ref="C2113:H2113"/>
    <mergeCell ref="C2114:E2114"/>
    <mergeCell ref="G2114:H2114"/>
    <mergeCell ref="C2115:E2115"/>
    <mergeCell ref="G2115:H2115"/>
    <mergeCell ref="C2116:E2116"/>
    <mergeCell ref="G2116:H2116"/>
    <mergeCell ref="I2116:I2119"/>
    <mergeCell ref="C2117:E2117"/>
    <mergeCell ref="C2127:D2127"/>
    <mergeCell ref="F2127:G2127"/>
    <mergeCell ref="H2127:I2127"/>
    <mergeCell ref="C2128:D2128"/>
    <mergeCell ref="A2108:I2108"/>
    <mergeCell ref="B2109:I2109"/>
    <mergeCell ref="D2100:I2100"/>
    <mergeCell ref="D2101:I2101"/>
    <mergeCell ref="D2102:I2102"/>
    <mergeCell ref="D2103:I2103"/>
    <mergeCell ref="D2104:I2104"/>
    <mergeCell ref="C2097:D2097"/>
    <mergeCell ref="F2097:G2097"/>
    <mergeCell ref="H2097:I2097"/>
    <mergeCell ref="C2098:I2098"/>
    <mergeCell ref="D2099:I2099"/>
    <mergeCell ref="C2095:D2095"/>
    <mergeCell ref="F2095:G2095"/>
    <mergeCell ref="H2095:I2095"/>
    <mergeCell ref="C2096:D2096"/>
    <mergeCell ref="F2096:G2096"/>
    <mergeCell ref="H2096:I2096"/>
    <mergeCell ref="F2094:G2094"/>
    <mergeCell ref="H2094:I2094"/>
    <mergeCell ref="C2091:D2091"/>
    <mergeCell ref="F2091:G2091"/>
    <mergeCell ref="H2091:I2091"/>
    <mergeCell ref="C2092:D2092"/>
    <mergeCell ref="F2092:G2092"/>
    <mergeCell ref="H2092:I2092"/>
    <mergeCell ref="C2089:D2089"/>
    <mergeCell ref="F2089:G2089"/>
    <mergeCell ref="H2089:I2089"/>
    <mergeCell ref="C2090:D2090"/>
    <mergeCell ref="F2090:G2090"/>
    <mergeCell ref="H2090:I2090"/>
    <mergeCell ref="D2105:I2105"/>
    <mergeCell ref="D2106:I2106"/>
    <mergeCell ref="D2107:I2107"/>
    <mergeCell ref="C2086:I2086"/>
    <mergeCell ref="C2087:E2087"/>
    <mergeCell ref="F2087:G2087"/>
    <mergeCell ref="H2087:I2087"/>
    <mergeCell ref="C2088:D2088"/>
    <mergeCell ref="F2088:G2088"/>
    <mergeCell ref="H2088:I2088"/>
    <mergeCell ref="G2083:H2083"/>
    <mergeCell ref="C2084:E2084"/>
    <mergeCell ref="G2084:H2084"/>
    <mergeCell ref="C2085:E2085"/>
    <mergeCell ref="G2085:H2085"/>
    <mergeCell ref="A2076:A2107"/>
    <mergeCell ref="B2076:C2077"/>
    <mergeCell ref="D2076:I2076"/>
    <mergeCell ref="D2077:I2077"/>
    <mergeCell ref="B2078:B2107"/>
    <mergeCell ref="C2078:H2078"/>
    <mergeCell ref="I2078:I2081"/>
    <mergeCell ref="C2079:H2079"/>
    <mergeCell ref="C2080:E2080"/>
    <mergeCell ref="G2080:H2080"/>
    <mergeCell ref="C2081:E2081"/>
    <mergeCell ref="G2081:H2081"/>
    <mergeCell ref="C2082:E2082"/>
    <mergeCell ref="G2082:H2082"/>
    <mergeCell ref="I2082:I2085"/>
    <mergeCell ref="C2083:E2083"/>
    <mergeCell ref="C2093:D2093"/>
    <mergeCell ref="F2093:G2093"/>
    <mergeCell ref="H2093:I2093"/>
    <mergeCell ref="C2094:D2094"/>
    <mergeCell ref="A2074:I2074"/>
    <mergeCell ref="B2075:I2075"/>
    <mergeCell ref="D2066:I2066"/>
    <mergeCell ref="D2067:I2067"/>
    <mergeCell ref="D2068:I2068"/>
    <mergeCell ref="D2069:I2069"/>
    <mergeCell ref="D2070:I2070"/>
    <mergeCell ref="C2063:D2063"/>
    <mergeCell ref="F2063:G2063"/>
    <mergeCell ref="H2063:I2063"/>
    <mergeCell ref="C2064:I2064"/>
    <mergeCell ref="D2065:I2065"/>
    <mergeCell ref="C2061:D2061"/>
    <mergeCell ref="F2061:G2061"/>
    <mergeCell ref="H2061:I2061"/>
    <mergeCell ref="C2062:D2062"/>
    <mergeCell ref="F2062:G2062"/>
    <mergeCell ref="H2062:I2062"/>
    <mergeCell ref="F2060:G2060"/>
    <mergeCell ref="H2060:I2060"/>
    <mergeCell ref="C2057:D2057"/>
    <mergeCell ref="F2057:G2057"/>
    <mergeCell ref="H2057:I2057"/>
    <mergeCell ref="C2058:D2058"/>
    <mergeCell ref="F2058:G2058"/>
    <mergeCell ref="H2058:I2058"/>
    <mergeCell ref="C2055:D2055"/>
    <mergeCell ref="F2055:G2055"/>
    <mergeCell ref="H2055:I2055"/>
    <mergeCell ref="C2056:D2056"/>
    <mergeCell ref="F2056:G2056"/>
    <mergeCell ref="H2056:I2056"/>
    <mergeCell ref="D2071:I2071"/>
    <mergeCell ref="D2072:I2072"/>
    <mergeCell ref="D2073:I2073"/>
    <mergeCell ref="C2052:I2052"/>
    <mergeCell ref="C2053:E2053"/>
    <mergeCell ref="F2053:G2053"/>
    <mergeCell ref="H2053:I2053"/>
    <mergeCell ref="C2054:D2054"/>
    <mergeCell ref="F2054:G2054"/>
    <mergeCell ref="H2054:I2054"/>
    <mergeCell ref="G2049:H2049"/>
    <mergeCell ref="C2050:E2050"/>
    <mergeCell ref="G2050:H2050"/>
    <mergeCell ref="C2051:E2051"/>
    <mergeCell ref="G2051:H2051"/>
    <mergeCell ref="A2042:A2073"/>
    <mergeCell ref="B2042:C2043"/>
    <mergeCell ref="D2042:I2042"/>
    <mergeCell ref="D2043:I2043"/>
    <mergeCell ref="B2044:B2073"/>
    <mergeCell ref="C2044:H2044"/>
    <mergeCell ref="I2044:I2047"/>
    <mergeCell ref="C2045:H2045"/>
    <mergeCell ref="C2046:E2046"/>
    <mergeCell ref="G2046:H2046"/>
    <mergeCell ref="C2047:E2047"/>
    <mergeCell ref="G2047:H2047"/>
    <mergeCell ref="C2048:E2048"/>
    <mergeCell ref="G2048:H2048"/>
    <mergeCell ref="I2048:I2051"/>
    <mergeCell ref="C2049:E2049"/>
    <mergeCell ref="C2059:D2059"/>
    <mergeCell ref="F2059:G2059"/>
    <mergeCell ref="H2059:I2059"/>
    <mergeCell ref="C2060:D2060"/>
    <mergeCell ref="A2040:I2040"/>
    <mergeCell ref="B2041:I2041"/>
    <mergeCell ref="D2032:I2032"/>
    <mergeCell ref="D2033:I2033"/>
    <mergeCell ref="D2034:I2034"/>
    <mergeCell ref="D2035:I2035"/>
    <mergeCell ref="D2036:I2036"/>
    <mergeCell ref="C2029:D2029"/>
    <mergeCell ref="F2029:G2029"/>
    <mergeCell ref="H2029:I2029"/>
    <mergeCell ref="C2030:I2030"/>
    <mergeCell ref="D2031:I2031"/>
    <mergeCell ref="C2027:D2027"/>
    <mergeCell ref="F2027:G2027"/>
    <mergeCell ref="H2027:I2027"/>
    <mergeCell ref="C2028:D2028"/>
    <mergeCell ref="F2028:G2028"/>
    <mergeCell ref="H2028:I2028"/>
    <mergeCell ref="F2026:G2026"/>
    <mergeCell ref="H2026:I2026"/>
    <mergeCell ref="C2023:D2023"/>
    <mergeCell ref="F2023:G2023"/>
    <mergeCell ref="H2023:I2023"/>
    <mergeCell ref="C2024:D2024"/>
    <mergeCell ref="F2024:G2024"/>
    <mergeCell ref="H2024:I2024"/>
    <mergeCell ref="C2021:D2021"/>
    <mergeCell ref="F2021:G2021"/>
    <mergeCell ref="H2021:I2021"/>
    <mergeCell ref="C2022:D2022"/>
    <mergeCell ref="F2022:G2022"/>
    <mergeCell ref="H2022:I2022"/>
    <mergeCell ref="D2037:I2037"/>
    <mergeCell ref="D2038:I2038"/>
    <mergeCell ref="D2039:I2039"/>
    <mergeCell ref="C2018:I2018"/>
    <mergeCell ref="C2019:E2019"/>
    <mergeCell ref="F2019:G2019"/>
    <mergeCell ref="H2019:I2019"/>
    <mergeCell ref="C2020:D2020"/>
    <mergeCell ref="F2020:G2020"/>
    <mergeCell ref="H2020:I2020"/>
    <mergeCell ref="G2015:H2015"/>
    <mergeCell ref="C2016:E2016"/>
    <mergeCell ref="G2016:H2016"/>
    <mergeCell ref="C2017:E2017"/>
    <mergeCell ref="G2017:H2017"/>
    <mergeCell ref="A2008:A2039"/>
    <mergeCell ref="B2008:C2009"/>
    <mergeCell ref="D2008:I2008"/>
    <mergeCell ref="D2009:I2009"/>
    <mergeCell ref="B2010:B2039"/>
    <mergeCell ref="C2010:H2010"/>
    <mergeCell ref="I2010:I2013"/>
    <mergeCell ref="C2011:H2011"/>
    <mergeCell ref="C2012:E2012"/>
    <mergeCell ref="G2012:H2012"/>
    <mergeCell ref="C2013:E2013"/>
    <mergeCell ref="G2013:H2013"/>
    <mergeCell ref="C2014:E2014"/>
    <mergeCell ref="G2014:H2014"/>
    <mergeCell ref="I2014:I2017"/>
    <mergeCell ref="C2015:E2015"/>
    <mergeCell ref="C2025:D2025"/>
    <mergeCell ref="F2025:G2025"/>
    <mergeCell ref="H2025:I2025"/>
    <mergeCell ref="C2026:D2026"/>
    <mergeCell ref="A2006:I2006"/>
    <mergeCell ref="B2007:I2007"/>
    <mergeCell ref="D1998:I1998"/>
    <mergeCell ref="D1999:I1999"/>
    <mergeCell ref="D2000:I2000"/>
    <mergeCell ref="D2001:I2001"/>
    <mergeCell ref="D2002:I2002"/>
    <mergeCell ref="C1995:D1995"/>
    <mergeCell ref="F1995:G1995"/>
    <mergeCell ref="H1995:I1995"/>
    <mergeCell ref="C1996:I1996"/>
    <mergeCell ref="D1997:I1997"/>
    <mergeCell ref="C1993:D1993"/>
    <mergeCell ref="F1993:G1993"/>
    <mergeCell ref="H1993:I1993"/>
    <mergeCell ref="C1994:D1994"/>
    <mergeCell ref="F1994:G1994"/>
    <mergeCell ref="H1994:I1994"/>
    <mergeCell ref="F1992:G1992"/>
    <mergeCell ref="H1992:I1992"/>
    <mergeCell ref="C1989:D1989"/>
    <mergeCell ref="F1989:G1989"/>
    <mergeCell ref="H1989:I1989"/>
    <mergeCell ref="C1990:D1990"/>
    <mergeCell ref="F1990:G1990"/>
    <mergeCell ref="H1990:I1990"/>
    <mergeCell ref="C1987:D1987"/>
    <mergeCell ref="F1987:G1987"/>
    <mergeCell ref="H1987:I1987"/>
    <mergeCell ref="C1988:D1988"/>
    <mergeCell ref="F1988:G1988"/>
    <mergeCell ref="H1988:I1988"/>
    <mergeCell ref="D2003:I2003"/>
    <mergeCell ref="D2004:I2004"/>
    <mergeCell ref="D2005:I2005"/>
    <mergeCell ref="C1984:I1984"/>
    <mergeCell ref="C1985:E1985"/>
    <mergeCell ref="F1985:G1985"/>
    <mergeCell ref="H1985:I1985"/>
    <mergeCell ref="C1986:D1986"/>
    <mergeCell ref="F1986:G1986"/>
    <mergeCell ref="H1986:I1986"/>
    <mergeCell ref="G1981:H1981"/>
    <mergeCell ref="C1982:E1982"/>
    <mergeCell ref="G1982:H1982"/>
    <mergeCell ref="C1983:E1983"/>
    <mergeCell ref="G1983:H1983"/>
    <mergeCell ref="A1974:A2005"/>
    <mergeCell ref="B1974:C1975"/>
    <mergeCell ref="D1974:I1974"/>
    <mergeCell ref="D1975:I1975"/>
    <mergeCell ref="B1976:B2005"/>
    <mergeCell ref="C1976:H1976"/>
    <mergeCell ref="I1976:I1979"/>
    <mergeCell ref="C1977:H1977"/>
    <mergeCell ref="C1978:E1978"/>
    <mergeCell ref="G1978:H1978"/>
    <mergeCell ref="C1979:E1979"/>
    <mergeCell ref="G1979:H1979"/>
    <mergeCell ref="C1980:E1980"/>
    <mergeCell ref="G1980:H1980"/>
    <mergeCell ref="I1980:I1983"/>
    <mergeCell ref="C1981:E1981"/>
    <mergeCell ref="C1991:D1991"/>
    <mergeCell ref="F1991:G1991"/>
    <mergeCell ref="H1991:I1991"/>
    <mergeCell ref="C1992:D1992"/>
    <mergeCell ref="A1972:I1972"/>
    <mergeCell ref="B1973:I1973"/>
    <mergeCell ref="D1964:I1964"/>
    <mergeCell ref="D1965:I1965"/>
    <mergeCell ref="D1966:I1966"/>
    <mergeCell ref="D1967:I1967"/>
    <mergeCell ref="D1968:I1968"/>
    <mergeCell ref="C1961:D1961"/>
    <mergeCell ref="F1961:G1961"/>
    <mergeCell ref="H1961:I1961"/>
    <mergeCell ref="C1962:I1962"/>
    <mergeCell ref="D1963:I1963"/>
    <mergeCell ref="C1959:D1959"/>
    <mergeCell ref="F1959:G1959"/>
    <mergeCell ref="H1959:I1959"/>
    <mergeCell ref="C1960:D1960"/>
    <mergeCell ref="F1960:G1960"/>
    <mergeCell ref="H1960:I1960"/>
    <mergeCell ref="F1958:G1958"/>
    <mergeCell ref="H1958:I1958"/>
    <mergeCell ref="C1955:D1955"/>
    <mergeCell ref="F1955:G1955"/>
    <mergeCell ref="H1955:I1955"/>
    <mergeCell ref="C1956:D1956"/>
    <mergeCell ref="F1956:G1956"/>
    <mergeCell ref="H1956:I1956"/>
    <mergeCell ref="C1953:D1953"/>
    <mergeCell ref="F1953:G1953"/>
    <mergeCell ref="H1953:I1953"/>
    <mergeCell ref="C1954:D1954"/>
    <mergeCell ref="F1954:G1954"/>
    <mergeCell ref="H1954:I1954"/>
    <mergeCell ref="D1969:I1969"/>
    <mergeCell ref="D1970:I1970"/>
    <mergeCell ref="D1971:I1971"/>
    <mergeCell ref="C1950:I1950"/>
    <mergeCell ref="C1951:E1951"/>
    <mergeCell ref="F1951:G1951"/>
    <mergeCell ref="H1951:I1951"/>
    <mergeCell ref="C1952:D1952"/>
    <mergeCell ref="F1952:G1952"/>
    <mergeCell ref="H1952:I1952"/>
    <mergeCell ref="G1947:H1947"/>
    <mergeCell ref="C1948:E1948"/>
    <mergeCell ref="G1948:H1948"/>
    <mergeCell ref="C1949:E1949"/>
    <mergeCell ref="G1949:H1949"/>
    <mergeCell ref="A1940:A1971"/>
    <mergeCell ref="B1940:C1941"/>
    <mergeCell ref="D1940:I1940"/>
    <mergeCell ref="D1941:I1941"/>
    <mergeCell ref="B1942:B1971"/>
    <mergeCell ref="C1942:H1942"/>
    <mergeCell ref="I1942:I1945"/>
    <mergeCell ref="C1943:H1943"/>
    <mergeCell ref="C1944:E1944"/>
    <mergeCell ref="G1944:H1944"/>
    <mergeCell ref="C1945:E1945"/>
    <mergeCell ref="G1945:H1945"/>
    <mergeCell ref="C1946:E1946"/>
    <mergeCell ref="G1946:H1946"/>
    <mergeCell ref="I1946:I1949"/>
    <mergeCell ref="C1947:E1947"/>
    <mergeCell ref="C1957:D1957"/>
    <mergeCell ref="F1957:G1957"/>
    <mergeCell ref="H1957:I1957"/>
    <mergeCell ref="C1958:D1958"/>
    <mergeCell ref="A1938:I1938"/>
    <mergeCell ref="B1939:I1939"/>
    <mergeCell ref="D1930:I1930"/>
    <mergeCell ref="D1931:I1931"/>
    <mergeCell ref="D1932:I1932"/>
    <mergeCell ref="D1933:I1933"/>
    <mergeCell ref="D1934:I1934"/>
    <mergeCell ref="C1927:D1927"/>
    <mergeCell ref="F1927:G1927"/>
    <mergeCell ref="H1927:I1927"/>
    <mergeCell ref="C1928:I1928"/>
    <mergeCell ref="D1929:I1929"/>
    <mergeCell ref="C1925:D1925"/>
    <mergeCell ref="F1925:G1925"/>
    <mergeCell ref="H1925:I1925"/>
    <mergeCell ref="C1926:D1926"/>
    <mergeCell ref="F1926:G1926"/>
    <mergeCell ref="H1926:I1926"/>
    <mergeCell ref="F1924:G1924"/>
    <mergeCell ref="H1924:I1924"/>
    <mergeCell ref="C1921:D1921"/>
    <mergeCell ref="F1921:G1921"/>
    <mergeCell ref="H1921:I1921"/>
    <mergeCell ref="C1922:D1922"/>
    <mergeCell ref="F1922:G1922"/>
    <mergeCell ref="H1922:I1922"/>
    <mergeCell ref="C1919:D1919"/>
    <mergeCell ref="F1919:G1919"/>
    <mergeCell ref="H1919:I1919"/>
    <mergeCell ref="C1920:D1920"/>
    <mergeCell ref="F1920:G1920"/>
    <mergeCell ref="H1920:I1920"/>
    <mergeCell ref="D1935:I1935"/>
    <mergeCell ref="D1936:I1936"/>
    <mergeCell ref="D1937:I1937"/>
    <mergeCell ref="C1916:I1916"/>
    <mergeCell ref="C1917:E1917"/>
    <mergeCell ref="F1917:G1917"/>
    <mergeCell ref="H1917:I1917"/>
    <mergeCell ref="C1918:D1918"/>
    <mergeCell ref="F1918:G1918"/>
    <mergeCell ref="H1918:I1918"/>
    <mergeCell ref="G1913:H1913"/>
    <mergeCell ref="C1914:E1914"/>
    <mergeCell ref="G1914:H1914"/>
    <mergeCell ref="C1915:E1915"/>
    <mergeCell ref="G1915:H1915"/>
    <mergeCell ref="A1906:A1937"/>
    <mergeCell ref="B1906:C1907"/>
    <mergeCell ref="D1906:I1906"/>
    <mergeCell ref="D1907:I1907"/>
    <mergeCell ref="B1908:B1937"/>
    <mergeCell ref="C1908:H1908"/>
    <mergeCell ref="I1908:I1911"/>
    <mergeCell ref="C1909:H1909"/>
    <mergeCell ref="C1910:E1910"/>
    <mergeCell ref="G1910:H1910"/>
    <mergeCell ref="C1911:E1911"/>
    <mergeCell ref="G1911:H1911"/>
    <mergeCell ref="C1912:E1912"/>
    <mergeCell ref="G1912:H1912"/>
    <mergeCell ref="I1912:I1915"/>
    <mergeCell ref="C1913:E1913"/>
    <mergeCell ref="C1923:D1923"/>
    <mergeCell ref="F1923:G1923"/>
    <mergeCell ref="H1923:I1923"/>
    <mergeCell ref="C1924:D1924"/>
    <mergeCell ref="A1904:I1904"/>
    <mergeCell ref="B1905:I1905"/>
    <mergeCell ref="D1896:I1896"/>
    <mergeCell ref="D1897:I1897"/>
    <mergeCell ref="D1898:I1898"/>
    <mergeCell ref="D1899:I1899"/>
    <mergeCell ref="D1900:I1900"/>
    <mergeCell ref="C1893:D1893"/>
    <mergeCell ref="F1893:G1893"/>
    <mergeCell ref="H1893:I1893"/>
    <mergeCell ref="C1894:I1894"/>
    <mergeCell ref="D1895:I1895"/>
    <mergeCell ref="C1891:D1891"/>
    <mergeCell ref="F1891:G1891"/>
    <mergeCell ref="H1891:I1891"/>
    <mergeCell ref="C1892:D1892"/>
    <mergeCell ref="F1892:G1892"/>
    <mergeCell ref="H1892:I1892"/>
    <mergeCell ref="F1890:G1890"/>
    <mergeCell ref="H1890:I1890"/>
    <mergeCell ref="C1887:D1887"/>
    <mergeCell ref="F1887:G1887"/>
    <mergeCell ref="H1887:I1887"/>
    <mergeCell ref="C1888:D1888"/>
    <mergeCell ref="F1888:G1888"/>
    <mergeCell ref="H1888:I1888"/>
    <mergeCell ref="C1885:D1885"/>
    <mergeCell ref="F1885:G1885"/>
    <mergeCell ref="H1885:I1885"/>
    <mergeCell ref="C1886:D1886"/>
    <mergeCell ref="F1886:G1886"/>
    <mergeCell ref="H1886:I1886"/>
    <mergeCell ref="D1901:I1901"/>
    <mergeCell ref="D1902:I1902"/>
    <mergeCell ref="D1903:I1903"/>
    <mergeCell ref="C1882:I1882"/>
    <mergeCell ref="C1883:E1883"/>
    <mergeCell ref="F1883:G1883"/>
    <mergeCell ref="H1883:I1883"/>
    <mergeCell ref="C1884:D1884"/>
    <mergeCell ref="F1884:G1884"/>
    <mergeCell ref="H1884:I1884"/>
    <mergeCell ref="G1879:H1879"/>
    <mergeCell ref="C1880:E1880"/>
    <mergeCell ref="G1880:H1880"/>
    <mergeCell ref="C1881:E1881"/>
    <mergeCell ref="G1881:H1881"/>
    <mergeCell ref="A1872:A1903"/>
    <mergeCell ref="B1872:C1873"/>
    <mergeCell ref="D1872:I1872"/>
    <mergeCell ref="D1873:I1873"/>
    <mergeCell ref="B1874:B1903"/>
    <mergeCell ref="C1874:H1874"/>
    <mergeCell ref="I1874:I1877"/>
    <mergeCell ref="C1875:H1875"/>
    <mergeCell ref="C1876:E1876"/>
    <mergeCell ref="G1876:H1876"/>
    <mergeCell ref="C1877:E1877"/>
    <mergeCell ref="G1877:H1877"/>
    <mergeCell ref="C1878:E1878"/>
    <mergeCell ref="G1878:H1878"/>
    <mergeCell ref="I1878:I1881"/>
    <mergeCell ref="C1879:E1879"/>
    <mergeCell ref="C1889:D1889"/>
    <mergeCell ref="F1889:G1889"/>
    <mergeCell ref="H1889:I1889"/>
    <mergeCell ref="C1890:D1890"/>
    <mergeCell ref="A1870:I1870"/>
    <mergeCell ref="B1871:I1871"/>
    <mergeCell ref="D1862:I1862"/>
    <mergeCell ref="D1863:I1863"/>
    <mergeCell ref="D1864:I1864"/>
    <mergeCell ref="D1865:I1865"/>
    <mergeCell ref="D1866:I1866"/>
    <mergeCell ref="C1859:D1859"/>
    <mergeCell ref="F1859:G1859"/>
    <mergeCell ref="H1859:I1859"/>
    <mergeCell ref="C1860:I1860"/>
    <mergeCell ref="D1861:I1861"/>
    <mergeCell ref="C1857:D1857"/>
    <mergeCell ref="F1857:G1857"/>
    <mergeCell ref="H1857:I1857"/>
    <mergeCell ref="C1858:D1858"/>
    <mergeCell ref="F1858:G1858"/>
    <mergeCell ref="H1858:I1858"/>
    <mergeCell ref="F1856:G1856"/>
    <mergeCell ref="H1856:I1856"/>
    <mergeCell ref="C1853:D1853"/>
    <mergeCell ref="F1853:G1853"/>
    <mergeCell ref="H1853:I1853"/>
    <mergeCell ref="C1854:D1854"/>
    <mergeCell ref="F1854:G1854"/>
    <mergeCell ref="H1854:I1854"/>
    <mergeCell ref="C1851:D1851"/>
    <mergeCell ref="F1851:G1851"/>
    <mergeCell ref="H1851:I1851"/>
    <mergeCell ref="C1852:D1852"/>
    <mergeCell ref="F1852:G1852"/>
    <mergeCell ref="H1852:I1852"/>
    <mergeCell ref="D1867:I1867"/>
    <mergeCell ref="D1868:I1868"/>
    <mergeCell ref="D1869:I1869"/>
    <mergeCell ref="C1848:I1848"/>
    <mergeCell ref="C1849:E1849"/>
    <mergeCell ref="F1849:G1849"/>
    <mergeCell ref="H1849:I1849"/>
    <mergeCell ref="C1850:D1850"/>
    <mergeCell ref="F1850:G1850"/>
    <mergeCell ref="H1850:I1850"/>
    <mergeCell ref="G1845:H1845"/>
    <mergeCell ref="C1846:E1846"/>
    <mergeCell ref="G1846:H1846"/>
    <mergeCell ref="C1847:E1847"/>
    <mergeCell ref="G1847:H1847"/>
    <mergeCell ref="A1838:A1869"/>
    <mergeCell ref="B1838:C1839"/>
    <mergeCell ref="D1838:I1838"/>
    <mergeCell ref="D1839:I1839"/>
    <mergeCell ref="B1840:B1869"/>
    <mergeCell ref="C1840:H1840"/>
    <mergeCell ref="I1840:I1843"/>
    <mergeCell ref="C1841:H1841"/>
    <mergeCell ref="C1842:E1842"/>
    <mergeCell ref="G1842:H1842"/>
    <mergeCell ref="C1843:E1843"/>
    <mergeCell ref="G1843:H1843"/>
    <mergeCell ref="C1844:E1844"/>
    <mergeCell ref="G1844:H1844"/>
    <mergeCell ref="I1844:I1847"/>
    <mergeCell ref="C1845:E1845"/>
    <mergeCell ref="C1855:D1855"/>
    <mergeCell ref="F1855:G1855"/>
    <mergeCell ref="H1855:I1855"/>
    <mergeCell ref="C1856:D1856"/>
    <mergeCell ref="A1836:I1836"/>
    <mergeCell ref="B1837:I1837"/>
    <mergeCell ref="D1828:I1828"/>
    <mergeCell ref="D1829:I1829"/>
    <mergeCell ref="D1830:I1830"/>
    <mergeCell ref="D1831:I1831"/>
    <mergeCell ref="D1832:I1832"/>
    <mergeCell ref="C1825:D1825"/>
    <mergeCell ref="F1825:G1825"/>
    <mergeCell ref="H1825:I1825"/>
    <mergeCell ref="C1826:I1826"/>
    <mergeCell ref="D1827:I1827"/>
    <mergeCell ref="C1823:D1823"/>
    <mergeCell ref="F1823:G1823"/>
    <mergeCell ref="H1823:I1823"/>
    <mergeCell ref="C1824:D1824"/>
    <mergeCell ref="F1824:G1824"/>
    <mergeCell ref="H1824:I1824"/>
    <mergeCell ref="F1822:G1822"/>
    <mergeCell ref="H1822:I1822"/>
    <mergeCell ref="C1819:D1819"/>
    <mergeCell ref="F1819:G1819"/>
    <mergeCell ref="H1819:I1819"/>
    <mergeCell ref="C1820:D1820"/>
    <mergeCell ref="F1820:G1820"/>
    <mergeCell ref="H1820:I1820"/>
    <mergeCell ref="C1817:D1817"/>
    <mergeCell ref="F1817:G1817"/>
    <mergeCell ref="H1817:I1817"/>
    <mergeCell ref="C1818:D1818"/>
    <mergeCell ref="F1818:G1818"/>
    <mergeCell ref="H1818:I1818"/>
    <mergeCell ref="D1833:I1833"/>
    <mergeCell ref="D1834:I1834"/>
    <mergeCell ref="D1835:I1835"/>
    <mergeCell ref="C1814:I1814"/>
    <mergeCell ref="C1815:E1815"/>
    <mergeCell ref="F1815:G1815"/>
    <mergeCell ref="H1815:I1815"/>
    <mergeCell ref="C1816:D1816"/>
    <mergeCell ref="F1816:G1816"/>
    <mergeCell ref="H1816:I1816"/>
    <mergeCell ref="G1811:H1811"/>
    <mergeCell ref="C1812:E1812"/>
    <mergeCell ref="G1812:H1812"/>
    <mergeCell ref="C1813:E1813"/>
    <mergeCell ref="G1813:H1813"/>
    <mergeCell ref="A1804:A1835"/>
    <mergeCell ref="B1804:C1805"/>
    <mergeCell ref="D1804:I1804"/>
    <mergeCell ref="D1805:I1805"/>
    <mergeCell ref="B1806:B1835"/>
    <mergeCell ref="C1806:H1806"/>
    <mergeCell ref="I1806:I1809"/>
    <mergeCell ref="C1807:H1807"/>
    <mergeCell ref="C1808:E1808"/>
    <mergeCell ref="G1808:H1808"/>
    <mergeCell ref="C1809:E1809"/>
    <mergeCell ref="G1809:H1809"/>
    <mergeCell ref="C1810:E1810"/>
    <mergeCell ref="G1810:H1810"/>
    <mergeCell ref="I1810:I1813"/>
    <mergeCell ref="C1811:E1811"/>
    <mergeCell ref="C1821:D1821"/>
    <mergeCell ref="F1821:G1821"/>
    <mergeCell ref="H1821:I1821"/>
    <mergeCell ref="C1822:D1822"/>
    <mergeCell ref="A1802:I1802"/>
    <mergeCell ref="B1803:I1803"/>
    <mergeCell ref="D1794:I1794"/>
    <mergeCell ref="D1795:I1795"/>
    <mergeCell ref="D1796:I1796"/>
    <mergeCell ref="D1797:I1797"/>
    <mergeCell ref="D1798:I1798"/>
    <mergeCell ref="C1791:D1791"/>
    <mergeCell ref="F1791:G1791"/>
    <mergeCell ref="H1791:I1791"/>
    <mergeCell ref="C1792:I1792"/>
    <mergeCell ref="D1793:I1793"/>
    <mergeCell ref="C1789:D1789"/>
    <mergeCell ref="F1789:G1789"/>
    <mergeCell ref="H1789:I1789"/>
    <mergeCell ref="C1790:D1790"/>
    <mergeCell ref="F1790:G1790"/>
    <mergeCell ref="H1790:I1790"/>
    <mergeCell ref="F1788:G1788"/>
    <mergeCell ref="H1788:I1788"/>
    <mergeCell ref="C1785:D1785"/>
    <mergeCell ref="F1785:G1785"/>
    <mergeCell ref="H1785:I1785"/>
    <mergeCell ref="C1786:D1786"/>
    <mergeCell ref="F1786:G1786"/>
    <mergeCell ref="H1786:I1786"/>
    <mergeCell ref="C1783:D1783"/>
    <mergeCell ref="F1783:G1783"/>
    <mergeCell ref="H1783:I1783"/>
    <mergeCell ref="C1784:D1784"/>
    <mergeCell ref="F1784:G1784"/>
    <mergeCell ref="H1784:I1784"/>
    <mergeCell ref="D1799:I1799"/>
    <mergeCell ref="D1800:I1800"/>
    <mergeCell ref="D1801:I1801"/>
    <mergeCell ref="C1780:I1780"/>
    <mergeCell ref="C1781:E1781"/>
    <mergeCell ref="F1781:G1781"/>
    <mergeCell ref="H1781:I1781"/>
    <mergeCell ref="C1782:D1782"/>
    <mergeCell ref="F1782:G1782"/>
    <mergeCell ref="H1782:I1782"/>
    <mergeCell ref="G1777:H1777"/>
    <mergeCell ref="C1778:E1778"/>
    <mergeCell ref="G1778:H1778"/>
    <mergeCell ref="C1779:E1779"/>
    <mergeCell ref="G1779:H1779"/>
    <mergeCell ref="A1770:A1801"/>
    <mergeCell ref="B1770:C1771"/>
    <mergeCell ref="D1770:I1770"/>
    <mergeCell ref="D1771:I1771"/>
    <mergeCell ref="B1772:B1801"/>
    <mergeCell ref="C1772:H1772"/>
    <mergeCell ref="I1772:I1775"/>
    <mergeCell ref="C1773:H1773"/>
    <mergeCell ref="C1774:E1774"/>
    <mergeCell ref="G1774:H1774"/>
    <mergeCell ref="C1775:E1775"/>
    <mergeCell ref="G1775:H1775"/>
    <mergeCell ref="C1776:E1776"/>
    <mergeCell ref="G1776:H1776"/>
    <mergeCell ref="I1776:I1779"/>
    <mergeCell ref="C1777:E1777"/>
    <mergeCell ref="C1787:D1787"/>
    <mergeCell ref="F1787:G1787"/>
    <mergeCell ref="H1787:I1787"/>
    <mergeCell ref="C1788:D1788"/>
    <mergeCell ref="A1768:I1768"/>
    <mergeCell ref="B1769:I1769"/>
    <mergeCell ref="D1760:I1760"/>
    <mergeCell ref="D1761:I1761"/>
    <mergeCell ref="D1762:I1762"/>
    <mergeCell ref="D1763:I1763"/>
    <mergeCell ref="D1764:I1764"/>
    <mergeCell ref="C1757:D1757"/>
    <mergeCell ref="F1757:G1757"/>
    <mergeCell ref="H1757:I1757"/>
    <mergeCell ref="C1758:I1758"/>
    <mergeCell ref="D1759:I1759"/>
    <mergeCell ref="C1755:D1755"/>
    <mergeCell ref="F1755:G1755"/>
    <mergeCell ref="H1755:I1755"/>
    <mergeCell ref="C1756:D1756"/>
    <mergeCell ref="F1756:G1756"/>
    <mergeCell ref="H1756:I1756"/>
    <mergeCell ref="F1754:G1754"/>
    <mergeCell ref="H1754:I1754"/>
    <mergeCell ref="C1751:D1751"/>
    <mergeCell ref="F1751:G1751"/>
    <mergeCell ref="H1751:I1751"/>
    <mergeCell ref="C1752:D1752"/>
    <mergeCell ref="F1752:G1752"/>
    <mergeCell ref="H1752:I1752"/>
    <mergeCell ref="C1749:D1749"/>
    <mergeCell ref="F1749:G1749"/>
    <mergeCell ref="H1749:I1749"/>
    <mergeCell ref="C1750:D1750"/>
    <mergeCell ref="F1750:G1750"/>
    <mergeCell ref="H1750:I1750"/>
    <mergeCell ref="D1765:I1765"/>
    <mergeCell ref="D1766:I1766"/>
    <mergeCell ref="D1767:I1767"/>
    <mergeCell ref="C1746:I1746"/>
    <mergeCell ref="C1747:E1747"/>
    <mergeCell ref="F1747:G1747"/>
    <mergeCell ref="H1747:I1747"/>
    <mergeCell ref="C1748:D1748"/>
    <mergeCell ref="F1748:G1748"/>
    <mergeCell ref="H1748:I1748"/>
    <mergeCell ref="G1743:H1743"/>
    <mergeCell ref="C1744:E1744"/>
    <mergeCell ref="G1744:H1744"/>
    <mergeCell ref="C1745:E1745"/>
    <mergeCell ref="G1745:H1745"/>
    <mergeCell ref="A1736:A1767"/>
    <mergeCell ref="B1736:C1737"/>
    <mergeCell ref="D1736:I1736"/>
    <mergeCell ref="D1737:I1737"/>
    <mergeCell ref="B1738:B1767"/>
    <mergeCell ref="C1738:H1738"/>
    <mergeCell ref="I1738:I1741"/>
    <mergeCell ref="C1739:H1739"/>
    <mergeCell ref="C1740:E1740"/>
    <mergeCell ref="G1740:H1740"/>
    <mergeCell ref="C1741:E1741"/>
    <mergeCell ref="G1741:H1741"/>
    <mergeCell ref="C1742:E1742"/>
    <mergeCell ref="G1742:H1742"/>
    <mergeCell ref="I1742:I1745"/>
    <mergeCell ref="C1743:E1743"/>
    <mergeCell ref="C1753:D1753"/>
    <mergeCell ref="F1753:G1753"/>
    <mergeCell ref="H1753:I1753"/>
    <mergeCell ref="C1754:D1754"/>
    <mergeCell ref="A1734:I1734"/>
    <mergeCell ref="B1735:I1735"/>
    <mergeCell ref="D1726:I1726"/>
    <mergeCell ref="D1727:I1727"/>
    <mergeCell ref="D1728:I1728"/>
    <mergeCell ref="D1729:I1729"/>
    <mergeCell ref="D1730:I1730"/>
    <mergeCell ref="C1723:D1723"/>
    <mergeCell ref="F1723:G1723"/>
    <mergeCell ref="H1723:I1723"/>
    <mergeCell ref="C1724:I1724"/>
    <mergeCell ref="D1725:I1725"/>
    <mergeCell ref="C1721:D1721"/>
    <mergeCell ref="F1721:G1721"/>
    <mergeCell ref="H1721:I1721"/>
    <mergeCell ref="C1722:D1722"/>
    <mergeCell ref="F1722:G1722"/>
    <mergeCell ref="H1722:I1722"/>
    <mergeCell ref="F1720:G1720"/>
    <mergeCell ref="H1720:I1720"/>
    <mergeCell ref="C1717:D1717"/>
    <mergeCell ref="F1717:G1717"/>
    <mergeCell ref="H1717:I1717"/>
    <mergeCell ref="C1718:D1718"/>
    <mergeCell ref="F1718:G1718"/>
    <mergeCell ref="H1718:I1718"/>
    <mergeCell ref="C1715:D1715"/>
    <mergeCell ref="F1715:G1715"/>
    <mergeCell ref="H1715:I1715"/>
    <mergeCell ref="C1716:D1716"/>
    <mergeCell ref="F1716:G1716"/>
    <mergeCell ref="H1716:I1716"/>
    <mergeCell ref="D1731:I1731"/>
    <mergeCell ref="D1732:I1732"/>
    <mergeCell ref="D1733:I1733"/>
    <mergeCell ref="C1712:I1712"/>
    <mergeCell ref="C1713:E1713"/>
    <mergeCell ref="F1713:G1713"/>
    <mergeCell ref="H1713:I1713"/>
    <mergeCell ref="C1714:D1714"/>
    <mergeCell ref="F1714:G1714"/>
    <mergeCell ref="H1714:I1714"/>
    <mergeCell ref="G1709:H1709"/>
    <mergeCell ref="C1710:E1710"/>
    <mergeCell ref="G1710:H1710"/>
    <mergeCell ref="C1711:E1711"/>
    <mergeCell ref="G1711:H1711"/>
    <mergeCell ref="A1702:A1733"/>
    <mergeCell ref="B1702:C1703"/>
    <mergeCell ref="D1702:I1702"/>
    <mergeCell ref="D1703:I1703"/>
    <mergeCell ref="B1704:B1733"/>
    <mergeCell ref="C1704:H1704"/>
    <mergeCell ref="I1704:I1707"/>
    <mergeCell ref="C1705:H1705"/>
    <mergeCell ref="C1706:E1706"/>
    <mergeCell ref="G1706:H1706"/>
    <mergeCell ref="C1707:E1707"/>
    <mergeCell ref="G1707:H1707"/>
    <mergeCell ref="C1708:E1708"/>
    <mergeCell ref="G1708:H1708"/>
    <mergeCell ref="I1708:I1711"/>
    <mergeCell ref="C1709:E1709"/>
    <mergeCell ref="C1719:D1719"/>
    <mergeCell ref="F1719:G1719"/>
    <mergeCell ref="H1719:I1719"/>
    <mergeCell ref="C1720:D1720"/>
    <mergeCell ref="A1700:I1700"/>
    <mergeCell ref="B1701:I1701"/>
    <mergeCell ref="D1692:I1692"/>
    <mergeCell ref="D1693:I1693"/>
    <mergeCell ref="D1694:I1694"/>
    <mergeCell ref="D1695:I1695"/>
    <mergeCell ref="D1696:I1696"/>
    <mergeCell ref="C1689:D1689"/>
    <mergeCell ref="F1689:G1689"/>
    <mergeCell ref="H1689:I1689"/>
    <mergeCell ref="C1690:I1690"/>
    <mergeCell ref="D1691:I1691"/>
    <mergeCell ref="C1687:D1687"/>
    <mergeCell ref="F1687:G1687"/>
    <mergeCell ref="H1687:I1687"/>
    <mergeCell ref="C1688:D1688"/>
    <mergeCell ref="F1688:G1688"/>
    <mergeCell ref="H1688:I1688"/>
    <mergeCell ref="F1686:G1686"/>
    <mergeCell ref="H1686:I1686"/>
    <mergeCell ref="C1683:D1683"/>
    <mergeCell ref="F1683:G1683"/>
    <mergeCell ref="H1683:I1683"/>
    <mergeCell ref="C1684:D1684"/>
    <mergeCell ref="F1684:G1684"/>
    <mergeCell ref="H1684:I1684"/>
    <mergeCell ref="C1681:D1681"/>
    <mergeCell ref="F1681:G1681"/>
    <mergeCell ref="H1681:I1681"/>
    <mergeCell ref="C1682:D1682"/>
    <mergeCell ref="F1682:G1682"/>
    <mergeCell ref="H1682:I1682"/>
    <mergeCell ref="D1697:I1697"/>
    <mergeCell ref="D1698:I1698"/>
    <mergeCell ref="D1699:I1699"/>
    <mergeCell ref="C1678:I1678"/>
    <mergeCell ref="C1679:E1679"/>
    <mergeCell ref="F1679:G1679"/>
    <mergeCell ref="H1679:I1679"/>
    <mergeCell ref="C1680:D1680"/>
    <mergeCell ref="F1680:G1680"/>
    <mergeCell ref="H1680:I1680"/>
    <mergeCell ref="G1675:H1675"/>
    <mergeCell ref="C1676:E1676"/>
    <mergeCell ref="G1676:H1676"/>
    <mergeCell ref="C1677:E1677"/>
    <mergeCell ref="G1677:H1677"/>
    <mergeCell ref="A1668:A1699"/>
    <mergeCell ref="B1668:C1669"/>
    <mergeCell ref="D1668:I1668"/>
    <mergeCell ref="D1669:I1669"/>
    <mergeCell ref="B1670:B1699"/>
    <mergeCell ref="C1670:H1670"/>
    <mergeCell ref="I1670:I1673"/>
    <mergeCell ref="C1671:H1671"/>
    <mergeCell ref="C1672:E1672"/>
    <mergeCell ref="G1672:H1672"/>
    <mergeCell ref="C1673:E1673"/>
    <mergeCell ref="G1673:H1673"/>
    <mergeCell ref="C1674:E1674"/>
    <mergeCell ref="G1674:H1674"/>
    <mergeCell ref="I1674:I1677"/>
    <mergeCell ref="C1675:E1675"/>
    <mergeCell ref="C1685:D1685"/>
    <mergeCell ref="F1685:G1685"/>
    <mergeCell ref="H1685:I1685"/>
    <mergeCell ref="C1686:D1686"/>
    <mergeCell ref="A1666:I1666"/>
    <mergeCell ref="B1667:I1667"/>
    <mergeCell ref="D1658:I1658"/>
    <mergeCell ref="D1659:I1659"/>
    <mergeCell ref="D1660:I1660"/>
    <mergeCell ref="D1661:I1661"/>
    <mergeCell ref="D1662:I1662"/>
    <mergeCell ref="C1655:D1655"/>
    <mergeCell ref="F1655:G1655"/>
    <mergeCell ref="H1655:I1655"/>
    <mergeCell ref="C1656:I1656"/>
    <mergeCell ref="D1657:I1657"/>
    <mergeCell ref="C1653:D1653"/>
    <mergeCell ref="F1653:G1653"/>
    <mergeCell ref="H1653:I1653"/>
    <mergeCell ref="C1654:D1654"/>
    <mergeCell ref="F1654:G1654"/>
    <mergeCell ref="H1654:I1654"/>
    <mergeCell ref="F1652:G1652"/>
    <mergeCell ref="H1652:I1652"/>
    <mergeCell ref="C1649:D1649"/>
    <mergeCell ref="F1649:G1649"/>
    <mergeCell ref="H1649:I1649"/>
    <mergeCell ref="C1650:D1650"/>
    <mergeCell ref="F1650:G1650"/>
    <mergeCell ref="H1650:I1650"/>
    <mergeCell ref="C1647:D1647"/>
    <mergeCell ref="F1647:G1647"/>
    <mergeCell ref="H1647:I1647"/>
    <mergeCell ref="C1648:D1648"/>
    <mergeCell ref="F1648:G1648"/>
    <mergeCell ref="H1648:I1648"/>
    <mergeCell ref="D1663:I1663"/>
    <mergeCell ref="D1664:I1664"/>
    <mergeCell ref="D1665:I1665"/>
    <mergeCell ref="C1644:I1644"/>
    <mergeCell ref="C1645:E1645"/>
    <mergeCell ref="F1645:G1645"/>
    <mergeCell ref="H1645:I1645"/>
    <mergeCell ref="C1646:D1646"/>
    <mergeCell ref="F1646:G1646"/>
    <mergeCell ref="H1646:I1646"/>
    <mergeCell ref="G1641:H1641"/>
    <mergeCell ref="C1642:E1642"/>
    <mergeCell ref="G1642:H1642"/>
    <mergeCell ref="C1643:E1643"/>
    <mergeCell ref="G1643:H1643"/>
    <mergeCell ref="A1634:A1665"/>
    <mergeCell ref="B1634:C1635"/>
    <mergeCell ref="D1634:I1634"/>
    <mergeCell ref="D1635:I1635"/>
    <mergeCell ref="B1636:B1665"/>
    <mergeCell ref="C1636:H1636"/>
    <mergeCell ref="I1636:I1639"/>
    <mergeCell ref="C1637:H1637"/>
    <mergeCell ref="C1638:E1638"/>
    <mergeCell ref="G1638:H1638"/>
    <mergeCell ref="C1639:E1639"/>
    <mergeCell ref="G1639:H1639"/>
    <mergeCell ref="C1640:E1640"/>
    <mergeCell ref="G1640:H1640"/>
    <mergeCell ref="I1640:I1643"/>
    <mergeCell ref="C1641:E1641"/>
    <mergeCell ref="C1651:D1651"/>
    <mergeCell ref="F1651:G1651"/>
    <mergeCell ref="H1651:I1651"/>
    <mergeCell ref="C1652:D1652"/>
    <mergeCell ref="A1632:I1632"/>
    <mergeCell ref="B1633:I1633"/>
    <mergeCell ref="D1624:I1624"/>
    <mergeCell ref="D1625:I1625"/>
    <mergeCell ref="D1626:I1626"/>
    <mergeCell ref="D1627:I1627"/>
    <mergeCell ref="D1628:I1628"/>
    <mergeCell ref="C1621:D1621"/>
    <mergeCell ref="F1621:G1621"/>
    <mergeCell ref="H1621:I1621"/>
    <mergeCell ref="C1622:I1622"/>
    <mergeCell ref="D1623:I1623"/>
    <mergeCell ref="C1619:D1619"/>
    <mergeCell ref="F1619:G1619"/>
    <mergeCell ref="H1619:I1619"/>
    <mergeCell ref="C1620:D1620"/>
    <mergeCell ref="F1620:G1620"/>
    <mergeCell ref="H1620:I1620"/>
    <mergeCell ref="F1618:G1618"/>
    <mergeCell ref="H1618:I1618"/>
    <mergeCell ref="C1615:D1615"/>
    <mergeCell ref="F1615:G1615"/>
    <mergeCell ref="H1615:I1615"/>
    <mergeCell ref="C1616:D1616"/>
    <mergeCell ref="F1616:G1616"/>
    <mergeCell ref="H1616:I1616"/>
    <mergeCell ref="C1613:D1613"/>
    <mergeCell ref="F1613:G1613"/>
    <mergeCell ref="H1613:I1613"/>
    <mergeCell ref="C1614:D1614"/>
    <mergeCell ref="F1614:G1614"/>
    <mergeCell ref="H1614:I1614"/>
    <mergeCell ref="D1629:I1629"/>
    <mergeCell ref="D1630:I1630"/>
    <mergeCell ref="D1631:I1631"/>
    <mergeCell ref="C1610:I1610"/>
    <mergeCell ref="C1611:E1611"/>
    <mergeCell ref="F1611:G1611"/>
    <mergeCell ref="H1611:I1611"/>
    <mergeCell ref="C1612:D1612"/>
    <mergeCell ref="F1612:G1612"/>
    <mergeCell ref="H1612:I1612"/>
    <mergeCell ref="G1607:H1607"/>
    <mergeCell ref="C1608:E1608"/>
    <mergeCell ref="G1608:H1608"/>
    <mergeCell ref="C1609:E1609"/>
    <mergeCell ref="G1609:H1609"/>
    <mergeCell ref="A1600:A1631"/>
    <mergeCell ref="B1600:C1601"/>
    <mergeCell ref="D1600:I1600"/>
    <mergeCell ref="D1601:I1601"/>
    <mergeCell ref="B1602:B1631"/>
    <mergeCell ref="C1602:H1602"/>
    <mergeCell ref="I1602:I1605"/>
    <mergeCell ref="C1603:H1603"/>
    <mergeCell ref="C1604:E1604"/>
    <mergeCell ref="G1604:H1604"/>
    <mergeCell ref="C1605:E1605"/>
    <mergeCell ref="G1605:H1605"/>
    <mergeCell ref="C1606:E1606"/>
    <mergeCell ref="G1606:H1606"/>
    <mergeCell ref="I1606:I1609"/>
    <mergeCell ref="C1607:E1607"/>
    <mergeCell ref="C1617:D1617"/>
    <mergeCell ref="F1617:G1617"/>
    <mergeCell ref="H1617:I1617"/>
    <mergeCell ref="C1618:D1618"/>
    <mergeCell ref="A1598:I1598"/>
    <mergeCell ref="B1599:I1599"/>
    <mergeCell ref="D1590:I1590"/>
    <mergeCell ref="D1591:I1591"/>
    <mergeCell ref="D1592:I1592"/>
    <mergeCell ref="D1593:I1593"/>
    <mergeCell ref="D1594:I1594"/>
    <mergeCell ref="C1587:D1587"/>
    <mergeCell ref="F1587:G1587"/>
    <mergeCell ref="H1587:I1587"/>
    <mergeCell ref="C1588:I1588"/>
    <mergeCell ref="D1589:I1589"/>
    <mergeCell ref="C1585:D1585"/>
    <mergeCell ref="F1585:G1585"/>
    <mergeCell ref="H1585:I1585"/>
    <mergeCell ref="C1586:D1586"/>
    <mergeCell ref="F1586:G1586"/>
    <mergeCell ref="H1586:I1586"/>
    <mergeCell ref="F1584:G1584"/>
    <mergeCell ref="H1584:I1584"/>
    <mergeCell ref="C1581:D1581"/>
    <mergeCell ref="F1581:G1581"/>
    <mergeCell ref="H1581:I1581"/>
    <mergeCell ref="C1582:D1582"/>
    <mergeCell ref="F1582:G1582"/>
    <mergeCell ref="H1582:I1582"/>
    <mergeCell ref="C1579:D1579"/>
    <mergeCell ref="F1579:G1579"/>
    <mergeCell ref="H1579:I1579"/>
    <mergeCell ref="C1580:D1580"/>
    <mergeCell ref="F1580:G1580"/>
    <mergeCell ref="H1580:I1580"/>
    <mergeCell ref="D1595:I1595"/>
    <mergeCell ref="D1596:I1596"/>
    <mergeCell ref="D1597:I1597"/>
    <mergeCell ref="C1576:I1576"/>
    <mergeCell ref="C1577:E1577"/>
    <mergeCell ref="F1577:G1577"/>
    <mergeCell ref="H1577:I1577"/>
    <mergeCell ref="C1578:D1578"/>
    <mergeCell ref="F1578:G1578"/>
    <mergeCell ref="H1578:I1578"/>
    <mergeCell ref="G1573:H1573"/>
    <mergeCell ref="C1574:E1574"/>
    <mergeCell ref="G1574:H1574"/>
    <mergeCell ref="C1575:E1575"/>
    <mergeCell ref="G1575:H1575"/>
    <mergeCell ref="A1566:A1597"/>
    <mergeCell ref="B1566:C1567"/>
    <mergeCell ref="D1566:I1566"/>
    <mergeCell ref="D1567:I1567"/>
    <mergeCell ref="B1568:B1597"/>
    <mergeCell ref="C1568:H1568"/>
    <mergeCell ref="I1568:I1571"/>
    <mergeCell ref="C1569:H1569"/>
    <mergeCell ref="C1570:E1570"/>
    <mergeCell ref="G1570:H1570"/>
    <mergeCell ref="C1571:E1571"/>
    <mergeCell ref="G1571:H1571"/>
    <mergeCell ref="C1572:E1572"/>
    <mergeCell ref="G1572:H1572"/>
    <mergeCell ref="I1572:I1575"/>
    <mergeCell ref="C1573:E1573"/>
    <mergeCell ref="C1583:D1583"/>
    <mergeCell ref="F1583:G1583"/>
    <mergeCell ref="H1583:I1583"/>
    <mergeCell ref="C1584:D1584"/>
    <mergeCell ref="A1564:I1564"/>
    <mergeCell ref="B1565:I1565"/>
    <mergeCell ref="D1556:I1556"/>
    <mergeCell ref="D1557:I1557"/>
    <mergeCell ref="D1558:I1558"/>
    <mergeCell ref="D1559:I1559"/>
    <mergeCell ref="D1560:I1560"/>
    <mergeCell ref="C1553:D1553"/>
    <mergeCell ref="F1553:G1553"/>
    <mergeCell ref="H1553:I1553"/>
    <mergeCell ref="C1554:I1554"/>
    <mergeCell ref="D1555:I1555"/>
    <mergeCell ref="C1551:D1551"/>
    <mergeCell ref="F1551:G1551"/>
    <mergeCell ref="H1551:I1551"/>
    <mergeCell ref="C1552:D1552"/>
    <mergeCell ref="F1552:G1552"/>
    <mergeCell ref="H1552:I1552"/>
    <mergeCell ref="F1550:G1550"/>
    <mergeCell ref="H1550:I1550"/>
    <mergeCell ref="C1547:D1547"/>
    <mergeCell ref="F1547:G1547"/>
    <mergeCell ref="H1547:I1547"/>
    <mergeCell ref="C1548:D1548"/>
    <mergeCell ref="F1548:G1548"/>
    <mergeCell ref="H1548:I1548"/>
    <mergeCell ref="C1545:D1545"/>
    <mergeCell ref="F1545:G1545"/>
    <mergeCell ref="H1545:I1545"/>
    <mergeCell ref="C1546:D1546"/>
    <mergeCell ref="F1546:G1546"/>
    <mergeCell ref="H1546:I1546"/>
    <mergeCell ref="D1561:I1561"/>
    <mergeCell ref="D1562:I1562"/>
    <mergeCell ref="D1563:I1563"/>
    <mergeCell ref="C1542:I1542"/>
    <mergeCell ref="C1543:E1543"/>
    <mergeCell ref="F1543:G1543"/>
    <mergeCell ref="H1543:I1543"/>
    <mergeCell ref="C1544:D1544"/>
    <mergeCell ref="F1544:G1544"/>
    <mergeCell ref="H1544:I1544"/>
    <mergeCell ref="G1539:H1539"/>
    <mergeCell ref="C1540:E1540"/>
    <mergeCell ref="G1540:H1540"/>
    <mergeCell ref="C1541:E1541"/>
    <mergeCell ref="G1541:H1541"/>
    <mergeCell ref="A1532:A1563"/>
    <mergeCell ref="B1532:C1533"/>
    <mergeCell ref="D1532:I1532"/>
    <mergeCell ref="D1533:I1533"/>
    <mergeCell ref="B1534:B1563"/>
    <mergeCell ref="C1534:H1534"/>
    <mergeCell ref="I1534:I1537"/>
    <mergeCell ref="C1535:H1535"/>
    <mergeCell ref="C1536:E1536"/>
    <mergeCell ref="G1536:H1536"/>
    <mergeCell ref="C1537:E1537"/>
    <mergeCell ref="G1537:H1537"/>
    <mergeCell ref="C1538:E1538"/>
    <mergeCell ref="G1538:H1538"/>
    <mergeCell ref="I1538:I1541"/>
    <mergeCell ref="C1539:E1539"/>
    <mergeCell ref="C1549:D1549"/>
    <mergeCell ref="F1549:G1549"/>
    <mergeCell ref="H1549:I1549"/>
    <mergeCell ref="C1550:D1550"/>
    <mergeCell ref="A1530:I1530"/>
    <mergeCell ref="B1531:I1531"/>
    <mergeCell ref="D1522:I1522"/>
    <mergeCell ref="D1523:I1523"/>
    <mergeCell ref="D1524:I1524"/>
    <mergeCell ref="D1525:I1525"/>
    <mergeCell ref="D1526:I1526"/>
    <mergeCell ref="C1519:D1519"/>
    <mergeCell ref="F1519:G1519"/>
    <mergeCell ref="H1519:I1519"/>
    <mergeCell ref="C1520:I1520"/>
    <mergeCell ref="D1521:I1521"/>
    <mergeCell ref="C1517:D1517"/>
    <mergeCell ref="F1517:G1517"/>
    <mergeCell ref="H1517:I1517"/>
    <mergeCell ref="C1518:D1518"/>
    <mergeCell ref="F1518:G1518"/>
    <mergeCell ref="H1518:I1518"/>
    <mergeCell ref="F1516:G1516"/>
    <mergeCell ref="H1516:I1516"/>
    <mergeCell ref="C1513:D1513"/>
    <mergeCell ref="F1513:G1513"/>
    <mergeCell ref="H1513:I1513"/>
    <mergeCell ref="C1514:D1514"/>
    <mergeCell ref="F1514:G1514"/>
    <mergeCell ref="H1514:I1514"/>
    <mergeCell ref="C1511:D1511"/>
    <mergeCell ref="F1511:G1511"/>
    <mergeCell ref="H1511:I1511"/>
    <mergeCell ref="C1512:D1512"/>
    <mergeCell ref="F1512:G1512"/>
    <mergeCell ref="H1512:I1512"/>
    <mergeCell ref="D1527:I1527"/>
    <mergeCell ref="D1528:I1528"/>
    <mergeCell ref="D1529:I1529"/>
    <mergeCell ref="C1508:I1508"/>
    <mergeCell ref="C1509:E1509"/>
    <mergeCell ref="F1509:G1509"/>
    <mergeCell ref="H1509:I1509"/>
    <mergeCell ref="C1510:D1510"/>
    <mergeCell ref="F1510:G1510"/>
    <mergeCell ref="H1510:I1510"/>
    <mergeCell ref="G1505:H1505"/>
    <mergeCell ref="C1506:E1506"/>
    <mergeCell ref="G1506:H1506"/>
    <mergeCell ref="C1507:E1507"/>
    <mergeCell ref="G1507:H1507"/>
    <mergeCell ref="A1498:A1529"/>
    <mergeCell ref="B1498:C1499"/>
    <mergeCell ref="D1498:I1498"/>
    <mergeCell ref="D1499:I1499"/>
    <mergeCell ref="B1500:B1529"/>
    <mergeCell ref="C1500:H1500"/>
    <mergeCell ref="I1500:I1503"/>
    <mergeCell ref="C1501:H1501"/>
    <mergeCell ref="C1502:E1502"/>
    <mergeCell ref="G1502:H1502"/>
    <mergeCell ref="C1503:E1503"/>
    <mergeCell ref="G1503:H1503"/>
    <mergeCell ref="C1504:E1504"/>
    <mergeCell ref="G1504:H1504"/>
    <mergeCell ref="I1504:I1507"/>
    <mergeCell ref="C1505:E1505"/>
    <mergeCell ref="C1515:D1515"/>
    <mergeCell ref="F1515:G1515"/>
    <mergeCell ref="H1515:I1515"/>
    <mergeCell ref="C1516:D1516"/>
    <mergeCell ref="A1496:I1496"/>
    <mergeCell ref="B1497:I1497"/>
    <mergeCell ref="D1488:I1488"/>
    <mergeCell ref="D1489:I1489"/>
    <mergeCell ref="D1490:I1490"/>
    <mergeCell ref="D1491:I1491"/>
    <mergeCell ref="D1492:I1492"/>
    <mergeCell ref="C1485:D1485"/>
    <mergeCell ref="F1485:G1485"/>
    <mergeCell ref="H1485:I1485"/>
    <mergeCell ref="C1486:I1486"/>
    <mergeCell ref="D1487:I1487"/>
    <mergeCell ref="C1483:D1483"/>
    <mergeCell ref="F1483:G1483"/>
    <mergeCell ref="H1483:I1483"/>
    <mergeCell ref="C1484:D1484"/>
    <mergeCell ref="F1484:G1484"/>
    <mergeCell ref="H1484:I1484"/>
    <mergeCell ref="F1482:G1482"/>
    <mergeCell ref="H1482:I1482"/>
    <mergeCell ref="C1479:D1479"/>
    <mergeCell ref="F1479:G1479"/>
    <mergeCell ref="H1479:I1479"/>
    <mergeCell ref="C1480:D1480"/>
    <mergeCell ref="F1480:G1480"/>
    <mergeCell ref="H1480:I1480"/>
    <mergeCell ref="C1477:D1477"/>
    <mergeCell ref="F1477:G1477"/>
    <mergeCell ref="H1477:I1477"/>
    <mergeCell ref="C1478:D1478"/>
    <mergeCell ref="F1478:G1478"/>
    <mergeCell ref="H1478:I1478"/>
    <mergeCell ref="D1493:I1493"/>
    <mergeCell ref="D1494:I1494"/>
    <mergeCell ref="D1495:I1495"/>
    <mergeCell ref="C1474:I1474"/>
    <mergeCell ref="C1475:E1475"/>
    <mergeCell ref="F1475:G1475"/>
    <mergeCell ref="H1475:I1475"/>
    <mergeCell ref="C1476:D1476"/>
    <mergeCell ref="F1476:G1476"/>
    <mergeCell ref="H1476:I1476"/>
    <mergeCell ref="G1471:H1471"/>
    <mergeCell ref="C1472:E1472"/>
    <mergeCell ref="G1472:H1472"/>
    <mergeCell ref="C1473:E1473"/>
    <mergeCell ref="G1473:H1473"/>
    <mergeCell ref="A1464:A1495"/>
    <mergeCell ref="B1464:C1465"/>
    <mergeCell ref="D1464:I1464"/>
    <mergeCell ref="D1465:I1465"/>
    <mergeCell ref="B1466:B1495"/>
    <mergeCell ref="C1466:H1466"/>
    <mergeCell ref="I1466:I1469"/>
    <mergeCell ref="C1467:H1467"/>
    <mergeCell ref="C1468:E1468"/>
    <mergeCell ref="G1468:H1468"/>
    <mergeCell ref="C1469:E1469"/>
    <mergeCell ref="G1469:H1469"/>
    <mergeCell ref="C1470:E1470"/>
    <mergeCell ref="G1470:H1470"/>
    <mergeCell ref="I1470:I1473"/>
    <mergeCell ref="C1471:E1471"/>
    <mergeCell ref="C1481:D1481"/>
    <mergeCell ref="F1481:G1481"/>
    <mergeCell ref="H1481:I1481"/>
    <mergeCell ref="C1482:D1482"/>
    <mergeCell ref="A1462:I1462"/>
    <mergeCell ref="B1463:I1463"/>
    <mergeCell ref="D1454:I1454"/>
    <mergeCell ref="D1455:I1455"/>
    <mergeCell ref="D1456:I1456"/>
    <mergeCell ref="D1457:I1457"/>
    <mergeCell ref="D1458:I1458"/>
    <mergeCell ref="C1451:D1451"/>
    <mergeCell ref="F1451:G1451"/>
    <mergeCell ref="H1451:I1451"/>
    <mergeCell ref="C1452:I1452"/>
    <mergeCell ref="D1453:I1453"/>
    <mergeCell ref="C1449:D1449"/>
    <mergeCell ref="F1449:G1449"/>
    <mergeCell ref="H1449:I1449"/>
    <mergeCell ref="C1450:D1450"/>
    <mergeCell ref="F1450:G1450"/>
    <mergeCell ref="H1450:I1450"/>
    <mergeCell ref="F1448:G1448"/>
    <mergeCell ref="H1448:I1448"/>
    <mergeCell ref="C1445:D1445"/>
    <mergeCell ref="F1445:G1445"/>
    <mergeCell ref="H1445:I1445"/>
    <mergeCell ref="C1446:D1446"/>
    <mergeCell ref="F1446:G1446"/>
    <mergeCell ref="H1446:I1446"/>
    <mergeCell ref="C1443:D1443"/>
    <mergeCell ref="F1443:G1443"/>
    <mergeCell ref="H1443:I1443"/>
    <mergeCell ref="C1444:D1444"/>
    <mergeCell ref="F1444:G1444"/>
    <mergeCell ref="H1444:I1444"/>
    <mergeCell ref="D1459:I1459"/>
    <mergeCell ref="D1460:I1460"/>
    <mergeCell ref="D1461:I1461"/>
    <mergeCell ref="C1440:I1440"/>
    <mergeCell ref="C1441:E1441"/>
    <mergeCell ref="F1441:G1441"/>
    <mergeCell ref="H1441:I1441"/>
    <mergeCell ref="C1442:D1442"/>
    <mergeCell ref="F1442:G1442"/>
    <mergeCell ref="H1442:I1442"/>
    <mergeCell ref="G1437:H1437"/>
    <mergeCell ref="C1438:E1438"/>
    <mergeCell ref="G1438:H1438"/>
    <mergeCell ref="C1439:E1439"/>
    <mergeCell ref="G1439:H1439"/>
    <mergeCell ref="A1430:A1461"/>
    <mergeCell ref="B1430:C1431"/>
    <mergeCell ref="D1430:I1430"/>
    <mergeCell ref="D1431:I1431"/>
    <mergeCell ref="B1432:B1461"/>
    <mergeCell ref="C1432:H1432"/>
    <mergeCell ref="I1432:I1435"/>
    <mergeCell ref="C1433:H1433"/>
    <mergeCell ref="C1434:E1434"/>
    <mergeCell ref="G1434:H1434"/>
    <mergeCell ref="C1435:E1435"/>
    <mergeCell ref="G1435:H1435"/>
    <mergeCell ref="C1436:E1436"/>
    <mergeCell ref="G1436:H1436"/>
    <mergeCell ref="I1436:I1439"/>
    <mergeCell ref="C1437:E1437"/>
    <mergeCell ref="C1447:D1447"/>
    <mergeCell ref="F1447:G1447"/>
    <mergeCell ref="H1447:I1447"/>
    <mergeCell ref="C1448:D1448"/>
    <mergeCell ref="A1428:I1428"/>
    <mergeCell ref="B1429:I1429"/>
    <mergeCell ref="D1420:I1420"/>
    <mergeCell ref="D1421:I1421"/>
    <mergeCell ref="D1422:I1422"/>
    <mergeCell ref="D1423:I1423"/>
    <mergeCell ref="D1424:I1424"/>
    <mergeCell ref="C1417:D1417"/>
    <mergeCell ref="F1417:G1417"/>
    <mergeCell ref="H1417:I1417"/>
    <mergeCell ref="C1418:I1418"/>
    <mergeCell ref="D1419:I1419"/>
    <mergeCell ref="C1415:D1415"/>
    <mergeCell ref="F1415:G1415"/>
    <mergeCell ref="H1415:I1415"/>
    <mergeCell ref="C1416:D1416"/>
    <mergeCell ref="F1416:G1416"/>
    <mergeCell ref="H1416:I1416"/>
    <mergeCell ref="F1414:G1414"/>
    <mergeCell ref="H1414:I1414"/>
    <mergeCell ref="C1411:D1411"/>
    <mergeCell ref="F1411:G1411"/>
    <mergeCell ref="H1411:I1411"/>
    <mergeCell ref="C1412:D1412"/>
    <mergeCell ref="F1412:G1412"/>
    <mergeCell ref="H1412:I1412"/>
    <mergeCell ref="C1409:D1409"/>
    <mergeCell ref="F1409:G1409"/>
    <mergeCell ref="H1409:I1409"/>
    <mergeCell ref="C1410:D1410"/>
    <mergeCell ref="F1410:G1410"/>
    <mergeCell ref="H1410:I1410"/>
    <mergeCell ref="D1425:I1425"/>
    <mergeCell ref="D1426:I1426"/>
    <mergeCell ref="D1427:I1427"/>
    <mergeCell ref="C1406:I1406"/>
    <mergeCell ref="C1407:E1407"/>
    <mergeCell ref="F1407:G1407"/>
    <mergeCell ref="H1407:I1407"/>
    <mergeCell ref="C1408:D1408"/>
    <mergeCell ref="F1408:G1408"/>
    <mergeCell ref="H1408:I1408"/>
    <mergeCell ref="G1403:H1403"/>
    <mergeCell ref="C1404:E1404"/>
    <mergeCell ref="G1404:H1404"/>
    <mergeCell ref="C1405:E1405"/>
    <mergeCell ref="G1405:H1405"/>
    <mergeCell ref="A1396:A1427"/>
    <mergeCell ref="B1396:C1397"/>
    <mergeCell ref="D1396:I1396"/>
    <mergeCell ref="D1397:I1397"/>
    <mergeCell ref="B1398:B1427"/>
    <mergeCell ref="C1398:H1398"/>
    <mergeCell ref="I1398:I1401"/>
    <mergeCell ref="C1399:H1399"/>
    <mergeCell ref="C1400:E1400"/>
    <mergeCell ref="G1400:H1400"/>
    <mergeCell ref="C1401:E1401"/>
    <mergeCell ref="G1401:H1401"/>
    <mergeCell ref="C1402:E1402"/>
    <mergeCell ref="G1402:H1402"/>
    <mergeCell ref="I1402:I1405"/>
    <mergeCell ref="C1403:E1403"/>
    <mergeCell ref="C1413:D1413"/>
    <mergeCell ref="F1413:G1413"/>
    <mergeCell ref="H1413:I1413"/>
    <mergeCell ref="C1414:D1414"/>
    <mergeCell ref="A1394:I1394"/>
    <mergeCell ref="B1395:I1395"/>
    <mergeCell ref="D1386:I1386"/>
    <mergeCell ref="D1387:I1387"/>
    <mergeCell ref="D1388:I1388"/>
    <mergeCell ref="D1389:I1389"/>
    <mergeCell ref="D1390:I1390"/>
    <mergeCell ref="C1383:D1383"/>
    <mergeCell ref="F1383:G1383"/>
    <mergeCell ref="H1383:I1383"/>
    <mergeCell ref="C1384:I1384"/>
    <mergeCell ref="D1385:I1385"/>
    <mergeCell ref="C1381:D1381"/>
    <mergeCell ref="F1381:G1381"/>
    <mergeCell ref="H1381:I1381"/>
    <mergeCell ref="C1382:D1382"/>
    <mergeCell ref="F1382:G1382"/>
    <mergeCell ref="H1382:I1382"/>
    <mergeCell ref="F1380:G1380"/>
    <mergeCell ref="H1380:I1380"/>
    <mergeCell ref="C1377:D1377"/>
    <mergeCell ref="F1377:G1377"/>
    <mergeCell ref="H1377:I1377"/>
    <mergeCell ref="C1378:D1378"/>
    <mergeCell ref="F1378:G1378"/>
    <mergeCell ref="H1378:I1378"/>
    <mergeCell ref="C1375:D1375"/>
    <mergeCell ref="F1375:G1375"/>
    <mergeCell ref="H1375:I1375"/>
    <mergeCell ref="C1376:D1376"/>
    <mergeCell ref="F1376:G1376"/>
    <mergeCell ref="H1376:I1376"/>
    <mergeCell ref="D1391:I1391"/>
    <mergeCell ref="D1392:I1392"/>
    <mergeCell ref="D1393:I1393"/>
    <mergeCell ref="C1372:I1372"/>
    <mergeCell ref="C1373:E1373"/>
    <mergeCell ref="F1373:G1373"/>
    <mergeCell ref="H1373:I1373"/>
    <mergeCell ref="C1374:D1374"/>
    <mergeCell ref="F1374:G1374"/>
    <mergeCell ref="H1374:I1374"/>
    <mergeCell ref="G1369:H1369"/>
    <mergeCell ref="C1370:E1370"/>
    <mergeCell ref="G1370:H1370"/>
    <mergeCell ref="C1371:E1371"/>
    <mergeCell ref="G1371:H1371"/>
    <mergeCell ref="A1362:A1393"/>
    <mergeCell ref="B1362:C1363"/>
    <mergeCell ref="D1362:I1362"/>
    <mergeCell ref="D1363:I1363"/>
    <mergeCell ref="B1364:B1393"/>
    <mergeCell ref="C1364:H1364"/>
    <mergeCell ref="I1364:I1367"/>
    <mergeCell ref="C1365:H1365"/>
    <mergeCell ref="C1366:E1366"/>
    <mergeCell ref="G1366:H1366"/>
    <mergeCell ref="C1367:E1367"/>
    <mergeCell ref="G1367:H1367"/>
    <mergeCell ref="C1368:E1368"/>
    <mergeCell ref="G1368:H1368"/>
    <mergeCell ref="I1368:I1371"/>
    <mergeCell ref="C1369:E1369"/>
    <mergeCell ref="C1379:D1379"/>
    <mergeCell ref="F1379:G1379"/>
    <mergeCell ref="H1379:I1379"/>
    <mergeCell ref="C1380:D1380"/>
    <mergeCell ref="A1360:I1360"/>
    <mergeCell ref="B1361:I1361"/>
    <mergeCell ref="D1352:I1352"/>
    <mergeCell ref="D1353:I1353"/>
    <mergeCell ref="D1354:I1354"/>
    <mergeCell ref="D1355:I1355"/>
    <mergeCell ref="D1356:I1356"/>
    <mergeCell ref="C1349:D1349"/>
    <mergeCell ref="F1349:G1349"/>
    <mergeCell ref="H1349:I1349"/>
    <mergeCell ref="C1350:I1350"/>
    <mergeCell ref="D1351:I1351"/>
    <mergeCell ref="C1347:D1347"/>
    <mergeCell ref="F1347:G1347"/>
    <mergeCell ref="H1347:I1347"/>
    <mergeCell ref="C1348:D1348"/>
    <mergeCell ref="F1348:G1348"/>
    <mergeCell ref="H1348:I1348"/>
    <mergeCell ref="F1346:G1346"/>
    <mergeCell ref="H1346:I1346"/>
    <mergeCell ref="C1343:D1343"/>
    <mergeCell ref="F1343:G1343"/>
    <mergeCell ref="H1343:I1343"/>
    <mergeCell ref="C1344:D1344"/>
    <mergeCell ref="F1344:G1344"/>
    <mergeCell ref="H1344:I1344"/>
    <mergeCell ref="C1341:D1341"/>
    <mergeCell ref="F1341:G1341"/>
    <mergeCell ref="H1341:I1341"/>
    <mergeCell ref="C1342:D1342"/>
    <mergeCell ref="F1342:G1342"/>
    <mergeCell ref="H1342:I1342"/>
    <mergeCell ref="D1357:I1357"/>
    <mergeCell ref="D1358:I1358"/>
    <mergeCell ref="D1359:I1359"/>
    <mergeCell ref="C1338:I1338"/>
    <mergeCell ref="C1339:E1339"/>
    <mergeCell ref="F1339:G1339"/>
    <mergeCell ref="H1339:I1339"/>
    <mergeCell ref="C1340:D1340"/>
    <mergeCell ref="F1340:G1340"/>
    <mergeCell ref="H1340:I1340"/>
    <mergeCell ref="G1335:H1335"/>
    <mergeCell ref="C1336:E1336"/>
    <mergeCell ref="G1336:H1336"/>
    <mergeCell ref="C1337:E1337"/>
    <mergeCell ref="G1337:H1337"/>
    <mergeCell ref="A1328:A1359"/>
    <mergeCell ref="B1328:C1329"/>
    <mergeCell ref="D1328:I1328"/>
    <mergeCell ref="D1329:I1329"/>
    <mergeCell ref="B1330:B1359"/>
    <mergeCell ref="C1330:H1330"/>
    <mergeCell ref="I1330:I1333"/>
    <mergeCell ref="C1331:H1331"/>
    <mergeCell ref="C1332:E1332"/>
    <mergeCell ref="G1332:H1332"/>
    <mergeCell ref="C1333:E1333"/>
    <mergeCell ref="G1333:H1333"/>
    <mergeCell ref="C1334:E1334"/>
    <mergeCell ref="G1334:H1334"/>
    <mergeCell ref="I1334:I1337"/>
    <mergeCell ref="C1335:E1335"/>
    <mergeCell ref="C1345:D1345"/>
    <mergeCell ref="F1345:G1345"/>
    <mergeCell ref="H1345:I1345"/>
    <mergeCell ref="C1346:D1346"/>
    <mergeCell ref="A1326:I1326"/>
    <mergeCell ref="B1327:I1327"/>
    <mergeCell ref="D1318:I1318"/>
    <mergeCell ref="D1319:I1319"/>
    <mergeCell ref="D1320:I1320"/>
    <mergeCell ref="D1321:I1321"/>
    <mergeCell ref="D1322:I1322"/>
    <mergeCell ref="C1315:D1315"/>
    <mergeCell ref="F1315:G1315"/>
    <mergeCell ref="H1315:I1315"/>
    <mergeCell ref="C1316:I1316"/>
    <mergeCell ref="D1317:I1317"/>
    <mergeCell ref="C1313:D1313"/>
    <mergeCell ref="F1313:G1313"/>
    <mergeCell ref="H1313:I1313"/>
    <mergeCell ref="C1314:D1314"/>
    <mergeCell ref="F1314:G1314"/>
    <mergeCell ref="H1314:I1314"/>
    <mergeCell ref="F1312:G1312"/>
    <mergeCell ref="H1312:I1312"/>
    <mergeCell ref="C1309:D1309"/>
    <mergeCell ref="F1309:G1309"/>
    <mergeCell ref="H1309:I1309"/>
    <mergeCell ref="C1310:D1310"/>
    <mergeCell ref="F1310:G1310"/>
    <mergeCell ref="H1310:I1310"/>
    <mergeCell ref="C1307:D1307"/>
    <mergeCell ref="F1307:G1307"/>
    <mergeCell ref="H1307:I1307"/>
    <mergeCell ref="C1308:D1308"/>
    <mergeCell ref="F1308:G1308"/>
    <mergeCell ref="H1308:I1308"/>
    <mergeCell ref="D1323:I1323"/>
    <mergeCell ref="D1324:I1324"/>
    <mergeCell ref="D1325:I1325"/>
    <mergeCell ref="C1304:I1304"/>
    <mergeCell ref="C1305:E1305"/>
    <mergeCell ref="F1305:G1305"/>
    <mergeCell ref="H1305:I1305"/>
    <mergeCell ref="C1306:D1306"/>
    <mergeCell ref="F1306:G1306"/>
    <mergeCell ref="H1306:I1306"/>
    <mergeCell ref="G1301:H1301"/>
    <mergeCell ref="C1302:E1302"/>
    <mergeCell ref="G1302:H1302"/>
    <mergeCell ref="C1303:E1303"/>
    <mergeCell ref="G1303:H1303"/>
    <mergeCell ref="A1294:A1325"/>
    <mergeCell ref="B1294:C1295"/>
    <mergeCell ref="D1294:I1294"/>
    <mergeCell ref="D1295:I1295"/>
    <mergeCell ref="B1296:B1325"/>
    <mergeCell ref="C1296:H1296"/>
    <mergeCell ref="I1296:I1299"/>
    <mergeCell ref="C1297:H1297"/>
    <mergeCell ref="C1298:E1298"/>
    <mergeCell ref="G1298:H1298"/>
    <mergeCell ref="C1299:E1299"/>
    <mergeCell ref="G1299:H1299"/>
    <mergeCell ref="C1300:E1300"/>
    <mergeCell ref="G1300:H1300"/>
    <mergeCell ref="I1300:I1303"/>
    <mergeCell ref="C1301:E1301"/>
    <mergeCell ref="C1311:D1311"/>
    <mergeCell ref="F1311:G1311"/>
    <mergeCell ref="H1311:I1311"/>
    <mergeCell ref="C1312:D1312"/>
    <mergeCell ref="A1292:I1292"/>
    <mergeCell ref="B1293:I1293"/>
    <mergeCell ref="D1284:I1284"/>
    <mergeCell ref="D1285:I1285"/>
    <mergeCell ref="D1286:I1286"/>
    <mergeCell ref="D1287:I1287"/>
    <mergeCell ref="D1288:I1288"/>
    <mergeCell ref="C1281:D1281"/>
    <mergeCell ref="F1281:G1281"/>
    <mergeCell ref="H1281:I1281"/>
    <mergeCell ref="C1282:I1282"/>
    <mergeCell ref="D1283:I1283"/>
    <mergeCell ref="C1279:D1279"/>
    <mergeCell ref="F1279:G1279"/>
    <mergeCell ref="H1279:I1279"/>
    <mergeCell ref="C1280:D1280"/>
    <mergeCell ref="F1280:G1280"/>
    <mergeCell ref="H1280:I1280"/>
    <mergeCell ref="F1278:G1278"/>
    <mergeCell ref="H1278:I1278"/>
    <mergeCell ref="C1275:D1275"/>
    <mergeCell ref="F1275:G1275"/>
    <mergeCell ref="H1275:I1275"/>
    <mergeCell ref="C1276:D1276"/>
    <mergeCell ref="F1276:G1276"/>
    <mergeCell ref="H1276:I1276"/>
    <mergeCell ref="C1273:D1273"/>
    <mergeCell ref="F1273:G1273"/>
    <mergeCell ref="H1273:I1273"/>
    <mergeCell ref="C1274:D1274"/>
    <mergeCell ref="F1274:G1274"/>
    <mergeCell ref="H1274:I1274"/>
    <mergeCell ref="D1289:I1289"/>
    <mergeCell ref="D1290:I1290"/>
    <mergeCell ref="D1291:I1291"/>
    <mergeCell ref="C1270:I1270"/>
    <mergeCell ref="C1271:E1271"/>
    <mergeCell ref="F1271:G1271"/>
    <mergeCell ref="H1271:I1271"/>
    <mergeCell ref="C1272:D1272"/>
    <mergeCell ref="F1272:G1272"/>
    <mergeCell ref="H1272:I1272"/>
    <mergeCell ref="G1267:H1267"/>
    <mergeCell ref="C1268:E1268"/>
    <mergeCell ref="G1268:H1268"/>
    <mergeCell ref="C1269:E1269"/>
    <mergeCell ref="G1269:H1269"/>
    <mergeCell ref="A1260:A1291"/>
    <mergeCell ref="B1260:C1261"/>
    <mergeCell ref="D1260:I1260"/>
    <mergeCell ref="D1261:I1261"/>
    <mergeCell ref="B1262:B1291"/>
    <mergeCell ref="C1262:H1262"/>
    <mergeCell ref="I1262:I1265"/>
    <mergeCell ref="C1263:H1263"/>
    <mergeCell ref="C1264:E1264"/>
    <mergeCell ref="G1264:H1264"/>
    <mergeCell ref="C1265:E1265"/>
    <mergeCell ref="G1265:H1265"/>
    <mergeCell ref="C1266:E1266"/>
    <mergeCell ref="G1266:H1266"/>
    <mergeCell ref="I1266:I1269"/>
    <mergeCell ref="C1267:E1267"/>
    <mergeCell ref="C1277:D1277"/>
    <mergeCell ref="F1277:G1277"/>
    <mergeCell ref="H1277:I1277"/>
    <mergeCell ref="C1278:D1278"/>
    <mergeCell ref="A1258:I1258"/>
    <mergeCell ref="B1259:I1259"/>
    <mergeCell ref="D1250:I1250"/>
    <mergeCell ref="D1251:I1251"/>
    <mergeCell ref="D1252:I1252"/>
    <mergeCell ref="D1253:I1253"/>
    <mergeCell ref="D1254:I1254"/>
    <mergeCell ref="C1247:D1247"/>
    <mergeCell ref="F1247:G1247"/>
    <mergeCell ref="H1247:I1247"/>
    <mergeCell ref="C1248:I1248"/>
    <mergeCell ref="D1249:I1249"/>
    <mergeCell ref="C1245:D1245"/>
    <mergeCell ref="F1245:G1245"/>
    <mergeCell ref="H1245:I1245"/>
    <mergeCell ref="C1246:D1246"/>
    <mergeCell ref="F1246:G1246"/>
    <mergeCell ref="H1246:I1246"/>
    <mergeCell ref="F1244:G1244"/>
    <mergeCell ref="H1244:I1244"/>
    <mergeCell ref="C1241:D1241"/>
    <mergeCell ref="F1241:G1241"/>
    <mergeCell ref="H1241:I1241"/>
    <mergeCell ref="C1242:D1242"/>
    <mergeCell ref="F1242:G1242"/>
    <mergeCell ref="H1242:I1242"/>
    <mergeCell ref="C1239:D1239"/>
    <mergeCell ref="F1239:G1239"/>
    <mergeCell ref="H1239:I1239"/>
    <mergeCell ref="C1240:D1240"/>
    <mergeCell ref="F1240:G1240"/>
    <mergeCell ref="H1240:I1240"/>
    <mergeCell ref="D1255:I1255"/>
    <mergeCell ref="D1256:I1256"/>
    <mergeCell ref="D1257:I1257"/>
    <mergeCell ref="C1236:I1236"/>
    <mergeCell ref="C1237:E1237"/>
    <mergeCell ref="F1237:G1237"/>
    <mergeCell ref="H1237:I1237"/>
    <mergeCell ref="C1238:D1238"/>
    <mergeCell ref="F1238:G1238"/>
    <mergeCell ref="H1238:I1238"/>
    <mergeCell ref="G1233:H1233"/>
    <mergeCell ref="C1234:E1234"/>
    <mergeCell ref="G1234:H1234"/>
    <mergeCell ref="C1235:E1235"/>
    <mergeCell ref="G1235:H1235"/>
    <mergeCell ref="A1226:A1257"/>
    <mergeCell ref="B1226:C1227"/>
    <mergeCell ref="D1226:I1226"/>
    <mergeCell ref="D1227:I1227"/>
    <mergeCell ref="B1228:B1257"/>
    <mergeCell ref="C1228:H1228"/>
    <mergeCell ref="I1228:I1231"/>
    <mergeCell ref="C1229:H1229"/>
    <mergeCell ref="C1230:E1230"/>
    <mergeCell ref="G1230:H1230"/>
    <mergeCell ref="C1231:E1231"/>
    <mergeCell ref="G1231:H1231"/>
    <mergeCell ref="C1232:E1232"/>
    <mergeCell ref="G1232:H1232"/>
    <mergeCell ref="I1232:I1235"/>
    <mergeCell ref="C1233:E1233"/>
    <mergeCell ref="C1243:D1243"/>
    <mergeCell ref="F1243:G1243"/>
    <mergeCell ref="H1243:I1243"/>
    <mergeCell ref="C1244:D1244"/>
    <mergeCell ref="A1224:I1224"/>
    <mergeCell ref="B1225:I1225"/>
    <mergeCell ref="D1216:I1216"/>
    <mergeCell ref="D1217:I1217"/>
    <mergeCell ref="D1218:I1218"/>
    <mergeCell ref="D1219:I1219"/>
    <mergeCell ref="D1220:I1220"/>
    <mergeCell ref="C1213:D1213"/>
    <mergeCell ref="F1213:G1213"/>
    <mergeCell ref="H1213:I1213"/>
    <mergeCell ref="C1214:I1214"/>
    <mergeCell ref="D1215:I1215"/>
    <mergeCell ref="C1211:D1211"/>
    <mergeCell ref="F1211:G1211"/>
    <mergeCell ref="H1211:I1211"/>
    <mergeCell ref="C1212:D1212"/>
    <mergeCell ref="F1212:G1212"/>
    <mergeCell ref="H1212:I1212"/>
    <mergeCell ref="F1210:G1210"/>
    <mergeCell ref="H1210:I1210"/>
    <mergeCell ref="C1207:D1207"/>
    <mergeCell ref="F1207:G1207"/>
    <mergeCell ref="H1207:I1207"/>
    <mergeCell ref="C1208:D1208"/>
    <mergeCell ref="F1208:G1208"/>
    <mergeCell ref="H1208:I1208"/>
    <mergeCell ref="C1205:D1205"/>
    <mergeCell ref="F1205:G1205"/>
    <mergeCell ref="H1205:I1205"/>
    <mergeCell ref="C1206:D1206"/>
    <mergeCell ref="F1206:G1206"/>
    <mergeCell ref="H1206:I1206"/>
    <mergeCell ref="D1221:I1221"/>
    <mergeCell ref="D1222:I1222"/>
    <mergeCell ref="D1223:I1223"/>
    <mergeCell ref="C1202:I1202"/>
    <mergeCell ref="C1203:E1203"/>
    <mergeCell ref="F1203:G1203"/>
    <mergeCell ref="H1203:I1203"/>
    <mergeCell ref="C1204:D1204"/>
    <mergeCell ref="F1204:G1204"/>
    <mergeCell ref="H1204:I1204"/>
    <mergeCell ref="G1199:H1199"/>
    <mergeCell ref="C1200:E1200"/>
    <mergeCell ref="G1200:H1200"/>
    <mergeCell ref="C1201:E1201"/>
    <mergeCell ref="G1201:H1201"/>
    <mergeCell ref="A1192:A1223"/>
    <mergeCell ref="B1192:C1193"/>
    <mergeCell ref="D1192:I1192"/>
    <mergeCell ref="D1193:I1193"/>
    <mergeCell ref="B1194:B1223"/>
    <mergeCell ref="C1194:H1194"/>
    <mergeCell ref="I1194:I1197"/>
    <mergeCell ref="C1195:H1195"/>
    <mergeCell ref="C1196:E1196"/>
    <mergeCell ref="G1196:H1196"/>
    <mergeCell ref="C1197:E1197"/>
    <mergeCell ref="G1197:H1197"/>
    <mergeCell ref="C1198:E1198"/>
    <mergeCell ref="G1198:H1198"/>
    <mergeCell ref="I1198:I1201"/>
    <mergeCell ref="C1199:E1199"/>
    <mergeCell ref="C1209:D1209"/>
    <mergeCell ref="F1209:G1209"/>
    <mergeCell ref="H1209:I1209"/>
    <mergeCell ref="C1210:D1210"/>
    <mergeCell ref="A1190:I1190"/>
    <mergeCell ref="B1191:I1191"/>
    <mergeCell ref="D1182:I1182"/>
    <mergeCell ref="D1183:I1183"/>
    <mergeCell ref="D1184:I1184"/>
    <mergeCell ref="D1185:I1185"/>
    <mergeCell ref="D1186:I1186"/>
    <mergeCell ref="C1179:D1179"/>
    <mergeCell ref="F1179:G1179"/>
    <mergeCell ref="H1179:I1179"/>
    <mergeCell ref="C1180:I1180"/>
    <mergeCell ref="D1181:I1181"/>
    <mergeCell ref="C1177:D1177"/>
    <mergeCell ref="F1177:G1177"/>
    <mergeCell ref="H1177:I1177"/>
    <mergeCell ref="C1178:D1178"/>
    <mergeCell ref="F1178:G1178"/>
    <mergeCell ref="H1178:I1178"/>
    <mergeCell ref="F1176:G1176"/>
    <mergeCell ref="H1176:I1176"/>
    <mergeCell ref="C1173:D1173"/>
    <mergeCell ref="F1173:G1173"/>
    <mergeCell ref="H1173:I1173"/>
    <mergeCell ref="C1174:D1174"/>
    <mergeCell ref="F1174:G1174"/>
    <mergeCell ref="H1174:I1174"/>
    <mergeCell ref="C1171:D1171"/>
    <mergeCell ref="F1171:G1171"/>
    <mergeCell ref="H1171:I1171"/>
    <mergeCell ref="C1172:D1172"/>
    <mergeCell ref="F1172:G1172"/>
    <mergeCell ref="H1172:I1172"/>
    <mergeCell ref="D1187:I1187"/>
    <mergeCell ref="D1188:I1188"/>
    <mergeCell ref="D1189:I1189"/>
    <mergeCell ref="C1168:I1168"/>
    <mergeCell ref="C1169:E1169"/>
    <mergeCell ref="F1169:G1169"/>
    <mergeCell ref="H1169:I1169"/>
    <mergeCell ref="C1170:D1170"/>
    <mergeCell ref="F1170:G1170"/>
    <mergeCell ref="H1170:I1170"/>
    <mergeCell ref="G1165:H1165"/>
    <mergeCell ref="C1166:E1166"/>
    <mergeCell ref="G1166:H1166"/>
    <mergeCell ref="C1167:E1167"/>
    <mergeCell ref="G1167:H1167"/>
    <mergeCell ref="A1158:A1189"/>
    <mergeCell ref="B1158:C1159"/>
    <mergeCell ref="D1158:I1158"/>
    <mergeCell ref="D1159:I1159"/>
    <mergeCell ref="B1160:B1189"/>
    <mergeCell ref="C1160:H1160"/>
    <mergeCell ref="I1160:I1163"/>
    <mergeCell ref="C1161:H1161"/>
    <mergeCell ref="C1162:E1162"/>
    <mergeCell ref="G1162:H1162"/>
    <mergeCell ref="C1163:E1163"/>
    <mergeCell ref="G1163:H1163"/>
    <mergeCell ref="C1164:E1164"/>
    <mergeCell ref="G1164:H1164"/>
    <mergeCell ref="I1164:I1167"/>
    <mergeCell ref="C1165:E1165"/>
    <mergeCell ref="C1175:D1175"/>
    <mergeCell ref="F1175:G1175"/>
    <mergeCell ref="H1175:I1175"/>
    <mergeCell ref="C1176:D1176"/>
    <mergeCell ref="A1156:I1156"/>
    <mergeCell ref="B1157:I1157"/>
    <mergeCell ref="D1148:I1148"/>
    <mergeCell ref="D1149:I1149"/>
    <mergeCell ref="D1150:I1150"/>
    <mergeCell ref="D1151:I1151"/>
    <mergeCell ref="D1152:I1152"/>
    <mergeCell ref="C1145:D1145"/>
    <mergeCell ref="F1145:G1145"/>
    <mergeCell ref="H1145:I1145"/>
    <mergeCell ref="C1146:I1146"/>
    <mergeCell ref="D1147:I1147"/>
    <mergeCell ref="C1143:D1143"/>
    <mergeCell ref="F1143:G1143"/>
    <mergeCell ref="H1143:I1143"/>
    <mergeCell ref="C1144:D1144"/>
    <mergeCell ref="F1144:G1144"/>
    <mergeCell ref="H1144:I1144"/>
    <mergeCell ref="F1142:G1142"/>
    <mergeCell ref="H1142:I1142"/>
    <mergeCell ref="C1139:D1139"/>
    <mergeCell ref="F1139:G1139"/>
    <mergeCell ref="H1139:I1139"/>
    <mergeCell ref="C1140:D1140"/>
    <mergeCell ref="F1140:G1140"/>
    <mergeCell ref="H1140:I1140"/>
    <mergeCell ref="C1137:D1137"/>
    <mergeCell ref="F1137:G1137"/>
    <mergeCell ref="H1137:I1137"/>
    <mergeCell ref="C1138:D1138"/>
    <mergeCell ref="F1138:G1138"/>
    <mergeCell ref="H1138:I1138"/>
    <mergeCell ref="D1153:I1153"/>
    <mergeCell ref="D1154:I1154"/>
    <mergeCell ref="D1155:I1155"/>
    <mergeCell ref="C1134:I1134"/>
    <mergeCell ref="C1135:E1135"/>
    <mergeCell ref="F1135:G1135"/>
    <mergeCell ref="H1135:I1135"/>
    <mergeCell ref="C1136:D1136"/>
    <mergeCell ref="F1136:G1136"/>
    <mergeCell ref="H1136:I1136"/>
    <mergeCell ref="G1131:H1131"/>
    <mergeCell ref="C1132:E1132"/>
    <mergeCell ref="G1132:H1132"/>
    <mergeCell ref="C1133:E1133"/>
    <mergeCell ref="G1133:H1133"/>
    <mergeCell ref="A1124:A1155"/>
    <mergeCell ref="B1124:C1125"/>
    <mergeCell ref="D1124:I1124"/>
    <mergeCell ref="D1125:I1125"/>
    <mergeCell ref="B1126:B1155"/>
    <mergeCell ref="C1126:H1126"/>
    <mergeCell ref="I1126:I1129"/>
    <mergeCell ref="C1127:H1127"/>
    <mergeCell ref="C1128:E1128"/>
    <mergeCell ref="G1128:H1128"/>
    <mergeCell ref="C1129:E1129"/>
    <mergeCell ref="G1129:H1129"/>
    <mergeCell ref="C1130:E1130"/>
    <mergeCell ref="G1130:H1130"/>
    <mergeCell ref="I1130:I1133"/>
    <mergeCell ref="C1131:E1131"/>
    <mergeCell ref="C1141:D1141"/>
    <mergeCell ref="F1141:G1141"/>
    <mergeCell ref="H1141:I1141"/>
    <mergeCell ref="C1142:D1142"/>
    <mergeCell ref="A1122:I1122"/>
    <mergeCell ref="B1123:I1123"/>
    <mergeCell ref="D1114:I1114"/>
    <mergeCell ref="D1115:I1115"/>
    <mergeCell ref="D1116:I1116"/>
    <mergeCell ref="D1117:I1117"/>
    <mergeCell ref="D1118:I1118"/>
    <mergeCell ref="C1111:D1111"/>
    <mergeCell ref="F1111:G1111"/>
    <mergeCell ref="H1111:I1111"/>
    <mergeCell ref="C1112:I1112"/>
    <mergeCell ref="D1113:I1113"/>
    <mergeCell ref="C1109:D1109"/>
    <mergeCell ref="F1109:G1109"/>
    <mergeCell ref="H1109:I1109"/>
    <mergeCell ref="C1110:D1110"/>
    <mergeCell ref="F1110:G1110"/>
    <mergeCell ref="H1110:I1110"/>
    <mergeCell ref="F1108:G1108"/>
    <mergeCell ref="H1108:I1108"/>
    <mergeCell ref="C1105:D1105"/>
    <mergeCell ref="F1105:G1105"/>
    <mergeCell ref="H1105:I1105"/>
    <mergeCell ref="C1106:D1106"/>
    <mergeCell ref="F1106:G1106"/>
    <mergeCell ref="H1106:I1106"/>
    <mergeCell ref="C1103:D1103"/>
    <mergeCell ref="F1103:G1103"/>
    <mergeCell ref="H1103:I1103"/>
    <mergeCell ref="C1104:D1104"/>
    <mergeCell ref="F1104:G1104"/>
    <mergeCell ref="H1104:I1104"/>
    <mergeCell ref="D1119:I1119"/>
    <mergeCell ref="D1120:I1120"/>
    <mergeCell ref="D1121:I1121"/>
    <mergeCell ref="C1100:I1100"/>
    <mergeCell ref="C1101:E1101"/>
    <mergeCell ref="F1101:G1101"/>
    <mergeCell ref="H1101:I1101"/>
    <mergeCell ref="C1102:D1102"/>
    <mergeCell ref="F1102:G1102"/>
    <mergeCell ref="H1102:I1102"/>
    <mergeCell ref="G1097:H1097"/>
    <mergeCell ref="C1098:E1098"/>
    <mergeCell ref="G1098:H1098"/>
    <mergeCell ref="C1099:E1099"/>
    <mergeCell ref="G1099:H1099"/>
    <mergeCell ref="A1090:A1121"/>
    <mergeCell ref="B1090:C1091"/>
    <mergeCell ref="D1090:I1090"/>
    <mergeCell ref="D1091:I1091"/>
    <mergeCell ref="B1092:B1121"/>
    <mergeCell ref="C1092:H1092"/>
    <mergeCell ref="I1092:I1095"/>
    <mergeCell ref="C1093:H1093"/>
    <mergeCell ref="C1094:E1094"/>
    <mergeCell ref="G1094:H1094"/>
    <mergeCell ref="C1095:E1095"/>
    <mergeCell ref="G1095:H1095"/>
    <mergeCell ref="C1096:E1096"/>
    <mergeCell ref="G1096:H1096"/>
    <mergeCell ref="I1096:I1099"/>
    <mergeCell ref="C1097:E1097"/>
    <mergeCell ref="C1107:D1107"/>
    <mergeCell ref="F1107:G1107"/>
    <mergeCell ref="H1107:I1107"/>
    <mergeCell ref="C1108:D1108"/>
    <mergeCell ref="A1088:I1088"/>
    <mergeCell ref="B1089:I1089"/>
    <mergeCell ref="D1080:I1080"/>
    <mergeCell ref="D1081:I1081"/>
    <mergeCell ref="D1082:I1082"/>
    <mergeCell ref="D1083:I1083"/>
    <mergeCell ref="D1084:I1084"/>
    <mergeCell ref="C1077:D1077"/>
    <mergeCell ref="F1077:G1077"/>
    <mergeCell ref="H1077:I1077"/>
    <mergeCell ref="C1078:I1078"/>
    <mergeCell ref="D1079:I1079"/>
    <mergeCell ref="C1075:D1075"/>
    <mergeCell ref="F1075:G1075"/>
    <mergeCell ref="H1075:I1075"/>
    <mergeCell ref="C1076:D1076"/>
    <mergeCell ref="F1076:G1076"/>
    <mergeCell ref="H1076:I1076"/>
    <mergeCell ref="F1074:G1074"/>
    <mergeCell ref="H1074:I1074"/>
    <mergeCell ref="C1071:D1071"/>
    <mergeCell ref="F1071:G1071"/>
    <mergeCell ref="H1071:I1071"/>
    <mergeCell ref="C1072:D1072"/>
    <mergeCell ref="F1072:G1072"/>
    <mergeCell ref="H1072:I1072"/>
    <mergeCell ref="C1069:D1069"/>
    <mergeCell ref="F1069:G1069"/>
    <mergeCell ref="H1069:I1069"/>
    <mergeCell ref="C1070:D1070"/>
    <mergeCell ref="F1070:G1070"/>
    <mergeCell ref="H1070:I1070"/>
    <mergeCell ref="D1085:I1085"/>
    <mergeCell ref="D1086:I1086"/>
    <mergeCell ref="D1087:I1087"/>
    <mergeCell ref="C1066:I1066"/>
    <mergeCell ref="C1067:E1067"/>
    <mergeCell ref="F1067:G1067"/>
    <mergeCell ref="H1067:I1067"/>
    <mergeCell ref="C1068:D1068"/>
    <mergeCell ref="F1068:G1068"/>
    <mergeCell ref="H1068:I1068"/>
    <mergeCell ref="G1063:H1063"/>
    <mergeCell ref="C1064:E1064"/>
    <mergeCell ref="G1064:H1064"/>
    <mergeCell ref="C1065:E1065"/>
    <mergeCell ref="G1065:H1065"/>
    <mergeCell ref="A1056:A1087"/>
    <mergeCell ref="B1056:C1057"/>
    <mergeCell ref="D1056:I1056"/>
    <mergeCell ref="D1057:I1057"/>
    <mergeCell ref="B1058:B1087"/>
    <mergeCell ref="C1058:H1058"/>
    <mergeCell ref="I1058:I1061"/>
    <mergeCell ref="C1059:H1059"/>
    <mergeCell ref="C1060:E1060"/>
    <mergeCell ref="G1060:H1060"/>
    <mergeCell ref="C1061:E1061"/>
    <mergeCell ref="G1061:H1061"/>
    <mergeCell ref="C1062:E1062"/>
    <mergeCell ref="G1062:H1062"/>
    <mergeCell ref="I1062:I1065"/>
    <mergeCell ref="C1063:E1063"/>
    <mergeCell ref="C1073:D1073"/>
    <mergeCell ref="F1073:G1073"/>
    <mergeCell ref="H1073:I1073"/>
    <mergeCell ref="C1074:D1074"/>
    <mergeCell ref="A1054:I1054"/>
    <mergeCell ref="B1055:I1055"/>
    <mergeCell ref="D1046:I1046"/>
    <mergeCell ref="D1047:I1047"/>
    <mergeCell ref="D1048:I1048"/>
    <mergeCell ref="D1049:I1049"/>
    <mergeCell ref="D1050:I1050"/>
    <mergeCell ref="C1043:D1043"/>
    <mergeCell ref="F1043:G1043"/>
    <mergeCell ref="H1043:I1043"/>
    <mergeCell ref="C1044:I1044"/>
    <mergeCell ref="D1045:I1045"/>
    <mergeCell ref="C1041:D1041"/>
    <mergeCell ref="F1041:G1041"/>
    <mergeCell ref="H1041:I1041"/>
    <mergeCell ref="C1042:D1042"/>
    <mergeCell ref="F1042:G1042"/>
    <mergeCell ref="H1042:I1042"/>
    <mergeCell ref="F1040:G1040"/>
    <mergeCell ref="H1040:I1040"/>
    <mergeCell ref="C1037:D1037"/>
    <mergeCell ref="F1037:G1037"/>
    <mergeCell ref="H1037:I1037"/>
    <mergeCell ref="C1038:D1038"/>
    <mergeCell ref="F1038:G1038"/>
    <mergeCell ref="H1038:I1038"/>
    <mergeCell ref="C1035:D1035"/>
    <mergeCell ref="F1035:G1035"/>
    <mergeCell ref="H1035:I1035"/>
    <mergeCell ref="C1036:D1036"/>
    <mergeCell ref="F1036:G1036"/>
    <mergeCell ref="H1036:I1036"/>
    <mergeCell ref="D1051:I1051"/>
    <mergeCell ref="D1052:I1052"/>
    <mergeCell ref="D1053:I1053"/>
    <mergeCell ref="C1032:I1032"/>
    <mergeCell ref="C1033:E1033"/>
    <mergeCell ref="F1033:G1033"/>
    <mergeCell ref="H1033:I1033"/>
    <mergeCell ref="C1034:D1034"/>
    <mergeCell ref="F1034:G1034"/>
    <mergeCell ref="H1034:I1034"/>
    <mergeCell ref="G1029:H1029"/>
    <mergeCell ref="C1030:E1030"/>
    <mergeCell ref="G1030:H1030"/>
    <mergeCell ref="C1031:E1031"/>
    <mergeCell ref="G1031:H1031"/>
    <mergeCell ref="A1022:A1053"/>
    <mergeCell ref="B1022:C1023"/>
    <mergeCell ref="D1022:I1022"/>
    <mergeCell ref="D1023:I1023"/>
    <mergeCell ref="B1024:B1053"/>
    <mergeCell ref="C1024:H1024"/>
    <mergeCell ref="I1024:I1027"/>
    <mergeCell ref="C1025:H1025"/>
    <mergeCell ref="C1026:E1026"/>
    <mergeCell ref="G1026:H1026"/>
    <mergeCell ref="C1027:E1027"/>
    <mergeCell ref="G1027:H1027"/>
    <mergeCell ref="C1028:E1028"/>
    <mergeCell ref="G1028:H1028"/>
    <mergeCell ref="I1028:I1031"/>
    <mergeCell ref="C1029:E1029"/>
    <mergeCell ref="C1039:D1039"/>
    <mergeCell ref="F1039:G1039"/>
    <mergeCell ref="H1039:I1039"/>
    <mergeCell ref="C1040:D1040"/>
    <mergeCell ref="A1020:I1020"/>
    <mergeCell ref="B1021:I1021"/>
    <mergeCell ref="D1012:I1012"/>
    <mergeCell ref="D1013:I1013"/>
    <mergeCell ref="D1014:I1014"/>
    <mergeCell ref="D1015:I1015"/>
    <mergeCell ref="D1016:I1016"/>
    <mergeCell ref="C1009:D1009"/>
    <mergeCell ref="F1009:G1009"/>
    <mergeCell ref="H1009:I1009"/>
    <mergeCell ref="C1010:I1010"/>
    <mergeCell ref="D1011:I1011"/>
    <mergeCell ref="C1007:D1007"/>
    <mergeCell ref="F1007:G1007"/>
    <mergeCell ref="H1007:I1007"/>
    <mergeCell ref="C1008:D1008"/>
    <mergeCell ref="F1008:G1008"/>
    <mergeCell ref="H1008:I1008"/>
    <mergeCell ref="F1006:G1006"/>
    <mergeCell ref="H1006:I1006"/>
    <mergeCell ref="C1003:D1003"/>
    <mergeCell ref="F1003:G1003"/>
    <mergeCell ref="H1003:I1003"/>
    <mergeCell ref="C1004:D1004"/>
    <mergeCell ref="F1004:G1004"/>
    <mergeCell ref="H1004:I1004"/>
    <mergeCell ref="C1001:D1001"/>
    <mergeCell ref="F1001:G1001"/>
    <mergeCell ref="H1001:I1001"/>
    <mergeCell ref="C1002:D1002"/>
    <mergeCell ref="F1002:G1002"/>
    <mergeCell ref="H1002:I1002"/>
    <mergeCell ref="D1017:I1017"/>
    <mergeCell ref="D1018:I1018"/>
    <mergeCell ref="D1019:I1019"/>
    <mergeCell ref="C998:I998"/>
    <mergeCell ref="C999:E999"/>
    <mergeCell ref="F999:G999"/>
    <mergeCell ref="H999:I999"/>
    <mergeCell ref="C1000:D1000"/>
    <mergeCell ref="F1000:G1000"/>
    <mergeCell ref="H1000:I1000"/>
    <mergeCell ref="G995:H995"/>
    <mergeCell ref="C996:E996"/>
    <mergeCell ref="G996:H996"/>
    <mergeCell ref="C997:E997"/>
    <mergeCell ref="G997:H997"/>
    <mergeCell ref="A988:A1019"/>
    <mergeCell ref="B988:C989"/>
    <mergeCell ref="D988:I988"/>
    <mergeCell ref="D989:I989"/>
    <mergeCell ref="B990:B1019"/>
    <mergeCell ref="C990:H990"/>
    <mergeCell ref="I990:I993"/>
    <mergeCell ref="C991:H991"/>
    <mergeCell ref="C992:E992"/>
    <mergeCell ref="G992:H992"/>
    <mergeCell ref="C993:E993"/>
    <mergeCell ref="G993:H993"/>
    <mergeCell ref="C994:E994"/>
    <mergeCell ref="G994:H994"/>
    <mergeCell ref="I994:I997"/>
    <mergeCell ref="C995:E995"/>
    <mergeCell ref="C1005:D1005"/>
    <mergeCell ref="F1005:G1005"/>
    <mergeCell ref="H1005:I1005"/>
    <mergeCell ref="C1006:D1006"/>
    <mergeCell ref="A986:I986"/>
    <mergeCell ref="B987:I987"/>
    <mergeCell ref="D978:I978"/>
    <mergeCell ref="D979:I979"/>
    <mergeCell ref="D980:I980"/>
    <mergeCell ref="D981:I981"/>
    <mergeCell ref="D982:I982"/>
    <mergeCell ref="C975:D975"/>
    <mergeCell ref="F975:G975"/>
    <mergeCell ref="H975:I975"/>
    <mergeCell ref="C976:I976"/>
    <mergeCell ref="D977:I977"/>
    <mergeCell ref="C973:D973"/>
    <mergeCell ref="F973:G973"/>
    <mergeCell ref="H973:I973"/>
    <mergeCell ref="C974:D974"/>
    <mergeCell ref="F974:G974"/>
    <mergeCell ref="H974:I974"/>
    <mergeCell ref="F972:G972"/>
    <mergeCell ref="H972:I972"/>
    <mergeCell ref="C969:D969"/>
    <mergeCell ref="F969:G969"/>
    <mergeCell ref="H969:I969"/>
    <mergeCell ref="C970:D970"/>
    <mergeCell ref="F970:G970"/>
    <mergeCell ref="H970:I970"/>
    <mergeCell ref="C967:D967"/>
    <mergeCell ref="F967:G967"/>
    <mergeCell ref="H967:I967"/>
    <mergeCell ref="C968:D968"/>
    <mergeCell ref="F968:G968"/>
    <mergeCell ref="H968:I968"/>
    <mergeCell ref="D983:I983"/>
    <mergeCell ref="D984:I984"/>
    <mergeCell ref="D985:I985"/>
    <mergeCell ref="C964:I964"/>
    <mergeCell ref="C965:E965"/>
    <mergeCell ref="F965:G965"/>
    <mergeCell ref="H965:I965"/>
    <mergeCell ref="C966:D966"/>
    <mergeCell ref="F966:G966"/>
    <mergeCell ref="H966:I966"/>
    <mergeCell ref="G961:H961"/>
    <mergeCell ref="C962:E962"/>
    <mergeCell ref="G962:H962"/>
    <mergeCell ref="C963:E963"/>
    <mergeCell ref="G963:H963"/>
    <mergeCell ref="A954:A985"/>
    <mergeCell ref="B954:C955"/>
    <mergeCell ref="D954:I954"/>
    <mergeCell ref="D955:I955"/>
    <mergeCell ref="B956:B985"/>
    <mergeCell ref="C956:H956"/>
    <mergeCell ref="I956:I959"/>
    <mergeCell ref="C957:H957"/>
    <mergeCell ref="C958:E958"/>
    <mergeCell ref="G958:H958"/>
    <mergeCell ref="C959:E959"/>
    <mergeCell ref="G959:H959"/>
    <mergeCell ref="C960:E960"/>
    <mergeCell ref="G960:H960"/>
    <mergeCell ref="I960:I963"/>
    <mergeCell ref="C961:E961"/>
    <mergeCell ref="C971:D971"/>
    <mergeCell ref="F971:G971"/>
    <mergeCell ref="H971:I971"/>
    <mergeCell ref="C972:D972"/>
    <mergeCell ref="A952:I952"/>
    <mergeCell ref="B953:I953"/>
    <mergeCell ref="D944:I944"/>
    <mergeCell ref="D945:I945"/>
    <mergeCell ref="D946:I946"/>
    <mergeCell ref="D947:I947"/>
    <mergeCell ref="D948:I948"/>
    <mergeCell ref="C941:D941"/>
    <mergeCell ref="F941:G941"/>
    <mergeCell ref="H941:I941"/>
    <mergeCell ref="C942:I942"/>
    <mergeCell ref="D943:I943"/>
    <mergeCell ref="C939:D939"/>
    <mergeCell ref="F939:G939"/>
    <mergeCell ref="H939:I939"/>
    <mergeCell ref="C940:D940"/>
    <mergeCell ref="F940:G940"/>
    <mergeCell ref="H940:I940"/>
    <mergeCell ref="F938:G938"/>
    <mergeCell ref="H938:I938"/>
    <mergeCell ref="C935:D935"/>
    <mergeCell ref="F935:G935"/>
    <mergeCell ref="H935:I935"/>
    <mergeCell ref="C936:D936"/>
    <mergeCell ref="F936:G936"/>
    <mergeCell ref="H936:I936"/>
    <mergeCell ref="C933:D933"/>
    <mergeCell ref="F933:G933"/>
    <mergeCell ref="H933:I933"/>
    <mergeCell ref="C934:D934"/>
    <mergeCell ref="F934:G934"/>
    <mergeCell ref="H934:I934"/>
    <mergeCell ref="D949:I949"/>
    <mergeCell ref="D950:I950"/>
    <mergeCell ref="D951:I951"/>
    <mergeCell ref="C930:I930"/>
    <mergeCell ref="C931:E931"/>
    <mergeCell ref="F931:G931"/>
    <mergeCell ref="H931:I931"/>
    <mergeCell ref="C932:D932"/>
    <mergeCell ref="F932:G932"/>
    <mergeCell ref="H932:I932"/>
    <mergeCell ref="G927:H927"/>
    <mergeCell ref="C928:E928"/>
    <mergeCell ref="G928:H928"/>
    <mergeCell ref="C929:E929"/>
    <mergeCell ref="G929:H929"/>
    <mergeCell ref="A920:A951"/>
    <mergeCell ref="B920:C921"/>
    <mergeCell ref="D920:I920"/>
    <mergeCell ref="D921:I921"/>
    <mergeCell ref="B922:B951"/>
    <mergeCell ref="C922:H922"/>
    <mergeCell ref="I922:I925"/>
    <mergeCell ref="C923:H923"/>
    <mergeCell ref="C924:E924"/>
    <mergeCell ref="G924:H924"/>
    <mergeCell ref="C925:E925"/>
    <mergeCell ref="G925:H925"/>
    <mergeCell ref="C926:E926"/>
    <mergeCell ref="G926:H926"/>
    <mergeCell ref="I926:I929"/>
    <mergeCell ref="C927:E927"/>
    <mergeCell ref="C937:D937"/>
    <mergeCell ref="F937:G937"/>
    <mergeCell ref="H937:I937"/>
    <mergeCell ref="C938:D938"/>
    <mergeCell ref="A918:I918"/>
    <mergeCell ref="B919:I919"/>
    <mergeCell ref="D910:I910"/>
    <mergeCell ref="D911:I911"/>
    <mergeCell ref="D912:I912"/>
    <mergeCell ref="D913:I913"/>
    <mergeCell ref="D914:I914"/>
    <mergeCell ref="C907:D907"/>
    <mergeCell ref="F907:G907"/>
    <mergeCell ref="H907:I907"/>
    <mergeCell ref="C908:I908"/>
    <mergeCell ref="D909:I909"/>
    <mergeCell ref="C905:D905"/>
    <mergeCell ref="F905:G905"/>
    <mergeCell ref="H905:I905"/>
    <mergeCell ref="C906:D906"/>
    <mergeCell ref="F906:G906"/>
    <mergeCell ref="H906:I906"/>
    <mergeCell ref="F904:G904"/>
    <mergeCell ref="H904:I904"/>
    <mergeCell ref="C901:D901"/>
    <mergeCell ref="F901:G901"/>
    <mergeCell ref="H901:I901"/>
    <mergeCell ref="C902:D902"/>
    <mergeCell ref="F902:G902"/>
    <mergeCell ref="H902:I902"/>
    <mergeCell ref="C899:D899"/>
    <mergeCell ref="F899:G899"/>
    <mergeCell ref="H899:I899"/>
    <mergeCell ref="C900:D900"/>
    <mergeCell ref="F900:G900"/>
    <mergeCell ref="H900:I900"/>
    <mergeCell ref="D915:I915"/>
    <mergeCell ref="D916:I916"/>
    <mergeCell ref="D917:I917"/>
    <mergeCell ref="C896:I896"/>
    <mergeCell ref="C897:E897"/>
    <mergeCell ref="F897:G897"/>
    <mergeCell ref="H897:I897"/>
    <mergeCell ref="C898:D898"/>
    <mergeCell ref="F898:G898"/>
    <mergeCell ref="H898:I898"/>
    <mergeCell ref="G893:H893"/>
    <mergeCell ref="C894:E894"/>
    <mergeCell ref="G894:H894"/>
    <mergeCell ref="C895:E895"/>
    <mergeCell ref="G895:H895"/>
    <mergeCell ref="A886:A917"/>
    <mergeCell ref="B886:C887"/>
    <mergeCell ref="D886:I886"/>
    <mergeCell ref="D887:I887"/>
    <mergeCell ref="B888:B917"/>
    <mergeCell ref="C888:H888"/>
    <mergeCell ref="I888:I891"/>
    <mergeCell ref="C889:H889"/>
    <mergeCell ref="C890:E890"/>
    <mergeCell ref="G890:H890"/>
    <mergeCell ref="C891:E891"/>
    <mergeCell ref="G891:H891"/>
    <mergeCell ref="C892:E892"/>
    <mergeCell ref="G892:H892"/>
    <mergeCell ref="I892:I895"/>
    <mergeCell ref="C893:E893"/>
    <mergeCell ref="C903:D903"/>
    <mergeCell ref="F903:G903"/>
    <mergeCell ref="H903:I903"/>
    <mergeCell ref="C904:D904"/>
    <mergeCell ref="A884:I884"/>
    <mergeCell ref="B885:I885"/>
    <mergeCell ref="D876:I876"/>
    <mergeCell ref="D877:I877"/>
    <mergeCell ref="D878:I878"/>
    <mergeCell ref="D879:I879"/>
    <mergeCell ref="D880:I880"/>
    <mergeCell ref="C873:D873"/>
    <mergeCell ref="F873:G873"/>
    <mergeCell ref="H873:I873"/>
    <mergeCell ref="C874:I874"/>
    <mergeCell ref="D875:I875"/>
    <mergeCell ref="C871:D871"/>
    <mergeCell ref="F871:G871"/>
    <mergeCell ref="H871:I871"/>
    <mergeCell ref="C872:D872"/>
    <mergeCell ref="F872:G872"/>
    <mergeCell ref="H872:I872"/>
    <mergeCell ref="F870:G870"/>
    <mergeCell ref="H870:I870"/>
    <mergeCell ref="C867:D867"/>
    <mergeCell ref="F867:G867"/>
    <mergeCell ref="H867:I867"/>
    <mergeCell ref="C868:D868"/>
    <mergeCell ref="F868:G868"/>
    <mergeCell ref="H868:I868"/>
    <mergeCell ref="C865:D865"/>
    <mergeCell ref="F865:G865"/>
    <mergeCell ref="H865:I865"/>
    <mergeCell ref="C866:D866"/>
    <mergeCell ref="F866:G866"/>
    <mergeCell ref="H866:I866"/>
    <mergeCell ref="D881:I881"/>
    <mergeCell ref="D882:I882"/>
    <mergeCell ref="D883:I883"/>
    <mergeCell ref="C862:I862"/>
    <mergeCell ref="C863:E863"/>
    <mergeCell ref="F863:G863"/>
    <mergeCell ref="H863:I863"/>
    <mergeCell ref="C864:D864"/>
    <mergeCell ref="F864:G864"/>
    <mergeCell ref="H864:I864"/>
    <mergeCell ref="G859:H859"/>
    <mergeCell ref="C860:E860"/>
    <mergeCell ref="G860:H860"/>
    <mergeCell ref="C861:E861"/>
    <mergeCell ref="G861:H861"/>
    <mergeCell ref="A852:A883"/>
    <mergeCell ref="B852:C853"/>
    <mergeCell ref="D852:I852"/>
    <mergeCell ref="D853:I853"/>
    <mergeCell ref="B854:B883"/>
    <mergeCell ref="C854:H854"/>
    <mergeCell ref="I854:I857"/>
    <mergeCell ref="C855:H855"/>
    <mergeCell ref="C856:E856"/>
    <mergeCell ref="G856:H856"/>
    <mergeCell ref="C857:E857"/>
    <mergeCell ref="G857:H857"/>
    <mergeCell ref="C858:E858"/>
    <mergeCell ref="G858:H858"/>
    <mergeCell ref="I858:I861"/>
    <mergeCell ref="C859:E859"/>
    <mergeCell ref="C869:D869"/>
    <mergeCell ref="F869:G869"/>
    <mergeCell ref="H869:I869"/>
    <mergeCell ref="C870:D870"/>
    <mergeCell ref="A850:I850"/>
    <mergeCell ref="B851:I851"/>
    <mergeCell ref="D842:I842"/>
    <mergeCell ref="D843:I843"/>
    <mergeCell ref="D844:I844"/>
    <mergeCell ref="D845:I845"/>
    <mergeCell ref="D846:I846"/>
    <mergeCell ref="C839:D839"/>
    <mergeCell ref="F839:G839"/>
    <mergeCell ref="H839:I839"/>
    <mergeCell ref="C840:I840"/>
    <mergeCell ref="D841:I841"/>
    <mergeCell ref="C837:D837"/>
    <mergeCell ref="F837:G837"/>
    <mergeCell ref="H837:I837"/>
    <mergeCell ref="C838:D838"/>
    <mergeCell ref="F838:G838"/>
    <mergeCell ref="H838:I838"/>
    <mergeCell ref="F836:G836"/>
    <mergeCell ref="H836:I836"/>
    <mergeCell ref="C833:D833"/>
    <mergeCell ref="F833:G833"/>
    <mergeCell ref="H833:I833"/>
    <mergeCell ref="C834:D834"/>
    <mergeCell ref="F834:G834"/>
    <mergeCell ref="H834:I834"/>
    <mergeCell ref="C831:D831"/>
    <mergeCell ref="F831:G831"/>
    <mergeCell ref="H831:I831"/>
    <mergeCell ref="C832:D832"/>
    <mergeCell ref="F832:G832"/>
    <mergeCell ref="H832:I832"/>
    <mergeCell ref="D847:I847"/>
    <mergeCell ref="D848:I848"/>
    <mergeCell ref="D849:I849"/>
    <mergeCell ref="C828:I828"/>
    <mergeCell ref="C829:E829"/>
    <mergeCell ref="F829:G829"/>
    <mergeCell ref="H829:I829"/>
    <mergeCell ref="C830:D830"/>
    <mergeCell ref="F830:G830"/>
    <mergeCell ref="H830:I830"/>
    <mergeCell ref="G825:H825"/>
    <mergeCell ref="C826:E826"/>
    <mergeCell ref="G826:H826"/>
    <mergeCell ref="C827:E827"/>
    <mergeCell ref="G827:H827"/>
    <mergeCell ref="A818:A849"/>
    <mergeCell ref="B818:C819"/>
    <mergeCell ref="D818:I818"/>
    <mergeCell ref="D819:I819"/>
    <mergeCell ref="B820:B849"/>
    <mergeCell ref="C820:H820"/>
    <mergeCell ref="I820:I823"/>
    <mergeCell ref="C821:H821"/>
    <mergeCell ref="C822:E822"/>
    <mergeCell ref="G822:H822"/>
    <mergeCell ref="C823:E823"/>
    <mergeCell ref="G823:H823"/>
    <mergeCell ref="C824:E824"/>
    <mergeCell ref="G824:H824"/>
    <mergeCell ref="I824:I827"/>
    <mergeCell ref="C825:E825"/>
    <mergeCell ref="C835:D835"/>
    <mergeCell ref="F835:G835"/>
    <mergeCell ref="H835:I835"/>
    <mergeCell ref="C836:D836"/>
    <mergeCell ref="A816:I816"/>
    <mergeCell ref="B817:I817"/>
    <mergeCell ref="D808:I808"/>
    <mergeCell ref="D809:I809"/>
    <mergeCell ref="D810:I810"/>
    <mergeCell ref="D811:I811"/>
    <mergeCell ref="D812:I812"/>
    <mergeCell ref="C805:D805"/>
    <mergeCell ref="F805:G805"/>
    <mergeCell ref="H805:I805"/>
    <mergeCell ref="C806:I806"/>
    <mergeCell ref="D807:I807"/>
    <mergeCell ref="C803:D803"/>
    <mergeCell ref="F803:G803"/>
    <mergeCell ref="H803:I803"/>
    <mergeCell ref="C804:D804"/>
    <mergeCell ref="F804:G804"/>
    <mergeCell ref="H804:I804"/>
    <mergeCell ref="F802:G802"/>
    <mergeCell ref="H802:I802"/>
    <mergeCell ref="C799:D799"/>
    <mergeCell ref="F799:G799"/>
    <mergeCell ref="H799:I799"/>
    <mergeCell ref="C800:D800"/>
    <mergeCell ref="F800:G800"/>
    <mergeCell ref="H800:I800"/>
    <mergeCell ref="C797:D797"/>
    <mergeCell ref="F797:G797"/>
    <mergeCell ref="H797:I797"/>
    <mergeCell ref="C798:D798"/>
    <mergeCell ref="F798:G798"/>
    <mergeCell ref="H798:I798"/>
    <mergeCell ref="D813:I813"/>
    <mergeCell ref="D814:I814"/>
    <mergeCell ref="D815:I815"/>
    <mergeCell ref="C794:I794"/>
    <mergeCell ref="C795:E795"/>
    <mergeCell ref="F795:G795"/>
    <mergeCell ref="H795:I795"/>
    <mergeCell ref="C796:D796"/>
    <mergeCell ref="F796:G796"/>
    <mergeCell ref="H796:I796"/>
    <mergeCell ref="G791:H791"/>
    <mergeCell ref="C792:E792"/>
    <mergeCell ref="G792:H792"/>
    <mergeCell ref="C793:E793"/>
    <mergeCell ref="G793:H793"/>
    <mergeCell ref="A784:A815"/>
    <mergeCell ref="B784:C785"/>
    <mergeCell ref="D784:I784"/>
    <mergeCell ref="D785:I785"/>
    <mergeCell ref="B786:B815"/>
    <mergeCell ref="C786:H786"/>
    <mergeCell ref="I786:I789"/>
    <mergeCell ref="C787:H787"/>
    <mergeCell ref="C788:E788"/>
    <mergeCell ref="G788:H788"/>
    <mergeCell ref="C789:E789"/>
    <mergeCell ref="G789:H789"/>
    <mergeCell ref="C790:E790"/>
    <mergeCell ref="G790:H790"/>
    <mergeCell ref="I790:I793"/>
    <mergeCell ref="C791:E791"/>
    <mergeCell ref="C801:D801"/>
    <mergeCell ref="F801:G801"/>
    <mergeCell ref="H801:I801"/>
    <mergeCell ref="C802:D802"/>
    <mergeCell ref="A782:I782"/>
    <mergeCell ref="B783:I783"/>
    <mergeCell ref="D774:I774"/>
    <mergeCell ref="D775:I775"/>
    <mergeCell ref="D776:I776"/>
    <mergeCell ref="D777:I777"/>
    <mergeCell ref="D778:I778"/>
    <mergeCell ref="C771:D771"/>
    <mergeCell ref="F771:G771"/>
    <mergeCell ref="H771:I771"/>
    <mergeCell ref="C772:I772"/>
    <mergeCell ref="D773:I773"/>
    <mergeCell ref="C769:D769"/>
    <mergeCell ref="F769:G769"/>
    <mergeCell ref="H769:I769"/>
    <mergeCell ref="C770:D770"/>
    <mergeCell ref="F770:G770"/>
    <mergeCell ref="H770:I770"/>
    <mergeCell ref="F768:G768"/>
    <mergeCell ref="H768:I768"/>
    <mergeCell ref="C765:D765"/>
    <mergeCell ref="F765:G765"/>
    <mergeCell ref="H765:I765"/>
    <mergeCell ref="C766:D766"/>
    <mergeCell ref="F766:G766"/>
    <mergeCell ref="H766:I766"/>
    <mergeCell ref="C763:D763"/>
    <mergeCell ref="F763:G763"/>
    <mergeCell ref="H763:I763"/>
    <mergeCell ref="C764:D764"/>
    <mergeCell ref="F764:G764"/>
    <mergeCell ref="H764:I764"/>
    <mergeCell ref="D779:I779"/>
    <mergeCell ref="D780:I780"/>
    <mergeCell ref="D781:I781"/>
    <mergeCell ref="C760:I760"/>
    <mergeCell ref="C761:E761"/>
    <mergeCell ref="F761:G761"/>
    <mergeCell ref="H761:I761"/>
    <mergeCell ref="C762:D762"/>
    <mergeCell ref="F762:G762"/>
    <mergeCell ref="H762:I762"/>
    <mergeCell ref="G757:H757"/>
    <mergeCell ref="C758:E758"/>
    <mergeCell ref="G758:H758"/>
    <mergeCell ref="C759:E759"/>
    <mergeCell ref="G759:H759"/>
    <mergeCell ref="A750:A781"/>
    <mergeCell ref="B750:C751"/>
    <mergeCell ref="D750:I750"/>
    <mergeCell ref="D751:I751"/>
    <mergeCell ref="B752:B781"/>
    <mergeCell ref="C752:H752"/>
    <mergeCell ref="I752:I755"/>
    <mergeCell ref="C753:H753"/>
    <mergeCell ref="C754:E754"/>
    <mergeCell ref="G754:H754"/>
    <mergeCell ref="C755:E755"/>
    <mergeCell ref="G755:H755"/>
    <mergeCell ref="C756:E756"/>
    <mergeCell ref="G756:H756"/>
    <mergeCell ref="I756:I759"/>
    <mergeCell ref="C757:E757"/>
    <mergeCell ref="C767:D767"/>
    <mergeCell ref="F767:G767"/>
    <mergeCell ref="H767:I767"/>
    <mergeCell ref="C768:D768"/>
    <mergeCell ref="A748:I748"/>
    <mergeCell ref="B749:I749"/>
    <mergeCell ref="D740:I740"/>
    <mergeCell ref="D741:I741"/>
    <mergeCell ref="D742:I742"/>
    <mergeCell ref="D743:I743"/>
    <mergeCell ref="D744:I744"/>
    <mergeCell ref="C737:D737"/>
    <mergeCell ref="F737:G737"/>
    <mergeCell ref="H737:I737"/>
    <mergeCell ref="C738:I738"/>
    <mergeCell ref="D739:I739"/>
    <mergeCell ref="C735:D735"/>
    <mergeCell ref="F735:G735"/>
    <mergeCell ref="H735:I735"/>
    <mergeCell ref="C736:D736"/>
    <mergeCell ref="F736:G736"/>
    <mergeCell ref="H736:I736"/>
    <mergeCell ref="F734:G734"/>
    <mergeCell ref="H734:I734"/>
    <mergeCell ref="C731:D731"/>
    <mergeCell ref="F731:G731"/>
    <mergeCell ref="H731:I731"/>
    <mergeCell ref="C732:D732"/>
    <mergeCell ref="F732:G732"/>
    <mergeCell ref="H732:I732"/>
    <mergeCell ref="C729:D729"/>
    <mergeCell ref="F729:G729"/>
    <mergeCell ref="H729:I729"/>
    <mergeCell ref="C730:D730"/>
    <mergeCell ref="F730:G730"/>
    <mergeCell ref="H730:I730"/>
    <mergeCell ref="D745:I745"/>
    <mergeCell ref="D746:I746"/>
    <mergeCell ref="D747:I747"/>
    <mergeCell ref="C726:I726"/>
    <mergeCell ref="C727:E727"/>
    <mergeCell ref="F727:G727"/>
    <mergeCell ref="H727:I727"/>
    <mergeCell ref="C728:D728"/>
    <mergeCell ref="F728:G728"/>
    <mergeCell ref="H728:I728"/>
    <mergeCell ref="G723:H723"/>
    <mergeCell ref="C724:E724"/>
    <mergeCell ref="G724:H724"/>
    <mergeCell ref="C725:E725"/>
    <mergeCell ref="G725:H725"/>
    <mergeCell ref="A716:A747"/>
    <mergeCell ref="B716:C717"/>
    <mergeCell ref="D716:I716"/>
    <mergeCell ref="D717:I717"/>
    <mergeCell ref="B718:B747"/>
    <mergeCell ref="C718:H718"/>
    <mergeCell ref="I718:I721"/>
    <mergeCell ref="C719:H719"/>
    <mergeCell ref="C720:E720"/>
    <mergeCell ref="G720:H720"/>
    <mergeCell ref="C721:E721"/>
    <mergeCell ref="G721:H721"/>
    <mergeCell ref="C722:E722"/>
    <mergeCell ref="G722:H722"/>
    <mergeCell ref="I722:I725"/>
    <mergeCell ref="C723:E723"/>
    <mergeCell ref="C733:D733"/>
    <mergeCell ref="F733:G733"/>
    <mergeCell ref="H733:I733"/>
    <mergeCell ref="C734:D734"/>
    <mergeCell ref="A714:I714"/>
    <mergeCell ref="B715:I715"/>
    <mergeCell ref="D706:I706"/>
    <mergeCell ref="D707:I707"/>
    <mergeCell ref="D708:I708"/>
    <mergeCell ref="D709:I709"/>
    <mergeCell ref="D710:I710"/>
    <mergeCell ref="C703:D703"/>
    <mergeCell ref="F703:G703"/>
    <mergeCell ref="H703:I703"/>
    <mergeCell ref="C704:I704"/>
    <mergeCell ref="D705:I705"/>
    <mergeCell ref="C701:D701"/>
    <mergeCell ref="F701:G701"/>
    <mergeCell ref="H701:I701"/>
    <mergeCell ref="C702:D702"/>
    <mergeCell ref="F702:G702"/>
    <mergeCell ref="H702:I702"/>
    <mergeCell ref="F700:G700"/>
    <mergeCell ref="H700:I700"/>
    <mergeCell ref="C697:D697"/>
    <mergeCell ref="F697:G697"/>
    <mergeCell ref="H697:I697"/>
    <mergeCell ref="C698:D698"/>
    <mergeCell ref="F698:G698"/>
    <mergeCell ref="H698:I698"/>
    <mergeCell ref="C695:D695"/>
    <mergeCell ref="F695:G695"/>
    <mergeCell ref="H695:I695"/>
    <mergeCell ref="C696:D696"/>
    <mergeCell ref="F696:G696"/>
    <mergeCell ref="H696:I696"/>
    <mergeCell ref="D711:I711"/>
    <mergeCell ref="D712:I712"/>
    <mergeCell ref="D713:I713"/>
    <mergeCell ref="C692:I692"/>
    <mergeCell ref="C693:E693"/>
    <mergeCell ref="F693:G693"/>
    <mergeCell ref="H693:I693"/>
    <mergeCell ref="C694:D694"/>
    <mergeCell ref="F694:G694"/>
    <mergeCell ref="H694:I694"/>
    <mergeCell ref="G689:H689"/>
    <mergeCell ref="C690:E690"/>
    <mergeCell ref="G690:H690"/>
    <mergeCell ref="C691:E691"/>
    <mergeCell ref="G691:H691"/>
    <mergeCell ref="A682:A713"/>
    <mergeCell ref="B682:C683"/>
    <mergeCell ref="D682:I682"/>
    <mergeCell ref="D683:I683"/>
    <mergeCell ref="B684:B713"/>
    <mergeCell ref="C684:H684"/>
    <mergeCell ref="I684:I687"/>
    <mergeCell ref="C685:H685"/>
    <mergeCell ref="C686:E686"/>
    <mergeCell ref="G686:H686"/>
    <mergeCell ref="C687:E687"/>
    <mergeCell ref="G687:H687"/>
    <mergeCell ref="C688:E688"/>
    <mergeCell ref="G688:H688"/>
    <mergeCell ref="I688:I691"/>
    <mergeCell ref="C689:E689"/>
    <mergeCell ref="C699:D699"/>
    <mergeCell ref="F699:G699"/>
    <mergeCell ref="H699:I699"/>
    <mergeCell ref="C700:D700"/>
    <mergeCell ref="A680:I680"/>
    <mergeCell ref="B681:I681"/>
    <mergeCell ref="D672:I672"/>
    <mergeCell ref="D673:I673"/>
    <mergeCell ref="D674:I674"/>
    <mergeCell ref="D675:I675"/>
    <mergeCell ref="D676:I676"/>
    <mergeCell ref="C669:D669"/>
    <mergeCell ref="F669:G669"/>
    <mergeCell ref="H669:I669"/>
    <mergeCell ref="C670:I670"/>
    <mergeCell ref="D671:I671"/>
    <mergeCell ref="C667:D667"/>
    <mergeCell ref="F667:G667"/>
    <mergeCell ref="H667:I667"/>
    <mergeCell ref="C668:D668"/>
    <mergeCell ref="F668:G668"/>
    <mergeCell ref="H668:I668"/>
    <mergeCell ref="F666:G666"/>
    <mergeCell ref="H666:I666"/>
    <mergeCell ref="C663:D663"/>
    <mergeCell ref="F663:G663"/>
    <mergeCell ref="H663:I663"/>
    <mergeCell ref="C664:D664"/>
    <mergeCell ref="F664:G664"/>
    <mergeCell ref="H664:I664"/>
    <mergeCell ref="C661:D661"/>
    <mergeCell ref="F661:G661"/>
    <mergeCell ref="H661:I661"/>
    <mergeCell ref="C662:D662"/>
    <mergeCell ref="F662:G662"/>
    <mergeCell ref="H662:I662"/>
    <mergeCell ref="D677:I677"/>
    <mergeCell ref="D678:I678"/>
    <mergeCell ref="D679:I679"/>
    <mergeCell ref="C658:I658"/>
    <mergeCell ref="C659:E659"/>
    <mergeCell ref="F659:G659"/>
    <mergeCell ref="H659:I659"/>
    <mergeCell ref="C660:D660"/>
    <mergeCell ref="F660:G660"/>
    <mergeCell ref="H660:I660"/>
    <mergeCell ref="G655:H655"/>
    <mergeCell ref="C656:E656"/>
    <mergeCell ref="G656:H656"/>
    <mergeCell ref="C657:E657"/>
    <mergeCell ref="G657:H657"/>
    <mergeCell ref="A648:A679"/>
    <mergeCell ref="B648:C649"/>
    <mergeCell ref="D648:I648"/>
    <mergeCell ref="D649:I649"/>
    <mergeCell ref="B650:B679"/>
    <mergeCell ref="C650:H650"/>
    <mergeCell ref="I650:I653"/>
    <mergeCell ref="C651:H651"/>
    <mergeCell ref="C652:E652"/>
    <mergeCell ref="G652:H652"/>
    <mergeCell ref="C653:E653"/>
    <mergeCell ref="G653:H653"/>
    <mergeCell ref="C654:E654"/>
    <mergeCell ref="G654:H654"/>
    <mergeCell ref="I654:I657"/>
    <mergeCell ref="C655:E655"/>
    <mergeCell ref="C665:D665"/>
    <mergeCell ref="F665:G665"/>
    <mergeCell ref="H665:I665"/>
    <mergeCell ref="C666:D666"/>
    <mergeCell ref="A646:I646"/>
    <mergeCell ref="B647:I647"/>
    <mergeCell ref="D638:I638"/>
    <mergeCell ref="D639:I639"/>
    <mergeCell ref="D640:I640"/>
    <mergeCell ref="D641:I641"/>
    <mergeCell ref="D642:I642"/>
    <mergeCell ref="C635:D635"/>
    <mergeCell ref="F635:G635"/>
    <mergeCell ref="H635:I635"/>
    <mergeCell ref="C636:I636"/>
    <mergeCell ref="D637:I637"/>
    <mergeCell ref="C633:D633"/>
    <mergeCell ref="F633:G633"/>
    <mergeCell ref="H633:I633"/>
    <mergeCell ref="C634:D634"/>
    <mergeCell ref="F634:G634"/>
    <mergeCell ref="H634:I634"/>
    <mergeCell ref="F632:G632"/>
    <mergeCell ref="H632:I632"/>
    <mergeCell ref="C629:D629"/>
    <mergeCell ref="F629:G629"/>
    <mergeCell ref="H629:I629"/>
    <mergeCell ref="C630:D630"/>
    <mergeCell ref="F630:G630"/>
    <mergeCell ref="H630:I630"/>
    <mergeCell ref="C627:D627"/>
    <mergeCell ref="F627:G627"/>
    <mergeCell ref="H627:I627"/>
    <mergeCell ref="C628:D628"/>
    <mergeCell ref="F628:G628"/>
    <mergeCell ref="H628:I628"/>
    <mergeCell ref="D643:I643"/>
    <mergeCell ref="D644:I644"/>
    <mergeCell ref="D645:I645"/>
    <mergeCell ref="C624:I624"/>
    <mergeCell ref="C625:E625"/>
    <mergeCell ref="F625:G625"/>
    <mergeCell ref="H625:I625"/>
    <mergeCell ref="C626:D626"/>
    <mergeCell ref="F626:G626"/>
    <mergeCell ref="H626:I626"/>
    <mergeCell ref="G621:H621"/>
    <mergeCell ref="C622:E622"/>
    <mergeCell ref="G622:H622"/>
    <mergeCell ref="C623:E623"/>
    <mergeCell ref="G623:H623"/>
    <mergeCell ref="A614:A645"/>
    <mergeCell ref="B614:C615"/>
    <mergeCell ref="D614:I614"/>
    <mergeCell ref="D615:I615"/>
    <mergeCell ref="B616:B645"/>
    <mergeCell ref="C616:H616"/>
    <mergeCell ref="I616:I619"/>
    <mergeCell ref="C617:H617"/>
    <mergeCell ref="C618:E618"/>
    <mergeCell ref="G618:H618"/>
    <mergeCell ref="C619:E619"/>
    <mergeCell ref="G619:H619"/>
    <mergeCell ref="C620:E620"/>
    <mergeCell ref="G620:H620"/>
    <mergeCell ref="I620:I623"/>
    <mergeCell ref="C621:E621"/>
    <mergeCell ref="C631:D631"/>
    <mergeCell ref="F631:G631"/>
    <mergeCell ref="H631:I631"/>
    <mergeCell ref="C632:D632"/>
    <mergeCell ref="A612:I612"/>
    <mergeCell ref="B613:I613"/>
    <mergeCell ref="D604:I604"/>
    <mergeCell ref="D605:I605"/>
    <mergeCell ref="D606:I606"/>
    <mergeCell ref="D607:I607"/>
    <mergeCell ref="D608:I608"/>
    <mergeCell ref="C601:D601"/>
    <mergeCell ref="F601:G601"/>
    <mergeCell ref="H601:I601"/>
    <mergeCell ref="C602:I602"/>
    <mergeCell ref="D603:I603"/>
    <mergeCell ref="C599:D599"/>
    <mergeCell ref="F599:G599"/>
    <mergeCell ref="H599:I599"/>
    <mergeCell ref="C600:D600"/>
    <mergeCell ref="F600:G600"/>
    <mergeCell ref="H600:I600"/>
    <mergeCell ref="F598:G598"/>
    <mergeCell ref="H598:I598"/>
    <mergeCell ref="C595:D595"/>
    <mergeCell ref="F595:G595"/>
    <mergeCell ref="H595:I595"/>
    <mergeCell ref="C596:D596"/>
    <mergeCell ref="F596:G596"/>
    <mergeCell ref="H596:I596"/>
    <mergeCell ref="C593:D593"/>
    <mergeCell ref="F593:G593"/>
    <mergeCell ref="H593:I593"/>
    <mergeCell ref="C594:D594"/>
    <mergeCell ref="F594:G594"/>
    <mergeCell ref="H594:I594"/>
    <mergeCell ref="D609:I609"/>
    <mergeCell ref="D610:I610"/>
    <mergeCell ref="D611:I611"/>
    <mergeCell ref="C590:I590"/>
    <mergeCell ref="C591:E591"/>
    <mergeCell ref="F591:G591"/>
    <mergeCell ref="H591:I591"/>
    <mergeCell ref="C592:D592"/>
    <mergeCell ref="F592:G592"/>
    <mergeCell ref="H592:I592"/>
    <mergeCell ref="G587:H587"/>
    <mergeCell ref="C588:E588"/>
    <mergeCell ref="G588:H588"/>
    <mergeCell ref="C589:E589"/>
    <mergeCell ref="G589:H589"/>
    <mergeCell ref="A580:A611"/>
    <mergeCell ref="B580:C581"/>
    <mergeCell ref="D580:I580"/>
    <mergeCell ref="D581:I581"/>
    <mergeCell ref="B582:B611"/>
    <mergeCell ref="C582:H582"/>
    <mergeCell ref="I582:I585"/>
    <mergeCell ref="C583:H583"/>
    <mergeCell ref="C584:E584"/>
    <mergeCell ref="G584:H584"/>
    <mergeCell ref="C585:E585"/>
    <mergeCell ref="G585:H585"/>
    <mergeCell ref="C586:E586"/>
    <mergeCell ref="G586:H586"/>
    <mergeCell ref="I586:I589"/>
    <mergeCell ref="C587:E587"/>
    <mergeCell ref="C597:D597"/>
    <mergeCell ref="F597:G597"/>
    <mergeCell ref="H597:I597"/>
    <mergeCell ref="C598:D598"/>
    <mergeCell ref="A578:I578"/>
    <mergeCell ref="B579:I579"/>
    <mergeCell ref="D570:I570"/>
    <mergeCell ref="D571:I571"/>
    <mergeCell ref="D572:I572"/>
    <mergeCell ref="D573:I573"/>
    <mergeCell ref="D574:I574"/>
    <mergeCell ref="C567:D567"/>
    <mergeCell ref="F567:G567"/>
    <mergeCell ref="H567:I567"/>
    <mergeCell ref="C568:I568"/>
    <mergeCell ref="D569:I569"/>
    <mergeCell ref="C565:D565"/>
    <mergeCell ref="F565:G565"/>
    <mergeCell ref="H565:I565"/>
    <mergeCell ref="C566:D566"/>
    <mergeCell ref="F566:G566"/>
    <mergeCell ref="H566:I566"/>
    <mergeCell ref="F564:G564"/>
    <mergeCell ref="H564:I564"/>
    <mergeCell ref="C561:D561"/>
    <mergeCell ref="F561:G561"/>
    <mergeCell ref="H561:I561"/>
    <mergeCell ref="C562:D562"/>
    <mergeCell ref="F562:G562"/>
    <mergeCell ref="H562:I562"/>
    <mergeCell ref="C559:D559"/>
    <mergeCell ref="F559:G559"/>
    <mergeCell ref="H559:I559"/>
    <mergeCell ref="C560:D560"/>
    <mergeCell ref="F560:G560"/>
    <mergeCell ref="H560:I560"/>
    <mergeCell ref="D575:I575"/>
    <mergeCell ref="D576:I576"/>
    <mergeCell ref="D577:I577"/>
    <mergeCell ref="C556:I556"/>
    <mergeCell ref="C557:E557"/>
    <mergeCell ref="F557:G557"/>
    <mergeCell ref="H557:I557"/>
    <mergeCell ref="C558:D558"/>
    <mergeCell ref="F558:G558"/>
    <mergeCell ref="H558:I558"/>
    <mergeCell ref="G553:H553"/>
    <mergeCell ref="C554:E554"/>
    <mergeCell ref="G554:H554"/>
    <mergeCell ref="C555:E555"/>
    <mergeCell ref="G555:H555"/>
    <mergeCell ref="A546:A577"/>
    <mergeCell ref="B546:C547"/>
    <mergeCell ref="D546:I546"/>
    <mergeCell ref="D547:I547"/>
    <mergeCell ref="B548:B577"/>
    <mergeCell ref="C548:H548"/>
    <mergeCell ref="I548:I551"/>
    <mergeCell ref="C549:H549"/>
    <mergeCell ref="C550:E550"/>
    <mergeCell ref="G550:H550"/>
    <mergeCell ref="C551:E551"/>
    <mergeCell ref="G551:H551"/>
    <mergeCell ref="C552:E552"/>
    <mergeCell ref="G552:H552"/>
    <mergeCell ref="I552:I555"/>
    <mergeCell ref="C553:E553"/>
    <mergeCell ref="C563:D563"/>
    <mergeCell ref="F563:G563"/>
    <mergeCell ref="H563:I563"/>
    <mergeCell ref="C564:D564"/>
    <mergeCell ref="A544:I544"/>
    <mergeCell ref="B545:I545"/>
    <mergeCell ref="D536:I536"/>
    <mergeCell ref="D537:I537"/>
    <mergeCell ref="D538:I538"/>
    <mergeCell ref="D539:I539"/>
    <mergeCell ref="D540:I540"/>
    <mergeCell ref="C533:D533"/>
    <mergeCell ref="F533:G533"/>
    <mergeCell ref="H533:I533"/>
    <mergeCell ref="C534:I534"/>
    <mergeCell ref="D535:I535"/>
    <mergeCell ref="C531:D531"/>
    <mergeCell ref="F531:G531"/>
    <mergeCell ref="H531:I531"/>
    <mergeCell ref="C532:D532"/>
    <mergeCell ref="F532:G532"/>
    <mergeCell ref="H532:I532"/>
    <mergeCell ref="F530:G530"/>
    <mergeCell ref="H530:I530"/>
    <mergeCell ref="C527:D527"/>
    <mergeCell ref="F527:G527"/>
    <mergeCell ref="H527:I527"/>
    <mergeCell ref="C528:D528"/>
    <mergeCell ref="F528:G528"/>
    <mergeCell ref="H528:I528"/>
    <mergeCell ref="C525:D525"/>
    <mergeCell ref="F525:G525"/>
    <mergeCell ref="H525:I525"/>
    <mergeCell ref="C526:D526"/>
    <mergeCell ref="F526:G526"/>
    <mergeCell ref="H526:I526"/>
    <mergeCell ref="D541:I541"/>
    <mergeCell ref="D542:I542"/>
    <mergeCell ref="D543:I543"/>
    <mergeCell ref="C522:I522"/>
    <mergeCell ref="C523:E523"/>
    <mergeCell ref="F523:G523"/>
    <mergeCell ref="H523:I523"/>
    <mergeCell ref="C524:D524"/>
    <mergeCell ref="F524:G524"/>
    <mergeCell ref="H524:I524"/>
    <mergeCell ref="G519:H519"/>
    <mergeCell ref="C520:E520"/>
    <mergeCell ref="G520:H520"/>
    <mergeCell ref="C521:E521"/>
    <mergeCell ref="G521:H521"/>
    <mergeCell ref="A512:A543"/>
    <mergeCell ref="B512:C513"/>
    <mergeCell ref="D512:I512"/>
    <mergeCell ref="D513:I513"/>
    <mergeCell ref="B514:B543"/>
    <mergeCell ref="C514:H514"/>
    <mergeCell ref="I514:I517"/>
    <mergeCell ref="C515:H515"/>
    <mergeCell ref="C516:E516"/>
    <mergeCell ref="G516:H516"/>
    <mergeCell ref="C517:E517"/>
    <mergeCell ref="G517:H517"/>
    <mergeCell ref="C518:E518"/>
    <mergeCell ref="G518:H518"/>
    <mergeCell ref="I518:I521"/>
    <mergeCell ref="C519:E519"/>
    <mergeCell ref="C529:D529"/>
    <mergeCell ref="F529:G529"/>
    <mergeCell ref="H529:I529"/>
    <mergeCell ref="C530:D530"/>
    <mergeCell ref="A510:I510"/>
    <mergeCell ref="B511:I511"/>
    <mergeCell ref="D502:I502"/>
    <mergeCell ref="D503:I503"/>
    <mergeCell ref="D504:I504"/>
    <mergeCell ref="D505:I505"/>
    <mergeCell ref="D506:I506"/>
    <mergeCell ref="C499:D499"/>
    <mergeCell ref="F499:G499"/>
    <mergeCell ref="H499:I499"/>
    <mergeCell ref="C500:I500"/>
    <mergeCell ref="D501:I501"/>
    <mergeCell ref="C497:D497"/>
    <mergeCell ref="F497:G497"/>
    <mergeCell ref="H497:I497"/>
    <mergeCell ref="C498:D498"/>
    <mergeCell ref="F498:G498"/>
    <mergeCell ref="H498:I498"/>
    <mergeCell ref="F496:G496"/>
    <mergeCell ref="H496:I496"/>
    <mergeCell ref="C493:D493"/>
    <mergeCell ref="F493:G493"/>
    <mergeCell ref="H493:I493"/>
    <mergeCell ref="C494:D494"/>
    <mergeCell ref="F494:G494"/>
    <mergeCell ref="H494:I494"/>
    <mergeCell ref="C491:D491"/>
    <mergeCell ref="F491:G491"/>
    <mergeCell ref="H491:I491"/>
    <mergeCell ref="C492:D492"/>
    <mergeCell ref="F492:G492"/>
    <mergeCell ref="H492:I492"/>
    <mergeCell ref="D507:I507"/>
    <mergeCell ref="D508:I508"/>
    <mergeCell ref="D509:I509"/>
    <mergeCell ref="C488:I488"/>
    <mergeCell ref="C489:E489"/>
    <mergeCell ref="F489:G489"/>
    <mergeCell ref="H489:I489"/>
    <mergeCell ref="C490:D490"/>
    <mergeCell ref="F490:G490"/>
    <mergeCell ref="H490:I490"/>
    <mergeCell ref="G485:H485"/>
    <mergeCell ref="C486:E486"/>
    <mergeCell ref="G486:H486"/>
    <mergeCell ref="C487:E487"/>
    <mergeCell ref="G487:H487"/>
    <mergeCell ref="A478:A509"/>
    <mergeCell ref="B478:C479"/>
    <mergeCell ref="D478:I478"/>
    <mergeCell ref="D479:I479"/>
    <mergeCell ref="B480:B509"/>
    <mergeCell ref="C480:H480"/>
    <mergeCell ref="I480:I483"/>
    <mergeCell ref="C481:H481"/>
    <mergeCell ref="C482:E482"/>
    <mergeCell ref="G482:H482"/>
    <mergeCell ref="C483:E483"/>
    <mergeCell ref="G483:H483"/>
    <mergeCell ref="C484:E484"/>
    <mergeCell ref="G484:H484"/>
    <mergeCell ref="I484:I487"/>
    <mergeCell ref="C485:E485"/>
    <mergeCell ref="C495:D495"/>
    <mergeCell ref="F495:G495"/>
    <mergeCell ref="H495:I495"/>
    <mergeCell ref="C496:D496"/>
    <mergeCell ref="A476:I476"/>
    <mergeCell ref="B477:I477"/>
    <mergeCell ref="D468:I468"/>
    <mergeCell ref="D469:I469"/>
    <mergeCell ref="D470:I470"/>
    <mergeCell ref="D471:I471"/>
    <mergeCell ref="D472:I472"/>
    <mergeCell ref="C465:D465"/>
    <mergeCell ref="F465:G465"/>
    <mergeCell ref="H465:I465"/>
    <mergeCell ref="C466:I466"/>
    <mergeCell ref="D467:I467"/>
    <mergeCell ref="C463:D463"/>
    <mergeCell ref="F463:G463"/>
    <mergeCell ref="H463:I463"/>
    <mergeCell ref="C464:D464"/>
    <mergeCell ref="F464:G464"/>
    <mergeCell ref="H464:I464"/>
    <mergeCell ref="F462:G462"/>
    <mergeCell ref="H462:I462"/>
    <mergeCell ref="C459:D459"/>
    <mergeCell ref="F459:G459"/>
    <mergeCell ref="H459:I459"/>
    <mergeCell ref="C460:D460"/>
    <mergeCell ref="F460:G460"/>
    <mergeCell ref="H460:I460"/>
    <mergeCell ref="C457:D457"/>
    <mergeCell ref="F457:G457"/>
    <mergeCell ref="H457:I457"/>
    <mergeCell ref="C458:D458"/>
    <mergeCell ref="F458:G458"/>
    <mergeCell ref="H458:I458"/>
    <mergeCell ref="D473:I473"/>
    <mergeCell ref="D474:I474"/>
    <mergeCell ref="D475:I475"/>
    <mergeCell ref="C454:I454"/>
    <mergeCell ref="C455:E455"/>
    <mergeCell ref="F455:G455"/>
    <mergeCell ref="H455:I455"/>
    <mergeCell ref="C456:D456"/>
    <mergeCell ref="F456:G456"/>
    <mergeCell ref="H456:I456"/>
    <mergeCell ref="G451:H451"/>
    <mergeCell ref="C452:E452"/>
    <mergeCell ref="G452:H452"/>
    <mergeCell ref="C453:E453"/>
    <mergeCell ref="G453:H453"/>
    <mergeCell ref="A444:A475"/>
    <mergeCell ref="B444:C445"/>
    <mergeCell ref="D444:I444"/>
    <mergeCell ref="D445:I445"/>
    <mergeCell ref="B446:B475"/>
    <mergeCell ref="C446:H446"/>
    <mergeCell ref="I446:I449"/>
    <mergeCell ref="C447:H447"/>
    <mergeCell ref="C448:E448"/>
    <mergeCell ref="G448:H448"/>
    <mergeCell ref="C449:E449"/>
    <mergeCell ref="G449:H449"/>
    <mergeCell ref="C450:E450"/>
    <mergeCell ref="G450:H450"/>
    <mergeCell ref="I450:I453"/>
    <mergeCell ref="C451:E451"/>
    <mergeCell ref="C461:D461"/>
    <mergeCell ref="F461:G461"/>
    <mergeCell ref="H461:I461"/>
    <mergeCell ref="C462:D462"/>
    <mergeCell ref="A442:I442"/>
    <mergeCell ref="B443:I443"/>
    <mergeCell ref="D434:I434"/>
    <mergeCell ref="D435:I435"/>
    <mergeCell ref="D436:I436"/>
    <mergeCell ref="D437:I437"/>
    <mergeCell ref="D438:I438"/>
    <mergeCell ref="C431:D431"/>
    <mergeCell ref="F431:G431"/>
    <mergeCell ref="H431:I431"/>
    <mergeCell ref="C432:I432"/>
    <mergeCell ref="D433:I433"/>
    <mergeCell ref="C429:D429"/>
    <mergeCell ref="F429:G429"/>
    <mergeCell ref="H429:I429"/>
    <mergeCell ref="C430:D430"/>
    <mergeCell ref="F430:G430"/>
    <mergeCell ref="H430:I430"/>
    <mergeCell ref="F428:G428"/>
    <mergeCell ref="H428:I428"/>
    <mergeCell ref="C425:D425"/>
    <mergeCell ref="F425:G425"/>
    <mergeCell ref="H425:I425"/>
    <mergeCell ref="C426:D426"/>
    <mergeCell ref="F426:G426"/>
    <mergeCell ref="H426:I426"/>
    <mergeCell ref="C423:D423"/>
    <mergeCell ref="F423:G423"/>
    <mergeCell ref="H423:I423"/>
    <mergeCell ref="C424:D424"/>
    <mergeCell ref="F424:G424"/>
    <mergeCell ref="H424:I424"/>
    <mergeCell ref="D439:I439"/>
    <mergeCell ref="D440:I440"/>
    <mergeCell ref="D441:I441"/>
    <mergeCell ref="C420:I420"/>
    <mergeCell ref="C421:E421"/>
    <mergeCell ref="F421:G421"/>
    <mergeCell ref="H421:I421"/>
    <mergeCell ref="C422:D422"/>
    <mergeCell ref="F422:G422"/>
    <mergeCell ref="H422:I422"/>
    <mergeCell ref="G417:H417"/>
    <mergeCell ref="C418:E418"/>
    <mergeCell ref="G418:H418"/>
    <mergeCell ref="C419:E419"/>
    <mergeCell ref="G419:H419"/>
    <mergeCell ref="A410:A441"/>
    <mergeCell ref="B410:C411"/>
    <mergeCell ref="D410:I410"/>
    <mergeCell ref="D411:I411"/>
    <mergeCell ref="B412:B441"/>
    <mergeCell ref="C412:H412"/>
    <mergeCell ref="I412:I415"/>
    <mergeCell ref="C413:H413"/>
    <mergeCell ref="C414:E414"/>
    <mergeCell ref="G414:H414"/>
    <mergeCell ref="C415:E415"/>
    <mergeCell ref="G415:H415"/>
    <mergeCell ref="C416:E416"/>
    <mergeCell ref="G416:H416"/>
    <mergeCell ref="I416:I419"/>
    <mergeCell ref="C417:E417"/>
    <mergeCell ref="C427:D427"/>
    <mergeCell ref="F427:G427"/>
    <mergeCell ref="H427:I427"/>
    <mergeCell ref="C428:D428"/>
    <mergeCell ref="A408:I408"/>
    <mergeCell ref="B409:I409"/>
    <mergeCell ref="D400:I400"/>
    <mergeCell ref="D401:I401"/>
    <mergeCell ref="D402:I402"/>
    <mergeCell ref="D403:I403"/>
    <mergeCell ref="D404:I404"/>
    <mergeCell ref="C397:D397"/>
    <mergeCell ref="F397:G397"/>
    <mergeCell ref="H397:I397"/>
    <mergeCell ref="C398:I398"/>
    <mergeCell ref="D399:I399"/>
    <mergeCell ref="C395:D395"/>
    <mergeCell ref="F395:G395"/>
    <mergeCell ref="H395:I395"/>
    <mergeCell ref="C396:D396"/>
    <mergeCell ref="F396:G396"/>
    <mergeCell ref="H396:I396"/>
    <mergeCell ref="F394:G394"/>
    <mergeCell ref="H394:I394"/>
    <mergeCell ref="C391:D391"/>
    <mergeCell ref="F391:G391"/>
    <mergeCell ref="H391:I391"/>
    <mergeCell ref="C392:D392"/>
    <mergeCell ref="F392:G392"/>
    <mergeCell ref="H392:I392"/>
    <mergeCell ref="C389:D389"/>
    <mergeCell ref="F389:G389"/>
    <mergeCell ref="H389:I389"/>
    <mergeCell ref="C390:D390"/>
    <mergeCell ref="F390:G390"/>
    <mergeCell ref="H390:I390"/>
    <mergeCell ref="D405:I405"/>
    <mergeCell ref="D406:I406"/>
    <mergeCell ref="D407:I407"/>
    <mergeCell ref="C386:I386"/>
    <mergeCell ref="C387:E387"/>
    <mergeCell ref="F387:G387"/>
    <mergeCell ref="H387:I387"/>
    <mergeCell ref="C388:D388"/>
    <mergeCell ref="F388:G388"/>
    <mergeCell ref="H388:I388"/>
    <mergeCell ref="G383:H383"/>
    <mergeCell ref="C384:E384"/>
    <mergeCell ref="G384:H384"/>
    <mergeCell ref="C385:E385"/>
    <mergeCell ref="G385:H385"/>
    <mergeCell ref="A376:A407"/>
    <mergeCell ref="B376:C377"/>
    <mergeCell ref="D376:I376"/>
    <mergeCell ref="D377:I377"/>
    <mergeCell ref="B378:B407"/>
    <mergeCell ref="C378:H378"/>
    <mergeCell ref="I378:I381"/>
    <mergeCell ref="C379:H379"/>
    <mergeCell ref="C380:E380"/>
    <mergeCell ref="G380:H380"/>
    <mergeCell ref="C381:E381"/>
    <mergeCell ref="G381:H381"/>
    <mergeCell ref="C382:E382"/>
    <mergeCell ref="G382:H382"/>
    <mergeCell ref="I382:I385"/>
    <mergeCell ref="C383:E383"/>
    <mergeCell ref="C393:D393"/>
    <mergeCell ref="F393:G393"/>
    <mergeCell ref="H393:I393"/>
    <mergeCell ref="C394:D394"/>
    <mergeCell ref="A374:I374"/>
    <mergeCell ref="B375:I375"/>
    <mergeCell ref="D366:I366"/>
    <mergeCell ref="D367:I367"/>
    <mergeCell ref="D368:I368"/>
    <mergeCell ref="D369:I369"/>
    <mergeCell ref="D370:I370"/>
    <mergeCell ref="C363:D363"/>
    <mergeCell ref="F363:G363"/>
    <mergeCell ref="H363:I363"/>
    <mergeCell ref="C364:I364"/>
    <mergeCell ref="D365:I365"/>
    <mergeCell ref="C361:D361"/>
    <mergeCell ref="F361:G361"/>
    <mergeCell ref="H361:I361"/>
    <mergeCell ref="C362:D362"/>
    <mergeCell ref="F362:G362"/>
    <mergeCell ref="H362:I362"/>
    <mergeCell ref="F360:G360"/>
    <mergeCell ref="H360:I360"/>
    <mergeCell ref="C357:D357"/>
    <mergeCell ref="F357:G357"/>
    <mergeCell ref="H357:I357"/>
    <mergeCell ref="C358:D358"/>
    <mergeCell ref="F358:G358"/>
    <mergeCell ref="H358:I358"/>
    <mergeCell ref="C355:D355"/>
    <mergeCell ref="F355:G355"/>
    <mergeCell ref="H355:I355"/>
    <mergeCell ref="C356:D356"/>
    <mergeCell ref="F356:G356"/>
    <mergeCell ref="H356:I356"/>
    <mergeCell ref="D371:I371"/>
    <mergeCell ref="D372:I372"/>
    <mergeCell ref="D373:I373"/>
    <mergeCell ref="C352:I352"/>
    <mergeCell ref="C353:E353"/>
    <mergeCell ref="F353:G353"/>
    <mergeCell ref="H353:I353"/>
    <mergeCell ref="C354:D354"/>
    <mergeCell ref="F354:G354"/>
    <mergeCell ref="H354:I354"/>
    <mergeCell ref="G349:H349"/>
    <mergeCell ref="C350:E350"/>
    <mergeCell ref="G350:H350"/>
    <mergeCell ref="C351:E351"/>
    <mergeCell ref="G351:H351"/>
    <mergeCell ref="A342:A373"/>
    <mergeCell ref="B342:C343"/>
    <mergeCell ref="D342:I342"/>
    <mergeCell ref="D343:I343"/>
    <mergeCell ref="B344:B373"/>
    <mergeCell ref="C344:H344"/>
    <mergeCell ref="I344:I347"/>
    <mergeCell ref="C345:H345"/>
    <mergeCell ref="C346:E346"/>
    <mergeCell ref="G346:H346"/>
    <mergeCell ref="C347:E347"/>
    <mergeCell ref="G347:H347"/>
    <mergeCell ref="C348:E348"/>
    <mergeCell ref="G348:H348"/>
    <mergeCell ref="I348:I351"/>
    <mergeCell ref="C349:E349"/>
    <mergeCell ref="C359:D359"/>
    <mergeCell ref="F359:G359"/>
    <mergeCell ref="H359:I359"/>
    <mergeCell ref="C360:D360"/>
    <mergeCell ref="A340:I340"/>
    <mergeCell ref="B341:I341"/>
    <mergeCell ref="D332:I332"/>
    <mergeCell ref="D333:I333"/>
    <mergeCell ref="D334:I334"/>
    <mergeCell ref="D335:I335"/>
    <mergeCell ref="D336:I336"/>
    <mergeCell ref="C329:D329"/>
    <mergeCell ref="F329:G329"/>
    <mergeCell ref="H329:I329"/>
    <mergeCell ref="C330:I330"/>
    <mergeCell ref="D331:I331"/>
    <mergeCell ref="C327:D327"/>
    <mergeCell ref="F327:G327"/>
    <mergeCell ref="H327:I327"/>
    <mergeCell ref="C328:D328"/>
    <mergeCell ref="F328:G328"/>
    <mergeCell ref="H328:I328"/>
    <mergeCell ref="F326:G326"/>
    <mergeCell ref="H326:I326"/>
    <mergeCell ref="C323:D323"/>
    <mergeCell ref="F323:G323"/>
    <mergeCell ref="H323:I323"/>
    <mergeCell ref="C324:D324"/>
    <mergeCell ref="F324:G324"/>
    <mergeCell ref="H324:I324"/>
    <mergeCell ref="C321:D321"/>
    <mergeCell ref="F321:G321"/>
    <mergeCell ref="H321:I321"/>
    <mergeCell ref="C322:D322"/>
    <mergeCell ref="F322:G322"/>
    <mergeCell ref="H322:I322"/>
    <mergeCell ref="D337:I337"/>
    <mergeCell ref="D338:I338"/>
    <mergeCell ref="D339:I339"/>
    <mergeCell ref="C318:I318"/>
    <mergeCell ref="C319:E319"/>
    <mergeCell ref="F319:G319"/>
    <mergeCell ref="H319:I319"/>
    <mergeCell ref="C320:D320"/>
    <mergeCell ref="F320:G320"/>
    <mergeCell ref="H320:I320"/>
    <mergeCell ref="G315:H315"/>
    <mergeCell ref="C316:E316"/>
    <mergeCell ref="G316:H316"/>
    <mergeCell ref="C317:E317"/>
    <mergeCell ref="G317:H317"/>
    <mergeCell ref="A308:A339"/>
    <mergeCell ref="B308:C309"/>
    <mergeCell ref="D308:I308"/>
    <mergeCell ref="D309:I309"/>
    <mergeCell ref="B310:B339"/>
    <mergeCell ref="C310:H310"/>
    <mergeCell ref="I310:I313"/>
    <mergeCell ref="C311:H311"/>
    <mergeCell ref="C312:E312"/>
    <mergeCell ref="G312:H312"/>
    <mergeCell ref="C313:E313"/>
    <mergeCell ref="G313:H313"/>
    <mergeCell ref="C314:E314"/>
    <mergeCell ref="G314:H314"/>
    <mergeCell ref="I314:I317"/>
    <mergeCell ref="C315:E315"/>
    <mergeCell ref="C325:D325"/>
    <mergeCell ref="F325:G325"/>
    <mergeCell ref="H325:I325"/>
    <mergeCell ref="C326:D326"/>
    <mergeCell ref="A306:I306"/>
    <mergeCell ref="B307:I307"/>
    <mergeCell ref="D298:I298"/>
    <mergeCell ref="D299:I299"/>
    <mergeCell ref="D300:I300"/>
    <mergeCell ref="D301:I301"/>
    <mergeCell ref="D302:I302"/>
    <mergeCell ref="C295:D295"/>
    <mergeCell ref="F295:G295"/>
    <mergeCell ref="H295:I295"/>
    <mergeCell ref="C296:I296"/>
    <mergeCell ref="D297:I297"/>
    <mergeCell ref="C293:D293"/>
    <mergeCell ref="F293:G293"/>
    <mergeCell ref="H293:I293"/>
    <mergeCell ref="C294:D294"/>
    <mergeCell ref="F294:G294"/>
    <mergeCell ref="H294:I294"/>
    <mergeCell ref="F292:G292"/>
    <mergeCell ref="H292:I292"/>
    <mergeCell ref="C289:D289"/>
    <mergeCell ref="F289:G289"/>
    <mergeCell ref="H289:I289"/>
    <mergeCell ref="C290:D290"/>
    <mergeCell ref="F290:G290"/>
    <mergeCell ref="H290:I290"/>
    <mergeCell ref="C287:D287"/>
    <mergeCell ref="F287:G287"/>
    <mergeCell ref="H287:I287"/>
    <mergeCell ref="C288:D288"/>
    <mergeCell ref="F288:G288"/>
    <mergeCell ref="H288:I288"/>
    <mergeCell ref="D303:I303"/>
    <mergeCell ref="D304:I304"/>
    <mergeCell ref="D305:I305"/>
    <mergeCell ref="C284:I284"/>
    <mergeCell ref="C285:E285"/>
    <mergeCell ref="F285:G285"/>
    <mergeCell ref="H285:I285"/>
    <mergeCell ref="C286:D286"/>
    <mergeCell ref="F286:G286"/>
    <mergeCell ref="H286:I286"/>
    <mergeCell ref="G281:H281"/>
    <mergeCell ref="C282:E282"/>
    <mergeCell ref="G282:H282"/>
    <mergeCell ref="C283:E283"/>
    <mergeCell ref="G283:H283"/>
    <mergeCell ref="A274:A305"/>
    <mergeCell ref="B274:C275"/>
    <mergeCell ref="D274:I274"/>
    <mergeCell ref="D275:I275"/>
    <mergeCell ref="B276:B305"/>
    <mergeCell ref="C276:H276"/>
    <mergeCell ref="I276:I279"/>
    <mergeCell ref="C277:H277"/>
    <mergeCell ref="C278:E278"/>
    <mergeCell ref="G278:H278"/>
    <mergeCell ref="C279:E279"/>
    <mergeCell ref="G279:H279"/>
    <mergeCell ref="C280:E280"/>
    <mergeCell ref="G280:H280"/>
    <mergeCell ref="I280:I283"/>
    <mergeCell ref="C281:E281"/>
    <mergeCell ref="C291:D291"/>
    <mergeCell ref="F291:G291"/>
    <mergeCell ref="H291:I291"/>
    <mergeCell ref="C292:D292"/>
    <mergeCell ref="A272:I272"/>
    <mergeCell ref="B273:I273"/>
    <mergeCell ref="D264:I264"/>
    <mergeCell ref="D265:I265"/>
    <mergeCell ref="D266:I266"/>
    <mergeCell ref="D267:I267"/>
    <mergeCell ref="D268:I268"/>
    <mergeCell ref="C261:D261"/>
    <mergeCell ref="F261:G261"/>
    <mergeCell ref="H261:I261"/>
    <mergeCell ref="C262:I262"/>
    <mergeCell ref="D263:I263"/>
    <mergeCell ref="C259:D259"/>
    <mergeCell ref="F259:G259"/>
    <mergeCell ref="H259:I259"/>
    <mergeCell ref="C260:D260"/>
    <mergeCell ref="F260:G260"/>
    <mergeCell ref="H260:I260"/>
    <mergeCell ref="F258:G258"/>
    <mergeCell ref="H258:I258"/>
    <mergeCell ref="C255:D255"/>
    <mergeCell ref="F255:G255"/>
    <mergeCell ref="H255:I255"/>
    <mergeCell ref="C256:D256"/>
    <mergeCell ref="F256:G256"/>
    <mergeCell ref="H256:I256"/>
    <mergeCell ref="C253:D253"/>
    <mergeCell ref="F253:G253"/>
    <mergeCell ref="H253:I253"/>
    <mergeCell ref="C254:D254"/>
    <mergeCell ref="F254:G254"/>
    <mergeCell ref="H254:I254"/>
    <mergeCell ref="D269:I269"/>
    <mergeCell ref="D270:I270"/>
    <mergeCell ref="D271:I271"/>
    <mergeCell ref="C250:I250"/>
    <mergeCell ref="C251:E251"/>
    <mergeCell ref="F251:G251"/>
    <mergeCell ref="H251:I251"/>
    <mergeCell ref="C252:D252"/>
    <mergeCell ref="F252:G252"/>
    <mergeCell ref="H252:I252"/>
    <mergeCell ref="G247:H247"/>
    <mergeCell ref="C248:E248"/>
    <mergeCell ref="G248:H248"/>
    <mergeCell ref="C249:E249"/>
    <mergeCell ref="G249:H249"/>
    <mergeCell ref="A240:A271"/>
    <mergeCell ref="B240:C241"/>
    <mergeCell ref="D240:I240"/>
    <mergeCell ref="D241:I241"/>
    <mergeCell ref="B242:B271"/>
    <mergeCell ref="C242:H242"/>
    <mergeCell ref="I242:I245"/>
    <mergeCell ref="C243:H243"/>
    <mergeCell ref="C244:E244"/>
    <mergeCell ref="G244:H244"/>
    <mergeCell ref="C245:E245"/>
    <mergeCell ref="G245:H245"/>
    <mergeCell ref="C246:E246"/>
    <mergeCell ref="G246:H246"/>
    <mergeCell ref="I246:I249"/>
    <mergeCell ref="C247:E247"/>
    <mergeCell ref="C257:D257"/>
    <mergeCell ref="F257:G257"/>
    <mergeCell ref="H257:I257"/>
    <mergeCell ref="C258:D258"/>
    <mergeCell ref="A238:I238"/>
    <mergeCell ref="B239:I239"/>
    <mergeCell ref="D230:I230"/>
    <mergeCell ref="D231:I231"/>
    <mergeCell ref="D232:I232"/>
    <mergeCell ref="D233:I233"/>
    <mergeCell ref="D234:I234"/>
    <mergeCell ref="C227:D227"/>
    <mergeCell ref="F227:G227"/>
    <mergeCell ref="H227:I227"/>
    <mergeCell ref="C228:I228"/>
    <mergeCell ref="D229:I229"/>
    <mergeCell ref="C225:D225"/>
    <mergeCell ref="F225:G225"/>
    <mergeCell ref="H225:I225"/>
    <mergeCell ref="C226:D226"/>
    <mergeCell ref="F226:G226"/>
    <mergeCell ref="H226:I226"/>
    <mergeCell ref="F224:G224"/>
    <mergeCell ref="H224:I224"/>
    <mergeCell ref="C221:D221"/>
    <mergeCell ref="F221:G221"/>
    <mergeCell ref="H221:I221"/>
    <mergeCell ref="C222:D222"/>
    <mergeCell ref="F222:G222"/>
    <mergeCell ref="H222:I222"/>
    <mergeCell ref="C219:D219"/>
    <mergeCell ref="F219:G219"/>
    <mergeCell ref="H219:I219"/>
    <mergeCell ref="C220:D220"/>
    <mergeCell ref="F220:G220"/>
    <mergeCell ref="H220:I220"/>
    <mergeCell ref="D235:I235"/>
    <mergeCell ref="D236:I236"/>
    <mergeCell ref="D237:I237"/>
    <mergeCell ref="C216:I216"/>
    <mergeCell ref="C217:E217"/>
    <mergeCell ref="F217:G217"/>
    <mergeCell ref="H217:I217"/>
    <mergeCell ref="C218:D218"/>
    <mergeCell ref="F218:G218"/>
    <mergeCell ref="H218:I218"/>
    <mergeCell ref="G213:H213"/>
    <mergeCell ref="C214:E214"/>
    <mergeCell ref="G214:H214"/>
    <mergeCell ref="C215:E215"/>
    <mergeCell ref="G215:H215"/>
    <mergeCell ref="A206:A237"/>
    <mergeCell ref="B206:C207"/>
    <mergeCell ref="D206:I206"/>
    <mergeCell ref="D207:I207"/>
    <mergeCell ref="B208:B237"/>
    <mergeCell ref="C208:H208"/>
    <mergeCell ref="I208:I211"/>
    <mergeCell ref="C209:H209"/>
    <mergeCell ref="C210:E210"/>
    <mergeCell ref="G210:H210"/>
    <mergeCell ref="C211:E211"/>
    <mergeCell ref="G211:H211"/>
    <mergeCell ref="C212:E212"/>
    <mergeCell ref="G212:H212"/>
    <mergeCell ref="I212:I215"/>
    <mergeCell ref="C213:E213"/>
    <mergeCell ref="C223:D223"/>
    <mergeCell ref="F223:G223"/>
    <mergeCell ref="H223:I223"/>
    <mergeCell ref="C224:D224"/>
    <mergeCell ref="A204:I204"/>
    <mergeCell ref="B205:I205"/>
    <mergeCell ref="D196:I196"/>
    <mergeCell ref="D197:I197"/>
    <mergeCell ref="D198:I198"/>
    <mergeCell ref="D199:I199"/>
    <mergeCell ref="D200:I200"/>
    <mergeCell ref="C193:D193"/>
    <mergeCell ref="F193:G193"/>
    <mergeCell ref="H193:I193"/>
    <mergeCell ref="C194:I194"/>
    <mergeCell ref="D195:I195"/>
    <mergeCell ref="C191:D191"/>
    <mergeCell ref="F191:G191"/>
    <mergeCell ref="H191:I191"/>
    <mergeCell ref="C192:D192"/>
    <mergeCell ref="F192:G192"/>
    <mergeCell ref="H192:I192"/>
    <mergeCell ref="F190:G190"/>
    <mergeCell ref="H190:I190"/>
    <mergeCell ref="C187:D187"/>
    <mergeCell ref="F187:G187"/>
    <mergeCell ref="H187:I187"/>
    <mergeCell ref="C188:D188"/>
    <mergeCell ref="F188:G188"/>
    <mergeCell ref="H188:I188"/>
    <mergeCell ref="C185:D185"/>
    <mergeCell ref="F185:G185"/>
    <mergeCell ref="H185:I185"/>
    <mergeCell ref="C186:D186"/>
    <mergeCell ref="F186:G186"/>
    <mergeCell ref="H186:I186"/>
    <mergeCell ref="D201:I201"/>
    <mergeCell ref="D202:I202"/>
    <mergeCell ref="D203:I203"/>
    <mergeCell ref="C182:I182"/>
    <mergeCell ref="C183:E183"/>
    <mergeCell ref="F183:G183"/>
    <mergeCell ref="H183:I183"/>
    <mergeCell ref="C184:D184"/>
    <mergeCell ref="F184:G184"/>
    <mergeCell ref="H184:I184"/>
    <mergeCell ref="G179:H179"/>
    <mergeCell ref="C180:E180"/>
    <mergeCell ref="G180:H180"/>
    <mergeCell ref="C181:E181"/>
    <mergeCell ref="G181:H181"/>
    <mergeCell ref="A172:A203"/>
    <mergeCell ref="B172:C173"/>
    <mergeCell ref="D172:I172"/>
    <mergeCell ref="D173:I173"/>
    <mergeCell ref="B174:B203"/>
    <mergeCell ref="C174:H174"/>
    <mergeCell ref="I174:I177"/>
    <mergeCell ref="C175:H175"/>
    <mergeCell ref="C176:E176"/>
    <mergeCell ref="G176:H176"/>
    <mergeCell ref="C177:E177"/>
    <mergeCell ref="G177:H177"/>
    <mergeCell ref="C178:E178"/>
    <mergeCell ref="G178:H178"/>
    <mergeCell ref="I178:I181"/>
    <mergeCell ref="C179:E179"/>
    <mergeCell ref="C189:D189"/>
    <mergeCell ref="F189:G189"/>
    <mergeCell ref="H189:I189"/>
    <mergeCell ref="C190:D190"/>
    <mergeCell ref="A170:I170"/>
    <mergeCell ref="B171:I171"/>
    <mergeCell ref="D162:I162"/>
    <mergeCell ref="D163:I163"/>
    <mergeCell ref="D164:I164"/>
    <mergeCell ref="D165:I165"/>
    <mergeCell ref="D166:I166"/>
    <mergeCell ref="C159:D159"/>
    <mergeCell ref="F159:G159"/>
    <mergeCell ref="H159:I159"/>
    <mergeCell ref="C160:I160"/>
    <mergeCell ref="D161:I161"/>
    <mergeCell ref="C157:D157"/>
    <mergeCell ref="F157:G157"/>
    <mergeCell ref="H157:I157"/>
    <mergeCell ref="C158:D158"/>
    <mergeCell ref="F158:G158"/>
    <mergeCell ref="H158:I158"/>
    <mergeCell ref="F156:G156"/>
    <mergeCell ref="H156:I156"/>
    <mergeCell ref="C153:D153"/>
    <mergeCell ref="F153:G153"/>
    <mergeCell ref="H153:I153"/>
    <mergeCell ref="C154:D154"/>
    <mergeCell ref="F154:G154"/>
    <mergeCell ref="H154:I154"/>
    <mergeCell ref="C151:D151"/>
    <mergeCell ref="F151:G151"/>
    <mergeCell ref="H151:I151"/>
    <mergeCell ref="C152:D152"/>
    <mergeCell ref="F152:G152"/>
    <mergeCell ref="H152:I152"/>
    <mergeCell ref="D167:I167"/>
    <mergeCell ref="D168:I168"/>
    <mergeCell ref="D169:I169"/>
    <mergeCell ref="C148:I148"/>
    <mergeCell ref="C149:E149"/>
    <mergeCell ref="F149:G149"/>
    <mergeCell ref="H149:I149"/>
    <mergeCell ref="C150:D150"/>
    <mergeCell ref="F150:G150"/>
    <mergeCell ref="H150:I150"/>
    <mergeCell ref="G145:H145"/>
    <mergeCell ref="C146:E146"/>
    <mergeCell ref="G146:H146"/>
    <mergeCell ref="C147:E147"/>
    <mergeCell ref="G147:H147"/>
    <mergeCell ref="A138:A169"/>
    <mergeCell ref="B138:C139"/>
    <mergeCell ref="D138:I138"/>
    <mergeCell ref="D139:I139"/>
    <mergeCell ref="B140:B169"/>
    <mergeCell ref="C140:H140"/>
    <mergeCell ref="I140:I143"/>
    <mergeCell ref="C141:H141"/>
    <mergeCell ref="C142:E142"/>
    <mergeCell ref="G142:H142"/>
    <mergeCell ref="C143:E143"/>
    <mergeCell ref="G143:H143"/>
    <mergeCell ref="C144:E144"/>
    <mergeCell ref="G144:H144"/>
    <mergeCell ref="I144:I147"/>
    <mergeCell ref="C145:E145"/>
    <mergeCell ref="C155:D155"/>
    <mergeCell ref="F155:G155"/>
    <mergeCell ref="H155:I155"/>
    <mergeCell ref="C156:D156"/>
    <mergeCell ref="A136:I136"/>
    <mergeCell ref="B137:I137"/>
    <mergeCell ref="D128:I128"/>
    <mergeCell ref="D129:I129"/>
    <mergeCell ref="D130:I130"/>
    <mergeCell ref="D131:I131"/>
    <mergeCell ref="D132:I132"/>
    <mergeCell ref="C125:D125"/>
    <mergeCell ref="F125:G125"/>
    <mergeCell ref="H125:I125"/>
    <mergeCell ref="C126:I126"/>
    <mergeCell ref="D127:I127"/>
    <mergeCell ref="C123:D123"/>
    <mergeCell ref="F123:G123"/>
    <mergeCell ref="H123:I123"/>
    <mergeCell ref="C124:D124"/>
    <mergeCell ref="F124:G124"/>
    <mergeCell ref="H124:I124"/>
    <mergeCell ref="F122:G122"/>
    <mergeCell ref="H122:I122"/>
    <mergeCell ref="C119:D119"/>
    <mergeCell ref="F119:G119"/>
    <mergeCell ref="H119:I119"/>
    <mergeCell ref="C120:D120"/>
    <mergeCell ref="F120:G120"/>
    <mergeCell ref="H120:I120"/>
    <mergeCell ref="C117:D117"/>
    <mergeCell ref="F117:G117"/>
    <mergeCell ref="H117:I117"/>
    <mergeCell ref="C118:D118"/>
    <mergeCell ref="F118:G118"/>
    <mergeCell ref="H118:I118"/>
    <mergeCell ref="D133:I133"/>
    <mergeCell ref="D134:I134"/>
    <mergeCell ref="D135:I135"/>
    <mergeCell ref="C114:I114"/>
    <mergeCell ref="C115:E115"/>
    <mergeCell ref="F115:G115"/>
    <mergeCell ref="H115:I115"/>
    <mergeCell ref="C116:D116"/>
    <mergeCell ref="F116:G116"/>
    <mergeCell ref="H116:I116"/>
    <mergeCell ref="G111:H111"/>
    <mergeCell ref="C112:E112"/>
    <mergeCell ref="G112:H112"/>
    <mergeCell ref="C113:E113"/>
    <mergeCell ref="G113:H113"/>
    <mergeCell ref="A104:A135"/>
    <mergeCell ref="B104:C105"/>
    <mergeCell ref="D104:I104"/>
    <mergeCell ref="D105:I105"/>
    <mergeCell ref="B106:B135"/>
    <mergeCell ref="C106:H106"/>
    <mergeCell ref="I106:I109"/>
    <mergeCell ref="C107:H107"/>
    <mergeCell ref="C108:E108"/>
    <mergeCell ref="G108:H108"/>
    <mergeCell ref="C109:E109"/>
    <mergeCell ref="G109:H109"/>
    <mergeCell ref="C110:E110"/>
    <mergeCell ref="G110:H110"/>
    <mergeCell ref="I110:I113"/>
    <mergeCell ref="C111:E111"/>
    <mergeCell ref="C121:D121"/>
    <mergeCell ref="F121:G121"/>
    <mergeCell ref="H121:I121"/>
    <mergeCell ref="C122:D122"/>
    <mergeCell ref="A102:I102"/>
    <mergeCell ref="B103:I103"/>
    <mergeCell ref="D94:I94"/>
    <mergeCell ref="D95:I95"/>
    <mergeCell ref="D96:I96"/>
    <mergeCell ref="D97:I97"/>
    <mergeCell ref="D98:I98"/>
    <mergeCell ref="C91:D91"/>
    <mergeCell ref="F91:G91"/>
    <mergeCell ref="H91:I91"/>
    <mergeCell ref="C92:I92"/>
    <mergeCell ref="D93:I93"/>
    <mergeCell ref="C89:D89"/>
    <mergeCell ref="F89:G89"/>
    <mergeCell ref="H89:I89"/>
    <mergeCell ref="C90:D90"/>
    <mergeCell ref="F90:G90"/>
    <mergeCell ref="H90:I90"/>
    <mergeCell ref="F88:G88"/>
    <mergeCell ref="H88:I88"/>
    <mergeCell ref="C85:D85"/>
    <mergeCell ref="F85:G85"/>
    <mergeCell ref="H85:I85"/>
    <mergeCell ref="C86:D86"/>
    <mergeCell ref="F86:G86"/>
    <mergeCell ref="H86:I86"/>
    <mergeCell ref="C83:D83"/>
    <mergeCell ref="F83:G83"/>
    <mergeCell ref="H83:I83"/>
    <mergeCell ref="C84:D84"/>
    <mergeCell ref="F84:G84"/>
    <mergeCell ref="H84:I84"/>
    <mergeCell ref="D99:I99"/>
    <mergeCell ref="D100:I100"/>
    <mergeCell ref="D101:I101"/>
    <mergeCell ref="C80:I80"/>
    <mergeCell ref="C81:E81"/>
    <mergeCell ref="F81:G81"/>
    <mergeCell ref="H81:I81"/>
    <mergeCell ref="C82:D82"/>
    <mergeCell ref="F82:G82"/>
    <mergeCell ref="H82:I82"/>
    <mergeCell ref="G77:H77"/>
    <mergeCell ref="C78:E78"/>
    <mergeCell ref="G78:H78"/>
    <mergeCell ref="C79:E79"/>
    <mergeCell ref="G79:H79"/>
    <mergeCell ref="A70:A101"/>
    <mergeCell ref="B70:C71"/>
    <mergeCell ref="D70:I70"/>
    <mergeCell ref="D71:I71"/>
    <mergeCell ref="B72:B101"/>
    <mergeCell ref="C72:H72"/>
    <mergeCell ref="I72:I75"/>
    <mergeCell ref="C73:H73"/>
    <mergeCell ref="C74:E74"/>
    <mergeCell ref="G74:H74"/>
    <mergeCell ref="C75:E75"/>
    <mergeCell ref="G75:H75"/>
    <mergeCell ref="C76:E76"/>
    <mergeCell ref="G76:H76"/>
    <mergeCell ref="I76:I79"/>
    <mergeCell ref="C77:E77"/>
    <mergeCell ref="C87:D87"/>
    <mergeCell ref="F87:G87"/>
    <mergeCell ref="H87:I87"/>
    <mergeCell ref="C88:D88"/>
    <mergeCell ref="D65:I65"/>
    <mergeCell ref="D66:I66"/>
    <mergeCell ref="D67:I67"/>
    <mergeCell ref="A68:I68"/>
    <mergeCell ref="B69:I69"/>
    <mergeCell ref="D60:I60"/>
    <mergeCell ref="D61:I61"/>
    <mergeCell ref="D62:I62"/>
    <mergeCell ref="D63:I63"/>
    <mergeCell ref="D64:I64"/>
    <mergeCell ref="C57:D57"/>
    <mergeCell ref="F57:G57"/>
    <mergeCell ref="H57:I57"/>
    <mergeCell ref="C58:I58"/>
    <mergeCell ref="D59:I59"/>
    <mergeCell ref="C55:D55"/>
    <mergeCell ref="F55:G55"/>
    <mergeCell ref="H55:I55"/>
    <mergeCell ref="C56:D56"/>
    <mergeCell ref="F56:G56"/>
    <mergeCell ref="H56:I56"/>
    <mergeCell ref="A36:A67"/>
    <mergeCell ref="B36:C37"/>
    <mergeCell ref="D36:I36"/>
    <mergeCell ref="D37:I37"/>
    <mergeCell ref="B38:B67"/>
    <mergeCell ref="C38:H38"/>
    <mergeCell ref="I38:I41"/>
    <mergeCell ref="C39:H39"/>
    <mergeCell ref="C40:E40"/>
    <mergeCell ref="G40:H40"/>
    <mergeCell ref="G42:H42"/>
    <mergeCell ref="I42:I45"/>
    <mergeCell ref="C53:D53"/>
    <mergeCell ref="F53:G53"/>
    <mergeCell ref="H53:I53"/>
    <mergeCell ref="C54:D54"/>
    <mergeCell ref="F54:G54"/>
    <mergeCell ref="H54:I54"/>
    <mergeCell ref="C51:D51"/>
    <mergeCell ref="F51:G51"/>
    <mergeCell ref="H51:I51"/>
    <mergeCell ref="C52:D52"/>
    <mergeCell ref="F52:G52"/>
    <mergeCell ref="H52:I52"/>
    <mergeCell ref="C49:D49"/>
    <mergeCell ref="F49:G49"/>
    <mergeCell ref="H49:I49"/>
    <mergeCell ref="C50:D50"/>
    <mergeCell ref="F50:G50"/>
    <mergeCell ref="H50:I50"/>
    <mergeCell ref="C46:I46"/>
    <mergeCell ref="C47:E47"/>
    <mergeCell ref="F47:G47"/>
    <mergeCell ref="H47:I47"/>
    <mergeCell ref="C48:D48"/>
    <mergeCell ref="F48:G48"/>
    <mergeCell ref="H48:I48"/>
    <mergeCell ref="C43:E43"/>
    <mergeCell ref="G43:H43"/>
    <mergeCell ref="C44:E44"/>
    <mergeCell ref="G44:H44"/>
    <mergeCell ref="C45:E45"/>
    <mergeCell ref="G45:H45"/>
    <mergeCell ref="B35:I35"/>
    <mergeCell ref="D28:I28"/>
    <mergeCell ref="C20:D20"/>
    <mergeCell ref="C21:D21"/>
    <mergeCell ref="B4:B33"/>
    <mergeCell ref="D29:I29"/>
    <mergeCell ref="C6:E6"/>
    <mergeCell ref="C7:E7"/>
    <mergeCell ref="G11:H11"/>
    <mergeCell ref="C4:H4"/>
    <mergeCell ref="C5:H5"/>
    <mergeCell ref="I8:I11"/>
    <mergeCell ref="I4:I7"/>
    <mergeCell ref="D30:I30"/>
    <mergeCell ref="D31:I31"/>
    <mergeCell ref="D32:I32"/>
    <mergeCell ref="C41:E41"/>
    <mergeCell ref="G41:H41"/>
    <mergeCell ref="C42:E42"/>
    <mergeCell ref="G6:H6"/>
    <mergeCell ref="F13:G13"/>
    <mergeCell ref="H13:I13"/>
    <mergeCell ref="C24:I24"/>
    <mergeCell ref="H14:I14"/>
    <mergeCell ref="H15:I15"/>
    <mergeCell ref="H22:I22"/>
    <mergeCell ref="H23:I23"/>
    <mergeCell ref="H16:I16"/>
    <mergeCell ref="C22:D22"/>
    <mergeCell ref="C23:D23"/>
    <mergeCell ref="C19:D19"/>
    <mergeCell ref="F23:G23"/>
    <mergeCell ref="F22:G22"/>
    <mergeCell ref="F21:G21"/>
    <mergeCell ref="F20:G20"/>
    <mergeCell ref="F19:G19"/>
    <mergeCell ref="H17:I17"/>
    <mergeCell ref="H18:I18"/>
    <mergeCell ref="F14:G14"/>
    <mergeCell ref="A2:A33"/>
    <mergeCell ref="B1:I1"/>
    <mergeCell ref="A34:I34"/>
    <mergeCell ref="C11:E11"/>
    <mergeCell ref="C13:E13"/>
    <mergeCell ref="C12:I12"/>
    <mergeCell ref="C8:E8"/>
    <mergeCell ref="C9:E9"/>
    <mergeCell ref="C10:E10"/>
    <mergeCell ref="C14:D14"/>
    <mergeCell ref="B2:C3"/>
    <mergeCell ref="D2:I2"/>
    <mergeCell ref="D3:I3"/>
    <mergeCell ref="H19:I19"/>
    <mergeCell ref="H20:I20"/>
    <mergeCell ref="H21:I21"/>
    <mergeCell ref="F18:G18"/>
    <mergeCell ref="F17:G17"/>
    <mergeCell ref="F16:G16"/>
    <mergeCell ref="F15:G15"/>
    <mergeCell ref="D33:I33"/>
    <mergeCell ref="D25:I25"/>
    <mergeCell ref="D26:I26"/>
    <mergeCell ref="D27:I27"/>
    <mergeCell ref="C15:D15"/>
    <mergeCell ref="C16:D16"/>
    <mergeCell ref="C17:D17"/>
    <mergeCell ref="C18:D18"/>
    <mergeCell ref="G10:H10"/>
    <mergeCell ref="G9:H9"/>
    <mergeCell ref="G8:H8"/>
    <mergeCell ref="G7:H7"/>
  </mergeCells>
  <conditionalFormatting sqref="B3401:I5452 C4 B1:B2 F6:F11 G6:H6 I8 C1:I1 F14:F23 H14:H23 C35:I35 C69:I69 B34:B3400 C6:C3400 A1:A5452 D25:D3400 C103:I103 E34:E53 E55:E87 E89:E121 A137:D3400 F34:I3400 E123:E155 E157:E189 E191:E223 E225:E257 E259:E291 E293:E325 E327:E359 E361:E393 E395:E427 E429:E461 E463:E495 E497:E529 E531:E563 E565:E597 E599:E665 E667:E699 E701:E733 E735:E767 E769:E801 E803:E835 E837:E869 E871:E903 E905:E937 E939:E971 E973:E1005 E1007:E1039 E1041:E1073 E1075:E1107 E1109:E1141 E1143:E1175 E1177:E1209 E1211:E1243 E1245:E1277 E1279:E1311 E1313:E1345 E1347:E1379 E1381:E1413 E1415:E1447 E1449:E1481 E1483:E1515 E1517:E1549 E1551:E1583 E1585:E1617 E1619:E1651 E1653:E1685 E1687:E1719 E1721:E1753 E1755:E1787 E1789:E1821 E1823:E1855 E1857:E1889 E1891:E1923 E1925:E1957 E1959:E1991 E2027:E2059 E1993:E2025 E2061:E2093 E2095:E2127 E2129:E2161 E2163:E2195 E2197:E2229 E2231:E2263 E2265:E2297 E2299:E2331 E2333:E2365 E2367:E2399 E2401:E2433 E2435:E2467 E2469:E2501 E2503:E2535 E2537:E2569 E2571:E2603 E2605:E2637 E2639:E2671 E2673:E2705 E2707:E2739 E2741:E2773 E2775:E2807 E2809:E2841 E2843:E2875 E2877:E2909 E2911:E3400">
    <cfRule type="cellIs" dxfId="300" priority="1269" operator="equal">
      <formula>0</formula>
    </cfRule>
  </conditionalFormatting>
  <conditionalFormatting sqref="B2 D25:D33 C3401:D5452 B3411 E3411:E3412 B3478 E3478:E3479 B3545 E3545:E3546 B3612 E3612:E3613 B3679 E3679:E3680 B3746 E3746:E3747 B3813 E3813:E3814 B3880 E3880:E3881 B3947 E3947:E3948 B4014 E4014:E4015 B4081 E4081:E4082 B4148 E4148:E4149 B4215 E4215:E4216 B4282 E4282:E4283 B4349 E4349:E4350 B4416 E4416:E4417 B4483 E4483:E4484 B4550 E4550:E4551 B4617 E4617:E4618 B4684 E4684:E4685 B4751 E4751:E4752 B4818 E4818:E4819 B4885 E4885:E4886 B4952 E4952:E4953 B5019 E5019:E5020 B5086 E5086:E5087 B5153 E5153:E5154 B5220 E5220:E5221 B5287 E5287:E5288 B5354 E5354:E5355 B5421 E5421:E5422 B3444 E3444:E3445 B3511 E3511:E3512 B3578 E3578:E3579 B3645 E3645:E3646 B3712 E3712:E3713 B3779 E3779:E3780 B3846 E3846:E3847 B3913 E3913:E3914 B3980 E3980:E3981 B4047 E4047:E4048 B4114 E4114:E4115 B4181 E4181:E4182 B4248 E4248:E4249 B4315 E4315:E4316 B4382 E4382:E4383 B4449 E4449:E4450 B4516 E4516:E4517 B4583 E4583:E4584 B4650 E4650:E4651 B4717 E4717:E4718 B4784 E4784:E4785 B4851 E4851:E4852 B4918 E4918:E4919 B4985 E4985:E4986 B5052 E5052:E5053 B5119 E5119:E5120 B5186 E5186:E5187 B5253 E5253:E5254 B5320 E5320:E5321 B5387 E5387:E5388 C6:C33">
    <cfRule type="containsText" dxfId="299" priority="1267" stopIfTrue="1" operator="containsText" text="f'k{kk foHkkx jktLFkku">
      <formula>NOT(ISERROR(SEARCH("f'k{kk foHkkx jktLFkku",B2)))</formula>
    </cfRule>
    <cfRule type="containsText" dxfId="298" priority="1268" stopIfTrue="1" operator="containsText" text="iw.kkZad">
      <formula>NOT(ISERROR(SEARCH("iw.kkZad",B2)))</formula>
    </cfRule>
  </conditionalFormatting>
  <conditionalFormatting sqref="B2 D25:D33 C3401:D5452 B3411 E3411:E3412 B3478 E3478:E3479 B3545 E3545:E3546 B3612 E3612:E3613 B3679 E3679:E3680 B3746 E3746:E3747 B3813 E3813:E3814 B3880 E3880:E3881 B3947 E3947:E3948 B4014 E4014:E4015 B4081 E4081:E4082 B4148 E4148:E4149 B4215 E4215:E4216 B4282 E4282:E4283 B4349 E4349:E4350 B4416 E4416:E4417 B4483 E4483:E4484 B4550 E4550:E4551 B4617 E4617:E4618 B4684 E4684:E4685 B4751 E4751:E4752 B4818 E4818:E4819 B4885 E4885:E4886 B4952 E4952:E4953 B5019 E5019:E5020 B5086 E5086:E5087 B5153 E5153:E5154 B5220 E5220:E5221 B5287 E5287:E5288 B5354 E5354:E5355 B5421 E5421:E5422 B3444 E3444:E3445 B3511 E3511:E3512 B3578 E3578:E3579 B3645 E3645:E3646 B3712 E3712:E3713 B3779 E3779:E3780 B3846 E3846:E3847 B3913 E3913:E3914 B3980 E3980:E3981 B4047 E4047:E4048 B4114 E4114:E4115 B4181 E4181:E4182 B4248 E4248:E4249 B4315 E4315:E4316 B4382 E4382:E4383 B4449 E4449:E4450 B4516 E4516:E4517 B4583 E4583:E4584 B4650 E4650:E4651 B4717 E4717:E4718 B4784 E4784:E4785 B4851 E4851:E4852 B4918 E4918:E4919 B4985 E4985:E4986 B5052 E5052:E5053 B5119 E5119:E5120 B5186 E5186:E5187 B5253 E5253:E5254 B5320 E5320:E5321 B5387 E5387:E5388 C6:C33">
    <cfRule type="containsText" dxfId="297" priority="1264" stopIfTrue="1" operator="containsText" text="dsoy jktdh; fo|ky;ksa esa iz;ksx gsrq fu%'kqYd">
      <formula>NOT(ISERROR(SEARCH("dsoy jktdh; fo|ky;ksa esa iz;ksx gsrq fu%'kqYd",B2)))</formula>
    </cfRule>
  </conditionalFormatting>
  <conditionalFormatting sqref="B36 D59:D67 C40:C67">
    <cfRule type="containsText" dxfId="296" priority="296" stopIfTrue="1" operator="containsText" text="f'k{kk foHkkx jktLFkku">
      <formula>NOT(ISERROR(SEARCH("f'k{kk foHkkx jktLFkku",B36)))</formula>
    </cfRule>
    <cfRule type="containsText" dxfId="295" priority="297" stopIfTrue="1" operator="containsText" text="iw.kkZad">
      <formula>NOT(ISERROR(SEARCH("iw.kkZad",B36)))</formula>
    </cfRule>
  </conditionalFormatting>
  <conditionalFormatting sqref="B36 D59:D67 C40:C67">
    <cfRule type="containsText" dxfId="294" priority="295" stopIfTrue="1" operator="containsText" text="dsoy jktdh; fo|ky;ksa esa iz;ksx gsrq fu%'kqYd">
      <formula>NOT(ISERROR(SEARCH("dsoy jktdh; fo|ky;ksa esa iz;ksx gsrq fu%'kqYd",B36)))</formula>
    </cfRule>
  </conditionalFormatting>
  <conditionalFormatting sqref="B70 D93:D101 C74:C101">
    <cfRule type="containsText" dxfId="293" priority="293" stopIfTrue="1" operator="containsText" text="f'k{kk foHkkx jktLFkku">
      <formula>NOT(ISERROR(SEARCH("f'k{kk foHkkx jktLFkku",B70)))</formula>
    </cfRule>
    <cfRule type="containsText" dxfId="292" priority="294" stopIfTrue="1" operator="containsText" text="iw.kkZad">
      <formula>NOT(ISERROR(SEARCH("iw.kkZad",B70)))</formula>
    </cfRule>
  </conditionalFormatting>
  <conditionalFormatting sqref="B70 D93:D101 C74:C101">
    <cfRule type="containsText" dxfId="291" priority="292" stopIfTrue="1" operator="containsText" text="dsoy jktdh; fo|ky;ksa esa iz;ksx gsrq fu%'kqYd">
      <formula>NOT(ISERROR(SEARCH("dsoy jktdh; fo|ky;ksa esa iz;ksx gsrq fu%'kqYd",B70)))</formula>
    </cfRule>
  </conditionalFormatting>
  <conditionalFormatting sqref="B104 D127:D135 C108:C135">
    <cfRule type="containsText" dxfId="290" priority="290" stopIfTrue="1" operator="containsText" text="f'k{kk foHkkx jktLFkku">
      <formula>NOT(ISERROR(SEARCH("f'k{kk foHkkx jktLFkku",B104)))</formula>
    </cfRule>
    <cfRule type="containsText" dxfId="289" priority="291" stopIfTrue="1" operator="containsText" text="iw.kkZad">
      <formula>NOT(ISERROR(SEARCH("iw.kkZad",B104)))</formula>
    </cfRule>
  </conditionalFormatting>
  <conditionalFormatting sqref="B104 D127:D135 C108:C135">
    <cfRule type="containsText" dxfId="288" priority="289" stopIfTrue="1" operator="containsText" text="dsoy jktdh; fo|ky;ksa esa iz;ksx gsrq fu%'kqYd">
      <formula>NOT(ISERROR(SEARCH("dsoy jktdh; fo|ky;ksa esa iz;ksx gsrq fu%'kqYd",B104)))</formula>
    </cfRule>
  </conditionalFormatting>
  <conditionalFormatting sqref="B138 D161:D169 C142:C169">
    <cfRule type="containsText" dxfId="287" priority="287" stopIfTrue="1" operator="containsText" text="f'k{kk foHkkx jktLFkku">
      <formula>NOT(ISERROR(SEARCH("f'k{kk foHkkx jktLFkku",B138)))</formula>
    </cfRule>
    <cfRule type="containsText" dxfId="286" priority="288" stopIfTrue="1" operator="containsText" text="iw.kkZad">
      <formula>NOT(ISERROR(SEARCH("iw.kkZad",B138)))</formula>
    </cfRule>
  </conditionalFormatting>
  <conditionalFormatting sqref="B138 D161:D169 C142:C169">
    <cfRule type="containsText" dxfId="285" priority="286" stopIfTrue="1" operator="containsText" text="dsoy jktdh; fo|ky;ksa esa iz;ksx gsrq fu%'kqYd">
      <formula>NOT(ISERROR(SEARCH("dsoy jktdh; fo|ky;ksa esa iz;ksx gsrq fu%'kqYd",B138)))</formula>
    </cfRule>
  </conditionalFormatting>
  <conditionalFormatting sqref="B172 D195:D203 C176:C203">
    <cfRule type="containsText" dxfId="284" priority="284" stopIfTrue="1" operator="containsText" text="f'k{kk foHkkx jktLFkku">
      <formula>NOT(ISERROR(SEARCH("f'k{kk foHkkx jktLFkku",B172)))</formula>
    </cfRule>
    <cfRule type="containsText" dxfId="283" priority="285" stopIfTrue="1" operator="containsText" text="iw.kkZad">
      <formula>NOT(ISERROR(SEARCH("iw.kkZad",B172)))</formula>
    </cfRule>
  </conditionalFormatting>
  <conditionalFormatting sqref="B172 D195:D203 C176:C203">
    <cfRule type="containsText" dxfId="282" priority="283" stopIfTrue="1" operator="containsText" text="dsoy jktdh; fo|ky;ksa esa iz;ksx gsrq fu%'kqYd">
      <formula>NOT(ISERROR(SEARCH("dsoy jktdh; fo|ky;ksa esa iz;ksx gsrq fu%'kqYd",B172)))</formula>
    </cfRule>
  </conditionalFormatting>
  <conditionalFormatting sqref="B206 D229:D237 C210:C237">
    <cfRule type="containsText" dxfId="281" priority="281" stopIfTrue="1" operator="containsText" text="f'k{kk foHkkx jktLFkku">
      <formula>NOT(ISERROR(SEARCH("f'k{kk foHkkx jktLFkku",B206)))</formula>
    </cfRule>
    <cfRule type="containsText" dxfId="280" priority="282" stopIfTrue="1" operator="containsText" text="iw.kkZad">
      <formula>NOT(ISERROR(SEARCH("iw.kkZad",B206)))</formula>
    </cfRule>
  </conditionalFormatting>
  <conditionalFormatting sqref="B206 D229:D237 C210:C237">
    <cfRule type="containsText" dxfId="279" priority="280" stopIfTrue="1" operator="containsText" text="dsoy jktdh; fo|ky;ksa esa iz;ksx gsrq fu%'kqYd">
      <formula>NOT(ISERROR(SEARCH("dsoy jktdh; fo|ky;ksa esa iz;ksx gsrq fu%'kqYd",B206)))</formula>
    </cfRule>
  </conditionalFormatting>
  <conditionalFormatting sqref="B240 D263:D271 C244:C271">
    <cfRule type="containsText" dxfId="278" priority="278" stopIfTrue="1" operator="containsText" text="f'k{kk foHkkx jktLFkku">
      <formula>NOT(ISERROR(SEARCH("f'k{kk foHkkx jktLFkku",B240)))</formula>
    </cfRule>
    <cfRule type="containsText" dxfId="277" priority="279" stopIfTrue="1" operator="containsText" text="iw.kkZad">
      <formula>NOT(ISERROR(SEARCH("iw.kkZad",B240)))</formula>
    </cfRule>
  </conditionalFormatting>
  <conditionalFormatting sqref="B240 D263:D271 C244:C271">
    <cfRule type="containsText" dxfId="276" priority="277" stopIfTrue="1" operator="containsText" text="dsoy jktdh; fo|ky;ksa esa iz;ksx gsrq fu%'kqYd">
      <formula>NOT(ISERROR(SEARCH("dsoy jktdh; fo|ky;ksa esa iz;ksx gsrq fu%'kqYd",B240)))</formula>
    </cfRule>
  </conditionalFormatting>
  <conditionalFormatting sqref="B274 D297:D305 C278:C305">
    <cfRule type="containsText" dxfId="275" priority="275" stopIfTrue="1" operator="containsText" text="f'k{kk foHkkx jktLFkku">
      <formula>NOT(ISERROR(SEARCH("f'k{kk foHkkx jktLFkku",B274)))</formula>
    </cfRule>
    <cfRule type="containsText" dxfId="274" priority="276" stopIfTrue="1" operator="containsText" text="iw.kkZad">
      <formula>NOT(ISERROR(SEARCH("iw.kkZad",B274)))</formula>
    </cfRule>
  </conditionalFormatting>
  <conditionalFormatting sqref="B274 D297:D305 C278:C305">
    <cfRule type="containsText" dxfId="273" priority="274" stopIfTrue="1" operator="containsText" text="dsoy jktdh; fo|ky;ksa esa iz;ksx gsrq fu%'kqYd">
      <formula>NOT(ISERROR(SEARCH("dsoy jktdh; fo|ky;ksa esa iz;ksx gsrq fu%'kqYd",B274)))</formula>
    </cfRule>
  </conditionalFormatting>
  <conditionalFormatting sqref="B308 D331:D339 C312:C339">
    <cfRule type="containsText" dxfId="272" priority="272" stopIfTrue="1" operator="containsText" text="f'k{kk foHkkx jktLFkku">
      <formula>NOT(ISERROR(SEARCH("f'k{kk foHkkx jktLFkku",B308)))</formula>
    </cfRule>
    <cfRule type="containsText" dxfId="271" priority="273" stopIfTrue="1" operator="containsText" text="iw.kkZad">
      <formula>NOT(ISERROR(SEARCH("iw.kkZad",B308)))</formula>
    </cfRule>
  </conditionalFormatting>
  <conditionalFormatting sqref="B308 D331:D339 C312:C339">
    <cfRule type="containsText" dxfId="270" priority="271" stopIfTrue="1" operator="containsText" text="dsoy jktdh; fo|ky;ksa esa iz;ksx gsrq fu%'kqYd">
      <formula>NOT(ISERROR(SEARCH("dsoy jktdh; fo|ky;ksa esa iz;ksx gsrq fu%'kqYd",B308)))</formula>
    </cfRule>
  </conditionalFormatting>
  <conditionalFormatting sqref="B342 D365:D373 C346:C373">
    <cfRule type="containsText" dxfId="269" priority="269" stopIfTrue="1" operator="containsText" text="f'k{kk foHkkx jktLFkku">
      <formula>NOT(ISERROR(SEARCH("f'k{kk foHkkx jktLFkku",B342)))</formula>
    </cfRule>
    <cfRule type="containsText" dxfId="268" priority="270" stopIfTrue="1" operator="containsText" text="iw.kkZad">
      <formula>NOT(ISERROR(SEARCH("iw.kkZad",B342)))</formula>
    </cfRule>
  </conditionalFormatting>
  <conditionalFormatting sqref="B342 D365:D373 C346:C373">
    <cfRule type="containsText" dxfId="267" priority="268" stopIfTrue="1" operator="containsText" text="dsoy jktdh; fo|ky;ksa esa iz;ksx gsrq fu%'kqYd">
      <formula>NOT(ISERROR(SEARCH("dsoy jktdh; fo|ky;ksa esa iz;ksx gsrq fu%'kqYd",B342)))</formula>
    </cfRule>
  </conditionalFormatting>
  <conditionalFormatting sqref="B376 D399:D407 C380:C407">
    <cfRule type="containsText" dxfId="266" priority="266" stopIfTrue="1" operator="containsText" text="f'k{kk foHkkx jktLFkku">
      <formula>NOT(ISERROR(SEARCH("f'k{kk foHkkx jktLFkku",B376)))</formula>
    </cfRule>
    <cfRule type="containsText" dxfId="265" priority="267" stopIfTrue="1" operator="containsText" text="iw.kkZad">
      <formula>NOT(ISERROR(SEARCH("iw.kkZad",B376)))</formula>
    </cfRule>
  </conditionalFormatting>
  <conditionalFormatting sqref="B376 D399:D407 C380:C407">
    <cfRule type="containsText" dxfId="264" priority="265" stopIfTrue="1" operator="containsText" text="dsoy jktdh; fo|ky;ksa esa iz;ksx gsrq fu%'kqYd">
      <formula>NOT(ISERROR(SEARCH("dsoy jktdh; fo|ky;ksa esa iz;ksx gsrq fu%'kqYd",B376)))</formula>
    </cfRule>
  </conditionalFormatting>
  <conditionalFormatting sqref="B410 D433:D441 C414:C441">
    <cfRule type="containsText" dxfId="263" priority="263" stopIfTrue="1" operator="containsText" text="f'k{kk foHkkx jktLFkku">
      <formula>NOT(ISERROR(SEARCH("f'k{kk foHkkx jktLFkku",B410)))</formula>
    </cfRule>
    <cfRule type="containsText" dxfId="262" priority="264" stopIfTrue="1" operator="containsText" text="iw.kkZad">
      <formula>NOT(ISERROR(SEARCH("iw.kkZad",B410)))</formula>
    </cfRule>
  </conditionalFormatting>
  <conditionalFormatting sqref="B410 D433:D441 C414:C441">
    <cfRule type="containsText" dxfId="261" priority="262" stopIfTrue="1" operator="containsText" text="dsoy jktdh; fo|ky;ksa esa iz;ksx gsrq fu%'kqYd">
      <formula>NOT(ISERROR(SEARCH("dsoy jktdh; fo|ky;ksa esa iz;ksx gsrq fu%'kqYd",B410)))</formula>
    </cfRule>
  </conditionalFormatting>
  <conditionalFormatting sqref="B444 D467:D475 C448:C475">
    <cfRule type="containsText" dxfId="260" priority="260" stopIfTrue="1" operator="containsText" text="f'k{kk foHkkx jktLFkku">
      <formula>NOT(ISERROR(SEARCH("f'k{kk foHkkx jktLFkku",B444)))</formula>
    </cfRule>
    <cfRule type="containsText" dxfId="259" priority="261" stopIfTrue="1" operator="containsText" text="iw.kkZad">
      <formula>NOT(ISERROR(SEARCH("iw.kkZad",B444)))</formula>
    </cfRule>
  </conditionalFormatting>
  <conditionalFormatting sqref="B444 D467:D475 C448:C475">
    <cfRule type="containsText" dxfId="258" priority="259" stopIfTrue="1" operator="containsText" text="dsoy jktdh; fo|ky;ksa esa iz;ksx gsrq fu%'kqYd">
      <formula>NOT(ISERROR(SEARCH("dsoy jktdh; fo|ky;ksa esa iz;ksx gsrq fu%'kqYd",B444)))</formula>
    </cfRule>
  </conditionalFormatting>
  <conditionalFormatting sqref="B478 D501:D509 C482:C509">
    <cfRule type="containsText" dxfId="257" priority="257" stopIfTrue="1" operator="containsText" text="f'k{kk foHkkx jktLFkku">
      <formula>NOT(ISERROR(SEARCH("f'k{kk foHkkx jktLFkku",B478)))</formula>
    </cfRule>
    <cfRule type="containsText" dxfId="256" priority="258" stopIfTrue="1" operator="containsText" text="iw.kkZad">
      <formula>NOT(ISERROR(SEARCH("iw.kkZad",B478)))</formula>
    </cfRule>
  </conditionalFormatting>
  <conditionalFormatting sqref="B478 D501:D509 C482:C509">
    <cfRule type="containsText" dxfId="255" priority="256" stopIfTrue="1" operator="containsText" text="dsoy jktdh; fo|ky;ksa esa iz;ksx gsrq fu%'kqYd">
      <formula>NOT(ISERROR(SEARCH("dsoy jktdh; fo|ky;ksa esa iz;ksx gsrq fu%'kqYd",B478)))</formula>
    </cfRule>
  </conditionalFormatting>
  <conditionalFormatting sqref="B512 D535:D543 C516:C543">
    <cfRule type="containsText" dxfId="254" priority="254" stopIfTrue="1" operator="containsText" text="f'k{kk foHkkx jktLFkku">
      <formula>NOT(ISERROR(SEARCH("f'k{kk foHkkx jktLFkku",B512)))</formula>
    </cfRule>
    <cfRule type="containsText" dxfId="253" priority="255" stopIfTrue="1" operator="containsText" text="iw.kkZad">
      <formula>NOT(ISERROR(SEARCH("iw.kkZad",B512)))</formula>
    </cfRule>
  </conditionalFormatting>
  <conditionalFormatting sqref="B512 D535:D543 C516:C543">
    <cfRule type="containsText" dxfId="252" priority="253" stopIfTrue="1" operator="containsText" text="dsoy jktdh; fo|ky;ksa esa iz;ksx gsrq fu%'kqYd">
      <formula>NOT(ISERROR(SEARCH("dsoy jktdh; fo|ky;ksa esa iz;ksx gsrq fu%'kqYd",B512)))</formula>
    </cfRule>
  </conditionalFormatting>
  <conditionalFormatting sqref="B546 D569:D577 C550:C577">
    <cfRule type="containsText" dxfId="251" priority="251" stopIfTrue="1" operator="containsText" text="f'k{kk foHkkx jktLFkku">
      <formula>NOT(ISERROR(SEARCH("f'k{kk foHkkx jktLFkku",B546)))</formula>
    </cfRule>
    <cfRule type="containsText" dxfId="250" priority="252" stopIfTrue="1" operator="containsText" text="iw.kkZad">
      <formula>NOT(ISERROR(SEARCH("iw.kkZad",B546)))</formula>
    </cfRule>
  </conditionalFormatting>
  <conditionalFormatting sqref="B546 D569:D577 C550:C577">
    <cfRule type="containsText" dxfId="249" priority="250" stopIfTrue="1" operator="containsText" text="dsoy jktdh; fo|ky;ksa esa iz;ksx gsrq fu%'kqYd">
      <formula>NOT(ISERROR(SEARCH("dsoy jktdh; fo|ky;ksa esa iz;ksx gsrq fu%'kqYd",B546)))</formula>
    </cfRule>
  </conditionalFormatting>
  <conditionalFormatting sqref="B580 D603:D611 C584:C611">
    <cfRule type="containsText" dxfId="248" priority="248" stopIfTrue="1" operator="containsText" text="f'k{kk foHkkx jktLFkku">
      <formula>NOT(ISERROR(SEARCH("f'k{kk foHkkx jktLFkku",B580)))</formula>
    </cfRule>
    <cfRule type="containsText" dxfId="247" priority="249" stopIfTrue="1" operator="containsText" text="iw.kkZad">
      <formula>NOT(ISERROR(SEARCH("iw.kkZad",B580)))</formula>
    </cfRule>
  </conditionalFormatting>
  <conditionalFormatting sqref="B580 D603:D611 C584:C611">
    <cfRule type="containsText" dxfId="246" priority="247" stopIfTrue="1" operator="containsText" text="dsoy jktdh; fo|ky;ksa esa iz;ksx gsrq fu%'kqYd">
      <formula>NOT(ISERROR(SEARCH("dsoy jktdh; fo|ky;ksa esa iz;ksx gsrq fu%'kqYd",B580)))</formula>
    </cfRule>
  </conditionalFormatting>
  <conditionalFormatting sqref="B614 D637:D645 C618:C645">
    <cfRule type="containsText" dxfId="245" priority="245" stopIfTrue="1" operator="containsText" text="f'k{kk foHkkx jktLFkku">
      <formula>NOT(ISERROR(SEARCH("f'k{kk foHkkx jktLFkku",B614)))</formula>
    </cfRule>
    <cfRule type="containsText" dxfId="244" priority="246" stopIfTrue="1" operator="containsText" text="iw.kkZad">
      <formula>NOT(ISERROR(SEARCH("iw.kkZad",B614)))</formula>
    </cfRule>
  </conditionalFormatting>
  <conditionalFormatting sqref="B614 D637:D645 C618:C645">
    <cfRule type="containsText" dxfId="243" priority="244" stopIfTrue="1" operator="containsText" text="dsoy jktdh; fo|ky;ksa esa iz;ksx gsrq fu%'kqYd">
      <formula>NOT(ISERROR(SEARCH("dsoy jktdh; fo|ky;ksa esa iz;ksx gsrq fu%'kqYd",B614)))</formula>
    </cfRule>
  </conditionalFormatting>
  <conditionalFormatting sqref="B648 D671:D679 C652:C679">
    <cfRule type="containsText" dxfId="242" priority="242" stopIfTrue="1" operator="containsText" text="f'k{kk foHkkx jktLFkku">
      <formula>NOT(ISERROR(SEARCH("f'k{kk foHkkx jktLFkku",B648)))</formula>
    </cfRule>
    <cfRule type="containsText" dxfId="241" priority="243" stopIfTrue="1" operator="containsText" text="iw.kkZad">
      <formula>NOT(ISERROR(SEARCH("iw.kkZad",B648)))</formula>
    </cfRule>
  </conditionalFormatting>
  <conditionalFormatting sqref="B648 D671:D679 C652:C679">
    <cfRule type="containsText" dxfId="240" priority="241" stopIfTrue="1" operator="containsText" text="dsoy jktdh; fo|ky;ksa esa iz;ksx gsrq fu%'kqYd">
      <formula>NOT(ISERROR(SEARCH("dsoy jktdh; fo|ky;ksa esa iz;ksx gsrq fu%'kqYd",B648)))</formula>
    </cfRule>
  </conditionalFormatting>
  <conditionalFormatting sqref="B682 D705:D713 C686:C713">
    <cfRule type="containsText" dxfId="239" priority="239" stopIfTrue="1" operator="containsText" text="f'k{kk foHkkx jktLFkku">
      <formula>NOT(ISERROR(SEARCH("f'k{kk foHkkx jktLFkku",B682)))</formula>
    </cfRule>
    <cfRule type="containsText" dxfId="238" priority="240" stopIfTrue="1" operator="containsText" text="iw.kkZad">
      <formula>NOT(ISERROR(SEARCH("iw.kkZad",B682)))</formula>
    </cfRule>
  </conditionalFormatting>
  <conditionalFormatting sqref="B682 D705:D713 C686:C713">
    <cfRule type="containsText" dxfId="237" priority="238" stopIfTrue="1" operator="containsText" text="dsoy jktdh; fo|ky;ksa esa iz;ksx gsrq fu%'kqYd">
      <formula>NOT(ISERROR(SEARCH("dsoy jktdh; fo|ky;ksa esa iz;ksx gsrq fu%'kqYd",B682)))</formula>
    </cfRule>
  </conditionalFormatting>
  <conditionalFormatting sqref="B716 D739:D747 C720:C747">
    <cfRule type="containsText" dxfId="236" priority="236" stopIfTrue="1" operator="containsText" text="f'k{kk foHkkx jktLFkku">
      <formula>NOT(ISERROR(SEARCH("f'k{kk foHkkx jktLFkku",B716)))</formula>
    </cfRule>
    <cfRule type="containsText" dxfId="235" priority="237" stopIfTrue="1" operator="containsText" text="iw.kkZad">
      <formula>NOT(ISERROR(SEARCH("iw.kkZad",B716)))</formula>
    </cfRule>
  </conditionalFormatting>
  <conditionalFormatting sqref="B716 D739:D747 C720:C747">
    <cfRule type="containsText" dxfId="234" priority="235" stopIfTrue="1" operator="containsText" text="dsoy jktdh; fo|ky;ksa esa iz;ksx gsrq fu%'kqYd">
      <formula>NOT(ISERROR(SEARCH("dsoy jktdh; fo|ky;ksa esa iz;ksx gsrq fu%'kqYd",B716)))</formula>
    </cfRule>
  </conditionalFormatting>
  <conditionalFormatting sqref="B750 D773:D781 C754:C781">
    <cfRule type="containsText" dxfId="233" priority="233" stopIfTrue="1" operator="containsText" text="f'k{kk foHkkx jktLFkku">
      <formula>NOT(ISERROR(SEARCH("f'k{kk foHkkx jktLFkku",B750)))</formula>
    </cfRule>
    <cfRule type="containsText" dxfId="232" priority="234" stopIfTrue="1" operator="containsText" text="iw.kkZad">
      <formula>NOT(ISERROR(SEARCH("iw.kkZad",B750)))</formula>
    </cfRule>
  </conditionalFormatting>
  <conditionalFormatting sqref="B750 D773:D781 C754:C781">
    <cfRule type="containsText" dxfId="231" priority="232" stopIfTrue="1" operator="containsText" text="dsoy jktdh; fo|ky;ksa esa iz;ksx gsrq fu%'kqYd">
      <formula>NOT(ISERROR(SEARCH("dsoy jktdh; fo|ky;ksa esa iz;ksx gsrq fu%'kqYd",B750)))</formula>
    </cfRule>
  </conditionalFormatting>
  <conditionalFormatting sqref="B784 D807:D815 C788:C815">
    <cfRule type="containsText" dxfId="230" priority="230" stopIfTrue="1" operator="containsText" text="f'k{kk foHkkx jktLFkku">
      <formula>NOT(ISERROR(SEARCH("f'k{kk foHkkx jktLFkku",B784)))</formula>
    </cfRule>
    <cfRule type="containsText" dxfId="229" priority="231" stopIfTrue="1" operator="containsText" text="iw.kkZad">
      <formula>NOT(ISERROR(SEARCH("iw.kkZad",B784)))</formula>
    </cfRule>
  </conditionalFormatting>
  <conditionalFormatting sqref="B784 D807:D815 C788:C815">
    <cfRule type="containsText" dxfId="228" priority="229" stopIfTrue="1" operator="containsText" text="dsoy jktdh; fo|ky;ksa esa iz;ksx gsrq fu%'kqYd">
      <formula>NOT(ISERROR(SEARCH("dsoy jktdh; fo|ky;ksa esa iz;ksx gsrq fu%'kqYd",B784)))</formula>
    </cfRule>
  </conditionalFormatting>
  <conditionalFormatting sqref="B818 D841:D849 C822:C849">
    <cfRule type="containsText" dxfId="227" priority="227" stopIfTrue="1" operator="containsText" text="f'k{kk foHkkx jktLFkku">
      <formula>NOT(ISERROR(SEARCH("f'k{kk foHkkx jktLFkku",B818)))</formula>
    </cfRule>
    <cfRule type="containsText" dxfId="226" priority="228" stopIfTrue="1" operator="containsText" text="iw.kkZad">
      <formula>NOT(ISERROR(SEARCH("iw.kkZad",B818)))</formula>
    </cfRule>
  </conditionalFormatting>
  <conditionalFormatting sqref="B818 D841:D849 C822:C849">
    <cfRule type="containsText" dxfId="225" priority="226" stopIfTrue="1" operator="containsText" text="dsoy jktdh; fo|ky;ksa esa iz;ksx gsrq fu%'kqYd">
      <formula>NOT(ISERROR(SEARCH("dsoy jktdh; fo|ky;ksa esa iz;ksx gsrq fu%'kqYd",B818)))</formula>
    </cfRule>
  </conditionalFormatting>
  <conditionalFormatting sqref="B852 D875:D883 C856:C883">
    <cfRule type="containsText" dxfId="224" priority="224" stopIfTrue="1" operator="containsText" text="f'k{kk foHkkx jktLFkku">
      <formula>NOT(ISERROR(SEARCH("f'k{kk foHkkx jktLFkku",B852)))</formula>
    </cfRule>
    <cfRule type="containsText" dxfId="223" priority="225" stopIfTrue="1" operator="containsText" text="iw.kkZad">
      <formula>NOT(ISERROR(SEARCH("iw.kkZad",B852)))</formula>
    </cfRule>
  </conditionalFormatting>
  <conditionalFormatting sqref="B852 D875:D883 C856:C883">
    <cfRule type="containsText" dxfId="222" priority="223" stopIfTrue="1" operator="containsText" text="dsoy jktdh; fo|ky;ksa esa iz;ksx gsrq fu%'kqYd">
      <formula>NOT(ISERROR(SEARCH("dsoy jktdh; fo|ky;ksa esa iz;ksx gsrq fu%'kqYd",B852)))</formula>
    </cfRule>
  </conditionalFormatting>
  <conditionalFormatting sqref="B886 D909:D917 C890:C917">
    <cfRule type="containsText" dxfId="221" priority="221" stopIfTrue="1" operator="containsText" text="f'k{kk foHkkx jktLFkku">
      <formula>NOT(ISERROR(SEARCH("f'k{kk foHkkx jktLFkku",B886)))</formula>
    </cfRule>
    <cfRule type="containsText" dxfId="220" priority="222" stopIfTrue="1" operator="containsText" text="iw.kkZad">
      <formula>NOT(ISERROR(SEARCH("iw.kkZad",B886)))</formula>
    </cfRule>
  </conditionalFormatting>
  <conditionalFormatting sqref="B886 D909:D917 C890:C917">
    <cfRule type="containsText" dxfId="219" priority="220" stopIfTrue="1" operator="containsText" text="dsoy jktdh; fo|ky;ksa esa iz;ksx gsrq fu%'kqYd">
      <formula>NOT(ISERROR(SEARCH("dsoy jktdh; fo|ky;ksa esa iz;ksx gsrq fu%'kqYd",B886)))</formula>
    </cfRule>
  </conditionalFormatting>
  <conditionalFormatting sqref="B920 D943:D951 C924:C951">
    <cfRule type="containsText" dxfId="218" priority="218" stopIfTrue="1" operator="containsText" text="f'k{kk foHkkx jktLFkku">
      <formula>NOT(ISERROR(SEARCH("f'k{kk foHkkx jktLFkku",B920)))</formula>
    </cfRule>
    <cfRule type="containsText" dxfId="217" priority="219" stopIfTrue="1" operator="containsText" text="iw.kkZad">
      <formula>NOT(ISERROR(SEARCH("iw.kkZad",B920)))</formula>
    </cfRule>
  </conditionalFormatting>
  <conditionalFormatting sqref="B920 D943:D951 C924:C951">
    <cfRule type="containsText" dxfId="216" priority="217" stopIfTrue="1" operator="containsText" text="dsoy jktdh; fo|ky;ksa esa iz;ksx gsrq fu%'kqYd">
      <formula>NOT(ISERROR(SEARCH("dsoy jktdh; fo|ky;ksa esa iz;ksx gsrq fu%'kqYd",B920)))</formula>
    </cfRule>
  </conditionalFormatting>
  <conditionalFormatting sqref="B954 D977:D985 C958:C985">
    <cfRule type="containsText" dxfId="215" priority="215" stopIfTrue="1" operator="containsText" text="f'k{kk foHkkx jktLFkku">
      <formula>NOT(ISERROR(SEARCH("f'k{kk foHkkx jktLFkku",B954)))</formula>
    </cfRule>
    <cfRule type="containsText" dxfId="214" priority="216" stopIfTrue="1" operator="containsText" text="iw.kkZad">
      <formula>NOT(ISERROR(SEARCH("iw.kkZad",B954)))</formula>
    </cfRule>
  </conditionalFormatting>
  <conditionalFormatting sqref="B954 D977:D985 C958:C985">
    <cfRule type="containsText" dxfId="213" priority="214" stopIfTrue="1" operator="containsText" text="dsoy jktdh; fo|ky;ksa esa iz;ksx gsrq fu%'kqYd">
      <formula>NOT(ISERROR(SEARCH("dsoy jktdh; fo|ky;ksa esa iz;ksx gsrq fu%'kqYd",B954)))</formula>
    </cfRule>
  </conditionalFormatting>
  <conditionalFormatting sqref="B988 D1011:D1019 C992:C1019">
    <cfRule type="containsText" dxfId="212" priority="212" stopIfTrue="1" operator="containsText" text="f'k{kk foHkkx jktLFkku">
      <formula>NOT(ISERROR(SEARCH("f'k{kk foHkkx jktLFkku",B988)))</formula>
    </cfRule>
    <cfRule type="containsText" dxfId="211" priority="213" stopIfTrue="1" operator="containsText" text="iw.kkZad">
      <formula>NOT(ISERROR(SEARCH("iw.kkZad",B988)))</formula>
    </cfRule>
  </conditionalFormatting>
  <conditionalFormatting sqref="B988 D1011:D1019 C992:C1019">
    <cfRule type="containsText" dxfId="210" priority="211" stopIfTrue="1" operator="containsText" text="dsoy jktdh; fo|ky;ksa esa iz;ksx gsrq fu%'kqYd">
      <formula>NOT(ISERROR(SEARCH("dsoy jktdh; fo|ky;ksa esa iz;ksx gsrq fu%'kqYd",B988)))</formula>
    </cfRule>
  </conditionalFormatting>
  <conditionalFormatting sqref="B1022 D1045:D1053 C1026:C1053">
    <cfRule type="containsText" dxfId="209" priority="209" stopIfTrue="1" operator="containsText" text="f'k{kk foHkkx jktLFkku">
      <formula>NOT(ISERROR(SEARCH("f'k{kk foHkkx jktLFkku",B1022)))</formula>
    </cfRule>
    <cfRule type="containsText" dxfId="208" priority="210" stopIfTrue="1" operator="containsText" text="iw.kkZad">
      <formula>NOT(ISERROR(SEARCH("iw.kkZad",B1022)))</formula>
    </cfRule>
  </conditionalFormatting>
  <conditionalFormatting sqref="B1022 D1045:D1053 C1026:C1053">
    <cfRule type="containsText" dxfId="207" priority="208" stopIfTrue="1" operator="containsText" text="dsoy jktdh; fo|ky;ksa esa iz;ksx gsrq fu%'kqYd">
      <formula>NOT(ISERROR(SEARCH("dsoy jktdh; fo|ky;ksa esa iz;ksx gsrq fu%'kqYd",B1022)))</formula>
    </cfRule>
  </conditionalFormatting>
  <conditionalFormatting sqref="B1056 D1079:D1087 C1060:C1087">
    <cfRule type="containsText" dxfId="206" priority="206" stopIfTrue="1" operator="containsText" text="f'k{kk foHkkx jktLFkku">
      <formula>NOT(ISERROR(SEARCH("f'k{kk foHkkx jktLFkku",B1056)))</formula>
    </cfRule>
    <cfRule type="containsText" dxfId="205" priority="207" stopIfTrue="1" operator="containsText" text="iw.kkZad">
      <formula>NOT(ISERROR(SEARCH("iw.kkZad",B1056)))</formula>
    </cfRule>
  </conditionalFormatting>
  <conditionalFormatting sqref="B1056 D1079:D1087 C1060:C1087">
    <cfRule type="containsText" dxfId="204" priority="205" stopIfTrue="1" operator="containsText" text="dsoy jktdh; fo|ky;ksa esa iz;ksx gsrq fu%'kqYd">
      <formula>NOT(ISERROR(SEARCH("dsoy jktdh; fo|ky;ksa esa iz;ksx gsrq fu%'kqYd",B1056)))</formula>
    </cfRule>
  </conditionalFormatting>
  <conditionalFormatting sqref="B1090 D1113:D1121 C1094:C1121">
    <cfRule type="containsText" dxfId="203" priority="203" stopIfTrue="1" operator="containsText" text="f'k{kk foHkkx jktLFkku">
      <formula>NOT(ISERROR(SEARCH("f'k{kk foHkkx jktLFkku",B1090)))</formula>
    </cfRule>
    <cfRule type="containsText" dxfId="202" priority="204" stopIfTrue="1" operator="containsText" text="iw.kkZad">
      <formula>NOT(ISERROR(SEARCH("iw.kkZad",B1090)))</formula>
    </cfRule>
  </conditionalFormatting>
  <conditionalFormatting sqref="B1090 D1113:D1121 C1094:C1121">
    <cfRule type="containsText" dxfId="201" priority="202" stopIfTrue="1" operator="containsText" text="dsoy jktdh; fo|ky;ksa esa iz;ksx gsrq fu%'kqYd">
      <formula>NOT(ISERROR(SEARCH("dsoy jktdh; fo|ky;ksa esa iz;ksx gsrq fu%'kqYd",B1090)))</formula>
    </cfRule>
  </conditionalFormatting>
  <conditionalFormatting sqref="B1124 D1147:D1155 C1128:C1155">
    <cfRule type="containsText" dxfId="200" priority="200" stopIfTrue="1" operator="containsText" text="f'k{kk foHkkx jktLFkku">
      <formula>NOT(ISERROR(SEARCH("f'k{kk foHkkx jktLFkku",B1124)))</formula>
    </cfRule>
    <cfRule type="containsText" dxfId="199" priority="201" stopIfTrue="1" operator="containsText" text="iw.kkZad">
      <formula>NOT(ISERROR(SEARCH("iw.kkZad",B1124)))</formula>
    </cfRule>
  </conditionalFormatting>
  <conditionalFormatting sqref="B1124 D1147:D1155 C1128:C1155">
    <cfRule type="containsText" dxfId="198" priority="199" stopIfTrue="1" operator="containsText" text="dsoy jktdh; fo|ky;ksa esa iz;ksx gsrq fu%'kqYd">
      <formula>NOT(ISERROR(SEARCH("dsoy jktdh; fo|ky;ksa esa iz;ksx gsrq fu%'kqYd",B1124)))</formula>
    </cfRule>
  </conditionalFormatting>
  <conditionalFormatting sqref="B1158 D1181:D1189 C1162:C1189">
    <cfRule type="containsText" dxfId="197" priority="197" stopIfTrue="1" operator="containsText" text="f'k{kk foHkkx jktLFkku">
      <formula>NOT(ISERROR(SEARCH("f'k{kk foHkkx jktLFkku",B1158)))</formula>
    </cfRule>
    <cfRule type="containsText" dxfId="196" priority="198" stopIfTrue="1" operator="containsText" text="iw.kkZad">
      <formula>NOT(ISERROR(SEARCH("iw.kkZad",B1158)))</formula>
    </cfRule>
  </conditionalFormatting>
  <conditionalFormatting sqref="B1158 D1181:D1189 C1162:C1189">
    <cfRule type="containsText" dxfId="195" priority="196" stopIfTrue="1" operator="containsText" text="dsoy jktdh; fo|ky;ksa esa iz;ksx gsrq fu%'kqYd">
      <formula>NOT(ISERROR(SEARCH("dsoy jktdh; fo|ky;ksa esa iz;ksx gsrq fu%'kqYd",B1158)))</formula>
    </cfRule>
  </conditionalFormatting>
  <conditionalFormatting sqref="B1192 D1215:D1223 C1196:C1223">
    <cfRule type="containsText" dxfId="194" priority="194" stopIfTrue="1" operator="containsText" text="f'k{kk foHkkx jktLFkku">
      <formula>NOT(ISERROR(SEARCH("f'k{kk foHkkx jktLFkku",B1192)))</formula>
    </cfRule>
    <cfRule type="containsText" dxfId="193" priority="195" stopIfTrue="1" operator="containsText" text="iw.kkZad">
      <formula>NOT(ISERROR(SEARCH("iw.kkZad",B1192)))</formula>
    </cfRule>
  </conditionalFormatting>
  <conditionalFormatting sqref="B1192 D1215:D1223 C1196:C1223">
    <cfRule type="containsText" dxfId="192" priority="193" stopIfTrue="1" operator="containsText" text="dsoy jktdh; fo|ky;ksa esa iz;ksx gsrq fu%'kqYd">
      <formula>NOT(ISERROR(SEARCH("dsoy jktdh; fo|ky;ksa esa iz;ksx gsrq fu%'kqYd",B1192)))</formula>
    </cfRule>
  </conditionalFormatting>
  <conditionalFormatting sqref="B1226 D1249:D1257 C1230:C1257">
    <cfRule type="containsText" dxfId="191" priority="191" stopIfTrue="1" operator="containsText" text="f'k{kk foHkkx jktLFkku">
      <formula>NOT(ISERROR(SEARCH("f'k{kk foHkkx jktLFkku",B1226)))</formula>
    </cfRule>
    <cfRule type="containsText" dxfId="190" priority="192" stopIfTrue="1" operator="containsText" text="iw.kkZad">
      <formula>NOT(ISERROR(SEARCH("iw.kkZad",B1226)))</formula>
    </cfRule>
  </conditionalFormatting>
  <conditionalFormatting sqref="B1226 D1249:D1257 C1230:C1257">
    <cfRule type="containsText" dxfId="189" priority="190" stopIfTrue="1" operator="containsText" text="dsoy jktdh; fo|ky;ksa esa iz;ksx gsrq fu%'kqYd">
      <formula>NOT(ISERROR(SEARCH("dsoy jktdh; fo|ky;ksa esa iz;ksx gsrq fu%'kqYd",B1226)))</formula>
    </cfRule>
  </conditionalFormatting>
  <conditionalFormatting sqref="B1260 D1283:D1291 C1264:C1291">
    <cfRule type="containsText" dxfId="188" priority="188" stopIfTrue="1" operator="containsText" text="f'k{kk foHkkx jktLFkku">
      <formula>NOT(ISERROR(SEARCH("f'k{kk foHkkx jktLFkku",B1260)))</formula>
    </cfRule>
    <cfRule type="containsText" dxfId="187" priority="189" stopIfTrue="1" operator="containsText" text="iw.kkZad">
      <formula>NOT(ISERROR(SEARCH("iw.kkZad",B1260)))</formula>
    </cfRule>
  </conditionalFormatting>
  <conditionalFormatting sqref="B1260 D1283:D1291 C1264:C1291">
    <cfRule type="containsText" dxfId="186" priority="187" stopIfTrue="1" operator="containsText" text="dsoy jktdh; fo|ky;ksa esa iz;ksx gsrq fu%'kqYd">
      <formula>NOT(ISERROR(SEARCH("dsoy jktdh; fo|ky;ksa esa iz;ksx gsrq fu%'kqYd",B1260)))</formula>
    </cfRule>
  </conditionalFormatting>
  <conditionalFormatting sqref="B1294 D1317:D1325 C1298:C1325">
    <cfRule type="containsText" dxfId="185" priority="185" stopIfTrue="1" operator="containsText" text="f'k{kk foHkkx jktLFkku">
      <formula>NOT(ISERROR(SEARCH("f'k{kk foHkkx jktLFkku",B1294)))</formula>
    </cfRule>
    <cfRule type="containsText" dxfId="184" priority="186" stopIfTrue="1" operator="containsText" text="iw.kkZad">
      <formula>NOT(ISERROR(SEARCH("iw.kkZad",B1294)))</formula>
    </cfRule>
  </conditionalFormatting>
  <conditionalFormatting sqref="B1294 D1317:D1325 C1298:C1325">
    <cfRule type="containsText" dxfId="183" priority="184" stopIfTrue="1" operator="containsText" text="dsoy jktdh; fo|ky;ksa esa iz;ksx gsrq fu%'kqYd">
      <formula>NOT(ISERROR(SEARCH("dsoy jktdh; fo|ky;ksa esa iz;ksx gsrq fu%'kqYd",B1294)))</formula>
    </cfRule>
  </conditionalFormatting>
  <conditionalFormatting sqref="B1328 D1351:D1359 C1332:C1359">
    <cfRule type="containsText" dxfId="182" priority="182" stopIfTrue="1" operator="containsText" text="f'k{kk foHkkx jktLFkku">
      <formula>NOT(ISERROR(SEARCH("f'k{kk foHkkx jktLFkku",B1328)))</formula>
    </cfRule>
    <cfRule type="containsText" dxfId="181" priority="183" stopIfTrue="1" operator="containsText" text="iw.kkZad">
      <formula>NOT(ISERROR(SEARCH("iw.kkZad",B1328)))</formula>
    </cfRule>
  </conditionalFormatting>
  <conditionalFormatting sqref="B1328 D1351:D1359 C1332:C1359">
    <cfRule type="containsText" dxfId="180" priority="181" stopIfTrue="1" operator="containsText" text="dsoy jktdh; fo|ky;ksa esa iz;ksx gsrq fu%'kqYd">
      <formula>NOT(ISERROR(SEARCH("dsoy jktdh; fo|ky;ksa esa iz;ksx gsrq fu%'kqYd",B1328)))</formula>
    </cfRule>
  </conditionalFormatting>
  <conditionalFormatting sqref="B1362 D1385:D1393 C1366:C1393">
    <cfRule type="containsText" dxfId="179" priority="179" stopIfTrue="1" operator="containsText" text="f'k{kk foHkkx jktLFkku">
      <formula>NOT(ISERROR(SEARCH("f'k{kk foHkkx jktLFkku",B1362)))</formula>
    </cfRule>
    <cfRule type="containsText" dxfId="178" priority="180" stopIfTrue="1" operator="containsText" text="iw.kkZad">
      <formula>NOT(ISERROR(SEARCH("iw.kkZad",B1362)))</formula>
    </cfRule>
  </conditionalFormatting>
  <conditionalFormatting sqref="B1362 D1385:D1393 C1366:C1393">
    <cfRule type="containsText" dxfId="177" priority="178" stopIfTrue="1" operator="containsText" text="dsoy jktdh; fo|ky;ksa esa iz;ksx gsrq fu%'kqYd">
      <formula>NOT(ISERROR(SEARCH("dsoy jktdh; fo|ky;ksa esa iz;ksx gsrq fu%'kqYd",B1362)))</formula>
    </cfRule>
  </conditionalFormatting>
  <conditionalFormatting sqref="B1396 D1419:D1427 C1400:C1427">
    <cfRule type="containsText" dxfId="176" priority="176" stopIfTrue="1" operator="containsText" text="f'k{kk foHkkx jktLFkku">
      <formula>NOT(ISERROR(SEARCH("f'k{kk foHkkx jktLFkku",B1396)))</formula>
    </cfRule>
    <cfRule type="containsText" dxfId="175" priority="177" stopIfTrue="1" operator="containsText" text="iw.kkZad">
      <formula>NOT(ISERROR(SEARCH("iw.kkZad",B1396)))</formula>
    </cfRule>
  </conditionalFormatting>
  <conditionalFormatting sqref="B1396 D1419:D1427 C1400:C1427">
    <cfRule type="containsText" dxfId="174" priority="175" stopIfTrue="1" operator="containsText" text="dsoy jktdh; fo|ky;ksa esa iz;ksx gsrq fu%'kqYd">
      <formula>NOT(ISERROR(SEARCH("dsoy jktdh; fo|ky;ksa esa iz;ksx gsrq fu%'kqYd",B1396)))</formula>
    </cfRule>
  </conditionalFormatting>
  <conditionalFormatting sqref="B1430 D1453:D1461 C1434:C1461">
    <cfRule type="containsText" dxfId="173" priority="173" stopIfTrue="1" operator="containsText" text="f'k{kk foHkkx jktLFkku">
      <formula>NOT(ISERROR(SEARCH("f'k{kk foHkkx jktLFkku",B1430)))</formula>
    </cfRule>
    <cfRule type="containsText" dxfId="172" priority="174" stopIfTrue="1" operator="containsText" text="iw.kkZad">
      <formula>NOT(ISERROR(SEARCH("iw.kkZad",B1430)))</formula>
    </cfRule>
  </conditionalFormatting>
  <conditionalFormatting sqref="B1430 D1453:D1461 C1434:C1461">
    <cfRule type="containsText" dxfId="171" priority="172" stopIfTrue="1" operator="containsText" text="dsoy jktdh; fo|ky;ksa esa iz;ksx gsrq fu%'kqYd">
      <formula>NOT(ISERROR(SEARCH("dsoy jktdh; fo|ky;ksa esa iz;ksx gsrq fu%'kqYd",B1430)))</formula>
    </cfRule>
  </conditionalFormatting>
  <conditionalFormatting sqref="B1464 D1487:D1495 C1468:C1495">
    <cfRule type="containsText" dxfId="170" priority="170" stopIfTrue="1" operator="containsText" text="f'k{kk foHkkx jktLFkku">
      <formula>NOT(ISERROR(SEARCH("f'k{kk foHkkx jktLFkku",B1464)))</formula>
    </cfRule>
    <cfRule type="containsText" dxfId="169" priority="171" stopIfTrue="1" operator="containsText" text="iw.kkZad">
      <formula>NOT(ISERROR(SEARCH("iw.kkZad",B1464)))</formula>
    </cfRule>
  </conditionalFormatting>
  <conditionalFormatting sqref="B1464 D1487:D1495 C1468:C1495">
    <cfRule type="containsText" dxfId="168" priority="169" stopIfTrue="1" operator="containsText" text="dsoy jktdh; fo|ky;ksa esa iz;ksx gsrq fu%'kqYd">
      <formula>NOT(ISERROR(SEARCH("dsoy jktdh; fo|ky;ksa esa iz;ksx gsrq fu%'kqYd",B1464)))</formula>
    </cfRule>
  </conditionalFormatting>
  <conditionalFormatting sqref="B1498 D1521:D1529 C1502:C1529">
    <cfRule type="containsText" dxfId="167" priority="167" stopIfTrue="1" operator="containsText" text="f'k{kk foHkkx jktLFkku">
      <formula>NOT(ISERROR(SEARCH("f'k{kk foHkkx jktLFkku",B1498)))</formula>
    </cfRule>
    <cfRule type="containsText" dxfId="166" priority="168" stopIfTrue="1" operator="containsText" text="iw.kkZad">
      <formula>NOT(ISERROR(SEARCH("iw.kkZad",B1498)))</formula>
    </cfRule>
  </conditionalFormatting>
  <conditionalFormatting sqref="B1498 D1521:D1529 C1502:C1529">
    <cfRule type="containsText" dxfId="165" priority="166" stopIfTrue="1" operator="containsText" text="dsoy jktdh; fo|ky;ksa esa iz;ksx gsrq fu%'kqYd">
      <formula>NOT(ISERROR(SEARCH("dsoy jktdh; fo|ky;ksa esa iz;ksx gsrq fu%'kqYd",B1498)))</formula>
    </cfRule>
  </conditionalFormatting>
  <conditionalFormatting sqref="B1532 D1555:D1563 C1536:C1563">
    <cfRule type="containsText" dxfId="164" priority="164" stopIfTrue="1" operator="containsText" text="f'k{kk foHkkx jktLFkku">
      <formula>NOT(ISERROR(SEARCH("f'k{kk foHkkx jktLFkku",B1532)))</formula>
    </cfRule>
    <cfRule type="containsText" dxfId="163" priority="165" stopIfTrue="1" operator="containsText" text="iw.kkZad">
      <formula>NOT(ISERROR(SEARCH("iw.kkZad",B1532)))</formula>
    </cfRule>
  </conditionalFormatting>
  <conditionalFormatting sqref="B1532 D1555:D1563 C1536:C1563">
    <cfRule type="containsText" dxfId="162" priority="163" stopIfTrue="1" operator="containsText" text="dsoy jktdh; fo|ky;ksa esa iz;ksx gsrq fu%'kqYd">
      <formula>NOT(ISERROR(SEARCH("dsoy jktdh; fo|ky;ksa esa iz;ksx gsrq fu%'kqYd",B1532)))</formula>
    </cfRule>
  </conditionalFormatting>
  <conditionalFormatting sqref="B1566 D1589:D1597 C1570:C1597">
    <cfRule type="containsText" dxfId="161" priority="161" stopIfTrue="1" operator="containsText" text="f'k{kk foHkkx jktLFkku">
      <formula>NOT(ISERROR(SEARCH("f'k{kk foHkkx jktLFkku",B1566)))</formula>
    </cfRule>
    <cfRule type="containsText" dxfId="160" priority="162" stopIfTrue="1" operator="containsText" text="iw.kkZad">
      <formula>NOT(ISERROR(SEARCH("iw.kkZad",B1566)))</formula>
    </cfRule>
  </conditionalFormatting>
  <conditionalFormatting sqref="B1566 D1589:D1597 C1570:C1597">
    <cfRule type="containsText" dxfId="159" priority="160" stopIfTrue="1" operator="containsText" text="dsoy jktdh; fo|ky;ksa esa iz;ksx gsrq fu%'kqYd">
      <formula>NOT(ISERROR(SEARCH("dsoy jktdh; fo|ky;ksa esa iz;ksx gsrq fu%'kqYd",B1566)))</formula>
    </cfRule>
  </conditionalFormatting>
  <conditionalFormatting sqref="B1600 D1623:D1631 C1604:C1631">
    <cfRule type="containsText" dxfId="158" priority="158" stopIfTrue="1" operator="containsText" text="f'k{kk foHkkx jktLFkku">
      <formula>NOT(ISERROR(SEARCH("f'k{kk foHkkx jktLFkku",B1600)))</formula>
    </cfRule>
    <cfRule type="containsText" dxfId="157" priority="159" stopIfTrue="1" operator="containsText" text="iw.kkZad">
      <formula>NOT(ISERROR(SEARCH("iw.kkZad",B1600)))</formula>
    </cfRule>
  </conditionalFormatting>
  <conditionalFormatting sqref="B1600 D1623:D1631 C1604:C1631">
    <cfRule type="containsText" dxfId="156" priority="157" stopIfTrue="1" operator="containsText" text="dsoy jktdh; fo|ky;ksa esa iz;ksx gsrq fu%'kqYd">
      <formula>NOT(ISERROR(SEARCH("dsoy jktdh; fo|ky;ksa esa iz;ksx gsrq fu%'kqYd",B1600)))</formula>
    </cfRule>
  </conditionalFormatting>
  <conditionalFormatting sqref="B1634 D1657:D1665 C1638:C1665">
    <cfRule type="containsText" dxfId="155" priority="155" stopIfTrue="1" operator="containsText" text="f'k{kk foHkkx jktLFkku">
      <formula>NOT(ISERROR(SEARCH("f'k{kk foHkkx jktLFkku",B1634)))</formula>
    </cfRule>
    <cfRule type="containsText" dxfId="154" priority="156" stopIfTrue="1" operator="containsText" text="iw.kkZad">
      <formula>NOT(ISERROR(SEARCH("iw.kkZad",B1634)))</formula>
    </cfRule>
  </conditionalFormatting>
  <conditionalFormatting sqref="B1634 D1657:D1665 C1638:C1665">
    <cfRule type="containsText" dxfId="153" priority="154" stopIfTrue="1" operator="containsText" text="dsoy jktdh; fo|ky;ksa esa iz;ksx gsrq fu%'kqYd">
      <formula>NOT(ISERROR(SEARCH("dsoy jktdh; fo|ky;ksa esa iz;ksx gsrq fu%'kqYd",B1634)))</formula>
    </cfRule>
  </conditionalFormatting>
  <conditionalFormatting sqref="B1668 D1691:D1699 C1672:C1699">
    <cfRule type="containsText" dxfId="152" priority="152" stopIfTrue="1" operator="containsText" text="f'k{kk foHkkx jktLFkku">
      <formula>NOT(ISERROR(SEARCH("f'k{kk foHkkx jktLFkku",B1668)))</formula>
    </cfRule>
    <cfRule type="containsText" dxfId="151" priority="153" stopIfTrue="1" operator="containsText" text="iw.kkZad">
      <formula>NOT(ISERROR(SEARCH("iw.kkZad",B1668)))</formula>
    </cfRule>
  </conditionalFormatting>
  <conditionalFormatting sqref="B1668 D1691:D1699 C1672:C1699">
    <cfRule type="containsText" dxfId="150" priority="151" stopIfTrue="1" operator="containsText" text="dsoy jktdh; fo|ky;ksa esa iz;ksx gsrq fu%'kqYd">
      <formula>NOT(ISERROR(SEARCH("dsoy jktdh; fo|ky;ksa esa iz;ksx gsrq fu%'kqYd",B1668)))</formula>
    </cfRule>
  </conditionalFormatting>
  <conditionalFormatting sqref="B1702 D1725:D1733 C1706:C1733">
    <cfRule type="containsText" dxfId="149" priority="149" stopIfTrue="1" operator="containsText" text="f'k{kk foHkkx jktLFkku">
      <formula>NOT(ISERROR(SEARCH("f'k{kk foHkkx jktLFkku",B1702)))</formula>
    </cfRule>
    <cfRule type="containsText" dxfId="148" priority="150" stopIfTrue="1" operator="containsText" text="iw.kkZad">
      <formula>NOT(ISERROR(SEARCH("iw.kkZad",B1702)))</formula>
    </cfRule>
  </conditionalFormatting>
  <conditionalFormatting sqref="B1702 D1725:D1733 C1706:C1733">
    <cfRule type="containsText" dxfId="147" priority="148" stopIfTrue="1" operator="containsText" text="dsoy jktdh; fo|ky;ksa esa iz;ksx gsrq fu%'kqYd">
      <formula>NOT(ISERROR(SEARCH("dsoy jktdh; fo|ky;ksa esa iz;ksx gsrq fu%'kqYd",B1702)))</formula>
    </cfRule>
  </conditionalFormatting>
  <conditionalFormatting sqref="B1736 D1759:D1767 C1740:C1767">
    <cfRule type="containsText" dxfId="146" priority="146" stopIfTrue="1" operator="containsText" text="f'k{kk foHkkx jktLFkku">
      <formula>NOT(ISERROR(SEARCH("f'k{kk foHkkx jktLFkku",B1736)))</formula>
    </cfRule>
    <cfRule type="containsText" dxfId="145" priority="147" stopIfTrue="1" operator="containsText" text="iw.kkZad">
      <formula>NOT(ISERROR(SEARCH("iw.kkZad",B1736)))</formula>
    </cfRule>
  </conditionalFormatting>
  <conditionalFormatting sqref="B1736 D1759:D1767 C1740:C1767">
    <cfRule type="containsText" dxfId="144" priority="145" stopIfTrue="1" operator="containsText" text="dsoy jktdh; fo|ky;ksa esa iz;ksx gsrq fu%'kqYd">
      <formula>NOT(ISERROR(SEARCH("dsoy jktdh; fo|ky;ksa esa iz;ksx gsrq fu%'kqYd",B1736)))</formula>
    </cfRule>
  </conditionalFormatting>
  <conditionalFormatting sqref="B1770 D1793:D1801 C1774:C1801">
    <cfRule type="containsText" dxfId="143" priority="143" stopIfTrue="1" operator="containsText" text="f'k{kk foHkkx jktLFkku">
      <formula>NOT(ISERROR(SEARCH("f'k{kk foHkkx jktLFkku",B1770)))</formula>
    </cfRule>
    <cfRule type="containsText" dxfId="142" priority="144" stopIfTrue="1" operator="containsText" text="iw.kkZad">
      <formula>NOT(ISERROR(SEARCH("iw.kkZad",B1770)))</formula>
    </cfRule>
  </conditionalFormatting>
  <conditionalFormatting sqref="B1770 D1793:D1801 C1774:C1801">
    <cfRule type="containsText" dxfId="141" priority="142" stopIfTrue="1" operator="containsText" text="dsoy jktdh; fo|ky;ksa esa iz;ksx gsrq fu%'kqYd">
      <formula>NOT(ISERROR(SEARCH("dsoy jktdh; fo|ky;ksa esa iz;ksx gsrq fu%'kqYd",B1770)))</formula>
    </cfRule>
  </conditionalFormatting>
  <conditionalFormatting sqref="B1804 D1827:D1835 C1808:C1835">
    <cfRule type="containsText" dxfId="140" priority="140" stopIfTrue="1" operator="containsText" text="f'k{kk foHkkx jktLFkku">
      <formula>NOT(ISERROR(SEARCH("f'k{kk foHkkx jktLFkku",B1804)))</formula>
    </cfRule>
    <cfRule type="containsText" dxfId="139" priority="141" stopIfTrue="1" operator="containsText" text="iw.kkZad">
      <formula>NOT(ISERROR(SEARCH("iw.kkZad",B1804)))</formula>
    </cfRule>
  </conditionalFormatting>
  <conditionalFormatting sqref="B1804 D1827:D1835 C1808:C1835">
    <cfRule type="containsText" dxfId="138" priority="139" stopIfTrue="1" operator="containsText" text="dsoy jktdh; fo|ky;ksa esa iz;ksx gsrq fu%'kqYd">
      <formula>NOT(ISERROR(SEARCH("dsoy jktdh; fo|ky;ksa esa iz;ksx gsrq fu%'kqYd",B1804)))</formula>
    </cfRule>
  </conditionalFormatting>
  <conditionalFormatting sqref="B1838 D1861:D1869 C1842:C1869">
    <cfRule type="containsText" dxfId="137" priority="137" stopIfTrue="1" operator="containsText" text="f'k{kk foHkkx jktLFkku">
      <formula>NOT(ISERROR(SEARCH("f'k{kk foHkkx jktLFkku",B1838)))</formula>
    </cfRule>
    <cfRule type="containsText" dxfId="136" priority="138" stopIfTrue="1" operator="containsText" text="iw.kkZad">
      <formula>NOT(ISERROR(SEARCH("iw.kkZad",B1838)))</formula>
    </cfRule>
  </conditionalFormatting>
  <conditionalFormatting sqref="B1838 D1861:D1869 C1842:C1869">
    <cfRule type="containsText" dxfId="135" priority="136" stopIfTrue="1" operator="containsText" text="dsoy jktdh; fo|ky;ksa esa iz;ksx gsrq fu%'kqYd">
      <formula>NOT(ISERROR(SEARCH("dsoy jktdh; fo|ky;ksa esa iz;ksx gsrq fu%'kqYd",B1838)))</formula>
    </cfRule>
  </conditionalFormatting>
  <conditionalFormatting sqref="B1872 D1895:D1903 C1876:C1903">
    <cfRule type="containsText" dxfId="134" priority="134" stopIfTrue="1" operator="containsText" text="f'k{kk foHkkx jktLFkku">
      <formula>NOT(ISERROR(SEARCH("f'k{kk foHkkx jktLFkku",B1872)))</formula>
    </cfRule>
    <cfRule type="containsText" dxfId="133" priority="135" stopIfTrue="1" operator="containsText" text="iw.kkZad">
      <formula>NOT(ISERROR(SEARCH("iw.kkZad",B1872)))</formula>
    </cfRule>
  </conditionalFormatting>
  <conditionalFormatting sqref="B1872 D1895:D1903 C1876:C1903">
    <cfRule type="containsText" dxfId="132" priority="133" stopIfTrue="1" operator="containsText" text="dsoy jktdh; fo|ky;ksa esa iz;ksx gsrq fu%'kqYd">
      <formula>NOT(ISERROR(SEARCH("dsoy jktdh; fo|ky;ksa esa iz;ksx gsrq fu%'kqYd",B1872)))</formula>
    </cfRule>
  </conditionalFormatting>
  <conditionalFormatting sqref="B1906 D1929:D1937 C1910:C1937">
    <cfRule type="containsText" dxfId="131" priority="131" stopIfTrue="1" operator="containsText" text="f'k{kk foHkkx jktLFkku">
      <formula>NOT(ISERROR(SEARCH("f'k{kk foHkkx jktLFkku",B1906)))</formula>
    </cfRule>
    <cfRule type="containsText" dxfId="130" priority="132" stopIfTrue="1" operator="containsText" text="iw.kkZad">
      <formula>NOT(ISERROR(SEARCH("iw.kkZad",B1906)))</formula>
    </cfRule>
  </conditionalFormatting>
  <conditionalFormatting sqref="B1906 D1929:D1937 C1910:C1937">
    <cfRule type="containsText" dxfId="129" priority="130" stopIfTrue="1" operator="containsText" text="dsoy jktdh; fo|ky;ksa esa iz;ksx gsrq fu%'kqYd">
      <formula>NOT(ISERROR(SEARCH("dsoy jktdh; fo|ky;ksa esa iz;ksx gsrq fu%'kqYd",B1906)))</formula>
    </cfRule>
  </conditionalFormatting>
  <conditionalFormatting sqref="B1940 D1963:D1971 C1944:C1971">
    <cfRule type="containsText" dxfId="128" priority="128" stopIfTrue="1" operator="containsText" text="f'k{kk foHkkx jktLFkku">
      <formula>NOT(ISERROR(SEARCH("f'k{kk foHkkx jktLFkku",B1940)))</formula>
    </cfRule>
    <cfRule type="containsText" dxfId="127" priority="129" stopIfTrue="1" operator="containsText" text="iw.kkZad">
      <formula>NOT(ISERROR(SEARCH("iw.kkZad",B1940)))</formula>
    </cfRule>
  </conditionalFormatting>
  <conditionalFormatting sqref="B1940 D1963:D1971 C1944:C1971">
    <cfRule type="containsText" dxfId="126" priority="127" stopIfTrue="1" operator="containsText" text="dsoy jktdh; fo|ky;ksa esa iz;ksx gsrq fu%'kqYd">
      <formula>NOT(ISERROR(SEARCH("dsoy jktdh; fo|ky;ksa esa iz;ksx gsrq fu%'kqYd",B1940)))</formula>
    </cfRule>
  </conditionalFormatting>
  <conditionalFormatting sqref="B1974 D1997:D2005 C1978:C2005">
    <cfRule type="containsText" dxfId="125" priority="125" stopIfTrue="1" operator="containsText" text="f'k{kk foHkkx jktLFkku">
      <formula>NOT(ISERROR(SEARCH("f'k{kk foHkkx jktLFkku",B1974)))</formula>
    </cfRule>
    <cfRule type="containsText" dxfId="124" priority="126" stopIfTrue="1" operator="containsText" text="iw.kkZad">
      <formula>NOT(ISERROR(SEARCH("iw.kkZad",B1974)))</formula>
    </cfRule>
  </conditionalFormatting>
  <conditionalFormatting sqref="B1974 D1997:D2005 C1978:C2005">
    <cfRule type="containsText" dxfId="123" priority="124" stopIfTrue="1" operator="containsText" text="dsoy jktdh; fo|ky;ksa esa iz;ksx gsrq fu%'kqYd">
      <formula>NOT(ISERROR(SEARCH("dsoy jktdh; fo|ky;ksa esa iz;ksx gsrq fu%'kqYd",B1974)))</formula>
    </cfRule>
  </conditionalFormatting>
  <conditionalFormatting sqref="B2008 D2031:D2039 C2012:C2039">
    <cfRule type="containsText" dxfId="122" priority="122" stopIfTrue="1" operator="containsText" text="f'k{kk foHkkx jktLFkku">
      <formula>NOT(ISERROR(SEARCH("f'k{kk foHkkx jktLFkku",B2008)))</formula>
    </cfRule>
    <cfRule type="containsText" dxfId="121" priority="123" stopIfTrue="1" operator="containsText" text="iw.kkZad">
      <formula>NOT(ISERROR(SEARCH("iw.kkZad",B2008)))</formula>
    </cfRule>
  </conditionalFormatting>
  <conditionalFormatting sqref="B2008 D2031:D2039 C2012:C2039">
    <cfRule type="containsText" dxfId="120" priority="121" stopIfTrue="1" operator="containsText" text="dsoy jktdh; fo|ky;ksa esa iz;ksx gsrq fu%'kqYd">
      <formula>NOT(ISERROR(SEARCH("dsoy jktdh; fo|ky;ksa esa iz;ksx gsrq fu%'kqYd",B2008)))</formula>
    </cfRule>
  </conditionalFormatting>
  <conditionalFormatting sqref="B2042 D2065:D2073 C2046:C2073">
    <cfRule type="containsText" dxfId="119" priority="119" stopIfTrue="1" operator="containsText" text="f'k{kk foHkkx jktLFkku">
      <formula>NOT(ISERROR(SEARCH("f'k{kk foHkkx jktLFkku",B2042)))</formula>
    </cfRule>
    <cfRule type="containsText" dxfId="118" priority="120" stopIfTrue="1" operator="containsText" text="iw.kkZad">
      <formula>NOT(ISERROR(SEARCH("iw.kkZad",B2042)))</formula>
    </cfRule>
  </conditionalFormatting>
  <conditionalFormatting sqref="B2042 D2065:D2073 C2046:C2073">
    <cfRule type="containsText" dxfId="117" priority="118" stopIfTrue="1" operator="containsText" text="dsoy jktdh; fo|ky;ksa esa iz;ksx gsrq fu%'kqYd">
      <formula>NOT(ISERROR(SEARCH("dsoy jktdh; fo|ky;ksa esa iz;ksx gsrq fu%'kqYd",B2042)))</formula>
    </cfRule>
  </conditionalFormatting>
  <conditionalFormatting sqref="B2076 D2099:D2107 C2080:C2107">
    <cfRule type="containsText" dxfId="116" priority="116" stopIfTrue="1" operator="containsText" text="f'k{kk foHkkx jktLFkku">
      <formula>NOT(ISERROR(SEARCH("f'k{kk foHkkx jktLFkku",B2076)))</formula>
    </cfRule>
    <cfRule type="containsText" dxfId="115" priority="117" stopIfTrue="1" operator="containsText" text="iw.kkZad">
      <formula>NOT(ISERROR(SEARCH("iw.kkZad",B2076)))</formula>
    </cfRule>
  </conditionalFormatting>
  <conditionalFormatting sqref="B2076 D2099:D2107 C2080:C2107">
    <cfRule type="containsText" dxfId="114" priority="115" stopIfTrue="1" operator="containsText" text="dsoy jktdh; fo|ky;ksa esa iz;ksx gsrq fu%'kqYd">
      <formula>NOT(ISERROR(SEARCH("dsoy jktdh; fo|ky;ksa esa iz;ksx gsrq fu%'kqYd",B2076)))</formula>
    </cfRule>
  </conditionalFormatting>
  <conditionalFormatting sqref="B2110 D2133:D2141 C2114:C2141">
    <cfRule type="containsText" dxfId="113" priority="113" stopIfTrue="1" operator="containsText" text="f'k{kk foHkkx jktLFkku">
      <formula>NOT(ISERROR(SEARCH("f'k{kk foHkkx jktLFkku",B2110)))</formula>
    </cfRule>
    <cfRule type="containsText" dxfId="112" priority="114" stopIfTrue="1" operator="containsText" text="iw.kkZad">
      <formula>NOT(ISERROR(SEARCH("iw.kkZad",B2110)))</formula>
    </cfRule>
  </conditionalFormatting>
  <conditionalFormatting sqref="B2110 D2133:D2141 C2114:C2141">
    <cfRule type="containsText" dxfId="111" priority="112" stopIfTrue="1" operator="containsText" text="dsoy jktdh; fo|ky;ksa esa iz;ksx gsrq fu%'kqYd">
      <formula>NOT(ISERROR(SEARCH("dsoy jktdh; fo|ky;ksa esa iz;ksx gsrq fu%'kqYd",B2110)))</formula>
    </cfRule>
  </conditionalFormatting>
  <conditionalFormatting sqref="B2144 D2167:D2175 C2148:C2175">
    <cfRule type="containsText" dxfId="110" priority="110" stopIfTrue="1" operator="containsText" text="f'k{kk foHkkx jktLFkku">
      <formula>NOT(ISERROR(SEARCH("f'k{kk foHkkx jktLFkku",B2144)))</formula>
    </cfRule>
    <cfRule type="containsText" dxfId="109" priority="111" stopIfTrue="1" operator="containsText" text="iw.kkZad">
      <formula>NOT(ISERROR(SEARCH("iw.kkZad",B2144)))</formula>
    </cfRule>
  </conditionalFormatting>
  <conditionalFormatting sqref="B2144 D2167:D2175 C2148:C2175">
    <cfRule type="containsText" dxfId="108" priority="109" stopIfTrue="1" operator="containsText" text="dsoy jktdh; fo|ky;ksa esa iz;ksx gsrq fu%'kqYd">
      <formula>NOT(ISERROR(SEARCH("dsoy jktdh; fo|ky;ksa esa iz;ksx gsrq fu%'kqYd",B2144)))</formula>
    </cfRule>
  </conditionalFormatting>
  <conditionalFormatting sqref="B2178 D2201:D2209 C2182:C2209">
    <cfRule type="containsText" dxfId="107" priority="107" stopIfTrue="1" operator="containsText" text="f'k{kk foHkkx jktLFkku">
      <formula>NOT(ISERROR(SEARCH("f'k{kk foHkkx jktLFkku",B2178)))</formula>
    </cfRule>
    <cfRule type="containsText" dxfId="106" priority="108" stopIfTrue="1" operator="containsText" text="iw.kkZad">
      <formula>NOT(ISERROR(SEARCH("iw.kkZad",B2178)))</formula>
    </cfRule>
  </conditionalFormatting>
  <conditionalFormatting sqref="B2178 D2201:D2209 C2182:C2209">
    <cfRule type="containsText" dxfId="105" priority="106" stopIfTrue="1" operator="containsText" text="dsoy jktdh; fo|ky;ksa esa iz;ksx gsrq fu%'kqYd">
      <formula>NOT(ISERROR(SEARCH("dsoy jktdh; fo|ky;ksa esa iz;ksx gsrq fu%'kqYd",B2178)))</formula>
    </cfRule>
  </conditionalFormatting>
  <conditionalFormatting sqref="B2212 D2235:D2243 C2216:C2243">
    <cfRule type="containsText" dxfId="104" priority="104" stopIfTrue="1" operator="containsText" text="f'k{kk foHkkx jktLFkku">
      <formula>NOT(ISERROR(SEARCH("f'k{kk foHkkx jktLFkku",B2212)))</formula>
    </cfRule>
    <cfRule type="containsText" dxfId="103" priority="105" stopIfTrue="1" operator="containsText" text="iw.kkZad">
      <formula>NOT(ISERROR(SEARCH("iw.kkZad",B2212)))</formula>
    </cfRule>
  </conditionalFormatting>
  <conditionalFormatting sqref="B2212 D2235:D2243 C2216:C2243">
    <cfRule type="containsText" dxfId="102" priority="103" stopIfTrue="1" operator="containsText" text="dsoy jktdh; fo|ky;ksa esa iz;ksx gsrq fu%'kqYd">
      <formula>NOT(ISERROR(SEARCH("dsoy jktdh; fo|ky;ksa esa iz;ksx gsrq fu%'kqYd",B2212)))</formula>
    </cfRule>
  </conditionalFormatting>
  <conditionalFormatting sqref="B2246 D2269:D2277 C2250:C2277">
    <cfRule type="containsText" dxfId="101" priority="101" stopIfTrue="1" operator="containsText" text="f'k{kk foHkkx jktLFkku">
      <formula>NOT(ISERROR(SEARCH("f'k{kk foHkkx jktLFkku",B2246)))</formula>
    </cfRule>
    <cfRule type="containsText" dxfId="100" priority="102" stopIfTrue="1" operator="containsText" text="iw.kkZad">
      <formula>NOT(ISERROR(SEARCH("iw.kkZad",B2246)))</formula>
    </cfRule>
  </conditionalFormatting>
  <conditionalFormatting sqref="B2246 D2269:D2277 C2250:C2277">
    <cfRule type="containsText" dxfId="99" priority="100" stopIfTrue="1" operator="containsText" text="dsoy jktdh; fo|ky;ksa esa iz;ksx gsrq fu%'kqYd">
      <formula>NOT(ISERROR(SEARCH("dsoy jktdh; fo|ky;ksa esa iz;ksx gsrq fu%'kqYd",B2246)))</formula>
    </cfRule>
  </conditionalFormatting>
  <conditionalFormatting sqref="B2280 D2303:D2311 C2284:C2311">
    <cfRule type="containsText" dxfId="98" priority="98" stopIfTrue="1" operator="containsText" text="f'k{kk foHkkx jktLFkku">
      <formula>NOT(ISERROR(SEARCH("f'k{kk foHkkx jktLFkku",B2280)))</formula>
    </cfRule>
    <cfRule type="containsText" dxfId="97" priority="99" stopIfTrue="1" operator="containsText" text="iw.kkZad">
      <formula>NOT(ISERROR(SEARCH("iw.kkZad",B2280)))</formula>
    </cfRule>
  </conditionalFormatting>
  <conditionalFormatting sqref="B2280 D2303:D2311 C2284:C2311">
    <cfRule type="containsText" dxfId="96" priority="97" stopIfTrue="1" operator="containsText" text="dsoy jktdh; fo|ky;ksa esa iz;ksx gsrq fu%'kqYd">
      <formula>NOT(ISERROR(SEARCH("dsoy jktdh; fo|ky;ksa esa iz;ksx gsrq fu%'kqYd",B2280)))</formula>
    </cfRule>
  </conditionalFormatting>
  <conditionalFormatting sqref="B2314 D2337:D2345 C2318:C2345">
    <cfRule type="containsText" dxfId="95" priority="95" stopIfTrue="1" operator="containsText" text="f'k{kk foHkkx jktLFkku">
      <formula>NOT(ISERROR(SEARCH("f'k{kk foHkkx jktLFkku",B2314)))</formula>
    </cfRule>
    <cfRule type="containsText" dxfId="94" priority="96" stopIfTrue="1" operator="containsText" text="iw.kkZad">
      <formula>NOT(ISERROR(SEARCH("iw.kkZad",B2314)))</formula>
    </cfRule>
  </conditionalFormatting>
  <conditionalFormatting sqref="B2314 D2337:D2345 C2318:C2345">
    <cfRule type="containsText" dxfId="93" priority="94" stopIfTrue="1" operator="containsText" text="dsoy jktdh; fo|ky;ksa esa iz;ksx gsrq fu%'kqYd">
      <formula>NOT(ISERROR(SEARCH("dsoy jktdh; fo|ky;ksa esa iz;ksx gsrq fu%'kqYd",B2314)))</formula>
    </cfRule>
  </conditionalFormatting>
  <conditionalFormatting sqref="B2348 D2371:D2379 C2352:C2379">
    <cfRule type="containsText" dxfId="92" priority="92" stopIfTrue="1" operator="containsText" text="f'k{kk foHkkx jktLFkku">
      <formula>NOT(ISERROR(SEARCH("f'k{kk foHkkx jktLFkku",B2348)))</formula>
    </cfRule>
    <cfRule type="containsText" dxfId="91" priority="93" stopIfTrue="1" operator="containsText" text="iw.kkZad">
      <formula>NOT(ISERROR(SEARCH("iw.kkZad",B2348)))</formula>
    </cfRule>
  </conditionalFormatting>
  <conditionalFormatting sqref="B2348 D2371:D2379 C2352:C2379">
    <cfRule type="containsText" dxfId="90" priority="91" stopIfTrue="1" operator="containsText" text="dsoy jktdh; fo|ky;ksa esa iz;ksx gsrq fu%'kqYd">
      <formula>NOT(ISERROR(SEARCH("dsoy jktdh; fo|ky;ksa esa iz;ksx gsrq fu%'kqYd",B2348)))</formula>
    </cfRule>
  </conditionalFormatting>
  <conditionalFormatting sqref="B2382 D2405:D2413 C2386:C2413">
    <cfRule type="containsText" dxfId="89" priority="89" stopIfTrue="1" operator="containsText" text="f'k{kk foHkkx jktLFkku">
      <formula>NOT(ISERROR(SEARCH("f'k{kk foHkkx jktLFkku",B2382)))</formula>
    </cfRule>
    <cfRule type="containsText" dxfId="88" priority="90" stopIfTrue="1" operator="containsText" text="iw.kkZad">
      <formula>NOT(ISERROR(SEARCH("iw.kkZad",B2382)))</formula>
    </cfRule>
  </conditionalFormatting>
  <conditionalFormatting sqref="B2382 D2405:D2413 C2386:C2413">
    <cfRule type="containsText" dxfId="87" priority="88" stopIfTrue="1" operator="containsText" text="dsoy jktdh; fo|ky;ksa esa iz;ksx gsrq fu%'kqYd">
      <formula>NOT(ISERROR(SEARCH("dsoy jktdh; fo|ky;ksa esa iz;ksx gsrq fu%'kqYd",B2382)))</formula>
    </cfRule>
  </conditionalFormatting>
  <conditionalFormatting sqref="B2416 D2439:D2447 C2420:C2447">
    <cfRule type="containsText" dxfId="86" priority="86" stopIfTrue="1" operator="containsText" text="f'k{kk foHkkx jktLFkku">
      <formula>NOT(ISERROR(SEARCH("f'k{kk foHkkx jktLFkku",B2416)))</formula>
    </cfRule>
    <cfRule type="containsText" dxfId="85" priority="87" stopIfTrue="1" operator="containsText" text="iw.kkZad">
      <formula>NOT(ISERROR(SEARCH("iw.kkZad",B2416)))</formula>
    </cfRule>
  </conditionalFormatting>
  <conditionalFormatting sqref="B2416 D2439:D2447 C2420:C2447">
    <cfRule type="containsText" dxfId="84" priority="85" stopIfTrue="1" operator="containsText" text="dsoy jktdh; fo|ky;ksa esa iz;ksx gsrq fu%'kqYd">
      <formula>NOT(ISERROR(SEARCH("dsoy jktdh; fo|ky;ksa esa iz;ksx gsrq fu%'kqYd",B2416)))</formula>
    </cfRule>
  </conditionalFormatting>
  <conditionalFormatting sqref="B2450 D2473:D2481 C2454:C2481">
    <cfRule type="containsText" dxfId="83" priority="83" stopIfTrue="1" operator="containsText" text="f'k{kk foHkkx jktLFkku">
      <formula>NOT(ISERROR(SEARCH("f'k{kk foHkkx jktLFkku",B2450)))</formula>
    </cfRule>
    <cfRule type="containsText" dxfId="82" priority="84" stopIfTrue="1" operator="containsText" text="iw.kkZad">
      <formula>NOT(ISERROR(SEARCH("iw.kkZad",B2450)))</formula>
    </cfRule>
  </conditionalFormatting>
  <conditionalFormatting sqref="B2450 D2473:D2481 C2454:C2481">
    <cfRule type="containsText" dxfId="81" priority="82" stopIfTrue="1" operator="containsText" text="dsoy jktdh; fo|ky;ksa esa iz;ksx gsrq fu%'kqYd">
      <formula>NOT(ISERROR(SEARCH("dsoy jktdh; fo|ky;ksa esa iz;ksx gsrq fu%'kqYd",B2450)))</formula>
    </cfRule>
  </conditionalFormatting>
  <conditionalFormatting sqref="B2484 D2507:D2515 C2488:C2515">
    <cfRule type="containsText" dxfId="80" priority="80" stopIfTrue="1" operator="containsText" text="f'k{kk foHkkx jktLFkku">
      <formula>NOT(ISERROR(SEARCH("f'k{kk foHkkx jktLFkku",B2484)))</formula>
    </cfRule>
    <cfRule type="containsText" dxfId="79" priority="81" stopIfTrue="1" operator="containsText" text="iw.kkZad">
      <formula>NOT(ISERROR(SEARCH("iw.kkZad",B2484)))</formula>
    </cfRule>
  </conditionalFormatting>
  <conditionalFormatting sqref="B2484 D2507:D2515 C2488:C2515">
    <cfRule type="containsText" dxfId="78" priority="79" stopIfTrue="1" operator="containsText" text="dsoy jktdh; fo|ky;ksa esa iz;ksx gsrq fu%'kqYd">
      <formula>NOT(ISERROR(SEARCH("dsoy jktdh; fo|ky;ksa esa iz;ksx gsrq fu%'kqYd",B2484)))</formula>
    </cfRule>
  </conditionalFormatting>
  <conditionalFormatting sqref="B2518 D2541:D2549 C2522:C2549">
    <cfRule type="containsText" dxfId="77" priority="77" stopIfTrue="1" operator="containsText" text="f'k{kk foHkkx jktLFkku">
      <formula>NOT(ISERROR(SEARCH("f'k{kk foHkkx jktLFkku",B2518)))</formula>
    </cfRule>
    <cfRule type="containsText" dxfId="76" priority="78" stopIfTrue="1" operator="containsText" text="iw.kkZad">
      <formula>NOT(ISERROR(SEARCH("iw.kkZad",B2518)))</formula>
    </cfRule>
  </conditionalFormatting>
  <conditionalFormatting sqref="B2518 D2541:D2549 C2522:C2549">
    <cfRule type="containsText" dxfId="75" priority="76" stopIfTrue="1" operator="containsText" text="dsoy jktdh; fo|ky;ksa esa iz;ksx gsrq fu%'kqYd">
      <formula>NOT(ISERROR(SEARCH("dsoy jktdh; fo|ky;ksa esa iz;ksx gsrq fu%'kqYd",B2518)))</formula>
    </cfRule>
  </conditionalFormatting>
  <conditionalFormatting sqref="B2552 D2575:D2583 C2556:C2583">
    <cfRule type="containsText" dxfId="74" priority="74" stopIfTrue="1" operator="containsText" text="f'k{kk foHkkx jktLFkku">
      <formula>NOT(ISERROR(SEARCH("f'k{kk foHkkx jktLFkku",B2552)))</formula>
    </cfRule>
    <cfRule type="containsText" dxfId="73" priority="75" stopIfTrue="1" operator="containsText" text="iw.kkZad">
      <formula>NOT(ISERROR(SEARCH("iw.kkZad",B2552)))</formula>
    </cfRule>
  </conditionalFormatting>
  <conditionalFormatting sqref="B2552 D2575:D2583 C2556:C2583">
    <cfRule type="containsText" dxfId="72" priority="73" stopIfTrue="1" operator="containsText" text="dsoy jktdh; fo|ky;ksa esa iz;ksx gsrq fu%'kqYd">
      <formula>NOT(ISERROR(SEARCH("dsoy jktdh; fo|ky;ksa esa iz;ksx gsrq fu%'kqYd",B2552)))</formula>
    </cfRule>
  </conditionalFormatting>
  <conditionalFormatting sqref="B2586 D2609:D2617 C2590:C2617">
    <cfRule type="containsText" dxfId="71" priority="71" stopIfTrue="1" operator="containsText" text="f'k{kk foHkkx jktLFkku">
      <formula>NOT(ISERROR(SEARCH("f'k{kk foHkkx jktLFkku",B2586)))</formula>
    </cfRule>
    <cfRule type="containsText" dxfId="70" priority="72" stopIfTrue="1" operator="containsText" text="iw.kkZad">
      <formula>NOT(ISERROR(SEARCH("iw.kkZad",B2586)))</formula>
    </cfRule>
  </conditionalFormatting>
  <conditionalFormatting sqref="B2586 D2609:D2617 C2590:C2617">
    <cfRule type="containsText" dxfId="69" priority="70" stopIfTrue="1" operator="containsText" text="dsoy jktdh; fo|ky;ksa esa iz;ksx gsrq fu%'kqYd">
      <formula>NOT(ISERROR(SEARCH("dsoy jktdh; fo|ky;ksa esa iz;ksx gsrq fu%'kqYd",B2586)))</formula>
    </cfRule>
  </conditionalFormatting>
  <conditionalFormatting sqref="B2620 D2643:D2651 C2624:C2651">
    <cfRule type="containsText" dxfId="68" priority="68" stopIfTrue="1" operator="containsText" text="f'k{kk foHkkx jktLFkku">
      <formula>NOT(ISERROR(SEARCH("f'k{kk foHkkx jktLFkku",B2620)))</formula>
    </cfRule>
    <cfRule type="containsText" dxfId="67" priority="69" stopIfTrue="1" operator="containsText" text="iw.kkZad">
      <formula>NOT(ISERROR(SEARCH("iw.kkZad",B2620)))</formula>
    </cfRule>
  </conditionalFormatting>
  <conditionalFormatting sqref="B2620 D2643:D2651 C2624:C2651">
    <cfRule type="containsText" dxfId="66" priority="67" stopIfTrue="1" operator="containsText" text="dsoy jktdh; fo|ky;ksa esa iz;ksx gsrq fu%'kqYd">
      <formula>NOT(ISERROR(SEARCH("dsoy jktdh; fo|ky;ksa esa iz;ksx gsrq fu%'kqYd",B2620)))</formula>
    </cfRule>
  </conditionalFormatting>
  <conditionalFormatting sqref="B2654 D2677:D2685 C2658:C2685">
    <cfRule type="containsText" dxfId="65" priority="65" stopIfTrue="1" operator="containsText" text="f'k{kk foHkkx jktLFkku">
      <formula>NOT(ISERROR(SEARCH("f'k{kk foHkkx jktLFkku",B2654)))</formula>
    </cfRule>
    <cfRule type="containsText" dxfId="64" priority="66" stopIfTrue="1" operator="containsText" text="iw.kkZad">
      <formula>NOT(ISERROR(SEARCH("iw.kkZad",B2654)))</formula>
    </cfRule>
  </conditionalFormatting>
  <conditionalFormatting sqref="B2654 D2677:D2685 C2658:C2685">
    <cfRule type="containsText" dxfId="63" priority="64" stopIfTrue="1" operator="containsText" text="dsoy jktdh; fo|ky;ksa esa iz;ksx gsrq fu%'kqYd">
      <formula>NOT(ISERROR(SEARCH("dsoy jktdh; fo|ky;ksa esa iz;ksx gsrq fu%'kqYd",B2654)))</formula>
    </cfRule>
  </conditionalFormatting>
  <conditionalFormatting sqref="B2688 D2711:D2719 C2692:C2719">
    <cfRule type="containsText" dxfId="62" priority="62" stopIfTrue="1" operator="containsText" text="f'k{kk foHkkx jktLFkku">
      <formula>NOT(ISERROR(SEARCH("f'k{kk foHkkx jktLFkku",B2688)))</formula>
    </cfRule>
    <cfRule type="containsText" dxfId="61" priority="63" stopIfTrue="1" operator="containsText" text="iw.kkZad">
      <formula>NOT(ISERROR(SEARCH("iw.kkZad",B2688)))</formula>
    </cfRule>
  </conditionalFormatting>
  <conditionalFormatting sqref="B2688 D2711:D2719 C2692:C2719">
    <cfRule type="containsText" dxfId="60" priority="61" stopIfTrue="1" operator="containsText" text="dsoy jktdh; fo|ky;ksa esa iz;ksx gsrq fu%'kqYd">
      <formula>NOT(ISERROR(SEARCH("dsoy jktdh; fo|ky;ksa esa iz;ksx gsrq fu%'kqYd",B2688)))</formula>
    </cfRule>
  </conditionalFormatting>
  <conditionalFormatting sqref="B2722 D2745:D2753 C2726:C2753">
    <cfRule type="containsText" dxfId="59" priority="59" stopIfTrue="1" operator="containsText" text="f'k{kk foHkkx jktLFkku">
      <formula>NOT(ISERROR(SEARCH("f'k{kk foHkkx jktLFkku",B2722)))</formula>
    </cfRule>
    <cfRule type="containsText" dxfId="58" priority="60" stopIfTrue="1" operator="containsText" text="iw.kkZad">
      <formula>NOT(ISERROR(SEARCH("iw.kkZad",B2722)))</formula>
    </cfRule>
  </conditionalFormatting>
  <conditionalFormatting sqref="B2722 D2745:D2753 C2726:C2753">
    <cfRule type="containsText" dxfId="57" priority="58" stopIfTrue="1" operator="containsText" text="dsoy jktdh; fo|ky;ksa esa iz;ksx gsrq fu%'kqYd">
      <formula>NOT(ISERROR(SEARCH("dsoy jktdh; fo|ky;ksa esa iz;ksx gsrq fu%'kqYd",B2722)))</formula>
    </cfRule>
  </conditionalFormatting>
  <conditionalFormatting sqref="B2756 D2779:D2787 C2760:C2787">
    <cfRule type="containsText" dxfId="56" priority="56" stopIfTrue="1" operator="containsText" text="f'k{kk foHkkx jktLFkku">
      <formula>NOT(ISERROR(SEARCH("f'k{kk foHkkx jktLFkku",B2756)))</formula>
    </cfRule>
    <cfRule type="containsText" dxfId="55" priority="57" stopIfTrue="1" operator="containsText" text="iw.kkZad">
      <formula>NOT(ISERROR(SEARCH("iw.kkZad",B2756)))</formula>
    </cfRule>
  </conditionalFormatting>
  <conditionalFormatting sqref="B2756 D2779:D2787 C2760:C2787">
    <cfRule type="containsText" dxfId="54" priority="55" stopIfTrue="1" operator="containsText" text="dsoy jktdh; fo|ky;ksa esa iz;ksx gsrq fu%'kqYd">
      <formula>NOT(ISERROR(SEARCH("dsoy jktdh; fo|ky;ksa esa iz;ksx gsrq fu%'kqYd",B2756)))</formula>
    </cfRule>
  </conditionalFormatting>
  <conditionalFormatting sqref="B2790 D2813:D2821 C2794:C2821">
    <cfRule type="containsText" dxfId="53" priority="53" stopIfTrue="1" operator="containsText" text="f'k{kk foHkkx jktLFkku">
      <formula>NOT(ISERROR(SEARCH("f'k{kk foHkkx jktLFkku",B2790)))</formula>
    </cfRule>
    <cfRule type="containsText" dxfId="52" priority="54" stopIfTrue="1" operator="containsText" text="iw.kkZad">
      <formula>NOT(ISERROR(SEARCH("iw.kkZad",B2790)))</formula>
    </cfRule>
  </conditionalFormatting>
  <conditionalFormatting sqref="B2790 D2813:D2821 C2794:C2821">
    <cfRule type="containsText" dxfId="51" priority="52" stopIfTrue="1" operator="containsText" text="dsoy jktdh; fo|ky;ksa esa iz;ksx gsrq fu%'kqYd">
      <formula>NOT(ISERROR(SEARCH("dsoy jktdh; fo|ky;ksa esa iz;ksx gsrq fu%'kqYd",B2790)))</formula>
    </cfRule>
  </conditionalFormatting>
  <conditionalFormatting sqref="B2824 D2847:D2855 C2828:C2855">
    <cfRule type="containsText" dxfId="50" priority="50" stopIfTrue="1" operator="containsText" text="f'k{kk foHkkx jktLFkku">
      <formula>NOT(ISERROR(SEARCH("f'k{kk foHkkx jktLFkku",B2824)))</formula>
    </cfRule>
    <cfRule type="containsText" dxfId="49" priority="51" stopIfTrue="1" operator="containsText" text="iw.kkZad">
      <formula>NOT(ISERROR(SEARCH("iw.kkZad",B2824)))</formula>
    </cfRule>
  </conditionalFormatting>
  <conditionalFormatting sqref="B2824 D2847:D2855 C2828:C2855">
    <cfRule type="containsText" dxfId="48" priority="49" stopIfTrue="1" operator="containsText" text="dsoy jktdh; fo|ky;ksa esa iz;ksx gsrq fu%'kqYd">
      <formula>NOT(ISERROR(SEARCH("dsoy jktdh; fo|ky;ksa esa iz;ksx gsrq fu%'kqYd",B2824)))</formula>
    </cfRule>
  </conditionalFormatting>
  <conditionalFormatting sqref="B2858 D2881:D2889 C2862:C2889">
    <cfRule type="containsText" dxfId="47" priority="47" stopIfTrue="1" operator="containsText" text="f'k{kk foHkkx jktLFkku">
      <formula>NOT(ISERROR(SEARCH("f'k{kk foHkkx jktLFkku",B2858)))</formula>
    </cfRule>
    <cfRule type="containsText" dxfId="46" priority="48" stopIfTrue="1" operator="containsText" text="iw.kkZad">
      <formula>NOT(ISERROR(SEARCH("iw.kkZad",B2858)))</formula>
    </cfRule>
  </conditionalFormatting>
  <conditionalFormatting sqref="B2858 D2881:D2889 C2862:C2889">
    <cfRule type="containsText" dxfId="45" priority="46" stopIfTrue="1" operator="containsText" text="dsoy jktdh; fo|ky;ksa esa iz;ksx gsrq fu%'kqYd">
      <formula>NOT(ISERROR(SEARCH("dsoy jktdh; fo|ky;ksa esa iz;ksx gsrq fu%'kqYd",B2858)))</formula>
    </cfRule>
  </conditionalFormatting>
  <conditionalFormatting sqref="B2892 D2915:D2923 C2896:C2923">
    <cfRule type="containsText" dxfId="44" priority="44" stopIfTrue="1" operator="containsText" text="f'k{kk foHkkx jktLFkku">
      <formula>NOT(ISERROR(SEARCH("f'k{kk foHkkx jktLFkku",B2892)))</formula>
    </cfRule>
    <cfRule type="containsText" dxfId="43" priority="45" stopIfTrue="1" operator="containsText" text="iw.kkZad">
      <formula>NOT(ISERROR(SEARCH("iw.kkZad",B2892)))</formula>
    </cfRule>
  </conditionalFormatting>
  <conditionalFormatting sqref="B2892 D2915:D2923 C2896:C2923">
    <cfRule type="containsText" dxfId="42" priority="43" stopIfTrue="1" operator="containsText" text="dsoy jktdh; fo|ky;ksa esa iz;ksx gsrq fu%'kqYd">
      <formula>NOT(ISERROR(SEARCH("dsoy jktdh; fo|ky;ksa esa iz;ksx gsrq fu%'kqYd",B2892)))</formula>
    </cfRule>
  </conditionalFormatting>
  <conditionalFormatting sqref="B2926 D2949:D2957 C2930:C2957">
    <cfRule type="containsText" dxfId="41" priority="41" stopIfTrue="1" operator="containsText" text="f'k{kk foHkkx jktLFkku">
      <formula>NOT(ISERROR(SEARCH("f'k{kk foHkkx jktLFkku",B2926)))</formula>
    </cfRule>
    <cfRule type="containsText" dxfId="40" priority="42" stopIfTrue="1" operator="containsText" text="iw.kkZad">
      <formula>NOT(ISERROR(SEARCH("iw.kkZad",B2926)))</formula>
    </cfRule>
  </conditionalFormatting>
  <conditionalFormatting sqref="B2926 D2949:D2957 C2930:C2957">
    <cfRule type="containsText" dxfId="39" priority="40" stopIfTrue="1" operator="containsText" text="dsoy jktdh; fo|ky;ksa esa iz;ksx gsrq fu%'kqYd">
      <formula>NOT(ISERROR(SEARCH("dsoy jktdh; fo|ky;ksa esa iz;ksx gsrq fu%'kqYd",B2926)))</formula>
    </cfRule>
  </conditionalFormatting>
  <conditionalFormatting sqref="B2960 D2983:D2991 C2964:C2991">
    <cfRule type="containsText" dxfId="38" priority="38" stopIfTrue="1" operator="containsText" text="f'k{kk foHkkx jktLFkku">
      <formula>NOT(ISERROR(SEARCH("f'k{kk foHkkx jktLFkku",B2960)))</formula>
    </cfRule>
    <cfRule type="containsText" dxfId="37" priority="39" stopIfTrue="1" operator="containsText" text="iw.kkZad">
      <formula>NOT(ISERROR(SEARCH("iw.kkZad",B2960)))</formula>
    </cfRule>
  </conditionalFormatting>
  <conditionalFormatting sqref="B2960 D2983:D2991 C2964:C2991">
    <cfRule type="containsText" dxfId="36" priority="37" stopIfTrue="1" operator="containsText" text="dsoy jktdh; fo|ky;ksa esa iz;ksx gsrq fu%'kqYd">
      <formula>NOT(ISERROR(SEARCH("dsoy jktdh; fo|ky;ksa esa iz;ksx gsrq fu%'kqYd",B2960)))</formula>
    </cfRule>
  </conditionalFormatting>
  <conditionalFormatting sqref="B2994 D3017:D3025 C2998:C3025">
    <cfRule type="containsText" dxfId="35" priority="35" stopIfTrue="1" operator="containsText" text="f'k{kk foHkkx jktLFkku">
      <formula>NOT(ISERROR(SEARCH("f'k{kk foHkkx jktLFkku",B2994)))</formula>
    </cfRule>
    <cfRule type="containsText" dxfId="34" priority="36" stopIfTrue="1" operator="containsText" text="iw.kkZad">
      <formula>NOT(ISERROR(SEARCH("iw.kkZad",B2994)))</formula>
    </cfRule>
  </conditionalFormatting>
  <conditionalFormatting sqref="B2994 D3017:D3025 C2998:C3025">
    <cfRule type="containsText" dxfId="33" priority="34" stopIfTrue="1" operator="containsText" text="dsoy jktdh; fo|ky;ksa esa iz;ksx gsrq fu%'kqYd">
      <formula>NOT(ISERROR(SEARCH("dsoy jktdh; fo|ky;ksa esa iz;ksx gsrq fu%'kqYd",B2994)))</formula>
    </cfRule>
  </conditionalFormatting>
  <conditionalFormatting sqref="B3028 D3051:D3059 C3032:C3059">
    <cfRule type="containsText" dxfId="32" priority="32" stopIfTrue="1" operator="containsText" text="f'k{kk foHkkx jktLFkku">
      <formula>NOT(ISERROR(SEARCH("f'k{kk foHkkx jktLFkku",B3028)))</formula>
    </cfRule>
    <cfRule type="containsText" dxfId="31" priority="33" stopIfTrue="1" operator="containsText" text="iw.kkZad">
      <formula>NOT(ISERROR(SEARCH("iw.kkZad",B3028)))</formula>
    </cfRule>
  </conditionalFormatting>
  <conditionalFormatting sqref="B3028 D3051:D3059 C3032:C3059">
    <cfRule type="containsText" dxfId="30" priority="31" stopIfTrue="1" operator="containsText" text="dsoy jktdh; fo|ky;ksa esa iz;ksx gsrq fu%'kqYd">
      <formula>NOT(ISERROR(SEARCH("dsoy jktdh; fo|ky;ksa esa iz;ksx gsrq fu%'kqYd",B3028)))</formula>
    </cfRule>
  </conditionalFormatting>
  <conditionalFormatting sqref="B3062 D3085:D3093 C3066:C3093">
    <cfRule type="containsText" dxfId="29" priority="29" stopIfTrue="1" operator="containsText" text="f'k{kk foHkkx jktLFkku">
      <formula>NOT(ISERROR(SEARCH("f'k{kk foHkkx jktLFkku",B3062)))</formula>
    </cfRule>
    <cfRule type="containsText" dxfId="28" priority="30" stopIfTrue="1" operator="containsText" text="iw.kkZad">
      <formula>NOT(ISERROR(SEARCH("iw.kkZad",B3062)))</formula>
    </cfRule>
  </conditionalFormatting>
  <conditionalFormatting sqref="B3062 D3085:D3093 C3066:C3093">
    <cfRule type="containsText" dxfId="27" priority="28" stopIfTrue="1" operator="containsText" text="dsoy jktdh; fo|ky;ksa esa iz;ksx gsrq fu%'kqYd">
      <formula>NOT(ISERROR(SEARCH("dsoy jktdh; fo|ky;ksa esa iz;ksx gsrq fu%'kqYd",B3062)))</formula>
    </cfRule>
  </conditionalFormatting>
  <conditionalFormatting sqref="B3096 D3119:D3127 C3100:C3127">
    <cfRule type="containsText" dxfId="26" priority="26" stopIfTrue="1" operator="containsText" text="f'k{kk foHkkx jktLFkku">
      <formula>NOT(ISERROR(SEARCH("f'k{kk foHkkx jktLFkku",B3096)))</formula>
    </cfRule>
    <cfRule type="containsText" dxfId="25" priority="27" stopIfTrue="1" operator="containsText" text="iw.kkZad">
      <formula>NOT(ISERROR(SEARCH("iw.kkZad",B3096)))</formula>
    </cfRule>
  </conditionalFormatting>
  <conditionalFormatting sqref="B3096 D3119:D3127 C3100:C3127">
    <cfRule type="containsText" dxfId="24" priority="25" stopIfTrue="1" operator="containsText" text="dsoy jktdh; fo|ky;ksa esa iz;ksx gsrq fu%'kqYd">
      <formula>NOT(ISERROR(SEARCH("dsoy jktdh; fo|ky;ksa esa iz;ksx gsrq fu%'kqYd",B3096)))</formula>
    </cfRule>
  </conditionalFormatting>
  <conditionalFormatting sqref="B3130 D3153:D3161 C3134:C3161">
    <cfRule type="containsText" dxfId="23" priority="23" stopIfTrue="1" operator="containsText" text="f'k{kk foHkkx jktLFkku">
      <formula>NOT(ISERROR(SEARCH("f'k{kk foHkkx jktLFkku",B3130)))</formula>
    </cfRule>
    <cfRule type="containsText" dxfId="22" priority="24" stopIfTrue="1" operator="containsText" text="iw.kkZad">
      <formula>NOT(ISERROR(SEARCH("iw.kkZad",B3130)))</formula>
    </cfRule>
  </conditionalFormatting>
  <conditionalFormatting sqref="B3130 D3153:D3161 C3134:C3161">
    <cfRule type="containsText" dxfId="21" priority="22" stopIfTrue="1" operator="containsText" text="dsoy jktdh; fo|ky;ksa esa iz;ksx gsrq fu%'kqYd">
      <formula>NOT(ISERROR(SEARCH("dsoy jktdh; fo|ky;ksa esa iz;ksx gsrq fu%'kqYd",B3130)))</formula>
    </cfRule>
  </conditionalFormatting>
  <conditionalFormatting sqref="B3164 D3187:D3195 C3168:C3195">
    <cfRule type="containsText" dxfId="20" priority="20" stopIfTrue="1" operator="containsText" text="f'k{kk foHkkx jktLFkku">
      <formula>NOT(ISERROR(SEARCH("f'k{kk foHkkx jktLFkku",B3164)))</formula>
    </cfRule>
    <cfRule type="containsText" dxfId="19" priority="21" stopIfTrue="1" operator="containsText" text="iw.kkZad">
      <formula>NOT(ISERROR(SEARCH("iw.kkZad",B3164)))</formula>
    </cfRule>
  </conditionalFormatting>
  <conditionalFormatting sqref="B3164 D3187:D3195 C3168:C3195">
    <cfRule type="containsText" dxfId="18" priority="19" stopIfTrue="1" operator="containsText" text="dsoy jktdh; fo|ky;ksa esa iz;ksx gsrq fu%'kqYd">
      <formula>NOT(ISERROR(SEARCH("dsoy jktdh; fo|ky;ksa esa iz;ksx gsrq fu%'kqYd",B3164)))</formula>
    </cfRule>
  </conditionalFormatting>
  <conditionalFormatting sqref="B3198 D3221:D3229 C3202:C3229">
    <cfRule type="containsText" dxfId="17" priority="17" stopIfTrue="1" operator="containsText" text="f'k{kk foHkkx jktLFkku">
      <formula>NOT(ISERROR(SEARCH("f'k{kk foHkkx jktLFkku",B3198)))</formula>
    </cfRule>
    <cfRule type="containsText" dxfId="16" priority="18" stopIfTrue="1" operator="containsText" text="iw.kkZad">
      <formula>NOT(ISERROR(SEARCH("iw.kkZad",B3198)))</formula>
    </cfRule>
  </conditionalFormatting>
  <conditionalFormatting sqref="B3198 D3221:D3229 C3202:C3229">
    <cfRule type="containsText" dxfId="15" priority="16" stopIfTrue="1" operator="containsText" text="dsoy jktdh; fo|ky;ksa esa iz;ksx gsrq fu%'kqYd">
      <formula>NOT(ISERROR(SEARCH("dsoy jktdh; fo|ky;ksa esa iz;ksx gsrq fu%'kqYd",B3198)))</formula>
    </cfRule>
  </conditionalFormatting>
  <conditionalFormatting sqref="B3232 D3255:D3263 C3236:C3263">
    <cfRule type="containsText" dxfId="14" priority="14" stopIfTrue="1" operator="containsText" text="f'k{kk foHkkx jktLFkku">
      <formula>NOT(ISERROR(SEARCH("f'k{kk foHkkx jktLFkku",B3232)))</formula>
    </cfRule>
    <cfRule type="containsText" dxfId="13" priority="15" stopIfTrue="1" operator="containsText" text="iw.kkZad">
      <formula>NOT(ISERROR(SEARCH("iw.kkZad",B3232)))</formula>
    </cfRule>
  </conditionalFormatting>
  <conditionalFormatting sqref="B3232 D3255:D3263 C3236:C3263">
    <cfRule type="containsText" dxfId="12" priority="13" stopIfTrue="1" operator="containsText" text="dsoy jktdh; fo|ky;ksa esa iz;ksx gsrq fu%'kqYd">
      <formula>NOT(ISERROR(SEARCH("dsoy jktdh; fo|ky;ksa esa iz;ksx gsrq fu%'kqYd",B3232)))</formula>
    </cfRule>
  </conditionalFormatting>
  <conditionalFormatting sqref="B3266 D3289:D3297 C3270:C3297">
    <cfRule type="containsText" dxfId="11" priority="11" stopIfTrue="1" operator="containsText" text="f'k{kk foHkkx jktLFkku">
      <formula>NOT(ISERROR(SEARCH("f'k{kk foHkkx jktLFkku",B3266)))</formula>
    </cfRule>
    <cfRule type="containsText" dxfId="10" priority="12" stopIfTrue="1" operator="containsText" text="iw.kkZad">
      <formula>NOT(ISERROR(SEARCH("iw.kkZad",B3266)))</formula>
    </cfRule>
  </conditionalFormatting>
  <conditionalFormatting sqref="B3266 D3289:D3297 C3270:C3297">
    <cfRule type="containsText" dxfId="9" priority="10" stopIfTrue="1" operator="containsText" text="dsoy jktdh; fo|ky;ksa esa iz;ksx gsrq fu%'kqYd">
      <formula>NOT(ISERROR(SEARCH("dsoy jktdh; fo|ky;ksa esa iz;ksx gsrq fu%'kqYd",B3266)))</formula>
    </cfRule>
  </conditionalFormatting>
  <conditionalFormatting sqref="B3300 D3323:D3331 C3304:C3331">
    <cfRule type="containsText" dxfId="8" priority="8" stopIfTrue="1" operator="containsText" text="f'k{kk foHkkx jktLFkku">
      <formula>NOT(ISERROR(SEARCH("f'k{kk foHkkx jktLFkku",B3300)))</formula>
    </cfRule>
    <cfRule type="containsText" dxfId="7" priority="9" stopIfTrue="1" operator="containsText" text="iw.kkZad">
      <formula>NOT(ISERROR(SEARCH("iw.kkZad",B3300)))</formula>
    </cfRule>
  </conditionalFormatting>
  <conditionalFormatting sqref="B3300 D3323:D3331 C3304:C3331">
    <cfRule type="containsText" dxfId="6" priority="7" stopIfTrue="1" operator="containsText" text="dsoy jktdh; fo|ky;ksa esa iz;ksx gsrq fu%'kqYd">
      <formula>NOT(ISERROR(SEARCH("dsoy jktdh; fo|ky;ksa esa iz;ksx gsrq fu%'kqYd",B3300)))</formula>
    </cfRule>
  </conditionalFormatting>
  <conditionalFormatting sqref="B3334 D3357:D3365 C3338:C3365">
    <cfRule type="containsText" dxfId="5" priority="5" stopIfTrue="1" operator="containsText" text="f'k{kk foHkkx jktLFkku">
      <formula>NOT(ISERROR(SEARCH("f'k{kk foHkkx jktLFkku",B3334)))</formula>
    </cfRule>
    <cfRule type="containsText" dxfId="4" priority="6" stopIfTrue="1" operator="containsText" text="iw.kkZad">
      <formula>NOT(ISERROR(SEARCH("iw.kkZad",B3334)))</formula>
    </cfRule>
  </conditionalFormatting>
  <conditionalFormatting sqref="B3334 D3357:D3365 C3338:C3365">
    <cfRule type="containsText" dxfId="3" priority="4" stopIfTrue="1" operator="containsText" text="dsoy jktdh; fo|ky;ksa esa iz;ksx gsrq fu%'kqYd">
      <formula>NOT(ISERROR(SEARCH("dsoy jktdh; fo|ky;ksa esa iz;ksx gsrq fu%'kqYd",B3334)))</formula>
    </cfRule>
  </conditionalFormatting>
  <conditionalFormatting sqref="B3368 D3391:D3399 C3372:C3399">
    <cfRule type="containsText" dxfId="2" priority="2" stopIfTrue="1" operator="containsText" text="f'k{kk foHkkx jktLFkku">
      <formula>NOT(ISERROR(SEARCH("f'k{kk foHkkx jktLFkku",B3368)))</formula>
    </cfRule>
    <cfRule type="containsText" dxfId="1" priority="3" stopIfTrue="1" operator="containsText" text="iw.kkZad">
      <formula>NOT(ISERROR(SEARCH("iw.kkZad",B3368)))</formula>
    </cfRule>
  </conditionalFormatting>
  <conditionalFormatting sqref="B3368 D3391:D3399 C3372:C3399">
    <cfRule type="containsText" dxfId="0" priority="1" stopIfTrue="1" operator="containsText" text="dsoy jktdh; fo|ky;ksa esa iz;ksx gsrq fu%'kqYd">
      <formula>NOT(ISERROR(SEARCH("dsoy jktdh; fo|ky;ksa esa iz;ksx gsrq fu%'kqYd",B3368)))</formula>
    </cfRule>
  </conditionalFormatting>
  <pageMargins left="0.21" right="0.18" top="0.26" bottom="0.28000000000000003" header="0.22" footer="0.31"/>
  <pageSetup paperSize="9" scale="5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</vt:lpstr>
      <vt:lpstr>STUDENT DETAIL</vt:lpstr>
      <vt:lpstr>TIME TABLE</vt:lpstr>
      <vt:lpstr>ADMIT CARD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2025-11-15T07:32:24Z</cp:lastPrinted>
  <dcterms:created xsi:type="dcterms:W3CDTF">2020-04-10T15:51:31Z</dcterms:created>
  <dcterms:modified xsi:type="dcterms:W3CDTF">2025-11-15T07:38:17Z</dcterms:modified>
</cp:coreProperties>
</file>