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nshine\Desktop\"/>
    </mc:Choice>
  </mc:AlternateContent>
  <workbookProtection workbookAlgorithmName="SHA-512" workbookHashValue="ftEuNuwLTNyVePUcDeJgn9r0oBLzRo4ROGPDoQtVdA9I2aGi89SlwzCjIWOdSZkKhXk6QkWev5QSlBK6Bae8eg==" workbookSaltValue="42zsV5UoGtDJW7GD+y+5Gg==" workbookSpinCount="100000" lockStructure="1"/>
  <bookViews>
    <workbookView xWindow="240" yWindow="60" windowWidth="20055" windowHeight="7950" activeTab="2"/>
  </bookViews>
  <sheets>
    <sheet name="MASTER SHEET" sheetId="7" r:id="rId1"/>
    <sheet name="DARAWAT SATFF" sheetId="5" r:id="rId2"/>
    <sheet name="PEEO DARAWAT SATFF " sheetId="9" r:id="rId3"/>
  </sheets>
  <calcPr calcId="152511"/>
</workbook>
</file>

<file path=xl/calcChain.xml><?xml version="1.0" encoding="utf-8"?>
<calcChain xmlns="http://schemas.openxmlformats.org/spreadsheetml/2006/main">
  <c r="A1" i="9" l="1"/>
  <c r="D7" i="9" l="1"/>
  <c r="D7" i="5"/>
  <c r="F8" i="9"/>
  <c r="F9" i="9"/>
  <c r="F10" i="9"/>
  <c r="F11" i="9"/>
  <c r="F12" i="9"/>
  <c r="F13" i="9"/>
  <c r="F14" i="9"/>
  <c r="F15" i="9"/>
  <c r="F16" i="9"/>
  <c r="F17" i="9"/>
  <c r="F18" i="9"/>
  <c r="F19" i="9"/>
  <c r="F20" i="9"/>
  <c r="F21" i="9"/>
  <c r="F22" i="9"/>
  <c r="G22" i="9" s="1"/>
  <c r="F23" i="9"/>
  <c r="G23" i="9" s="1"/>
  <c r="H23" i="9" s="1"/>
  <c r="F24" i="9"/>
  <c r="G24" i="9" s="1"/>
  <c r="H24" i="9" s="1"/>
  <c r="F25" i="9"/>
  <c r="G25" i="9" s="1"/>
  <c r="F7" i="9"/>
  <c r="G7" i="9" s="1"/>
  <c r="H7" i="9" s="1"/>
  <c r="D25" i="9"/>
  <c r="D8" i="9"/>
  <c r="D9" i="9"/>
  <c r="D10" i="9"/>
  <c r="D11" i="9"/>
  <c r="D12" i="9"/>
  <c r="D13" i="9"/>
  <c r="D14" i="9"/>
  <c r="D15" i="9"/>
  <c r="D16" i="9"/>
  <c r="D17" i="9"/>
  <c r="D18" i="9"/>
  <c r="D19" i="9"/>
  <c r="D20" i="9"/>
  <c r="D21" i="9"/>
  <c r="D22" i="9"/>
  <c r="D23" i="9"/>
  <c r="D24" i="9"/>
  <c r="C8" i="9"/>
  <c r="C9" i="9"/>
  <c r="C10" i="9"/>
  <c r="C11" i="9"/>
  <c r="C12" i="9"/>
  <c r="C13" i="9"/>
  <c r="C14" i="9"/>
  <c r="C15" i="9"/>
  <c r="C16" i="9"/>
  <c r="C17" i="9"/>
  <c r="C18" i="9"/>
  <c r="C19" i="9"/>
  <c r="C20" i="9"/>
  <c r="C21" i="9"/>
  <c r="C22" i="9"/>
  <c r="C23" i="9"/>
  <c r="C24" i="9"/>
  <c r="C25" i="9"/>
  <c r="C7" i="9"/>
  <c r="B22" i="9"/>
  <c r="B23" i="9"/>
  <c r="B24" i="9"/>
  <c r="B25" i="9"/>
  <c r="B8" i="9"/>
  <c r="B9" i="9"/>
  <c r="B10" i="9"/>
  <c r="B11" i="9"/>
  <c r="B12" i="9"/>
  <c r="B13" i="9"/>
  <c r="B14" i="9"/>
  <c r="B15" i="9"/>
  <c r="B16" i="9"/>
  <c r="B17" i="9"/>
  <c r="B18" i="9"/>
  <c r="B19" i="9"/>
  <c r="B20" i="9"/>
  <c r="B21" i="9"/>
  <c r="B7" i="9"/>
  <c r="G21" i="9"/>
  <c r="H21" i="9" s="1"/>
  <c r="G20" i="9"/>
  <c r="H20" i="9" s="1"/>
  <c r="G19" i="9"/>
  <c r="H19" i="9" s="1"/>
  <c r="G18" i="9"/>
  <c r="H18" i="9" s="1"/>
  <c r="G17" i="9"/>
  <c r="H17" i="9" s="1"/>
  <c r="G16" i="9"/>
  <c r="H16" i="9" s="1"/>
  <c r="G15" i="9"/>
  <c r="H15" i="9" s="1"/>
  <c r="G14" i="9"/>
  <c r="H14" i="9" s="1"/>
  <c r="G13" i="9"/>
  <c r="H13" i="9" s="1"/>
  <c r="G12" i="9"/>
  <c r="H12" i="9" s="1"/>
  <c r="G11" i="9"/>
  <c r="H11" i="9" s="1"/>
  <c r="G10" i="9"/>
  <c r="H10" i="9" s="1"/>
  <c r="G9" i="9"/>
  <c r="H9" i="9" s="1"/>
  <c r="G8" i="9"/>
  <c r="H8" i="9" s="1"/>
  <c r="H25" i="9" l="1"/>
  <c r="I25" i="9" s="1"/>
  <c r="H22" i="9"/>
  <c r="I22" i="9" s="1"/>
  <c r="I24" i="9"/>
  <c r="I23" i="9"/>
  <c r="I7" i="9"/>
  <c r="I9" i="9"/>
  <c r="I11" i="9"/>
  <c r="I13" i="9"/>
  <c r="I15" i="9"/>
  <c r="I17" i="9"/>
  <c r="I8" i="9"/>
  <c r="I12" i="9"/>
  <c r="I16" i="9"/>
  <c r="I19" i="9"/>
  <c r="I20" i="9"/>
  <c r="I21" i="9"/>
  <c r="I10" i="9"/>
  <c r="I14" i="9"/>
  <c r="I18" i="9"/>
  <c r="A1" i="5"/>
  <c r="F8" i="5"/>
  <c r="F9" i="5"/>
  <c r="F10" i="5"/>
  <c r="G10" i="5" s="1"/>
  <c r="H10" i="5" s="1"/>
  <c r="F11" i="5"/>
  <c r="G11" i="5" s="1"/>
  <c r="H11" i="5" s="1"/>
  <c r="F12" i="5"/>
  <c r="G12" i="5" s="1"/>
  <c r="H12" i="5" s="1"/>
  <c r="F13" i="5"/>
  <c r="G13" i="5" s="1"/>
  <c r="F14" i="5"/>
  <c r="G14" i="5" s="1"/>
  <c r="H14" i="5" s="1"/>
  <c r="F15" i="5"/>
  <c r="G15" i="5" s="1"/>
  <c r="H15" i="5" s="1"/>
  <c r="F16" i="5"/>
  <c r="F17" i="5"/>
  <c r="F18" i="5"/>
  <c r="F19" i="5"/>
  <c r="G19" i="5" s="1"/>
  <c r="H19" i="5" s="1"/>
  <c r="F20" i="5"/>
  <c r="G20" i="5" s="1"/>
  <c r="H20" i="5" s="1"/>
  <c r="F21" i="5"/>
  <c r="F7" i="5"/>
  <c r="D8" i="5"/>
  <c r="D9" i="5"/>
  <c r="D10" i="5"/>
  <c r="D11" i="5"/>
  <c r="D12" i="5"/>
  <c r="D13" i="5"/>
  <c r="D14" i="5"/>
  <c r="D15" i="5"/>
  <c r="D16" i="5"/>
  <c r="D17" i="5"/>
  <c r="D18" i="5"/>
  <c r="D19" i="5"/>
  <c r="D20" i="5"/>
  <c r="D21" i="5"/>
  <c r="C8" i="5"/>
  <c r="C9" i="5"/>
  <c r="C10" i="5"/>
  <c r="C11" i="5"/>
  <c r="C12" i="5"/>
  <c r="C13" i="5"/>
  <c r="C14" i="5"/>
  <c r="C15" i="5"/>
  <c r="C16" i="5"/>
  <c r="C17" i="5"/>
  <c r="C18" i="5"/>
  <c r="C19" i="5"/>
  <c r="C20" i="5"/>
  <c r="C21" i="5"/>
  <c r="C7" i="5"/>
  <c r="B8" i="5"/>
  <c r="B9" i="5"/>
  <c r="B10" i="5"/>
  <c r="B11" i="5"/>
  <c r="B12" i="5"/>
  <c r="B13" i="5"/>
  <c r="B14" i="5"/>
  <c r="B15" i="5"/>
  <c r="B16" i="5"/>
  <c r="B17" i="5"/>
  <c r="B18" i="5"/>
  <c r="B19" i="5"/>
  <c r="B20" i="5"/>
  <c r="B21" i="5"/>
  <c r="B7" i="5"/>
  <c r="G16" i="5"/>
  <c r="H16" i="5" s="1"/>
  <c r="G8" i="5"/>
  <c r="H8" i="5" s="1"/>
  <c r="G21" i="5"/>
  <c r="G18" i="5"/>
  <c r="H18" i="5" s="1"/>
  <c r="G17" i="5"/>
  <c r="G9" i="5"/>
  <c r="H9" i="5" l="1"/>
  <c r="I9" i="5" s="1"/>
  <c r="H13" i="5"/>
  <c r="I13" i="5" s="1"/>
  <c r="H17" i="5"/>
  <c r="I17" i="5" s="1"/>
  <c r="H21" i="5"/>
  <c r="I21" i="5" s="1"/>
  <c r="I10" i="5"/>
  <c r="I18" i="5"/>
  <c r="I14" i="5"/>
  <c r="I19" i="5"/>
  <c r="I15" i="5"/>
  <c r="I11" i="5"/>
  <c r="I20" i="5"/>
  <c r="I16" i="5"/>
  <c r="I12" i="5"/>
  <c r="I8" i="5"/>
  <c r="G7" i="5"/>
  <c r="H7" i="5" l="1"/>
  <c r="I7" i="5" s="1"/>
</calcChain>
</file>

<file path=xl/sharedStrings.xml><?xml version="1.0" encoding="utf-8"?>
<sst xmlns="http://schemas.openxmlformats.org/spreadsheetml/2006/main" count="163" uniqueCount="83">
  <si>
    <t>dz-la-</t>
  </si>
  <si>
    <t>dkfeZd dk uke</t>
  </si>
  <si>
    <t>in</t>
  </si>
  <si>
    <t>fo-fo-</t>
  </si>
  <si>
    <t xml:space="preserve">izfrfyfi&amp; </t>
  </si>
  <si>
    <t>2- lEcfU/kr @futh iaftdk Jh----------------------------------------------------A</t>
  </si>
  <si>
    <t xml:space="preserve">3- ys[kk 'kk[kk  </t>
  </si>
  <si>
    <t>4- dk;kZy; izfr</t>
  </si>
  <si>
    <t>ekg dk uke</t>
  </si>
  <si>
    <t>fnuksa dh la[;k</t>
  </si>
  <si>
    <t>ewy osru</t>
  </si>
  <si>
    <t>Mh- ,-</t>
  </si>
  <si>
    <t>;ksx</t>
  </si>
  <si>
    <t>udn ns; jkf'k</t>
  </si>
  <si>
    <t>&amp;</t>
  </si>
  <si>
    <r>
      <t xml:space="preserve">essa vafdr jkf'k ds vuqqlkj </t>
    </r>
    <r>
      <rPr>
        <b/>
        <sz val="16"/>
        <color theme="1"/>
        <rFont val="Calibri"/>
        <family val="2"/>
        <scheme val="minor"/>
      </rPr>
      <t xml:space="preserve">RSR </t>
    </r>
    <r>
      <rPr>
        <b/>
        <sz val="16"/>
        <color theme="1"/>
        <rFont val="Kruti Dev 010"/>
      </rPr>
      <t>fu;e 91¼1½ ds rgr fofÙk; o"kZ 2016&amp;17 dk mikftZr vodk'k ds cnys udn  Hkqxrku djus dh Lohd`fr iznku dh tkrh gSA</t>
    </r>
  </si>
  <si>
    <r>
      <rPr>
        <sz val="16"/>
        <color theme="1"/>
        <rFont val="Kruti Dev 010"/>
      </rPr>
      <t>&amp;</t>
    </r>
    <r>
      <rPr>
        <b/>
        <u/>
        <sz val="16"/>
        <color theme="1"/>
        <rFont val="Kruti Dev 010"/>
      </rPr>
      <t>% dk;kZy; vkns'k %&amp;</t>
    </r>
  </si>
  <si>
    <t>Jh f’kon’kZu flag</t>
  </si>
  <si>
    <t>LECTURER</t>
  </si>
  <si>
    <t>Jh feJh yky [kVhd</t>
  </si>
  <si>
    <t>Jherh T;ksfr lak[kyk</t>
  </si>
  <si>
    <t>Jh lqjs’k pUnz iqjksfgr</t>
  </si>
  <si>
    <t>Sr. Teacher</t>
  </si>
  <si>
    <t>Jh eksgEen vkos’k iBku</t>
  </si>
  <si>
    <t>Jherh papy pkS/kjh</t>
  </si>
  <si>
    <t>Jh lq[kkukFk ;ksxh</t>
  </si>
  <si>
    <t>TEACHER</t>
  </si>
  <si>
    <t>Jh dSyk’k pUnz [kVhd</t>
  </si>
  <si>
    <t>Jh HkkxhjFk flag</t>
  </si>
  <si>
    <t>Jh jke yky cykbZ</t>
  </si>
  <si>
    <t>Jh Jo.k yky jsxj</t>
  </si>
  <si>
    <t>Teacher</t>
  </si>
  <si>
    <t>Jh ykMw jke xqtZj</t>
  </si>
  <si>
    <t>Jh jk?kosUnz flag jkBkSM</t>
  </si>
  <si>
    <t>P.T.I. IIIrd</t>
  </si>
  <si>
    <t>Jh vfHk"ksd 'kekZ</t>
  </si>
  <si>
    <t>JUNIOR ASST.</t>
  </si>
  <si>
    <t>Jherh n’kjFk daoj</t>
  </si>
  <si>
    <t>PEON</t>
  </si>
  <si>
    <t>NAME EMPLOYEE</t>
  </si>
  <si>
    <t xml:space="preserve">POST </t>
  </si>
  <si>
    <t xml:space="preserve">BASIC </t>
  </si>
  <si>
    <t>PEEO DARAWAT EMPLOYEE</t>
  </si>
  <si>
    <t>S.NO.</t>
  </si>
  <si>
    <t>PEEO ELEM. SCHOOLS EMPLOYEE</t>
  </si>
  <si>
    <t>SENIOR SECONDARY SCHOOL  EMPLOYEE</t>
  </si>
  <si>
    <t>MONTH FOR PAY SURRENDER</t>
  </si>
  <si>
    <t>dk;kZy; jktdh; mPp ek/;fed fo|ky; nM+koV vklhUn ftyk&amp;HkhyokM+k</t>
  </si>
  <si>
    <t xml:space="preserve">         iz/kkukpk;Z 
           jktdh; mPp ek/;fed fo|ky;
            nM+koV] vklhUn</t>
  </si>
  <si>
    <t>VISHNU KUMAR VAISHNAVA</t>
  </si>
  <si>
    <t>तृतीय श्रेणी लेवल प्रथम</t>
  </si>
  <si>
    <t>BABU LAL BHIL</t>
  </si>
  <si>
    <r>
      <t>प्रबोधक लेवल</t>
    </r>
    <r>
      <rPr>
        <sz val="9"/>
        <color rgb="FF000000"/>
        <rFont val="Cambria"/>
        <family val="1"/>
      </rPr>
      <t xml:space="preserve"> </t>
    </r>
    <r>
      <rPr>
        <sz val="9"/>
        <color rgb="FF000000"/>
        <rFont val="Mangal"/>
        <family val="1"/>
      </rPr>
      <t>प्रथम</t>
    </r>
  </si>
  <si>
    <t>RAM LAKHAN BHAGOD</t>
  </si>
  <si>
    <r>
      <t>तृतीय श्रेणी लेवल</t>
    </r>
    <r>
      <rPr>
        <sz val="9"/>
        <color rgb="FF000000"/>
        <rFont val="Cambria"/>
        <family val="1"/>
      </rPr>
      <t xml:space="preserve"> </t>
    </r>
    <r>
      <rPr>
        <sz val="9"/>
        <color rgb="FF000000"/>
        <rFont val="Mangal"/>
        <family val="1"/>
      </rPr>
      <t>प्रथम</t>
    </r>
  </si>
  <si>
    <t>LEELA JEENGAR</t>
  </si>
  <si>
    <r>
      <t>तृतीय श्रेणी लेवल</t>
    </r>
    <r>
      <rPr>
        <sz val="9"/>
        <color rgb="FF000000"/>
        <rFont val="Cambria"/>
        <family val="1"/>
      </rPr>
      <t xml:space="preserve"> </t>
    </r>
    <r>
      <rPr>
        <sz val="9"/>
        <color rgb="FF000000"/>
        <rFont val="Mangal"/>
        <family val="1"/>
      </rPr>
      <t>द्वितीय</t>
    </r>
  </si>
  <si>
    <t>RAJESH KUMAR REGAR</t>
  </si>
  <si>
    <t>SATYANARAYAN TAILOR</t>
  </si>
  <si>
    <t>SHER SINGH MEENA</t>
  </si>
  <si>
    <t>AMBA LAL GURJAR</t>
  </si>
  <si>
    <t>DEBI LAL GURJAR</t>
  </si>
  <si>
    <t>DHAN SINGH RATHOR</t>
  </si>
  <si>
    <t>ASHOK KUMAR GARG</t>
  </si>
  <si>
    <r>
      <t>प्रबोधक लेवल</t>
    </r>
    <r>
      <rPr>
        <sz val="9"/>
        <color rgb="FF000000"/>
        <rFont val="Cambria"/>
        <family val="1"/>
      </rPr>
      <t xml:space="preserve"> </t>
    </r>
    <r>
      <rPr>
        <sz val="9"/>
        <color rgb="FF000000"/>
        <rFont val="Mangal"/>
        <family val="1"/>
      </rPr>
      <t>द्वितीय</t>
    </r>
  </si>
  <si>
    <t>KAMLESH KUMAR SETHI</t>
  </si>
  <si>
    <t>RAJENDRA JEENGAR</t>
  </si>
  <si>
    <t>ARIF MOHAMMAD</t>
  </si>
  <si>
    <t>SHAREEF MOHAMMED BISAYATI</t>
  </si>
  <si>
    <t>mahaveer singh charan</t>
  </si>
  <si>
    <t>KANHAIYA LAL KUMAWAT</t>
  </si>
  <si>
    <t>MAHAVEER PRASAD BAIRWA</t>
  </si>
  <si>
    <t>GHANSHYAM JEENGAR</t>
  </si>
  <si>
    <t xml:space="preserve">        ihbZbZvks
            iapk;r izkjafEHkd f'k{kk vf/kdkjh
            nM+koV] vklhUn</t>
  </si>
  <si>
    <t>dk;kZy; iapk;r izkjfEHkd f'k{kk vf/kdkjh nM+koV vklhUn ftyk&amp;HkhyokM+k</t>
  </si>
  <si>
    <t>1- laLFkkiz/kku@jk0m0ek0fo0        A</t>
  </si>
  <si>
    <t>1- laLFkkiz/kku@ihbZbZvks      A</t>
  </si>
  <si>
    <t>dzekad&amp; ihbZbZvks@      @lefiZr vodk'k@laLFkk@2020&amp;21@                                        fnukad %&amp; -05-2019</t>
  </si>
  <si>
    <t xml:space="preserve"> </t>
  </si>
  <si>
    <t xml:space="preserve"> xq:nso Jh ghjk yky th tkV v/;kid ikyh&amp;lkstr
  f'k"; Jh vfHk"ksd 'kekZ 
dfu"B lgk;d vklhUn] ftyk&amp;HkhyokM+k</t>
  </si>
  <si>
    <t>dzekad&amp; jkmekfo@nM+koV@lefiZr vodk'k@laLFkk@2020&amp;21@                                      fnukad %&amp; -05-2019</t>
  </si>
  <si>
    <r>
      <t xml:space="preserve">                   </t>
    </r>
    <r>
      <rPr>
        <sz val="16"/>
        <color theme="1"/>
        <rFont val="Kruti Dev 010"/>
      </rPr>
      <t xml:space="preserve">LFkkuh; fo|ky; esa dk;Zjr fuEukafdr dkfeZdksa dks ekg        2020 esa muds Loa; ds vkosnu i= ds vk/kkj ij fuEukuqlkj vafdr jkf'k </t>
    </r>
    <r>
      <rPr>
        <sz val="16"/>
        <color theme="1"/>
        <rFont val="Calibri"/>
        <family val="2"/>
        <scheme val="minor"/>
      </rPr>
      <t xml:space="preserve">RSR </t>
    </r>
    <r>
      <rPr>
        <sz val="16"/>
        <color theme="1"/>
        <rFont val="Kruti Dev 010"/>
      </rPr>
      <t>fu;e 91¼1½ ds rgr foÙkh; o"kZ%&amp;2022&amp;23 dk mikftZr vodk'k ds cnys udn  Hkqxrku djus dh Lohd`fr iznku dh tkrh gSA lsok iqfLrdk esa bldh izfof"B dj nh x;h gSA</t>
    </r>
  </si>
  <si>
    <r>
      <t xml:space="preserve">                   </t>
    </r>
    <r>
      <rPr>
        <sz val="16"/>
        <color theme="1"/>
        <rFont val="Kruti Dev 010"/>
      </rPr>
      <t xml:space="preserve">LFkkuh; fo|ky; esa dk;Zjr fuEukafdr dkfeZdksa dks ekg ebZ 2020 esa muds Loa; ds vkosnu i= ds vk/kkj ij fuEukuqlkj vafdr jkf'k </t>
    </r>
    <r>
      <rPr>
        <sz val="16"/>
        <color theme="1"/>
        <rFont val="Calibri"/>
        <family val="2"/>
        <scheme val="minor"/>
      </rPr>
      <t xml:space="preserve">RSR </t>
    </r>
    <r>
      <rPr>
        <sz val="16"/>
        <color theme="1"/>
        <rFont val="Kruti Dev 010"/>
      </rPr>
      <t>fu;e 91¼1½ ds rgr foÙkh; o"kZ%&amp;2022&amp;23 dk mikftZr vodk'k ds cnys udn  Hkqxrku djus dh Lohd`fr iznku dh tkrh gSA lsok iqfLrdk esa bldh izfof"B dj nh x;h gSA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</si>
</sst>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E+00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Kruti Dev 010"/>
    </font>
    <font>
      <sz val="14"/>
      <color theme="1"/>
      <name val="Kruti Dev 010"/>
    </font>
    <font>
      <b/>
      <sz val="14"/>
      <color theme="1"/>
      <name val="Kruti Dev 010"/>
    </font>
    <font>
      <b/>
      <sz val="11"/>
      <color theme="1"/>
      <name val="Kruti Dev 010"/>
    </font>
    <font>
      <b/>
      <sz val="16"/>
      <color theme="1"/>
      <name val="Kruti Dev 010"/>
    </font>
    <font>
      <sz val="16"/>
      <color theme="1"/>
      <name val="Kruti Dev 010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16"/>
      <color theme="1"/>
      <name val="Kruti Dev 010"/>
    </font>
    <font>
      <b/>
      <u/>
      <sz val="16"/>
      <color theme="1"/>
      <name val="Kruti Dev 010"/>
    </font>
    <font>
      <sz val="14"/>
      <color rgb="FF000000"/>
      <name val="DevLys 010"/>
    </font>
    <font>
      <sz val="11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2"/>
      <color rgb="FF000000"/>
      <name val="Times New Roman"/>
      <family val="1"/>
    </font>
    <font>
      <b/>
      <sz val="24"/>
      <color theme="1"/>
      <name val="Kruti Dev 010"/>
    </font>
    <font>
      <sz val="11"/>
      <color theme="1"/>
      <name val="DevLys 010"/>
    </font>
    <font>
      <sz val="9"/>
      <color rgb="FF000000"/>
      <name val="Cambria"/>
      <family val="1"/>
    </font>
    <font>
      <sz val="9"/>
      <color rgb="FF000000"/>
      <name val="Mangal"/>
      <family val="1"/>
    </font>
    <font>
      <sz val="9"/>
      <color rgb="FF000000"/>
      <name val="Times New Roman"/>
      <family val="1"/>
    </font>
    <font>
      <sz val="8"/>
      <color rgb="FF000000"/>
      <name val="Times New Roman"/>
      <family val="1"/>
    </font>
    <font>
      <sz val="9"/>
      <color rgb="FF000000"/>
      <name val="Calibri"/>
      <family val="2"/>
      <scheme val="minor"/>
    </font>
    <font>
      <sz val="8"/>
      <color rgb="FF000000"/>
      <name val="Calibri"/>
      <family val="2"/>
      <scheme val="minor"/>
    </font>
    <font>
      <sz val="11"/>
      <color rgb="FF7030A0"/>
      <name val="Calibri"/>
      <family val="2"/>
      <scheme val="minor"/>
    </font>
    <font>
      <sz val="12"/>
      <color theme="1"/>
      <name val="Kruti Dev 010"/>
    </font>
    <font>
      <sz val="22"/>
      <color rgb="FFFFC000"/>
      <name val="Kruti Dev 010"/>
    </font>
    <font>
      <sz val="22"/>
      <color rgb="FFFFC000"/>
      <name val="Calibri"/>
      <family val="2"/>
      <scheme val="minor"/>
    </font>
    <font>
      <b/>
      <sz val="20"/>
      <color theme="1"/>
      <name val="Kruti Dev 010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7030A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Border="1" applyAlignment="1">
      <alignment vertical="center" wrapText="1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5" fillId="0" borderId="0" xfId="0" applyFont="1" applyBorder="1" applyAlignment="1">
      <alignment vertical="center" textRotation="180" wrapText="1"/>
    </xf>
    <xf numFmtId="0" fontId="19" fillId="0" borderId="0" xfId="0" applyFont="1" applyAlignment="1">
      <alignment wrapText="1"/>
    </xf>
    <xf numFmtId="0" fontId="3" fillId="0" borderId="1" xfId="0" applyFont="1" applyBorder="1" applyAlignment="1" applyProtection="1">
      <alignment horizontal="center" vertical="center" wrapText="1"/>
      <protection hidden="1"/>
    </xf>
    <xf numFmtId="0" fontId="2" fillId="0" borderId="1" xfId="0" applyFont="1" applyBorder="1" applyAlignment="1" applyProtection="1">
      <alignment horizontal="center" vertical="center" wrapText="1"/>
      <protection hidden="1"/>
    </xf>
    <xf numFmtId="0" fontId="2" fillId="0" borderId="1" xfId="0" applyFont="1" applyBorder="1" applyAlignment="1" applyProtection="1">
      <alignment horizontal="center" vertical="center"/>
      <protection hidden="1"/>
    </xf>
    <xf numFmtId="17" fontId="17" fillId="0" borderId="1" xfId="0" applyNumberFormat="1" applyFont="1" applyBorder="1" applyAlignment="1" applyProtection="1">
      <alignment horizontal="left" vertical="center"/>
      <protection hidden="1"/>
    </xf>
    <xf numFmtId="1" fontId="12" fillId="0" borderId="1" xfId="0" applyNumberFormat="1" applyFont="1" applyBorder="1" applyAlignment="1" applyProtection="1">
      <alignment horizontal="center" vertical="center"/>
      <protection hidden="1"/>
    </xf>
    <xf numFmtId="0" fontId="0" fillId="0" borderId="1" xfId="0" applyFont="1" applyBorder="1" applyAlignment="1" applyProtection="1">
      <alignment horizontal="center" vertical="center"/>
      <protection hidden="1"/>
    </xf>
    <xf numFmtId="1" fontId="0" fillId="0" borderId="1" xfId="0" applyNumberFormat="1" applyFont="1" applyBorder="1" applyAlignment="1" applyProtection="1">
      <alignment horizontal="center" vertical="center"/>
      <protection hidden="1"/>
    </xf>
    <xf numFmtId="0" fontId="1" fillId="0" borderId="1" xfId="0" applyFont="1" applyBorder="1" applyAlignment="1" applyProtection="1">
      <alignment horizontal="center" vertical="center"/>
      <protection hidden="1"/>
    </xf>
    <xf numFmtId="0" fontId="3" fillId="0" borderId="1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/>
    </xf>
    <xf numFmtId="0" fontId="11" fillId="0" borderId="1" xfId="0" applyFont="1" applyBorder="1" applyAlignment="1" applyProtection="1">
      <alignment horizontal="left" vertical="center"/>
    </xf>
    <xf numFmtId="0" fontId="12" fillId="0" borderId="1" xfId="0" applyFont="1" applyBorder="1" applyAlignment="1" applyProtection="1">
      <alignment horizontal="left" vertical="center"/>
    </xf>
    <xf numFmtId="17" fontId="17" fillId="0" borderId="1" xfId="0" applyNumberFormat="1" applyFont="1" applyBorder="1" applyAlignment="1" applyProtection="1">
      <alignment horizontal="left" vertical="center"/>
    </xf>
    <xf numFmtId="1" fontId="12" fillId="0" borderId="1" xfId="0" applyNumberFormat="1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1" fontId="0" fillId="0" borderId="1" xfId="0" applyNumberFormat="1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/>
    </xf>
    <xf numFmtId="0" fontId="13" fillId="0" borderId="1" xfId="0" applyFont="1" applyBorder="1" applyAlignment="1" applyProtection="1">
      <alignment horizontal="left" vertical="center"/>
    </xf>
    <xf numFmtId="0" fontId="3" fillId="0" borderId="0" xfId="0" applyFont="1" applyProtection="1">
      <protection locked="0"/>
    </xf>
    <xf numFmtId="0" fontId="3" fillId="0" borderId="0" xfId="0" applyFont="1" applyBorder="1" applyAlignment="1" applyProtection="1">
      <alignment horizontal="left"/>
      <protection locked="0"/>
    </xf>
    <xf numFmtId="0" fontId="3" fillId="0" borderId="0" xfId="0" applyFont="1" applyBorder="1" applyAlignment="1" applyProtection="1">
      <alignment vertical="center" wrapText="1"/>
      <protection locked="0"/>
    </xf>
    <xf numFmtId="0" fontId="3" fillId="0" borderId="0" xfId="0" applyFont="1" applyAlignment="1" applyProtection="1">
      <alignment horizontal="left"/>
      <protection locked="0"/>
    </xf>
    <xf numFmtId="0" fontId="4" fillId="0" borderId="0" xfId="0" applyFont="1" applyProtection="1">
      <protection locked="0"/>
    </xf>
    <xf numFmtId="0" fontId="4" fillId="0" borderId="0" xfId="0" applyFont="1" applyBorder="1" applyProtection="1">
      <protection locked="0"/>
    </xf>
    <xf numFmtId="0" fontId="3" fillId="0" borderId="0" xfId="0" applyFont="1" applyBorder="1" applyAlignment="1" applyProtection="1">
      <protection locked="0"/>
    </xf>
    <xf numFmtId="0" fontId="4" fillId="0" borderId="0" xfId="0" applyFont="1" applyAlignment="1" applyProtection="1">
      <alignment horizontal="left"/>
      <protection locked="0"/>
    </xf>
    <xf numFmtId="0" fontId="22" fillId="0" borderId="1" xfId="0" applyFont="1" applyBorder="1" applyAlignment="1" applyProtection="1">
      <alignment horizontal="left" vertical="center"/>
      <protection hidden="1"/>
    </xf>
    <xf numFmtId="0" fontId="24" fillId="0" borderId="1" xfId="0" applyFont="1" applyBorder="1" applyAlignment="1" applyProtection="1">
      <alignment horizontal="left" vertical="center"/>
      <protection hidden="1"/>
    </xf>
    <xf numFmtId="0" fontId="25" fillId="0" borderId="1" xfId="0" applyFont="1" applyBorder="1" applyAlignment="1" applyProtection="1">
      <alignment horizontal="left" vertical="center"/>
      <protection hidden="1"/>
    </xf>
    <xf numFmtId="0" fontId="23" fillId="0" borderId="1" xfId="0" applyFont="1" applyBorder="1" applyAlignment="1" applyProtection="1">
      <alignment horizontal="left" vertical="center"/>
      <protection hidden="1"/>
    </xf>
    <xf numFmtId="0" fontId="0" fillId="0" borderId="0" xfId="0" applyProtection="1">
      <protection hidden="1"/>
    </xf>
    <xf numFmtId="0" fontId="3" fillId="0" borderId="0" xfId="0" applyFont="1" applyAlignment="1" applyProtection="1">
      <protection hidden="1"/>
    </xf>
    <xf numFmtId="0" fontId="26" fillId="0" borderId="1" xfId="0" applyFont="1" applyBorder="1" applyAlignment="1" applyProtection="1">
      <alignment horizontal="center" vertical="center"/>
      <protection hidden="1"/>
    </xf>
    <xf numFmtId="0" fontId="26" fillId="0" borderId="1" xfId="0" applyFont="1" applyBorder="1" applyAlignment="1" applyProtection="1">
      <alignment horizontal="center" vertical="center" wrapText="1"/>
      <protection hidden="1"/>
    </xf>
    <xf numFmtId="0" fontId="0" fillId="0" borderId="1" xfId="0" applyBorder="1" applyAlignment="1" applyProtection="1">
      <alignment horizontal="center" vertical="center"/>
      <protection hidden="1"/>
    </xf>
    <xf numFmtId="0" fontId="19" fillId="0" borderId="0" xfId="0" applyFont="1" applyAlignment="1" applyProtection="1">
      <alignment wrapText="1"/>
      <protection hidden="1"/>
    </xf>
    <xf numFmtId="0" fontId="19" fillId="0" borderId="0" xfId="0" applyFont="1" applyAlignment="1" applyProtection="1">
      <protection hidden="1"/>
    </xf>
    <xf numFmtId="0" fontId="11" fillId="2" borderId="1" xfId="0" applyFont="1" applyFill="1" applyBorder="1" applyAlignment="1" applyProtection="1">
      <alignment horizontal="center" vertical="center"/>
      <protection locked="0"/>
    </xf>
    <xf numFmtId="0" fontId="12" fillId="0" borderId="1" xfId="0" applyFont="1" applyBorder="1" applyAlignment="1" applyProtection="1">
      <alignment horizontal="center" vertical="center"/>
      <protection locked="0"/>
    </xf>
    <xf numFmtId="17" fontId="12" fillId="2" borderId="1" xfId="0" applyNumberFormat="1" applyFont="1" applyFill="1" applyBorder="1" applyAlignment="1" applyProtection="1">
      <alignment horizontal="center" vertical="center"/>
      <protection locked="0"/>
    </xf>
    <xf numFmtId="0" fontId="14" fillId="2" borderId="1" xfId="0" applyFont="1" applyFill="1" applyBorder="1" applyAlignment="1" applyProtection="1">
      <alignment horizontal="center" vertical="center"/>
      <protection locked="0"/>
    </xf>
    <xf numFmtId="0" fontId="16" fillId="0" borderId="1" xfId="0" applyFont="1" applyBorder="1" applyAlignment="1" applyProtection="1">
      <alignment horizontal="center" vertical="center"/>
      <protection locked="0"/>
    </xf>
    <xf numFmtId="0" fontId="20" fillId="2" borderId="1" xfId="0" applyFont="1" applyFill="1" applyBorder="1" applyAlignment="1" applyProtection="1">
      <alignment vertical="center" wrapText="1"/>
      <protection locked="0"/>
    </xf>
    <xf numFmtId="0" fontId="21" fillId="0" borderId="1" xfId="0" applyFont="1" applyBorder="1" applyAlignment="1" applyProtection="1">
      <alignment vertical="center" wrapText="1"/>
      <protection locked="0"/>
    </xf>
    <xf numFmtId="0" fontId="20" fillId="2" borderId="1" xfId="0" applyFont="1" applyFill="1" applyBorder="1" applyAlignment="1" applyProtection="1">
      <alignment horizontal="center" vertical="center" wrapText="1"/>
      <protection locked="0"/>
    </xf>
    <xf numFmtId="0" fontId="28" fillId="3" borderId="0" xfId="0" applyFont="1" applyFill="1" applyAlignment="1">
      <alignment horizontal="center" vertical="center" wrapText="1"/>
    </xf>
    <xf numFmtId="0" fontId="29" fillId="3" borderId="0" xfId="0" applyFont="1" applyFill="1" applyAlignment="1">
      <alignment horizontal="center" vertical="center"/>
    </xf>
    <xf numFmtId="0" fontId="26" fillId="0" borderId="3" xfId="0" applyFont="1" applyBorder="1" applyAlignment="1" applyProtection="1">
      <alignment horizontal="center" wrapText="1"/>
      <protection hidden="1"/>
    </xf>
    <xf numFmtId="0" fontId="3" fillId="2" borderId="0" xfId="0" applyFont="1" applyFill="1" applyAlignment="1" applyProtection="1">
      <alignment horizontal="center"/>
      <protection locked="0"/>
    </xf>
    <xf numFmtId="0" fontId="15" fillId="0" borderId="0" xfId="0" applyFont="1" applyBorder="1" applyAlignment="1" applyProtection="1">
      <alignment horizontal="center" vertical="center" textRotation="180" wrapText="1"/>
      <protection hidden="1"/>
    </xf>
    <xf numFmtId="0" fontId="26" fillId="0" borderId="3" xfId="0" applyFont="1" applyBorder="1" applyAlignment="1" applyProtection="1">
      <alignment horizontal="center"/>
      <protection hidden="1"/>
    </xf>
    <xf numFmtId="0" fontId="27" fillId="0" borderId="0" xfId="0" applyFont="1" applyAlignment="1" applyProtection="1">
      <alignment horizontal="center"/>
      <protection hidden="1"/>
    </xf>
    <xf numFmtId="0" fontId="0" fillId="0" borderId="0" xfId="0" applyAlignment="1" applyProtection="1">
      <alignment horizontal="center"/>
      <protection hidden="1"/>
    </xf>
    <xf numFmtId="0" fontId="9" fillId="0" borderId="0" xfId="0" applyFont="1" applyAlignment="1" applyProtection="1">
      <alignment horizontal="center" vertical="top"/>
    </xf>
    <xf numFmtId="164" fontId="5" fillId="0" borderId="0" xfId="0" applyNumberFormat="1" applyFont="1" applyBorder="1" applyAlignment="1" applyProtection="1">
      <alignment horizontal="left" vertical="top" wrapText="1"/>
      <protection locked="0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0" xfId="0" applyFont="1" applyAlignment="1" applyProtection="1">
      <alignment horizontal="left"/>
      <protection locked="0"/>
    </xf>
    <xf numFmtId="0" fontId="19" fillId="0" borderId="0" xfId="0" applyFont="1" applyAlignment="1" applyProtection="1">
      <alignment horizontal="center" wrapText="1"/>
      <protection locked="0"/>
    </xf>
    <xf numFmtId="0" fontId="19" fillId="0" borderId="0" xfId="0" applyFont="1" applyAlignment="1" applyProtection="1">
      <alignment horizontal="center"/>
      <protection locked="0"/>
    </xf>
    <xf numFmtId="0" fontId="3" fillId="0" borderId="2" xfId="0" applyFont="1" applyBorder="1" applyAlignment="1" applyProtection="1">
      <alignment horizontal="left"/>
      <protection locked="0"/>
    </xf>
    <xf numFmtId="0" fontId="3" fillId="0" borderId="0" xfId="0" applyFont="1" applyAlignment="1" applyProtection="1">
      <alignment horizontal="left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hidden="1"/>
    </xf>
    <xf numFmtId="0" fontId="18" fillId="0" borderId="0" xfId="0" applyFont="1" applyAlignment="1" applyProtection="1">
      <alignment horizontal="center" vertical="center" wrapText="1"/>
      <protection hidden="1"/>
    </xf>
    <xf numFmtId="0" fontId="9" fillId="0" borderId="0" xfId="0" applyFont="1" applyAlignment="1" applyProtection="1">
      <alignment horizontal="center" vertical="top"/>
      <protection hidden="1"/>
    </xf>
    <xf numFmtId="0" fontId="30" fillId="0" borderId="0" xfId="0" applyFont="1" applyAlignment="1" applyProtection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4"/>
  <sheetViews>
    <sheetView workbookViewId="0">
      <selection activeCell="C10" sqref="C10"/>
    </sheetView>
  </sheetViews>
  <sheetFormatPr defaultRowHeight="15" x14ac:dyDescent="0.25"/>
  <cols>
    <col min="1" max="1" width="5.85546875" customWidth="1"/>
    <col min="2" max="2" width="21.42578125" customWidth="1"/>
    <col min="3" max="3" width="11.42578125" customWidth="1"/>
    <col min="4" max="4" width="15.140625" customWidth="1"/>
    <col min="8" max="8" width="21.5703125" customWidth="1"/>
    <col min="9" max="9" width="19" customWidth="1"/>
    <col min="10" max="10" width="17.5703125" customWidth="1"/>
    <col min="11" max="11" width="11.42578125" customWidth="1"/>
    <col min="14" max="14" width="21.42578125" customWidth="1"/>
    <col min="15" max="15" width="13.5703125" customWidth="1"/>
  </cols>
  <sheetData>
    <row r="1" spans="1:17" ht="18.75" x14ac:dyDescent="0.3">
      <c r="A1" s="61" t="s">
        <v>47</v>
      </c>
      <c r="B1" s="61"/>
      <c r="C1" s="61"/>
      <c r="D1" s="61"/>
      <c r="E1" s="61"/>
      <c r="F1" s="43"/>
      <c r="G1" s="44"/>
      <c r="H1" s="44"/>
      <c r="I1" s="44"/>
      <c r="J1" s="44"/>
      <c r="K1" s="44"/>
    </row>
    <row r="2" spans="1:17" ht="18.75" x14ac:dyDescent="0.3">
      <c r="A2" s="61" t="s">
        <v>74</v>
      </c>
      <c r="B2" s="61"/>
      <c r="C2" s="61"/>
      <c r="D2" s="61"/>
      <c r="E2" s="61"/>
      <c r="F2" s="43"/>
      <c r="G2" s="44"/>
      <c r="H2" s="44"/>
      <c r="I2" s="44"/>
      <c r="J2" s="44"/>
      <c r="K2" s="44"/>
    </row>
    <row r="3" spans="1:17" ht="14.1" customHeight="1" x14ac:dyDescent="0.25">
      <c r="A3" s="64" t="s">
        <v>78</v>
      </c>
      <c r="B3" s="65"/>
      <c r="C3" s="65"/>
      <c r="D3" s="65"/>
      <c r="E3" s="65"/>
      <c r="F3" s="43"/>
      <c r="G3" s="43"/>
      <c r="H3" s="43"/>
      <c r="I3" s="43"/>
      <c r="J3" s="43"/>
      <c r="K3" s="43"/>
    </row>
    <row r="4" spans="1:17" ht="14.45" customHeight="1" x14ac:dyDescent="0.25">
      <c r="A4" s="60" t="s">
        <v>45</v>
      </c>
      <c r="B4" s="60"/>
      <c r="C4" s="60"/>
      <c r="D4" s="60"/>
      <c r="E4" s="60"/>
      <c r="F4" s="43"/>
      <c r="G4" s="43"/>
      <c r="H4" s="63" t="s">
        <v>44</v>
      </c>
      <c r="I4" s="63"/>
      <c r="J4" s="63"/>
      <c r="K4" s="63"/>
    </row>
    <row r="5" spans="1:17" ht="30" customHeight="1" x14ac:dyDescent="0.25">
      <c r="A5" s="45" t="s">
        <v>43</v>
      </c>
      <c r="B5" s="45" t="s">
        <v>39</v>
      </c>
      <c r="C5" s="45" t="s">
        <v>40</v>
      </c>
      <c r="D5" s="46" t="s">
        <v>46</v>
      </c>
      <c r="E5" s="45" t="s">
        <v>41</v>
      </c>
      <c r="F5" s="62" t="s">
        <v>42</v>
      </c>
      <c r="G5" s="47" t="s">
        <v>43</v>
      </c>
      <c r="H5" s="45" t="s">
        <v>39</v>
      </c>
      <c r="I5" s="45" t="s">
        <v>40</v>
      </c>
      <c r="J5" s="46" t="s">
        <v>46</v>
      </c>
      <c r="K5" s="45" t="s">
        <v>41</v>
      </c>
    </row>
    <row r="6" spans="1:17" ht="24" x14ac:dyDescent="0.25">
      <c r="A6" s="47">
        <v>1</v>
      </c>
      <c r="B6" s="50" t="s">
        <v>17</v>
      </c>
      <c r="C6" s="51" t="s">
        <v>18</v>
      </c>
      <c r="D6" s="52">
        <v>43952</v>
      </c>
      <c r="E6" s="53">
        <v>61300</v>
      </c>
      <c r="F6" s="62"/>
      <c r="G6" s="47">
        <v>1</v>
      </c>
      <c r="H6" s="55" t="s">
        <v>49</v>
      </c>
      <c r="I6" s="56" t="s">
        <v>50</v>
      </c>
      <c r="J6" s="52">
        <v>43952</v>
      </c>
      <c r="K6" s="57">
        <v>45100</v>
      </c>
      <c r="N6" s="58" t="s">
        <v>79</v>
      </c>
      <c r="O6" s="59"/>
      <c r="P6" s="59"/>
      <c r="Q6" s="59"/>
    </row>
    <row r="7" spans="1:17" ht="18" customHeight="1" x14ac:dyDescent="0.25">
      <c r="A7" s="47">
        <v>2</v>
      </c>
      <c r="B7" s="50" t="s">
        <v>19</v>
      </c>
      <c r="C7" s="51" t="s">
        <v>18</v>
      </c>
      <c r="D7" s="52">
        <v>43952</v>
      </c>
      <c r="E7" s="53">
        <v>61300</v>
      </c>
      <c r="F7" s="62"/>
      <c r="G7" s="47">
        <v>2</v>
      </c>
      <c r="H7" s="55" t="s">
        <v>51</v>
      </c>
      <c r="I7" s="56" t="s">
        <v>52</v>
      </c>
      <c r="J7" s="52">
        <v>43952</v>
      </c>
      <c r="K7" s="57">
        <v>45100</v>
      </c>
      <c r="L7" s="9"/>
      <c r="M7" s="10"/>
      <c r="N7" s="59"/>
      <c r="O7" s="59"/>
      <c r="P7" s="59"/>
      <c r="Q7" s="59"/>
    </row>
    <row r="8" spans="1:17" ht="18.75" x14ac:dyDescent="0.25">
      <c r="A8" s="47">
        <v>3</v>
      </c>
      <c r="B8" s="50" t="s">
        <v>20</v>
      </c>
      <c r="C8" s="51" t="s">
        <v>18</v>
      </c>
      <c r="D8" s="52">
        <v>43952</v>
      </c>
      <c r="E8" s="53">
        <v>48400</v>
      </c>
      <c r="F8" s="62"/>
      <c r="G8" s="47">
        <v>3</v>
      </c>
      <c r="H8" s="55" t="s">
        <v>53</v>
      </c>
      <c r="I8" s="56" t="s">
        <v>54</v>
      </c>
      <c r="J8" s="52">
        <v>43952</v>
      </c>
      <c r="K8" s="57">
        <v>33800</v>
      </c>
      <c r="L8" s="8"/>
      <c r="M8" s="10"/>
      <c r="N8" s="59"/>
      <c r="O8" s="59"/>
      <c r="P8" s="59"/>
      <c r="Q8" s="59"/>
    </row>
    <row r="9" spans="1:17" ht="18" customHeight="1" x14ac:dyDescent="0.25">
      <c r="A9" s="47">
        <v>4</v>
      </c>
      <c r="B9" s="50" t="s">
        <v>21</v>
      </c>
      <c r="C9" s="51" t="s">
        <v>22</v>
      </c>
      <c r="D9" s="52">
        <v>43952</v>
      </c>
      <c r="E9" s="53">
        <v>63100</v>
      </c>
      <c r="F9" s="62"/>
      <c r="G9" s="47">
        <v>4</v>
      </c>
      <c r="H9" s="55" t="s">
        <v>55</v>
      </c>
      <c r="I9" s="56" t="s">
        <v>56</v>
      </c>
      <c r="J9" s="52">
        <v>43952</v>
      </c>
      <c r="K9" s="57">
        <v>33800</v>
      </c>
      <c r="L9" s="8"/>
      <c r="M9" s="10"/>
      <c r="N9" s="59"/>
      <c r="O9" s="59"/>
      <c r="P9" s="59"/>
      <c r="Q9" s="59"/>
    </row>
    <row r="10" spans="1:17" ht="36" x14ac:dyDescent="0.25">
      <c r="A10" s="47">
        <v>5</v>
      </c>
      <c r="B10" s="50" t="s">
        <v>23</v>
      </c>
      <c r="C10" s="51" t="s">
        <v>22</v>
      </c>
      <c r="D10" s="52">
        <v>43952</v>
      </c>
      <c r="E10" s="53">
        <v>59500</v>
      </c>
      <c r="F10" s="62"/>
      <c r="G10" s="47">
        <v>5</v>
      </c>
      <c r="H10" s="55" t="s">
        <v>57</v>
      </c>
      <c r="I10" s="56" t="s">
        <v>56</v>
      </c>
      <c r="J10" s="52">
        <v>43952</v>
      </c>
      <c r="K10" s="57">
        <v>33800</v>
      </c>
      <c r="L10" s="8"/>
      <c r="M10" s="10"/>
      <c r="N10" s="59"/>
      <c r="O10" s="59"/>
      <c r="P10" s="59"/>
      <c r="Q10" s="59"/>
    </row>
    <row r="11" spans="1:17" ht="18" customHeight="1" x14ac:dyDescent="0.25">
      <c r="A11" s="47">
        <v>6</v>
      </c>
      <c r="B11" s="50" t="s">
        <v>24</v>
      </c>
      <c r="C11" s="51" t="s">
        <v>22</v>
      </c>
      <c r="D11" s="52">
        <v>43952</v>
      </c>
      <c r="E11" s="53">
        <v>63300</v>
      </c>
      <c r="F11" s="62"/>
      <c r="G11" s="47">
        <v>6</v>
      </c>
      <c r="H11" s="55" t="s">
        <v>58</v>
      </c>
      <c r="I11" s="56" t="s">
        <v>54</v>
      </c>
      <c r="J11" s="52">
        <v>43952</v>
      </c>
      <c r="K11" s="57">
        <v>39100</v>
      </c>
      <c r="L11" s="8"/>
      <c r="M11" s="10"/>
      <c r="N11" s="59"/>
      <c r="O11" s="59"/>
      <c r="P11" s="59"/>
      <c r="Q11" s="59"/>
    </row>
    <row r="12" spans="1:17" ht="19.5" customHeight="1" x14ac:dyDescent="0.25">
      <c r="A12" s="47">
        <v>7</v>
      </c>
      <c r="B12" s="50" t="s">
        <v>25</v>
      </c>
      <c r="C12" s="51" t="s">
        <v>26</v>
      </c>
      <c r="D12" s="52">
        <v>43952</v>
      </c>
      <c r="E12" s="53">
        <v>59500</v>
      </c>
      <c r="F12" s="62"/>
      <c r="G12" s="47">
        <v>7</v>
      </c>
      <c r="H12" s="55" t="s">
        <v>59</v>
      </c>
      <c r="I12" s="56" t="s">
        <v>56</v>
      </c>
      <c r="J12" s="52">
        <v>43952</v>
      </c>
      <c r="K12" s="57">
        <v>39100</v>
      </c>
      <c r="L12" s="8"/>
      <c r="M12" s="10"/>
      <c r="N12" s="59"/>
      <c r="O12" s="59"/>
      <c r="P12" s="59"/>
      <c r="Q12" s="59"/>
    </row>
    <row r="13" spans="1:17" ht="18" customHeight="1" x14ac:dyDescent="0.25">
      <c r="A13" s="47">
        <v>8</v>
      </c>
      <c r="B13" s="50" t="s">
        <v>27</v>
      </c>
      <c r="C13" s="51" t="s">
        <v>26</v>
      </c>
      <c r="D13" s="52">
        <v>43952</v>
      </c>
      <c r="E13" s="53">
        <v>61300</v>
      </c>
      <c r="F13" s="62"/>
      <c r="G13" s="47">
        <v>8</v>
      </c>
      <c r="H13" s="55" t="s">
        <v>60</v>
      </c>
      <c r="I13" s="56" t="s">
        <v>54</v>
      </c>
      <c r="J13" s="52">
        <v>43952</v>
      </c>
      <c r="K13" s="57">
        <v>45100</v>
      </c>
      <c r="L13" s="8"/>
      <c r="M13" s="10"/>
      <c r="N13" s="6"/>
      <c r="O13" s="7"/>
      <c r="P13" s="8"/>
    </row>
    <row r="14" spans="1:17" ht="18.75" x14ac:dyDescent="0.25">
      <c r="A14" s="47">
        <v>9</v>
      </c>
      <c r="B14" s="50" t="s">
        <v>28</v>
      </c>
      <c r="C14" s="51" t="s">
        <v>26</v>
      </c>
      <c r="D14" s="52">
        <v>43952</v>
      </c>
      <c r="E14" s="53">
        <v>45100</v>
      </c>
      <c r="F14" s="62"/>
      <c r="G14" s="47">
        <v>9</v>
      </c>
      <c r="H14" s="55" t="s">
        <v>61</v>
      </c>
      <c r="I14" s="56" t="s">
        <v>52</v>
      </c>
      <c r="J14" s="52">
        <v>43952</v>
      </c>
      <c r="K14" s="57">
        <v>45100</v>
      </c>
      <c r="L14" s="8"/>
      <c r="M14" s="10"/>
      <c r="N14" s="6"/>
      <c r="O14" s="7"/>
      <c r="P14" s="8"/>
    </row>
    <row r="15" spans="1:17" ht="18" customHeight="1" x14ac:dyDescent="0.25">
      <c r="A15" s="47">
        <v>10</v>
      </c>
      <c r="B15" s="50" t="s">
        <v>29</v>
      </c>
      <c r="C15" s="51" t="s">
        <v>26</v>
      </c>
      <c r="D15" s="52">
        <v>43952</v>
      </c>
      <c r="E15" s="53">
        <v>61300</v>
      </c>
      <c r="F15" s="62"/>
      <c r="G15" s="47">
        <v>10</v>
      </c>
      <c r="H15" s="55" t="s">
        <v>62</v>
      </c>
      <c r="I15" s="56" t="s">
        <v>52</v>
      </c>
      <c r="J15" s="52">
        <v>43952</v>
      </c>
      <c r="K15" s="57">
        <v>45100</v>
      </c>
      <c r="L15" s="8"/>
      <c r="M15" s="10"/>
      <c r="N15" s="6"/>
      <c r="O15" s="7"/>
      <c r="P15" s="8"/>
    </row>
    <row r="16" spans="1:17" ht="18.600000000000001" customHeight="1" x14ac:dyDescent="0.25">
      <c r="A16" s="47">
        <v>11</v>
      </c>
      <c r="B16" s="50" t="s">
        <v>30</v>
      </c>
      <c r="C16" s="51" t="s">
        <v>31</v>
      </c>
      <c r="D16" s="52">
        <v>43952</v>
      </c>
      <c r="E16" s="53">
        <v>71300</v>
      </c>
      <c r="F16" s="62"/>
      <c r="G16" s="47">
        <v>11</v>
      </c>
      <c r="H16" s="55" t="s">
        <v>63</v>
      </c>
      <c r="I16" s="56" t="s">
        <v>64</v>
      </c>
      <c r="J16" s="52">
        <v>43952</v>
      </c>
      <c r="K16" s="57">
        <v>43800</v>
      </c>
      <c r="L16" s="8"/>
      <c r="M16" s="10"/>
      <c r="N16" s="6"/>
      <c r="O16" s="7"/>
      <c r="P16" s="8"/>
    </row>
    <row r="17" spans="1:16" ht="18" customHeight="1" x14ac:dyDescent="0.25">
      <c r="A17" s="47">
        <v>12</v>
      </c>
      <c r="B17" s="50" t="s">
        <v>32</v>
      </c>
      <c r="C17" s="51" t="s">
        <v>26</v>
      </c>
      <c r="D17" s="52">
        <v>43952</v>
      </c>
      <c r="E17" s="53">
        <v>59500</v>
      </c>
      <c r="F17" s="62"/>
      <c r="G17" s="47">
        <v>12</v>
      </c>
      <c r="H17" s="55" t="s">
        <v>65</v>
      </c>
      <c r="I17" s="56" t="s">
        <v>52</v>
      </c>
      <c r="J17" s="52">
        <v>43952</v>
      </c>
      <c r="K17" s="57">
        <v>33800</v>
      </c>
      <c r="L17" s="8"/>
      <c r="M17" s="10"/>
      <c r="N17" s="6"/>
      <c r="O17" s="7"/>
      <c r="P17" s="8"/>
    </row>
    <row r="18" spans="1:16" ht="18.600000000000001" customHeight="1" x14ac:dyDescent="0.25">
      <c r="A18" s="47">
        <v>13</v>
      </c>
      <c r="B18" s="50" t="s">
        <v>33</v>
      </c>
      <c r="C18" s="51" t="s">
        <v>34</v>
      </c>
      <c r="D18" s="52">
        <v>43952</v>
      </c>
      <c r="E18" s="53">
        <v>61300</v>
      </c>
      <c r="F18" s="62"/>
      <c r="G18" s="47">
        <v>13</v>
      </c>
      <c r="H18" s="55" t="s">
        <v>66</v>
      </c>
      <c r="I18" s="56" t="s">
        <v>54</v>
      </c>
      <c r="J18" s="52">
        <v>43952</v>
      </c>
      <c r="K18" s="57">
        <v>33800</v>
      </c>
      <c r="L18" s="8"/>
      <c r="M18" s="10"/>
      <c r="N18" s="6"/>
      <c r="O18" s="7"/>
      <c r="P18" s="8"/>
    </row>
    <row r="19" spans="1:16" ht="18" customHeight="1" x14ac:dyDescent="0.25">
      <c r="A19" s="47">
        <v>14</v>
      </c>
      <c r="B19" s="50" t="s">
        <v>35</v>
      </c>
      <c r="C19" s="54" t="s">
        <v>36</v>
      </c>
      <c r="D19" s="52">
        <v>43952</v>
      </c>
      <c r="E19" s="53">
        <v>22700</v>
      </c>
      <c r="F19" s="62"/>
      <c r="G19" s="47">
        <v>14</v>
      </c>
      <c r="H19" s="55" t="s">
        <v>67</v>
      </c>
      <c r="I19" s="56" t="s">
        <v>52</v>
      </c>
      <c r="J19" s="52">
        <v>43952</v>
      </c>
      <c r="K19" s="57">
        <v>43800</v>
      </c>
      <c r="L19" s="8"/>
      <c r="M19" s="10"/>
      <c r="N19" s="6"/>
      <c r="O19" s="7"/>
      <c r="P19" s="8"/>
    </row>
    <row r="20" spans="1:16" ht="25.5" customHeight="1" x14ac:dyDescent="0.25">
      <c r="A20" s="47">
        <v>15</v>
      </c>
      <c r="B20" s="50" t="s">
        <v>37</v>
      </c>
      <c r="C20" s="51" t="s">
        <v>38</v>
      </c>
      <c r="D20" s="52">
        <v>43952</v>
      </c>
      <c r="E20" s="53">
        <v>31100</v>
      </c>
      <c r="F20" s="62"/>
      <c r="G20" s="47">
        <v>15</v>
      </c>
      <c r="H20" s="55" t="s">
        <v>68</v>
      </c>
      <c r="I20" s="56" t="s">
        <v>54</v>
      </c>
      <c r="J20" s="52">
        <v>43952</v>
      </c>
      <c r="K20" s="57">
        <v>39100</v>
      </c>
      <c r="L20" s="8"/>
      <c r="M20" s="10"/>
      <c r="N20" s="6"/>
      <c r="O20" s="7"/>
      <c r="P20" s="8"/>
    </row>
    <row r="21" spans="1:16" ht="18" customHeight="1" x14ac:dyDescent="0.25">
      <c r="A21" s="43"/>
      <c r="B21" s="43"/>
      <c r="C21" s="43"/>
      <c r="D21" s="43"/>
      <c r="E21" s="43"/>
      <c r="F21" s="43"/>
      <c r="G21" s="47">
        <v>16</v>
      </c>
      <c r="H21" s="55" t="s">
        <v>69</v>
      </c>
      <c r="I21" s="56" t="s">
        <v>54</v>
      </c>
      <c r="J21" s="52">
        <v>43952</v>
      </c>
      <c r="K21" s="57">
        <v>36900</v>
      </c>
      <c r="L21" s="8"/>
      <c r="M21" s="10"/>
      <c r="N21" s="6"/>
      <c r="O21" s="7"/>
      <c r="P21" s="8"/>
    </row>
    <row r="22" spans="1:16" ht="20.100000000000001" customHeight="1" x14ac:dyDescent="0.25">
      <c r="A22" s="43"/>
      <c r="B22" s="43"/>
      <c r="C22" s="43"/>
      <c r="D22" s="48"/>
      <c r="E22" s="49"/>
      <c r="F22" s="43"/>
      <c r="G22" s="47">
        <v>17</v>
      </c>
      <c r="H22" s="55" t="s">
        <v>70</v>
      </c>
      <c r="I22" s="56" t="s">
        <v>56</v>
      </c>
      <c r="J22" s="52">
        <v>43952</v>
      </c>
      <c r="K22" s="57">
        <v>39100</v>
      </c>
      <c r="L22" s="8"/>
      <c r="M22" s="10"/>
      <c r="N22" s="6"/>
      <c r="O22" s="7"/>
      <c r="P22" s="8"/>
    </row>
    <row r="23" spans="1:16" ht="17.45" customHeight="1" x14ac:dyDescent="0.25">
      <c r="A23" s="43"/>
      <c r="B23" s="43"/>
      <c r="C23" s="43"/>
      <c r="D23" s="49"/>
      <c r="E23" s="49"/>
      <c r="F23" s="43"/>
      <c r="G23" s="47">
        <v>18</v>
      </c>
      <c r="H23" s="55" t="s">
        <v>71</v>
      </c>
      <c r="I23" s="56" t="s">
        <v>54</v>
      </c>
      <c r="J23" s="52">
        <v>43952</v>
      </c>
      <c r="K23" s="57">
        <v>33800</v>
      </c>
    </row>
    <row r="24" spans="1:16" ht="20.100000000000001" customHeight="1" x14ac:dyDescent="0.25">
      <c r="A24" s="43"/>
      <c r="B24" s="43"/>
      <c r="C24" s="43"/>
      <c r="D24" s="49"/>
      <c r="E24" s="49"/>
      <c r="F24" s="43"/>
      <c r="G24" s="47">
        <v>19</v>
      </c>
      <c r="H24" s="55" t="s">
        <v>72</v>
      </c>
      <c r="I24" s="56" t="s">
        <v>54</v>
      </c>
      <c r="J24" s="52">
        <v>43952</v>
      </c>
      <c r="K24" s="57">
        <v>45100</v>
      </c>
    </row>
  </sheetData>
  <sheetProtection algorithmName="SHA-512" hashValue="xmzmi5NQzDKqTkWzdsHadaYOynxKs17eXdH+zBh0qjB4O0eU8wDFsnC9Z8g7BzwATGuMGVsa43yB9q1uJInCww==" saltValue="Q54YTpTh4tCLxYchVfBTeg==" spinCount="100000" sheet="1" objects="1" scenarios="1"/>
  <mergeCells count="7">
    <mergeCell ref="N6:Q12"/>
    <mergeCell ref="A4:E4"/>
    <mergeCell ref="A1:E1"/>
    <mergeCell ref="F5:F20"/>
    <mergeCell ref="H4:K4"/>
    <mergeCell ref="A2:E2"/>
    <mergeCell ref="A3:E3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topLeftCell="A16" zoomScaleNormal="100" workbookViewId="0">
      <selection activeCell="I5" sqref="I5"/>
    </sheetView>
  </sheetViews>
  <sheetFormatPr defaultRowHeight="15" x14ac:dyDescent="0.25"/>
  <cols>
    <col min="1" max="1" width="5" customWidth="1"/>
    <col min="2" max="2" width="21.85546875" customWidth="1"/>
    <col min="3" max="3" width="10.42578125" customWidth="1"/>
    <col min="4" max="4" width="9" customWidth="1"/>
    <col min="5" max="5" width="7.140625" customWidth="1"/>
    <col min="6" max="6" width="8" customWidth="1"/>
    <col min="7" max="7" width="8.7109375" customWidth="1"/>
    <col min="8" max="8" width="8.42578125" customWidth="1"/>
    <col min="9" max="9" width="10.42578125" customWidth="1"/>
    <col min="10" max="10" width="23.140625" customWidth="1"/>
  </cols>
  <sheetData>
    <row r="1" spans="1:10" ht="37.5" customHeight="1" x14ac:dyDescent="0.4">
      <c r="A1" s="77" t="str">
        <f>'MASTER SHEET'!A1:E1</f>
        <v>dk;kZy; jktdh; mPp ek/;fed fo|ky; nM+koV vklhUn ftyk&amp;HkhyokM+k</v>
      </c>
      <c r="B1" s="77"/>
      <c r="C1" s="77"/>
      <c r="D1" s="77"/>
      <c r="E1" s="77"/>
      <c r="F1" s="77"/>
      <c r="G1" s="77"/>
      <c r="H1" s="77"/>
      <c r="I1" s="77"/>
      <c r="J1" s="77"/>
    </row>
    <row r="2" spans="1:10" ht="19.5" customHeight="1" x14ac:dyDescent="0.25">
      <c r="A2" s="66" t="s">
        <v>16</v>
      </c>
      <c r="B2" s="66"/>
      <c r="C2" s="66"/>
      <c r="D2" s="66"/>
      <c r="E2" s="66"/>
      <c r="F2" s="66"/>
      <c r="G2" s="66"/>
      <c r="H2" s="66"/>
      <c r="I2" s="66"/>
      <c r="J2" s="66"/>
    </row>
    <row r="3" spans="1:10" ht="59.1" customHeight="1" x14ac:dyDescent="0.25">
      <c r="A3" s="67" t="s">
        <v>82</v>
      </c>
      <c r="B3" s="67" t="s">
        <v>15</v>
      </c>
      <c r="C3" s="67"/>
      <c r="D3" s="67"/>
      <c r="E3" s="67"/>
      <c r="F3" s="67"/>
      <c r="G3" s="67"/>
      <c r="H3" s="67"/>
      <c r="I3" s="67"/>
      <c r="J3" s="67"/>
    </row>
    <row r="4" spans="1:10" ht="18.75" customHeight="1" x14ac:dyDescent="0.25">
      <c r="A4" s="68" t="s">
        <v>0</v>
      </c>
      <c r="B4" s="68" t="s">
        <v>1</v>
      </c>
      <c r="C4" s="68" t="s">
        <v>2</v>
      </c>
      <c r="D4" s="68" t="s">
        <v>8</v>
      </c>
      <c r="E4" s="68" t="s">
        <v>9</v>
      </c>
      <c r="F4" s="68" t="s">
        <v>10</v>
      </c>
      <c r="G4" s="68" t="s">
        <v>13</v>
      </c>
      <c r="H4" s="68"/>
      <c r="I4" s="68"/>
      <c r="J4" s="68" t="s">
        <v>3</v>
      </c>
    </row>
    <row r="5" spans="1:10" ht="37.5" customHeight="1" x14ac:dyDescent="0.25">
      <c r="A5" s="68"/>
      <c r="B5" s="68"/>
      <c r="C5" s="68"/>
      <c r="D5" s="68"/>
      <c r="E5" s="68"/>
      <c r="F5" s="68"/>
      <c r="G5" s="20" t="s">
        <v>10</v>
      </c>
      <c r="H5" s="20" t="s">
        <v>11</v>
      </c>
      <c r="I5" s="20" t="s">
        <v>12</v>
      </c>
      <c r="J5" s="68"/>
    </row>
    <row r="6" spans="1:10" ht="18.75" x14ac:dyDescent="0.25">
      <c r="A6" s="21">
        <v>1</v>
      </c>
      <c r="B6" s="21">
        <v>2</v>
      </c>
      <c r="C6" s="21">
        <v>3</v>
      </c>
      <c r="D6" s="21">
        <v>4</v>
      </c>
      <c r="E6" s="21">
        <v>5</v>
      </c>
      <c r="F6" s="21">
        <v>6</v>
      </c>
      <c r="G6" s="21">
        <v>7</v>
      </c>
      <c r="H6" s="21">
        <v>8</v>
      </c>
      <c r="I6" s="21">
        <v>9</v>
      </c>
      <c r="J6" s="21">
        <v>10</v>
      </c>
    </row>
    <row r="7" spans="1:10" ht="24.95" customHeight="1" x14ac:dyDescent="0.25">
      <c r="A7" s="22">
        <v>1</v>
      </c>
      <c r="B7" s="23" t="str">
        <f>'MASTER SHEET'!B6</f>
        <v>Jh f’kon’kZu flag</v>
      </c>
      <c r="C7" s="24" t="str">
        <f>'MASTER SHEET'!C6</f>
        <v>LECTURER</v>
      </c>
      <c r="D7" s="25">
        <f>'MASTER SHEET'!D6</f>
        <v>43952</v>
      </c>
      <c r="E7" s="22">
        <v>15</v>
      </c>
      <c r="F7" s="26">
        <f>'MASTER SHEET'!E6</f>
        <v>61300</v>
      </c>
      <c r="G7" s="27">
        <f>F7/2</f>
        <v>30650</v>
      </c>
      <c r="H7" s="28">
        <f>G7*34/100</f>
        <v>10421</v>
      </c>
      <c r="I7" s="28">
        <f>G7+H7</f>
        <v>41071</v>
      </c>
      <c r="J7" s="29" t="s">
        <v>14</v>
      </c>
    </row>
    <row r="8" spans="1:10" ht="24.95" customHeight="1" x14ac:dyDescent="0.25">
      <c r="A8" s="22">
        <v>2</v>
      </c>
      <c r="B8" s="23" t="str">
        <f>'MASTER SHEET'!B7</f>
        <v>Jh feJh yky [kVhd</v>
      </c>
      <c r="C8" s="24" t="str">
        <f>'MASTER SHEET'!C7</f>
        <v>LECTURER</v>
      </c>
      <c r="D8" s="25">
        <f>'MASTER SHEET'!D7</f>
        <v>43952</v>
      </c>
      <c r="E8" s="22">
        <v>15</v>
      </c>
      <c r="F8" s="26">
        <f>'MASTER SHEET'!E7</f>
        <v>61300</v>
      </c>
      <c r="G8" s="27">
        <f t="shared" ref="G8:G21" si="0">F8/2</f>
        <v>30650</v>
      </c>
      <c r="H8" s="28">
        <f t="shared" ref="H8:H21" si="1">G8*34/100</f>
        <v>10421</v>
      </c>
      <c r="I8" s="28">
        <f t="shared" ref="I8:I21" si="2">G8+H8</f>
        <v>41071</v>
      </c>
      <c r="J8" s="29" t="s">
        <v>14</v>
      </c>
    </row>
    <row r="9" spans="1:10" ht="24.95" customHeight="1" x14ac:dyDescent="0.25">
      <c r="A9" s="22">
        <v>3</v>
      </c>
      <c r="B9" s="23" t="str">
        <f>'MASTER SHEET'!B8</f>
        <v>Jherh T;ksfr lak[kyk</v>
      </c>
      <c r="C9" s="24" t="str">
        <f>'MASTER SHEET'!C8</f>
        <v>LECTURER</v>
      </c>
      <c r="D9" s="25">
        <f>'MASTER SHEET'!D8</f>
        <v>43952</v>
      </c>
      <c r="E9" s="22">
        <v>15</v>
      </c>
      <c r="F9" s="26">
        <f>'MASTER SHEET'!E8</f>
        <v>48400</v>
      </c>
      <c r="G9" s="27">
        <f t="shared" si="0"/>
        <v>24200</v>
      </c>
      <c r="H9" s="28">
        <f t="shared" si="1"/>
        <v>8228</v>
      </c>
      <c r="I9" s="28">
        <f t="shared" si="2"/>
        <v>32428</v>
      </c>
      <c r="J9" s="29" t="s">
        <v>14</v>
      </c>
    </row>
    <row r="10" spans="1:10" ht="24.95" customHeight="1" x14ac:dyDescent="0.25">
      <c r="A10" s="22">
        <v>4</v>
      </c>
      <c r="B10" s="23" t="str">
        <f>'MASTER SHEET'!B9</f>
        <v>Jh lqjs’k pUnz iqjksfgr</v>
      </c>
      <c r="C10" s="24" t="str">
        <f>'MASTER SHEET'!C9</f>
        <v>Sr. Teacher</v>
      </c>
      <c r="D10" s="25">
        <f>'MASTER SHEET'!D9</f>
        <v>43952</v>
      </c>
      <c r="E10" s="22">
        <v>15</v>
      </c>
      <c r="F10" s="26">
        <f>'MASTER SHEET'!E9</f>
        <v>63100</v>
      </c>
      <c r="G10" s="27">
        <f t="shared" si="0"/>
        <v>31550</v>
      </c>
      <c r="H10" s="28">
        <f t="shared" si="1"/>
        <v>10727</v>
      </c>
      <c r="I10" s="28">
        <f t="shared" si="2"/>
        <v>42277</v>
      </c>
      <c r="J10" s="29" t="s">
        <v>14</v>
      </c>
    </row>
    <row r="11" spans="1:10" ht="24.95" customHeight="1" x14ac:dyDescent="0.25">
      <c r="A11" s="22">
        <v>5</v>
      </c>
      <c r="B11" s="23" t="str">
        <f>'MASTER SHEET'!B10</f>
        <v>Jh eksgEen vkos’k iBku</v>
      </c>
      <c r="C11" s="24" t="str">
        <f>'MASTER SHEET'!C10</f>
        <v>Sr. Teacher</v>
      </c>
      <c r="D11" s="25">
        <f>'MASTER SHEET'!D10</f>
        <v>43952</v>
      </c>
      <c r="E11" s="22">
        <v>15</v>
      </c>
      <c r="F11" s="26">
        <f>'MASTER SHEET'!E10</f>
        <v>59500</v>
      </c>
      <c r="G11" s="27">
        <f t="shared" si="0"/>
        <v>29750</v>
      </c>
      <c r="H11" s="28">
        <f t="shared" si="1"/>
        <v>10115</v>
      </c>
      <c r="I11" s="28">
        <f t="shared" si="2"/>
        <v>39865</v>
      </c>
      <c r="J11" s="29" t="s">
        <v>14</v>
      </c>
    </row>
    <row r="12" spans="1:10" ht="24.95" customHeight="1" x14ac:dyDescent="0.25">
      <c r="A12" s="22">
        <v>6</v>
      </c>
      <c r="B12" s="23" t="str">
        <f>'MASTER SHEET'!B11</f>
        <v>Jherh papy pkS/kjh</v>
      </c>
      <c r="C12" s="24" t="str">
        <f>'MASTER SHEET'!C11</f>
        <v>Sr. Teacher</v>
      </c>
      <c r="D12" s="25">
        <f>'MASTER SHEET'!D11</f>
        <v>43952</v>
      </c>
      <c r="E12" s="22">
        <v>15</v>
      </c>
      <c r="F12" s="26">
        <f>'MASTER SHEET'!E11</f>
        <v>63300</v>
      </c>
      <c r="G12" s="27">
        <f t="shared" si="0"/>
        <v>31650</v>
      </c>
      <c r="H12" s="28">
        <f t="shared" si="1"/>
        <v>10761</v>
      </c>
      <c r="I12" s="28">
        <f t="shared" si="2"/>
        <v>42411</v>
      </c>
      <c r="J12" s="29" t="s">
        <v>14</v>
      </c>
    </row>
    <row r="13" spans="1:10" ht="24.95" customHeight="1" x14ac:dyDescent="0.25">
      <c r="A13" s="22">
        <v>7</v>
      </c>
      <c r="B13" s="23" t="str">
        <f>'MASTER SHEET'!B12</f>
        <v>Jh lq[kkukFk ;ksxh</v>
      </c>
      <c r="C13" s="24" t="str">
        <f>'MASTER SHEET'!C12</f>
        <v>TEACHER</v>
      </c>
      <c r="D13" s="25">
        <f>'MASTER SHEET'!D12</f>
        <v>43952</v>
      </c>
      <c r="E13" s="22">
        <v>15</v>
      </c>
      <c r="F13" s="26">
        <f>'MASTER SHEET'!E12</f>
        <v>59500</v>
      </c>
      <c r="G13" s="27">
        <f t="shared" si="0"/>
        <v>29750</v>
      </c>
      <c r="H13" s="28">
        <f t="shared" si="1"/>
        <v>10115</v>
      </c>
      <c r="I13" s="28">
        <f t="shared" si="2"/>
        <v>39865</v>
      </c>
      <c r="J13" s="29" t="s">
        <v>14</v>
      </c>
    </row>
    <row r="14" spans="1:10" ht="24.95" customHeight="1" x14ac:dyDescent="0.25">
      <c r="A14" s="22">
        <v>8</v>
      </c>
      <c r="B14" s="23" t="str">
        <f>'MASTER SHEET'!B13</f>
        <v>Jh dSyk’k pUnz [kVhd</v>
      </c>
      <c r="C14" s="24" t="str">
        <f>'MASTER SHEET'!C13</f>
        <v>TEACHER</v>
      </c>
      <c r="D14" s="25">
        <f>'MASTER SHEET'!D13</f>
        <v>43952</v>
      </c>
      <c r="E14" s="22">
        <v>15</v>
      </c>
      <c r="F14" s="26">
        <f>'MASTER SHEET'!E13</f>
        <v>61300</v>
      </c>
      <c r="G14" s="27">
        <f t="shared" si="0"/>
        <v>30650</v>
      </c>
      <c r="H14" s="28">
        <f t="shared" si="1"/>
        <v>10421</v>
      </c>
      <c r="I14" s="28">
        <f t="shared" si="2"/>
        <v>41071</v>
      </c>
      <c r="J14" s="29" t="s">
        <v>14</v>
      </c>
    </row>
    <row r="15" spans="1:10" ht="24.95" customHeight="1" x14ac:dyDescent="0.25">
      <c r="A15" s="22">
        <v>9</v>
      </c>
      <c r="B15" s="23" t="str">
        <f>'MASTER SHEET'!B14</f>
        <v>Jh HkkxhjFk flag</v>
      </c>
      <c r="C15" s="24" t="str">
        <f>'MASTER SHEET'!C14</f>
        <v>TEACHER</v>
      </c>
      <c r="D15" s="25">
        <f>'MASTER SHEET'!D14</f>
        <v>43952</v>
      </c>
      <c r="E15" s="22">
        <v>15</v>
      </c>
      <c r="F15" s="26">
        <f>'MASTER SHEET'!E14</f>
        <v>45100</v>
      </c>
      <c r="G15" s="27">
        <f t="shared" si="0"/>
        <v>22550</v>
      </c>
      <c r="H15" s="28">
        <f t="shared" si="1"/>
        <v>7667</v>
      </c>
      <c r="I15" s="28">
        <f t="shared" si="2"/>
        <v>30217</v>
      </c>
      <c r="J15" s="29" t="s">
        <v>14</v>
      </c>
    </row>
    <row r="16" spans="1:10" ht="24.95" customHeight="1" x14ac:dyDescent="0.25">
      <c r="A16" s="22">
        <v>10</v>
      </c>
      <c r="B16" s="23" t="str">
        <f>'MASTER SHEET'!B15</f>
        <v>Jh jke yky cykbZ</v>
      </c>
      <c r="C16" s="24" t="str">
        <f>'MASTER SHEET'!C15</f>
        <v>TEACHER</v>
      </c>
      <c r="D16" s="25">
        <f>'MASTER SHEET'!D15</f>
        <v>43952</v>
      </c>
      <c r="E16" s="22">
        <v>15</v>
      </c>
      <c r="F16" s="26">
        <f>'MASTER SHEET'!E15</f>
        <v>61300</v>
      </c>
      <c r="G16" s="27">
        <f t="shared" si="0"/>
        <v>30650</v>
      </c>
      <c r="H16" s="28">
        <f t="shared" si="1"/>
        <v>10421</v>
      </c>
      <c r="I16" s="28">
        <f t="shared" si="2"/>
        <v>41071</v>
      </c>
      <c r="J16" s="29" t="s">
        <v>14</v>
      </c>
    </row>
    <row r="17" spans="1:10" ht="24.95" customHeight="1" x14ac:dyDescent="0.25">
      <c r="A17" s="22">
        <v>11</v>
      </c>
      <c r="B17" s="23" t="str">
        <f>'MASTER SHEET'!B16</f>
        <v>Jh Jo.k yky jsxj</v>
      </c>
      <c r="C17" s="24" t="str">
        <f>'MASTER SHEET'!C16</f>
        <v>Teacher</v>
      </c>
      <c r="D17" s="25">
        <f>'MASTER SHEET'!D16</f>
        <v>43952</v>
      </c>
      <c r="E17" s="22">
        <v>15</v>
      </c>
      <c r="F17" s="26">
        <f>'MASTER SHEET'!E16</f>
        <v>71300</v>
      </c>
      <c r="G17" s="27">
        <f t="shared" si="0"/>
        <v>35650</v>
      </c>
      <c r="H17" s="28">
        <f t="shared" si="1"/>
        <v>12121</v>
      </c>
      <c r="I17" s="28">
        <f t="shared" si="2"/>
        <v>47771</v>
      </c>
      <c r="J17" s="29" t="s">
        <v>14</v>
      </c>
    </row>
    <row r="18" spans="1:10" ht="24.95" customHeight="1" x14ac:dyDescent="0.25">
      <c r="A18" s="22">
        <v>12</v>
      </c>
      <c r="B18" s="23" t="str">
        <f>'MASTER SHEET'!B17</f>
        <v>Jh ykMw jke xqtZj</v>
      </c>
      <c r="C18" s="24" t="str">
        <f>'MASTER SHEET'!C17</f>
        <v>TEACHER</v>
      </c>
      <c r="D18" s="25">
        <f>'MASTER SHEET'!D17</f>
        <v>43952</v>
      </c>
      <c r="E18" s="22">
        <v>15</v>
      </c>
      <c r="F18" s="26">
        <f>'MASTER SHEET'!E17</f>
        <v>59500</v>
      </c>
      <c r="G18" s="27">
        <f t="shared" si="0"/>
        <v>29750</v>
      </c>
      <c r="H18" s="28">
        <f t="shared" si="1"/>
        <v>10115</v>
      </c>
      <c r="I18" s="28">
        <f t="shared" si="2"/>
        <v>39865</v>
      </c>
      <c r="J18" s="29" t="s">
        <v>14</v>
      </c>
    </row>
    <row r="19" spans="1:10" ht="24.95" customHeight="1" x14ac:dyDescent="0.25">
      <c r="A19" s="22">
        <v>13</v>
      </c>
      <c r="B19" s="23" t="str">
        <f>'MASTER SHEET'!B18</f>
        <v>Jh jk?kosUnz flag jkBkSM</v>
      </c>
      <c r="C19" s="24" t="str">
        <f>'MASTER SHEET'!C18</f>
        <v>P.T.I. IIIrd</v>
      </c>
      <c r="D19" s="25">
        <f>'MASTER SHEET'!D18</f>
        <v>43952</v>
      </c>
      <c r="E19" s="22">
        <v>15</v>
      </c>
      <c r="F19" s="26">
        <f>'MASTER SHEET'!E18</f>
        <v>61300</v>
      </c>
      <c r="G19" s="27">
        <f t="shared" si="0"/>
        <v>30650</v>
      </c>
      <c r="H19" s="28">
        <f t="shared" si="1"/>
        <v>10421</v>
      </c>
      <c r="I19" s="28">
        <f t="shared" si="2"/>
        <v>41071</v>
      </c>
      <c r="J19" s="29" t="s">
        <v>14</v>
      </c>
    </row>
    <row r="20" spans="1:10" ht="24.95" customHeight="1" x14ac:dyDescent="0.25">
      <c r="A20" s="22">
        <v>14</v>
      </c>
      <c r="B20" s="23" t="str">
        <f>'MASTER SHEET'!B19</f>
        <v>Jh vfHk"ksd 'kekZ</v>
      </c>
      <c r="C20" s="30" t="str">
        <f>'MASTER SHEET'!C19</f>
        <v>JUNIOR ASST.</v>
      </c>
      <c r="D20" s="25">
        <f>'MASTER SHEET'!D19</f>
        <v>43952</v>
      </c>
      <c r="E20" s="22">
        <v>15</v>
      </c>
      <c r="F20" s="26">
        <f>'MASTER SHEET'!E19</f>
        <v>22700</v>
      </c>
      <c r="G20" s="27">
        <f t="shared" si="0"/>
        <v>11350</v>
      </c>
      <c r="H20" s="28">
        <f t="shared" si="1"/>
        <v>3859</v>
      </c>
      <c r="I20" s="28">
        <f t="shared" si="2"/>
        <v>15209</v>
      </c>
      <c r="J20" s="29" t="s">
        <v>14</v>
      </c>
    </row>
    <row r="21" spans="1:10" ht="24.95" customHeight="1" x14ac:dyDescent="0.25">
      <c r="A21" s="22">
        <v>15</v>
      </c>
      <c r="B21" s="23" t="str">
        <f>'MASTER SHEET'!B20</f>
        <v>Jherh n’kjFk daoj</v>
      </c>
      <c r="C21" s="24" t="str">
        <f>'MASTER SHEET'!C20</f>
        <v>PEON</v>
      </c>
      <c r="D21" s="25">
        <f>'MASTER SHEET'!D20</f>
        <v>43952</v>
      </c>
      <c r="E21" s="22">
        <v>15</v>
      </c>
      <c r="F21" s="26">
        <f>'MASTER SHEET'!E20</f>
        <v>31100</v>
      </c>
      <c r="G21" s="27">
        <f t="shared" si="0"/>
        <v>15550</v>
      </c>
      <c r="H21" s="28">
        <f t="shared" si="1"/>
        <v>5287</v>
      </c>
      <c r="I21" s="28">
        <f t="shared" si="2"/>
        <v>20837</v>
      </c>
      <c r="J21" s="29" t="s">
        <v>14</v>
      </c>
    </row>
    <row r="22" spans="1:10" ht="18.75" x14ac:dyDescent="0.3">
      <c r="A22" s="72" t="s">
        <v>80</v>
      </c>
      <c r="B22" s="72"/>
      <c r="C22" s="72"/>
      <c r="D22" s="72"/>
      <c r="E22" s="72"/>
      <c r="F22" s="72"/>
      <c r="G22" s="72"/>
      <c r="H22" s="72"/>
      <c r="I22" s="72"/>
      <c r="J22" s="72"/>
    </row>
    <row r="23" spans="1:10" ht="41.1" customHeight="1" x14ac:dyDescent="0.3">
      <c r="A23" s="31"/>
      <c r="B23" s="32"/>
      <c r="C23" s="32"/>
      <c r="D23" s="32"/>
      <c r="E23" s="32"/>
      <c r="F23" s="32"/>
      <c r="G23" s="32"/>
      <c r="H23" s="33"/>
      <c r="I23" s="70" t="s">
        <v>48</v>
      </c>
      <c r="J23" s="71"/>
    </row>
    <row r="24" spans="1:10" ht="23.45" customHeight="1" x14ac:dyDescent="0.3">
      <c r="A24" s="31"/>
      <c r="B24" s="32"/>
      <c r="C24" s="32"/>
      <c r="D24" s="32"/>
      <c r="E24" s="32"/>
      <c r="F24" s="32"/>
      <c r="G24" s="32"/>
      <c r="H24" s="33"/>
      <c r="I24" s="71"/>
      <c r="J24" s="71"/>
    </row>
    <row r="25" spans="1:10" ht="17.100000000000001" customHeight="1" x14ac:dyDescent="0.3">
      <c r="A25" s="31"/>
      <c r="B25" s="69" t="s">
        <v>4</v>
      </c>
      <c r="C25" s="69"/>
      <c r="D25" s="34"/>
      <c r="E25" s="34"/>
      <c r="F25" s="34"/>
      <c r="G25" s="35"/>
      <c r="H25" s="36"/>
      <c r="I25" s="37"/>
      <c r="J25" s="37"/>
    </row>
    <row r="26" spans="1:10" ht="14.45" customHeight="1" x14ac:dyDescent="0.3">
      <c r="A26" s="31"/>
      <c r="B26" s="73" t="s">
        <v>75</v>
      </c>
      <c r="C26" s="73"/>
      <c r="D26" s="73"/>
      <c r="E26" s="73"/>
      <c r="F26" s="34"/>
      <c r="G26" s="36"/>
      <c r="H26" s="36"/>
      <c r="I26" s="37"/>
      <c r="J26" s="37"/>
    </row>
    <row r="27" spans="1:10" ht="15.6" customHeight="1" x14ac:dyDescent="0.3">
      <c r="A27" s="31"/>
      <c r="B27" s="69" t="s">
        <v>5</v>
      </c>
      <c r="C27" s="69"/>
      <c r="D27" s="34"/>
      <c r="E27" s="34"/>
      <c r="F27" s="34"/>
      <c r="G27" s="35"/>
      <c r="H27" s="36"/>
      <c r="I27" s="37"/>
      <c r="J27" s="37"/>
    </row>
    <row r="28" spans="1:10" ht="15.95" customHeight="1" x14ac:dyDescent="0.3">
      <c r="A28" s="31"/>
      <c r="B28" s="69" t="s">
        <v>6</v>
      </c>
      <c r="C28" s="69"/>
      <c r="D28" s="34"/>
      <c r="E28" s="34"/>
      <c r="F28" s="34"/>
      <c r="G28" s="35"/>
      <c r="H28" s="36"/>
      <c r="I28" s="37"/>
      <c r="J28" s="37"/>
    </row>
    <row r="29" spans="1:10" ht="15" customHeight="1" x14ac:dyDescent="0.3">
      <c r="A29" s="31"/>
      <c r="B29" s="69" t="s">
        <v>7</v>
      </c>
      <c r="C29" s="69"/>
      <c r="D29" s="34"/>
      <c r="E29" s="34"/>
      <c r="F29" s="34"/>
      <c r="G29" s="38"/>
      <c r="H29" s="36"/>
      <c r="I29" s="37"/>
      <c r="J29" s="37"/>
    </row>
    <row r="30" spans="1:10" ht="48" customHeight="1" x14ac:dyDescent="0.3">
      <c r="A30" s="31"/>
      <c r="B30" s="34"/>
      <c r="C30" s="34"/>
      <c r="D30" s="34"/>
      <c r="E30" s="34"/>
      <c r="F30" s="34"/>
      <c r="G30" s="35"/>
      <c r="H30" s="33"/>
      <c r="I30" s="70" t="s">
        <v>48</v>
      </c>
      <c r="J30" s="71"/>
    </row>
    <row r="31" spans="1:10" ht="21.75" customHeight="1" x14ac:dyDescent="0.3">
      <c r="A31" s="1"/>
      <c r="B31" s="3"/>
      <c r="C31" s="3"/>
      <c r="D31" s="3"/>
      <c r="E31" s="3"/>
      <c r="F31" s="3"/>
      <c r="G31" s="2"/>
      <c r="H31" s="5"/>
      <c r="I31" s="11"/>
      <c r="J31" s="11"/>
    </row>
    <row r="32" spans="1:10" x14ac:dyDescent="0.25">
      <c r="I32" s="11"/>
      <c r="J32" s="11"/>
    </row>
  </sheetData>
  <sheetProtection algorithmName="SHA-512" hashValue="NwUI2D8Hg/CbgZfDmbuD1P2GrsWcLPNhCe/j5R8GX0APeBdWQ8CUWfbJo/1SH6m7fiC3UIJofmz+LENaY2tz8w==" saltValue="NVamOAZqV6ZCBMcHqCXAOw==" spinCount="100000" sheet="1" objects="1" scenarios="1" insertColumns="0" insertRows="0"/>
  <mergeCells count="19">
    <mergeCell ref="B28:C28"/>
    <mergeCell ref="B29:C29"/>
    <mergeCell ref="I23:J24"/>
    <mergeCell ref="I30:J30"/>
    <mergeCell ref="J4:J5"/>
    <mergeCell ref="A22:J22"/>
    <mergeCell ref="B25:C25"/>
    <mergeCell ref="B26:E26"/>
    <mergeCell ref="B27:C27"/>
    <mergeCell ref="A1:J1"/>
    <mergeCell ref="A2:J2"/>
    <mergeCell ref="A3:J3"/>
    <mergeCell ref="A4:A5"/>
    <mergeCell ref="B4:B5"/>
    <mergeCell ref="C4:C5"/>
    <mergeCell ref="D4:D5"/>
    <mergeCell ref="E4:E5"/>
    <mergeCell ref="F4:F5"/>
    <mergeCell ref="G4:I4"/>
  </mergeCells>
  <printOptions horizontalCentered="1"/>
  <pageMargins left="0.24" right="0.17" top="0.27" bottom="0.19" header="0.17" footer="0.17"/>
  <pageSetup paperSize="9" scale="8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tabSelected="1" topLeftCell="A13" zoomScaleNormal="100" workbookViewId="0">
      <selection activeCell="B28" sqref="B28"/>
    </sheetView>
  </sheetViews>
  <sheetFormatPr defaultRowHeight="15" x14ac:dyDescent="0.25"/>
  <cols>
    <col min="1" max="1" width="5" customWidth="1"/>
    <col min="2" max="2" width="22.85546875" customWidth="1"/>
    <col min="3" max="3" width="15.42578125" customWidth="1"/>
    <col min="4" max="4" width="9" customWidth="1"/>
    <col min="5" max="5" width="7.140625" customWidth="1"/>
    <col min="6" max="6" width="8" customWidth="1"/>
    <col min="7" max="7" width="8.7109375" customWidth="1"/>
    <col min="8" max="8" width="8.42578125" customWidth="1"/>
    <col min="9" max="9" width="10.42578125" customWidth="1"/>
    <col min="10" max="10" width="20.42578125" customWidth="1"/>
  </cols>
  <sheetData>
    <row r="1" spans="1:10" ht="25.5" customHeight="1" x14ac:dyDescent="0.25">
      <c r="A1" s="75" t="str">
        <f>'MASTER SHEET'!A2:E2</f>
        <v>dk;kZy; iapk;r izkjfEHkd f'k{kk vf/kdkjh nM+koV vklhUn ftyk&amp;HkhyokM+k</v>
      </c>
      <c r="B1" s="75"/>
      <c r="C1" s="75"/>
      <c r="D1" s="75"/>
      <c r="E1" s="75"/>
      <c r="F1" s="75"/>
      <c r="G1" s="75"/>
      <c r="H1" s="75"/>
      <c r="I1" s="75"/>
      <c r="J1" s="75"/>
    </row>
    <row r="2" spans="1:10" ht="19.5" customHeight="1" x14ac:dyDescent="0.25">
      <c r="A2" s="76" t="s">
        <v>16</v>
      </c>
      <c r="B2" s="76"/>
      <c r="C2" s="76"/>
      <c r="D2" s="76"/>
      <c r="E2" s="76"/>
      <c r="F2" s="76"/>
      <c r="G2" s="76"/>
      <c r="H2" s="76"/>
      <c r="I2" s="76"/>
      <c r="J2" s="76"/>
    </row>
    <row r="3" spans="1:10" ht="68.45" customHeight="1" x14ac:dyDescent="0.25">
      <c r="A3" s="67" t="s">
        <v>81</v>
      </c>
      <c r="B3" s="67" t="s">
        <v>15</v>
      </c>
      <c r="C3" s="67"/>
      <c r="D3" s="67"/>
      <c r="E3" s="67"/>
      <c r="F3" s="67"/>
      <c r="G3" s="67"/>
      <c r="H3" s="67"/>
      <c r="I3" s="67"/>
      <c r="J3" s="67"/>
    </row>
    <row r="4" spans="1:10" ht="18.75" customHeight="1" x14ac:dyDescent="0.25">
      <c r="A4" s="74" t="s">
        <v>0</v>
      </c>
      <c r="B4" s="74" t="s">
        <v>1</v>
      </c>
      <c r="C4" s="74" t="s">
        <v>2</v>
      </c>
      <c r="D4" s="74" t="s">
        <v>8</v>
      </c>
      <c r="E4" s="74" t="s">
        <v>9</v>
      </c>
      <c r="F4" s="74" t="s">
        <v>10</v>
      </c>
      <c r="G4" s="74" t="s">
        <v>13</v>
      </c>
      <c r="H4" s="74"/>
      <c r="I4" s="74"/>
      <c r="J4" s="74" t="s">
        <v>3</v>
      </c>
    </row>
    <row r="5" spans="1:10" ht="37.5" customHeight="1" x14ac:dyDescent="0.25">
      <c r="A5" s="74"/>
      <c r="B5" s="74"/>
      <c r="C5" s="74"/>
      <c r="D5" s="74"/>
      <c r="E5" s="74"/>
      <c r="F5" s="74"/>
      <c r="G5" s="12" t="s">
        <v>10</v>
      </c>
      <c r="H5" s="12" t="s">
        <v>11</v>
      </c>
      <c r="I5" s="12" t="s">
        <v>12</v>
      </c>
      <c r="J5" s="74"/>
    </row>
    <row r="6" spans="1:10" ht="18.75" x14ac:dyDescent="0.25">
      <c r="A6" s="13">
        <v>1</v>
      </c>
      <c r="B6" s="13">
        <v>2</v>
      </c>
      <c r="C6" s="13">
        <v>3</v>
      </c>
      <c r="D6" s="13">
        <v>4</v>
      </c>
      <c r="E6" s="13">
        <v>5</v>
      </c>
      <c r="F6" s="13">
        <v>6</v>
      </c>
      <c r="G6" s="13">
        <v>7</v>
      </c>
      <c r="H6" s="13">
        <v>8</v>
      </c>
      <c r="I6" s="13">
        <v>9</v>
      </c>
      <c r="J6" s="13">
        <v>10</v>
      </c>
    </row>
    <row r="7" spans="1:10" ht="20.100000000000001" customHeight="1" x14ac:dyDescent="0.25">
      <c r="A7" s="14">
        <v>1</v>
      </c>
      <c r="B7" s="39" t="str">
        <f>'MASTER SHEET'!H6</f>
        <v>VISHNU KUMAR VAISHNAVA</v>
      </c>
      <c r="C7" s="40" t="str">
        <f>'MASTER SHEET'!I6</f>
        <v>तृतीय श्रेणी लेवल प्रथम</v>
      </c>
      <c r="D7" s="15">
        <f>'MASTER SHEET'!J6</f>
        <v>43952</v>
      </c>
      <c r="E7" s="14">
        <v>15</v>
      </c>
      <c r="F7" s="16">
        <f>'MASTER SHEET'!K6</f>
        <v>45100</v>
      </c>
      <c r="G7" s="17">
        <f>F7/2</f>
        <v>22550</v>
      </c>
      <c r="H7" s="18">
        <f>G7*34/100</f>
        <v>7667</v>
      </c>
      <c r="I7" s="18">
        <f>G7+H7</f>
        <v>30217</v>
      </c>
      <c r="J7" s="19" t="s">
        <v>14</v>
      </c>
    </row>
    <row r="8" spans="1:10" ht="20.100000000000001" customHeight="1" x14ac:dyDescent="0.25">
      <c r="A8" s="14">
        <v>2</v>
      </c>
      <c r="B8" s="39" t="str">
        <f>'MASTER SHEET'!H7</f>
        <v>BABU LAL BHIL</v>
      </c>
      <c r="C8" s="40" t="str">
        <f>'MASTER SHEET'!I7</f>
        <v>प्रबोधक लेवल प्रथम</v>
      </c>
      <c r="D8" s="15">
        <f>'MASTER SHEET'!J7</f>
        <v>43952</v>
      </c>
      <c r="E8" s="14">
        <v>15</v>
      </c>
      <c r="F8" s="16">
        <f>'MASTER SHEET'!K7</f>
        <v>45100</v>
      </c>
      <c r="G8" s="17">
        <f t="shared" ref="G8:G21" si="0">F8/2</f>
        <v>22550</v>
      </c>
      <c r="H8" s="18">
        <f t="shared" ref="H8:H24" si="1">G8*34/100</f>
        <v>7667</v>
      </c>
      <c r="I8" s="18">
        <f t="shared" ref="I8:I21" si="2">G8+H8</f>
        <v>30217</v>
      </c>
      <c r="J8" s="19" t="s">
        <v>14</v>
      </c>
    </row>
    <row r="9" spans="1:10" ht="20.100000000000001" customHeight="1" x14ac:dyDescent="0.25">
      <c r="A9" s="14">
        <v>3</v>
      </c>
      <c r="B9" s="39" t="str">
        <f>'MASTER SHEET'!H8</f>
        <v>RAM LAKHAN BHAGOD</v>
      </c>
      <c r="C9" s="40" t="str">
        <f>'MASTER SHEET'!I8</f>
        <v>तृतीय श्रेणी लेवल प्रथम</v>
      </c>
      <c r="D9" s="15">
        <f>'MASTER SHEET'!J8</f>
        <v>43952</v>
      </c>
      <c r="E9" s="14">
        <v>15</v>
      </c>
      <c r="F9" s="16">
        <f>'MASTER SHEET'!K8</f>
        <v>33800</v>
      </c>
      <c r="G9" s="17">
        <f t="shared" si="0"/>
        <v>16900</v>
      </c>
      <c r="H9" s="18">
        <f t="shared" si="1"/>
        <v>5746</v>
      </c>
      <c r="I9" s="18">
        <f t="shared" si="2"/>
        <v>22646</v>
      </c>
      <c r="J9" s="19" t="s">
        <v>14</v>
      </c>
    </row>
    <row r="10" spans="1:10" ht="20.100000000000001" customHeight="1" x14ac:dyDescent="0.25">
      <c r="A10" s="14">
        <v>4</v>
      </c>
      <c r="B10" s="39" t="str">
        <f>'MASTER SHEET'!H9</f>
        <v>LEELA JEENGAR</v>
      </c>
      <c r="C10" s="41" t="str">
        <f>'MASTER SHEET'!I9</f>
        <v>तृतीय श्रेणी लेवल द्वितीय</v>
      </c>
      <c r="D10" s="15">
        <f>'MASTER SHEET'!J9</f>
        <v>43952</v>
      </c>
      <c r="E10" s="14">
        <v>15</v>
      </c>
      <c r="F10" s="16">
        <f>'MASTER SHEET'!K9</f>
        <v>33800</v>
      </c>
      <c r="G10" s="17">
        <f t="shared" si="0"/>
        <v>16900</v>
      </c>
      <c r="H10" s="18">
        <f t="shared" si="1"/>
        <v>5746</v>
      </c>
      <c r="I10" s="18">
        <f t="shared" si="2"/>
        <v>22646</v>
      </c>
      <c r="J10" s="19" t="s">
        <v>14</v>
      </c>
    </row>
    <row r="11" spans="1:10" ht="20.100000000000001" customHeight="1" x14ac:dyDescent="0.25">
      <c r="A11" s="14">
        <v>5</v>
      </c>
      <c r="B11" s="39" t="str">
        <f>'MASTER SHEET'!H10</f>
        <v>RAJESH KUMAR REGAR</v>
      </c>
      <c r="C11" s="41" t="str">
        <f>'MASTER SHEET'!I10</f>
        <v>तृतीय श्रेणी लेवल द्वितीय</v>
      </c>
      <c r="D11" s="15">
        <f>'MASTER SHEET'!J10</f>
        <v>43952</v>
      </c>
      <c r="E11" s="14">
        <v>15</v>
      </c>
      <c r="F11" s="16">
        <f>'MASTER SHEET'!K10</f>
        <v>33800</v>
      </c>
      <c r="G11" s="17">
        <f t="shared" si="0"/>
        <v>16900</v>
      </c>
      <c r="H11" s="18">
        <f t="shared" si="1"/>
        <v>5746</v>
      </c>
      <c r="I11" s="18">
        <f t="shared" si="2"/>
        <v>22646</v>
      </c>
      <c r="J11" s="19" t="s">
        <v>14</v>
      </c>
    </row>
    <row r="12" spans="1:10" ht="20.100000000000001" customHeight="1" x14ac:dyDescent="0.25">
      <c r="A12" s="14">
        <v>6</v>
      </c>
      <c r="B12" s="39" t="str">
        <f>'MASTER SHEET'!H11</f>
        <v>SATYANARAYAN TAILOR</v>
      </c>
      <c r="C12" s="40" t="str">
        <f>'MASTER SHEET'!I11</f>
        <v>तृतीय श्रेणी लेवल प्रथम</v>
      </c>
      <c r="D12" s="15">
        <f>'MASTER SHEET'!J11</f>
        <v>43952</v>
      </c>
      <c r="E12" s="14">
        <v>15</v>
      </c>
      <c r="F12" s="16">
        <f>'MASTER SHEET'!K11</f>
        <v>39100</v>
      </c>
      <c r="G12" s="17">
        <f t="shared" si="0"/>
        <v>19550</v>
      </c>
      <c r="H12" s="18">
        <f t="shared" si="1"/>
        <v>6647</v>
      </c>
      <c r="I12" s="18">
        <f t="shared" si="2"/>
        <v>26197</v>
      </c>
      <c r="J12" s="19" t="s">
        <v>14</v>
      </c>
    </row>
    <row r="13" spans="1:10" ht="20.100000000000001" customHeight="1" x14ac:dyDescent="0.25">
      <c r="A13" s="14">
        <v>7</v>
      </c>
      <c r="B13" s="39" t="str">
        <f>'MASTER SHEET'!H12</f>
        <v>SHER SINGH MEENA</v>
      </c>
      <c r="C13" s="41" t="str">
        <f>'MASTER SHEET'!I12</f>
        <v>तृतीय श्रेणी लेवल द्वितीय</v>
      </c>
      <c r="D13" s="15">
        <f>'MASTER SHEET'!J12</f>
        <v>43952</v>
      </c>
      <c r="E13" s="14">
        <v>15</v>
      </c>
      <c r="F13" s="16">
        <f>'MASTER SHEET'!K12</f>
        <v>39100</v>
      </c>
      <c r="G13" s="17">
        <f t="shared" si="0"/>
        <v>19550</v>
      </c>
      <c r="H13" s="18">
        <f t="shared" si="1"/>
        <v>6647</v>
      </c>
      <c r="I13" s="18">
        <f t="shared" si="2"/>
        <v>26197</v>
      </c>
      <c r="J13" s="19" t="s">
        <v>14</v>
      </c>
    </row>
    <row r="14" spans="1:10" ht="20.100000000000001" customHeight="1" x14ac:dyDescent="0.25">
      <c r="A14" s="14">
        <v>8</v>
      </c>
      <c r="B14" s="39" t="str">
        <f>'MASTER SHEET'!H13</f>
        <v>AMBA LAL GURJAR</v>
      </c>
      <c r="C14" s="40" t="str">
        <f>'MASTER SHEET'!I13</f>
        <v>तृतीय श्रेणी लेवल प्रथम</v>
      </c>
      <c r="D14" s="15">
        <f>'MASTER SHEET'!J13</f>
        <v>43952</v>
      </c>
      <c r="E14" s="14">
        <v>15</v>
      </c>
      <c r="F14" s="16">
        <f>'MASTER SHEET'!K13</f>
        <v>45100</v>
      </c>
      <c r="G14" s="17">
        <f t="shared" si="0"/>
        <v>22550</v>
      </c>
      <c r="H14" s="18">
        <f t="shared" si="1"/>
        <v>7667</v>
      </c>
      <c r="I14" s="18">
        <f t="shared" si="2"/>
        <v>30217</v>
      </c>
      <c r="J14" s="19" t="s">
        <v>14</v>
      </c>
    </row>
    <row r="15" spans="1:10" ht="20.100000000000001" customHeight="1" x14ac:dyDescent="0.25">
      <c r="A15" s="14">
        <v>9</v>
      </c>
      <c r="B15" s="39" t="str">
        <f>'MASTER SHEET'!H14</f>
        <v>DEBI LAL GURJAR</v>
      </c>
      <c r="C15" s="40" t="str">
        <f>'MASTER SHEET'!I14</f>
        <v>प्रबोधक लेवल प्रथम</v>
      </c>
      <c r="D15" s="15">
        <f>'MASTER SHEET'!J14</f>
        <v>43952</v>
      </c>
      <c r="E15" s="14">
        <v>15</v>
      </c>
      <c r="F15" s="16">
        <f>'MASTER SHEET'!K14</f>
        <v>45100</v>
      </c>
      <c r="G15" s="17">
        <f t="shared" si="0"/>
        <v>22550</v>
      </c>
      <c r="H15" s="18">
        <f t="shared" si="1"/>
        <v>7667</v>
      </c>
      <c r="I15" s="18">
        <f t="shared" si="2"/>
        <v>30217</v>
      </c>
      <c r="J15" s="19" t="s">
        <v>14</v>
      </c>
    </row>
    <row r="16" spans="1:10" ht="20.100000000000001" customHeight="1" x14ac:dyDescent="0.25">
      <c r="A16" s="14">
        <v>10</v>
      </c>
      <c r="B16" s="39" t="str">
        <f>'MASTER SHEET'!H15</f>
        <v>DHAN SINGH RATHOR</v>
      </c>
      <c r="C16" s="40" t="str">
        <f>'MASTER SHEET'!I15</f>
        <v>प्रबोधक लेवल प्रथम</v>
      </c>
      <c r="D16" s="15">
        <f>'MASTER SHEET'!J15</f>
        <v>43952</v>
      </c>
      <c r="E16" s="14">
        <v>15</v>
      </c>
      <c r="F16" s="16">
        <f>'MASTER SHEET'!K15</f>
        <v>45100</v>
      </c>
      <c r="G16" s="17">
        <f t="shared" si="0"/>
        <v>22550</v>
      </c>
      <c r="H16" s="18">
        <f t="shared" si="1"/>
        <v>7667</v>
      </c>
      <c r="I16" s="18">
        <f t="shared" si="2"/>
        <v>30217</v>
      </c>
      <c r="J16" s="19" t="s">
        <v>14</v>
      </c>
    </row>
    <row r="17" spans="1:10" ht="20.100000000000001" customHeight="1" x14ac:dyDescent="0.25">
      <c r="A17" s="14">
        <v>11</v>
      </c>
      <c r="B17" s="39" t="str">
        <f>'MASTER SHEET'!H16</f>
        <v>ASHOK KUMAR GARG</v>
      </c>
      <c r="C17" s="40" t="str">
        <f>'MASTER SHEET'!I16</f>
        <v>प्रबोधक लेवल द्वितीय</v>
      </c>
      <c r="D17" s="15">
        <f>'MASTER SHEET'!J16</f>
        <v>43952</v>
      </c>
      <c r="E17" s="14">
        <v>15</v>
      </c>
      <c r="F17" s="16">
        <f>'MASTER SHEET'!K16</f>
        <v>43800</v>
      </c>
      <c r="G17" s="17">
        <f t="shared" si="0"/>
        <v>21900</v>
      </c>
      <c r="H17" s="18">
        <f t="shared" si="1"/>
        <v>7446</v>
      </c>
      <c r="I17" s="18">
        <f t="shared" si="2"/>
        <v>29346</v>
      </c>
      <c r="J17" s="19" t="s">
        <v>14</v>
      </c>
    </row>
    <row r="18" spans="1:10" ht="20.100000000000001" customHeight="1" x14ac:dyDescent="0.25">
      <c r="A18" s="14">
        <v>12</v>
      </c>
      <c r="B18" s="39" t="str">
        <f>'MASTER SHEET'!H17</f>
        <v>KAMLESH KUMAR SETHI</v>
      </c>
      <c r="C18" s="40" t="str">
        <f>'MASTER SHEET'!I17</f>
        <v>प्रबोधक लेवल प्रथम</v>
      </c>
      <c r="D18" s="15">
        <f>'MASTER SHEET'!J17</f>
        <v>43952</v>
      </c>
      <c r="E18" s="14">
        <v>15</v>
      </c>
      <c r="F18" s="16">
        <f>'MASTER SHEET'!K17</f>
        <v>33800</v>
      </c>
      <c r="G18" s="17">
        <f t="shared" si="0"/>
        <v>16900</v>
      </c>
      <c r="H18" s="18">
        <f t="shared" si="1"/>
        <v>5746</v>
      </c>
      <c r="I18" s="18">
        <f t="shared" si="2"/>
        <v>22646</v>
      </c>
      <c r="J18" s="19" t="s">
        <v>14</v>
      </c>
    </row>
    <row r="19" spans="1:10" ht="20.100000000000001" customHeight="1" x14ac:dyDescent="0.25">
      <c r="A19" s="14">
        <v>13</v>
      </c>
      <c r="B19" s="39" t="str">
        <f>'MASTER SHEET'!H18</f>
        <v>RAJENDRA JEENGAR</v>
      </c>
      <c r="C19" s="40" t="str">
        <f>'MASTER SHEET'!I18</f>
        <v>तृतीय श्रेणी लेवल प्रथम</v>
      </c>
      <c r="D19" s="15">
        <f>'MASTER SHEET'!J18</f>
        <v>43952</v>
      </c>
      <c r="E19" s="14">
        <v>15</v>
      </c>
      <c r="F19" s="16">
        <f>'MASTER SHEET'!K18</f>
        <v>33800</v>
      </c>
      <c r="G19" s="17">
        <f t="shared" si="0"/>
        <v>16900</v>
      </c>
      <c r="H19" s="18">
        <f t="shared" si="1"/>
        <v>5746</v>
      </c>
      <c r="I19" s="18">
        <f t="shared" si="2"/>
        <v>22646</v>
      </c>
      <c r="J19" s="19" t="s">
        <v>14</v>
      </c>
    </row>
    <row r="20" spans="1:10" ht="20.100000000000001" customHeight="1" x14ac:dyDescent="0.25">
      <c r="A20" s="14">
        <v>14</v>
      </c>
      <c r="B20" s="39" t="str">
        <f>'MASTER SHEET'!H19</f>
        <v>ARIF MOHAMMAD</v>
      </c>
      <c r="C20" s="40" t="str">
        <f>'MASTER SHEET'!I19</f>
        <v>प्रबोधक लेवल प्रथम</v>
      </c>
      <c r="D20" s="15">
        <f>'MASTER SHEET'!J19</f>
        <v>43952</v>
      </c>
      <c r="E20" s="14">
        <v>15</v>
      </c>
      <c r="F20" s="16">
        <f>'MASTER SHEET'!K19</f>
        <v>43800</v>
      </c>
      <c r="G20" s="17">
        <f t="shared" si="0"/>
        <v>21900</v>
      </c>
      <c r="H20" s="18">
        <f t="shared" si="1"/>
        <v>7446</v>
      </c>
      <c r="I20" s="18">
        <f t="shared" si="2"/>
        <v>29346</v>
      </c>
      <c r="J20" s="19" t="s">
        <v>14</v>
      </c>
    </row>
    <row r="21" spans="1:10" ht="20.100000000000001" customHeight="1" x14ac:dyDescent="0.25">
      <c r="A21" s="14">
        <v>15</v>
      </c>
      <c r="B21" s="42" t="str">
        <f>'MASTER SHEET'!H20</f>
        <v>SHAREEF MOHAMMED BISAYATI</v>
      </c>
      <c r="C21" s="40" t="str">
        <f>'MASTER SHEET'!I20</f>
        <v>तृतीय श्रेणी लेवल प्रथम</v>
      </c>
      <c r="D21" s="15">
        <f>'MASTER SHEET'!J20</f>
        <v>43952</v>
      </c>
      <c r="E21" s="14">
        <v>15</v>
      </c>
      <c r="F21" s="16">
        <f>'MASTER SHEET'!K20</f>
        <v>39100</v>
      </c>
      <c r="G21" s="17">
        <f t="shared" si="0"/>
        <v>19550</v>
      </c>
      <c r="H21" s="18">
        <f t="shared" si="1"/>
        <v>6647</v>
      </c>
      <c r="I21" s="18">
        <f t="shared" si="2"/>
        <v>26197</v>
      </c>
      <c r="J21" s="19" t="s">
        <v>14</v>
      </c>
    </row>
    <row r="22" spans="1:10" ht="20.100000000000001" customHeight="1" x14ac:dyDescent="0.25">
      <c r="A22" s="14">
        <v>16</v>
      </c>
      <c r="B22" s="39" t="str">
        <f>'MASTER SHEET'!H21</f>
        <v>mahaveer singh charan</v>
      </c>
      <c r="C22" s="40" t="str">
        <f>'MASTER SHEET'!I21</f>
        <v>तृतीय श्रेणी लेवल प्रथम</v>
      </c>
      <c r="D22" s="15">
        <f>'MASTER SHEET'!J21</f>
        <v>43952</v>
      </c>
      <c r="E22" s="14">
        <v>15</v>
      </c>
      <c r="F22" s="16">
        <f>'MASTER SHEET'!K21</f>
        <v>36900</v>
      </c>
      <c r="G22" s="17">
        <f t="shared" ref="G22:G25" si="3">F22/2</f>
        <v>18450</v>
      </c>
      <c r="H22" s="18">
        <f t="shared" si="1"/>
        <v>6273</v>
      </c>
      <c r="I22" s="18">
        <f t="shared" ref="I22:I25" si="4">G22+H22</f>
        <v>24723</v>
      </c>
      <c r="J22" s="19" t="s">
        <v>14</v>
      </c>
    </row>
    <row r="23" spans="1:10" ht="20.100000000000001" customHeight="1" x14ac:dyDescent="0.25">
      <c r="A23" s="14">
        <v>17</v>
      </c>
      <c r="B23" s="39" t="str">
        <f>'MASTER SHEET'!H22</f>
        <v>KANHAIYA LAL KUMAWAT</v>
      </c>
      <c r="C23" s="41" t="str">
        <f>'MASTER SHEET'!I22</f>
        <v>तृतीय श्रेणी लेवल द्वितीय</v>
      </c>
      <c r="D23" s="15">
        <f>'MASTER SHEET'!J22</f>
        <v>43952</v>
      </c>
      <c r="E23" s="14">
        <v>15</v>
      </c>
      <c r="F23" s="16">
        <f>'MASTER SHEET'!K22</f>
        <v>39100</v>
      </c>
      <c r="G23" s="17">
        <f t="shared" si="3"/>
        <v>19550</v>
      </c>
      <c r="H23" s="18">
        <f t="shared" si="1"/>
        <v>6647</v>
      </c>
      <c r="I23" s="18">
        <f t="shared" si="4"/>
        <v>26197</v>
      </c>
      <c r="J23" s="19" t="s">
        <v>14</v>
      </c>
    </row>
    <row r="24" spans="1:10" ht="20.100000000000001" customHeight="1" x14ac:dyDescent="0.25">
      <c r="A24" s="14">
        <v>18</v>
      </c>
      <c r="B24" s="39" t="str">
        <f>'MASTER SHEET'!H23</f>
        <v>MAHAVEER PRASAD BAIRWA</v>
      </c>
      <c r="C24" s="40" t="str">
        <f>'MASTER SHEET'!I23</f>
        <v>तृतीय श्रेणी लेवल प्रथम</v>
      </c>
      <c r="D24" s="15">
        <f>'MASTER SHEET'!J23</f>
        <v>43952</v>
      </c>
      <c r="E24" s="14">
        <v>15</v>
      </c>
      <c r="F24" s="16">
        <f>'MASTER SHEET'!K23</f>
        <v>33800</v>
      </c>
      <c r="G24" s="17">
        <f t="shared" si="3"/>
        <v>16900</v>
      </c>
      <c r="H24" s="18">
        <f t="shared" si="1"/>
        <v>5746</v>
      </c>
      <c r="I24" s="18">
        <f t="shared" si="4"/>
        <v>22646</v>
      </c>
      <c r="J24" s="19" t="s">
        <v>14</v>
      </c>
    </row>
    <row r="25" spans="1:10" ht="20.100000000000001" customHeight="1" x14ac:dyDescent="0.25">
      <c r="A25" s="14">
        <v>19</v>
      </c>
      <c r="B25" s="39" t="str">
        <f>'MASTER SHEET'!H24</f>
        <v>GHANSHYAM JEENGAR</v>
      </c>
      <c r="C25" s="40" t="str">
        <f>'MASTER SHEET'!I24</f>
        <v>तृतीय श्रेणी लेवल प्रथम</v>
      </c>
      <c r="D25" s="15">
        <f>'MASTER SHEET'!J24</f>
        <v>43952</v>
      </c>
      <c r="E25" s="14">
        <v>15</v>
      </c>
      <c r="F25" s="16">
        <f>'MASTER SHEET'!K24</f>
        <v>45100</v>
      </c>
      <c r="G25" s="17">
        <f t="shared" si="3"/>
        <v>22550</v>
      </c>
      <c r="H25" s="18">
        <f>G25*34/100</f>
        <v>7667</v>
      </c>
      <c r="I25" s="18">
        <f t="shared" si="4"/>
        <v>30217</v>
      </c>
      <c r="J25" s="19" t="s">
        <v>14</v>
      </c>
    </row>
    <row r="26" spans="1:10" ht="18.75" x14ac:dyDescent="0.3">
      <c r="A26" s="72" t="s">
        <v>77</v>
      </c>
      <c r="B26" s="72"/>
      <c r="C26" s="72"/>
      <c r="D26" s="72"/>
      <c r="E26" s="72"/>
      <c r="F26" s="72"/>
      <c r="G26" s="72"/>
      <c r="H26" s="72"/>
      <c r="I26" s="72"/>
      <c r="J26" s="72"/>
    </row>
    <row r="27" spans="1:10" ht="41.1" customHeight="1" x14ac:dyDescent="0.3">
      <c r="A27" s="31"/>
      <c r="B27" s="32"/>
      <c r="C27" s="32"/>
      <c r="D27" s="32"/>
      <c r="E27" s="32"/>
      <c r="F27" s="32"/>
      <c r="G27" s="32"/>
      <c r="H27" s="33"/>
      <c r="I27" s="70" t="s">
        <v>73</v>
      </c>
      <c r="J27" s="71"/>
    </row>
    <row r="28" spans="1:10" ht="23.45" customHeight="1" x14ac:dyDescent="0.3">
      <c r="A28" s="31"/>
      <c r="B28" s="32"/>
      <c r="C28" s="32"/>
      <c r="D28" s="32"/>
      <c r="E28" s="32"/>
      <c r="F28" s="32"/>
      <c r="G28" s="32"/>
      <c r="H28" s="33"/>
      <c r="I28" s="71"/>
      <c r="J28" s="71"/>
    </row>
    <row r="29" spans="1:10" ht="17.100000000000001" customHeight="1" x14ac:dyDescent="0.3">
      <c r="A29" s="31"/>
      <c r="B29" s="69" t="s">
        <v>4</v>
      </c>
      <c r="C29" s="69"/>
      <c r="D29" s="34"/>
      <c r="E29" s="34"/>
      <c r="F29" s="34"/>
      <c r="G29" s="35"/>
      <c r="H29" s="36"/>
      <c r="I29" s="37"/>
      <c r="J29" s="37"/>
    </row>
    <row r="30" spans="1:10" ht="14.45" customHeight="1" x14ac:dyDescent="0.3">
      <c r="A30" s="31"/>
      <c r="B30" s="73" t="s">
        <v>76</v>
      </c>
      <c r="C30" s="73"/>
      <c r="D30" s="73"/>
      <c r="E30" s="73"/>
      <c r="F30" s="34"/>
      <c r="G30" s="36"/>
      <c r="H30" s="36"/>
      <c r="I30" s="37"/>
      <c r="J30" s="37"/>
    </row>
    <row r="31" spans="1:10" ht="15.6" customHeight="1" x14ac:dyDescent="0.3">
      <c r="A31" s="31"/>
      <c r="B31" s="69" t="s">
        <v>5</v>
      </c>
      <c r="C31" s="69"/>
      <c r="D31" s="34"/>
      <c r="E31" s="34"/>
      <c r="F31" s="34"/>
      <c r="G31" s="35"/>
      <c r="H31" s="36"/>
      <c r="I31" s="37"/>
      <c r="J31" s="37"/>
    </row>
    <row r="32" spans="1:10" ht="15.95" customHeight="1" x14ac:dyDescent="0.3">
      <c r="A32" s="31"/>
      <c r="B32" s="69" t="s">
        <v>6</v>
      </c>
      <c r="C32" s="69"/>
      <c r="D32" s="34"/>
      <c r="E32" s="34"/>
      <c r="F32" s="34"/>
      <c r="G32" s="35"/>
      <c r="H32" s="36"/>
      <c r="I32" s="37"/>
      <c r="J32" s="37"/>
    </row>
    <row r="33" spans="1:10" ht="15" customHeight="1" x14ac:dyDescent="0.3">
      <c r="A33" s="31"/>
      <c r="B33" s="69" t="s">
        <v>7</v>
      </c>
      <c r="C33" s="69"/>
      <c r="D33" s="34"/>
      <c r="E33" s="34"/>
      <c r="F33" s="34"/>
      <c r="G33" s="38"/>
      <c r="H33" s="36"/>
      <c r="I33" s="37"/>
      <c r="J33" s="37"/>
    </row>
    <row r="34" spans="1:10" ht="48" customHeight="1" x14ac:dyDescent="0.3">
      <c r="A34" s="31"/>
      <c r="B34" s="34"/>
      <c r="C34" s="34"/>
      <c r="D34" s="34"/>
      <c r="E34" s="34"/>
      <c r="F34" s="34"/>
      <c r="G34" s="35"/>
      <c r="H34" s="33"/>
      <c r="I34" s="70" t="s">
        <v>73</v>
      </c>
      <c r="J34" s="71"/>
    </row>
    <row r="35" spans="1:10" ht="21.75" customHeight="1" x14ac:dyDescent="0.3">
      <c r="A35" s="1"/>
      <c r="B35" s="4"/>
      <c r="C35" s="4"/>
      <c r="D35" s="4"/>
      <c r="E35" s="4"/>
      <c r="F35" s="4"/>
      <c r="G35" s="2"/>
      <c r="H35" s="5"/>
      <c r="I35" s="11"/>
      <c r="J35" s="11"/>
    </row>
    <row r="36" spans="1:10" x14ac:dyDescent="0.25">
      <c r="I36" s="11"/>
      <c r="J36" s="11"/>
    </row>
  </sheetData>
  <sheetProtection algorithmName="SHA-512" hashValue="ymgHCzai7FvBXWiN02T799/AAjLLeqY1hwjXkboDZOkIaoIL9VO9lVBfZbP8K0m66IlMOcVstAkguN9Tmi/0vQ==" saltValue="A8Y+ulRdbI3Bf/0w8wuQ7g==" spinCount="100000" sheet="1" objects="1" scenarios="1" insertColumns="0" insertRows="0"/>
  <mergeCells count="19">
    <mergeCell ref="A1:J1"/>
    <mergeCell ref="A2:J2"/>
    <mergeCell ref="A3:J3"/>
    <mergeCell ref="A4:A5"/>
    <mergeCell ref="B4:B5"/>
    <mergeCell ref="C4:C5"/>
    <mergeCell ref="D4:D5"/>
    <mergeCell ref="E4:E5"/>
    <mergeCell ref="F4:F5"/>
    <mergeCell ref="G4:I4"/>
    <mergeCell ref="B32:C32"/>
    <mergeCell ref="B33:C33"/>
    <mergeCell ref="I34:J34"/>
    <mergeCell ref="J4:J5"/>
    <mergeCell ref="A26:J26"/>
    <mergeCell ref="I27:J28"/>
    <mergeCell ref="B29:C29"/>
    <mergeCell ref="B30:E30"/>
    <mergeCell ref="B31:C31"/>
  </mergeCells>
  <printOptions horizontalCentered="1"/>
  <pageMargins left="0.24" right="0.17" top="0.27" bottom="0.19" header="0.17" footer="0.17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MASTER SHEET</vt:lpstr>
      <vt:lpstr>DARAWAT SATFF</vt:lpstr>
      <vt:lpstr>PEEO DARAWAT SATFF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TOSHIBA-PC</dc:creator>
  <cp:lastModifiedBy>sunshine</cp:lastModifiedBy>
  <cp:lastPrinted>2022-04-14T06:07:07Z</cp:lastPrinted>
  <dcterms:created xsi:type="dcterms:W3CDTF">2016-07-29T00:57:44Z</dcterms:created>
  <dcterms:modified xsi:type="dcterms:W3CDTF">2022-04-14T06:07:45Z</dcterms:modified>
</cp:coreProperties>
</file>