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48" windowWidth="22980" windowHeight="9552"/>
  </bookViews>
  <sheets>
    <sheet name="LPC" sheetId="1" r:id="rId1"/>
    <sheet name="Sheet3" sheetId="3" state="veryHidden" r:id="rId2"/>
    <sheet name="Rules regarding LPC" sheetId="4" r:id="rId3"/>
  </sheets>
  <definedNames>
    <definedName name="ALLOWANCE_LIST">Sheet3!$B$83:$B$154</definedName>
    <definedName name="Condition">Sheet3!$B$2:$B$6</definedName>
    <definedName name="Deduction_list">Sheet3!$B$12:$B$78</definedName>
    <definedName name="Numbers">Sheet3!$C$12:$C$19</definedName>
    <definedName name="_xlnm.Print_Area" localSheetId="0">LPC!$A$1:$K$86</definedName>
    <definedName name="_xlnm.Print_Titles" localSheetId="2">'Rules regarding LPC'!$1:$2</definedName>
    <definedName name="Saluation">Sheet3!$D$12:$D$16</definedName>
  </definedNames>
  <calcPr calcId="125725"/>
</workbook>
</file>

<file path=xl/calcChain.xml><?xml version="1.0" encoding="utf-8"?>
<calcChain xmlns="http://schemas.openxmlformats.org/spreadsheetml/2006/main">
  <c r="E19" i="3"/>
  <c r="B9"/>
  <c r="E12"/>
  <c r="I78" i="1" l="1"/>
  <c r="H78"/>
  <c r="G78"/>
  <c r="E78"/>
  <c r="F22"/>
  <c r="F3" i="3" l="1"/>
  <c r="F5" s="1"/>
  <c r="I13" l="1"/>
  <c r="I9"/>
  <c r="I5"/>
  <c r="I6"/>
  <c r="I11"/>
  <c r="I7"/>
  <c r="I3"/>
  <c r="I4"/>
  <c r="I14"/>
  <c r="I12"/>
  <c r="I8"/>
  <c r="I10"/>
  <c r="F7"/>
  <c r="G5"/>
  <c r="J19" i="1"/>
  <c r="E19"/>
  <c r="B7" i="3"/>
  <c r="C7" s="1"/>
  <c r="B9" i="1" s="1"/>
  <c r="C78"/>
  <c r="J6" i="3" l="1"/>
  <c r="K6" s="1"/>
  <c r="J10"/>
  <c r="K10" s="1"/>
  <c r="J14"/>
  <c r="K14" s="1"/>
  <c r="J5"/>
  <c r="K5" s="1"/>
  <c r="J9"/>
  <c r="K9" s="1"/>
  <c r="J13"/>
  <c r="K13" s="1"/>
  <c r="J4"/>
  <c r="K4" s="1"/>
  <c r="J8"/>
  <c r="K8" s="1"/>
  <c r="J12"/>
  <c r="K12" s="1"/>
  <c r="J3"/>
  <c r="K3" s="1"/>
  <c r="J7"/>
  <c r="K7" s="1"/>
  <c r="J11"/>
  <c r="K11" s="1"/>
  <c r="J20" i="1"/>
  <c r="F4" i="3"/>
  <c r="L5" l="1" a="1"/>
  <c r="L5" s="1"/>
  <c r="M5" s="1"/>
  <c r="A68" i="1" s="1"/>
  <c r="L10" i="3" a="1"/>
  <c r="L10" s="1"/>
  <c r="M10" s="1"/>
  <c r="A73" i="1" s="1"/>
  <c r="L9" i="3" a="1"/>
  <c r="L9" s="1"/>
  <c r="M9" s="1"/>
  <c r="A72" i="1" s="1"/>
  <c r="L13" i="3" a="1"/>
  <c r="L13" s="1"/>
  <c r="M13" s="1"/>
  <c r="A76" i="1" s="1"/>
  <c r="L8" i="3" a="1"/>
  <c r="L8" s="1"/>
  <c r="M8" s="1"/>
  <c r="A71" i="1" s="1"/>
  <c r="L12" i="3" a="1"/>
  <c r="L12" s="1"/>
  <c r="M12" s="1"/>
  <c r="A75" i="1" s="1"/>
  <c r="L7" i="3" a="1"/>
  <c r="L7" s="1"/>
  <c r="M7" s="1"/>
  <c r="A70" i="1" s="1"/>
  <c r="L11" i="3" a="1"/>
  <c r="L11" s="1"/>
  <c r="M11" s="1"/>
  <c r="A74" i="1" s="1"/>
  <c r="L3" i="3" a="1"/>
  <c r="L3" s="1"/>
  <c r="M3" s="1"/>
  <c r="A66" i="1" s="1"/>
  <c r="L14" i="3" a="1"/>
  <c r="L14" s="1"/>
  <c r="M14" s="1"/>
  <c r="A77" i="1" s="1"/>
  <c r="L4" i="3" a="1"/>
  <c r="L4" s="1"/>
  <c r="M4" s="1"/>
  <c r="A67" i="1" s="1"/>
  <c r="L6" i="3" a="1"/>
  <c r="L6" s="1"/>
  <c r="M6" s="1"/>
  <c r="A69" i="1" s="1"/>
</calcChain>
</file>

<file path=xl/sharedStrings.xml><?xml version="1.0" encoding="utf-8"?>
<sst xmlns="http://schemas.openxmlformats.org/spreadsheetml/2006/main" count="339" uniqueCount="315">
  <si>
    <t>सेवानिवृति</t>
  </si>
  <si>
    <t>राजस्थान सरकार</t>
  </si>
  <si>
    <t xml:space="preserve"> कार्यालय:</t>
  </si>
  <si>
    <t>गत भुगतान प्रमाण-पत्र</t>
  </si>
  <si>
    <t>इनको भुगतान</t>
  </si>
  <si>
    <t>दिनांक</t>
  </si>
  <si>
    <t>तक निम्नाकिंत दर से किया जा चुका है&amp;%</t>
  </si>
  <si>
    <t>विगत</t>
  </si>
  <si>
    <t>दर</t>
  </si>
  <si>
    <t>कटौतियॉ</t>
  </si>
  <si>
    <t>कुल योग</t>
  </si>
  <si>
    <t>योग कटोती</t>
  </si>
  <si>
    <t xml:space="preserve"> शुद्ध राशि </t>
  </si>
  <si>
    <t>उन्होनें विभाग का कार्यभार दिनांक</t>
  </si>
  <si>
    <t xml:space="preserve">सौंप दिया है। </t>
  </si>
  <si>
    <t>पिछले पृष्ठ पर लिखे अनुसार कर्मचारी से वसूलियॉ करनी हैं।</t>
  </si>
  <si>
    <t>दिनांक से</t>
  </si>
  <si>
    <t>दिनांक तक</t>
  </si>
  <si>
    <t>दर रूपये</t>
  </si>
  <si>
    <t>माहवार</t>
  </si>
  <si>
    <t>यह निम्नलिखित रकम लेने के हकदार हैं।</t>
  </si>
  <si>
    <t xml:space="preserve">इनको दूसरी जगह कार्यभार सम्भालने के लिए </t>
  </si>
  <si>
    <t>नियमानुसार</t>
  </si>
  <si>
    <t>इनकी निम्नलिखित बीमा पॉलिसियों का भुगतान प्रोविडेन्ट फन्ड से किया जाता है।</t>
  </si>
  <si>
    <t>बीमा का नाम या राजकीय बीमा विभाग</t>
  </si>
  <si>
    <t>पॉलिसी नम्बर</t>
  </si>
  <si>
    <t xml:space="preserve"> आयकर की विगत, जो चालू वर्ष में आज तक वसूल हुआ है पिछले पृष्ठ पर लिखित है।</t>
  </si>
  <si>
    <t>इनको निम्नलिखित अवकाश वेतन दे दिया है। पिछले पृष्ठ पर लिखी कटौतियॉ कर ली गई हैं।</t>
  </si>
  <si>
    <t>पद</t>
  </si>
  <si>
    <t>वसूलियो की विगत</t>
  </si>
  <si>
    <t>वसूली योग्य कुल रकम</t>
  </si>
  <si>
    <t>किस्तों की संख्या</t>
  </si>
  <si>
    <t>वसूल की गई रकम</t>
  </si>
  <si>
    <t>बाकी वसूल योग्य रकम</t>
  </si>
  <si>
    <t>अवकाश वेतन से की गई कटौतियो की विगत</t>
  </si>
  <si>
    <t>बाबत</t>
  </si>
  <si>
    <t>रूपये</t>
  </si>
  <si>
    <t>वेतन</t>
  </si>
  <si>
    <t>आनुतोषिक फीस इत्यादि</t>
  </si>
  <si>
    <t>फण्ड व अन्य कटौतियॉ</t>
  </si>
  <si>
    <t>आयकर रकम जो वसूल की गई</t>
  </si>
  <si>
    <t>विशेष विवरण</t>
  </si>
  <si>
    <t xml:space="preserve">दिनांक </t>
  </si>
  <si>
    <t xml:space="preserve">हस्ताक्षर </t>
  </si>
  <si>
    <t>पुस्तक संख्या</t>
  </si>
  <si>
    <t>क्रम संख्या</t>
  </si>
  <si>
    <t>प्रतिलिपि:-</t>
  </si>
  <si>
    <t xml:space="preserve">क्रमांक:-                                       </t>
  </si>
  <si>
    <t xml:space="preserve">  दिनांक:-</t>
  </si>
  <si>
    <t xml:space="preserve">योग </t>
  </si>
  <si>
    <t xml:space="preserve"> दिन का समय </t>
  </si>
  <si>
    <t>मिल सकता है।</t>
  </si>
  <si>
    <t>स्थानान्तरण</t>
  </si>
  <si>
    <t>से सेवानिवृत हो रहे है।</t>
  </si>
  <si>
    <t xml:space="preserve">मध्याह्न पूर्व </t>
  </si>
  <si>
    <t>Charge Handover</t>
  </si>
  <si>
    <t>Year</t>
  </si>
  <si>
    <t>AHF HBA(236)</t>
  </si>
  <si>
    <t>AIS GPF(237)</t>
  </si>
  <si>
    <t>AI S-MCA(239)</t>
  </si>
  <si>
    <t>AISGIS(214)</t>
  </si>
  <si>
    <t>CM-GUJRAT(246)</t>
  </si>
  <si>
    <t>CM-KARGIL(245)</t>
  </si>
  <si>
    <t>CPF-FOREST(243)</t>
  </si>
  <si>
    <t>CPF-PHED(242)</t>
  </si>
  <si>
    <t>CPF-PWD{241 )</t>
  </si>
  <si>
    <t>GI CC(281)</t>
  </si>
  <si>
    <t>GIACC(240)</t>
  </si>
  <si>
    <t>GIAIS(222)</t>
  </si>
  <si>
    <t>GIS(211)</t>
  </si>
  <si>
    <t>GPF 2004(294}</t>
  </si>
  <si>
    <t>GPF(215)</t>
  </si>
  <si>
    <t>GPF-JUDGES(248)</t>
  </si>
  <si>
    <t>GPFLOAN(216)</t>
  </si>
  <si>
    <t>HBA-HDFC(253)</t>
  </si>
  <si>
    <t>HBA-OLD(251)</t>
  </si>
  <si>
    <t>BA-SBBJ(252)</t>
  </si>
  <si>
    <t>HFRCAD0575(406)</t>
  </si>
  <si>
    <t>HFRCOLO(405)</t>
  </si>
  <si>
    <t>HFRF(206)</t>
  </si>
  <si>
    <t>HFRG(207)</t>
  </si>
  <si>
    <t>HFRH(205)</t>
  </si>
  <si>
    <t>MCA-SBBJ(254)</t>
  </si>
  <si>
    <t>PLI(213)</t>
  </si>
  <si>
    <t>RGHS(297)</t>
  </si>
  <si>
    <t>RPMF(209)</t>
  </si>
  <si>
    <t>S.TAX-SI(300)</t>
  </si>
  <si>
    <t>SII(219)</t>
  </si>
  <si>
    <t>SIL(218)</t>
  </si>
  <si>
    <t>SIP(217)</t>
  </si>
  <si>
    <t>SIT(203)</t>
  </si>
  <si>
    <t>ECPENF (261 )</t>
  </si>
  <si>
    <t>AH F CONV(235)</t>
  </si>
  <si>
    <t>AFS GPF LOAN(238)</t>
  </si>
  <si>
    <t>CAR RENT(208)</t>
  </si>
  <si>
    <t>C CORONA RELIEF(292)</t>
  </si>
  <si>
    <t>CM-TUSNARVLL(247)</t>
  </si>
  <si>
    <t>C -UTRAKHAND(283)</t>
  </si>
  <si>
    <t>COOPTHRIFT(260)</t>
  </si>
  <si>
    <t>COVID-19 VACCINE HELP(296)</t>
  </si>
  <si>
    <t>CPF-FVLLNES(244)</t>
  </si>
  <si>
    <t>DA-CS-OELHI(285)</t>
  </si>
  <si>
    <t>EACPENF (263)</t>
  </si>
  <si>
    <t>EDUCESS(255 )</t>
  </si>
  <si>
    <t>FGA INT(221)</t>
  </si>
  <si>
    <t>FGA PR.(220)</t>
  </si>
  <si>
    <t>GACPENF (264)</t>
  </si>
  <si>
    <t>GCPENF{262)</t>
  </si>
  <si>
    <t>G LSERVICE TAX(25 7)</t>
  </si>
  <si>
    <t>GPF SABE(295)</t>
  </si>
  <si>
    <t>HAILSTORM ENDOWMENT(287)</t>
  </si>
  <si>
    <t>HEALTHEDUCESS(291 )</t>
  </si>
  <si>
    <t>HFRH AGRI(284)</t>
  </si>
  <si>
    <t>HIIEDU(256)</t>
  </si>
  <si>
    <t>ITAX(202)</t>
  </si>
  <si>
    <t>JAL SWABLAMBAN ABHIYAN(288)</t>
  </si>
  <si>
    <t>LLC(210)</t>
  </si>
  <si>
    <t>MCA INT(224)</t>
  </si>
  <si>
    <t>MCA PR.(223)</t>
  </si>
  <si>
    <t>RV1CA-OBC(258)</t>
  </si>
  <si>
    <t>PTAX(204)</t>
  </si>
  <si>
    <t>SECT EMP OCT 2014 ONLY(286)</t>
  </si>
  <si>
    <t>S I ARREAR(293)</t>
  </si>
  <si>
    <t>S. TAX-GI-P(282)</t>
  </si>
  <si>
    <t>Deduction list</t>
  </si>
  <si>
    <t>ADDL DA( 105)</t>
  </si>
  <si>
    <t>APA(122)</t>
  </si>
  <si>
    <t>BOOT AII(148)</t>
  </si>
  <si>
    <t>BROOM AHOWN.(162)</t>
  </si>
  <si>
    <t>CA(111)</t>
  </si>
  <si>
    <t>CAA(145)</t>
  </si>
  <si>
    <t>CENT AII(114)</t>
  </si>
  <si>
    <t>CHILD AII(151)</t>
  </si>
  <si>
    <t>CMF(115)</t>
  </si>
  <si>
    <t>COMP AII(150)</t>
  </si>
  <si>
    <t>CPFPRI(165)</t>
  </si>
  <si>
    <t>CYCLE AII{ 110)</t>
  </si>
  <si>
    <t>DA(104)</t>
  </si>
  <si>
    <t>DEP ALI(137)</t>
  </si>
  <si>
    <t>DOGAII( 132)</t>
  </si>
  <si>
    <t>DP(98)</t>
  </si>
  <si>
    <t>DUAL AII(152)</t>
  </si>
  <si>
    <t>FDA(97)</t>
  </si>
  <si>
    <t>FLY AII(136)</t>
  </si>
  <si>
    <t>FTA(120)</t>
  </si>
  <si>
    <t>GOVT. N P S{ 159)</t>
  </si>
  <si>
    <t>GRATUITY ALLOWN.(164)</t>
  </si>
  <si>
    <t>HANDI AI.L ( 112)</t>
  </si>
  <si>
    <t>HDA(119)</t>
  </si>
  <si>
    <t>HOSTAJ/(125)</t>
  </si>
  <si>
    <t>HRA(107)</t>
  </si>
  <si>
    <t>INTALL(133)</t>
  </si>
  <si>
    <t>IR(106)</t>
  </si>
  <si>
    <t>KMAALL(129)</t>
  </si>
  <si>
    <t>LEAVE PAY( 102)</t>
  </si>
  <si>
    <t>LEG ASEM AII(156)</t>
  </si>
  <si>
    <t>LEGAIDHON( 127)</t>
  </si>
  <si>
    <t>LIB ALLO.(118)</t>
  </si>
  <si>
    <t>LOK AII(139)</t>
  </si>
  <si>
    <t>MED ALLO.(116)</t>
  </si>
  <si>
    <t>MED ATTAII{141)</t>
  </si>
  <si>
    <t>MED. ALLOWN.(160)</t>
  </si>
  <si>
    <t>MIL SP(167)</t>
  </si>
  <si>
    <t>MILSP RAJ(158)</t>
  </si>
  <si>
    <t>MIISP(134)</t>
  </si>
  <si>
    <t>MTA(121)</t>
  </si>
  <si>
    <t>NPA(99)</t>
  </si>
  <si>
    <t>NURSE AIII(149)</t>
  </si>
  <si>
    <t>OIL &amp; SOAP ALLOWN.(163)</t>
  </si>
  <si>
    <t>ORA(144)</t>
  </si>
  <si>
    <t>PEN.CONTRY(161 )</t>
  </si>
  <si>
    <t>PENSION ALL{153)</t>
  </si>
  <si>
    <t>PERS.PAY(103)</t>
  </si>
  <si>
    <t>PET AII( 143)</t>
  </si>
  <si>
    <t>PETROLALL( 124}</t>
  </si>
  <si>
    <t>POSTMARTAM(166)</t>
  </si>
  <si>
    <t>REMOTE AREA(168)</t>
  </si>
  <si>
    <t>RISKALL(130)</t>
  </si>
  <si>
    <t>ROBE AU(157)</t>
  </si>
  <si>
    <t>ROP(123)</t>
  </si>
  <si>
    <t>RUL AII{138)</t>
  </si>
  <si>
    <t>SAA(146)</t>
  </si>
  <si>
    <t>SOGALL(128)</t>
  </si>
  <si>
    <t>SPL AII{142)</t>
  </si>
  <si>
    <t>SPI PAY(101)</t>
  </si>
  <si>
    <t>SPLLNSTAII(131 )</t>
  </si>
  <si>
    <t>SSP AII(155)</t>
  </si>
  <si>
    <t>STATANRY AII( 154)</t>
  </si>
  <si>
    <t>SUM AII(140)</t>
  </si>
  <si>
    <t>TELEPHONE ALLOWANCE(169)</t>
  </si>
  <si>
    <t>TRAN AII(135)</t>
  </si>
  <si>
    <t>WASH ALLO.(109)</t>
  </si>
  <si>
    <t>OTHER AII{113)</t>
  </si>
  <si>
    <t>OFF RES ALL ( 126)</t>
  </si>
  <si>
    <t>MESS AII(117)</t>
  </si>
  <si>
    <t>ALLOWANCE LIST</t>
  </si>
  <si>
    <t>BASIC PAY (100)</t>
  </si>
  <si>
    <t>CCA(108)</t>
  </si>
  <si>
    <t xml:space="preserve">Employee ID </t>
  </si>
  <si>
    <t>GPF 2004</t>
  </si>
  <si>
    <t>PAN No.</t>
  </si>
  <si>
    <t xml:space="preserve">GPF  </t>
  </si>
  <si>
    <t>State Insurance No</t>
  </si>
  <si>
    <t>PRAN No.</t>
  </si>
  <si>
    <t>Bank Account No</t>
  </si>
  <si>
    <t>Numbers</t>
  </si>
  <si>
    <t>LIC No.</t>
  </si>
  <si>
    <t>पदस्थापन</t>
  </si>
  <si>
    <t>पदौन्नति पर स्थानान्तरण</t>
  </si>
  <si>
    <t>Condition</t>
  </si>
  <si>
    <t xml:space="preserve">होने पर </t>
  </si>
  <si>
    <t xml:space="preserve">इस कार्यालय से </t>
  </si>
  <si>
    <t>को स्थानान्तरण पर जा रहे है।</t>
  </si>
  <si>
    <t>को जा रहे है ।</t>
  </si>
  <si>
    <t>Rule 145</t>
  </si>
  <si>
    <t>GA 62</t>
  </si>
  <si>
    <t>GF&amp;AR 162</t>
  </si>
  <si>
    <t>अन्तिम वेतन प्रमाण-पत्र</t>
  </si>
  <si>
    <t>श्री</t>
  </si>
  <si>
    <t>श्रीमती</t>
  </si>
  <si>
    <t>सुश्री</t>
  </si>
  <si>
    <t>कुमारी</t>
  </si>
  <si>
    <t>गत भुगतान प्रमाण पत्र</t>
  </si>
  <si>
    <t>Saluation</t>
  </si>
  <si>
    <t>अवधि</t>
  </si>
  <si>
    <t>रकम</t>
  </si>
  <si>
    <t>रकम किस्त</t>
  </si>
  <si>
    <t>किस्त भुगतान की तिथि</t>
  </si>
  <si>
    <t xml:space="preserve">किस्म वसूली </t>
  </si>
  <si>
    <t>आयकर कटोतियों की विगत (पैरा 8)</t>
  </si>
  <si>
    <t xml:space="preserve">माह </t>
  </si>
  <si>
    <t xml:space="preserve">बीमा </t>
  </si>
  <si>
    <t>New Form No. G.A. 35</t>
  </si>
  <si>
    <t>Month</t>
  </si>
  <si>
    <t>Code</t>
  </si>
  <si>
    <t>Jan</t>
  </si>
  <si>
    <t>Feb</t>
  </si>
  <si>
    <t>Mar</t>
  </si>
  <si>
    <t>Apr</t>
  </si>
  <si>
    <t>May</t>
  </si>
  <si>
    <t>Jun</t>
  </si>
  <si>
    <t>Jul</t>
  </si>
  <si>
    <t>Aug</t>
  </si>
  <si>
    <t>Sep</t>
  </si>
  <si>
    <t>Oct</t>
  </si>
  <si>
    <t>Nov</t>
  </si>
  <si>
    <t>Dec</t>
  </si>
  <si>
    <t>(iv) When a Government servant on foreign service in India proceeds on leave, the foreign employer should issue immediately after payment for the duty period, a Last Pay Certificate in which he should indicate specifically that the compensatory allowance during leave, to the extent admissible under the rules, would continue to be paid to the Government servant by him. Similarly the Head of the Office in the case of non-gazetted Government servants, or the Accountant General in the case of Gazetted Officers should issue a Last Pay Certificate after paying the leave salary, if the Government servant joins back the foreign service or is transferred outside their control at the end of the leave.</t>
  </si>
  <si>
    <t>For rules re-issue of last pay certificate in connection with 'Transfer on duty" refer to Appendix XV</t>
  </si>
  <si>
    <t>(1) The last pay certificate provides for details of the amount of the pay and allowances drawn, period upto which drawn, date and timings of handing over the charge, joining time allowed, deduction on account of rent, etc., details of all insurance policies and Provident Fund with the account number, amount of premium and contribution, income tax recovered, details of all kind of loans and advances and other recoveries, if any.</t>
  </si>
  <si>
    <t>(3) In the case of House Building and Motor Conveyance advances, account number allotted to Government servant by the treasury, balances and amount of installment shall be mentioned for recovery by the next Drawing and Disbursing Officer.</t>
  </si>
  <si>
    <t xml:space="preserve">GF&amp;AR Part-I Rule 144 </t>
  </si>
  <si>
    <t xml:space="preserve">Last Pay Certificate to Contain :  </t>
  </si>
  <si>
    <t>GF&amp;AR Part-I Rule 145</t>
  </si>
  <si>
    <t>GF&amp;AR Part-I Rule 146</t>
  </si>
  <si>
    <t>Preparation of Last Pay Certificate :</t>
  </si>
  <si>
    <t>GF&amp;AR Part-I Rule 147</t>
  </si>
  <si>
    <t xml:space="preserve">Maximum time for issue of Last Pay Certificate : </t>
  </si>
  <si>
    <t>The Last Pay Certificate shall be issued normally within four days of the receipt of the charge report and in any case within a maximum period of ten days. In case the Certificate is not received by the Government servant within the said period, the Government servant shall report the matter to the Head of Department.</t>
  </si>
  <si>
    <t xml:space="preserve">Payment in absence of Last Pay Certificate : </t>
  </si>
  <si>
    <t>The Head of Office may authorise payment of pay and allowances to a Government servant who has not received Last Pay Certificate, for a period of three months in the first instance on the basis of a statement given by Government servant indicating details of pay and allowances last drawn, all kind of recoveries and net amount payable. In exceptional cases he may extend this facility for a further period of three months after recording reasons.</t>
  </si>
  <si>
    <t>GF&amp;AR Part-I Rule 148</t>
  </si>
  <si>
    <t xml:space="preserve">(9) Advance of pay at the New Station: </t>
  </si>
  <si>
    <t>The advance of pay may be allowed to be drawn at the new station within 15 days of reporting for duty on production of the Last Pay Certificate showing that no advance was drawn at the old station.</t>
  </si>
  <si>
    <t>GF&amp;AR Part-I Rule 204</t>
  </si>
  <si>
    <t>(i) The advance shall be recorded in the Last Pay Certificate issued to Government servant on his transfer to a new station.</t>
  </si>
  <si>
    <t xml:space="preserve">(12) Procedure to watch over the T.A. Advance and effecting recovery thereof : </t>
  </si>
  <si>
    <t>(v) The amount of advance shall be recorded in the Last Pay Certificate issued by the office where the Government servant was posted immediately before awaiting posting order on his final posting to new station.</t>
  </si>
  <si>
    <t>GF&amp;AR Part-I Rule 207(a)</t>
  </si>
  <si>
    <t>RSR-148 (part-I)</t>
  </si>
  <si>
    <t>RSR-20 (part-I)</t>
  </si>
  <si>
    <t>Retention Period of LPC</t>
  </si>
  <si>
    <t>35 Years</t>
  </si>
  <si>
    <t>Appendix-6 [See Rule 327(1)]</t>
  </si>
  <si>
    <t>APPENDIX-7 LIST OF FORMS [See rule 327 (2)]</t>
  </si>
  <si>
    <t>New Form no.</t>
  </si>
  <si>
    <t>Rule no.</t>
  </si>
  <si>
    <t xml:space="preserve"> Present Form No. </t>
  </si>
  <si>
    <t>First Payment of Pay, Allowances, etc. :</t>
  </si>
  <si>
    <t>(2) The Officer preparing Last Pay Certificate is responsible for the corrections of all the above details, particularly recoveries like over-payments, recovery held due to losses, etc., attachment of pay as per Court order which he may have received before issuing the certificate.</t>
  </si>
  <si>
    <t>(4) Last Pay Certificate shall particularly mention any advance/balance outstanding against Government servant at the time of transfer in respect of stores and office expenses given out of Permanent advance, etc., unspent balances of advances drawn on Advance bill, Imprest and Temporary advances in case of Public Works Departments and Forest Departments. In case of imprest and temporary advances outstanding on account of payment disallowed and/or account of which has not been settled adjusted inspite of notices given to the concerned Government servant, the amount shall be mentioned in Last Pay Certificate for making recovery at the new place of his postings.</t>
  </si>
  <si>
    <t>The Drawing and Disbursing Officer shall prepare Last Pay Certificate in quadruplicate on transfer of Government servant, the first copy shall be sent to the office where he is transferred, second copy shall be endorsed to Deputy Director/Assistant Director, State Insurance and Provident Fund of the District to enable him to transfer file pertaining to State Insurance/General Provident Fund of the Government servant to the concerned Deputy Director/Assistant Director of the District where he is transferred, third copy endorsed to the Government servant and the fourth copy shall be retained for his record.</t>
  </si>
  <si>
    <t>Financial rules regarding Last Pay Certificate</t>
  </si>
  <si>
    <t>Rule</t>
  </si>
  <si>
    <t>Content of rules</t>
  </si>
  <si>
    <t>(1)When the name of a Government servant appears for the first time in an establishment due to not holding any post previously or is re-employed after resignation or forfeiture of past services, the bill shall be supported by:          (i) Last pay certificate</t>
  </si>
  <si>
    <t>Drop Down Menu</t>
  </si>
  <si>
    <t>E6</t>
  </si>
  <si>
    <t>Types of LPC</t>
  </si>
  <si>
    <t>H7</t>
  </si>
  <si>
    <t>B12:18</t>
  </si>
  <si>
    <t>G12:18</t>
  </si>
  <si>
    <t>Name of Deductions</t>
  </si>
  <si>
    <t>Name of Allowances</t>
  </si>
  <si>
    <t>Charge Handover Timing</t>
  </si>
  <si>
    <t>H22</t>
  </si>
  <si>
    <t>Indicable Data</t>
  </si>
  <si>
    <t>B35:40</t>
  </si>
  <si>
    <t>Use only unhighlighted cells (i.e. white colour cells)</t>
  </si>
  <si>
    <t xml:space="preserve">इस एलपीसी में पे-मेनेजर में उल्लेखित समस्त वेतन-भत्तो एवं कटौतियों को उनके कोड संख्या के अनुसार  समावेश किया गया है । यूजर अपनी आवश्यकता के अनुसार उपर्युक्त कोड का चयन कर सकता है । इसके साथ जिन सेल में एक से अधिक विकल्प की स्थिति बनती है वहां पर ड्राप-ड्राउन मेन्यू से उपर्युक्त वेल्यू का चयन कर सकता है । </t>
  </si>
  <si>
    <t>Base Month</t>
  </si>
  <si>
    <t>Remaining Month</t>
  </si>
  <si>
    <t>DATEDIF(B2,C2,"M")</t>
  </si>
  <si>
    <t>श्री/श्रीमती/सुश्री/कुमारी</t>
  </si>
  <si>
    <t>सेवानिवृति/स्थानान्तरण/पदस्थापन/पदौन्नति पर स्थानान्तरण</t>
  </si>
  <si>
    <t>मध्याह्न पूर्व /मध्याह्न पश्चात</t>
  </si>
  <si>
    <t>Employee ID /GPF  /GPF 2004/LIC No./State Insurance No/PAN No./PRAN No./Bank Account No</t>
  </si>
  <si>
    <t>Cell No</t>
  </si>
  <si>
    <t>Header</t>
  </si>
  <si>
    <t>All allowance and deductions with their code according to Pay-Manager</t>
  </si>
  <si>
    <t xml:space="preserve"> Value (select applicable value)</t>
  </si>
  <si>
    <r>
      <t xml:space="preserve">सामान्य वित्तीय एवं लेखा नियम एवं सेवा नियम में एलपीसी से सम्बन्धित प्रमुख प्रावधानों की  सामान्य जानकारी हेतु सीट </t>
    </r>
    <r>
      <rPr>
        <b/>
        <u/>
        <sz val="14"/>
        <color theme="1"/>
        <rFont val="Calibri"/>
        <family val="2"/>
        <scheme val="minor"/>
      </rPr>
      <t>"Rules regarding LPC"</t>
    </r>
    <r>
      <rPr>
        <b/>
        <sz val="12"/>
        <color theme="1"/>
        <rFont val="DevLys 010"/>
      </rPr>
      <t xml:space="preserve"> </t>
    </r>
    <r>
      <rPr>
        <b/>
        <sz val="12"/>
        <color theme="1"/>
        <rFont val="Calibri"/>
        <family val="2"/>
        <scheme val="minor"/>
      </rPr>
      <t xml:space="preserve"> का अवलोकन किया जा सकता है ।
      </t>
    </r>
  </si>
  <si>
    <r>
      <t xml:space="preserve">Design &amp; Prepaired by Pravesh Kumar Sharma, Accountant, please call-9460100093 or write mail to  </t>
    </r>
    <r>
      <rPr>
        <b/>
        <i/>
        <sz val="12"/>
        <color indexed="43"/>
        <rFont val="Cambria"/>
        <family val="1"/>
      </rPr>
      <t>praveshbkn@gmail.com</t>
    </r>
    <r>
      <rPr>
        <b/>
        <i/>
        <sz val="12"/>
        <color indexed="9"/>
        <rFont val="Cambria"/>
        <family val="1"/>
      </rPr>
      <t xml:space="preserve"> for further query/error/updation/suggestion</t>
    </r>
  </si>
  <si>
    <t xml:space="preserve"> When a Government servant is transferred from one place to another either within the State or outside the State and his pay and allowance are drawn from another treasury/office, he will obtain a Last Pay Certificate from the Drawing and Disbursing Officer in Form G.A. 62 to enable him to draw on the new treasury/office.</t>
  </si>
  <si>
    <t>Last Pay Certificate on Transfer :</t>
  </si>
</sst>
</file>

<file path=xl/styles.xml><?xml version="1.0" encoding="utf-8"?>
<styleSheet xmlns="http://schemas.openxmlformats.org/spreadsheetml/2006/main">
  <numFmts count="1">
    <numFmt numFmtId="164" formatCode="_(&quot;Rs.&quot;* #,##0_);_(&quot;Rs.&quot;* \(#,##0\);_(&quot;Rs.&quot;* &quot;-&quot;_);_(@_)"/>
  </numFmts>
  <fonts count="30">
    <font>
      <sz val="11"/>
      <color theme="1"/>
      <name val="Calibri"/>
      <family val="2"/>
      <scheme val="minor"/>
    </font>
    <font>
      <sz val="16"/>
      <color theme="1"/>
      <name val="DevLys 010"/>
    </font>
    <font>
      <sz val="12"/>
      <color theme="1"/>
      <name val="DevLys 010"/>
    </font>
    <font>
      <sz val="12"/>
      <color theme="1"/>
      <name val="Calibri"/>
      <family val="2"/>
      <scheme val="minor"/>
    </font>
    <font>
      <b/>
      <sz val="12"/>
      <color theme="1"/>
      <name val="DevLys 010"/>
    </font>
    <font>
      <sz val="12"/>
      <color theme="1"/>
      <name val="Calibri"/>
      <family val="2"/>
    </font>
    <font>
      <sz val="14"/>
      <color theme="1"/>
      <name val="Calibri"/>
      <family val="2"/>
      <scheme val="minor"/>
    </font>
    <font>
      <sz val="10"/>
      <name val="Arial Narrow"/>
      <family val="2"/>
    </font>
    <font>
      <sz val="12"/>
      <name val="Calibri"/>
      <family val="2"/>
    </font>
    <font>
      <b/>
      <sz val="14"/>
      <color theme="1"/>
      <name val="DevLys 010"/>
    </font>
    <font>
      <b/>
      <sz val="12"/>
      <color rgb="FF17365D"/>
      <name val="Cambria"/>
      <family val="1"/>
    </font>
    <font>
      <sz val="13"/>
      <color theme="1"/>
      <name val="Times New Roman"/>
      <family val="1"/>
    </font>
    <font>
      <b/>
      <sz val="10"/>
      <color rgb="FF202124"/>
      <name val="Arial"/>
      <family val="2"/>
    </font>
    <font>
      <u/>
      <sz val="14"/>
      <color theme="1"/>
      <name val="Calibri"/>
      <family val="2"/>
      <scheme val="minor"/>
    </font>
    <font>
      <sz val="10"/>
      <color theme="1"/>
      <name val="Calibri"/>
      <family val="2"/>
      <scheme val="minor"/>
    </font>
    <font>
      <b/>
      <sz val="12"/>
      <color theme="1"/>
      <name val="Calibri"/>
      <family val="2"/>
      <scheme val="minor"/>
    </font>
    <font>
      <sz val="11"/>
      <name val="Calibri"/>
      <family val="2"/>
    </font>
    <font>
      <b/>
      <sz val="15"/>
      <color theme="3"/>
      <name val="Calibri"/>
      <family val="2"/>
      <scheme val="minor"/>
    </font>
    <font>
      <b/>
      <sz val="13"/>
      <color theme="3"/>
      <name val="Calibri"/>
      <family val="2"/>
      <scheme val="minor"/>
    </font>
    <font>
      <b/>
      <sz val="16"/>
      <color rgb="FFFFFF00"/>
      <name val="Calibri"/>
      <family val="2"/>
      <scheme val="minor"/>
    </font>
    <font>
      <b/>
      <sz val="16"/>
      <name val="Calibri"/>
      <family val="2"/>
      <scheme val="minor"/>
    </font>
    <font>
      <b/>
      <u/>
      <sz val="12"/>
      <color theme="1"/>
      <name val="Calibri"/>
      <family val="2"/>
      <scheme val="minor"/>
    </font>
    <font>
      <sz val="9"/>
      <color rgb="FFD0021B"/>
      <name val="Consolas"/>
      <family val="3"/>
    </font>
    <font>
      <b/>
      <u/>
      <sz val="15"/>
      <color theme="3"/>
      <name val="Calibri"/>
      <family val="2"/>
      <scheme val="minor"/>
    </font>
    <font>
      <b/>
      <u/>
      <sz val="14"/>
      <color theme="1"/>
      <name val="Calibri"/>
      <family val="2"/>
      <scheme val="minor"/>
    </font>
    <font>
      <b/>
      <i/>
      <sz val="14"/>
      <color indexed="9"/>
      <name val="Cambria"/>
      <family val="1"/>
    </font>
    <font>
      <b/>
      <i/>
      <sz val="12"/>
      <color indexed="9"/>
      <name val="Cambria"/>
      <family val="1"/>
    </font>
    <font>
      <b/>
      <i/>
      <sz val="12"/>
      <color indexed="43"/>
      <name val="Cambria"/>
      <family val="1"/>
    </font>
    <font>
      <b/>
      <sz val="9"/>
      <color theme="1"/>
      <name val="Calibri"/>
      <family val="2"/>
      <scheme val="minor"/>
    </font>
    <font>
      <b/>
      <sz val="13"/>
      <color rgb="FFFFFF0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00206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xf numFmtId="0" fontId="17" fillId="0" borderId="12" applyNumberFormat="0" applyFill="0" applyAlignment="0" applyProtection="0"/>
    <xf numFmtId="0" fontId="18" fillId="0" borderId="13" applyNumberFormat="0" applyFill="0" applyAlignment="0" applyProtection="0"/>
  </cellStyleXfs>
  <cellXfs count="220">
    <xf numFmtId="0" fontId="0" fillId="0" borderId="0" xfId="0"/>
    <xf numFmtId="0" fontId="2" fillId="0" borderId="0" xfId="0" applyFont="1" applyFill="1" applyAlignment="1"/>
    <xf numFmtId="0" fontId="2" fillId="0" borderId="0" xfId="0" applyFont="1" applyFill="1" applyAlignment="1">
      <alignment horizontal="center"/>
    </xf>
    <xf numFmtId="0" fontId="3" fillId="0" borderId="0" xfId="0" applyFont="1" applyFill="1"/>
    <xf numFmtId="0" fontId="2" fillId="0" borderId="0" xfId="0" applyFont="1" applyFill="1"/>
    <xf numFmtId="164" fontId="8" fillId="0" borderId="1" xfId="1" applyNumberFormat="1" applyFont="1" applyFill="1" applyBorder="1" applyAlignment="1" applyProtection="1">
      <protection locked="0"/>
    </xf>
    <xf numFmtId="0" fontId="2" fillId="0" borderId="0" xfId="0" applyFont="1" applyFill="1" applyAlignment="1">
      <alignment vertical="top"/>
    </xf>
    <xf numFmtId="0" fontId="3" fillId="0" borderId="0" xfId="0" applyFont="1" applyFill="1" applyAlignment="1">
      <alignment vertical="top"/>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1" xfId="0" applyFont="1" applyFill="1" applyBorder="1" applyProtection="1">
      <protection hidden="1"/>
    </xf>
    <xf numFmtId="0" fontId="3" fillId="0" borderId="0" xfId="0" applyFont="1" applyFill="1" applyProtection="1">
      <protection locked="0"/>
    </xf>
    <xf numFmtId="0" fontId="2" fillId="0" borderId="0" xfId="0" applyFont="1" applyFill="1" applyAlignment="1" applyProtection="1">
      <alignment horizontal="left" indent="6"/>
      <protection locked="0"/>
    </xf>
    <xf numFmtId="0" fontId="2" fillId="0" borderId="2" xfId="0" applyFont="1" applyFill="1" applyBorder="1" applyAlignment="1" applyProtection="1">
      <alignment horizontal="center"/>
      <protection locked="0"/>
    </xf>
    <xf numFmtId="0" fontId="2" fillId="0" borderId="4" xfId="0" applyFont="1" applyFill="1" applyBorder="1" applyAlignment="1" applyProtection="1">
      <alignment horizontal="center"/>
      <protection locked="0"/>
    </xf>
    <xf numFmtId="0" fontId="2" fillId="0" borderId="3" xfId="0" applyFont="1" applyFill="1" applyBorder="1" applyAlignment="1" applyProtection="1">
      <alignment horizontal="center"/>
      <protection locked="0"/>
    </xf>
    <xf numFmtId="0" fontId="2" fillId="0" borderId="0" xfId="0" applyFont="1" applyFill="1" applyProtection="1">
      <protection locked="0"/>
    </xf>
    <xf numFmtId="0" fontId="3" fillId="0" borderId="1" xfId="0" applyFont="1" applyFill="1" applyBorder="1" applyProtection="1">
      <protection locked="0"/>
    </xf>
    <xf numFmtId="0" fontId="20" fillId="5" borderId="1" xfId="0" applyFont="1" applyFill="1" applyBorder="1" applyAlignment="1">
      <alignment horizontal="center"/>
    </xf>
    <xf numFmtId="0" fontId="18" fillId="0" borderId="1" xfId="3" applyBorder="1" applyAlignment="1"/>
    <xf numFmtId="164" fontId="8" fillId="0" borderId="1" xfId="1" applyNumberFormat="1" applyFont="1" applyFill="1" applyBorder="1" applyAlignment="1" applyProtection="1">
      <protection hidden="1"/>
    </xf>
    <xf numFmtId="0" fontId="3" fillId="2" borderId="0" xfId="0" applyFont="1" applyFill="1" applyProtection="1">
      <protection locked="0"/>
    </xf>
    <xf numFmtId="0" fontId="3" fillId="2" borderId="6" xfId="0" applyFont="1" applyFill="1" applyBorder="1" applyAlignment="1" applyProtection="1">
      <alignment horizontal="left"/>
      <protection locked="0"/>
    </xf>
    <xf numFmtId="0" fontId="2" fillId="2" borderId="0" xfId="0" applyFont="1" applyFill="1" applyProtection="1">
      <protection locked="0"/>
    </xf>
    <xf numFmtId="0" fontId="14" fillId="2" borderId="0" xfId="0" applyFont="1" applyFill="1" applyAlignment="1" applyProtection="1">
      <alignment horizontal="center"/>
      <protection hidden="1"/>
    </xf>
    <xf numFmtId="0" fontId="3" fillId="2" borderId="0" xfId="0" applyFont="1" applyFill="1" applyProtection="1">
      <protection hidden="1"/>
    </xf>
    <xf numFmtId="0" fontId="2" fillId="2" borderId="0" xfId="0" applyFont="1" applyFill="1" applyProtection="1">
      <protection hidden="1"/>
    </xf>
    <xf numFmtId="0" fontId="2" fillId="2" borderId="0" xfId="0" applyFont="1" applyFill="1" applyAlignment="1" applyProtection="1">
      <alignment horizontal="right"/>
      <protection hidden="1"/>
    </xf>
    <xf numFmtId="0" fontId="5" fillId="2" borderId="0" xfId="0" applyFont="1" applyFill="1" applyAlignment="1" applyProtection="1">
      <alignment horizontal="center"/>
      <protection hidden="1"/>
    </xf>
    <xf numFmtId="0" fontId="2" fillId="2" borderId="0" xfId="0" applyFont="1" applyFill="1" applyAlignment="1" applyProtection="1">
      <alignment horizontal="center"/>
      <protection hidden="1"/>
    </xf>
    <xf numFmtId="0" fontId="5" fillId="2" borderId="0" xfId="0" applyFont="1" applyFill="1" applyAlignment="1" applyProtection="1">
      <alignment horizontal="center" vertical="top"/>
      <protection hidden="1"/>
    </xf>
    <xf numFmtId="0" fontId="2" fillId="2" borderId="0" xfId="0" applyFont="1" applyFill="1" applyAlignment="1" applyProtection="1">
      <alignment horizontal="center" vertical="top"/>
      <protection hidden="1"/>
    </xf>
    <xf numFmtId="0" fontId="5" fillId="2" borderId="0" xfId="0" applyFont="1" applyFill="1" applyAlignment="1" applyProtection="1">
      <alignment horizontal="center" vertical="center"/>
      <protection hidden="1"/>
    </xf>
    <xf numFmtId="0" fontId="5" fillId="2" borderId="0" xfId="0" applyFont="1" applyFill="1" applyProtection="1">
      <protection hidden="1"/>
    </xf>
    <xf numFmtId="0" fontId="5" fillId="2" borderId="0" xfId="0" applyFont="1" applyFill="1" applyAlignment="1" applyProtection="1">
      <alignment horizontal="left" indent="6"/>
      <protection hidden="1"/>
    </xf>
    <xf numFmtId="0" fontId="2" fillId="2" borderId="0" xfId="0" applyFont="1" applyFill="1" applyAlignment="1" applyProtection="1">
      <alignment horizontal="left"/>
      <protection hidden="1"/>
    </xf>
    <xf numFmtId="0" fontId="2" fillId="2" borderId="0" xfId="0" applyFont="1" applyFill="1" applyAlignment="1" applyProtection="1">
      <alignment horizontal="left"/>
      <protection locked="0"/>
    </xf>
    <xf numFmtId="0" fontId="4" fillId="2" borderId="0" xfId="0" applyFont="1" applyFill="1" applyAlignment="1" applyProtection="1">
      <alignment horizontal="center"/>
      <protection hidden="1"/>
    </xf>
    <xf numFmtId="0" fontId="2" fillId="2" borderId="0" xfId="0" applyFont="1" applyFill="1" applyBorder="1" applyAlignment="1" applyProtection="1">
      <alignment horizontal="center" vertical="top" wrapText="1"/>
      <protection hidden="1"/>
    </xf>
    <xf numFmtId="164" fontId="8" fillId="2" borderId="0" xfId="1" applyNumberFormat="1" applyFont="1" applyFill="1" applyBorder="1" applyAlignment="1" applyProtection="1">
      <alignment horizontal="center"/>
      <protection hidden="1"/>
    </xf>
    <xf numFmtId="0" fontId="2" fillId="2" borderId="0" xfId="0" applyFont="1" applyFill="1" applyAlignment="1">
      <alignment horizontal="left"/>
    </xf>
    <xf numFmtId="0" fontId="3" fillId="0" borderId="0" xfId="0" applyFont="1" applyFill="1" applyBorder="1"/>
    <xf numFmtId="0" fontId="22" fillId="0" borderId="0" xfId="0" applyFont="1"/>
    <xf numFmtId="0" fontId="2" fillId="7" borderId="0" xfId="0" applyFont="1" applyFill="1" applyAlignment="1" applyProtection="1">
      <alignment horizontal="center"/>
      <protection locked="0"/>
    </xf>
    <xf numFmtId="0" fontId="3" fillId="0" borderId="1" xfId="0" applyFont="1" applyFill="1" applyBorder="1" applyAlignment="1">
      <alignment horizontal="left" vertical="top"/>
    </xf>
    <xf numFmtId="0" fontId="15" fillId="0" borderId="0" xfId="0" applyNumberFormat="1" applyFont="1" applyFill="1" applyBorder="1" applyAlignment="1">
      <alignment vertical="justify" wrapText="1"/>
    </xf>
    <xf numFmtId="0" fontId="3" fillId="0" borderId="0" xfId="0" applyFont="1" applyFill="1" applyBorder="1" applyAlignment="1">
      <alignment vertical="center" wrapText="1"/>
    </xf>
    <xf numFmtId="0" fontId="3" fillId="0" borderId="0" xfId="0" applyFont="1" applyFill="1" applyBorder="1" applyAlignment="1">
      <alignment vertical="top" wrapText="1"/>
    </xf>
    <xf numFmtId="0" fontId="25" fillId="8" borderId="0" xfId="0" applyFont="1" applyFill="1" applyBorder="1" applyAlignment="1" applyProtection="1">
      <alignment vertical="center" wrapText="1"/>
      <protection hidden="1"/>
    </xf>
    <xf numFmtId="0" fontId="23" fillId="0" borderId="0" xfId="2" applyFont="1" applyBorder="1" applyAlignment="1">
      <alignment vertical="center" wrapText="1"/>
    </xf>
    <xf numFmtId="0" fontId="3" fillId="0" borderId="0" xfId="0" applyFont="1" applyFill="1" applyBorder="1" applyAlignment="1">
      <alignment vertical="top"/>
    </xf>
    <xf numFmtId="0" fontId="0" fillId="0" borderId="0" xfId="0" applyProtection="1">
      <protection hidden="1"/>
    </xf>
    <xf numFmtId="0" fontId="3" fillId="0" borderId="1" xfId="0" applyFont="1" applyBorder="1" applyProtection="1">
      <protection hidden="1"/>
    </xf>
    <xf numFmtId="14" fontId="3" fillId="3" borderId="1" xfId="0" applyNumberFormat="1" applyFont="1" applyFill="1" applyBorder="1" applyProtection="1">
      <protection hidden="1"/>
    </xf>
    <xf numFmtId="0" fontId="0" fillId="0" borderId="1" xfId="0" applyBorder="1" applyProtection="1">
      <protection hidden="1"/>
    </xf>
    <xf numFmtId="17" fontId="12" fillId="0" borderId="1" xfId="0" applyNumberFormat="1" applyFont="1" applyBorder="1" applyProtection="1">
      <protection hidden="1"/>
    </xf>
    <xf numFmtId="12" fontId="0" fillId="0" borderId="1" xfId="0" applyNumberFormat="1" applyBorder="1" applyProtection="1">
      <protection hidden="1"/>
    </xf>
    <xf numFmtId="0" fontId="12" fillId="6" borderId="1" xfId="0" applyFont="1" applyFill="1" applyBorder="1" applyProtection="1">
      <protection hidden="1"/>
    </xf>
    <xf numFmtId="1" fontId="0" fillId="0" borderId="1" xfId="0" applyNumberFormat="1" applyBorder="1" applyProtection="1">
      <protection hidden="1"/>
    </xf>
    <xf numFmtId="17" fontId="0" fillId="0" borderId="1" xfId="0" applyNumberFormat="1" applyBorder="1" applyProtection="1">
      <protection hidden="1"/>
    </xf>
    <xf numFmtId="12" fontId="3" fillId="3" borderId="1" xfId="0" applyNumberFormat="1" applyFont="1" applyFill="1" applyBorder="1" applyProtection="1">
      <protection hidden="1"/>
    </xf>
    <xf numFmtId="14" fontId="3" fillId="3" borderId="2" xfId="0" applyNumberFormat="1" applyFont="1" applyFill="1" applyBorder="1" applyProtection="1">
      <protection hidden="1"/>
    </xf>
    <xf numFmtId="0" fontId="3" fillId="3" borderId="1" xfId="0" applyFont="1" applyFill="1" applyBorder="1" applyProtection="1">
      <protection hidden="1"/>
    </xf>
    <xf numFmtId="0" fontId="3" fillId="0" borderId="0" xfId="0" applyFont="1" applyFill="1" applyBorder="1" applyProtection="1">
      <protection hidden="1"/>
    </xf>
    <xf numFmtId="12" fontId="0" fillId="0" borderId="0" xfId="0" applyNumberFormat="1" applyProtection="1">
      <protection hidden="1"/>
    </xf>
    <xf numFmtId="0" fontId="0" fillId="0" borderId="3" xfId="0" applyBorder="1" applyProtection="1">
      <protection hidden="1"/>
    </xf>
    <xf numFmtId="0" fontId="11" fillId="0" borderId="1" xfId="0" applyFont="1" applyBorder="1" applyAlignment="1" applyProtection="1">
      <protection hidden="1"/>
    </xf>
    <xf numFmtId="0" fontId="11" fillId="0" borderId="3" xfId="0" applyFont="1" applyBorder="1" applyAlignment="1" applyProtection="1">
      <protection hidden="1"/>
    </xf>
    <xf numFmtId="0" fontId="2" fillId="0" borderId="1" xfId="0" applyFont="1" applyFill="1" applyBorder="1" applyProtection="1">
      <protection hidden="1"/>
    </xf>
    <xf numFmtId="0" fontId="11" fillId="0" borderId="3" xfId="0" applyFont="1" applyFill="1" applyBorder="1" applyAlignment="1" applyProtection="1">
      <protection hidden="1"/>
    </xf>
    <xf numFmtId="17" fontId="12" fillId="0" borderId="0" xfId="0" applyNumberFormat="1" applyFont="1" applyProtection="1">
      <protection hidden="1"/>
    </xf>
    <xf numFmtId="0" fontId="10" fillId="0" borderId="0" xfId="0" applyFont="1" applyProtection="1">
      <protection hidden="1"/>
    </xf>
    <xf numFmtId="0" fontId="26" fillId="8" borderId="18" xfId="0" applyFont="1" applyFill="1" applyBorder="1" applyAlignment="1" applyProtection="1">
      <alignment horizontal="center" vertical="center" wrapText="1"/>
      <protection hidden="1"/>
    </xf>
    <xf numFmtId="0" fontId="26" fillId="8" borderId="19" xfId="0" applyFont="1" applyFill="1" applyBorder="1" applyAlignment="1" applyProtection="1">
      <alignment horizontal="center" vertical="center" wrapText="1"/>
      <protection hidden="1"/>
    </xf>
    <xf numFmtId="0" fontId="26" fillId="8" borderId="20" xfId="0" applyFont="1" applyFill="1" applyBorder="1" applyAlignment="1" applyProtection="1">
      <alignment horizontal="center" vertical="center" wrapText="1"/>
      <protection hidden="1"/>
    </xf>
    <xf numFmtId="0" fontId="26" fillId="8" borderId="21" xfId="0" applyFont="1" applyFill="1" applyBorder="1" applyAlignment="1" applyProtection="1">
      <alignment horizontal="center" vertical="center" wrapText="1"/>
      <protection hidden="1"/>
    </xf>
    <xf numFmtId="0" fontId="26" fillId="8" borderId="0" xfId="0" applyFont="1" applyFill="1" applyBorder="1" applyAlignment="1" applyProtection="1">
      <alignment horizontal="center" vertical="center" wrapText="1"/>
      <protection hidden="1"/>
    </xf>
    <xf numFmtId="0" fontId="26" fillId="8" borderId="22" xfId="0" applyFont="1" applyFill="1" applyBorder="1" applyAlignment="1" applyProtection="1">
      <alignment horizontal="center" vertical="center" wrapText="1"/>
      <protection hidden="1"/>
    </xf>
    <xf numFmtId="0" fontId="26" fillId="8" borderId="23" xfId="0" applyFont="1" applyFill="1" applyBorder="1" applyAlignment="1" applyProtection="1">
      <alignment horizontal="center" vertical="center" wrapText="1"/>
      <protection hidden="1"/>
    </xf>
    <xf numFmtId="0" fontId="26" fillId="8" borderId="24" xfId="0" applyFont="1" applyFill="1" applyBorder="1" applyAlignment="1" applyProtection="1">
      <alignment horizontal="center" vertical="center" wrapText="1"/>
      <protection hidden="1"/>
    </xf>
    <xf numFmtId="0" fontId="26" fillId="8" borderId="25" xfId="0" applyFont="1" applyFill="1" applyBorder="1" applyAlignment="1" applyProtection="1">
      <alignment horizontal="center" vertical="center" wrapText="1"/>
      <protection hidden="1"/>
    </xf>
    <xf numFmtId="0" fontId="23" fillId="0" borderId="0" xfId="2" applyFont="1" applyBorder="1" applyAlignment="1">
      <alignment horizontal="center" vertical="center" wrapText="1"/>
    </xf>
    <xf numFmtId="0" fontId="3" fillId="0" borderId="2" xfId="0" applyFont="1" applyFill="1" applyBorder="1" applyAlignment="1">
      <alignment horizontal="left" vertical="top"/>
    </xf>
    <xf numFmtId="0" fontId="3" fillId="0" borderId="4" xfId="0" applyFont="1" applyFill="1" applyBorder="1" applyAlignment="1">
      <alignment horizontal="left" vertical="top"/>
    </xf>
    <xf numFmtId="0" fontId="3" fillId="0" borderId="3" xfId="0" applyFont="1" applyFill="1" applyBorder="1" applyAlignment="1">
      <alignment horizontal="left" vertical="top"/>
    </xf>
    <xf numFmtId="0" fontId="15" fillId="0" borderId="18" xfId="0" applyNumberFormat="1" applyFont="1" applyFill="1" applyBorder="1" applyAlignment="1">
      <alignment horizontal="justify" vertical="justify" wrapText="1"/>
    </xf>
    <xf numFmtId="0" fontId="15" fillId="0" borderId="19" xfId="0" applyNumberFormat="1" applyFont="1" applyFill="1" applyBorder="1" applyAlignment="1">
      <alignment horizontal="justify" vertical="justify" wrapText="1"/>
    </xf>
    <xf numFmtId="0" fontId="15" fillId="0" borderId="20" xfId="0" applyNumberFormat="1" applyFont="1" applyFill="1" applyBorder="1" applyAlignment="1">
      <alignment horizontal="justify" vertical="justify" wrapText="1"/>
    </xf>
    <xf numFmtId="0" fontId="15" fillId="0" borderId="21" xfId="0" applyNumberFormat="1" applyFont="1" applyFill="1" applyBorder="1" applyAlignment="1">
      <alignment horizontal="justify" vertical="justify" wrapText="1"/>
    </xf>
    <xf numFmtId="0" fontId="15" fillId="0" borderId="0" xfId="0" applyNumberFormat="1" applyFont="1" applyFill="1" applyBorder="1" applyAlignment="1">
      <alignment horizontal="justify" vertical="justify" wrapText="1"/>
    </xf>
    <xf numFmtId="0" fontId="15" fillId="0" borderId="22" xfId="0" applyNumberFormat="1" applyFont="1" applyFill="1" applyBorder="1" applyAlignment="1">
      <alignment horizontal="justify" vertical="justify" wrapText="1"/>
    </xf>
    <xf numFmtId="0" fontId="15" fillId="0" borderId="23" xfId="0" applyNumberFormat="1" applyFont="1" applyFill="1" applyBorder="1" applyAlignment="1">
      <alignment horizontal="justify" vertical="justify" wrapText="1"/>
    </xf>
    <xf numFmtId="0" fontId="15" fillId="0" borderId="24" xfId="0" applyNumberFormat="1" applyFont="1" applyFill="1" applyBorder="1" applyAlignment="1">
      <alignment horizontal="justify" vertical="justify" wrapText="1"/>
    </xf>
    <xf numFmtId="0" fontId="15" fillId="0" borderId="25" xfId="0" applyNumberFormat="1" applyFont="1" applyFill="1" applyBorder="1" applyAlignment="1">
      <alignment horizontal="justify" vertical="justify" wrapText="1"/>
    </xf>
    <xf numFmtId="0" fontId="15" fillId="0" borderId="18" xfId="0" applyFont="1" applyFill="1" applyBorder="1" applyAlignment="1">
      <alignment horizontal="left" vertical="justify" wrapText="1"/>
    </xf>
    <xf numFmtId="0" fontId="15" fillId="0" borderId="19" xfId="0" applyFont="1" applyFill="1" applyBorder="1" applyAlignment="1">
      <alignment horizontal="left" vertical="justify" wrapText="1"/>
    </xf>
    <xf numFmtId="0" fontId="15" fillId="0" borderId="20" xfId="0" applyFont="1" applyFill="1" applyBorder="1" applyAlignment="1">
      <alignment horizontal="left" vertical="justify" wrapText="1"/>
    </xf>
    <xf numFmtId="0" fontId="15" fillId="0" borderId="21" xfId="0" applyFont="1" applyFill="1" applyBorder="1" applyAlignment="1">
      <alignment horizontal="left" vertical="justify" wrapText="1"/>
    </xf>
    <xf numFmtId="0" fontId="15" fillId="0" borderId="0" xfId="0" applyFont="1" applyFill="1" applyBorder="1" applyAlignment="1">
      <alignment horizontal="left" vertical="justify" wrapText="1"/>
    </xf>
    <xf numFmtId="0" fontId="15" fillId="0" borderId="22" xfId="0" applyFont="1" applyFill="1" applyBorder="1" applyAlignment="1">
      <alignment horizontal="left" vertical="justify" wrapText="1"/>
    </xf>
    <xf numFmtId="0" fontId="15" fillId="0" borderId="23" xfId="0" applyFont="1" applyFill="1" applyBorder="1" applyAlignment="1">
      <alignment horizontal="left" vertical="justify" wrapText="1"/>
    </xf>
    <xf numFmtId="0" fontId="15" fillId="0" borderId="24" xfId="0" applyFont="1" applyFill="1" applyBorder="1" applyAlignment="1">
      <alignment horizontal="left" vertical="justify" wrapText="1"/>
    </xf>
    <xf numFmtId="0" fontId="15" fillId="0" borderId="25" xfId="0" applyFont="1" applyFill="1" applyBorder="1" applyAlignment="1">
      <alignment horizontal="left" vertical="justify" wrapText="1"/>
    </xf>
    <xf numFmtId="0" fontId="3" fillId="0" borderId="1" xfId="0" applyFont="1" applyFill="1" applyBorder="1" applyAlignment="1">
      <alignment horizontal="left" vertical="top" wrapText="1"/>
    </xf>
    <xf numFmtId="0" fontId="3" fillId="0" borderId="15" xfId="0" applyFont="1" applyFill="1" applyBorder="1" applyAlignment="1">
      <alignment horizontal="left" vertical="top"/>
    </xf>
    <xf numFmtId="0" fontId="3" fillId="0" borderId="16" xfId="0" applyFont="1" applyFill="1" applyBorder="1" applyAlignment="1">
      <alignment horizontal="left" vertical="top"/>
    </xf>
    <xf numFmtId="0" fontId="3" fillId="0" borderId="17" xfId="0" applyFont="1" applyFill="1" applyBorder="1" applyAlignment="1">
      <alignment horizontal="left" vertical="top"/>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2" borderId="0" xfId="0" applyFont="1" applyFill="1" applyAlignment="1" applyProtection="1">
      <alignment horizontal="left"/>
      <protection hidden="1"/>
    </xf>
    <xf numFmtId="0" fontId="2" fillId="7" borderId="0" xfId="0" applyFont="1" applyFill="1" applyAlignment="1" applyProtection="1">
      <alignment horizontal="center"/>
      <protection locked="0"/>
    </xf>
    <xf numFmtId="0" fontId="2" fillId="2" borderId="0" xfId="0" applyFont="1" applyFill="1" applyAlignment="1" applyProtection="1">
      <alignment horizontal="left"/>
      <protection hidden="1"/>
    </xf>
    <xf numFmtId="0" fontId="1" fillId="0" borderId="0" xfId="0" applyFont="1" applyFill="1" applyAlignment="1" applyProtection="1">
      <alignment horizontal="center"/>
      <protection locked="0"/>
    </xf>
    <xf numFmtId="0" fontId="3" fillId="0" borderId="2" xfId="0" applyFont="1" applyFill="1" applyBorder="1" applyAlignment="1" applyProtection="1">
      <alignment horizontal="center" vertical="top" wrapText="1"/>
      <protection locked="0"/>
    </xf>
    <xf numFmtId="0" fontId="3" fillId="0" borderId="4" xfId="0" applyFont="1" applyFill="1" applyBorder="1" applyAlignment="1" applyProtection="1">
      <alignment horizontal="center" vertical="top" wrapText="1"/>
      <protection locked="0"/>
    </xf>
    <xf numFmtId="0" fontId="3" fillId="0" borderId="3" xfId="0" applyFont="1" applyFill="1" applyBorder="1" applyAlignment="1" applyProtection="1">
      <alignment horizontal="center" vertical="top" wrapText="1"/>
      <protection locked="0"/>
    </xf>
    <xf numFmtId="164" fontId="8" fillId="0" borderId="2" xfId="1" applyNumberFormat="1" applyFont="1" applyFill="1" applyBorder="1" applyAlignment="1" applyProtection="1">
      <alignment horizontal="center"/>
      <protection locked="0"/>
    </xf>
    <xf numFmtId="164" fontId="8" fillId="0" borderId="3" xfId="1" applyNumberFormat="1" applyFont="1" applyFill="1" applyBorder="1" applyAlignment="1" applyProtection="1">
      <alignment horizontal="center"/>
      <protection locked="0"/>
    </xf>
    <xf numFmtId="0" fontId="3" fillId="2" borderId="1" xfId="0" applyFont="1" applyFill="1" applyBorder="1" applyAlignment="1" applyProtection="1">
      <alignment horizontal="center" vertical="top" wrapText="1"/>
      <protection hidden="1"/>
    </xf>
    <xf numFmtId="0" fontId="3" fillId="7" borderId="0" xfId="0" applyFont="1" applyFill="1" applyAlignment="1" applyProtection="1">
      <alignment horizontal="center"/>
      <protection locked="0"/>
    </xf>
    <xf numFmtId="0" fontId="3" fillId="2" borderId="1" xfId="0" applyFont="1" applyFill="1" applyBorder="1" applyAlignment="1" applyProtection="1">
      <alignment horizontal="center"/>
      <protection hidden="1"/>
    </xf>
    <xf numFmtId="0" fontId="2" fillId="2" borderId="1" xfId="0" applyFont="1" applyFill="1" applyBorder="1" applyAlignment="1" applyProtection="1">
      <alignment horizontal="center"/>
      <protection hidden="1"/>
    </xf>
    <xf numFmtId="164" fontId="8" fillId="0" borderId="1" xfId="1" applyNumberFormat="1" applyFont="1" applyFill="1" applyBorder="1" applyAlignment="1" applyProtection="1">
      <alignment horizontal="center"/>
      <protection hidden="1"/>
    </xf>
    <xf numFmtId="17" fontId="3" fillId="2" borderId="2" xfId="0" applyNumberFormat="1" applyFont="1" applyFill="1" applyBorder="1" applyAlignment="1" applyProtection="1">
      <alignment horizontal="center"/>
      <protection hidden="1"/>
    </xf>
    <xf numFmtId="17" fontId="3" fillId="2" borderId="3" xfId="0" applyNumberFormat="1" applyFont="1" applyFill="1" applyBorder="1" applyAlignment="1" applyProtection="1">
      <alignment horizontal="center"/>
      <protection hidden="1"/>
    </xf>
    <xf numFmtId="164" fontId="8" fillId="0" borderId="1" xfId="1" applyNumberFormat="1" applyFont="1" applyFill="1" applyBorder="1" applyAlignment="1" applyProtection="1">
      <alignment horizontal="center"/>
      <protection locked="0"/>
    </xf>
    <xf numFmtId="17" fontId="3" fillId="2" borderId="1" xfId="0" applyNumberFormat="1" applyFont="1" applyFill="1" applyBorder="1" applyAlignment="1" applyProtection="1">
      <alignment horizontal="center"/>
      <protection hidden="1"/>
    </xf>
    <xf numFmtId="0" fontId="2" fillId="2" borderId="1" xfId="0" applyFont="1" applyFill="1" applyBorder="1" applyAlignment="1" applyProtection="1">
      <alignment horizontal="center" vertical="center" wrapText="1"/>
      <protection hidden="1"/>
    </xf>
    <xf numFmtId="0" fontId="2" fillId="0" borderId="0" xfId="0" applyFont="1" applyFill="1" applyAlignment="1" applyProtection="1">
      <alignment horizontal="center"/>
      <protection locked="0"/>
    </xf>
    <xf numFmtId="164" fontId="16" fillId="0" borderId="2" xfId="1" applyNumberFormat="1" applyFont="1" applyFill="1" applyBorder="1" applyAlignment="1" applyProtection="1">
      <alignment horizontal="center"/>
      <protection locked="0"/>
    </xf>
    <xf numFmtId="164" fontId="16" fillId="0" borderId="3" xfId="1" applyNumberFormat="1" applyFont="1" applyFill="1" applyBorder="1" applyAlignment="1" applyProtection="1">
      <alignment horizontal="center"/>
      <protection locked="0"/>
    </xf>
    <xf numFmtId="164" fontId="8" fillId="2" borderId="2" xfId="1" applyNumberFormat="1" applyFont="1" applyFill="1" applyBorder="1" applyAlignment="1" applyProtection="1">
      <alignment horizontal="center"/>
      <protection hidden="1"/>
    </xf>
    <xf numFmtId="164" fontId="8" fillId="2" borderId="3" xfId="1" applyNumberFormat="1" applyFont="1" applyFill="1" applyBorder="1" applyAlignment="1" applyProtection="1">
      <alignment horizontal="center"/>
      <protection hidden="1"/>
    </xf>
    <xf numFmtId="0" fontId="3" fillId="0" borderId="0" xfId="0" applyFont="1" applyFill="1" applyAlignment="1" applyProtection="1">
      <alignment horizontal="center"/>
      <protection locked="0"/>
    </xf>
    <xf numFmtId="0" fontId="3" fillId="2" borderId="0" xfId="0" applyFont="1" applyFill="1" applyAlignment="1" applyProtection="1">
      <alignment horizontal="center"/>
      <protection hidden="1"/>
    </xf>
    <xf numFmtId="0" fontId="2" fillId="2" borderId="8" xfId="0" applyFont="1" applyFill="1" applyBorder="1" applyAlignment="1" applyProtection="1">
      <alignment horizontal="left" vertical="top"/>
      <protection hidden="1"/>
    </xf>
    <xf numFmtId="0" fontId="2" fillId="2" borderId="2"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protection hidden="1"/>
    </xf>
    <xf numFmtId="0" fontId="2" fillId="2" borderId="4"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15" fillId="2" borderId="0" xfId="0" applyFont="1" applyFill="1" applyAlignment="1" applyProtection="1">
      <alignment horizontal="center"/>
      <protection hidden="1"/>
    </xf>
    <xf numFmtId="0" fontId="4" fillId="2" borderId="0" xfId="0" applyFont="1" applyFill="1" applyAlignment="1" applyProtection="1">
      <alignment horizontal="center"/>
      <protection hidden="1"/>
    </xf>
    <xf numFmtId="0" fontId="2" fillId="2" borderId="5" xfId="0" applyFont="1" applyFill="1" applyBorder="1" applyAlignment="1" applyProtection="1">
      <alignment horizontal="center" vertical="top" wrapText="1"/>
      <protection hidden="1"/>
    </xf>
    <xf numFmtId="0" fontId="2" fillId="2" borderId="7" xfId="0" applyFont="1" applyFill="1" applyBorder="1" applyAlignment="1" applyProtection="1">
      <alignment horizontal="center" vertical="top" wrapText="1"/>
      <protection hidden="1"/>
    </xf>
    <xf numFmtId="0" fontId="2" fillId="2" borderId="9" xfId="0" applyFont="1" applyFill="1" applyBorder="1" applyAlignment="1" applyProtection="1">
      <alignment horizontal="center" vertical="top" wrapText="1"/>
      <protection hidden="1"/>
    </xf>
    <xf numFmtId="0" fontId="2" fillId="2" borderId="10" xfId="0" applyFont="1" applyFill="1" applyBorder="1" applyAlignment="1" applyProtection="1">
      <alignment horizontal="center" vertical="top" wrapText="1"/>
      <protection hidden="1"/>
    </xf>
    <xf numFmtId="0" fontId="2" fillId="2" borderId="6" xfId="0" applyFont="1" applyFill="1" applyBorder="1" applyAlignment="1" applyProtection="1">
      <alignment horizontal="center" vertical="top" wrapText="1"/>
      <protection hidden="1"/>
    </xf>
    <xf numFmtId="0" fontId="2" fillId="2" borderId="8" xfId="0" applyFont="1" applyFill="1" applyBorder="1" applyAlignment="1" applyProtection="1">
      <alignment horizontal="center" vertical="top" wrapText="1"/>
      <protection hidden="1"/>
    </xf>
    <xf numFmtId="0" fontId="9" fillId="2" borderId="0" xfId="0" applyFont="1" applyFill="1" applyAlignment="1" applyProtection="1">
      <alignment horizontal="center"/>
      <protection hidden="1"/>
    </xf>
    <xf numFmtId="0" fontId="2" fillId="0" borderId="2" xfId="0" applyFont="1" applyFill="1" applyBorder="1" applyAlignment="1" applyProtection="1">
      <alignment horizontal="center" vertical="top" wrapText="1"/>
      <protection locked="0"/>
    </xf>
    <xf numFmtId="0" fontId="2" fillId="0" borderId="4" xfId="0" applyFont="1" applyFill="1" applyBorder="1" applyAlignment="1" applyProtection="1">
      <alignment horizontal="center" vertical="top" wrapText="1"/>
      <protection locked="0"/>
    </xf>
    <xf numFmtId="0" fontId="2" fillId="0" borderId="3"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protection locked="0"/>
    </xf>
    <xf numFmtId="14" fontId="3" fillId="0" borderId="0" xfId="0" applyNumberFormat="1" applyFont="1" applyFill="1" applyAlignment="1" applyProtection="1">
      <alignment horizontal="center"/>
      <protection locked="0"/>
    </xf>
    <xf numFmtId="0" fontId="0" fillId="0"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center" vertical="top" wrapText="1"/>
      <protection hidden="1"/>
    </xf>
    <xf numFmtId="0" fontId="2" fillId="2" borderId="4" xfId="0" applyFont="1" applyFill="1" applyBorder="1" applyAlignment="1" applyProtection="1">
      <alignment horizontal="center" vertical="top" wrapText="1"/>
      <protection hidden="1"/>
    </xf>
    <xf numFmtId="0" fontId="2" fillId="2" borderId="3" xfId="0" applyFont="1" applyFill="1" applyBorder="1" applyAlignment="1" applyProtection="1">
      <alignment horizontal="center" vertical="top" wrapText="1"/>
      <protection hidden="1"/>
    </xf>
    <xf numFmtId="0" fontId="2" fillId="2" borderId="1" xfId="0" applyFont="1" applyFill="1" applyBorder="1" applyAlignment="1" applyProtection="1">
      <alignment horizontal="left" vertical="top" wrapText="1"/>
      <protection hidden="1"/>
    </xf>
    <xf numFmtId="0" fontId="2" fillId="2" borderId="1" xfId="0" applyFont="1" applyFill="1" applyBorder="1" applyAlignment="1" applyProtection="1">
      <alignment horizontal="center" vertical="top" wrapText="1"/>
      <protection hidden="1"/>
    </xf>
    <xf numFmtId="0" fontId="3" fillId="2" borderId="2" xfId="0" applyFont="1" applyFill="1" applyBorder="1" applyAlignment="1" applyProtection="1">
      <alignment horizontal="center" vertical="top" wrapText="1"/>
      <protection hidden="1"/>
    </xf>
    <xf numFmtId="0" fontId="3" fillId="2" borderId="4" xfId="0" applyFont="1" applyFill="1" applyBorder="1" applyAlignment="1" applyProtection="1">
      <alignment horizontal="center" vertical="top" wrapText="1"/>
      <protection hidden="1"/>
    </xf>
    <xf numFmtId="0" fontId="3" fillId="2" borderId="3" xfId="0" applyFont="1" applyFill="1" applyBorder="1" applyAlignment="1" applyProtection="1">
      <alignment horizontal="center" vertical="top" wrapText="1"/>
      <protection hidden="1"/>
    </xf>
    <xf numFmtId="0" fontId="3" fillId="0" borderId="2" xfId="0" applyFont="1" applyFill="1" applyBorder="1" applyAlignment="1" applyProtection="1">
      <alignment horizontal="center"/>
      <protection locked="0"/>
    </xf>
    <xf numFmtId="0" fontId="3" fillId="0" borderId="4" xfId="0" applyFont="1" applyFill="1" applyBorder="1" applyAlignment="1" applyProtection="1">
      <alignment horizontal="center"/>
      <protection locked="0"/>
    </xf>
    <xf numFmtId="0" fontId="3" fillId="0" borderId="3" xfId="0" applyFont="1" applyFill="1" applyBorder="1" applyAlignment="1" applyProtection="1">
      <alignment horizontal="center"/>
      <protection locked="0"/>
    </xf>
    <xf numFmtId="0" fontId="3" fillId="2" borderId="0" xfId="0" applyFont="1" applyFill="1" applyAlignment="1" applyProtection="1">
      <alignment horizontal="left" vertical="top"/>
      <protection hidden="1"/>
    </xf>
    <xf numFmtId="0" fontId="6" fillId="2" borderId="0" xfId="0" applyFont="1" applyFill="1" applyAlignment="1" applyProtection="1">
      <alignment horizontal="center"/>
      <protection hidden="1"/>
    </xf>
    <xf numFmtId="0" fontId="28" fillId="2" borderId="8" xfId="0" applyFont="1" applyFill="1" applyBorder="1" applyAlignment="1" applyProtection="1">
      <alignment horizontal="center"/>
      <protection hidden="1"/>
    </xf>
    <xf numFmtId="0" fontId="28" fillId="2" borderId="0" xfId="0" applyFont="1" applyFill="1" applyAlignment="1" applyProtection="1">
      <alignment horizontal="center"/>
      <protection hidden="1"/>
    </xf>
    <xf numFmtId="0" fontId="21" fillId="0" borderId="15" xfId="0" applyFont="1" applyFill="1" applyBorder="1" applyAlignment="1">
      <alignment horizontal="center"/>
    </xf>
    <xf numFmtId="0" fontId="2" fillId="2" borderId="0" xfId="0" applyFont="1" applyFill="1" applyAlignment="1" applyProtection="1">
      <alignment horizontal="center"/>
      <protection locked="0"/>
    </xf>
    <xf numFmtId="0" fontId="2" fillId="0" borderId="2" xfId="0" applyFont="1" applyFill="1" applyBorder="1" applyAlignment="1" applyProtection="1">
      <alignment horizontal="center"/>
      <protection locked="0"/>
    </xf>
    <xf numFmtId="0" fontId="2" fillId="0" borderId="3" xfId="0" applyFont="1" applyFill="1" applyBorder="1" applyAlignment="1" applyProtection="1">
      <alignment horizontal="center"/>
      <protection locked="0"/>
    </xf>
    <xf numFmtId="164" fontId="8" fillId="0" borderId="4" xfId="1" applyNumberFormat="1" applyFont="1" applyFill="1" applyBorder="1" applyAlignment="1" applyProtection="1">
      <alignment horizontal="center"/>
      <protection locked="0"/>
    </xf>
    <xf numFmtId="14" fontId="3" fillId="0" borderId="0" xfId="0" applyNumberFormat="1" applyFont="1" applyFill="1" applyAlignment="1" applyProtection="1">
      <alignment horizontal="center" vertical="top"/>
      <protection locked="0"/>
    </xf>
    <xf numFmtId="0" fontId="3" fillId="0" borderId="0" xfId="0" applyFont="1" applyFill="1" applyAlignment="1" applyProtection="1">
      <alignment horizontal="center" vertical="top"/>
      <protection locked="0"/>
    </xf>
    <xf numFmtId="0" fontId="13" fillId="2" borderId="0" xfId="0" applyFont="1" applyFill="1" applyAlignment="1" applyProtection="1">
      <alignment horizontal="center"/>
      <protection hidden="1"/>
    </xf>
    <xf numFmtId="0" fontId="18" fillId="0" borderId="1" xfId="3" applyBorder="1" applyAlignment="1">
      <alignment horizontal="center" vertical="top" wrapText="1"/>
    </xf>
    <xf numFmtId="0" fontId="18" fillId="0" borderId="1" xfId="3" applyBorder="1" applyAlignment="1">
      <alignment horizontal="justify" vertical="justify" wrapText="1"/>
    </xf>
    <xf numFmtId="0" fontId="18" fillId="0" borderId="1" xfId="3" applyBorder="1" applyAlignment="1">
      <alignment horizontal="justify" vertical="top" wrapText="1"/>
    </xf>
    <xf numFmtId="0" fontId="18" fillId="3" borderId="1" xfId="3" applyFont="1" applyFill="1" applyBorder="1" applyAlignment="1">
      <alignment horizontal="left" vertical="justify"/>
    </xf>
    <xf numFmtId="0" fontId="18" fillId="0" borderId="1" xfId="3" applyNumberFormat="1" applyBorder="1" applyAlignment="1">
      <alignment horizontal="justify" vertical="justify" wrapText="1"/>
    </xf>
    <xf numFmtId="0" fontId="18" fillId="3" borderId="1" xfId="3" applyFont="1" applyFill="1" applyBorder="1" applyAlignment="1">
      <alignment horizontal="left" wrapText="1"/>
    </xf>
    <xf numFmtId="0" fontId="18" fillId="0" borderId="1" xfId="3" applyBorder="1" applyAlignment="1">
      <alignment horizontal="center"/>
    </xf>
    <xf numFmtId="0" fontId="19" fillId="4" borderId="0" xfId="0" applyFont="1" applyFill="1" applyAlignment="1">
      <alignment horizontal="center"/>
    </xf>
    <xf numFmtId="0" fontId="20" fillId="5" borderId="1" xfId="0" applyFont="1" applyFill="1" applyBorder="1" applyAlignment="1">
      <alignment horizontal="center"/>
    </xf>
    <xf numFmtId="0" fontId="18" fillId="3" borderId="1" xfId="3" applyFont="1" applyFill="1" applyBorder="1" applyAlignment="1">
      <alignment horizontal="left" vertical="top" wrapText="1"/>
    </xf>
    <xf numFmtId="0" fontId="18" fillId="0" borderId="1" xfId="3" applyBorder="1" applyAlignment="1">
      <alignment horizontal="center" vertical="center"/>
    </xf>
    <xf numFmtId="0" fontId="18" fillId="0" borderId="5" xfId="3" applyBorder="1" applyAlignment="1">
      <alignment horizontal="justify" vertical="top" wrapText="1"/>
    </xf>
    <xf numFmtId="0" fontId="18" fillId="0" borderId="6" xfId="3" applyBorder="1" applyAlignment="1">
      <alignment horizontal="justify" vertical="top" wrapText="1"/>
    </xf>
    <xf numFmtId="0" fontId="18" fillId="0" borderId="7" xfId="3" applyBorder="1" applyAlignment="1">
      <alignment horizontal="justify" vertical="top" wrapText="1"/>
    </xf>
    <xf numFmtId="0" fontId="18" fillId="0" borderId="11" xfId="3" applyBorder="1" applyAlignment="1">
      <alignment horizontal="justify" vertical="top" wrapText="1"/>
    </xf>
    <xf numFmtId="0" fontId="18" fillId="0" borderId="0" xfId="3" applyBorder="1" applyAlignment="1">
      <alignment horizontal="justify" vertical="top" wrapText="1"/>
    </xf>
    <xf numFmtId="0" fontId="18" fillId="0" borderId="14" xfId="3" applyBorder="1" applyAlignment="1">
      <alignment horizontal="justify" vertical="top" wrapText="1"/>
    </xf>
    <xf numFmtId="0" fontId="18" fillId="0" borderId="5" xfId="3" applyBorder="1" applyAlignment="1">
      <alignment horizontal="left" vertical="top" wrapText="1"/>
    </xf>
    <xf numFmtId="0" fontId="18" fillId="0" borderId="6" xfId="3" applyBorder="1" applyAlignment="1">
      <alignment horizontal="left" vertical="top" wrapText="1"/>
    </xf>
    <xf numFmtId="0" fontId="18" fillId="0" borderId="7" xfId="3" applyBorder="1" applyAlignment="1">
      <alignment horizontal="left" vertical="top" wrapText="1"/>
    </xf>
    <xf numFmtId="0" fontId="18" fillId="0" borderId="11" xfId="3" applyBorder="1" applyAlignment="1">
      <alignment horizontal="left" vertical="top" wrapText="1"/>
    </xf>
    <xf numFmtId="0" fontId="18" fillId="0" borderId="0" xfId="3" applyBorder="1" applyAlignment="1">
      <alignment horizontal="left" vertical="top" wrapText="1"/>
    </xf>
    <xf numFmtId="0" fontId="18" fillId="0" borderId="14" xfId="3" applyBorder="1" applyAlignment="1">
      <alignment horizontal="left" vertical="top" wrapText="1"/>
    </xf>
    <xf numFmtId="0" fontId="18" fillId="0" borderId="9" xfId="3" applyBorder="1" applyAlignment="1">
      <alignment horizontal="left" vertical="top" wrapText="1"/>
    </xf>
    <xf numFmtId="0" fontId="18" fillId="0" borderId="8" xfId="3" applyBorder="1" applyAlignment="1">
      <alignment horizontal="left" vertical="top" wrapText="1"/>
    </xf>
    <xf numFmtId="0" fontId="18" fillId="0" borderId="10" xfId="3" applyBorder="1" applyAlignment="1">
      <alignment horizontal="left" vertical="top" wrapText="1"/>
    </xf>
    <xf numFmtId="0" fontId="18" fillId="0" borderId="1" xfId="3" applyBorder="1" applyAlignment="1">
      <alignment horizontal="left" vertical="top" wrapText="1"/>
    </xf>
    <xf numFmtId="0" fontId="18" fillId="7" borderId="1" xfId="3" applyFill="1" applyBorder="1" applyAlignment="1">
      <alignment horizontal="center" vertical="center"/>
    </xf>
    <xf numFmtId="0" fontId="29" fillId="4" borderId="1" xfId="3" applyFont="1" applyFill="1" applyBorder="1" applyAlignment="1">
      <alignment horizontal="center"/>
    </xf>
    <xf numFmtId="0" fontId="29" fillId="4" borderId="1" xfId="3" applyFont="1" applyFill="1" applyBorder="1" applyAlignment="1">
      <alignment horizontal="center"/>
    </xf>
    <xf numFmtId="0" fontId="18" fillId="0" borderId="11" xfId="3" applyBorder="1" applyAlignment="1">
      <alignment horizontal="justify" vertical="justify" wrapText="1"/>
    </xf>
    <xf numFmtId="0" fontId="18" fillId="0" borderId="0" xfId="3" applyBorder="1" applyAlignment="1">
      <alignment horizontal="justify" vertical="justify" wrapText="1"/>
    </xf>
    <xf numFmtId="0" fontId="18" fillId="0" borderId="14" xfId="3" applyBorder="1" applyAlignment="1">
      <alignment horizontal="justify" vertical="justify" wrapText="1"/>
    </xf>
    <xf numFmtId="0" fontId="18" fillId="0" borderId="9" xfId="3" applyBorder="1" applyAlignment="1">
      <alignment horizontal="justify" vertical="justify" wrapText="1"/>
    </xf>
    <xf numFmtId="0" fontId="18" fillId="0" borderId="8" xfId="3" applyBorder="1" applyAlignment="1">
      <alignment horizontal="justify" vertical="justify" wrapText="1"/>
    </xf>
    <xf numFmtId="0" fontId="18" fillId="0" borderId="10" xfId="3" applyBorder="1" applyAlignment="1">
      <alignment horizontal="justify" vertical="justify" wrapText="1"/>
    </xf>
  </cellXfs>
  <cellStyles count="4">
    <cellStyle name="Heading 1" xfId="2" builtinId="16"/>
    <cellStyle name="Heading 2" xfId="3" builtinId="17"/>
    <cellStyle name="Normal" xfId="0" builtinId="0"/>
    <cellStyle name="Normal_Form16Template"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160020</xdr:colOff>
      <xdr:row>94</xdr:row>
      <xdr:rowOff>190500</xdr:rowOff>
    </xdr:from>
    <xdr:to>
      <xdr:col>0</xdr:col>
      <xdr:colOff>548640</xdr:colOff>
      <xdr:row>97</xdr:row>
      <xdr:rowOff>68580</xdr:rowOff>
    </xdr:to>
    <xdr:sp macro="" textlink="">
      <xdr:nvSpPr>
        <xdr:cNvPr id="2" name="Right Arrow 1"/>
        <xdr:cNvSpPr/>
      </xdr:nvSpPr>
      <xdr:spPr>
        <a:xfrm>
          <a:off x="160020" y="17830800"/>
          <a:ext cx="388620" cy="480060"/>
        </a:xfrm>
        <a:prstGeom prst="rightArrow">
          <a:avLst/>
        </a:prstGeom>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AB86"/>
  <sheetViews>
    <sheetView tabSelected="1" view="pageBreakPreview" zoomScaleNormal="100" zoomScaleSheetLayoutView="100" workbookViewId="0">
      <selection activeCell="K7" sqref="K7"/>
    </sheetView>
  </sheetViews>
  <sheetFormatPr defaultRowHeight="15.6"/>
  <cols>
    <col min="1" max="1" width="5.5546875" style="3" customWidth="1"/>
    <col min="2" max="2" width="9.5546875" style="3" customWidth="1"/>
    <col min="3" max="3" width="8.88671875" style="3"/>
    <col min="4" max="4" width="7.44140625" style="3" customWidth="1"/>
    <col min="5" max="5" width="8.88671875" style="3"/>
    <col min="6" max="6" width="8.33203125" style="3" customWidth="1"/>
    <col min="7" max="7" width="10" style="3" bestFit="1" customWidth="1"/>
    <col min="8" max="8" width="9.88671875" style="3" customWidth="1"/>
    <col min="9" max="9" width="7.33203125" style="3" customWidth="1"/>
    <col min="10" max="10" width="8.109375" style="3" customWidth="1"/>
    <col min="11" max="11" width="9.33203125" style="3" customWidth="1"/>
    <col min="12" max="12" width="8.88671875" style="3"/>
    <col min="13" max="13" width="24.109375" style="3" bestFit="1" customWidth="1"/>
    <col min="14" max="14" width="10.109375" style="3" customWidth="1"/>
    <col min="15" max="18" width="8.88671875" style="3"/>
    <col min="19" max="19" width="6.5546875" style="3" customWidth="1"/>
    <col min="20" max="16384" width="8.88671875" style="3"/>
  </cols>
  <sheetData>
    <row r="1" spans="1:19" ht="18" customHeight="1">
      <c r="A1" s="174" t="s">
        <v>215</v>
      </c>
      <c r="B1" s="174"/>
      <c r="C1" s="173" t="s">
        <v>1</v>
      </c>
      <c r="D1" s="173"/>
      <c r="E1" s="173"/>
      <c r="F1" s="173"/>
      <c r="G1" s="173"/>
      <c r="H1" s="173"/>
      <c r="I1" s="173"/>
      <c r="J1" s="174" t="s">
        <v>232</v>
      </c>
      <c r="K1" s="174"/>
      <c r="L1" s="1"/>
      <c r="M1" s="72" t="s">
        <v>312</v>
      </c>
      <c r="N1" s="73"/>
      <c r="O1" s="73"/>
      <c r="P1" s="73"/>
      <c r="Q1" s="73"/>
      <c r="R1" s="73"/>
      <c r="S1" s="74"/>
    </row>
    <row r="2" spans="1:19" ht="15.6" customHeight="1">
      <c r="A2" s="175" t="s">
        <v>216</v>
      </c>
      <c r="B2" s="175"/>
      <c r="C2" s="24"/>
      <c r="D2" s="24"/>
      <c r="E2" s="24"/>
      <c r="F2" s="24"/>
      <c r="G2" s="24"/>
      <c r="H2" s="24"/>
      <c r="I2" s="25"/>
      <c r="J2" s="175" t="s">
        <v>214</v>
      </c>
      <c r="K2" s="175"/>
      <c r="L2" s="1"/>
      <c r="M2" s="75"/>
      <c r="N2" s="76"/>
      <c r="O2" s="76"/>
      <c r="P2" s="76"/>
      <c r="Q2" s="76"/>
      <c r="R2" s="76"/>
      <c r="S2" s="77"/>
    </row>
    <row r="3" spans="1:19" ht="18" customHeight="1" thickBot="1">
      <c r="A3" s="183" t="s">
        <v>217</v>
      </c>
      <c r="B3" s="183"/>
      <c r="C3" s="183"/>
      <c r="D3" s="183"/>
      <c r="E3" s="183"/>
      <c r="F3" s="183"/>
      <c r="G3" s="183"/>
      <c r="H3" s="183"/>
      <c r="I3" s="183"/>
      <c r="J3" s="183"/>
      <c r="K3" s="183"/>
      <c r="M3" s="78"/>
      <c r="N3" s="79"/>
      <c r="O3" s="79"/>
      <c r="P3" s="79"/>
      <c r="Q3" s="79"/>
      <c r="R3" s="79"/>
      <c r="S3" s="80"/>
    </row>
    <row r="4" spans="1:19" ht="21">
      <c r="A4" s="173" t="s">
        <v>2</v>
      </c>
      <c r="B4" s="173"/>
      <c r="C4" s="173"/>
      <c r="D4" s="116"/>
      <c r="E4" s="116"/>
      <c r="F4" s="116"/>
      <c r="G4" s="116"/>
      <c r="H4" s="116"/>
      <c r="I4" s="116"/>
      <c r="J4" s="116"/>
      <c r="K4" s="116"/>
      <c r="M4" s="49"/>
      <c r="N4" s="49"/>
      <c r="O4" s="49"/>
    </row>
    <row r="5" spans="1:19" s="4" customFormat="1" ht="16.2" customHeight="1">
      <c r="A5" s="138" t="s">
        <v>44</v>
      </c>
      <c r="B5" s="138"/>
      <c r="C5" s="132"/>
      <c r="D5" s="132"/>
      <c r="E5" s="132"/>
      <c r="F5" s="26"/>
      <c r="G5" s="26"/>
      <c r="H5" s="25" t="s">
        <v>45</v>
      </c>
      <c r="I5" s="27"/>
      <c r="J5" s="132"/>
      <c r="K5" s="132"/>
      <c r="M5" s="81" t="s">
        <v>298</v>
      </c>
      <c r="N5" s="81"/>
      <c r="O5" s="81"/>
      <c r="P5" s="81"/>
      <c r="Q5" s="81"/>
      <c r="R5" s="81"/>
      <c r="S5" s="81"/>
    </row>
    <row r="6" spans="1:19" s="4" customFormat="1" ht="21">
      <c r="A6" s="28">
        <v>1</v>
      </c>
      <c r="B6" s="113" t="s">
        <v>222</v>
      </c>
      <c r="C6" s="113"/>
      <c r="D6" s="113"/>
      <c r="E6" s="43" t="s">
        <v>218</v>
      </c>
      <c r="F6" s="116"/>
      <c r="G6" s="116"/>
      <c r="H6" s="116"/>
      <c r="I6" s="116"/>
      <c r="J6" s="116"/>
      <c r="K6" s="29" t="s">
        <v>28</v>
      </c>
      <c r="M6" s="81"/>
      <c r="N6" s="81"/>
      <c r="O6" s="81"/>
      <c r="P6" s="81"/>
      <c r="Q6" s="81"/>
      <c r="R6" s="81"/>
      <c r="S6" s="81"/>
    </row>
    <row r="7" spans="1:19" s="4" customFormat="1" ht="21">
      <c r="A7" s="25"/>
      <c r="B7" s="116"/>
      <c r="C7" s="116"/>
      <c r="D7" s="116"/>
      <c r="E7" s="116"/>
      <c r="F7" s="116"/>
      <c r="G7" s="116"/>
      <c r="H7" s="114" t="s">
        <v>52</v>
      </c>
      <c r="I7" s="114"/>
      <c r="J7" s="114"/>
      <c r="K7" s="29" t="s">
        <v>210</v>
      </c>
      <c r="N7" s="176" t="s">
        <v>286</v>
      </c>
      <c r="O7" s="176"/>
      <c r="P7" s="3"/>
    </row>
    <row r="8" spans="1:19" s="4" customFormat="1" ht="21">
      <c r="A8" s="25"/>
      <c r="B8" s="115" t="s">
        <v>211</v>
      </c>
      <c r="C8" s="115"/>
      <c r="D8" s="116"/>
      <c r="E8" s="116"/>
      <c r="F8" s="116"/>
      <c r="G8" s="116"/>
      <c r="H8" s="116"/>
      <c r="I8" s="116"/>
      <c r="J8" s="116"/>
      <c r="K8" s="116"/>
      <c r="M8" s="44" t="s">
        <v>308</v>
      </c>
      <c r="N8" s="44" t="s">
        <v>307</v>
      </c>
      <c r="O8" s="82" t="s">
        <v>310</v>
      </c>
      <c r="P8" s="83"/>
      <c r="Q8" s="83"/>
      <c r="R8" s="83"/>
      <c r="S8" s="84"/>
    </row>
    <row r="9" spans="1:19">
      <c r="A9" s="25"/>
      <c r="B9" s="115" t="str">
        <f>Sheet3!C7</f>
        <v>को स्थानान्तरण पर जा रहे है।</v>
      </c>
      <c r="C9" s="115"/>
      <c r="D9" s="115"/>
      <c r="E9" s="115"/>
      <c r="F9" s="115"/>
      <c r="G9" s="115"/>
      <c r="H9" s="115"/>
      <c r="I9" s="115"/>
      <c r="J9" s="115"/>
      <c r="K9" s="115"/>
      <c r="M9" s="44" t="s">
        <v>223</v>
      </c>
      <c r="N9" s="44" t="s">
        <v>287</v>
      </c>
      <c r="O9" s="82" t="s">
        <v>303</v>
      </c>
      <c r="P9" s="83"/>
      <c r="Q9" s="83"/>
      <c r="R9" s="83"/>
      <c r="S9" s="84"/>
    </row>
    <row r="10" spans="1:19" s="7" customFormat="1" ht="19.8" customHeight="1">
      <c r="A10" s="30">
        <v>2</v>
      </c>
      <c r="B10" s="139" t="s">
        <v>4</v>
      </c>
      <c r="C10" s="139"/>
      <c r="D10" s="31" t="s">
        <v>5</v>
      </c>
      <c r="E10" s="181">
        <v>44819</v>
      </c>
      <c r="F10" s="182"/>
      <c r="G10" s="139" t="s">
        <v>6</v>
      </c>
      <c r="H10" s="139"/>
      <c r="I10" s="139"/>
      <c r="J10" s="139"/>
      <c r="K10" s="139"/>
      <c r="L10" s="6"/>
      <c r="M10" s="104" t="s">
        <v>288</v>
      </c>
      <c r="N10" s="104" t="s">
        <v>289</v>
      </c>
      <c r="O10" s="103" t="s">
        <v>304</v>
      </c>
      <c r="P10" s="103"/>
      <c r="Q10" s="103"/>
      <c r="R10" s="103"/>
      <c r="S10" s="103"/>
    </row>
    <row r="11" spans="1:19" s="9" customFormat="1">
      <c r="A11" s="32"/>
      <c r="B11" s="140" t="s">
        <v>7</v>
      </c>
      <c r="C11" s="141"/>
      <c r="D11" s="142"/>
      <c r="E11" s="140" t="s">
        <v>8</v>
      </c>
      <c r="F11" s="142"/>
      <c r="G11" s="140" t="s">
        <v>9</v>
      </c>
      <c r="H11" s="141"/>
      <c r="I11" s="141"/>
      <c r="J11" s="141"/>
      <c r="K11" s="142"/>
      <c r="L11" s="8"/>
      <c r="M11" s="105"/>
      <c r="N11" s="105"/>
      <c r="O11" s="103"/>
      <c r="P11" s="103"/>
      <c r="Q11" s="103"/>
      <c r="R11" s="103"/>
      <c r="S11" s="103"/>
    </row>
    <row r="12" spans="1:19">
      <c r="A12" s="28"/>
      <c r="B12" s="160" t="s">
        <v>196</v>
      </c>
      <c r="C12" s="160"/>
      <c r="D12" s="160"/>
      <c r="E12" s="133">
        <v>0</v>
      </c>
      <c r="F12" s="134"/>
      <c r="G12" s="160" t="s">
        <v>71</v>
      </c>
      <c r="H12" s="160"/>
      <c r="I12" s="160"/>
      <c r="J12" s="133">
        <v>0</v>
      </c>
      <c r="K12" s="134"/>
      <c r="L12" s="2"/>
      <c r="M12" s="44" t="s">
        <v>293</v>
      </c>
      <c r="N12" s="44" t="s">
        <v>290</v>
      </c>
      <c r="O12" s="107" t="s">
        <v>309</v>
      </c>
      <c r="P12" s="108"/>
      <c r="Q12" s="108"/>
      <c r="R12" s="108"/>
      <c r="S12" s="109"/>
    </row>
    <row r="13" spans="1:19" ht="15.6" customHeight="1">
      <c r="A13" s="28"/>
      <c r="B13" s="160" t="s">
        <v>137</v>
      </c>
      <c r="C13" s="160"/>
      <c r="D13" s="160"/>
      <c r="E13" s="133">
        <v>0</v>
      </c>
      <c r="F13" s="134"/>
      <c r="G13" s="160" t="s">
        <v>60</v>
      </c>
      <c r="H13" s="160"/>
      <c r="I13" s="160"/>
      <c r="J13" s="133">
        <v>0</v>
      </c>
      <c r="K13" s="134"/>
      <c r="M13" s="44" t="s">
        <v>292</v>
      </c>
      <c r="N13" s="44" t="s">
        <v>291</v>
      </c>
      <c r="O13" s="110"/>
      <c r="P13" s="111"/>
      <c r="Q13" s="111"/>
      <c r="R13" s="111"/>
      <c r="S13" s="112"/>
    </row>
    <row r="14" spans="1:19">
      <c r="A14" s="28"/>
      <c r="B14" s="160" t="s">
        <v>150</v>
      </c>
      <c r="C14" s="160"/>
      <c r="D14" s="160"/>
      <c r="E14" s="133">
        <v>0</v>
      </c>
      <c r="F14" s="134"/>
      <c r="G14" s="160" t="s">
        <v>94</v>
      </c>
      <c r="H14" s="160"/>
      <c r="I14" s="160"/>
      <c r="J14" s="133">
        <v>0</v>
      </c>
      <c r="K14" s="134"/>
      <c r="L14" s="2"/>
      <c r="M14" s="44" t="s">
        <v>294</v>
      </c>
      <c r="N14" s="44" t="s">
        <v>295</v>
      </c>
      <c r="O14" s="82" t="s">
        <v>305</v>
      </c>
      <c r="P14" s="83"/>
      <c r="Q14" s="83"/>
      <c r="R14" s="83"/>
      <c r="S14" s="84"/>
    </row>
    <row r="15" spans="1:19" ht="15.6" customHeight="1">
      <c r="A15" s="28"/>
      <c r="B15" s="160" t="s">
        <v>197</v>
      </c>
      <c r="C15" s="160"/>
      <c r="D15" s="160"/>
      <c r="E15" s="133">
        <v>0</v>
      </c>
      <c r="F15" s="134"/>
      <c r="G15" s="160" t="s">
        <v>73</v>
      </c>
      <c r="H15" s="160"/>
      <c r="I15" s="160"/>
      <c r="J15" s="133">
        <v>0</v>
      </c>
      <c r="K15" s="134"/>
      <c r="L15" s="2"/>
      <c r="M15" s="104" t="s">
        <v>296</v>
      </c>
      <c r="N15" s="104" t="s">
        <v>297</v>
      </c>
      <c r="O15" s="103" t="s">
        <v>306</v>
      </c>
      <c r="P15" s="103"/>
      <c r="Q15" s="103"/>
      <c r="R15" s="103"/>
      <c r="S15" s="103"/>
    </row>
    <row r="16" spans="1:19" ht="15.6" customHeight="1">
      <c r="A16" s="28"/>
      <c r="B16" s="160" t="s">
        <v>191</v>
      </c>
      <c r="C16" s="160"/>
      <c r="D16" s="160"/>
      <c r="E16" s="133">
        <v>0</v>
      </c>
      <c r="F16" s="134"/>
      <c r="G16" s="160"/>
      <c r="H16" s="160"/>
      <c r="I16" s="160"/>
      <c r="J16" s="133">
        <v>0</v>
      </c>
      <c r="K16" s="134"/>
      <c r="L16" s="2"/>
      <c r="M16" s="106"/>
      <c r="N16" s="106"/>
      <c r="O16" s="103"/>
      <c r="P16" s="103"/>
      <c r="Q16" s="103"/>
      <c r="R16" s="103"/>
      <c r="S16" s="103"/>
    </row>
    <row r="17" spans="1:28">
      <c r="A17" s="28"/>
      <c r="B17" s="160"/>
      <c r="C17" s="160"/>
      <c r="D17" s="160"/>
      <c r="E17" s="133">
        <v>0</v>
      </c>
      <c r="F17" s="134"/>
      <c r="G17" s="160"/>
      <c r="H17" s="160"/>
      <c r="I17" s="160"/>
      <c r="J17" s="133">
        <v>0</v>
      </c>
      <c r="K17" s="134"/>
      <c r="L17" s="2"/>
      <c r="M17" s="105"/>
      <c r="N17" s="105"/>
      <c r="O17" s="103"/>
      <c r="P17" s="103"/>
      <c r="Q17" s="103"/>
      <c r="R17" s="103"/>
      <c r="S17" s="103"/>
    </row>
    <row r="18" spans="1:28" ht="15.6" customHeight="1" thickBot="1">
      <c r="A18" s="28"/>
      <c r="B18" s="160"/>
      <c r="C18" s="160"/>
      <c r="D18" s="160"/>
      <c r="E18" s="133">
        <v>0</v>
      </c>
      <c r="F18" s="134"/>
      <c r="G18" s="160"/>
      <c r="H18" s="160"/>
      <c r="I18" s="160"/>
      <c r="J18" s="133">
        <v>0</v>
      </c>
      <c r="K18" s="134"/>
      <c r="L18" s="2"/>
    </row>
    <row r="19" spans="1:28" ht="18" customHeight="1">
      <c r="A19" s="33"/>
      <c r="B19" s="161" t="s">
        <v>10</v>
      </c>
      <c r="C19" s="162"/>
      <c r="D19" s="163"/>
      <c r="E19" s="135">
        <f>SUM(E12:F18)</f>
        <v>0</v>
      </c>
      <c r="F19" s="136"/>
      <c r="G19" s="161" t="s">
        <v>11</v>
      </c>
      <c r="H19" s="162"/>
      <c r="I19" s="163"/>
      <c r="J19" s="135">
        <f>SUM(J12:K18)</f>
        <v>0</v>
      </c>
      <c r="K19" s="136"/>
      <c r="M19" s="85" t="s">
        <v>299</v>
      </c>
      <c r="N19" s="86"/>
      <c r="O19" s="86"/>
      <c r="P19" s="86"/>
      <c r="Q19" s="86"/>
      <c r="R19" s="86"/>
      <c r="S19" s="87"/>
    </row>
    <row r="20" spans="1:28">
      <c r="A20" s="33"/>
      <c r="B20" s="164"/>
      <c r="C20" s="164"/>
      <c r="D20" s="164"/>
      <c r="E20" s="165"/>
      <c r="F20" s="165"/>
      <c r="G20" s="161" t="s">
        <v>12</v>
      </c>
      <c r="H20" s="162"/>
      <c r="I20" s="163"/>
      <c r="J20" s="135">
        <f>E19-J19</f>
        <v>0</v>
      </c>
      <c r="K20" s="136"/>
      <c r="M20" s="88"/>
      <c r="N20" s="89"/>
      <c r="O20" s="89"/>
      <c r="P20" s="89"/>
      <c r="Q20" s="89"/>
      <c r="R20" s="89"/>
      <c r="S20" s="90"/>
    </row>
    <row r="21" spans="1:28" ht="6.6" customHeight="1">
      <c r="A21" s="33"/>
      <c r="B21" s="25"/>
      <c r="C21" s="25"/>
      <c r="D21" s="25"/>
      <c r="E21" s="25"/>
      <c r="F21" s="25"/>
      <c r="G21" s="25"/>
      <c r="H21" s="25"/>
      <c r="I21" s="25"/>
      <c r="J21" s="25"/>
      <c r="K21" s="25"/>
      <c r="M21" s="88"/>
      <c r="N21" s="89"/>
      <c r="O21" s="89"/>
      <c r="P21" s="89"/>
      <c r="Q21" s="89"/>
      <c r="R21" s="89"/>
      <c r="S21" s="90"/>
    </row>
    <row r="22" spans="1:28" ht="19.8" customHeight="1">
      <c r="A22" s="28">
        <v>3</v>
      </c>
      <c r="B22" s="115" t="s">
        <v>13</v>
      </c>
      <c r="C22" s="115"/>
      <c r="D22" s="115"/>
      <c r="E22" s="115"/>
      <c r="F22" s="159">
        <f>E10</f>
        <v>44819</v>
      </c>
      <c r="G22" s="137"/>
      <c r="H22" s="123" t="s">
        <v>54</v>
      </c>
      <c r="I22" s="123"/>
      <c r="J22" s="138" t="s">
        <v>14</v>
      </c>
      <c r="K22" s="138"/>
      <c r="M22" s="88"/>
      <c r="N22" s="89"/>
      <c r="O22" s="89"/>
      <c r="P22" s="89"/>
      <c r="Q22" s="89"/>
      <c r="R22" s="89"/>
      <c r="S22" s="90"/>
    </row>
    <row r="23" spans="1:28" ht="19.8" customHeight="1" thickBot="1">
      <c r="A23" s="28">
        <v>4</v>
      </c>
      <c r="B23" s="115" t="s">
        <v>15</v>
      </c>
      <c r="C23" s="115"/>
      <c r="D23" s="115"/>
      <c r="E23" s="115"/>
      <c r="F23" s="115"/>
      <c r="G23" s="115"/>
      <c r="H23" s="115"/>
      <c r="I23" s="115"/>
      <c r="J23" s="115"/>
      <c r="K23" s="115"/>
      <c r="M23" s="91"/>
      <c r="N23" s="92"/>
      <c r="O23" s="92"/>
      <c r="P23" s="92"/>
      <c r="Q23" s="92"/>
      <c r="R23" s="92"/>
      <c r="S23" s="93"/>
    </row>
    <row r="24" spans="1:28" ht="19.8" customHeight="1" thickBot="1">
      <c r="A24" s="28">
        <v>5</v>
      </c>
      <c r="B24" s="115" t="s">
        <v>27</v>
      </c>
      <c r="C24" s="115"/>
      <c r="D24" s="115"/>
      <c r="E24" s="115"/>
      <c r="F24" s="115"/>
      <c r="G24" s="115"/>
      <c r="H24" s="115"/>
      <c r="I24" s="115"/>
      <c r="J24" s="115"/>
      <c r="K24" s="115"/>
      <c r="M24" s="45"/>
      <c r="N24" s="45"/>
      <c r="O24" s="45"/>
      <c r="P24" s="45"/>
      <c r="Q24" s="45"/>
      <c r="R24" s="41"/>
    </row>
    <row r="25" spans="1:28" ht="15.6" customHeight="1">
      <c r="A25" s="28"/>
      <c r="B25" s="124" t="s">
        <v>224</v>
      </c>
      <c r="C25" s="124"/>
      <c r="D25" s="124"/>
      <c r="E25" s="124"/>
      <c r="F25" s="124"/>
      <c r="G25" s="124" t="s">
        <v>8</v>
      </c>
      <c r="H25" s="124"/>
      <c r="I25" s="124"/>
      <c r="J25" s="124" t="s">
        <v>225</v>
      </c>
      <c r="K25" s="124"/>
      <c r="M25" s="94" t="s">
        <v>311</v>
      </c>
      <c r="N25" s="95"/>
      <c r="O25" s="95"/>
      <c r="P25" s="95"/>
      <c r="Q25" s="95"/>
      <c r="R25" s="95"/>
      <c r="S25" s="96"/>
    </row>
    <row r="26" spans="1:28">
      <c r="A26" s="28"/>
      <c r="B26" s="125" t="s">
        <v>16</v>
      </c>
      <c r="C26" s="125"/>
      <c r="D26" s="125"/>
      <c r="E26" s="124" t="s">
        <v>17</v>
      </c>
      <c r="F26" s="124"/>
      <c r="G26" s="124" t="s">
        <v>18</v>
      </c>
      <c r="H26" s="124"/>
      <c r="I26" s="124"/>
      <c r="J26" s="124" t="s">
        <v>19</v>
      </c>
      <c r="K26" s="124"/>
      <c r="M26" s="97"/>
      <c r="N26" s="98"/>
      <c r="O26" s="98"/>
      <c r="P26" s="98"/>
      <c r="Q26" s="98"/>
      <c r="R26" s="98"/>
      <c r="S26" s="99"/>
    </row>
    <row r="27" spans="1:28" ht="19.8" customHeight="1" thickBot="1">
      <c r="A27" s="28"/>
      <c r="B27" s="169"/>
      <c r="C27" s="170"/>
      <c r="D27" s="171"/>
      <c r="E27" s="178"/>
      <c r="F27" s="179"/>
      <c r="G27" s="120">
        <v>0</v>
      </c>
      <c r="H27" s="180"/>
      <c r="I27" s="121"/>
      <c r="J27" s="178"/>
      <c r="K27" s="179"/>
      <c r="M27" s="100"/>
      <c r="N27" s="101"/>
      <c r="O27" s="101"/>
      <c r="P27" s="101"/>
      <c r="Q27" s="101"/>
      <c r="R27" s="101"/>
      <c r="S27" s="102"/>
    </row>
    <row r="28" spans="1:28" ht="19.8" customHeight="1">
      <c r="A28" s="28">
        <v>6</v>
      </c>
      <c r="B28" s="115" t="s">
        <v>20</v>
      </c>
      <c r="C28" s="115"/>
      <c r="D28" s="115"/>
      <c r="E28" s="115"/>
      <c r="F28" s="115"/>
      <c r="G28" s="115"/>
      <c r="H28" s="115"/>
      <c r="I28" s="115"/>
      <c r="J28" s="115"/>
      <c r="K28" s="115"/>
      <c r="M28" s="47"/>
      <c r="N28" s="47"/>
      <c r="O28" s="47"/>
      <c r="P28" s="47"/>
      <c r="Q28" s="47"/>
      <c r="R28" s="47"/>
      <c r="S28" s="47"/>
    </row>
    <row r="29" spans="1:28" ht="19.8" customHeight="1">
      <c r="A29" s="28">
        <v>7</v>
      </c>
      <c r="B29" s="115" t="s">
        <v>21</v>
      </c>
      <c r="C29" s="115"/>
      <c r="D29" s="115"/>
      <c r="E29" s="115"/>
      <c r="F29" s="115"/>
      <c r="G29" s="137" t="s">
        <v>22</v>
      </c>
      <c r="H29" s="137"/>
      <c r="I29" s="137"/>
      <c r="J29" s="138" t="s">
        <v>50</v>
      </c>
      <c r="K29" s="138"/>
      <c r="M29" s="41"/>
      <c r="N29" s="46"/>
      <c r="O29" s="46"/>
      <c r="P29" s="46"/>
      <c r="Q29" s="46"/>
    </row>
    <row r="30" spans="1:28" ht="19.8" customHeight="1">
      <c r="A30" s="28"/>
      <c r="B30" s="115" t="s">
        <v>51</v>
      </c>
      <c r="C30" s="115"/>
      <c r="D30" s="115"/>
      <c r="E30" s="115"/>
      <c r="F30" s="115"/>
      <c r="G30" s="115"/>
      <c r="H30" s="115"/>
      <c r="I30" s="115"/>
      <c r="J30" s="115"/>
      <c r="K30" s="115"/>
      <c r="M30" s="46"/>
      <c r="N30" s="46"/>
      <c r="O30" s="46"/>
      <c r="P30" s="46"/>
      <c r="Q30" s="46"/>
      <c r="R30" s="41"/>
      <c r="S30" s="41"/>
      <c r="T30" s="41"/>
      <c r="U30" s="41"/>
      <c r="V30" s="41"/>
      <c r="W30" s="41"/>
      <c r="X30" s="41"/>
      <c r="Y30" s="41"/>
      <c r="Z30" s="41"/>
      <c r="AA30" s="41"/>
      <c r="AB30" s="41"/>
    </row>
    <row r="31" spans="1:28" s="7" customFormat="1" ht="22.8" customHeight="1">
      <c r="A31" s="30">
        <v>8</v>
      </c>
      <c r="B31" s="172" t="s">
        <v>23</v>
      </c>
      <c r="C31" s="172"/>
      <c r="D31" s="172"/>
      <c r="E31" s="172"/>
      <c r="F31" s="172"/>
      <c r="G31" s="172"/>
      <c r="H31" s="172"/>
      <c r="I31" s="172"/>
      <c r="J31" s="172"/>
      <c r="K31" s="172"/>
      <c r="M31" s="50"/>
      <c r="N31" s="48"/>
      <c r="O31" s="48"/>
      <c r="P31" s="48"/>
      <c r="Q31" s="48"/>
      <c r="R31" s="48"/>
      <c r="S31" s="48"/>
      <c r="T31" s="48"/>
      <c r="U31" s="48"/>
      <c r="V31" s="48"/>
      <c r="W31" s="48"/>
      <c r="X31" s="48"/>
      <c r="Y31" s="48"/>
      <c r="Z31" s="48"/>
      <c r="AA31" s="48"/>
      <c r="AB31" s="50"/>
    </row>
    <row r="32" spans="1:28" ht="15.6" customHeight="1">
      <c r="A32" s="33"/>
      <c r="B32" s="122" t="s">
        <v>24</v>
      </c>
      <c r="C32" s="122"/>
      <c r="D32" s="122"/>
      <c r="E32" s="122" t="s">
        <v>25</v>
      </c>
      <c r="F32" s="122"/>
      <c r="G32" s="122"/>
      <c r="H32" s="122" t="s">
        <v>226</v>
      </c>
      <c r="I32" s="122"/>
      <c r="J32" s="122" t="s">
        <v>227</v>
      </c>
      <c r="K32" s="122"/>
      <c r="M32" s="48"/>
      <c r="N32" s="48"/>
      <c r="O32" s="48"/>
      <c r="P32" s="48"/>
      <c r="Q32" s="48"/>
      <c r="R32" s="48"/>
      <c r="S32" s="48"/>
      <c r="T32" s="48"/>
      <c r="U32" s="48"/>
      <c r="V32" s="48"/>
      <c r="W32" s="48"/>
      <c r="X32" s="48"/>
      <c r="Y32" s="48"/>
      <c r="Z32" s="48"/>
      <c r="AA32" s="48"/>
      <c r="AB32" s="41"/>
    </row>
    <row r="33" spans="1:28" ht="19.8" customHeight="1">
      <c r="A33" s="33"/>
      <c r="B33" s="122"/>
      <c r="C33" s="122"/>
      <c r="D33" s="122"/>
      <c r="E33" s="122"/>
      <c r="F33" s="122"/>
      <c r="G33" s="122"/>
      <c r="H33" s="122"/>
      <c r="I33" s="122"/>
      <c r="J33" s="122"/>
      <c r="K33" s="122"/>
      <c r="M33" s="48"/>
      <c r="N33" s="48"/>
      <c r="O33" s="48"/>
      <c r="P33" s="48"/>
      <c r="Q33" s="48"/>
      <c r="R33" s="48"/>
      <c r="S33" s="48"/>
      <c r="T33" s="48"/>
      <c r="U33" s="48"/>
      <c r="V33" s="48"/>
      <c r="W33" s="48"/>
      <c r="X33" s="48"/>
      <c r="Y33" s="48"/>
      <c r="Z33" s="48"/>
      <c r="AA33" s="48"/>
      <c r="AB33" s="41"/>
    </row>
    <row r="34" spans="1:28" ht="19.8" customHeight="1">
      <c r="A34" s="33"/>
      <c r="B34" s="166">
        <v>1</v>
      </c>
      <c r="C34" s="167"/>
      <c r="D34" s="168"/>
      <c r="E34" s="166">
        <v>2</v>
      </c>
      <c r="F34" s="167"/>
      <c r="G34" s="168"/>
      <c r="H34" s="166">
        <v>3</v>
      </c>
      <c r="I34" s="168"/>
      <c r="J34" s="166">
        <v>4</v>
      </c>
      <c r="K34" s="168"/>
      <c r="M34" s="41"/>
      <c r="N34" s="41"/>
      <c r="O34" s="41"/>
      <c r="P34" s="41"/>
      <c r="Q34" s="41"/>
      <c r="R34" s="41"/>
      <c r="S34" s="41"/>
      <c r="T34" s="41"/>
      <c r="U34" s="41"/>
      <c r="V34" s="41"/>
      <c r="W34" s="41"/>
      <c r="X34" s="41"/>
      <c r="Y34" s="41"/>
      <c r="Z34" s="41"/>
      <c r="AA34" s="41"/>
      <c r="AB34" s="41"/>
    </row>
    <row r="35" spans="1:28" ht="19.8" customHeight="1">
      <c r="A35" s="33"/>
      <c r="B35" s="158"/>
      <c r="C35" s="158"/>
      <c r="D35" s="158"/>
      <c r="E35" s="117"/>
      <c r="F35" s="118"/>
      <c r="G35" s="119"/>
      <c r="H35" s="117"/>
      <c r="I35" s="119"/>
      <c r="J35" s="117"/>
      <c r="K35" s="119"/>
    </row>
    <row r="36" spans="1:28" ht="19.8" customHeight="1">
      <c r="A36" s="33"/>
      <c r="B36" s="158"/>
      <c r="C36" s="158"/>
      <c r="D36" s="158"/>
      <c r="E36" s="117"/>
      <c r="F36" s="118"/>
      <c r="G36" s="119"/>
      <c r="H36" s="117"/>
      <c r="I36" s="119"/>
      <c r="J36" s="117"/>
      <c r="K36" s="119"/>
    </row>
    <row r="37" spans="1:28" ht="19.8" customHeight="1">
      <c r="A37" s="33"/>
      <c r="B37" s="158"/>
      <c r="C37" s="158"/>
      <c r="D37" s="158"/>
      <c r="E37" s="117"/>
      <c r="F37" s="118"/>
      <c r="G37" s="119"/>
      <c r="H37" s="117"/>
      <c r="I37" s="119"/>
      <c r="J37" s="117"/>
      <c r="K37" s="119"/>
    </row>
    <row r="38" spans="1:28" ht="19.8" customHeight="1">
      <c r="A38" s="33"/>
      <c r="B38" s="158"/>
      <c r="C38" s="158"/>
      <c r="D38" s="158"/>
      <c r="E38" s="117"/>
      <c r="F38" s="118"/>
      <c r="G38" s="119"/>
      <c r="H38" s="117"/>
      <c r="I38" s="119"/>
      <c r="J38" s="117"/>
      <c r="K38" s="119"/>
    </row>
    <row r="39" spans="1:28" ht="19.8" customHeight="1">
      <c r="A39" s="33"/>
      <c r="B39" s="158"/>
      <c r="C39" s="158"/>
      <c r="D39" s="158"/>
      <c r="E39" s="117"/>
      <c r="F39" s="118"/>
      <c r="G39" s="119"/>
      <c r="H39" s="117"/>
      <c r="I39" s="119"/>
      <c r="J39" s="117"/>
      <c r="K39" s="119"/>
    </row>
    <row r="40" spans="1:28" ht="19.8" customHeight="1">
      <c r="A40" s="33"/>
      <c r="B40" s="158"/>
      <c r="C40" s="158"/>
      <c r="D40" s="158"/>
      <c r="E40" s="117"/>
      <c r="F40" s="118"/>
      <c r="G40" s="119"/>
      <c r="H40" s="120">
        <v>0</v>
      </c>
      <c r="I40" s="121"/>
      <c r="J40" s="117"/>
      <c r="K40" s="119"/>
    </row>
    <row r="41" spans="1:28" ht="7.8" customHeight="1">
      <c r="A41" s="34"/>
      <c r="B41" s="25"/>
      <c r="C41" s="25"/>
      <c r="D41" s="25"/>
      <c r="E41" s="25"/>
      <c r="F41" s="25"/>
      <c r="G41" s="25"/>
      <c r="H41" s="25"/>
      <c r="I41" s="25"/>
      <c r="J41" s="25"/>
      <c r="K41" s="25"/>
    </row>
    <row r="42" spans="1:28">
      <c r="A42" s="28">
        <v>9</v>
      </c>
      <c r="B42" s="113" t="s">
        <v>26</v>
      </c>
      <c r="C42" s="113"/>
      <c r="D42" s="113"/>
      <c r="E42" s="113"/>
      <c r="F42" s="113"/>
      <c r="G42" s="113"/>
      <c r="H42" s="113"/>
      <c r="I42" s="113"/>
      <c r="J42" s="113"/>
      <c r="K42" s="113"/>
    </row>
    <row r="43" spans="1:28" ht="9.6" customHeight="1">
      <c r="A43" s="28"/>
      <c r="B43" s="35"/>
      <c r="C43" s="35"/>
      <c r="D43" s="35"/>
      <c r="E43" s="35"/>
      <c r="F43" s="35"/>
      <c r="G43" s="35"/>
      <c r="H43" s="35"/>
      <c r="I43" s="35"/>
      <c r="J43" s="35"/>
      <c r="K43" s="35"/>
    </row>
    <row r="44" spans="1:28">
      <c r="A44" s="29"/>
      <c r="B44" s="36"/>
      <c r="C44" s="36"/>
      <c r="D44" s="36"/>
      <c r="E44" s="36"/>
      <c r="F44" s="36"/>
      <c r="G44" s="36"/>
      <c r="H44" s="36"/>
      <c r="I44" s="36"/>
      <c r="J44" s="36"/>
      <c r="K44" s="36"/>
    </row>
    <row r="45" spans="1:28">
      <c r="A45" s="177" t="s">
        <v>42</v>
      </c>
      <c r="B45" s="177"/>
      <c r="C45" s="132"/>
      <c r="D45" s="132"/>
      <c r="E45" s="21"/>
      <c r="F45" s="21"/>
      <c r="G45" s="35" t="s">
        <v>43</v>
      </c>
      <c r="H45" s="12"/>
      <c r="I45" s="11"/>
      <c r="J45" s="11"/>
      <c r="K45" s="11"/>
    </row>
    <row r="46" spans="1:28">
      <c r="A46" s="25"/>
      <c r="B46" s="29"/>
      <c r="C46" s="25"/>
      <c r="D46" s="21"/>
      <c r="E46" s="21"/>
      <c r="F46" s="21"/>
      <c r="G46" s="35" t="s">
        <v>28</v>
      </c>
      <c r="H46" s="11"/>
      <c r="I46" s="11"/>
      <c r="J46" s="11"/>
      <c r="K46" s="11"/>
    </row>
    <row r="47" spans="1:28" ht="19.8" customHeight="1">
      <c r="A47" s="154" t="s">
        <v>3</v>
      </c>
      <c r="B47" s="154"/>
      <c r="C47" s="154"/>
      <c r="D47" s="154"/>
      <c r="E47" s="154"/>
      <c r="F47" s="154"/>
      <c r="G47" s="154"/>
      <c r="H47" s="154"/>
      <c r="I47" s="154"/>
      <c r="J47" s="154"/>
      <c r="K47" s="154"/>
    </row>
    <row r="48" spans="1:28" ht="3.6" customHeight="1">
      <c r="A48" s="37"/>
      <c r="B48" s="37"/>
      <c r="C48" s="37"/>
      <c r="D48" s="37"/>
      <c r="E48" s="37"/>
      <c r="F48" s="37"/>
      <c r="G48" s="37"/>
      <c r="H48" s="37"/>
      <c r="I48" s="37"/>
      <c r="J48" s="37"/>
      <c r="K48" s="37"/>
    </row>
    <row r="49" spans="1:11" ht="19.8" customHeight="1">
      <c r="A49" s="147" t="s">
        <v>29</v>
      </c>
      <c r="B49" s="147"/>
      <c r="C49" s="147"/>
      <c r="D49" s="147"/>
      <c r="E49" s="147"/>
      <c r="F49" s="147"/>
      <c r="G49" s="147"/>
      <c r="H49" s="147"/>
      <c r="I49" s="147"/>
      <c r="J49" s="147"/>
      <c r="K49" s="147"/>
    </row>
    <row r="50" spans="1:11" ht="19.8" customHeight="1">
      <c r="A50" s="148" t="s">
        <v>228</v>
      </c>
      <c r="B50" s="152"/>
      <c r="C50" s="149"/>
      <c r="D50" s="148" t="s">
        <v>30</v>
      </c>
      <c r="E50" s="149"/>
      <c r="F50" s="148" t="s">
        <v>31</v>
      </c>
      <c r="G50" s="149"/>
      <c r="H50" s="148" t="s">
        <v>32</v>
      </c>
      <c r="I50" s="149"/>
      <c r="J50" s="148" t="s">
        <v>33</v>
      </c>
      <c r="K50" s="149"/>
    </row>
    <row r="51" spans="1:11">
      <c r="A51" s="150"/>
      <c r="B51" s="153"/>
      <c r="C51" s="151"/>
      <c r="D51" s="150"/>
      <c r="E51" s="151"/>
      <c r="F51" s="150"/>
      <c r="G51" s="151"/>
      <c r="H51" s="150"/>
      <c r="I51" s="151"/>
      <c r="J51" s="150"/>
      <c r="K51" s="151"/>
    </row>
    <row r="52" spans="1:11" ht="19.8" customHeight="1">
      <c r="A52" s="155"/>
      <c r="B52" s="156"/>
      <c r="C52" s="157"/>
      <c r="D52" s="120">
        <v>0</v>
      </c>
      <c r="E52" s="121"/>
      <c r="F52" s="120">
        <v>0</v>
      </c>
      <c r="G52" s="121"/>
      <c r="H52" s="120">
        <v>0</v>
      </c>
      <c r="I52" s="121"/>
      <c r="J52" s="120">
        <v>0</v>
      </c>
      <c r="K52" s="121"/>
    </row>
    <row r="53" spans="1:11" ht="19.8" customHeight="1">
      <c r="A53" s="155"/>
      <c r="B53" s="156"/>
      <c r="C53" s="157"/>
      <c r="D53" s="120">
        <v>0</v>
      </c>
      <c r="E53" s="121"/>
      <c r="F53" s="120">
        <v>0</v>
      </c>
      <c r="G53" s="121"/>
      <c r="H53" s="120">
        <v>0</v>
      </c>
      <c r="I53" s="121"/>
      <c r="J53" s="120">
        <v>0</v>
      </c>
      <c r="K53" s="121"/>
    </row>
    <row r="54" spans="1:11" ht="19.8" customHeight="1">
      <c r="A54" s="155"/>
      <c r="B54" s="156"/>
      <c r="C54" s="157"/>
      <c r="D54" s="120">
        <v>0</v>
      </c>
      <c r="E54" s="121"/>
      <c r="F54" s="120">
        <v>0</v>
      </c>
      <c r="G54" s="121"/>
      <c r="H54" s="120">
        <v>0</v>
      </c>
      <c r="I54" s="121"/>
      <c r="J54" s="120">
        <v>0</v>
      </c>
      <c r="K54" s="121"/>
    </row>
    <row r="55" spans="1:11" ht="19.8" customHeight="1">
      <c r="A55" s="38"/>
      <c r="B55" s="38"/>
      <c r="C55" s="38"/>
      <c r="D55" s="39"/>
      <c r="E55" s="39"/>
      <c r="F55" s="39"/>
      <c r="G55" s="39"/>
      <c r="H55" s="39"/>
      <c r="I55" s="39"/>
      <c r="J55" s="39"/>
      <c r="K55" s="39"/>
    </row>
    <row r="56" spans="1:11" ht="19.8" customHeight="1">
      <c r="A56" s="147" t="s">
        <v>34</v>
      </c>
      <c r="B56" s="147"/>
      <c r="C56" s="147"/>
      <c r="D56" s="147"/>
      <c r="E56" s="147"/>
      <c r="F56" s="147"/>
      <c r="G56" s="147"/>
      <c r="H56" s="147"/>
      <c r="I56" s="147"/>
      <c r="J56" s="147"/>
      <c r="K56" s="147"/>
    </row>
    <row r="57" spans="1:11" ht="8.4" customHeight="1">
      <c r="A57" s="37"/>
      <c r="B57" s="37"/>
      <c r="C57" s="37"/>
      <c r="D57" s="37"/>
      <c r="E57" s="37"/>
      <c r="F57" s="37"/>
      <c r="G57" s="37"/>
      <c r="H57" s="37"/>
      <c r="I57" s="37"/>
      <c r="J57" s="37"/>
      <c r="K57" s="37"/>
    </row>
    <row r="58" spans="1:11" ht="19.8" customHeight="1">
      <c r="A58" s="143" t="s">
        <v>16</v>
      </c>
      <c r="B58" s="144"/>
      <c r="C58" s="145"/>
      <c r="D58" s="143" t="s">
        <v>17</v>
      </c>
      <c r="E58" s="144"/>
      <c r="F58" s="145"/>
      <c r="G58" s="143" t="s">
        <v>35</v>
      </c>
      <c r="H58" s="144"/>
      <c r="I58" s="145"/>
      <c r="J58" s="143" t="s">
        <v>36</v>
      </c>
      <c r="K58" s="144"/>
    </row>
    <row r="59" spans="1:11" ht="19.8" customHeight="1">
      <c r="A59" s="13"/>
      <c r="B59" s="14"/>
      <c r="C59" s="15"/>
      <c r="D59" s="13"/>
      <c r="E59" s="14"/>
      <c r="F59" s="15"/>
      <c r="G59" s="13"/>
      <c r="H59" s="14"/>
      <c r="I59" s="15"/>
      <c r="J59" s="13"/>
      <c r="K59" s="14"/>
    </row>
    <row r="60" spans="1:11" ht="19.8" customHeight="1">
      <c r="A60" s="23"/>
      <c r="B60" s="21"/>
      <c r="C60" s="21"/>
      <c r="D60" s="21"/>
      <c r="E60" s="21"/>
      <c r="F60" s="21"/>
      <c r="G60" s="21"/>
      <c r="H60" s="21"/>
      <c r="I60" s="21"/>
      <c r="J60" s="21"/>
      <c r="K60" s="21"/>
    </row>
    <row r="61" spans="1:11" ht="19.8" customHeight="1">
      <c r="A61" s="146" t="s">
        <v>229</v>
      </c>
      <c r="B61" s="146"/>
      <c r="C61" s="146"/>
      <c r="D61" s="146"/>
      <c r="E61" s="146"/>
      <c r="F61" s="146"/>
      <c r="G61" s="146"/>
      <c r="H61" s="146"/>
      <c r="I61" s="146"/>
      <c r="J61" s="146"/>
      <c r="K61" s="146"/>
    </row>
    <row r="62" spans="1:11" ht="3" customHeight="1">
      <c r="A62" s="29"/>
      <c r="B62" s="25"/>
      <c r="C62" s="25"/>
      <c r="D62" s="25"/>
      <c r="E62" s="25"/>
      <c r="F62" s="25"/>
      <c r="G62" s="25"/>
      <c r="H62" s="25"/>
      <c r="I62" s="25"/>
      <c r="J62" s="25"/>
      <c r="K62" s="25"/>
    </row>
    <row r="63" spans="1:11" ht="19.8" customHeight="1">
      <c r="A63" s="131" t="s">
        <v>230</v>
      </c>
      <c r="B63" s="131"/>
      <c r="C63" s="131" t="s">
        <v>37</v>
      </c>
      <c r="D63" s="131"/>
      <c r="E63" s="131" t="s">
        <v>38</v>
      </c>
      <c r="F63" s="131"/>
      <c r="G63" s="131" t="s">
        <v>39</v>
      </c>
      <c r="H63" s="131" t="s">
        <v>231</v>
      </c>
      <c r="I63" s="131" t="s">
        <v>40</v>
      </c>
      <c r="J63" s="131"/>
      <c r="K63" s="131" t="s">
        <v>41</v>
      </c>
    </row>
    <row r="64" spans="1:11" ht="19.8" customHeight="1">
      <c r="A64" s="131"/>
      <c r="B64" s="131"/>
      <c r="C64" s="131"/>
      <c r="D64" s="131"/>
      <c r="E64" s="131"/>
      <c r="F64" s="131"/>
      <c r="G64" s="131"/>
      <c r="H64" s="131"/>
      <c r="I64" s="131"/>
      <c r="J64" s="131"/>
      <c r="K64" s="131"/>
    </row>
    <row r="65" spans="1:11" ht="19.8" customHeight="1">
      <c r="A65" s="131"/>
      <c r="B65" s="131"/>
      <c r="C65" s="131"/>
      <c r="D65" s="131"/>
      <c r="E65" s="131"/>
      <c r="F65" s="131"/>
      <c r="G65" s="131"/>
      <c r="H65" s="131"/>
      <c r="I65" s="131"/>
      <c r="J65" s="131"/>
      <c r="K65" s="131"/>
    </row>
    <row r="66" spans="1:11" ht="19.8" customHeight="1">
      <c r="A66" s="130">
        <f>Sheet3!M3</f>
        <v>44652</v>
      </c>
      <c r="B66" s="130"/>
      <c r="C66" s="129">
        <v>0</v>
      </c>
      <c r="D66" s="129"/>
      <c r="E66" s="129">
        <v>0</v>
      </c>
      <c r="F66" s="129"/>
      <c r="G66" s="5">
        <v>0</v>
      </c>
      <c r="H66" s="5">
        <v>0</v>
      </c>
      <c r="I66" s="129">
        <v>0</v>
      </c>
      <c r="J66" s="129"/>
      <c r="K66" s="17"/>
    </row>
    <row r="67" spans="1:11" ht="19.8" customHeight="1">
      <c r="A67" s="130">
        <f>Sheet3!M4</f>
        <v>44682</v>
      </c>
      <c r="B67" s="130"/>
      <c r="C67" s="129">
        <v>0</v>
      </c>
      <c r="D67" s="129"/>
      <c r="E67" s="129">
        <v>0</v>
      </c>
      <c r="F67" s="129"/>
      <c r="G67" s="5">
        <v>0</v>
      </c>
      <c r="H67" s="5">
        <v>0</v>
      </c>
      <c r="I67" s="129">
        <v>0</v>
      </c>
      <c r="J67" s="129"/>
      <c r="K67" s="17"/>
    </row>
    <row r="68" spans="1:11" ht="19.8" customHeight="1">
      <c r="A68" s="130">
        <f>Sheet3!M5</f>
        <v>44713</v>
      </c>
      <c r="B68" s="130"/>
      <c r="C68" s="129">
        <v>0</v>
      </c>
      <c r="D68" s="129"/>
      <c r="E68" s="129">
        <v>0</v>
      </c>
      <c r="F68" s="129"/>
      <c r="G68" s="5">
        <v>0</v>
      </c>
      <c r="H68" s="5">
        <v>0</v>
      </c>
      <c r="I68" s="129">
        <v>0</v>
      </c>
      <c r="J68" s="129"/>
      <c r="K68" s="17"/>
    </row>
    <row r="69" spans="1:11" ht="19.8" customHeight="1">
      <c r="A69" s="130">
        <f>Sheet3!M6</f>
        <v>44743</v>
      </c>
      <c r="B69" s="130"/>
      <c r="C69" s="129">
        <v>0</v>
      </c>
      <c r="D69" s="129"/>
      <c r="E69" s="129">
        <v>0</v>
      </c>
      <c r="F69" s="129"/>
      <c r="G69" s="5">
        <v>0</v>
      </c>
      <c r="H69" s="5">
        <v>0</v>
      </c>
      <c r="I69" s="129">
        <v>0</v>
      </c>
      <c r="J69" s="129"/>
      <c r="K69" s="17"/>
    </row>
    <row r="70" spans="1:11" ht="19.8" customHeight="1">
      <c r="A70" s="130">
        <f>Sheet3!M7</f>
        <v>44774</v>
      </c>
      <c r="B70" s="130"/>
      <c r="C70" s="129">
        <v>0</v>
      </c>
      <c r="D70" s="129"/>
      <c r="E70" s="129">
        <v>0</v>
      </c>
      <c r="F70" s="129"/>
      <c r="G70" s="5">
        <v>0</v>
      </c>
      <c r="H70" s="5">
        <v>0</v>
      </c>
      <c r="I70" s="129">
        <v>0</v>
      </c>
      <c r="J70" s="129"/>
      <c r="K70" s="17"/>
    </row>
    <row r="71" spans="1:11" ht="19.8" customHeight="1">
      <c r="A71" s="130">
        <f>Sheet3!M8</f>
        <v>44805</v>
      </c>
      <c r="B71" s="130"/>
      <c r="C71" s="129">
        <v>0</v>
      </c>
      <c r="D71" s="129"/>
      <c r="E71" s="129">
        <v>0</v>
      </c>
      <c r="F71" s="129"/>
      <c r="G71" s="5">
        <v>0</v>
      </c>
      <c r="H71" s="5">
        <v>0</v>
      </c>
      <c r="I71" s="129">
        <v>0</v>
      </c>
      <c r="J71" s="129"/>
      <c r="K71" s="17"/>
    </row>
    <row r="72" spans="1:11" ht="19.8" customHeight="1">
      <c r="A72" s="130" t="str">
        <f>Sheet3!M9</f>
        <v/>
      </c>
      <c r="B72" s="130"/>
      <c r="C72" s="129">
        <v>0</v>
      </c>
      <c r="D72" s="129"/>
      <c r="E72" s="129">
        <v>0</v>
      </c>
      <c r="F72" s="129"/>
      <c r="G72" s="5">
        <v>0</v>
      </c>
      <c r="H72" s="5">
        <v>0</v>
      </c>
      <c r="I72" s="129">
        <v>0</v>
      </c>
      <c r="J72" s="129"/>
      <c r="K72" s="17"/>
    </row>
    <row r="73" spans="1:11" ht="19.8" customHeight="1">
      <c r="A73" s="130" t="str">
        <f>Sheet3!M10</f>
        <v/>
      </c>
      <c r="B73" s="130"/>
      <c r="C73" s="129">
        <v>0</v>
      </c>
      <c r="D73" s="129"/>
      <c r="E73" s="129">
        <v>0</v>
      </c>
      <c r="F73" s="129"/>
      <c r="G73" s="5">
        <v>0</v>
      </c>
      <c r="H73" s="5">
        <v>0</v>
      </c>
      <c r="I73" s="129">
        <v>0</v>
      </c>
      <c r="J73" s="129"/>
      <c r="K73" s="17"/>
    </row>
    <row r="74" spans="1:11" ht="19.8" customHeight="1">
      <c r="A74" s="130" t="str">
        <f>Sheet3!M11</f>
        <v/>
      </c>
      <c r="B74" s="130"/>
      <c r="C74" s="129">
        <v>0</v>
      </c>
      <c r="D74" s="129"/>
      <c r="E74" s="129">
        <v>0</v>
      </c>
      <c r="F74" s="129"/>
      <c r="G74" s="5">
        <v>0</v>
      </c>
      <c r="H74" s="5">
        <v>0</v>
      </c>
      <c r="I74" s="129">
        <v>0</v>
      </c>
      <c r="J74" s="129"/>
      <c r="K74" s="17"/>
    </row>
    <row r="75" spans="1:11" ht="19.8" customHeight="1">
      <c r="A75" s="130" t="str">
        <f>Sheet3!M12</f>
        <v/>
      </c>
      <c r="B75" s="130"/>
      <c r="C75" s="129">
        <v>0</v>
      </c>
      <c r="D75" s="129"/>
      <c r="E75" s="129">
        <v>0</v>
      </c>
      <c r="F75" s="129"/>
      <c r="G75" s="5">
        <v>0</v>
      </c>
      <c r="H75" s="5">
        <v>0</v>
      </c>
      <c r="I75" s="129">
        <v>0</v>
      </c>
      <c r="J75" s="129"/>
      <c r="K75" s="17"/>
    </row>
    <row r="76" spans="1:11" ht="19.8" customHeight="1">
      <c r="A76" s="130" t="str">
        <f>Sheet3!M13</f>
        <v/>
      </c>
      <c r="B76" s="130"/>
      <c r="C76" s="129">
        <v>0</v>
      </c>
      <c r="D76" s="129"/>
      <c r="E76" s="129">
        <v>0</v>
      </c>
      <c r="F76" s="129"/>
      <c r="G76" s="5">
        <v>0</v>
      </c>
      <c r="H76" s="5">
        <v>0</v>
      </c>
      <c r="I76" s="129">
        <v>0</v>
      </c>
      <c r="J76" s="129"/>
      <c r="K76" s="17"/>
    </row>
    <row r="77" spans="1:11" ht="19.8" customHeight="1">
      <c r="A77" s="130" t="str">
        <f>Sheet3!M14</f>
        <v/>
      </c>
      <c r="B77" s="130"/>
      <c r="C77" s="129">
        <v>0</v>
      </c>
      <c r="D77" s="129"/>
      <c r="E77" s="129">
        <v>0</v>
      </c>
      <c r="F77" s="129"/>
      <c r="G77" s="5">
        <v>0</v>
      </c>
      <c r="H77" s="5">
        <v>0</v>
      </c>
      <c r="I77" s="129">
        <v>0</v>
      </c>
      <c r="J77" s="129"/>
      <c r="K77" s="17"/>
    </row>
    <row r="78" spans="1:11" ht="19.8" customHeight="1">
      <c r="A78" s="127" t="s">
        <v>49</v>
      </c>
      <c r="B78" s="128"/>
      <c r="C78" s="126">
        <f>SUM(C66:D77)</f>
        <v>0</v>
      </c>
      <c r="D78" s="126"/>
      <c r="E78" s="126">
        <f>SUM(E66:F77)</f>
        <v>0</v>
      </c>
      <c r="F78" s="126"/>
      <c r="G78" s="20">
        <f>SUM(G66:G77)</f>
        <v>0</v>
      </c>
      <c r="H78" s="20">
        <f>SUM(H66:H77)</f>
        <v>0</v>
      </c>
      <c r="I78" s="126">
        <f>SUM(I66:J77)</f>
        <v>0</v>
      </c>
      <c r="J78" s="126"/>
      <c r="K78" s="10"/>
    </row>
    <row r="79" spans="1:11" ht="19.8" customHeight="1">
      <c r="A79" s="22" t="s">
        <v>47</v>
      </c>
      <c r="B79" s="22"/>
      <c r="C79" s="11"/>
      <c r="D79" s="11"/>
      <c r="E79" s="11"/>
      <c r="F79" s="11"/>
      <c r="G79" s="11"/>
      <c r="H79" s="11"/>
      <c r="I79" s="21" t="s">
        <v>48</v>
      </c>
      <c r="J79" s="21"/>
      <c r="K79" s="11"/>
    </row>
    <row r="80" spans="1:11" ht="19.8" customHeight="1">
      <c r="A80" s="21" t="s">
        <v>46</v>
      </c>
      <c r="B80" s="21"/>
      <c r="C80" s="11"/>
      <c r="D80" s="11"/>
      <c r="E80" s="11"/>
      <c r="F80" s="11"/>
      <c r="G80" s="11"/>
      <c r="H80" s="11"/>
      <c r="I80" s="11"/>
      <c r="J80" s="11"/>
      <c r="K80" s="11"/>
    </row>
    <row r="81" spans="1:11" ht="19.8" customHeight="1">
      <c r="A81" s="16"/>
      <c r="B81" s="11"/>
      <c r="C81" s="11"/>
      <c r="D81" s="11"/>
      <c r="E81" s="11"/>
      <c r="F81" s="11"/>
      <c r="G81" s="11"/>
      <c r="H81" s="11"/>
      <c r="I81" s="11"/>
      <c r="J81" s="11"/>
      <c r="K81" s="11"/>
    </row>
    <row r="82" spans="1:11" ht="19.8" customHeight="1">
      <c r="A82" s="16"/>
      <c r="B82" s="11"/>
      <c r="C82" s="11"/>
      <c r="D82" s="11"/>
      <c r="E82" s="11"/>
      <c r="F82" s="11"/>
      <c r="G82" s="11"/>
      <c r="H82" s="11"/>
      <c r="I82" s="11"/>
      <c r="J82" s="11"/>
      <c r="K82" s="11"/>
    </row>
    <row r="83" spans="1:11" ht="19.8" customHeight="1">
      <c r="A83" s="16"/>
      <c r="B83" s="11"/>
      <c r="C83" s="11"/>
      <c r="D83" s="11"/>
      <c r="E83" s="11"/>
      <c r="F83" s="11"/>
      <c r="G83" s="11"/>
      <c r="H83" s="11"/>
      <c r="I83" s="11"/>
      <c r="J83" s="11"/>
      <c r="K83" s="11"/>
    </row>
    <row r="84" spans="1:11" ht="19.8" customHeight="1">
      <c r="A84" s="16"/>
      <c r="B84" s="11"/>
      <c r="C84" s="11"/>
      <c r="D84" s="11"/>
      <c r="E84" s="11"/>
      <c r="F84" s="11"/>
      <c r="G84" s="11"/>
      <c r="H84" s="11"/>
      <c r="I84" s="11"/>
      <c r="J84" s="11"/>
      <c r="K84" s="11"/>
    </row>
    <row r="85" spans="1:11" ht="19.8" customHeight="1">
      <c r="A85" s="2"/>
      <c r="H85" s="40" t="s">
        <v>43</v>
      </c>
    </row>
    <row r="86" spans="1:11" ht="19.8" customHeight="1">
      <c r="A86" s="2"/>
      <c r="H86" s="40" t="s">
        <v>28</v>
      </c>
    </row>
  </sheetData>
  <sheetProtection password="CF7E" sheet="1" objects="1" scenarios="1"/>
  <mergeCells count="220">
    <mergeCell ref="B9:K9"/>
    <mergeCell ref="B10:C10"/>
    <mergeCell ref="E10:F10"/>
    <mergeCell ref="A3:K3"/>
    <mergeCell ref="A4:C4"/>
    <mergeCell ref="D4:K4"/>
    <mergeCell ref="B22:E22"/>
    <mergeCell ref="G14:I14"/>
    <mergeCell ref="J12:K12"/>
    <mergeCell ref="J13:K13"/>
    <mergeCell ref="E11:F11"/>
    <mergeCell ref="B15:D15"/>
    <mergeCell ref="B16:D16"/>
    <mergeCell ref="B17:D17"/>
    <mergeCell ref="B18:D18"/>
    <mergeCell ref="C1:I1"/>
    <mergeCell ref="J1:K1"/>
    <mergeCell ref="A1:B1"/>
    <mergeCell ref="A2:B2"/>
    <mergeCell ref="A5:B5"/>
    <mergeCell ref="F6:J6"/>
    <mergeCell ref="G25:I25"/>
    <mergeCell ref="J25:K25"/>
    <mergeCell ref="B25:F25"/>
    <mergeCell ref="J5:K5"/>
    <mergeCell ref="J2:K2"/>
    <mergeCell ref="J14:K14"/>
    <mergeCell ref="J15:K15"/>
    <mergeCell ref="G15:I15"/>
    <mergeCell ref="G16:I16"/>
    <mergeCell ref="G17:I17"/>
    <mergeCell ref="G18:I18"/>
    <mergeCell ref="G19:I19"/>
    <mergeCell ref="B7:G7"/>
    <mergeCell ref="G12:I12"/>
    <mergeCell ref="E13:F13"/>
    <mergeCell ref="G13:I13"/>
    <mergeCell ref="J17:K17"/>
    <mergeCell ref="J18:K18"/>
    <mergeCell ref="B27:D27"/>
    <mergeCell ref="B19:D19"/>
    <mergeCell ref="B28:K28"/>
    <mergeCell ref="B31:K31"/>
    <mergeCell ref="B29:F29"/>
    <mergeCell ref="E14:F14"/>
    <mergeCell ref="E15:F15"/>
    <mergeCell ref="B12:D12"/>
    <mergeCell ref="B13:D13"/>
    <mergeCell ref="E12:F12"/>
    <mergeCell ref="E27:F27"/>
    <mergeCell ref="G27:I27"/>
    <mergeCell ref="J27:K27"/>
    <mergeCell ref="F22:G22"/>
    <mergeCell ref="J22:K22"/>
    <mergeCell ref="B14:D14"/>
    <mergeCell ref="G20:I20"/>
    <mergeCell ref="B20:D20"/>
    <mergeCell ref="E20:F20"/>
    <mergeCell ref="E16:F16"/>
    <mergeCell ref="E17:F17"/>
    <mergeCell ref="E18:F18"/>
    <mergeCell ref="E19:F19"/>
    <mergeCell ref="J38:K38"/>
    <mergeCell ref="J39:K39"/>
    <mergeCell ref="J40:K40"/>
    <mergeCell ref="B40:D40"/>
    <mergeCell ref="B39:D39"/>
    <mergeCell ref="E35:G35"/>
    <mergeCell ref="E36:G36"/>
    <mergeCell ref="E37:G37"/>
    <mergeCell ref="J32:K33"/>
    <mergeCell ref="B36:D36"/>
    <mergeCell ref="B37:D37"/>
    <mergeCell ref="B38:D38"/>
    <mergeCell ref="B35:D35"/>
    <mergeCell ref="B34:D34"/>
    <mergeCell ref="E34:G34"/>
    <mergeCell ref="H34:I34"/>
    <mergeCell ref="J34:K34"/>
    <mergeCell ref="D50:E51"/>
    <mergeCell ref="F50:G51"/>
    <mergeCell ref="H50:I51"/>
    <mergeCell ref="J50:K51"/>
    <mergeCell ref="A50:C51"/>
    <mergeCell ref="B42:K42"/>
    <mergeCell ref="A47:K47"/>
    <mergeCell ref="A49:K49"/>
    <mergeCell ref="H54:I54"/>
    <mergeCell ref="J54:K54"/>
    <mergeCell ref="A54:C54"/>
    <mergeCell ref="D53:E53"/>
    <mergeCell ref="F53:G53"/>
    <mergeCell ref="H53:I53"/>
    <mergeCell ref="J53:K53"/>
    <mergeCell ref="A53:C53"/>
    <mergeCell ref="D52:E52"/>
    <mergeCell ref="F52:G52"/>
    <mergeCell ref="H52:I52"/>
    <mergeCell ref="J52:K52"/>
    <mergeCell ref="A52:C52"/>
    <mergeCell ref="A45:B45"/>
    <mergeCell ref="C45:D45"/>
    <mergeCell ref="K63:K65"/>
    <mergeCell ref="C5:E5"/>
    <mergeCell ref="J16:K16"/>
    <mergeCell ref="J19:K19"/>
    <mergeCell ref="J20:K20"/>
    <mergeCell ref="B30:K30"/>
    <mergeCell ref="G29:I29"/>
    <mergeCell ref="J29:K29"/>
    <mergeCell ref="A63:B65"/>
    <mergeCell ref="C63:D65"/>
    <mergeCell ref="E63:F65"/>
    <mergeCell ref="G10:K10"/>
    <mergeCell ref="B11:D11"/>
    <mergeCell ref="G11:K11"/>
    <mergeCell ref="B32:D33"/>
    <mergeCell ref="E32:G33"/>
    <mergeCell ref="A58:C58"/>
    <mergeCell ref="D58:F58"/>
    <mergeCell ref="G58:I58"/>
    <mergeCell ref="J58:K58"/>
    <mergeCell ref="A61:K61"/>
    <mergeCell ref="A56:K56"/>
    <mergeCell ref="D54:E54"/>
    <mergeCell ref="F54:G54"/>
    <mergeCell ref="A66:B66"/>
    <mergeCell ref="A67:B67"/>
    <mergeCell ref="C66:D66"/>
    <mergeCell ref="E66:F66"/>
    <mergeCell ref="I66:J66"/>
    <mergeCell ref="C67:D67"/>
    <mergeCell ref="E67:F67"/>
    <mergeCell ref="I67:J67"/>
    <mergeCell ref="G63:G65"/>
    <mergeCell ref="H63:H65"/>
    <mergeCell ref="I63:J65"/>
    <mergeCell ref="A73:B73"/>
    <mergeCell ref="A74:B74"/>
    <mergeCell ref="A75:B75"/>
    <mergeCell ref="A76:B76"/>
    <mergeCell ref="A77:B77"/>
    <mergeCell ref="A68:B68"/>
    <mergeCell ref="A69:B69"/>
    <mergeCell ref="A70:B70"/>
    <mergeCell ref="A71:B71"/>
    <mergeCell ref="A72:B72"/>
    <mergeCell ref="C70:D70"/>
    <mergeCell ref="E70:F70"/>
    <mergeCell ref="I70:J70"/>
    <mergeCell ref="C71:D71"/>
    <mergeCell ref="E71:F71"/>
    <mergeCell ref="I71:J71"/>
    <mergeCell ref="C68:D68"/>
    <mergeCell ref="E68:F68"/>
    <mergeCell ref="I68:J68"/>
    <mergeCell ref="C69:D69"/>
    <mergeCell ref="E69:F69"/>
    <mergeCell ref="I69:J69"/>
    <mergeCell ref="C74:D74"/>
    <mergeCell ref="E74:F74"/>
    <mergeCell ref="I74:J74"/>
    <mergeCell ref="C75:D75"/>
    <mergeCell ref="E75:F75"/>
    <mergeCell ref="I75:J75"/>
    <mergeCell ref="C72:D72"/>
    <mergeCell ref="E72:F72"/>
    <mergeCell ref="I72:J72"/>
    <mergeCell ref="C73:D73"/>
    <mergeCell ref="E73:F73"/>
    <mergeCell ref="I73:J73"/>
    <mergeCell ref="C78:D78"/>
    <mergeCell ref="E78:F78"/>
    <mergeCell ref="I78:J78"/>
    <mergeCell ref="A78:B78"/>
    <mergeCell ref="C76:D76"/>
    <mergeCell ref="E76:F76"/>
    <mergeCell ref="I76:J76"/>
    <mergeCell ref="C77:D77"/>
    <mergeCell ref="E77:F77"/>
    <mergeCell ref="I77:J77"/>
    <mergeCell ref="B6:D6"/>
    <mergeCell ref="H7:J7"/>
    <mergeCell ref="B8:C8"/>
    <mergeCell ref="D8:K8"/>
    <mergeCell ref="E38:G38"/>
    <mergeCell ref="E39:G39"/>
    <mergeCell ref="E40:G40"/>
    <mergeCell ref="H35:I35"/>
    <mergeCell ref="H36:I36"/>
    <mergeCell ref="H37:I37"/>
    <mergeCell ref="H38:I38"/>
    <mergeCell ref="H39:I39"/>
    <mergeCell ref="H40:I40"/>
    <mergeCell ref="H32:I33"/>
    <mergeCell ref="H22:I22"/>
    <mergeCell ref="J26:K26"/>
    <mergeCell ref="G26:I26"/>
    <mergeCell ref="E26:F26"/>
    <mergeCell ref="B26:D26"/>
    <mergeCell ref="B23:K23"/>
    <mergeCell ref="B24:K24"/>
    <mergeCell ref="J35:K35"/>
    <mergeCell ref="J36:K36"/>
    <mergeCell ref="J37:K37"/>
    <mergeCell ref="M1:S3"/>
    <mergeCell ref="M5:S6"/>
    <mergeCell ref="O8:S8"/>
    <mergeCell ref="O9:S9"/>
    <mergeCell ref="M19:S23"/>
    <mergeCell ref="M25:S27"/>
    <mergeCell ref="O10:S11"/>
    <mergeCell ref="O15:S17"/>
    <mergeCell ref="M10:M11"/>
    <mergeCell ref="N10:N11"/>
    <mergeCell ref="M15:M17"/>
    <mergeCell ref="N15:N17"/>
    <mergeCell ref="O12:S13"/>
    <mergeCell ref="O14:S14"/>
    <mergeCell ref="N7:O7"/>
  </mergeCells>
  <dataValidations count="7">
    <dataValidation type="list" allowBlank="1" showInputMessage="1" showErrorMessage="1" sqref="B35:B40">
      <formula1>Numbers</formula1>
    </dataValidation>
    <dataValidation type="list" allowBlank="1" showInputMessage="1" showErrorMessage="1" sqref="H22:I22">
      <formula1>"मध्याह्न पूर्व ,मध्याह्न पश्चात"</formula1>
    </dataValidation>
    <dataValidation type="list" allowBlank="1" showInputMessage="1" showErrorMessage="1" sqref="G12:I18">
      <formula1>Deduction_list</formula1>
    </dataValidation>
    <dataValidation type="list" allowBlank="1" showInputMessage="1" showErrorMessage="1" sqref="B12:D18">
      <formula1>ALLOWANCE_LIST</formula1>
    </dataValidation>
    <dataValidation type="list" allowBlank="1" showInputMessage="1" showErrorMessage="1" sqref="H7">
      <formula1>Condition</formula1>
    </dataValidation>
    <dataValidation type="list" allowBlank="1" showInputMessage="1" showErrorMessage="1" sqref="E6">
      <formula1>Saluation</formula1>
    </dataValidation>
    <dataValidation type="custom" allowBlank="1" showInputMessage="1" showErrorMessage="1" promptTitle="Pravesh" prompt="This is my cell, please don't try to edit/delete this cell, otherwise your tax calculation result will be wrong." sqref="N31:AA33 M1 M32:M33">
      <formula1>"Design &amp; Prepaired by Pravesh Kumar Sharma, Accountant, please call-9460100093 or write mail to  praveshbkn@gmail.com for further query/error/updation/suggestion"</formula1>
    </dataValidation>
  </dataValidations>
  <pageMargins left="0.70866141732283472" right="0.31496062992125984" top="0.35433070866141736" bottom="0.51181102362204722" header="0.31496062992125984" footer="0.31496062992125984"/>
  <pageSetup paperSize="9" scale="96" orientation="portrait" blackAndWhite="1" r:id="rId1"/>
  <headerFooter>
    <oddFooter>&amp;L16.18.1.22.5.19.8√97263.0458756048&amp;CPage &amp;P of &amp;N&amp;R&amp;T&amp;D</oddFooter>
  </headerFooter>
  <rowBreaks count="1" manualBreakCount="1">
    <brk id="46" max="10" man="1"/>
  </rowBreaks>
</worksheet>
</file>

<file path=xl/worksheets/sheet2.xml><?xml version="1.0" encoding="utf-8"?>
<worksheet xmlns="http://schemas.openxmlformats.org/spreadsheetml/2006/main" xmlns:r="http://schemas.openxmlformats.org/officeDocument/2006/relationships">
  <sheetPr codeName="Sheet2"/>
  <dimension ref="B1:O154"/>
  <sheetViews>
    <sheetView workbookViewId="0">
      <selection activeCell="B12" sqref="B12:B14"/>
    </sheetView>
  </sheetViews>
  <sheetFormatPr defaultRowHeight="14.4"/>
  <cols>
    <col min="2" max="2" width="25.21875" bestFit="1" customWidth="1"/>
    <col min="3" max="3" width="33.21875" customWidth="1"/>
    <col min="5" max="5" width="17.6640625" customWidth="1"/>
    <col min="6" max="6" width="13.33203125" customWidth="1"/>
    <col min="8" max="8" width="10.109375" bestFit="1" customWidth="1"/>
    <col min="9" max="9" width="8.109375" customWidth="1"/>
    <col min="12" max="12" width="10.5546875" bestFit="1" customWidth="1"/>
  </cols>
  <sheetData>
    <row r="1" spans="2:15">
      <c r="B1" s="51" t="s">
        <v>209</v>
      </c>
      <c r="C1" s="51"/>
      <c r="D1" s="51"/>
      <c r="E1" s="51"/>
      <c r="F1" s="51"/>
      <c r="G1" s="51"/>
      <c r="H1" s="51"/>
      <c r="I1" s="51"/>
      <c r="J1" s="51"/>
      <c r="K1" s="51"/>
      <c r="L1" s="51"/>
      <c r="M1" s="51"/>
      <c r="N1" s="51"/>
      <c r="O1" s="42" t="s">
        <v>302</v>
      </c>
    </row>
    <row r="2" spans="2:15" ht="15.6">
      <c r="B2" s="52" t="s">
        <v>0</v>
      </c>
      <c r="C2" s="52" t="s">
        <v>53</v>
      </c>
      <c r="D2" s="51"/>
      <c r="E2" s="51"/>
      <c r="F2" s="51"/>
      <c r="G2" s="51"/>
      <c r="H2" s="51"/>
      <c r="I2" s="51"/>
      <c r="J2" s="51"/>
      <c r="K2" s="51"/>
      <c r="L2" s="51"/>
      <c r="M2" s="51"/>
      <c r="N2" s="51"/>
    </row>
    <row r="3" spans="2:15" ht="15.6">
      <c r="B3" s="52" t="s">
        <v>52</v>
      </c>
      <c r="C3" s="52" t="s">
        <v>212</v>
      </c>
      <c r="D3" s="51"/>
      <c r="E3" s="52" t="s">
        <v>55</v>
      </c>
      <c r="F3" s="53">
        <f>LPC!E10</f>
        <v>44819</v>
      </c>
      <c r="G3" s="51"/>
      <c r="H3" s="54">
        <v>1</v>
      </c>
      <c r="I3" s="55">
        <f>EOMONTH($F$3,-12)+1</f>
        <v>44470</v>
      </c>
      <c r="J3" s="56">
        <f>$F$7-11</f>
        <v>-5</v>
      </c>
      <c r="K3" s="57" t="str">
        <f>IF(J3&gt;=1,J3,"")</f>
        <v/>
      </c>
      <c r="L3" s="58">
        <f t="array" ref="L3">IFERROR(INDEX($K$3:$K$14,MATCH(ROWS($K$3:K3), COUNTIF($K$3:$K$14,"&lt;="&amp;$K$3:$K$14), 0)), "")</f>
        <v>1</v>
      </c>
      <c r="M3" s="59">
        <f t="shared" ref="M3:M8" si="0">IF(L3="","",INDEX($I$3:$I$14,MATCH(L3,$K$3:$K$14,0)))</f>
        <v>44652</v>
      </c>
      <c r="N3" s="51"/>
    </row>
    <row r="4" spans="2:15" ht="15.6">
      <c r="B4" s="51" t="s">
        <v>207</v>
      </c>
      <c r="C4" s="52" t="s">
        <v>213</v>
      </c>
      <c r="D4" s="51"/>
      <c r="E4" s="52" t="s">
        <v>56</v>
      </c>
      <c r="F4" s="52">
        <f>YEAR(F3)</f>
        <v>2022</v>
      </c>
      <c r="G4" s="51"/>
      <c r="H4" s="54">
        <v>2</v>
      </c>
      <c r="I4" s="55">
        <f>EOMONTH($F$3,-11)+1</f>
        <v>44501</v>
      </c>
      <c r="J4" s="56">
        <f>$F$7-10</f>
        <v>-4</v>
      </c>
      <c r="K4" s="57" t="str">
        <f t="shared" ref="K4:K14" si="1">IF(J4&gt;=1,J4,"")</f>
        <v/>
      </c>
      <c r="L4" s="58">
        <f t="array" ref="L4">IFERROR(INDEX($K$3:$K$14,MATCH(ROWS($K$3:K4), COUNTIF($K$3:$K$14,"&lt;="&amp;$K$3:$K$14), 0)), "")</f>
        <v>2</v>
      </c>
      <c r="M4" s="59">
        <f t="shared" si="0"/>
        <v>44682</v>
      </c>
      <c r="N4" s="51"/>
    </row>
    <row r="5" spans="2:15" ht="15.6">
      <c r="B5" s="51" t="s">
        <v>208</v>
      </c>
      <c r="C5" s="52" t="s">
        <v>213</v>
      </c>
      <c r="D5" s="51"/>
      <c r="E5" s="52" t="s">
        <v>233</v>
      </c>
      <c r="F5" s="60">
        <f>IF(MONTH(F3)&lt;=3,(MONTH(F3)+12),MONTH(F3))</f>
        <v>9</v>
      </c>
      <c r="G5" s="61" t="str">
        <f>TEXT(F3,"mmm")</f>
        <v>Sep</v>
      </c>
      <c r="H5" s="54">
        <v>3</v>
      </c>
      <c r="I5" s="55">
        <f>EOMONTH($F$3,-10)+1</f>
        <v>44531</v>
      </c>
      <c r="J5" s="56">
        <f>$F$7-9</f>
        <v>-3</v>
      </c>
      <c r="K5" s="57" t="str">
        <f t="shared" si="1"/>
        <v/>
      </c>
      <c r="L5" s="58">
        <f t="array" ref="L5">IFERROR(INDEX($K$3:$K$14,MATCH(ROWS($K$3:K5), COUNTIF($K$3:$K$14,"&lt;="&amp;$K$3:$K$14), 0)), "")</f>
        <v>3</v>
      </c>
      <c r="M5" s="59">
        <f t="shared" si="0"/>
        <v>44713</v>
      </c>
      <c r="N5" s="51"/>
    </row>
    <row r="6" spans="2:15" ht="15.6">
      <c r="B6" s="52"/>
      <c r="C6" s="52"/>
      <c r="D6" s="51"/>
      <c r="E6" s="52" t="s">
        <v>300</v>
      </c>
      <c r="F6" s="51">
        <v>3</v>
      </c>
      <c r="G6" s="51" t="s">
        <v>237</v>
      </c>
      <c r="H6" s="54">
        <v>4</v>
      </c>
      <c r="I6" s="55">
        <f>EOMONTH($F$3,-9)+1</f>
        <v>44562</v>
      </c>
      <c r="J6" s="56">
        <f>$F$7-8</f>
        <v>-2</v>
      </c>
      <c r="K6" s="57" t="str">
        <f t="shared" si="1"/>
        <v/>
      </c>
      <c r="L6" s="58">
        <f t="array" ref="L6">IFERROR(INDEX($K$3:$K$14,MATCH(ROWS($K$3:K6), COUNTIF($K$3:$K$14,"&lt;="&amp;$K$3:$K$14), 0)), "")</f>
        <v>4</v>
      </c>
      <c r="M6" s="59">
        <f t="shared" si="0"/>
        <v>44743</v>
      </c>
      <c r="N6" s="51"/>
    </row>
    <row r="7" spans="2:15" ht="15.6">
      <c r="B7" s="62" t="str">
        <f>LPC!H7</f>
        <v>स्थानान्तरण</v>
      </c>
      <c r="C7" s="62" t="str">
        <f>INDEX(C2:C6,MATCH(B7,B2:B6,0))</f>
        <v>को स्थानान्तरण पर जा रहे है।</v>
      </c>
      <c r="D7" s="51"/>
      <c r="E7" s="63" t="s">
        <v>301</v>
      </c>
      <c r="F7" s="64">
        <f>F5-F6</f>
        <v>6</v>
      </c>
      <c r="G7" s="51"/>
      <c r="H7" s="54">
        <v>5</v>
      </c>
      <c r="I7" s="55">
        <f>EOMONTH($F$3,-8)+1</f>
        <v>44593</v>
      </c>
      <c r="J7" s="56">
        <f>$F$7-7</f>
        <v>-1</v>
      </c>
      <c r="K7" s="57" t="str">
        <f t="shared" si="1"/>
        <v/>
      </c>
      <c r="L7" s="58">
        <f t="array" ref="L7">IFERROR(INDEX($K$3:$K$14,MATCH(ROWS($K$3:K7), COUNTIF($K$3:$K$14,"&lt;="&amp;$K$3:$K$14), 0)), "")</f>
        <v>5</v>
      </c>
      <c r="M7" s="59">
        <f t="shared" si="0"/>
        <v>44774</v>
      </c>
      <c r="N7" s="51"/>
    </row>
    <row r="8" spans="2:15">
      <c r="B8" s="51"/>
      <c r="C8" s="51"/>
      <c r="D8" s="51"/>
      <c r="E8" s="51"/>
      <c r="F8" s="51"/>
      <c r="G8" s="51"/>
      <c r="H8" s="54">
        <v>6</v>
      </c>
      <c r="I8" s="55">
        <f>EOMONTH($F$3,-7)+1</f>
        <v>44621</v>
      </c>
      <c r="J8" s="56">
        <f>$F$7-6</f>
        <v>0</v>
      </c>
      <c r="K8" s="57" t="str">
        <f t="shared" si="1"/>
        <v/>
      </c>
      <c r="L8" s="58">
        <f t="array" ref="L8">IFERROR(INDEX($K$3:$K$14,MATCH(ROWS($K$3:K8), COUNTIF($K$3:$K$14,"&lt;="&amp;$K$3:$K$14), 0)), "")</f>
        <v>6</v>
      </c>
      <c r="M8" s="59">
        <f t="shared" si="0"/>
        <v>44805</v>
      </c>
      <c r="N8" s="51"/>
    </row>
    <row r="9" spans="2:15">
      <c r="B9" s="51" t="str">
        <f>CONCATENATE(B2,"/",B3,"/",B4,"/",B5)</f>
        <v>सेवानिवृति/स्थानान्तरण/पदस्थापन/पदौन्नति पर स्थानान्तरण</v>
      </c>
      <c r="C9" s="51"/>
      <c r="D9" s="51"/>
      <c r="E9" s="51"/>
      <c r="F9" s="51"/>
      <c r="G9" s="51"/>
      <c r="H9" s="54">
        <v>7</v>
      </c>
      <c r="I9" s="55">
        <f>EOMONTH($F$3,-6)+1</f>
        <v>44652</v>
      </c>
      <c r="J9" s="56">
        <f>$F$7-5</f>
        <v>1</v>
      </c>
      <c r="K9" s="57">
        <f t="shared" si="1"/>
        <v>1</v>
      </c>
      <c r="L9" s="58" t="str">
        <f t="array" ref="L9">IFERROR(INDEX($K$3:$K$14,MATCH(ROWS($K$3:K9), COUNTIF($K$3:$K$14,"&lt;="&amp;$K$3:$K$14), 0)), "")</f>
        <v/>
      </c>
      <c r="M9" s="59" t="str">
        <f>IF(L9="","",INDEX($I$3:$I$14,MATCH(L9,$K$3:$K$14,0)))</f>
        <v/>
      </c>
      <c r="N9" s="51"/>
    </row>
    <row r="10" spans="2:15">
      <c r="B10" s="51"/>
      <c r="C10" s="51"/>
      <c r="D10" s="51"/>
      <c r="E10" s="51"/>
      <c r="F10" s="51"/>
      <c r="G10" s="51"/>
      <c r="H10" s="54">
        <v>8</v>
      </c>
      <c r="I10" s="55">
        <f>EOMONTH($F$3,-5)+1</f>
        <v>44682</v>
      </c>
      <c r="J10" s="56">
        <f>$F$7-4</f>
        <v>2</v>
      </c>
      <c r="K10" s="57">
        <f t="shared" si="1"/>
        <v>2</v>
      </c>
      <c r="L10" s="58" t="str">
        <f t="array" ref="L10">IFERROR(INDEX($K$3:$K$14,MATCH(ROWS($K$3:K10), COUNTIF($K$3:$K$14,"&lt;="&amp;$K$3:$K$14), 0)), "")</f>
        <v/>
      </c>
      <c r="M10" s="59" t="str">
        <f t="shared" ref="M10:M14" si="2">IF(L10="","",INDEX($I$3:$I$14,MATCH(L10,$K$3:$K$14,0)))</f>
        <v/>
      </c>
      <c r="N10" s="51"/>
    </row>
    <row r="11" spans="2:15" ht="16.8">
      <c r="B11" s="54" t="s">
        <v>124</v>
      </c>
      <c r="C11" s="65" t="s">
        <v>205</v>
      </c>
      <c r="D11" s="66" t="s">
        <v>223</v>
      </c>
      <c r="E11" s="51"/>
      <c r="F11" s="51" t="s">
        <v>234</v>
      </c>
      <c r="G11" s="51" t="s">
        <v>233</v>
      </c>
      <c r="H11" s="54">
        <v>9</v>
      </c>
      <c r="I11" s="55">
        <f>EOMONTH($F$3,-4)+1</f>
        <v>44713</v>
      </c>
      <c r="J11" s="56">
        <f>$F$7-3</f>
        <v>3</v>
      </c>
      <c r="K11" s="57">
        <f t="shared" si="1"/>
        <v>3</v>
      </c>
      <c r="L11" s="58" t="str">
        <f t="array" ref="L11">IFERROR(INDEX($K$3:$K$14,MATCH(ROWS($K$3:K11), COUNTIF($K$3:$K$14,"&lt;="&amp;$K$3:$K$14), 0)), "")</f>
        <v/>
      </c>
      <c r="M11" s="59" t="str">
        <f t="shared" si="2"/>
        <v/>
      </c>
      <c r="N11" s="51"/>
    </row>
    <row r="12" spans="2:15" ht="16.8">
      <c r="B12" s="54" t="s">
        <v>91</v>
      </c>
      <c r="C12" s="67" t="s">
        <v>198</v>
      </c>
      <c r="D12" s="68" t="s">
        <v>218</v>
      </c>
      <c r="E12" s="51" t="str">
        <f>CONCATENATE(D12,"/",D13,"/",D14,"/",D15)</f>
        <v>श्री/श्रीमती/सुश्री/कुमारी</v>
      </c>
      <c r="F12" s="51">
        <v>1</v>
      </c>
      <c r="G12" s="51" t="s">
        <v>235</v>
      </c>
      <c r="H12" s="54">
        <v>10</v>
      </c>
      <c r="I12" s="55">
        <f>EOMONTH($F$3,-3)+1</f>
        <v>44743</v>
      </c>
      <c r="J12" s="56">
        <f>$F$7-2</f>
        <v>4</v>
      </c>
      <c r="K12" s="57">
        <f t="shared" si="1"/>
        <v>4</v>
      </c>
      <c r="L12" s="58" t="str">
        <f t="array" ref="L12">IFERROR(INDEX($K$3:$K$14,MATCH(ROWS($K$3:K12), COUNTIF($K$3:$K$14,"&lt;="&amp;$K$3:$K$14), 0)), "")</f>
        <v/>
      </c>
      <c r="M12" s="59" t="str">
        <f t="shared" si="2"/>
        <v/>
      </c>
      <c r="N12" s="51"/>
    </row>
    <row r="13" spans="2:15" ht="16.8">
      <c r="B13" s="54" t="s">
        <v>92</v>
      </c>
      <c r="C13" s="69" t="s">
        <v>201</v>
      </c>
      <c r="D13" s="68" t="s">
        <v>219</v>
      </c>
      <c r="E13" s="51"/>
      <c r="F13" s="51">
        <v>2</v>
      </c>
      <c r="G13" s="51" t="s">
        <v>236</v>
      </c>
      <c r="H13" s="54">
        <v>11</v>
      </c>
      <c r="I13" s="55">
        <f>EOMONTH($F$3,-2)+1</f>
        <v>44774</v>
      </c>
      <c r="J13" s="56">
        <f>$F$7-1</f>
        <v>5</v>
      </c>
      <c r="K13" s="57">
        <f t="shared" si="1"/>
        <v>5</v>
      </c>
      <c r="L13" s="58" t="str">
        <f t="array" ref="L13">IFERROR(INDEX($K$3:$K$14,MATCH(ROWS($K$3:K13), COUNTIF($K$3:$K$14,"&lt;="&amp;$K$3:$K$14), 0)), "")</f>
        <v/>
      </c>
      <c r="M13" s="59" t="str">
        <f t="shared" si="2"/>
        <v/>
      </c>
      <c r="N13" s="51"/>
    </row>
    <row r="14" spans="2:15" ht="16.8">
      <c r="B14" s="54" t="s">
        <v>57</v>
      </c>
      <c r="C14" s="67" t="s">
        <v>199</v>
      </c>
      <c r="D14" s="10" t="s">
        <v>220</v>
      </c>
      <c r="E14" s="51"/>
      <c r="F14" s="51">
        <v>3</v>
      </c>
      <c r="G14" s="51" t="s">
        <v>237</v>
      </c>
      <c r="H14" s="54">
        <v>12</v>
      </c>
      <c r="I14" s="55">
        <f>EOMONTH($F$3,-1)+1</f>
        <v>44805</v>
      </c>
      <c r="J14" s="56">
        <f>$F$7-0</f>
        <v>6</v>
      </c>
      <c r="K14" s="57">
        <f t="shared" si="1"/>
        <v>6</v>
      </c>
      <c r="L14" s="58" t="str">
        <f t="array" ref="L14">IFERROR(INDEX($K$3:$K$14,MATCH(ROWS($K$3:K14), COUNTIF($K$3:$K$14,"&lt;="&amp;$K$3:$K$14), 0)), "")</f>
        <v/>
      </c>
      <c r="M14" s="59" t="str">
        <f t="shared" si="2"/>
        <v/>
      </c>
      <c r="N14" s="51"/>
    </row>
    <row r="15" spans="2:15" ht="16.8">
      <c r="B15" s="54" t="s">
        <v>93</v>
      </c>
      <c r="C15" s="69" t="s">
        <v>206</v>
      </c>
      <c r="D15" s="10" t="s">
        <v>221</v>
      </c>
      <c r="E15" s="51"/>
      <c r="F15" s="51">
        <v>4</v>
      </c>
      <c r="G15" s="51" t="s">
        <v>238</v>
      </c>
      <c r="H15" s="70"/>
      <c r="I15" s="51"/>
      <c r="J15" s="51"/>
      <c r="K15" s="51"/>
      <c r="L15" s="51"/>
      <c r="M15" s="51"/>
      <c r="N15" s="51"/>
    </row>
    <row r="16" spans="2:15" ht="16.8">
      <c r="B16" s="54" t="s">
        <v>58</v>
      </c>
      <c r="C16" s="67" t="s">
        <v>202</v>
      </c>
      <c r="D16" s="51"/>
      <c r="E16" s="51"/>
      <c r="F16" s="51">
        <v>5</v>
      </c>
      <c r="G16" s="51" t="s">
        <v>239</v>
      </c>
      <c r="H16" s="51"/>
      <c r="I16" s="71"/>
      <c r="J16" s="51"/>
      <c r="K16" s="51"/>
      <c r="L16" s="51"/>
      <c r="M16" s="51"/>
      <c r="N16" s="51"/>
    </row>
    <row r="17" spans="2:14" ht="16.8">
      <c r="B17" s="54" t="s">
        <v>59</v>
      </c>
      <c r="C17" s="67" t="s">
        <v>200</v>
      </c>
      <c r="D17" s="51"/>
      <c r="E17" s="51"/>
      <c r="F17" s="51">
        <v>6</v>
      </c>
      <c r="G17" s="51" t="s">
        <v>240</v>
      </c>
      <c r="H17" s="51"/>
      <c r="I17" s="51"/>
      <c r="J17" s="51"/>
      <c r="K17" s="51"/>
      <c r="L17" s="51"/>
      <c r="M17" s="51"/>
      <c r="N17" s="51"/>
    </row>
    <row r="18" spans="2:14" ht="16.8">
      <c r="B18" s="54" t="s">
        <v>60</v>
      </c>
      <c r="C18" s="69" t="s">
        <v>203</v>
      </c>
      <c r="D18" s="51"/>
      <c r="E18" s="51"/>
      <c r="F18" s="51">
        <v>7</v>
      </c>
      <c r="G18" s="51" t="s">
        <v>241</v>
      </c>
      <c r="H18" s="51"/>
      <c r="I18" s="51"/>
      <c r="J18" s="51"/>
      <c r="K18" s="51"/>
      <c r="L18" s="51"/>
      <c r="M18" s="51"/>
      <c r="N18" s="51"/>
    </row>
    <row r="19" spans="2:14" ht="16.8">
      <c r="B19" s="54" t="s">
        <v>94</v>
      </c>
      <c r="C19" s="69" t="s">
        <v>204</v>
      </c>
      <c r="D19" s="51"/>
      <c r="E19" s="51" t="str">
        <f>CONCATENATE(C12,"/",C13,"/",C14,"/",C15,"/",C16,"/",C17,"/",C18,"/",C19)</f>
        <v>Employee ID /GPF  /GPF 2004/LIC No./State Insurance No/PAN No./PRAN No./Bank Account No</v>
      </c>
      <c r="F19" s="51">
        <v>8</v>
      </c>
      <c r="G19" s="51" t="s">
        <v>242</v>
      </c>
      <c r="H19" s="51"/>
      <c r="I19" s="51"/>
      <c r="J19" s="51"/>
      <c r="K19" s="51"/>
      <c r="L19" s="51"/>
      <c r="M19" s="51"/>
      <c r="N19" s="51"/>
    </row>
    <row r="20" spans="2:14">
      <c r="B20" s="54" t="s">
        <v>95</v>
      </c>
      <c r="C20" s="51"/>
      <c r="D20" s="51"/>
      <c r="E20" s="51"/>
      <c r="F20" s="51">
        <v>9</v>
      </c>
      <c r="G20" s="51" t="s">
        <v>243</v>
      </c>
      <c r="H20" s="51"/>
      <c r="I20" s="51"/>
      <c r="J20" s="51"/>
      <c r="K20" s="51"/>
      <c r="L20" s="51"/>
      <c r="M20" s="51"/>
      <c r="N20" s="51"/>
    </row>
    <row r="21" spans="2:14">
      <c r="B21" s="54" t="s">
        <v>61</v>
      </c>
      <c r="C21" s="51"/>
      <c r="D21" s="51"/>
      <c r="E21" s="51"/>
      <c r="F21" s="51">
        <v>10</v>
      </c>
      <c r="G21" s="51" t="s">
        <v>244</v>
      </c>
      <c r="H21" s="51"/>
      <c r="I21" s="51"/>
      <c r="J21" s="51"/>
      <c r="K21" s="51"/>
      <c r="L21" s="51"/>
      <c r="M21" s="51"/>
      <c r="N21" s="51"/>
    </row>
    <row r="22" spans="2:14">
      <c r="B22" s="54" t="s">
        <v>62</v>
      </c>
      <c r="C22" s="51"/>
      <c r="D22" s="51"/>
      <c r="E22" s="51"/>
      <c r="F22" s="51">
        <v>11</v>
      </c>
      <c r="G22" s="51" t="s">
        <v>245</v>
      </c>
      <c r="H22" s="51"/>
      <c r="I22" s="51"/>
      <c r="J22" s="51"/>
      <c r="K22" s="51"/>
      <c r="L22" s="51"/>
      <c r="M22" s="51"/>
      <c r="N22" s="51"/>
    </row>
    <row r="23" spans="2:14">
      <c r="B23" s="54" t="s">
        <v>96</v>
      </c>
      <c r="C23" s="51"/>
      <c r="D23" s="51"/>
      <c r="E23" s="51"/>
      <c r="F23" s="51">
        <v>12</v>
      </c>
      <c r="G23" s="51" t="s">
        <v>246</v>
      </c>
      <c r="H23" s="51"/>
      <c r="I23" s="51"/>
      <c r="J23" s="51"/>
      <c r="K23" s="51"/>
      <c r="L23" s="51"/>
      <c r="M23" s="51"/>
      <c r="N23" s="51"/>
    </row>
    <row r="24" spans="2:14">
      <c r="B24" s="54" t="s">
        <v>97</v>
      </c>
      <c r="C24" s="51"/>
      <c r="D24" s="51"/>
      <c r="E24" s="51"/>
      <c r="F24" s="51">
        <v>13</v>
      </c>
      <c r="G24" s="51" t="s">
        <v>235</v>
      </c>
      <c r="H24" s="51"/>
      <c r="I24" s="51"/>
      <c r="J24" s="51"/>
      <c r="K24" s="51"/>
      <c r="L24" s="51"/>
      <c r="M24" s="51"/>
      <c r="N24" s="51"/>
    </row>
    <row r="25" spans="2:14">
      <c r="B25" s="54" t="s">
        <v>98</v>
      </c>
      <c r="C25" s="51"/>
      <c r="D25" s="51"/>
      <c r="E25" s="51"/>
      <c r="F25" s="51">
        <v>14</v>
      </c>
      <c r="G25" s="51" t="s">
        <v>236</v>
      </c>
      <c r="H25" s="51"/>
      <c r="I25" s="51"/>
      <c r="J25" s="51"/>
      <c r="K25" s="51"/>
      <c r="L25" s="51"/>
      <c r="M25" s="51"/>
      <c r="N25" s="51"/>
    </row>
    <row r="26" spans="2:14">
      <c r="B26" s="54" t="s">
        <v>99</v>
      </c>
      <c r="C26" s="51"/>
      <c r="D26" s="51"/>
      <c r="E26" s="51"/>
      <c r="F26" s="51">
        <v>15</v>
      </c>
      <c r="G26" s="51" t="s">
        <v>237</v>
      </c>
      <c r="H26" s="51"/>
      <c r="I26" s="51"/>
      <c r="J26" s="51"/>
      <c r="K26" s="51"/>
      <c r="L26" s="51"/>
      <c r="M26" s="51"/>
      <c r="N26" s="51"/>
    </row>
    <row r="27" spans="2:14">
      <c r="B27" s="54" t="s">
        <v>63</v>
      </c>
      <c r="C27" s="51"/>
      <c r="D27" s="51"/>
      <c r="E27" s="51"/>
      <c r="F27" s="51"/>
      <c r="G27" s="51"/>
      <c r="H27" s="51"/>
      <c r="I27" s="51"/>
      <c r="J27" s="51"/>
      <c r="K27" s="51"/>
      <c r="L27" s="51"/>
      <c r="M27" s="51"/>
      <c r="N27" s="51"/>
    </row>
    <row r="28" spans="2:14">
      <c r="B28" s="54" t="s">
        <v>100</v>
      </c>
      <c r="C28" s="51"/>
      <c r="D28" s="51"/>
      <c r="E28" s="51"/>
      <c r="F28" s="51"/>
      <c r="G28" s="51"/>
      <c r="H28" s="51"/>
      <c r="I28" s="51"/>
      <c r="J28" s="51"/>
      <c r="K28" s="51"/>
      <c r="L28" s="51"/>
      <c r="M28" s="51"/>
      <c r="N28" s="51"/>
    </row>
    <row r="29" spans="2:14">
      <c r="B29" s="54" t="s">
        <v>64</v>
      </c>
      <c r="C29" s="51"/>
      <c r="D29" s="51"/>
      <c r="E29" s="51"/>
      <c r="F29" s="51"/>
      <c r="G29" s="51"/>
      <c r="H29" s="51"/>
      <c r="I29" s="51"/>
      <c r="J29" s="51"/>
      <c r="K29" s="51"/>
      <c r="L29" s="51"/>
      <c r="M29" s="51"/>
      <c r="N29" s="51"/>
    </row>
    <row r="30" spans="2:14">
      <c r="B30" s="54" t="s">
        <v>65</v>
      </c>
      <c r="C30" s="51"/>
      <c r="D30" s="51"/>
      <c r="E30" s="51"/>
      <c r="F30" s="51"/>
      <c r="G30" s="51"/>
      <c r="H30" s="51"/>
      <c r="I30" s="51"/>
      <c r="J30" s="51"/>
      <c r="K30" s="51"/>
      <c r="L30" s="51"/>
      <c r="M30" s="51"/>
      <c r="N30" s="51"/>
    </row>
    <row r="31" spans="2:14">
      <c r="B31" s="54" t="s">
        <v>101</v>
      </c>
      <c r="C31" s="51"/>
      <c r="D31" s="51"/>
      <c r="E31" s="51"/>
      <c r="F31" s="51"/>
      <c r="G31" s="51"/>
      <c r="H31" s="51"/>
      <c r="I31" s="51"/>
      <c r="J31" s="51"/>
      <c r="K31" s="51"/>
      <c r="L31" s="51"/>
      <c r="M31" s="51"/>
      <c r="N31" s="51"/>
    </row>
    <row r="32" spans="2:14">
      <c r="B32" s="54" t="s">
        <v>102</v>
      </c>
      <c r="C32" s="51"/>
      <c r="D32" s="51"/>
      <c r="E32" s="51"/>
      <c r="F32" s="51"/>
      <c r="G32" s="51"/>
      <c r="H32" s="51"/>
      <c r="I32" s="51"/>
      <c r="J32" s="51"/>
      <c r="K32" s="51"/>
      <c r="L32" s="51"/>
      <c r="M32" s="51"/>
      <c r="N32" s="51"/>
    </row>
    <row r="33" spans="2:14">
      <c r="B33" s="54" t="s">
        <v>103</v>
      </c>
      <c r="C33" s="51"/>
      <c r="D33" s="51"/>
      <c r="E33" s="51"/>
      <c r="F33" s="51"/>
      <c r="G33" s="51"/>
      <c r="H33" s="51"/>
      <c r="I33" s="51"/>
      <c r="J33" s="51"/>
      <c r="K33" s="51"/>
      <c r="L33" s="51"/>
      <c r="M33" s="51"/>
      <c r="N33" s="51"/>
    </row>
    <row r="34" spans="2:14">
      <c r="B34" s="54" t="s">
        <v>104</v>
      </c>
      <c r="C34" s="51"/>
      <c r="D34" s="51"/>
      <c r="E34" s="51"/>
      <c r="F34" s="51"/>
      <c r="G34" s="51"/>
      <c r="H34" s="51"/>
      <c r="I34" s="51"/>
      <c r="J34" s="51"/>
      <c r="K34" s="51"/>
      <c r="L34" s="51"/>
      <c r="M34" s="51"/>
      <c r="N34" s="51"/>
    </row>
    <row r="35" spans="2:14">
      <c r="B35" s="54" t="s">
        <v>105</v>
      </c>
      <c r="C35" s="51"/>
      <c r="D35" s="51"/>
      <c r="E35" s="51"/>
      <c r="F35" s="51"/>
      <c r="G35" s="51"/>
      <c r="H35" s="51"/>
      <c r="I35" s="51"/>
      <c r="J35" s="51"/>
      <c r="K35" s="51"/>
      <c r="L35" s="51"/>
      <c r="M35" s="51"/>
      <c r="N35" s="51"/>
    </row>
    <row r="36" spans="2:14">
      <c r="B36" s="54" t="s">
        <v>106</v>
      </c>
      <c r="C36" s="51"/>
      <c r="D36" s="51"/>
      <c r="E36" s="51"/>
      <c r="F36" s="51"/>
      <c r="G36" s="51"/>
      <c r="H36" s="51"/>
      <c r="I36" s="51"/>
      <c r="J36" s="51"/>
      <c r="K36" s="51"/>
      <c r="L36" s="51"/>
      <c r="M36" s="51"/>
      <c r="N36" s="51"/>
    </row>
    <row r="37" spans="2:14">
      <c r="B37" s="54" t="s">
        <v>107</v>
      </c>
      <c r="C37" s="51"/>
      <c r="D37" s="51"/>
      <c r="E37" s="51"/>
      <c r="F37" s="51"/>
      <c r="G37" s="51"/>
      <c r="H37" s="51"/>
      <c r="I37" s="51"/>
      <c r="J37" s="51"/>
      <c r="K37" s="51"/>
      <c r="L37" s="51"/>
      <c r="M37" s="51"/>
      <c r="N37" s="51"/>
    </row>
    <row r="38" spans="2:14">
      <c r="B38" s="54" t="s">
        <v>66</v>
      </c>
      <c r="C38" s="51"/>
      <c r="D38" s="51"/>
      <c r="E38" s="51"/>
      <c r="F38" s="51"/>
      <c r="G38" s="51"/>
      <c r="H38" s="51"/>
      <c r="I38" s="51"/>
      <c r="J38" s="51"/>
      <c r="K38" s="51"/>
      <c r="L38" s="51"/>
      <c r="M38" s="51"/>
      <c r="N38" s="51"/>
    </row>
    <row r="39" spans="2:14">
      <c r="B39" s="54" t="s">
        <v>67</v>
      </c>
      <c r="C39" s="51"/>
      <c r="D39" s="51"/>
      <c r="E39" s="51"/>
      <c r="F39" s="51"/>
      <c r="G39" s="51"/>
      <c r="H39" s="51"/>
      <c r="I39" s="51"/>
      <c r="J39" s="51"/>
      <c r="K39" s="51"/>
      <c r="L39" s="51"/>
      <c r="M39" s="51"/>
      <c r="N39" s="51"/>
    </row>
    <row r="40" spans="2:14">
      <c r="B40" s="54" t="s">
        <v>68</v>
      </c>
      <c r="C40" s="51"/>
      <c r="D40" s="51"/>
      <c r="E40" s="51"/>
      <c r="F40" s="51"/>
      <c r="G40" s="51"/>
      <c r="H40" s="51"/>
      <c r="I40" s="51"/>
      <c r="J40" s="51"/>
      <c r="K40" s="51"/>
      <c r="L40" s="51"/>
      <c r="M40" s="51"/>
      <c r="N40" s="51"/>
    </row>
    <row r="41" spans="2:14">
      <c r="B41" s="54" t="s">
        <v>69</v>
      </c>
      <c r="C41" s="51"/>
      <c r="D41" s="51"/>
      <c r="E41" s="51"/>
      <c r="F41" s="51"/>
      <c r="G41" s="51"/>
      <c r="H41" s="51"/>
      <c r="I41" s="51"/>
      <c r="J41" s="51"/>
      <c r="K41" s="51"/>
      <c r="L41" s="51"/>
      <c r="M41" s="51"/>
      <c r="N41" s="51"/>
    </row>
    <row r="42" spans="2:14">
      <c r="B42" s="54" t="s">
        <v>108</v>
      </c>
      <c r="C42" s="51"/>
      <c r="D42" s="51"/>
      <c r="E42" s="51"/>
      <c r="F42" s="51"/>
      <c r="G42" s="51"/>
      <c r="H42" s="51"/>
      <c r="I42" s="51"/>
      <c r="J42" s="51"/>
      <c r="K42" s="51"/>
      <c r="L42" s="51"/>
      <c r="M42" s="51"/>
      <c r="N42" s="51"/>
    </row>
    <row r="43" spans="2:14">
      <c r="B43" s="54" t="s">
        <v>70</v>
      </c>
      <c r="C43" s="51"/>
      <c r="D43" s="51"/>
      <c r="E43" s="51"/>
      <c r="F43" s="51"/>
      <c r="G43" s="51"/>
      <c r="H43" s="51"/>
      <c r="I43" s="51"/>
      <c r="J43" s="51"/>
      <c r="K43" s="51"/>
      <c r="L43" s="51"/>
      <c r="M43" s="51"/>
      <c r="N43" s="51"/>
    </row>
    <row r="44" spans="2:14">
      <c r="B44" s="54" t="s">
        <v>109</v>
      </c>
      <c r="C44" s="51"/>
      <c r="D44" s="51"/>
      <c r="E44" s="51"/>
      <c r="F44" s="51"/>
      <c r="G44" s="51"/>
      <c r="H44" s="51"/>
      <c r="I44" s="51"/>
      <c r="J44" s="51"/>
      <c r="K44" s="51"/>
      <c r="L44" s="51"/>
      <c r="M44" s="51"/>
      <c r="N44" s="51"/>
    </row>
    <row r="45" spans="2:14">
      <c r="B45" s="54" t="s">
        <v>71</v>
      </c>
      <c r="C45" s="51"/>
      <c r="D45" s="51"/>
      <c r="E45" s="51"/>
      <c r="F45" s="51"/>
      <c r="G45" s="51"/>
      <c r="H45" s="51"/>
      <c r="I45" s="51"/>
      <c r="J45" s="51"/>
      <c r="K45" s="51"/>
      <c r="L45" s="51"/>
      <c r="M45" s="51"/>
      <c r="N45" s="51"/>
    </row>
    <row r="46" spans="2:14">
      <c r="B46" s="54" t="s">
        <v>72</v>
      </c>
      <c r="C46" s="51"/>
      <c r="D46" s="51"/>
      <c r="E46" s="51"/>
      <c r="F46" s="51"/>
      <c r="G46" s="51"/>
      <c r="H46" s="51"/>
      <c r="I46" s="51"/>
      <c r="J46" s="51"/>
      <c r="K46" s="51"/>
      <c r="L46" s="51"/>
      <c r="M46" s="51"/>
      <c r="N46" s="51"/>
    </row>
    <row r="47" spans="2:14">
      <c r="B47" s="54" t="s">
        <v>73</v>
      </c>
      <c r="C47" s="51"/>
      <c r="D47" s="51"/>
      <c r="E47" s="51"/>
      <c r="F47" s="51"/>
      <c r="G47" s="51"/>
      <c r="H47" s="51"/>
      <c r="I47" s="51"/>
      <c r="J47" s="51"/>
      <c r="K47" s="51"/>
      <c r="L47" s="51"/>
      <c r="M47" s="51"/>
      <c r="N47" s="51"/>
    </row>
    <row r="48" spans="2:14">
      <c r="B48" s="54" t="s">
        <v>110</v>
      </c>
      <c r="C48" s="51"/>
      <c r="D48" s="51"/>
      <c r="E48" s="51"/>
      <c r="F48" s="51"/>
      <c r="G48" s="51"/>
      <c r="H48" s="51"/>
      <c r="I48" s="51"/>
      <c r="J48" s="51"/>
      <c r="K48" s="51"/>
      <c r="L48" s="51"/>
      <c r="M48" s="51"/>
      <c r="N48" s="51"/>
    </row>
    <row r="49" spans="2:14">
      <c r="B49" s="54" t="s">
        <v>74</v>
      </c>
      <c r="C49" s="51"/>
      <c r="D49" s="51"/>
      <c r="E49" s="51"/>
      <c r="F49" s="51"/>
      <c r="G49" s="51"/>
      <c r="H49" s="51"/>
      <c r="I49" s="51"/>
      <c r="J49" s="51"/>
      <c r="K49" s="51"/>
      <c r="L49" s="51"/>
      <c r="M49" s="51"/>
      <c r="N49" s="51"/>
    </row>
    <row r="50" spans="2:14">
      <c r="B50" s="54" t="s">
        <v>75</v>
      </c>
      <c r="C50" s="51"/>
      <c r="D50" s="51"/>
      <c r="E50" s="51"/>
      <c r="F50" s="51"/>
      <c r="G50" s="51"/>
      <c r="H50" s="51"/>
      <c r="I50" s="51"/>
      <c r="J50" s="51"/>
      <c r="K50" s="51"/>
      <c r="L50" s="51"/>
      <c r="M50" s="51"/>
      <c r="N50" s="51"/>
    </row>
    <row r="51" spans="2:14">
      <c r="B51" s="54" t="s">
        <v>76</v>
      </c>
      <c r="C51" s="51"/>
      <c r="D51" s="51"/>
      <c r="E51" s="51"/>
      <c r="F51" s="51"/>
      <c r="G51" s="51"/>
      <c r="H51" s="51"/>
      <c r="I51" s="51"/>
      <c r="J51" s="51"/>
      <c r="K51" s="51"/>
      <c r="L51" s="51"/>
      <c r="M51" s="51"/>
      <c r="N51" s="51"/>
    </row>
    <row r="52" spans="2:14">
      <c r="B52" s="54" t="s">
        <v>111</v>
      </c>
      <c r="C52" s="51"/>
      <c r="D52" s="51"/>
      <c r="E52" s="51"/>
      <c r="F52" s="51"/>
      <c r="G52" s="51"/>
      <c r="H52" s="51"/>
      <c r="I52" s="51"/>
      <c r="J52" s="51"/>
      <c r="K52" s="51"/>
      <c r="L52" s="51"/>
      <c r="M52" s="51"/>
      <c r="N52" s="51"/>
    </row>
    <row r="53" spans="2:14">
      <c r="B53" s="54" t="s">
        <v>77</v>
      </c>
      <c r="C53" s="51"/>
      <c r="D53" s="51"/>
      <c r="E53" s="51"/>
      <c r="F53" s="51"/>
      <c r="G53" s="51"/>
      <c r="H53" s="51"/>
      <c r="I53" s="51"/>
      <c r="J53" s="51"/>
      <c r="K53" s="51"/>
      <c r="L53" s="51"/>
      <c r="M53" s="51"/>
      <c r="N53" s="51"/>
    </row>
    <row r="54" spans="2:14">
      <c r="B54" s="54" t="s">
        <v>78</v>
      </c>
      <c r="C54" s="51"/>
      <c r="D54" s="51"/>
      <c r="E54" s="51"/>
      <c r="F54" s="51"/>
      <c r="G54" s="51"/>
      <c r="H54" s="51"/>
      <c r="I54" s="51"/>
      <c r="J54" s="51"/>
      <c r="K54" s="51"/>
      <c r="L54" s="51"/>
      <c r="M54" s="51"/>
      <c r="N54" s="51"/>
    </row>
    <row r="55" spans="2:14">
      <c r="B55" s="54" t="s">
        <v>79</v>
      </c>
      <c r="C55" s="51"/>
      <c r="D55" s="51"/>
      <c r="E55" s="51"/>
      <c r="F55" s="51"/>
      <c r="G55" s="51"/>
      <c r="H55" s="51"/>
      <c r="I55" s="51"/>
      <c r="J55" s="51"/>
      <c r="K55" s="51"/>
      <c r="L55" s="51"/>
      <c r="M55" s="51"/>
      <c r="N55" s="51"/>
    </row>
    <row r="56" spans="2:14">
      <c r="B56" s="54" t="s">
        <v>80</v>
      </c>
      <c r="C56" s="51"/>
      <c r="D56" s="51"/>
      <c r="E56" s="51"/>
      <c r="F56" s="51"/>
      <c r="G56" s="51"/>
      <c r="H56" s="51"/>
      <c r="I56" s="51"/>
      <c r="J56" s="51"/>
      <c r="K56" s="51"/>
      <c r="L56" s="51"/>
      <c r="M56" s="51"/>
      <c r="N56" s="51"/>
    </row>
    <row r="57" spans="2:14">
      <c r="B57" s="54" t="s">
        <v>112</v>
      </c>
      <c r="C57" s="51"/>
      <c r="D57" s="51"/>
      <c r="E57" s="51"/>
      <c r="F57" s="51"/>
      <c r="G57" s="51"/>
      <c r="H57" s="51"/>
      <c r="I57" s="51"/>
      <c r="J57" s="51"/>
      <c r="K57" s="51"/>
      <c r="L57" s="51"/>
      <c r="M57" s="51"/>
      <c r="N57" s="51"/>
    </row>
    <row r="58" spans="2:14">
      <c r="B58" s="54" t="s">
        <v>81</v>
      </c>
      <c r="C58" s="51"/>
      <c r="D58" s="51"/>
      <c r="E58" s="51"/>
      <c r="F58" s="51"/>
      <c r="G58" s="51"/>
      <c r="H58" s="51"/>
      <c r="I58" s="51"/>
      <c r="J58" s="51"/>
      <c r="K58" s="51"/>
      <c r="L58" s="51"/>
      <c r="M58" s="51"/>
      <c r="N58" s="51"/>
    </row>
    <row r="59" spans="2:14">
      <c r="B59" s="54" t="s">
        <v>113</v>
      </c>
      <c r="C59" s="51"/>
      <c r="D59" s="51"/>
      <c r="E59" s="51"/>
      <c r="F59" s="51"/>
      <c r="G59" s="51"/>
      <c r="H59" s="51"/>
      <c r="I59" s="51"/>
      <c r="J59" s="51"/>
      <c r="K59" s="51"/>
      <c r="L59" s="51"/>
      <c r="M59" s="51"/>
      <c r="N59" s="51"/>
    </row>
    <row r="60" spans="2:14">
      <c r="B60" s="54" t="s">
        <v>114</v>
      </c>
      <c r="C60" s="51"/>
      <c r="D60" s="51"/>
      <c r="E60" s="51"/>
      <c r="F60" s="51"/>
      <c r="G60" s="51"/>
      <c r="H60" s="51"/>
      <c r="I60" s="51"/>
      <c r="J60" s="51"/>
      <c r="K60" s="51"/>
      <c r="L60" s="51"/>
      <c r="M60" s="51"/>
      <c r="N60" s="51"/>
    </row>
    <row r="61" spans="2:14">
      <c r="B61" s="54" t="s">
        <v>115</v>
      </c>
      <c r="C61" s="51"/>
      <c r="D61" s="51"/>
      <c r="E61" s="51"/>
      <c r="F61" s="51"/>
      <c r="G61" s="51"/>
      <c r="H61" s="51"/>
      <c r="I61" s="51"/>
      <c r="J61" s="51"/>
      <c r="K61" s="51"/>
      <c r="L61" s="51"/>
      <c r="M61" s="51"/>
      <c r="N61" s="51"/>
    </row>
    <row r="62" spans="2:14">
      <c r="B62" s="54" t="s">
        <v>116</v>
      </c>
      <c r="C62" s="51"/>
      <c r="D62" s="51"/>
      <c r="E62" s="51"/>
      <c r="F62" s="51"/>
      <c r="G62" s="51"/>
      <c r="H62" s="51"/>
      <c r="I62" s="51"/>
      <c r="J62" s="51"/>
      <c r="K62" s="51"/>
      <c r="L62" s="51"/>
      <c r="M62" s="51"/>
      <c r="N62" s="51"/>
    </row>
    <row r="63" spans="2:14">
      <c r="B63" s="54" t="s">
        <v>117</v>
      </c>
      <c r="C63" s="51"/>
      <c r="D63" s="51"/>
      <c r="E63" s="51"/>
      <c r="F63" s="51"/>
      <c r="G63" s="51"/>
      <c r="H63" s="51"/>
      <c r="I63" s="51"/>
      <c r="J63" s="51"/>
      <c r="K63" s="51"/>
      <c r="L63" s="51"/>
      <c r="M63" s="51"/>
      <c r="N63" s="51"/>
    </row>
    <row r="64" spans="2:14">
      <c r="B64" s="54" t="s">
        <v>118</v>
      </c>
      <c r="C64" s="51"/>
      <c r="D64" s="51"/>
      <c r="E64" s="51"/>
      <c r="F64" s="51"/>
      <c r="G64" s="51"/>
      <c r="H64" s="51"/>
      <c r="I64" s="51"/>
      <c r="J64" s="51"/>
      <c r="K64" s="51"/>
      <c r="L64" s="51"/>
      <c r="M64" s="51"/>
      <c r="N64" s="51"/>
    </row>
    <row r="65" spans="2:14">
      <c r="B65" s="54" t="s">
        <v>119</v>
      </c>
      <c r="C65" s="51"/>
      <c r="D65" s="51"/>
      <c r="E65" s="51"/>
      <c r="F65" s="51"/>
      <c r="G65" s="51"/>
      <c r="H65" s="51"/>
      <c r="I65" s="51"/>
      <c r="J65" s="51"/>
      <c r="K65" s="51"/>
      <c r="L65" s="51"/>
      <c r="M65" s="51"/>
      <c r="N65" s="51"/>
    </row>
    <row r="66" spans="2:14">
      <c r="B66" s="54" t="s">
        <v>82</v>
      </c>
      <c r="C66" s="51"/>
      <c r="D66" s="51"/>
      <c r="E66" s="51"/>
      <c r="F66" s="51"/>
      <c r="G66" s="51"/>
      <c r="H66" s="51"/>
      <c r="I66" s="51"/>
      <c r="J66" s="51"/>
      <c r="K66" s="51"/>
      <c r="L66" s="51"/>
      <c r="M66" s="51"/>
      <c r="N66" s="51"/>
    </row>
    <row r="67" spans="2:14">
      <c r="B67" s="54" t="s">
        <v>83</v>
      </c>
      <c r="C67" s="51"/>
      <c r="D67" s="51"/>
      <c r="E67" s="51"/>
      <c r="F67" s="51"/>
      <c r="G67" s="51"/>
      <c r="H67" s="51"/>
      <c r="I67" s="51"/>
      <c r="J67" s="51"/>
      <c r="K67" s="51"/>
      <c r="L67" s="51"/>
      <c r="M67" s="51"/>
      <c r="N67" s="51"/>
    </row>
    <row r="68" spans="2:14">
      <c r="B68" s="54" t="s">
        <v>120</v>
      </c>
      <c r="C68" s="51"/>
      <c r="D68" s="51"/>
      <c r="E68" s="51"/>
      <c r="F68" s="51"/>
      <c r="G68" s="51"/>
      <c r="H68" s="51"/>
      <c r="I68" s="51"/>
      <c r="J68" s="51"/>
      <c r="K68" s="51"/>
      <c r="L68" s="51"/>
      <c r="M68" s="51"/>
      <c r="N68" s="51"/>
    </row>
    <row r="69" spans="2:14">
      <c r="B69" s="54" t="s">
        <v>84</v>
      </c>
      <c r="C69" s="51"/>
      <c r="D69" s="51"/>
      <c r="E69" s="51"/>
      <c r="F69" s="51"/>
      <c r="G69" s="51"/>
      <c r="H69" s="51"/>
      <c r="I69" s="51"/>
      <c r="J69" s="51"/>
      <c r="K69" s="51"/>
      <c r="L69" s="51"/>
      <c r="M69" s="51"/>
      <c r="N69" s="51"/>
    </row>
    <row r="70" spans="2:14">
      <c r="B70" s="54" t="s">
        <v>85</v>
      </c>
      <c r="C70" s="51"/>
      <c r="D70" s="51"/>
      <c r="E70" s="51"/>
      <c r="F70" s="51"/>
      <c r="G70" s="51"/>
      <c r="H70" s="51"/>
      <c r="I70" s="51"/>
      <c r="J70" s="51"/>
      <c r="K70" s="51"/>
      <c r="L70" s="51"/>
      <c r="M70" s="51"/>
      <c r="N70" s="51"/>
    </row>
    <row r="71" spans="2:14">
      <c r="B71" s="54" t="s">
        <v>123</v>
      </c>
      <c r="C71" s="51"/>
      <c r="D71" s="51"/>
      <c r="E71" s="51"/>
      <c r="F71" s="51"/>
      <c r="G71" s="51"/>
      <c r="H71" s="51"/>
      <c r="I71" s="51"/>
      <c r="J71" s="51"/>
      <c r="K71" s="51"/>
      <c r="L71" s="51"/>
      <c r="M71" s="51"/>
      <c r="N71" s="51"/>
    </row>
    <row r="72" spans="2:14">
      <c r="B72" s="54" t="s">
        <v>86</v>
      </c>
      <c r="C72" s="51"/>
      <c r="D72" s="51"/>
      <c r="E72" s="51"/>
      <c r="F72" s="51"/>
      <c r="G72" s="51"/>
      <c r="H72" s="51"/>
      <c r="I72" s="51"/>
      <c r="J72" s="51"/>
      <c r="K72" s="51"/>
      <c r="L72" s="51"/>
      <c r="M72" s="51"/>
      <c r="N72" s="51"/>
    </row>
    <row r="73" spans="2:14">
      <c r="B73" s="54" t="s">
        <v>121</v>
      </c>
      <c r="C73" s="51"/>
      <c r="D73" s="51"/>
      <c r="E73" s="51"/>
      <c r="F73" s="51"/>
      <c r="G73" s="51"/>
      <c r="H73" s="51"/>
      <c r="I73" s="51"/>
      <c r="J73" s="51"/>
      <c r="K73" s="51"/>
      <c r="L73" s="51"/>
      <c r="M73" s="51"/>
      <c r="N73" s="51"/>
    </row>
    <row r="74" spans="2:14">
      <c r="B74" s="54" t="s">
        <v>122</v>
      </c>
      <c r="C74" s="51"/>
      <c r="D74" s="51"/>
      <c r="E74" s="51"/>
      <c r="F74" s="51"/>
      <c r="G74" s="51"/>
      <c r="H74" s="51"/>
      <c r="I74" s="51"/>
      <c r="J74" s="51"/>
      <c r="K74" s="51"/>
      <c r="L74" s="51"/>
      <c r="M74" s="51"/>
      <c r="N74" s="51"/>
    </row>
    <row r="75" spans="2:14">
      <c r="B75" s="54" t="s">
        <v>87</v>
      </c>
      <c r="C75" s="51"/>
      <c r="D75" s="51"/>
      <c r="E75" s="51"/>
      <c r="F75" s="51"/>
      <c r="G75" s="51"/>
      <c r="H75" s="51"/>
      <c r="I75" s="51"/>
      <c r="J75" s="51"/>
      <c r="K75" s="51"/>
      <c r="L75" s="51"/>
      <c r="M75" s="51"/>
      <c r="N75" s="51"/>
    </row>
    <row r="76" spans="2:14">
      <c r="B76" s="54" t="s">
        <v>88</v>
      </c>
      <c r="C76" s="51"/>
      <c r="D76" s="51"/>
      <c r="E76" s="51"/>
      <c r="F76" s="51"/>
      <c r="G76" s="51"/>
      <c r="H76" s="51"/>
      <c r="I76" s="51"/>
      <c r="J76" s="51"/>
      <c r="K76" s="51"/>
      <c r="L76" s="51"/>
      <c r="M76" s="51"/>
      <c r="N76" s="51"/>
    </row>
    <row r="77" spans="2:14">
      <c r="B77" s="54" t="s">
        <v>89</v>
      </c>
      <c r="C77" s="51"/>
      <c r="D77" s="51"/>
      <c r="E77" s="51"/>
      <c r="F77" s="51"/>
      <c r="G77" s="51"/>
      <c r="H77" s="51"/>
      <c r="I77" s="51"/>
      <c r="J77" s="51"/>
      <c r="K77" s="51"/>
      <c r="L77" s="51"/>
      <c r="M77" s="51"/>
      <c r="N77" s="51"/>
    </row>
    <row r="78" spans="2:14">
      <c r="B78" s="54" t="s">
        <v>90</v>
      </c>
      <c r="C78" s="51"/>
      <c r="D78" s="51"/>
      <c r="E78" s="51"/>
      <c r="F78" s="51"/>
      <c r="G78" s="51"/>
      <c r="H78" s="51"/>
      <c r="I78" s="51"/>
      <c r="J78" s="51"/>
      <c r="K78" s="51"/>
      <c r="L78" s="51"/>
      <c r="M78" s="51"/>
      <c r="N78" s="51"/>
    </row>
    <row r="79" spans="2:14">
      <c r="B79" s="51"/>
      <c r="C79" s="51"/>
      <c r="D79" s="51"/>
      <c r="E79" s="51"/>
      <c r="F79" s="51"/>
      <c r="G79" s="51"/>
      <c r="H79" s="51"/>
      <c r="I79" s="51"/>
      <c r="J79" s="51"/>
      <c r="K79" s="51"/>
      <c r="L79" s="51"/>
      <c r="M79" s="51"/>
      <c r="N79" s="51"/>
    </row>
    <row r="80" spans="2:14">
      <c r="B80" s="51"/>
      <c r="C80" s="51"/>
      <c r="D80" s="51"/>
      <c r="E80" s="51"/>
      <c r="F80" s="51"/>
      <c r="G80" s="51"/>
      <c r="H80" s="51"/>
      <c r="I80" s="51"/>
      <c r="J80" s="51"/>
      <c r="K80" s="51"/>
      <c r="L80" s="51"/>
      <c r="M80" s="51"/>
      <c r="N80" s="51"/>
    </row>
    <row r="81" spans="2:14">
      <c r="B81" s="51"/>
      <c r="C81" s="51"/>
      <c r="D81" s="51"/>
      <c r="E81" s="51"/>
      <c r="F81" s="51"/>
      <c r="G81" s="51"/>
      <c r="H81" s="51"/>
      <c r="I81" s="51"/>
      <c r="J81" s="51"/>
      <c r="K81" s="51"/>
      <c r="L81" s="51"/>
      <c r="M81" s="51"/>
      <c r="N81" s="51"/>
    </row>
    <row r="82" spans="2:14">
      <c r="B82" s="51" t="s">
        <v>195</v>
      </c>
      <c r="C82" s="51"/>
      <c r="D82" s="51"/>
      <c r="E82" s="51"/>
      <c r="F82" s="51"/>
      <c r="G82" s="51"/>
      <c r="H82" s="51"/>
      <c r="I82" s="51"/>
      <c r="J82" s="51"/>
      <c r="K82" s="51"/>
      <c r="L82" s="51"/>
      <c r="M82" s="51"/>
      <c r="N82" s="51"/>
    </row>
    <row r="83" spans="2:14">
      <c r="B83" s="51" t="s">
        <v>196</v>
      </c>
      <c r="C83" s="51"/>
      <c r="D83" s="51"/>
      <c r="E83" s="51"/>
      <c r="F83" s="51"/>
      <c r="G83" s="51"/>
      <c r="H83" s="51"/>
      <c r="I83" s="51"/>
      <c r="J83" s="51"/>
      <c r="K83" s="51"/>
      <c r="L83" s="51"/>
      <c r="M83" s="51"/>
      <c r="N83" s="51"/>
    </row>
    <row r="84" spans="2:14">
      <c r="B84" s="51" t="s">
        <v>125</v>
      </c>
      <c r="C84" s="51"/>
      <c r="D84" s="51"/>
      <c r="E84" s="51"/>
      <c r="F84" s="51"/>
      <c r="G84" s="51"/>
      <c r="H84" s="51"/>
      <c r="I84" s="51"/>
      <c r="J84" s="51"/>
      <c r="K84" s="51"/>
      <c r="L84" s="51"/>
      <c r="M84" s="51"/>
      <c r="N84" s="51"/>
    </row>
    <row r="85" spans="2:14">
      <c r="B85" s="51" t="s">
        <v>126</v>
      </c>
      <c r="C85" s="51"/>
      <c r="D85" s="51"/>
      <c r="E85" s="51"/>
      <c r="F85" s="51"/>
      <c r="G85" s="51"/>
      <c r="H85" s="51"/>
      <c r="I85" s="51"/>
      <c r="J85" s="51"/>
      <c r="K85" s="51"/>
      <c r="L85" s="51"/>
      <c r="M85" s="51"/>
      <c r="N85" s="51"/>
    </row>
    <row r="86" spans="2:14">
      <c r="B86" s="51" t="s">
        <v>127</v>
      </c>
      <c r="C86" s="51"/>
      <c r="D86" s="51"/>
      <c r="E86" s="51"/>
      <c r="F86" s="51"/>
      <c r="G86" s="51"/>
      <c r="H86" s="51"/>
      <c r="I86" s="51"/>
      <c r="J86" s="51"/>
      <c r="K86" s="51"/>
      <c r="L86" s="51"/>
      <c r="M86" s="51"/>
      <c r="N86" s="51"/>
    </row>
    <row r="87" spans="2:14">
      <c r="B87" s="51" t="s">
        <v>128</v>
      </c>
      <c r="C87" s="51"/>
      <c r="D87" s="51"/>
      <c r="E87" s="51"/>
      <c r="F87" s="51"/>
      <c r="G87" s="51"/>
      <c r="H87" s="51"/>
      <c r="I87" s="51"/>
      <c r="J87" s="51"/>
      <c r="K87" s="51"/>
      <c r="L87" s="51"/>
      <c r="M87" s="51"/>
      <c r="N87" s="51"/>
    </row>
    <row r="88" spans="2:14">
      <c r="B88" s="51" t="s">
        <v>129</v>
      </c>
      <c r="C88" s="51"/>
      <c r="D88" s="51"/>
      <c r="E88" s="51"/>
      <c r="F88" s="51"/>
      <c r="G88" s="51"/>
      <c r="H88" s="51"/>
      <c r="I88" s="51"/>
      <c r="J88" s="51"/>
      <c r="K88" s="51"/>
      <c r="L88" s="51"/>
      <c r="M88" s="51"/>
      <c r="N88" s="51"/>
    </row>
    <row r="89" spans="2:14">
      <c r="B89" s="51" t="s">
        <v>130</v>
      </c>
      <c r="C89" s="51"/>
      <c r="D89" s="51"/>
      <c r="E89" s="51"/>
      <c r="F89" s="51"/>
      <c r="G89" s="51"/>
      <c r="H89" s="51"/>
      <c r="I89" s="51"/>
      <c r="J89" s="51"/>
      <c r="K89" s="51"/>
      <c r="L89" s="51"/>
      <c r="M89" s="51"/>
      <c r="N89" s="51"/>
    </row>
    <row r="90" spans="2:14">
      <c r="B90" s="51" t="s">
        <v>197</v>
      </c>
      <c r="C90" s="51"/>
      <c r="D90" s="51"/>
      <c r="E90" s="51"/>
      <c r="F90" s="51"/>
      <c r="G90" s="51"/>
      <c r="H90" s="51"/>
      <c r="I90" s="51"/>
      <c r="J90" s="51"/>
      <c r="K90" s="51"/>
      <c r="L90" s="51"/>
      <c r="M90" s="51"/>
      <c r="N90" s="51"/>
    </row>
    <row r="91" spans="2:14">
      <c r="B91" s="51" t="s">
        <v>131</v>
      </c>
      <c r="C91" s="51"/>
      <c r="D91" s="51"/>
      <c r="E91" s="51"/>
      <c r="F91" s="51"/>
      <c r="G91" s="51"/>
      <c r="H91" s="51"/>
      <c r="I91" s="51"/>
      <c r="J91" s="51"/>
      <c r="K91" s="51"/>
      <c r="L91" s="51"/>
      <c r="M91" s="51"/>
      <c r="N91" s="51"/>
    </row>
    <row r="92" spans="2:14">
      <c r="B92" s="51" t="s">
        <v>132</v>
      </c>
      <c r="C92" s="51"/>
      <c r="D92" s="51"/>
      <c r="E92" s="51"/>
      <c r="F92" s="51"/>
      <c r="G92" s="51"/>
      <c r="H92" s="51"/>
      <c r="I92" s="51"/>
      <c r="J92" s="51"/>
      <c r="K92" s="51"/>
      <c r="L92" s="51"/>
      <c r="M92" s="51"/>
      <c r="N92" s="51"/>
    </row>
    <row r="93" spans="2:14">
      <c r="B93" s="51" t="s">
        <v>133</v>
      </c>
      <c r="C93" s="51"/>
      <c r="D93" s="51"/>
      <c r="E93" s="51"/>
      <c r="F93" s="51"/>
      <c r="G93" s="51"/>
      <c r="H93" s="51"/>
      <c r="I93" s="51"/>
      <c r="J93" s="51"/>
      <c r="K93" s="51"/>
      <c r="L93" s="51"/>
      <c r="M93" s="51"/>
      <c r="N93" s="51"/>
    </row>
    <row r="94" spans="2:14">
      <c r="B94" s="51" t="s">
        <v>134</v>
      </c>
      <c r="C94" s="51"/>
      <c r="D94" s="51"/>
      <c r="E94" s="51"/>
      <c r="F94" s="51"/>
      <c r="G94" s="51"/>
      <c r="H94" s="51"/>
      <c r="I94" s="51"/>
      <c r="J94" s="51"/>
      <c r="K94" s="51"/>
      <c r="L94" s="51"/>
      <c r="M94" s="51"/>
      <c r="N94" s="51"/>
    </row>
    <row r="95" spans="2:14">
      <c r="B95" s="51" t="s">
        <v>135</v>
      </c>
      <c r="C95" s="51"/>
      <c r="D95" s="51"/>
      <c r="E95" s="51"/>
      <c r="F95" s="51"/>
      <c r="G95" s="51"/>
      <c r="H95" s="51"/>
      <c r="I95" s="51"/>
      <c r="J95" s="51"/>
      <c r="K95" s="51"/>
      <c r="L95" s="51"/>
      <c r="M95" s="51"/>
      <c r="N95" s="51"/>
    </row>
    <row r="96" spans="2:14">
      <c r="B96" s="51" t="s">
        <v>136</v>
      </c>
      <c r="C96" s="51"/>
      <c r="D96" s="51"/>
      <c r="E96" s="51"/>
      <c r="F96" s="51"/>
      <c r="G96" s="51"/>
      <c r="H96" s="51"/>
      <c r="I96" s="51"/>
      <c r="J96" s="51"/>
      <c r="K96" s="51"/>
      <c r="L96" s="51"/>
      <c r="M96" s="51"/>
      <c r="N96" s="51"/>
    </row>
    <row r="97" spans="2:14">
      <c r="B97" s="51" t="s">
        <v>137</v>
      </c>
      <c r="C97" s="51"/>
      <c r="D97" s="51"/>
      <c r="E97" s="51"/>
      <c r="F97" s="51"/>
      <c r="G97" s="51"/>
      <c r="H97" s="51"/>
      <c r="I97" s="51"/>
      <c r="J97" s="51"/>
      <c r="K97" s="51"/>
      <c r="L97" s="51"/>
      <c r="M97" s="51"/>
      <c r="N97" s="51"/>
    </row>
    <row r="98" spans="2:14">
      <c r="B98" s="51" t="s">
        <v>138</v>
      </c>
      <c r="C98" s="51"/>
      <c r="D98" s="51"/>
      <c r="E98" s="51"/>
      <c r="F98" s="51"/>
      <c r="G98" s="51"/>
      <c r="H98" s="51"/>
      <c r="I98" s="51"/>
      <c r="J98" s="51"/>
      <c r="K98" s="51"/>
      <c r="L98" s="51"/>
      <c r="M98" s="51"/>
      <c r="N98" s="51"/>
    </row>
    <row r="99" spans="2:14">
      <c r="B99" s="51" t="s">
        <v>139</v>
      </c>
      <c r="C99" s="51"/>
      <c r="D99" s="51"/>
      <c r="E99" s="51"/>
      <c r="F99" s="51"/>
      <c r="G99" s="51"/>
      <c r="H99" s="51"/>
      <c r="I99" s="51"/>
      <c r="J99" s="51"/>
      <c r="K99" s="51"/>
      <c r="L99" s="51"/>
      <c r="M99" s="51"/>
      <c r="N99" s="51"/>
    </row>
    <row r="100" spans="2:14">
      <c r="B100" s="51" t="s">
        <v>140</v>
      </c>
      <c r="C100" s="51"/>
      <c r="D100" s="51"/>
      <c r="E100" s="51"/>
      <c r="F100" s="51"/>
      <c r="G100" s="51"/>
      <c r="H100" s="51"/>
      <c r="I100" s="51"/>
      <c r="J100" s="51"/>
      <c r="K100" s="51"/>
      <c r="L100" s="51"/>
      <c r="M100" s="51"/>
      <c r="N100" s="51"/>
    </row>
    <row r="101" spans="2:14">
      <c r="B101" s="51" t="s">
        <v>141</v>
      </c>
      <c r="C101" s="51"/>
      <c r="D101" s="51"/>
      <c r="E101" s="51"/>
      <c r="F101" s="51"/>
      <c r="G101" s="51"/>
      <c r="H101" s="51"/>
      <c r="I101" s="51"/>
      <c r="J101" s="51"/>
      <c r="K101" s="51"/>
      <c r="L101" s="51"/>
      <c r="M101" s="51"/>
      <c r="N101" s="51"/>
    </row>
    <row r="102" spans="2:14">
      <c r="B102" s="51" t="s">
        <v>142</v>
      </c>
      <c r="C102" s="51"/>
      <c r="D102" s="51"/>
      <c r="E102" s="51"/>
      <c r="F102" s="51"/>
      <c r="G102" s="51"/>
      <c r="H102" s="51"/>
      <c r="I102" s="51"/>
      <c r="J102" s="51"/>
      <c r="K102" s="51"/>
      <c r="L102" s="51"/>
      <c r="M102" s="51"/>
      <c r="N102" s="51"/>
    </row>
    <row r="103" spans="2:14">
      <c r="B103" s="51" t="s">
        <v>143</v>
      </c>
      <c r="C103" s="51"/>
      <c r="D103" s="51"/>
      <c r="E103" s="51"/>
      <c r="F103" s="51"/>
      <c r="G103" s="51"/>
      <c r="H103" s="51"/>
      <c r="I103" s="51"/>
      <c r="J103" s="51"/>
      <c r="K103" s="51"/>
      <c r="L103" s="51"/>
      <c r="M103" s="51"/>
      <c r="N103" s="51"/>
    </row>
    <row r="104" spans="2:14">
      <c r="B104" s="51" t="s">
        <v>144</v>
      </c>
      <c r="C104" s="51"/>
      <c r="D104" s="51"/>
      <c r="E104" s="51"/>
      <c r="F104" s="51"/>
      <c r="G104" s="51"/>
      <c r="H104" s="51"/>
      <c r="I104" s="51"/>
      <c r="J104" s="51"/>
      <c r="K104" s="51"/>
      <c r="L104" s="51"/>
      <c r="M104" s="51"/>
      <c r="N104" s="51"/>
    </row>
    <row r="105" spans="2:14">
      <c r="B105" s="51" t="s">
        <v>145</v>
      </c>
      <c r="C105" s="51"/>
      <c r="D105" s="51"/>
      <c r="E105" s="51"/>
      <c r="F105" s="51"/>
      <c r="G105" s="51"/>
      <c r="H105" s="51"/>
      <c r="I105" s="51"/>
      <c r="J105" s="51"/>
      <c r="K105" s="51"/>
      <c r="L105" s="51"/>
      <c r="M105" s="51"/>
      <c r="N105" s="51"/>
    </row>
    <row r="106" spans="2:14">
      <c r="B106" s="51" t="s">
        <v>146</v>
      </c>
      <c r="C106" s="51"/>
      <c r="D106" s="51"/>
      <c r="E106" s="51"/>
      <c r="F106" s="51"/>
      <c r="G106" s="51"/>
      <c r="H106" s="51"/>
      <c r="I106" s="51"/>
      <c r="J106" s="51"/>
      <c r="K106" s="51"/>
      <c r="L106" s="51"/>
      <c r="M106" s="51"/>
      <c r="N106" s="51"/>
    </row>
    <row r="107" spans="2:14">
      <c r="B107" s="51" t="s">
        <v>147</v>
      </c>
      <c r="C107" s="51"/>
      <c r="D107" s="51"/>
      <c r="E107" s="51"/>
      <c r="F107" s="51"/>
      <c r="G107" s="51"/>
      <c r="H107" s="51"/>
      <c r="I107" s="51"/>
      <c r="J107" s="51"/>
      <c r="K107" s="51"/>
      <c r="L107" s="51"/>
      <c r="M107" s="51"/>
      <c r="N107" s="51"/>
    </row>
    <row r="108" spans="2:14">
      <c r="B108" s="51" t="s">
        <v>148</v>
      </c>
      <c r="C108" s="51"/>
      <c r="D108" s="51"/>
      <c r="E108" s="51"/>
      <c r="F108" s="51"/>
      <c r="G108" s="51"/>
      <c r="H108" s="51"/>
      <c r="I108" s="51"/>
      <c r="J108" s="51"/>
      <c r="K108" s="51"/>
      <c r="L108" s="51"/>
      <c r="M108" s="51"/>
      <c r="N108" s="51"/>
    </row>
    <row r="109" spans="2:14">
      <c r="B109" s="51" t="s">
        <v>149</v>
      </c>
      <c r="C109" s="51"/>
      <c r="D109" s="51"/>
      <c r="E109" s="51"/>
      <c r="F109" s="51"/>
      <c r="G109" s="51"/>
      <c r="H109" s="51"/>
      <c r="I109" s="51"/>
      <c r="J109" s="51"/>
      <c r="K109" s="51"/>
      <c r="L109" s="51"/>
      <c r="M109" s="51"/>
      <c r="N109" s="51"/>
    </row>
    <row r="110" spans="2:14">
      <c r="B110" s="51" t="s">
        <v>150</v>
      </c>
      <c r="C110" s="51"/>
      <c r="D110" s="51"/>
      <c r="E110" s="51"/>
      <c r="F110" s="51"/>
      <c r="G110" s="51"/>
      <c r="H110" s="51"/>
      <c r="I110" s="51"/>
      <c r="J110" s="51"/>
      <c r="K110" s="51"/>
      <c r="L110" s="51"/>
      <c r="M110" s="51"/>
      <c r="N110" s="51"/>
    </row>
    <row r="111" spans="2:14">
      <c r="B111" s="51" t="s">
        <v>151</v>
      </c>
      <c r="C111" s="51"/>
      <c r="D111" s="51"/>
      <c r="E111" s="51"/>
      <c r="F111" s="51"/>
      <c r="G111" s="51"/>
      <c r="H111" s="51"/>
      <c r="I111" s="51"/>
      <c r="J111" s="51"/>
      <c r="K111" s="51"/>
      <c r="L111" s="51"/>
      <c r="M111" s="51"/>
      <c r="N111" s="51"/>
    </row>
    <row r="112" spans="2:14">
      <c r="B112" s="51" t="s">
        <v>152</v>
      </c>
      <c r="C112" s="51"/>
      <c r="D112" s="51"/>
      <c r="E112" s="51"/>
      <c r="F112" s="51"/>
      <c r="G112" s="51"/>
      <c r="H112" s="51"/>
      <c r="I112" s="51"/>
      <c r="J112" s="51"/>
      <c r="K112" s="51"/>
      <c r="L112" s="51"/>
      <c r="M112" s="51"/>
      <c r="N112" s="51"/>
    </row>
    <row r="113" spans="2:14">
      <c r="B113" s="51" t="s">
        <v>153</v>
      </c>
      <c r="C113" s="51"/>
      <c r="D113" s="51"/>
      <c r="E113" s="51"/>
      <c r="F113" s="51"/>
      <c r="G113" s="51"/>
      <c r="H113" s="51"/>
      <c r="I113" s="51"/>
      <c r="J113" s="51"/>
      <c r="K113" s="51"/>
      <c r="L113" s="51"/>
      <c r="M113" s="51"/>
      <c r="N113" s="51"/>
    </row>
    <row r="114" spans="2:14">
      <c r="B114" s="51" t="s">
        <v>154</v>
      </c>
      <c r="C114" s="51"/>
      <c r="D114" s="51"/>
      <c r="E114" s="51"/>
      <c r="F114" s="51"/>
      <c r="G114" s="51"/>
      <c r="H114" s="51"/>
      <c r="I114" s="51"/>
      <c r="J114" s="51"/>
      <c r="K114" s="51"/>
      <c r="L114" s="51"/>
      <c r="M114" s="51"/>
      <c r="N114" s="51"/>
    </row>
    <row r="115" spans="2:14">
      <c r="B115" s="51" t="s">
        <v>155</v>
      </c>
      <c r="C115" s="51"/>
      <c r="D115" s="51"/>
      <c r="E115" s="51"/>
      <c r="F115" s="51"/>
      <c r="G115" s="51"/>
      <c r="H115" s="51"/>
      <c r="I115" s="51"/>
      <c r="J115" s="51"/>
      <c r="K115" s="51"/>
      <c r="L115" s="51"/>
      <c r="M115" s="51"/>
      <c r="N115" s="51"/>
    </row>
    <row r="116" spans="2:14">
      <c r="B116" s="51" t="s">
        <v>156</v>
      </c>
      <c r="C116" s="51"/>
      <c r="D116" s="51"/>
      <c r="E116" s="51"/>
      <c r="F116" s="51"/>
      <c r="G116" s="51"/>
      <c r="H116" s="51"/>
      <c r="I116" s="51"/>
      <c r="J116" s="51"/>
      <c r="K116" s="51"/>
      <c r="L116" s="51"/>
      <c r="M116" s="51"/>
      <c r="N116" s="51"/>
    </row>
    <row r="117" spans="2:14">
      <c r="B117" s="51" t="s">
        <v>157</v>
      </c>
      <c r="C117" s="51"/>
      <c r="D117" s="51"/>
      <c r="E117" s="51"/>
      <c r="F117" s="51"/>
      <c r="G117" s="51"/>
      <c r="H117" s="51"/>
      <c r="I117" s="51"/>
      <c r="J117" s="51"/>
      <c r="K117" s="51"/>
      <c r="L117" s="51"/>
      <c r="M117" s="51"/>
      <c r="N117" s="51"/>
    </row>
    <row r="118" spans="2:14">
      <c r="B118" s="51" t="s">
        <v>158</v>
      </c>
      <c r="C118" s="51"/>
      <c r="D118" s="51"/>
      <c r="E118" s="51"/>
      <c r="F118" s="51"/>
      <c r="G118" s="51"/>
      <c r="H118" s="51"/>
      <c r="I118" s="51"/>
      <c r="J118" s="51"/>
      <c r="K118" s="51"/>
      <c r="L118" s="51"/>
      <c r="M118" s="51"/>
      <c r="N118" s="51"/>
    </row>
    <row r="119" spans="2:14">
      <c r="B119" s="51" t="s">
        <v>159</v>
      </c>
      <c r="C119" s="51"/>
      <c r="D119" s="51"/>
      <c r="E119" s="51"/>
      <c r="F119" s="51"/>
      <c r="G119" s="51"/>
      <c r="H119" s="51"/>
      <c r="I119" s="51"/>
      <c r="J119" s="51"/>
      <c r="K119" s="51"/>
      <c r="L119" s="51"/>
      <c r="M119" s="51"/>
      <c r="N119" s="51"/>
    </row>
    <row r="120" spans="2:14">
      <c r="B120" s="51" t="s">
        <v>160</v>
      </c>
      <c r="C120" s="51"/>
      <c r="D120" s="51"/>
      <c r="E120" s="51"/>
      <c r="F120" s="51"/>
      <c r="G120" s="51"/>
      <c r="H120" s="51"/>
      <c r="I120" s="51"/>
      <c r="J120" s="51"/>
      <c r="K120" s="51"/>
      <c r="L120" s="51"/>
      <c r="M120" s="51"/>
      <c r="N120" s="51"/>
    </row>
    <row r="121" spans="2:14">
      <c r="B121" s="51" t="s">
        <v>161</v>
      </c>
      <c r="C121" s="51"/>
      <c r="D121" s="51"/>
      <c r="E121" s="51"/>
      <c r="F121" s="51"/>
      <c r="G121" s="51"/>
      <c r="H121" s="51"/>
      <c r="I121" s="51"/>
      <c r="J121" s="51"/>
      <c r="K121" s="51"/>
      <c r="L121" s="51"/>
      <c r="M121" s="51"/>
      <c r="N121" s="51"/>
    </row>
    <row r="122" spans="2:14">
      <c r="B122" s="51" t="s">
        <v>194</v>
      </c>
      <c r="C122" s="51"/>
      <c r="D122" s="51"/>
      <c r="E122" s="51"/>
      <c r="F122" s="51"/>
      <c r="G122" s="51"/>
      <c r="H122" s="51"/>
      <c r="I122" s="51"/>
      <c r="J122" s="51"/>
      <c r="K122" s="51"/>
      <c r="L122" s="51"/>
      <c r="M122" s="51"/>
      <c r="N122" s="51"/>
    </row>
    <row r="123" spans="2:14">
      <c r="B123" s="51" t="s">
        <v>162</v>
      </c>
      <c r="C123" s="51"/>
      <c r="D123" s="51"/>
      <c r="E123" s="51"/>
      <c r="F123" s="51"/>
      <c r="G123" s="51"/>
      <c r="H123" s="51"/>
      <c r="I123" s="51"/>
      <c r="J123" s="51"/>
      <c r="K123" s="51"/>
      <c r="L123" s="51"/>
      <c r="M123" s="51"/>
      <c r="N123" s="51"/>
    </row>
    <row r="124" spans="2:14">
      <c r="B124" s="51" t="s">
        <v>163</v>
      </c>
      <c r="C124" s="51"/>
      <c r="D124" s="51"/>
      <c r="E124" s="51"/>
      <c r="F124" s="51"/>
      <c r="G124" s="51"/>
      <c r="H124" s="51"/>
      <c r="I124" s="51"/>
      <c r="J124" s="51"/>
      <c r="K124" s="51"/>
      <c r="L124" s="51"/>
      <c r="M124" s="51"/>
      <c r="N124" s="51"/>
    </row>
    <row r="125" spans="2:14">
      <c r="B125" s="51" t="s">
        <v>164</v>
      </c>
      <c r="C125" s="51"/>
      <c r="D125" s="51"/>
      <c r="E125" s="51"/>
      <c r="F125" s="51"/>
      <c r="G125" s="51"/>
      <c r="H125" s="51"/>
      <c r="I125" s="51"/>
      <c r="J125" s="51"/>
      <c r="K125" s="51"/>
      <c r="L125" s="51"/>
      <c r="M125" s="51"/>
      <c r="N125" s="51"/>
    </row>
    <row r="126" spans="2:14">
      <c r="B126" s="51" t="s">
        <v>165</v>
      </c>
      <c r="C126" s="51"/>
      <c r="D126" s="51"/>
      <c r="E126" s="51"/>
      <c r="F126" s="51"/>
      <c r="G126" s="51"/>
      <c r="H126" s="51"/>
      <c r="I126" s="51"/>
      <c r="J126" s="51"/>
      <c r="K126" s="51"/>
      <c r="L126" s="51"/>
      <c r="M126" s="51"/>
      <c r="N126" s="51"/>
    </row>
    <row r="127" spans="2:14">
      <c r="B127" s="51" t="s">
        <v>166</v>
      </c>
      <c r="C127" s="51"/>
      <c r="D127" s="51"/>
      <c r="E127" s="51"/>
      <c r="F127" s="51"/>
      <c r="G127" s="51"/>
      <c r="H127" s="51"/>
      <c r="I127" s="51"/>
      <c r="J127" s="51"/>
      <c r="K127" s="51"/>
      <c r="L127" s="51"/>
      <c r="M127" s="51"/>
      <c r="N127" s="51"/>
    </row>
    <row r="128" spans="2:14">
      <c r="B128" s="51" t="s">
        <v>167</v>
      </c>
      <c r="C128" s="51"/>
      <c r="D128" s="51"/>
      <c r="E128" s="51"/>
      <c r="F128" s="51"/>
      <c r="G128" s="51"/>
      <c r="H128" s="51"/>
      <c r="I128" s="51"/>
      <c r="J128" s="51"/>
      <c r="K128" s="51"/>
      <c r="L128" s="51"/>
      <c r="M128" s="51"/>
      <c r="N128" s="51"/>
    </row>
    <row r="129" spans="2:14">
      <c r="B129" s="51" t="s">
        <v>193</v>
      </c>
      <c r="C129" s="51"/>
      <c r="D129" s="51"/>
      <c r="E129" s="51"/>
      <c r="F129" s="51"/>
      <c r="G129" s="51"/>
      <c r="H129" s="51"/>
      <c r="I129" s="51"/>
      <c r="J129" s="51"/>
      <c r="K129" s="51"/>
      <c r="L129" s="51"/>
      <c r="M129" s="51"/>
      <c r="N129" s="51"/>
    </row>
    <row r="130" spans="2:14">
      <c r="B130" s="51" t="s">
        <v>168</v>
      </c>
      <c r="C130" s="51"/>
      <c r="D130" s="51"/>
      <c r="E130" s="51"/>
      <c r="F130" s="51"/>
      <c r="G130" s="51"/>
      <c r="H130" s="51"/>
      <c r="I130" s="51"/>
      <c r="J130" s="51"/>
      <c r="K130" s="51"/>
      <c r="L130" s="51"/>
      <c r="M130" s="51"/>
      <c r="N130" s="51"/>
    </row>
    <row r="131" spans="2:14">
      <c r="B131" s="51" t="s">
        <v>169</v>
      </c>
      <c r="C131" s="51"/>
      <c r="D131" s="51"/>
      <c r="E131" s="51"/>
      <c r="F131" s="51"/>
      <c r="G131" s="51"/>
      <c r="H131" s="51"/>
      <c r="I131" s="51"/>
      <c r="J131" s="51"/>
      <c r="K131" s="51"/>
      <c r="L131" s="51"/>
      <c r="M131" s="51"/>
      <c r="N131" s="51"/>
    </row>
    <row r="132" spans="2:14">
      <c r="B132" s="51" t="s">
        <v>192</v>
      </c>
      <c r="C132" s="51"/>
      <c r="D132" s="51"/>
      <c r="E132" s="51"/>
      <c r="F132" s="51"/>
      <c r="G132" s="51"/>
      <c r="H132" s="51"/>
      <c r="I132" s="51"/>
      <c r="J132" s="51"/>
      <c r="K132" s="51"/>
      <c r="L132" s="51"/>
      <c r="M132" s="51"/>
      <c r="N132" s="51"/>
    </row>
    <row r="133" spans="2:14">
      <c r="B133" s="51" t="s">
        <v>170</v>
      </c>
      <c r="C133" s="51"/>
      <c r="D133" s="51"/>
      <c r="E133" s="51"/>
      <c r="F133" s="51"/>
      <c r="G133" s="51"/>
      <c r="H133" s="51"/>
      <c r="I133" s="51"/>
      <c r="J133" s="51"/>
      <c r="K133" s="51"/>
      <c r="L133" s="51"/>
      <c r="M133" s="51"/>
      <c r="N133" s="51"/>
    </row>
    <row r="134" spans="2:14">
      <c r="B134" s="51" t="s">
        <v>171</v>
      </c>
      <c r="C134" s="51"/>
      <c r="D134" s="51"/>
      <c r="E134" s="51"/>
      <c r="F134" s="51"/>
      <c r="G134" s="51"/>
      <c r="H134" s="51"/>
      <c r="I134" s="51"/>
      <c r="J134" s="51"/>
      <c r="K134" s="51"/>
      <c r="L134" s="51"/>
      <c r="M134" s="51"/>
      <c r="N134" s="51"/>
    </row>
    <row r="135" spans="2:14">
      <c r="B135" s="51" t="s">
        <v>172</v>
      </c>
      <c r="C135" s="51"/>
      <c r="D135" s="51"/>
      <c r="E135" s="51"/>
      <c r="F135" s="51"/>
      <c r="G135" s="51"/>
      <c r="H135" s="51"/>
      <c r="I135" s="51"/>
      <c r="J135" s="51"/>
      <c r="K135" s="51"/>
      <c r="L135" s="51"/>
      <c r="M135" s="51"/>
      <c r="N135" s="51"/>
    </row>
    <row r="136" spans="2:14">
      <c r="B136" s="51" t="s">
        <v>173</v>
      </c>
      <c r="C136" s="51"/>
      <c r="D136" s="51"/>
      <c r="E136" s="51"/>
      <c r="F136" s="51"/>
      <c r="G136" s="51"/>
      <c r="H136" s="51"/>
      <c r="I136" s="51"/>
      <c r="J136" s="51"/>
      <c r="K136" s="51"/>
      <c r="L136" s="51"/>
      <c r="M136" s="51"/>
      <c r="N136" s="51"/>
    </row>
    <row r="137" spans="2:14">
      <c r="B137" s="51" t="s">
        <v>174</v>
      </c>
      <c r="C137" s="51"/>
      <c r="D137" s="51"/>
      <c r="E137" s="51"/>
      <c r="F137" s="51"/>
      <c r="G137" s="51"/>
      <c r="H137" s="51"/>
      <c r="I137" s="51"/>
      <c r="J137" s="51"/>
      <c r="K137" s="51"/>
      <c r="L137" s="51"/>
      <c r="M137" s="51"/>
      <c r="N137" s="51"/>
    </row>
    <row r="138" spans="2:14">
      <c r="B138" s="51" t="s">
        <v>175</v>
      </c>
      <c r="C138" s="51"/>
      <c r="D138" s="51"/>
      <c r="E138" s="51"/>
      <c r="F138" s="51"/>
      <c r="G138" s="51"/>
      <c r="H138" s="51"/>
      <c r="I138" s="51"/>
      <c r="J138" s="51"/>
      <c r="K138" s="51"/>
      <c r="L138" s="51"/>
      <c r="M138" s="51"/>
      <c r="N138" s="51"/>
    </row>
    <row r="139" spans="2:14">
      <c r="B139" s="51" t="s">
        <v>176</v>
      </c>
      <c r="C139" s="51"/>
      <c r="D139" s="51"/>
      <c r="E139" s="51"/>
      <c r="F139" s="51"/>
      <c r="G139" s="51"/>
      <c r="H139" s="51"/>
      <c r="I139" s="51"/>
      <c r="J139" s="51"/>
      <c r="K139" s="51"/>
      <c r="L139" s="51"/>
      <c r="M139" s="51"/>
      <c r="N139" s="51"/>
    </row>
    <row r="140" spans="2:14">
      <c r="B140" s="51" t="s">
        <v>177</v>
      </c>
      <c r="C140" s="51"/>
      <c r="D140" s="51"/>
      <c r="E140" s="51"/>
      <c r="F140" s="51"/>
      <c r="G140" s="51"/>
      <c r="H140" s="51"/>
      <c r="I140" s="51"/>
      <c r="J140" s="51"/>
      <c r="K140" s="51"/>
      <c r="L140" s="51"/>
      <c r="M140" s="51"/>
      <c r="N140" s="51"/>
    </row>
    <row r="141" spans="2:14">
      <c r="B141" s="51" t="s">
        <v>178</v>
      </c>
      <c r="C141" s="51"/>
      <c r="D141" s="51"/>
      <c r="E141" s="51"/>
      <c r="F141" s="51"/>
      <c r="G141" s="51"/>
      <c r="H141" s="51"/>
      <c r="I141" s="51"/>
      <c r="J141" s="51"/>
      <c r="K141" s="51"/>
      <c r="L141" s="51"/>
      <c r="M141" s="51"/>
      <c r="N141" s="51"/>
    </row>
    <row r="142" spans="2:14">
      <c r="B142" s="51" t="s">
        <v>179</v>
      </c>
      <c r="C142" s="51"/>
      <c r="D142" s="51"/>
      <c r="E142" s="51"/>
      <c r="F142" s="51"/>
      <c r="G142" s="51"/>
      <c r="H142" s="51"/>
      <c r="I142" s="51"/>
      <c r="J142" s="51"/>
      <c r="K142" s="51"/>
      <c r="L142" s="51"/>
      <c r="M142" s="51"/>
      <c r="N142" s="51"/>
    </row>
    <row r="143" spans="2:14">
      <c r="B143" s="51" t="s">
        <v>180</v>
      </c>
      <c r="C143" s="51"/>
      <c r="D143" s="51"/>
      <c r="E143" s="51"/>
      <c r="F143" s="51"/>
      <c r="G143" s="51"/>
      <c r="H143" s="51"/>
      <c r="I143" s="51"/>
      <c r="J143" s="51"/>
      <c r="K143" s="51"/>
      <c r="L143" s="51"/>
      <c r="M143" s="51"/>
      <c r="N143" s="51"/>
    </row>
    <row r="144" spans="2:14">
      <c r="B144" s="51" t="s">
        <v>181</v>
      </c>
      <c r="C144" s="51"/>
      <c r="D144" s="51"/>
      <c r="E144" s="51"/>
      <c r="F144" s="51"/>
      <c r="G144" s="51"/>
      <c r="H144" s="51"/>
      <c r="I144" s="51"/>
      <c r="J144" s="51"/>
      <c r="K144" s="51"/>
      <c r="L144" s="51"/>
      <c r="M144" s="51"/>
      <c r="N144" s="51"/>
    </row>
    <row r="145" spans="2:14">
      <c r="B145" s="51" t="s">
        <v>182</v>
      </c>
      <c r="C145" s="51"/>
      <c r="D145" s="51"/>
      <c r="E145" s="51"/>
      <c r="F145" s="51"/>
      <c r="G145" s="51"/>
      <c r="H145" s="51"/>
      <c r="I145" s="51"/>
      <c r="J145" s="51"/>
      <c r="K145" s="51"/>
      <c r="L145" s="51"/>
      <c r="M145" s="51"/>
      <c r="N145" s="51"/>
    </row>
    <row r="146" spans="2:14">
      <c r="B146" s="51" t="s">
        <v>183</v>
      </c>
      <c r="C146" s="51"/>
      <c r="D146" s="51"/>
      <c r="E146" s="51"/>
      <c r="F146" s="51"/>
      <c r="G146" s="51"/>
      <c r="H146" s="51"/>
      <c r="I146" s="51"/>
      <c r="J146" s="51"/>
      <c r="K146" s="51"/>
      <c r="L146" s="51"/>
      <c r="M146" s="51"/>
      <c r="N146" s="51"/>
    </row>
    <row r="147" spans="2:14">
      <c r="B147" s="51" t="s">
        <v>184</v>
      </c>
      <c r="C147" s="51"/>
      <c r="D147" s="51"/>
      <c r="E147" s="51"/>
      <c r="F147" s="51"/>
      <c r="G147" s="51"/>
      <c r="H147" s="51"/>
      <c r="I147" s="51"/>
      <c r="J147" s="51"/>
      <c r="K147" s="51"/>
      <c r="L147" s="51"/>
      <c r="M147" s="51"/>
      <c r="N147" s="51"/>
    </row>
    <row r="148" spans="2:14">
      <c r="B148" s="51" t="s">
        <v>185</v>
      </c>
      <c r="C148" s="51"/>
      <c r="D148" s="51"/>
      <c r="E148" s="51"/>
      <c r="F148" s="51"/>
      <c r="G148" s="51"/>
      <c r="H148" s="51"/>
      <c r="I148" s="51"/>
      <c r="J148" s="51"/>
      <c r="K148" s="51"/>
      <c r="L148" s="51"/>
      <c r="M148" s="51"/>
      <c r="N148" s="51"/>
    </row>
    <row r="149" spans="2:14">
      <c r="B149" s="51" t="s">
        <v>186</v>
      </c>
      <c r="C149" s="51"/>
      <c r="D149" s="51"/>
      <c r="E149" s="51"/>
      <c r="F149" s="51"/>
      <c r="G149" s="51"/>
      <c r="H149" s="51"/>
      <c r="I149" s="51"/>
      <c r="J149" s="51"/>
      <c r="K149" s="51"/>
      <c r="L149" s="51"/>
      <c r="M149" s="51"/>
      <c r="N149" s="51"/>
    </row>
    <row r="150" spans="2:14">
      <c r="B150" s="51" t="s">
        <v>187</v>
      </c>
      <c r="C150" s="51"/>
      <c r="D150" s="51"/>
      <c r="E150" s="51"/>
      <c r="F150" s="51"/>
      <c r="G150" s="51"/>
      <c r="H150" s="51"/>
      <c r="I150" s="51"/>
      <c r="J150" s="51"/>
      <c r="K150" s="51"/>
      <c r="L150" s="51"/>
      <c r="M150" s="51"/>
      <c r="N150" s="51"/>
    </row>
    <row r="151" spans="2:14">
      <c r="B151" s="51" t="s">
        <v>188</v>
      </c>
      <c r="C151" s="51"/>
      <c r="D151" s="51"/>
      <c r="E151" s="51"/>
      <c r="F151" s="51"/>
      <c r="G151" s="51"/>
      <c r="H151" s="51"/>
      <c r="I151" s="51"/>
      <c r="J151" s="51"/>
      <c r="K151" s="51"/>
      <c r="L151" s="51"/>
      <c r="M151" s="51"/>
      <c r="N151" s="51"/>
    </row>
    <row r="152" spans="2:14">
      <c r="B152" s="51" t="s">
        <v>189</v>
      </c>
      <c r="C152" s="51"/>
      <c r="D152" s="51"/>
      <c r="E152" s="51"/>
      <c r="F152" s="51"/>
      <c r="G152" s="51"/>
      <c r="H152" s="51"/>
      <c r="I152" s="51"/>
      <c r="J152" s="51"/>
      <c r="K152" s="51"/>
      <c r="L152" s="51"/>
      <c r="M152" s="51"/>
      <c r="N152" s="51"/>
    </row>
    <row r="153" spans="2:14">
      <c r="B153" s="51" t="s">
        <v>190</v>
      </c>
      <c r="C153" s="51"/>
      <c r="D153" s="51"/>
      <c r="E153" s="51"/>
      <c r="F153" s="51"/>
      <c r="G153" s="51"/>
      <c r="H153" s="51"/>
      <c r="I153" s="51"/>
      <c r="J153" s="51"/>
      <c r="K153" s="51"/>
      <c r="L153" s="51"/>
      <c r="M153" s="51"/>
      <c r="N153" s="51"/>
    </row>
    <row r="154" spans="2:14">
      <c r="B154" s="51" t="s">
        <v>191</v>
      </c>
      <c r="C154" s="51"/>
      <c r="D154" s="51"/>
      <c r="E154" s="51"/>
      <c r="F154" s="51"/>
      <c r="G154" s="51"/>
      <c r="H154" s="51"/>
      <c r="I154" s="51"/>
      <c r="J154" s="51"/>
      <c r="K154" s="51"/>
      <c r="L154" s="51"/>
      <c r="M154" s="51"/>
      <c r="N154" s="51"/>
    </row>
  </sheetData>
  <sheetProtection password="CF7E"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Sheet3"/>
  <dimension ref="A1:J114"/>
  <sheetViews>
    <sheetView view="pageBreakPreview" zoomScaleNormal="100" zoomScaleSheetLayoutView="100" workbookViewId="0">
      <selection activeCell="B10" sqref="B10:J16"/>
    </sheetView>
  </sheetViews>
  <sheetFormatPr defaultRowHeight="14.4"/>
  <cols>
    <col min="10" max="10" width="7.6640625" customWidth="1"/>
  </cols>
  <sheetData>
    <row r="1" spans="1:10" ht="21">
      <c r="A1" s="191" t="s">
        <v>282</v>
      </c>
      <c r="B1" s="191"/>
      <c r="C1" s="191"/>
      <c r="D1" s="191"/>
      <c r="E1" s="191"/>
      <c r="F1" s="191"/>
      <c r="G1" s="191"/>
      <c r="H1" s="191"/>
      <c r="I1" s="191"/>
      <c r="J1" s="191"/>
    </row>
    <row r="2" spans="1:10" ht="21">
      <c r="A2" s="18" t="s">
        <v>283</v>
      </c>
      <c r="B2" s="192" t="s">
        <v>284</v>
      </c>
      <c r="C2" s="192"/>
      <c r="D2" s="192"/>
      <c r="E2" s="192"/>
      <c r="F2" s="192"/>
      <c r="G2" s="192"/>
      <c r="H2" s="192"/>
      <c r="I2" s="192"/>
      <c r="J2" s="192"/>
    </row>
    <row r="3" spans="1:10" ht="17.399999999999999">
      <c r="A3" s="184" t="s">
        <v>251</v>
      </c>
      <c r="B3" s="187" t="s">
        <v>278</v>
      </c>
      <c r="C3" s="187"/>
      <c r="D3" s="187"/>
      <c r="E3" s="187"/>
      <c r="F3" s="187"/>
      <c r="G3" s="187"/>
      <c r="H3" s="187"/>
      <c r="I3" s="187"/>
      <c r="J3" s="187"/>
    </row>
    <row r="4" spans="1:10" ht="15.6" customHeight="1">
      <c r="A4" s="184"/>
      <c r="B4" s="185" t="s">
        <v>285</v>
      </c>
      <c r="C4" s="185"/>
      <c r="D4" s="185"/>
      <c r="E4" s="185"/>
      <c r="F4" s="185"/>
      <c r="G4" s="185"/>
      <c r="H4" s="185"/>
      <c r="I4" s="185"/>
      <c r="J4" s="185"/>
    </row>
    <row r="5" spans="1:10" ht="15.6" customHeight="1">
      <c r="A5" s="184"/>
      <c r="B5" s="185"/>
      <c r="C5" s="185"/>
      <c r="D5" s="185"/>
      <c r="E5" s="185"/>
      <c r="F5" s="185"/>
      <c r="G5" s="185"/>
      <c r="H5" s="185"/>
      <c r="I5" s="185"/>
      <c r="J5" s="185"/>
    </row>
    <row r="6" spans="1:10" ht="15.6" customHeight="1">
      <c r="A6" s="184"/>
      <c r="B6" s="185"/>
      <c r="C6" s="185"/>
      <c r="D6" s="185"/>
      <c r="E6" s="185"/>
      <c r="F6" s="185"/>
      <c r="G6" s="185"/>
      <c r="H6" s="185"/>
      <c r="I6" s="185"/>
      <c r="J6" s="185"/>
    </row>
    <row r="7" spans="1:10" ht="15.6" customHeight="1">
      <c r="A7" s="184"/>
      <c r="B7" s="185"/>
      <c r="C7" s="185"/>
      <c r="D7" s="185"/>
      <c r="E7" s="185"/>
      <c r="F7" s="185"/>
      <c r="G7" s="185"/>
      <c r="H7" s="185"/>
      <c r="I7" s="185"/>
      <c r="J7" s="185"/>
    </row>
    <row r="8" spans="1:10" ht="15.6" customHeight="1">
      <c r="A8" s="184"/>
      <c r="B8" s="185"/>
      <c r="C8" s="185"/>
      <c r="D8" s="185"/>
      <c r="E8" s="185"/>
      <c r="F8" s="185"/>
      <c r="G8" s="185"/>
      <c r="H8" s="185"/>
      <c r="I8" s="185"/>
      <c r="J8" s="185"/>
    </row>
    <row r="9" spans="1:10" ht="17.399999999999999">
      <c r="A9" s="184" t="s">
        <v>253</v>
      </c>
      <c r="B9" s="187" t="s">
        <v>314</v>
      </c>
      <c r="C9" s="187"/>
      <c r="D9" s="187"/>
      <c r="E9" s="187"/>
      <c r="F9" s="187"/>
      <c r="G9" s="187"/>
      <c r="H9" s="187"/>
      <c r="I9" s="187"/>
      <c r="J9" s="187"/>
    </row>
    <row r="10" spans="1:10" ht="14.4" customHeight="1">
      <c r="A10" s="184"/>
      <c r="B10" s="214" t="s">
        <v>313</v>
      </c>
      <c r="C10" s="215"/>
      <c r="D10" s="215"/>
      <c r="E10" s="215"/>
      <c r="F10" s="215"/>
      <c r="G10" s="215"/>
      <c r="H10" s="215"/>
      <c r="I10" s="215"/>
      <c r="J10" s="216"/>
    </row>
    <row r="11" spans="1:10" ht="14.4" customHeight="1">
      <c r="A11" s="184"/>
      <c r="B11" s="214"/>
      <c r="C11" s="215"/>
      <c r="D11" s="215"/>
      <c r="E11" s="215"/>
      <c r="F11" s="215"/>
      <c r="G11" s="215"/>
      <c r="H11" s="215"/>
      <c r="I11" s="215"/>
      <c r="J11" s="216"/>
    </row>
    <row r="12" spans="1:10" ht="14.4" customHeight="1">
      <c r="A12" s="184"/>
      <c r="B12" s="214"/>
      <c r="C12" s="215"/>
      <c r="D12" s="215"/>
      <c r="E12" s="215"/>
      <c r="F12" s="215"/>
      <c r="G12" s="215"/>
      <c r="H12" s="215"/>
      <c r="I12" s="215"/>
      <c r="J12" s="216"/>
    </row>
    <row r="13" spans="1:10" ht="14.4" customHeight="1">
      <c r="A13" s="184"/>
      <c r="B13" s="214"/>
      <c r="C13" s="215"/>
      <c r="D13" s="215"/>
      <c r="E13" s="215"/>
      <c r="F13" s="215"/>
      <c r="G13" s="215"/>
      <c r="H13" s="215"/>
      <c r="I13" s="215"/>
      <c r="J13" s="216"/>
    </row>
    <row r="14" spans="1:10" ht="14.4" customHeight="1">
      <c r="A14" s="184"/>
      <c r="B14" s="214"/>
      <c r="C14" s="215"/>
      <c r="D14" s="215"/>
      <c r="E14" s="215"/>
      <c r="F14" s="215"/>
      <c r="G14" s="215"/>
      <c r="H14" s="215"/>
      <c r="I14" s="215"/>
      <c r="J14" s="216"/>
    </row>
    <row r="15" spans="1:10" ht="14.4" customHeight="1">
      <c r="A15" s="184"/>
      <c r="B15" s="214"/>
      <c r="C15" s="215"/>
      <c r="D15" s="215"/>
      <c r="E15" s="215"/>
      <c r="F15" s="215"/>
      <c r="G15" s="215"/>
      <c r="H15" s="215"/>
      <c r="I15" s="215"/>
      <c r="J15" s="216"/>
    </row>
    <row r="16" spans="1:10" ht="14.4" customHeight="1">
      <c r="A16" s="184"/>
      <c r="B16" s="217"/>
      <c r="C16" s="218"/>
      <c r="D16" s="218"/>
      <c r="E16" s="218"/>
      <c r="F16" s="218"/>
      <c r="G16" s="218"/>
      <c r="H16" s="218"/>
      <c r="I16" s="218"/>
      <c r="J16" s="219"/>
    </row>
    <row r="17" spans="1:10" ht="18.600000000000001" customHeight="1">
      <c r="A17" s="184" t="s">
        <v>254</v>
      </c>
      <c r="B17" s="187" t="s">
        <v>252</v>
      </c>
      <c r="C17" s="187"/>
      <c r="D17" s="187"/>
      <c r="E17" s="187"/>
      <c r="F17" s="187"/>
      <c r="G17" s="187"/>
      <c r="H17" s="187"/>
      <c r="I17" s="187"/>
      <c r="J17" s="187"/>
    </row>
    <row r="18" spans="1:10" ht="14.4" customHeight="1">
      <c r="A18" s="184"/>
      <c r="B18" s="188" t="s">
        <v>249</v>
      </c>
      <c r="C18" s="188"/>
      <c r="D18" s="188"/>
      <c r="E18" s="188"/>
      <c r="F18" s="188"/>
      <c r="G18" s="188"/>
      <c r="H18" s="188"/>
      <c r="I18" s="188"/>
      <c r="J18" s="188"/>
    </row>
    <row r="19" spans="1:10">
      <c r="A19" s="184"/>
      <c r="B19" s="188"/>
      <c r="C19" s="188"/>
      <c r="D19" s="188"/>
      <c r="E19" s="188"/>
      <c r="F19" s="188"/>
      <c r="G19" s="188"/>
      <c r="H19" s="188"/>
      <c r="I19" s="188"/>
      <c r="J19" s="188"/>
    </row>
    <row r="20" spans="1:10">
      <c r="A20" s="184"/>
      <c r="B20" s="188"/>
      <c r="C20" s="188"/>
      <c r="D20" s="188"/>
      <c r="E20" s="188"/>
      <c r="F20" s="188"/>
      <c r="G20" s="188"/>
      <c r="H20" s="188"/>
      <c r="I20" s="188"/>
      <c r="J20" s="188"/>
    </row>
    <row r="21" spans="1:10">
      <c r="A21" s="184"/>
      <c r="B21" s="188"/>
      <c r="C21" s="188"/>
      <c r="D21" s="188"/>
      <c r="E21" s="188"/>
      <c r="F21" s="188"/>
      <c r="G21" s="188"/>
      <c r="H21" s="188"/>
      <c r="I21" s="188"/>
      <c r="J21" s="188"/>
    </row>
    <row r="22" spans="1:10">
      <c r="A22" s="184"/>
      <c r="B22" s="188"/>
      <c r="C22" s="188"/>
      <c r="D22" s="188"/>
      <c r="E22" s="188"/>
      <c r="F22" s="188"/>
      <c r="G22" s="188"/>
      <c r="H22" s="188"/>
      <c r="I22" s="188"/>
      <c r="J22" s="188"/>
    </row>
    <row r="23" spans="1:10">
      <c r="A23" s="184"/>
      <c r="B23" s="188"/>
      <c r="C23" s="188"/>
      <c r="D23" s="188"/>
      <c r="E23" s="188"/>
      <c r="F23" s="188"/>
      <c r="G23" s="188"/>
      <c r="H23" s="188"/>
      <c r="I23" s="188"/>
      <c r="J23" s="188"/>
    </row>
    <row r="24" spans="1:10">
      <c r="A24" s="184"/>
      <c r="B24" s="188"/>
      <c r="C24" s="188"/>
      <c r="D24" s="188"/>
      <c r="E24" s="188"/>
      <c r="F24" s="188"/>
      <c r="G24" s="188"/>
      <c r="H24" s="188"/>
      <c r="I24" s="188"/>
      <c r="J24" s="188"/>
    </row>
    <row r="25" spans="1:10">
      <c r="A25" s="184"/>
      <c r="B25" s="188"/>
      <c r="C25" s="188"/>
      <c r="D25" s="188"/>
      <c r="E25" s="188"/>
      <c r="F25" s="188"/>
      <c r="G25" s="188"/>
      <c r="H25" s="188"/>
      <c r="I25" s="188"/>
      <c r="J25" s="188"/>
    </row>
    <row r="26" spans="1:10">
      <c r="A26" s="184"/>
      <c r="B26" s="188"/>
      <c r="C26" s="188"/>
      <c r="D26" s="188"/>
      <c r="E26" s="188"/>
      <c r="F26" s="188"/>
      <c r="G26" s="188"/>
      <c r="H26" s="188"/>
      <c r="I26" s="188"/>
      <c r="J26" s="188"/>
    </row>
    <row r="27" spans="1:10">
      <c r="A27" s="184"/>
      <c r="B27" s="188" t="s">
        <v>279</v>
      </c>
      <c r="C27" s="188"/>
      <c r="D27" s="188"/>
      <c r="E27" s="188"/>
      <c r="F27" s="188"/>
      <c r="G27" s="188"/>
      <c r="H27" s="188"/>
      <c r="I27" s="188"/>
      <c r="J27" s="188"/>
    </row>
    <row r="28" spans="1:10">
      <c r="A28" s="184"/>
      <c r="B28" s="188"/>
      <c r="C28" s="188"/>
      <c r="D28" s="188"/>
      <c r="E28" s="188"/>
      <c r="F28" s="188"/>
      <c r="G28" s="188"/>
      <c r="H28" s="188"/>
      <c r="I28" s="188"/>
      <c r="J28" s="188"/>
    </row>
    <row r="29" spans="1:10">
      <c r="A29" s="184"/>
      <c r="B29" s="188"/>
      <c r="C29" s="188"/>
      <c r="D29" s="188"/>
      <c r="E29" s="188"/>
      <c r="F29" s="188"/>
      <c r="G29" s="188"/>
      <c r="H29" s="188"/>
      <c r="I29" s="188"/>
      <c r="J29" s="188"/>
    </row>
    <row r="30" spans="1:10">
      <c r="A30" s="184"/>
      <c r="B30" s="188"/>
      <c r="C30" s="188"/>
      <c r="D30" s="188"/>
      <c r="E30" s="188"/>
      <c r="F30" s="188"/>
      <c r="G30" s="188"/>
      <c r="H30" s="188"/>
      <c r="I30" s="188"/>
      <c r="J30" s="188"/>
    </row>
    <row r="31" spans="1:10">
      <c r="A31" s="184"/>
      <c r="B31" s="188"/>
      <c r="C31" s="188"/>
      <c r="D31" s="188"/>
      <c r="E31" s="188"/>
      <c r="F31" s="188"/>
      <c r="G31" s="188"/>
      <c r="H31" s="188"/>
      <c r="I31" s="188"/>
      <c r="J31" s="188"/>
    </row>
    <row r="32" spans="1:10">
      <c r="A32" s="184"/>
      <c r="B32" s="188"/>
      <c r="C32" s="188"/>
      <c r="D32" s="188"/>
      <c r="E32" s="188"/>
      <c r="F32" s="188"/>
      <c r="G32" s="188"/>
      <c r="H32" s="188"/>
      <c r="I32" s="188"/>
      <c r="J32" s="188"/>
    </row>
    <row r="33" spans="1:10">
      <c r="A33" s="184"/>
      <c r="B33" s="185" t="s">
        <v>250</v>
      </c>
      <c r="C33" s="185"/>
      <c r="D33" s="185"/>
      <c r="E33" s="185"/>
      <c r="F33" s="185"/>
      <c r="G33" s="185"/>
      <c r="H33" s="185"/>
      <c r="I33" s="185"/>
      <c r="J33" s="185"/>
    </row>
    <row r="34" spans="1:10">
      <c r="A34" s="184"/>
      <c r="B34" s="185"/>
      <c r="C34" s="185"/>
      <c r="D34" s="185"/>
      <c r="E34" s="185"/>
      <c r="F34" s="185"/>
      <c r="G34" s="185"/>
      <c r="H34" s="185"/>
      <c r="I34" s="185"/>
      <c r="J34" s="185"/>
    </row>
    <row r="35" spans="1:10">
      <c r="A35" s="184"/>
      <c r="B35" s="185"/>
      <c r="C35" s="185"/>
      <c r="D35" s="185"/>
      <c r="E35" s="185"/>
      <c r="F35" s="185"/>
      <c r="G35" s="185"/>
      <c r="H35" s="185"/>
      <c r="I35" s="185"/>
      <c r="J35" s="185"/>
    </row>
    <row r="36" spans="1:10">
      <c r="A36" s="184"/>
      <c r="B36" s="185"/>
      <c r="C36" s="185"/>
      <c r="D36" s="185"/>
      <c r="E36" s="185"/>
      <c r="F36" s="185"/>
      <c r="G36" s="185"/>
      <c r="H36" s="185"/>
      <c r="I36" s="185"/>
      <c r="J36" s="185"/>
    </row>
    <row r="37" spans="1:10">
      <c r="A37" s="184"/>
      <c r="B37" s="185"/>
      <c r="C37" s="185"/>
      <c r="D37" s="185"/>
      <c r="E37" s="185"/>
      <c r="F37" s="185"/>
      <c r="G37" s="185"/>
      <c r="H37" s="185"/>
      <c r="I37" s="185"/>
      <c r="J37" s="185"/>
    </row>
    <row r="38" spans="1:10">
      <c r="A38" s="184"/>
      <c r="B38" s="188" t="s">
        <v>280</v>
      </c>
      <c r="C38" s="188"/>
      <c r="D38" s="188"/>
      <c r="E38" s="188"/>
      <c r="F38" s="188"/>
      <c r="G38" s="188"/>
      <c r="H38" s="188"/>
      <c r="I38" s="188"/>
      <c r="J38" s="188"/>
    </row>
    <row r="39" spans="1:10">
      <c r="A39" s="184"/>
      <c r="B39" s="188"/>
      <c r="C39" s="188"/>
      <c r="D39" s="188"/>
      <c r="E39" s="188"/>
      <c r="F39" s="188"/>
      <c r="G39" s="188"/>
      <c r="H39" s="188"/>
      <c r="I39" s="188"/>
      <c r="J39" s="188"/>
    </row>
    <row r="40" spans="1:10">
      <c r="A40" s="184"/>
      <c r="B40" s="188"/>
      <c r="C40" s="188"/>
      <c r="D40" s="188"/>
      <c r="E40" s="188"/>
      <c r="F40" s="188"/>
      <c r="G40" s="188"/>
      <c r="H40" s="188"/>
      <c r="I40" s="188"/>
      <c r="J40" s="188"/>
    </row>
    <row r="41" spans="1:10">
      <c r="A41" s="184"/>
      <c r="B41" s="188"/>
      <c r="C41" s="188"/>
      <c r="D41" s="188"/>
      <c r="E41" s="188"/>
      <c r="F41" s="188"/>
      <c r="G41" s="188"/>
      <c r="H41" s="188"/>
      <c r="I41" s="188"/>
      <c r="J41" s="188"/>
    </row>
    <row r="42" spans="1:10">
      <c r="A42" s="184"/>
      <c r="B42" s="188"/>
      <c r="C42" s="188"/>
      <c r="D42" s="188"/>
      <c r="E42" s="188"/>
      <c r="F42" s="188"/>
      <c r="G42" s="188"/>
      <c r="H42" s="188"/>
      <c r="I42" s="188"/>
      <c r="J42" s="188"/>
    </row>
    <row r="43" spans="1:10">
      <c r="A43" s="184"/>
      <c r="B43" s="188"/>
      <c r="C43" s="188"/>
      <c r="D43" s="188"/>
      <c r="E43" s="188"/>
      <c r="F43" s="188"/>
      <c r="G43" s="188"/>
      <c r="H43" s="188"/>
      <c r="I43" s="188"/>
      <c r="J43" s="188"/>
    </row>
    <row r="44" spans="1:10">
      <c r="A44" s="184"/>
      <c r="B44" s="188"/>
      <c r="C44" s="188"/>
      <c r="D44" s="188"/>
      <c r="E44" s="188"/>
      <c r="F44" s="188"/>
      <c r="G44" s="188"/>
      <c r="H44" s="188"/>
      <c r="I44" s="188"/>
      <c r="J44" s="188"/>
    </row>
    <row r="45" spans="1:10">
      <c r="A45" s="184"/>
      <c r="B45" s="188"/>
      <c r="C45" s="188"/>
      <c r="D45" s="188"/>
      <c r="E45" s="188"/>
      <c r="F45" s="188"/>
      <c r="G45" s="188"/>
      <c r="H45" s="188"/>
      <c r="I45" s="188"/>
      <c r="J45" s="188"/>
    </row>
    <row r="46" spans="1:10">
      <c r="A46" s="184"/>
      <c r="B46" s="188"/>
      <c r="C46" s="188"/>
      <c r="D46" s="188"/>
      <c r="E46" s="188"/>
      <c r="F46" s="188"/>
      <c r="G46" s="188"/>
      <c r="H46" s="188"/>
      <c r="I46" s="188"/>
      <c r="J46" s="188"/>
    </row>
    <row r="47" spans="1:10">
      <c r="A47" s="184"/>
      <c r="B47" s="188"/>
      <c r="C47" s="188"/>
      <c r="D47" s="188"/>
      <c r="E47" s="188"/>
      <c r="F47" s="188"/>
      <c r="G47" s="188"/>
      <c r="H47" s="188"/>
      <c r="I47" s="188"/>
      <c r="J47" s="188"/>
    </row>
    <row r="48" spans="1:10">
      <c r="A48" s="184"/>
      <c r="B48" s="188"/>
      <c r="C48" s="188"/>
      <c r="D48" s="188"/>
      <c r="E48" s="188"/>
      <c r="F48" s="188"/>
      <c r="G48" s="188"/>
      <c r="H48" s="188"/>
      <c r="I48" s="188"/>
      <c r="J48" s="188"/>
    </row>
    <row r="49" spans="1:10">
      <c r="A49" s="184"/>
      <c r="B49" s="188"/>
      <c r="C49" s="188"/>
      <c r="D49" s="188"/>
      <c r="E49" s="188"/>
      <c r="F49" s="188"/>
      <c r="G49" s="188"/>
      <c r="H49" s="188"/>
      <c r="I49" s="188"/>
      <c r="J49" s="188"/>
    </row>
    <row r="50" spans="1:10">
      <c r="A50" s="184"/>
      <c r="B50" s="188"/>
      <c r="C50" s="188"/>
      <c r="D50" s="188"/>
      <c r="E50" s="188"/>
      <c r="F50" s="188"/>
      <c r="G50" s="188"/>
      <c r="H50" s="188"/>
      <c r="I50" s="188"/>
      <c r="J50" s="188"/>
    </row>
    <row r="51" spans="1:10" ht="21" customHeight="1">
      <c r="A51" s="184" t="s">
        <v>256</v>
      </c>
      <c r="B51" s="187" t="s">
        <v>255</v>
      </c>
      <c r="C51" s="187"/>
      <c r="D51" s="187"/>
      <c r="E51" s="187"/>
      <c r="F51" s="187"/>
      <c r="G51" s="187"/>
      <c r="H51" s="187"/>
      <c r="I51" s="187"/>
      <c r="J51" s="187"/>
    </row>
    <row r="52" spans="1:10">
      <c r="A52" s="184"/>
      <c r="B52" s="188" t="s">
        <v>281</v>
      </c>
      <c r="C52" s="188"/>
      <c r="D52" s="188"/>
      <c r="E52" s="188"/>
      <c r="F52" s="188"/>
      <c r="G52" s="188"/>
      <c r="H52" s="188"/>
      <c r="I52" s="188"/>
      <c r="J52" s="188"/>
    </row>
    <row r="53" spans="1:10">
      <c r="A53" s="184"/>
      <c r="B53" s="188"/>
      <c r="C53" s="188"/>
      <c r="D53" s="188"/>
      <c r="E53" s="188"/>
      <c r="F53" s="188"/>
      <c r="G53" s="188"/>
      <c r="H53" s="188"/>
      <c r="I53" s="188"/>
      <c r="J53" s="188"/>
    </row>
    <row r="54" spans="1:10">
      <c r="A54" s="184"/>
      <c r="B54" s="188"/>
      <c r="C54" s="188"/>
      <c r="D54" s="188"/>
      <c r="E54" s="188"/>
      <c r="F54" s="188"/>
      <c r="G54" s="188"/>
      <c r="H54" s="188"/>
      <c r="I54" s="188"/>
      <c r="J54" s="188"/>
    </row>
    <row r="55" spans="1:10">
      <c r="A55" s="184"/>
      <c r="B55" s="188"/>
      <c r="C55" s="188"/>
      <c r="D55" s="188"/>
      <c r="E55" s="188"/>
      <c r="F55" s="188"/>
      <c r="G55" s="188"/>
      <c r="H55" s="188"/>
      <c r="I55" s="188"/>
      <c r="J55" s="188"/>
    </row>
    <row r="56" spans="1:10">
      <c r="A56" s="184"/>
      <c r="B56" s="188"/>
      <c r="C56" s="188"/>
      <c r="D56" s="188"/>
      <c r="E56" s="188"/>
      <c r="F56" s="188"/>
      <c r="G56" s="188"/>
      <c r="H56" s="188"/>
      <c r="I56" s="188"/>
      <c r="J56" s="188"/>
    </row>
    <row r="57" spans="1:10">
      <c r="A57" s="184"/>
      <c r="B57" s="188"/>
      <c r="C57" s="188"/>
      <c r="D57" s="188"/>
      <c r="E57" s="188"/>
      <c r="F57" s="188"/>
      <c r="G57" s="188"/>
      <c r="H57" s="188"/>
      <c r="I57" s="188"/>
      <c r="J57" s="188"/>
    </row>
    <row r="58" spans="1:10">
      <c r="A58" s="184"/>
      <c r="B58" s="188"/>
      <c r="C58" s="188"/>
      <c r="D58" s="188"/>
      <c r="E58" s="188"/>
      <c r="F58" s="188"/>
      <c r="G58" s="188"/>
      <c r="H58" s="188"/>
      <c r="I58" s="188"/>
      <c r="J58" s="188"/>
    </row>
    <row r="59" spans="1:10">
      <c r="A59" s="184"/>
      <c r="B59" s="188"/>
      <c r="C59" s="188"/>
      <c r="D59" s="188"/>
      <c r="E59" s="188"/>
      <c r="F59" s="188"/>
      <c r="G59" s="188"/>
      <c r="H59" s="188"/>
      <c r="I59" s="188"/>
      <c r="J59" s="188"/>
    </row>
    <row r="60" spans="1:10">
      <c r="A60" s="184"/>
      <c r="B60" s="188"/>
      <c r="C60" s="188"/>
      <c r="D60" s="188"/>
      <c r="E60" s="188"/>
      <c r="F60" s="188"/>
      <c r="G60" s="188"/>
      <c r="H60" s="188"/>
      <c r="I60" s="188"/>
      <c r="J60" s="188"/>
    </row>
    <row r="61" spans="1:10">
      <c r="A61" s="184"/>
      <c r="B61" s="188"/>
      <c r="C61" s="188"/>
      <c r="D61" s="188"/>
      <c r="E61" s="188"/>
      <c r="F61" s="188"/>
      <c r="G61" s="188"/>
      <c r="H61" s="188"/>
      <c r="I61" s="188"/>
      <c r="J61" s="188"/>
    </row>
    <row r="62" spans="1:10">
      <c r="A62" s="184"/>
      <c r="B62" s="188"/>
      <c r="C62" s="188"/>
      <c r="D62" s="188"/>
      <c r="E62" s="188"/>
      <c r="F62" s="188"/>
      <c r="G62" s="188"/>
      <c r="H62" s="188"/>
      <c r="I62" s="188"/>
      <c r="J62" s="188"/>
    </row>
    <row r="63" spans="1:10" ht="17.399999999999999">
      <c r="A63" s="184"/>
      <c r="B63" s="187" t="s">
        <v>257</v>
      </c>
      <c r="C63" s="187"/>
      <c r="D63" s="187"/>
      <c r="E63" s="187"/>
      <c r="F63" s="187"/>
      <c r="G63" s="187"/>
      <c r="H63" s="187"/>
      <c r="I63" s="187"/>
      <c r="J63" s="187"/>
    </row>
    <row r="64" spans="1:10">
      <c r="A64" s="184"/>
      <c r="B64" s="185" t="s">
        <v>258</v>
      </c>
      <c r="C64" s="185"/>
      <c r="D64" s="185"/>
      <c r="E64" s="185"/>
      <c r="F64" s="185"/>
      <c r="G64" s="185"/>
      <c r="H64" s="185"/>
      <c r="I64" s="185"/>
      <c r="J64" s="185"/>
    </row>
    <row r="65" spans="1:10">
      <c r="A65" s="184"/>
      <c r="B65" s="185"/>
      <c r="C65" s="185"/>
      <c r="D65" s="185"/>
      <c r="E65" s="185"/>
      <c r="F65" s="185"/>
      <c r="G65" s="185"/>
      <c r="H65" s="185"/>
      <c r="I65" s="185"/>
      <c r="J65" s="185"/>
    </row>
    <row r="66" spans="1:10">
      <c r="A66" s="184"/>
      <c r="B66" s="185"/>
      <c r="C66" s="185"/>
      <c r="D66" s="185"/>
      <c r="E66" s="185"/>
      <c r="F66" s="185"/>
      <c r="G66" s="185"/>
      <c r="H66" s="185"/>
      <c r="I66" s="185"/>
      <c r="J66" s="185"/>
    </row>
    <row r="67" spans="1:10">
      <c r="A67" s="184"/>
      <c r="B67" s="185"/>
      <c r="C67" s="185"/>
      <c r="D67" s="185"/>
      <c r="E67" s="185"/>
      <c r="F67" s="185"/>
      <c r="G67" s="185"/>
      <c r="H67" s="185"/>
      <c r="I67" s="185"/>
      <c r="J67" s="185"/>
    </row>
    <row r="68" spans="1:10">
      <c r="A68" s="184"/>
      <c r="B68" s="185"/>
      <c r="C68" s="185"/>
      <c r="D68" s="185"/>
      <c r="E68" s="185"/>
      <c r="F68" s="185"/>
      <c r="G68" s="185"/>
      <c r="H68" s="185"/>
      <c r="I68" s="185"/>
      <c r="J68" s="185"/>
    </row>
    <row r="69" spans="1:10">
      <c r="A69" s="184"/>
      <c r="B69" s="185"/>
      <c r="C69" s="185"/>
      <c r="D69" s="185"/>
      <c r="E69" s="185"/>
      <c r="F69" s="185"/>
      <c r="G69" s="185"/>
      <c r="H69" s="185"/>
      <c r="I69" s="185"/>
      <c r="J69" s="185"/>
    </row>
    <row r="70" spans="1:10" ht="19.8" customHeight="1">
      <c r="A70" s="184" t="s">
        <v>261</v>
      </c>
      <c r="B70" s="187" t="s">
        <v>259</v>
      </c>
      <c r="C70" s="187"/>
      <c r="D70" s="187"/>
      <c r="E70" s="187"/>
      <c r="F70" s="187"/>
      <c r="G70" s="187"/>
      <c r="H70" s="187"/>
      <c r="I70" s="187"/>
      <c r="J70" s="187"/>
    </row>
    <row r="71" spans="1:10">
      <c r="A71" s="184"/>
      <c r="B71" s="185" t="s">
        <v>260</v>
      </c>
      <c r="C71" s="185"/>
      <c r="D71" s="185"/>
      <c r="E71" s="185"/>
      <c r="F71" s="185"/>
      <c r="G71" s="185"/>
      <c r="H71" s="185"/>
      <c r="I71" s="185"/>
      <c r="J71" s="185"/>
    </row>
    <row r="72" spans="1:10">
      <c r="A72" s="184"/>
      <c r="B72" s="185"/>
      <c r="C72" s="185"/>
      <c r="D72" s="185"/>
      <c r="E72" s="185"/>
      <c r="F72" s="185"/>
      <c r="G72" s="185"/>
      <c r="H72" s="185"/>
      <c r="I72" s="185"/>
      <c r="J72" s="185"/>
    </row>
    <row r="73" spans="1:10">
      <c r="A73" s="184"/>
      <c r="B73" s="185"/>
      <c r="C73" s="185"/>
      <c r="D73" s="185"/>
      <c r="E73" s="185"/>
      <c r="F73" s="185"/>
      <c r="G73" s="185"/>
      <c r="H73" s="185"/>
      <c r="I73" s="185"/>
      <c r="J73" s="185"/>
    </row>
    <row r="74" spans="1:10">
      <c r="A74" s="184"/>
      <c r="B74" s="185"/>
      <c r="C74" s="185"/>
      <c r="D74" s="185"/>
      <c r="E74" s="185"/>
      <c r="F74" s="185"/>
      <c r="G74" s="185"/>
      <c r="H74" s="185"/>
      <c r="I74" s="185"/>
      <c r="J74" s="185"/>
    </row>
    <row r="75" spans="1:10">
      <c r="A75" s="184"/>
      <c r="B75" s="185"/>
      <c r="C75" s="185"/>
      <c r="D75" s="185"/>
      <c r="E75" s="185"/>
      <c r="F75" s="185"/>
      <c r="G75" s="185"/>
      <c r="H75" s="185"/>
      <c r="I75" s="185"/>
      <c r="J75" s="185"/>
    </row>
    <row r="76" spans="1:10">
      <c r="A76" s="184"/>
      <c r="B76" s="185"/>
      <c r="C76" s="185"/>
      <c r="D76" s="185"/>
      <c r="E76" s="185"/>
      <c r="F76" s="185"/>
      <c r="G76" s="185"/>
      <c r="H76" s="185"/>
      <c r="I76" s="185"/>
      <c r="J76" s="185"/>
    </row>
    <row r="77" spans="1:10">
      <c r="A77" s="184"/>
      <c r="B77" s="185"/>
      <c r="C77" s="185"/>
      <c r="D77" s="185"/>
      <c r="E77" s="185"/>
      <c r="F77" s="185"/>
      <c r="G77" s="185"/>
      <c r="H77" s="185"/>
      <c r="I77" s="185"/>
      <c r="J77" s="185"/>
    </row>
    <row r="78" spans="1:10">
      <c r="A78" s="184"/>
      <c r="B78" s="185"/>
      <c r="C78" s="185"/>
      <c r="D78" s="185"/>
      <c r="E78" s="185"/>
      <c r="F78" s="185"/>
      <c r="G78" s="185"/>
      <c r="H78" s="185"/>
      <c r="I78" s="185"/>
      <c r="J78" s="185"/>
    </row>
    <row r="79" spans="1:10">
      <c r="A79" s="184"/>
      <c r="B79" s="185"/>
      <c r="C79" s="185"/>
      <c r="D79" s="185"/>
      <c r="E79" s="185"/>
      <c r="F79" s="185"/>
      <c r="G79" s="185"/>
      <c r="H79" s="185"/>
      <c r="I79" s="185"/>
      <c r="J79" s="185"/>
    </row>
    <row r="80" spans="1:10" ht="18.600000000000001" customHeight="1">
      <c r="A80" s="184" t="s">
        <v>264</v>
      </c>
      <c r="B80" s="187" t="s">
        <v>262</v>
      </c>
      <c r="C80" s="187"/>
      <c r="D80" s="187"/>
      <c r="E80" s="187"/>
      <c r="F80" s="187"/>
      <c r="G80" s="187"/>
      <c r="H80" s="187"/>
      <c r="I80" s="187"/>
      <c r="J80" s="187"/>
    </row>
    <row r="81" spans="1:10">
      <c r="A81" s="184"/>
      <c r="B81" s="195" t="s">
        <v>263</v>
      </c>
      <c r="C81" s="196"/>
      <c r="D81" s="196"/>
      <c r="E81" s="196"/>
      <c r="F81" s="196"/>
      <c r="G81" s="196"/>
      <c r="H81" s="196"/>
      <c r="I81" s="196"/>
      <c r="J81" s="197"/>
    </row>
    <row r="82" spans="1:10">
      <c r="A82" s="184"/>
      <c r="B82" s="198"/>
      <c r="C82" s="199"/>
      <c r="D82" s="199"/>
      <c r="E82" s="199"/>
      <c r="F82" s="199"/>
      <c r="G82" s="199"/>
      <c r="H82" s="199"/>
      <c r="I82" s="199"/>
      <c r="J82" s="200"/>
    </row>
    <row r="83" spans="1:10">
      <c r="A83" s="184"/>
      <c r="B83" s="198"/>
      <c r="C83" s="199"/>
      <c r="D83" s="199"/>
      <c r="E83" s="199"/>
      <c r="F83" s="199"/>
      <c r="G83" s="199"/>
      <c r="H83" s="199"/>
      <c r="I83" s="199"/>
      <c r="J83" s="200"/>
    </row>
    <row r="84" spans="1:10">
      <c r="A84" s="184"/>
      <c r="B84" s="198"/>
      <c r="C84" s="199"/>
      <c r="D84" s="199"/>
      <c r="E84" s="199"/>
      <c r="F84" s="199"/>
      <c r="G84" s="199"/>
      <c r="H84" s="199"/>
      <c r="I84" s="199"/>
      <c r="J84" s="200"/>
    </row>
    <row r="85" spans="1:10" ht="18.600000000000001" customHeight="1">
      <c r="A85" s="184"/>
      <c r="B85" s="187" t="s">
        <v>266</v>
      </c>
      <c r="C85" s="187"/>
      <c r="D85" s="187"/>
      <c r="E85" s="187"/>
      <c r="F85" s="187"/>
      <c r="G85" s="187"/>
      <c r="H85" s="187"/>
      <c r="I85" s="187"/>
      <c r="J85" s="187"/>
    </row>
    <row r="86" spans="1:10">
      <c r="A86" s="184"/>
      <c r="B86" s="187"/>
      <c r="C86" s="187"/>
      <c r="D86" s="187"/>
      <c r="E86" s="187"/>
      <c r="F86" s="187"/>
      <c r="G86" s="187"/>
      <c r="H86" s="187"/>
      <c r="I86" s="187"/>
      <c r="J86" s="187"/>
    </row>
    <row r="87" spans="1:10">
      <c r="A87" s="184"/>
      <c r="B87" s="201" t="s">
        <v>265</v>
      </c>
      <c r="C87" s="202"/>
      <c r="D87" s="202"/>
      <c r="E87" s="202"/>
      <c r="F87" s="202"/>
      <c r="G87" s="202"/>
      <c r="H87" s="202"/>
      <c r="I87" s="202"/>
      <c r="J87" s="203"/>
    </row>
    <row r="88" spans="1:10">
      <c r="A88" s="184"/>
      <c r="B88" s="204"/>
      <c r="C88" s="205"/>
      <c r="D88" s="205"/>
      <c r="E88" s="205"/>
      <c r="F88" s="205"/>
      <c r="G88" s="205"/>
      <c r="H88" s="205"/>
      <c r="I88" s="205"/>
      <c r="J88" s="206"/>
    </row>
    <row r="89" spans="1:10">
      <c r="A89" s="184"/>
      <c r="B89" s="207"/>
      <c r="C89" s="208"/>
      <c r="D89" s="208"/>
      <c r="E89" s="208"/>
      <c r="F89" s="208"/>
      <c r="G89" s="208"/>
      <c r="H89" s="208"/>
      <c r="I89" s="208"/>
      <c r="J89" s="209"/>
    </row>
    <row r="90" spans="1:10" ht="14.4" customHeight="1">
      <c r="A90" s="184" t="s">
        <v>268</v>
      </c>
      <c r="B90" s="210" t="s">
        <v>267</v>
      </c>
      <c r="C90" s="210"/>
      <c r="D90" s="210"/>
      <c r="E90" s="210"/>
      <c r="F90" s="210"/>
      <c r="G90" s="210"/>
      <c r="H90" s="210"/>
      <c r="I90" s="210"/>
      <c r="J90" s="210"/>
    </row>
    <row r="91" spans="1:10">
      <c r="A91" s="184"/>
      <c r="B91" s="210"/>
      <c r="C91" s="210"/>
      <c r="D91" s="210"/>
      <c r="E91" s="210"/>
      <c r="F91" s="210"/>
      <c r="G91" s="210"/>
      <c r="H91" s="210"/>
      <c r="I91" s="210"/>
      <c r="J91" s="210"/>
    </row>
    <row r="92" spans="1:10">
      <c r="A92" s="184"/>
      <c r="B92" s="210"/>
      <c r="C92" s="210"/>
      <c r="D92" s="210"/>
      <c r="E92" s="210"/>
      <c r="F92" s="210"/>
      <c r="G92" s="210"/>
      <c r="H92" s="210"/>
      <c r="I92" s="210"/>
      <c r="J92" s="210"/>
    </row>
    <row r="93" spans="1:10">
      <c r="A93" s="184"/>
      <c r="B93" s="210"/>
      <c r="C93" s="210"/>
      <c r="D93" s="210"/>
      <c r="E93" s="210"/>
      <c r="F93" s="210"/>
      <c r="G93" s="210"/>
      <c r="H93" s="210"/>
      <c r="I93" s="210"/>
      <c r="J93" s="210"/>
    </row>
    <row r="94" spans="1:10">
      <c r="A94" s="184"/>
      <c r="B94" s="210"/>
      <c r="C94" s="210"/>
      <c r="D94" s="210"/>
      <c r="E94" s="210"/>
      <c r="F94" s="210"/>
      <c r="G94" s="210"/>
      <c r="H94" s="210"/>
      <c r="I94" s="210"/>
      <c r="J94" s="210"/>
    </row>
    <row r="95" spans="1:10" ht="18.600000000000001" customHeight="1">
      <c r="A95" s="184"/>
      <c r="B95" s="193" t="s">
        <v>273</v>
      </c>
      <c r="C95" s="193"/>
      <c r="D95" s="193"/>
      <c r="E95" s="193"/>
      <c r="F95" s="194" t="s">
        <v>271</v>
      </c>
      <c r="G95" s="194"/>
      <c r="H95" s="194"/>
      <c r="I95" s="211" t="s">
        <v>272</v>
      </c>
      <c r="J95" s="211"/>
    </row>
    <row r="96" spans="1:10">
      <c r="A96" s="184"/>
      <c r="B96" s="193"/>
      <c r="C96" s="193"/>
      <c r="D96" s="193"/>
      <c r="E96" s="193"/>
      <c r="F96" s="194"/>
      <c r="G96" s="194"/>
      <c r="H96" s="194"/>
      <c r="I96" s="211"/>
      <c r="J96" s="211"/>
    </row>
    <row r="97" spans="1:10" ht="14.4" customHeight="1">
      <c r="A97" s="184"/>
      <c r="B97" s="189" t="s">
        <v>274</v>
      </c>
      <c r="C97" s="189"/>
      <c r="D97" s="189"/>
      <c r="E97" s="189"/>
      <c r="F97" s="19" t="s">
        <v>276</v>
      </c>
      <c r="G97" s="190" t="s">
        <v>277</v>
      </c>
      <c r="H97" s="190"/>
      <c r="I97" s="190" t="s">
        <v>275</v>
      </c>
      <c r="J97" s="190"/>
    </row>
    <row r="98" spans="1:10" ht="17.399999999999999">
      <c r="A98" s="184"/>
      <c r="B98" s="189"/>
      <c r="C98" s="189"/>
      <c r="D98" s="189"/>
      <c r="E98" s="189"/>
      <c r="F98" s="213">
        <v>145</v>
      </c>
      <c r="G98" s="212">
        <v>62</v>
      </c>
      <c r="H98" s="212"/>
      <c r="I98" s="212">
        <v>35</v>
      </c>
      <c r="J98" s="212"/>
    </row>
    <row r="99" spans="1:10" ht="14.4" customHeight="1">
      <c r="A99" s="184" t="s">
        <v>269</v>
      </c>
      <c r="B99" s="185" t="s">
        <v>247</v>
      </c>
      <c r="C99" s="185"/>
      <c r="D99" s="185"/>
      <c r="E99" s="185"/>
      <c r="F99" s="185"/>
      <c r="G99" s="185"/>
      <c r="H99" s="185"/>
      <c r="I99" s="185"/>
      <c r="J99" s="185"/>
    </row>
    <row r="100" spans="1:10">
      <c r="A100" s="184"/>
      <c r="B100" s="185"/>
      <c r="C100" s="185"/>
      <c r="D100" s="185"/>
      <c r="E100" s="185"/>
      <c r="F100" s="185"/>
      <c r="G100" s="185"/>
      <c r="H100" s="185"/>
      <c r="I100" s="185"/>
      <c r="J100" s="185"/>
    </row>
    <row r="101" spans="1:10">
      <c r="A101" s="184"/>
      <c r="B101" s="185"/>
      <c r="C101" s="185"/>
      <c r="D101" s="185"/>
      <c r="E101" s="185"/>
      <c r="F101" s="185"/>
      <c r="G101" s="185"/>
      <c r="H101" s="185"/>
      <c r="I101" s="185"/>
      <c r="J101" s="185"/>
    </row>
    <row r="102" spans="1:10">
      <c r="A102" s="184"/>
      <c r="B102" s="185"/>
      <c r="C102" s="185"/>
      <c r="D102" s="185"/>
      <c r="E102" s="185"/>
      <c r="F102" s="185"/>
      <c r="G102" s="185"/>
      <c r="H102" s="185"/>
      <c r="I102" s="185"/>
      <c r="J102" s="185"/>
    </row>
    <row r="103" spans="1:10">
      <c r="A103" s="184"/>
      <c r="B103" s="185"/>
      <c r="C103" s="185"/>
      <c r="D103" s="185"/>
      <c r="E103" s="185"/>
      <c r="F103" s="185"/>
      <c r="G103" s="185"/>
      <c r="H103" s="185"/>
      <c r="I103" s="185"/>
      <c r="J103" s="185"/>
    </row>
    <row r="104" spans="1:10">
      <c r="A104" s="184"/>
      <c r="B104" s="185"/>
      <c r="C104" s="185"/>
      <c r="D104" s="185"/>
      <c r="E104" s="185"/>
      <c r="F104" s="185"/>
      <c r="G104" s="185"/>
      <c r="H104" s="185"/>
      <c r="I104" s="185"/>
      <c r="J104" s="185"/>
    </row>
    <row r="105" spans="1:10">
      <c r="A105" s="184"/>
      <c r="B105" s="185"/>
      <c r="C105" s="185"/>
      <c r="D105" s="185"/>
      <c r="E105" s="185"/>
      <c r="F105" s="185"/>
      <c r="G105" s="185"/>
      <c r="H105" s="185"/>
      <c r="I105" s="185"/>
      <c r="J105" s="185"/>
    </row>
    <row r="106" spans="1:10">
      <c r="A106" s="184"/>
      <c r="B106" s="185"/>
      <c r="C106" s="185"/>
      <c r="D106" s="185"/>
      <c r="E106" s="185"/>
      <c r="F106" s="185"/>
      <c r="G106" s="185"/>
      <c r="H106" s="185"/>
      <c r="I106" s="185"/>
      <c r="J106" s="185"/>
    </row>
    <row r="107" spans="1:10">
      <c r="A107" s="184"/>
      <c r="B107" s="185"/>
      <c r="C107" s="185"/>
      <c r="D107" s="185"/>
      <c r="E107" s="185"/>
      <c r="F107" s="185"/>
      <c r="G107" s="185"/>
      <c r="H107" s="185"/>
      <c r="I107" s="185"/>
      <c r="J107" s="185"/>
    </row>
    <row r="108" spans="1:10">
      <c r="A108" s="184"/>
      <c r="B108" s="185"/>
      <c r="C108" s="185"/>
      <c r="D108" s="185"/>
      <c r="E108" s="185"/>
      <c r="F108" s="185"/>
      <c r="G108" s="185"/>
      <c r="H108" s="185"/>
      <c r="I108" s="185"/>
      <c r="J108" s="185"/>
    </row>
    <row r="109" spans="1:10">
      <c r="A109" s="184"/>
      <c r="B109" s="185"/>
      <c r="C109" s="185"/>
      <c r="D109" s="185"/>
      <c r="E109" s="185"/>
      <c r="F109" s="185"/>
      <c r="G109" s="185"/>
      <c r="H109" s="185"/>
      <c r="I109" s="185"/>
      <c r="J109" s="185"/>
    </row>
    <row r="110" spans="1:10">
      <c r="A110" s="184"/>
      <c r="B110" s="185"/>
      <c r="C110" s="185"/>
      <c r="D110" s="185"/>
      <c r="E110" s="185"/>
      <c r="F110" s="185"/>
      <c r="G110" s="185"/>
      <c r="H110" s="185"/>
      <c r="I110" s="185"/>
      <c r="J110" s="185"/>
    </row>
    <row r="111" spans="1:10">
      <c r="A111" s="184"/>
      <c r="B111" s="185"/>
      <c r="C111" s="185"/>
      <c r="D111" s="185"/>
      <c r="E111" s="185"/>
      <c r="F111" s="185"/>
      <c r="G111" s="185"/>
      <c r="H111" s="185"/>
      <c r="I111" s="185"/>
      <c r="J111" s="185"/>
    </row>
    <row r="112" spans="1:10">
      <c r="A112" s="184" t="s">
        <v>270</v>
      </c>
      <c r="B112" s="186" t="s">
        <v>248</v>
      </c>
      <c r="C112" s="186"/>
      <c r="D112" s="186"/>
      <c r="E112" s="186"/>
      <c r="F112" s="186"/>
      <c r="G112" s="186"/>
      <c r="H112" s="186"/>
      <c r="I112" s="186"/>
      <c r="J112" s="186"/>
    </row>
    <row r="113" spans="1:10">
      <c r="A113" s="184"/>
      <c r="B113" s="186"/>
      <c r="C113" s="186"/>
      <c r="D113" s="186"/>
      <c r="E113" s="186"/>
      <c r="F113" s="186"/>
      <c r="G113" s="186"/>
      <c r="H113" s="186"/>
      <c r="I113" s="186"/>
      <c r="J113" s="186"/>
    </row>
    <row r="114" spans="1:10">
      <c r="A114" s="184"/>
      <c r="B114" s="186"/>
      <c r="C114" s="186"/>
      <c r="D114" s="186"/>
      <c r="E114" s="186"/>
      <c r="F114" s="186"/>
      <c r="G114" s="186"/>
      <c r="H114" s="186"/>
      <c r="I114" s="186"/>
      <c r="J114" s="186"/>
    </row>
  </sheetData>
  <mergeCells count="42">
    <mergeCell ref="B10:J16"/>
    <mergeCell ref="B9:J9"/>
    <mergeCell ref="A1:J1"/>
    <mergeCell ref="B2:J2"/>
    <mergeCell ref="I98:J98"/>
    <mergeCell ref="A95:A98"/>
    <mergeCell ref="B85:J86"/>
    <mergeCell ref="B95:E96"/>
    <mergeCell ref="F95:H96"/>
    <mergeCell ref="I95:J96"/>
    <mergeCell ref="B81:J84"/>
    <mergeCell ref="B87:J89"/>
    <mergeCell ref="A80:A89"/>
    <mergeCell ref="A90:A94"/>
    <mergeCell ref="B90:J94"/>
    <mergeCell ref="B64:J69"/>
    <mergeCell ref="B63:J63"/>
    <mergeCell ref="B70:J70"/>
    <mergeCell ref="A51:A69"/>
    <mergeCell ref="B33:J37"/>
    <mergeCell ref="B38:J50"/>
    <mergeCell ref="A112:A114"/>
    <mergeCell ref="A99:A111"/>
    <mergeCell ref="B97:E98"/>
    <mergeCell ref="G97:H97"/>
    <mergeCell ref="I97:J97"/>
    <mergeCell ref="G98:H98"/>
    <mergeCell ref="A3:A8"/>
    <mergeCell ref="B99:J111"/>
    <mergeCell ref="B112:J114"/>
    <mergeCell ref="B4:J8"/>
    <mergeCell ref="B3:J3"/>
    <mergeCell ref="B17:J17"/>
    <mergeCell ref="A9:A16"/>
    <mergeCell ref="B52:J62"/>
    <mergeCell ref="B51:J51"/>
    <mergeCell ref="A17:A50"/>
    <mergeCell ref="B18:J26"/>
    <mergeCell ref="B27:J32"/>
    <mergeCell ref="B71:J79"/>
    <mergeCell ref="B80:J80"/>
    <mergeCell ref="A70:A79"/>
  </mergeCells>
  <pageMargins left="0.56000000000000005" right="0.47244094488188981" top="0.51181102362204722" bottom="0.74803149606299213" header="0.31496062992125984" footer="0.31496062992125984"/>
  <pageSetup paperSize="9" scale="93" orientation="portrait" blackAndWhite="1" r:id="rId1"/>
  <headerFooter>
    <oddFooter>&amp;L16.18.1.22.5.19.8√97263.0458756048&amp;CPage &amp;P of &amp;N</oddFooter>
  </headerFooter>
  <rowBreaks count="2" manualBreakCount="2">
    <brk id="50" max="16383" man="1"/>
    <brk id="9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LPC</vt:lpstr>
      <vt:lpstr>Rules regarding LPC</vt:lpstr>
      <vt:lpstr>ALLOWANCE_LIST</vt:lpstr>
      <vt:lpstr>Condition</vt:lpstr>
      <vt:lpstr>Deduction_list</vt:lpstr>
      <vt:lpstr>Numbers</vt:lpstr>
      <vt:lpstr>LPC!Print_Area</vt:lpstr>
      <vt:lpstr>'Rules regarding LPC'!Print_Titles</vt:lpstr>
      <vt:lpstr>Saluation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j</cp:lastModifiedBy>
  <cp:lastPrinted>2022-12-10T06:51:24Z</cp:lastPrinted>
  <dcterms:created xsi:type="dcterms:W3CDTF">2022-11-30T08:55:00Z</dcterms:created>
  <dcterms:modified xsi:type="dcterms:W3CDTF">2022-12-10T07:32:18Z</dcterms:modified>
</cp:coreProperties>
</file>