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360" yWindow="45" windowWidth="11415" windowHeight="5610"/>
  </bookViews>
  <sheets>
    <sheet name="BAHARKHADI" sheetId="9" r:id="rId1"/>
  </sheets>
  <definedNames>
    <definedName name="ENG">INDEX(#REF!,MATCH(#REF!,#REF!,0))</definedName>
    <definedName name="Pronouns">#REF!</definedName>
    <definedName name="VERB">#REF!</definedName>
    <definedName name="वर्ण">#REF!</definedName>
  </definedNames>
  <calcPr calcId="145621"/>
</workbook>
</file>

<file path=xl/calcChain.xml><?xml version="1.0" encoding="utf-8"?>
<calcChain xmlns="http://schemas.openxmlformats.org/spreadsheetml/2006/main">
  <c r="AN10" i="9" l="1"/>
  <c r="AP10" i="9" s="1"/>
  <c r="AL10" i="9"/>
  <c r="AG9" i="9"/>
  <c r="AG15" i="9" s="1"/>
  <c r="I39" i="9" l="1"/>
  <c r="M39" i="9"/>
  <c r="Q39" i="9"/>
  <c r="J39" i="9"/>
  <c r="N39" i="9"/>
  <c r="R39" i="9"/>
  <c r="K39" i="9"/>
  <c r="O39" i="9"/>
  <c r="S39" i="9"/>
  <c r="H39" i="9"/>
  <c r="L39" i="9"/>
  <c r="P39" i="9"/>
  <c r="U39" i="9"/>
  <c r="Y39" i="9"/>
  <c r="AC39" i="9"/>
  <c r="B10" i="9"/>
  <c r="V39" i="9"/>
  <c r="Z39" i="9"/>
  <c r="AD39" i="9"/>
  <c r="AG18" i="9"/>
  <c r="W39" i="9"/>
  <c r="AA39" i="9"/>
  <c r="AE39" i="9"/>
  <c r="X39" i="9"/>
  <c r="AB39" i="9"/>
  <c r="AF39" i="9"/>
  <c r="AI6" i="9"/>
  <c r="AI7" i="9" s="1"/>
  <c r="AG13" i="9"/>
  <c r="AG17" i="9"/>
  <c r="AG12" i="9"/>
  <c r="AG16" i="9"/>
  <c r="AG10" i="9"/>
  <c r="AG14" i="9"/>
  <c r="AG11" i="9"/>
  <c r="AR10" i="9"/>
  <c r="AI9" i="9" l="1"/>
  <c r="D8" i="9"/>
  <c r="E8" i="9" s="1"/>
  <c r="D4" i="9"/>
  <c r="D7" i="9"/>
  <c r="E7" i="9" s="1"/>
  <c r="D5" i="9"/>
  <c r="E5" i="9" s="1"/>
  <c r="D6" i="9"/>
  <c r="E6" i="9" s="1"/>
  <c r="AT10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AF38" i="9"/>
  <c r="AE38" i="9"/>
  <c r="AD38" i="9"/>
  <c r="AC38" i="9"/>
  <c r="AB38" i="9"/>
  <c r="AA38" i="9"/>
  <c r="Z38" i="9"/>
  <c r="Y38" i="9"/>
  <c r="X38" i="9"/>
  <c r="W38" i="9"/>
  <c r="V38" i="9"/>
  <c r="AF37" i="9"/>
  <c r="AE37" i="9"/>
  <c r="AD37" i="9"/>
  <c r="AC37" i="9"/>
  <c r="AB37" i="9"/>
  <c r="AA37" i="9"/>
  <c r="Z37" i="9"/>
  <c r="Y37" i="9"/>
  <c r="X37" i="9"/>
  <c r="W37" i="9"/>
  <c r="V37" i="9"/>
  <c r="AF36" i="9"/>
  <c r="AE36" i="9"/>
  <c r="AD36" i="9"/>
  <c r="AC36" i="9"/>
  <c r="AB36" i="9"/>
  <c r="AA36" i="9"/>
  <c r="Z36" i="9"/>
  <c r="Y36" i="9"/>
  <c r="X36" i="9"/>
  <c r="W36" i="9"/>
  <c r="V36" i="9"/>
  <c r="AF35" i="9"/>
  <c r="AE35" i="9"/>
  <c r="AD35" i="9"/>
  <c r="AC35" i="9"/>
  <c r="AB35" i="9"/>
  <c r="AA35" i="9"/>
  <c r="Z35" i="9"/>
  <c r="Y35" i="9"/>
  <c r="X35" i="9"/>
  <c r="W35" i="9"/>
  <c r="V35" i="9"/>
  <c r="AF34" i="9"/>
  <c r="AE34" i="9"/>
  <c r="AD34" i="9"/>
  <c r="AC34" i="9"/>
  <c r="AB34" i="9"/>
  <c r="AA34" i="9"/>
  <c r="Z34" i="9"/>
  <c r="Y34" i="9"/>
  <c r="X34" i="9"/>
  <c r="W34" i="9"/>
  <c r="V34" i="9"/>
  <c r="AF33" i="9"/>
  <c r="AE33" i="9"/>
  <c r="AD33" i="9"/>
  <c r="AC33" i="9"/>
  <c r="AB33" i="9"/>
  <c r="AA33" i="9"/>
  <c r="Z33" i="9"/>
  <c r="Y33" i="9"/>
  <c r="X33" i="9"/>
  <c r="W33" i="9"/>
  <c r="V33" i="9"/>
  <c r="AF32" i="9"/>
  <c r="AE32" i="9"/>
  <c r="AD32" i="9"/>
  <c r="AC32" i="9"/>
  <c r="AB32" i="9"/>
  <c r="AA32" i="9"/>
  <c r="Z32" i="9"/>
  <c r="Y32" i="9"/>
  <c r="X32" i="9"/>
  <c r="W32" i="9"/>
  <c r="V32" i="9"/>
  <c r="AF31" i="9"/>
  <c r="AE31" i="9"/>
  <c r="AD31" i="9"/>
  <c r="AC31" i="9"/>
  <c r="AB31" i="9"/>
  <c r="AA31" i="9"/>
  <c r="Z31" i="9"/>
  <c r="Y31" i="9"/>
  <c r="X31" i="9"/>
  <c r="W31" i="9"/>
  <c r="V31" i="9"/>
  <c r="AF30" i="9"/>
  <c r="AE30" i="9"/>
  <c r="AD30" i="9"/>
  <c r="AC30" i="9"/>
  <c r="AB30" i="9"/>
  <c r="AA30" i="9"/>
  <c r="Z30" i="9"/>
  <c r="Y30" i="9"/>
  <c r="X30" i="9"/>
  <c r="W30" i="9"/>
  <c r="V30" i="9"/>
  <c r="AF29" i="9"/>
  <c r="AE29" i="9"/>
  <c r="AD29" i="9"/>
  <c r="AC29" i="9"/>
  <c r="AB29" i="9"/>
  <c r="AA29" i="9"/>
  <c r="Z29" i="9"/>
  <c r="Y29" i="9"/>
  <c r="X29" i="9"/>
  <c r="W29" i="9"/>
  <c r="V29" i="9"/>
  <c r="AF28" i="9"/>
  <c r="AE28" i="9"/>
  <c r="AD28" i="9"/>
  <c r="AC28" i="9"/>
  <c r="AB28" i="9"/>
  <c r="AA28" i="9"/>
  <c r="Z28" i="9"/>
  <c r="Y28" i="9"/>
  <c r="X28" i="9"/>
  <c r="W28" i="9"/>
  <c r="V28" i="9"/>
  <c r="AF27" i="9"/>
  <c r="AE27" i="9"/>
  <c r="AD27" i="9"/>
  <c r="AC27" i="9"/>
  <c r="AB27" i="9"/>
  <c r="AA27" i="9"/>
  <c r="Z27" i="9"/>
  <c r="Y27" i="9"/>
  <c r="X27" i="9"/>
  <c r="W27" i="9"/>
  <c r="V27" i="9"/>
  <c r="AF26" i="9"/>
  <c r="AE26" i="9"/>
  <c r="AD26" i="9"/>
  <c r="AC26" i="9"/>
  <c r="AB26" i="9"/>
  <c r="AA26" i="9"/>
  <c r="Z26" i="9"/>
  <c r="Y26" i="9"/>
  <c r="X26" i="9"/>
  <c r="W26" i="9"/>
  <c r="V26" i="9"/>
  <c r="AF25" i="9"/>
  <c r="AE25" i="9"/>
  <c r="AD25" i="9"/>
  <c r="AC25" i="9"/>
  <c r="AB25" i="9"/>
  <c r="AA25" i="9"/>
  <c r="Z25" i="9"/>
  <c r="Y25" i="9"/>
  <c r="X25" i="9"/>
  <c r="W25" i="9"/>
  <c r="V25" i="9"/>
  <c r="AF24" i="9"/>
  <c r="AE24" i="9"/>
  <c r="AD24" i="9"/>
  <c r="AC24" i="9"/>
  <c r="AB24" i="9"/>
  <c r="AA24" i="9"/>
  <c r="Z24" i="9"/>
  <c r="Y24" i="9"/>
  <c r="X24" i="9"/>
  <c r="W24" i="9"/>
  <c r="V24" i="9"/>
  <c r="AF23" i="9"/>
  <c r="AE23" i="9"/>
  <c r="AD23" i="9"/>
  <c r="AC23" i="9"/>
  <c r="AB23" i="9"/>
  <c r="AA23" i="9"/>
  <c r="Z23" i="9"/>
  <c r="Y23" i="9"/>
  <c r="X23" i="9"/>
  <c r="W23" i="9"/>
  <c r="V23" i="9"/>
  <c r="AF22" i="9"/>
  <c r="AE22" i="9"/>
  <c r="AD22" i="9"/>
  <c r="AC22" i="9"/>
  <c r="AB22" i="9"/>
  <c r="AA22" i="9"/>
  <c r="Z22" i="9"/>
  <c r="Y22" i="9"/>
  <c r="X22" i="9"/>
  <c r="W22" i="9"/>
  <c r="V22" i="9"/>
  <c r="AF21" i="9"/>
  <c r="AE21" i="9"/>
  <c r="AD21" i="9"/>
  <c r="AC21" i="9"/>
  <c r="AB21" i="9"/>
  <c r="AA21" i="9"/>
  <c r="Z21" i="9"/>
  <c r="Y21" i="9"/>
  <c r="X21" i="9"/>
  <c r="W21" i="9"/>
  <c r="V21" i="9"/>
  <c r="AF20" i="9"/>
  <c r="AE20" i="9"/>
  <c r="AD20" i="9"/>
  <c r="AC20" i="9"/>
  <c r="AB20" i="9"/>
  <c r="AA20" i="9"/>
  <c r="Z20" i="9"/>
  <c r="Y20" i="9"/>
  <c r="X20" i="9"/>
  <c r="W20" i="9"/>
  <c r="V20" i="9"/>
  <c r="AF19" i="9"/>
  <c r="AE19" i="9"/>
  <c r="AD19" i="9"/>
  <c r="AC19" i="9"/>
  <c r="AB19" i="9"/>
  <c r="AA19" i="9"/>
  <c r="Z19" i="9"/>
  <c r="Y19" i="9"/>
  <c r="X19" i="9"/>
  <c r="W19" i="9"/>
  <c r="V19" i="9"/>
  <c r="AF18" i="9"/>
  <c r="AE18" i="9"/>
  <c r="AD18" i="9"/>
  <c r="AC18" i="9"/>
  <c r="AB18" i="9"/>
  <c r="AA18" i="9"/>
  <c r="Z18" i="9"/>
  <c r="Y18" i="9"/>
  <c r="X18" i="9"/>
  <c r="W18" i="9"/>
  <c r="V18" i="9"/>
  <c r="AF17" i="9"/>
  <c r="AE17" i="9"/>
  <c r="AD17" i="9"/>
  <c r="AC17" i="9"/>
  <c r="AB17" i="9"/>
  <c r="AA17" i="9"/>
  <c r="Z17" i="9"/>
  <c r="Y17" i="9"/>
  <c r="X17" i="9"/>
  <c r="W17" i="9"/>
  <c r="V17" i="9"/>
  <c r="AF16" i="9"/>
  <c r="AE16" i="9"/>
  <c r="AD16" i="9"/>
  <c r="AC16" i="9"/>
  <c r="AB16" i="9"/>
  <c r="AA16" i="9"/>
  <c r="Z16" i="9"/>
  <c r="Y16" i="9"/>
  <c r="X16" i="9"/>
  <c r="W16" i="9"/>
  <c r="V16" i="9"/>
  <c r="AF15" i="9"/>
  <c r="AE15" i="9"/>
  <c r="AD15" i="9"/>
  <c r="AC15" i="9"/>
  <c r="AB15" i="9"/>
  <c r="AA15" i="9"/>
  <c r="Z15" i="9"/>
  <c r="Y15" i="9"/>
  <c r="X15" i="9"/>
  <c r="W15" i="9"/>
  <c r="V15" i="9"/>
  <c r="AF14" i="9"/>
  <c r="AE14" i="9"/>
  <c r="AD14" i="9"/>
  <c r="AC14" i="9"/>
  <c r="AB14" i="9"/>
  <c r="AA14" i="9"/>
  <c r="Z14" i="9"/>
  <c r="Y14" i="9"/>
  <c r="X14" i="9"/>
  <c r="W14" i="9"/>
  <c r="V14" i="9"/>
  <c r="AF13" i="9"/>
  <c r="AE13" i="9"/>
  <c r="AD13" i="9"/>
  <c r="AC13" i="9"/>
  <c r="AB13" i="9"/>
  <c r="AA13" i="9"/>
  <c r="Z13" i="9"/>
  <c r="Y13" i="9"/>
  <c r="X13" i="9"/>
  <c r="W13" i="9"/>
  <c r="V13" i="9"/>
  <c r="AF12" i="9"/>
  <c r="AE12" i="9"/>
  <c r="AD12" i="9"/>
  <c r="AC12" i="9"/>
  <c r="AB12" i="9"/>
  <c r="AA12" i="9"/>
  <c r="Z12" i="9"/>
  <c r="Y12" i="9"/>
  <c r="X12" i="9"/>
  <c r="W12" i="9"/>
  <c r="V12" i="9"/>
  <c r="AF11" i="9"/>
  <c r="AE11" i="9"/>
  <c r="AD11" i="9"/>
  <c r="AC11" i="9"/>
  <c r="AB11" i="9"/>
  <c r="AA11" i="9"/>
  <c r="Z11" i="9"/>
  <c r="Y11" i="9"/>
  <c r="X11" i="9"/>
  <c r="W11" i="9"/>
  <c r="V11" i="9"/>
  <c r="AF10" i="9"/>
  <c r="AE10" i="9"/>
  <c r="AD10" i="9"/>
  <c r="AC10" i="9"/>
  <c r="AB10" i="9"/>
  <c r="AA10" i="9"/>
  <c r="Z10" i="9"/>
  <c r="Y10" i="9"/>
  <c r="X10" i="9"/>
  <c r="W10" i="9"/>
  <c r="V10" i="9"/>
  <c r="AF9" i="9"/>
  <c r="AE9" i="9"/>
  <c r="AD9" i="9"/>
  <c r="AC9" i="9"/>
  <c r="AB9" i="9"/>
  <c r="AA9" i="9"/>
  <c r="Z9" i="9"/>
  <c r="Y9" i="9"/>
  <c r="X9" i="9"/>
  <c r="W9" i="9"/>
  <c r="V9" i="9"/>
  <c r="AF8" i="9"/>
  <c r="AE8" i="9"/>
  <c r="AD8" i="9"/>
  <c r="AC8" i="9"/>
  <c r="AB8" i="9"/>
  <c r="AA8" i="9"/>
  <c r="Z8" i="9"/>
  <c r="Y8" i="9"/>
  <c r="X8" i="9"/>
  <c r="W8" i="9"/>
  <c r="V8" i="9"/>
  <c r="AF7" i="9"/>
  <c r="AE7" i="9"/>
  <c r="AD7" i="9"/>
  <c r="AC7" i="9"/>
  <c r="AB7" i="9"/>
  <c r="AA7" i="9"/>
  <c r="Z7" i="9"/>
  <c r="Y7" i="9"/>
  <c r="X7" i="9"/>
  <c r="W7" i="9"/>
  <c r="V7" i="9"/>
  <c r="AF6" i="9"/>
  <c r="AE6" i="9"/>
  <c r="AD6" i="9"/>
  <c r="AC6" i="9"/>
  <c r="AB6" i="9"/>
  <c r="AA6" i="9"/>
  <c r="Z6" i="9"/>
  <c r="Y6" i="9"/>
  <c r="X6" i="9"/>
  <c r="W6" i="9"/>
  <c r="V6" i="9"/>
  <c r="AF5" i="9"/>
  <c r="AE5" i="9"/>
  <c r="AD5" i="9"/>
  <c r="AC5" i="9"/>
  <c r="AB5" i="9"/>
  <c r="AA5" i="9"/>
  <c r="Z5" i="9"/>
  <c r="Y5" i="9"/>
  <c r="X5" i="9"/>
  <c r="W5" i="9"/>
  <c r="V5" i="9"/>
  <c r="AF4" i="9"/>
  <c r="AE4" i="9"/>
  <c r="AD4" i="9"/>
  <c r="AC4" i="9"/>
  <c r="AB4" i="9"/>
  <c r="AA4" i="9"/>
  <c r="Z4" i="9"/>
  <c r="Y4" i="9"/>
  <c r="X4" i="9"/>
  <c r="W4" i="9"/>
  <c r="V4" i="9"/>
  <c r="U4" i="9"/>
  <c r="BG10" i="9" l="1"/>
  <c r="AY10" i="9"/>
  <c r="AQ10" i="9"/>
  <c r="AK14" i="9"/>
  <c r="BE10" i="9"/>
  <c r="AW10" i="9"/>
  <c r="AO10" i="9"/>
  <c r="BC10" i="9"/>
  <c r="AU10" i="9"/>
  <c r="AM10" i="9"/>
  <c r="BA10" i="9"/>
  <c r="AS10" i="9"/>
  <c r="AK10" i="9"/>
  <c r="BE14" i="9"/>
  <c r="AW14" i="9"/>
  <c r="BC14" i="9"/>
  <c r="AU14" i="9"/>
  <c r="BA14" i="9"/>
  <c r="AS14" i="9"/>
  <c r="BG14" i="9"/>
  <c r="AY14" i="9"/>
  <c r="AO14" i="9"/>
  <c r="E4" i="9"/>
  <c r="AM14" i="9"/>
  <c r="AQ14" i="9"/>
  <c r="AQ6" i="9"/>
  <c r="AK18" i="9"/>
  <c r="AV10" i="9"/>
  <c r="AX10" i="9" l="1"/>
  <c r="AZ10" i="9" l="1"/>
  <c r="BB10" i="9" l="1"/>
  <c r="BD10" i="9" l="1"/>
  <c r="BF10" i="9" l="1"/>
  <c r="BH10" i="9" s="1"/>
  <c r="AJ14" i="9" s="1"/>
  <c r="AL14" i="9" l="1"/>
  <c r="AN14" i="9" l="1"/>
  <c r="AP14" i="9" l="1"/>
  <c r="AR14" i="9" l="1"/>
  <c r="AT14" i="9" l="1"/>
  <c r="AV14" i="9" l="1"/>
  <c r="AX14" i="9" l="1"/>
  <c r="AZ14" i="9" l="1"/>
  <c r="BB14" i="9" l="1"/>
  <c r="BD14" i="9" l="1"/>
  <c r="BF14" i="9" l="1"/>
  <c r="BH14" i="9" l="1"/>
</calcChain>
</file>

<file path=xl/sharedStrings.xml><?xml version="1.0" encoding="utf-8"?>
<sst xmlns="http://schemas.openxmlformats.org/spreadsheetml/2006/main" count="557" uniqueCount="503">
  <si>
    <t>B</t>
  </si>
  <si>
    <t>G</t>
  </si>
  <si>
    <t>D</t>
  </si>
  <si>
    <t>H</t>
  </si>
  <si>
    <t>L</t>
  </si>
  <si>
    <t>K</t>
  </si>
  <si>
    <t>J</t>
  </si>
  <si>
    <t>N</t>
  </si>
  <si>
    <t>u</t>
  </si>
  <si>
    <t>T</t>
  </si>
  <si>
    <t>V</t>
  </si>
  <si>
    <t>o</t>
  </si>
  <si>
    <t>S</t>
  </si>
  <si>
    <t>R</t>
  </si>
  <si>
    <t>P</t>
  </si>
  <si>
    <t>i</t>
  </si>
  <si>
    <t>M</t>
  </si>
  <si>
    <t>e</t>
  </si>
  <si>
    <t>Y</t>
  </si>
  <si>
    <t>a</t>
  </si>
  <si>
    <t>क</t>
  </si>
  <si>
    <t>ख</t>
  </si>
  <si>
    <t>ग</t>
  </si>
  <si>
    <t>घ</t>
  </si>
  <si>
    <t>च</t>
  </si>
  <si>
    <t>छ</t>
  </si>
  <si>
    <t>ज</t>
  </si>
  <si>
    <t>झ</t>
  </si>
  <si>
    <t>ट</t>
  </si>
  <si>
    <t>ठ</t>
  </si>
  <si>
    <t>ड</t>
  </si>
  <si>
    <t>ढ</t>
  </si>
  <si>
    <t>ण</t>
  </si>
  <si>
    <t>त</t>
  </si>
  <si>
    <t>थ</t>
  </si>
  <si>
    <t>द</t>
  </si>
  <si>
    <t>ध</t>
  </si>
  <si>
    <t>न</t>
  </si>
  <si>
    <t>प</t>
  </si>
  <si>
    <t>फ</t>
  </si>
  <si>
    <t>ब</t>
  </si>
  <si>
    <t>भ</t>
  </si>
  <si>
    <t>म</t>
  </si>
  <si>
    <t>य</t>
  </si>
  <si>
    <t>र</t>
  </si>
  <si>
    <t>ल</t>
  </si>
  <si>
    <t>व</t>
  </si>
  <si>
    <t>स</t>
  </si>
  <si>
    <t>ष</t>
  </si>
  <si>
    <t>श</t>
  </si>
  <si>
    <t>ह</t>
  </si>
  <si>
    <t>क्ष</t>
  </si>
  <si>
    <t>त्र</t>
  </si>
  <si>
    <t>ज्ञ</t>
  </si>
  <si>
    <t>कि</t>
  </si>
  <si>
    <t>का</t>
  </si>
  <si>
    <t>खा</t>
  </si>
  <si>
    <t>गा</t>
  </si>
  <si>
    <t>घा</t>
  </si>
  <si>
    <t>चा</t>
  </si>
  <si>
    <t>छा</t>
  </si>
  <si>
    <t>जा</t>
  </si>
  <si>
    <t>झा</t>
  </si>
  <si>
    <t>टा</t>
  </si>
  <si>
    <t>ठा</t>
  </si>
  <si>
    <t>डा</t>
  </si>
  <si>
    <t>ढा</t>
  </si>
  <si>
    <t>णा</t>
  </si>
  <si>
    <t>ता</t>
  </si>
  <si>
    <t>था</t>
  </si>
  <si>
    <t>दा</t>
  </si>
  <si>
    <t>धा</t>
  </si>
  <si>
    <t>ना</t>
  </si>
  <si>
    <t>पा</t>
  </si>
  <si>
    <t>फा</t>
  </si>
  <si>
    <t>बा</t>
  </si>
  <si>
    <t>भा</t>
  </si>
  <si>
    <t>मा</t>
  </si>
  <si>
    <t>या</t>
  </si>
  <si>
    <t>रा</t>
  </si>
  <si>
    <t>ला</t>
  </si>
  <si>
    <t>वा</t>
  </si>
  <si>
    <t>सा</t>
  </si>
  <si>
    <t>षा</t>
  </si>
  <si>
    <t>शा</t>
  </si>
  <si>
    <t>हा</t>
  </si>
  <si>
    <t>क्षा</t>
  </si>
  <si>
    <t>त्रा</t>
  </si>
  <si>
    <t>ज्ञा</t>
  </si>
  <si>
    <t>की</t>
  </si>
  <si>
    <t>कु</t>
  </si>
  <si>
    <t>कू</t>
  </si>
  <si>
    <t>के</t>
  </si>
  <si>
    <t>कै</t>
  </si>
  <si>
    <t>को</t>
  </si>
  <si>
    <t>कौ</t>
  </si>
  <si>
    <t>कं</t>
  </si>
  <si>
    <t>अ</t>
  </si>
  <si>
    <t>आ</t>
  </si>
  <si>
    <t>इ</t>
  </si>
  <si>
    <t>ई</t>
  </si>
  <si>
    <t>उ</t>
  </si>
  <si>
    <t>ऊ</t>
  </si>
  <si>
    <t>ए</t>
  </si>
  <si>
    <t>ऐ</t>
  </si>
  <si>
    <t>ओ</t>
  </si>
  <si>
    <t>औ</t>
  </si>
  <si>
    <t>अं</t>
  </si>
  <si>
    <t>अः</t>
  </si>
  <si>
    <t>-</t>
  </si>
  <si>
    <t>ा</t>
  </si>
  <si>
    <t>ि</t>
  </si>
  <si>
    <t>ी</t>
  </si>
  <si>
    <t>ु</t>
  </si>
  <si>
    <t>ू</t>
  </si>
  <si>
    <t>े</t>
  </si>
  <si>
    <t>ै</t>
  </si>
  <si>
    <t>ो</t>
  </si>
  <si>
    <t>ौ</t>
  </si>
  <si>
    <t>ं</t>
  </si>
  <si>
    <t>ः</t>
  </si>
  <si>
    <t>कः</t>
  </si>
  <si>
    <t>खि</t>
  </si>
  <si>
    <t>खी</t>
  </si>
  <si>
    <t>खु</t>
  </si>
  <si>
    <t>खू</t>
  </si>
  <si>
    <t>खे</t>
  </si>
  <si>
    <t>खै</t>
  </si>
  <si>
    <t>खो</t>
  </si>
  <si>
    <t>खौ</t>
  </si>
  <si>
    <t>खं</t>
  </si>
  <si>
    <t>खः</t>
  </si>
  <si>
    <t>गि</t>
  </si>
  <si>
    <t>गी</t>
  </si>
  <si>
    <t>गु</t>
  </si>
  <si>
    <t>गू</t>
  </si>
  <si>
    <t>गे</t>
  </si>
  <si>
    <t>गै</t>
  </si>
  <si>
    <t>गो</t>
  </si>
  <si>
    <t>गौ</t>
  </si>
  <si>
    <t>गं</t>
  </si>
  <si>
    <t>गः</t>
  </si>
  <si>
    <t>घि</t>
  </si>
  <si>
    <t>घी</t>
  </si>
  <si>
    <t>घु</t>
  </si>
  <si>
    <t>घू</t>
  </si>
  <si>
    <t>घे</t>
  </si>
  <si>
    <t>घै</t>
  </si>
  <si>
    <t>घो</t>
  </si>
  <si>
    <t>घौ</t>
  </si>
  <si>
    <t>घं</t>
  </si>
  <si>
    <t>घः</t>
  </si>
  <si>
    <t>चि</t>
  </si>
  <si>
    <t>ची</t>
  </si>
  <si>
    <t>चु</t>
  </si>
  <si>
    <t>चू</t>
  </si>
  <si>
    <t>चे</t>
  </si>
  <si>
    <t>चै</t>
  </si>
  <si>
    <t>चो</t>
  </si>
  <si>
    <t>चौ</t>
  </si>
  <si>
    <t>चं</t>
  </si>
  <si>
    <t>चः</t>
  </si>
  <si>
    <t>छि</t>
  </si>
  <si>
    <t>छी</t>
  </si>
  <si>
    <t>छु</t>
  </si>
  <si>
    <t>छू</t>
  </si>
  <si>
    <t>छे</t>
  </si>
  <si>
    <t>छै</t>
  </si>
  <si>
    <t>छो</t>
  </si>
  <si>
    <t>छौ</t>
  </si>
  <si>
    <t>छं</t>
  </si>
  <si>
    <t>छः</t>
  </si>
  <si>
    <t>जि</t>
  </si>
  <si>
    <t>जी</t>
  </si>
  <si>
    <t>जु</t>
  </si>
  <si>
    <t>जू</t>
  </si>
  <si>
    <t>जे</t>
  </si>
  <si>
    <t>जै</t>
  </si>
  <si>
    <t>जो</t>
  </si>
  <si>
    <t>जौ</t>
  </si>
  <si>
    <t>जं</t>
  </si>
  <si>
    <t>जः</t>
  </si>
  <si>
    <t>झि</t>
  </si>
  <si>
    <t>झी</t>
  </si>
  <si>
    <t>झु</t>
  </si>
  <si>
    <t>झू</t>
  </si>
  <si>
    <t>झे</t>
  </si>
  <si>
    <t>झै</t>
  </si>
  <si>
    <t>झो</t>
  </si>
  <si>
    <t>झौ</t>
  </si>
  <si>
    <t>झं</t>
  </si>
  <si>
    <t>झः</t>
  </si>
  <si>
    <t>टि</t>
  </si>
  <si>
    <t>टी</t>
  </si>
  <si>
    <t>टु</t>
  </si>
  <si>
    <t>टू</t>
  </si>
  <si>
    <t>टे</t>
  </si>
  <si>
    <t>टै</t>
  </si>
  <si>
    <t>टो</t>
  </si>
  <si>
    <t>टौ</t>
  </si>
  <si>
    <t>टं</t>
  </si>
  <si>
    <t>टः</t>
  </si>
  <si>
    <t>ठि</t>
  </si>
  <si>
    <t>ठी</t>
  </si>
  <si>
    <t>ठु</t>
  </si>
  <si>
    <t>ठू</t>
  </si>
  <si>
    <t>ठे</t>
  </si>
  <si>
    <t>ठै</t>
  </si>
  <si>
    <t>ठो</t>
  </si>
  <si>
    <t>ठौ</t>
  </si>
  <si>
    <t>ठं</t>
  </si>
  <si>
    <t>ठः</t>
  </si>
  <si>
    <t>डि</t>
  </si>
  <si>
    <t>डी</t>
  </si>
  <si>
    <t>डु</t>
  </si>
  <si>
    <t>डू</t>
  </si>
  <si>
    <t>डे</t>
  </si>
  <si>
    <t>डै</t>
  </si>
  <si>
    <t>डो</t>
  </si>
  <si>
    <t>डौ</t>
  </si>
  <si>
    <t>डं</t>
  </si>
  <si>
    <t>डः</t>
  </si>
  <si>
    <t>ढि</t>
  </si>
  <si>
    <t>ढी</t>
  </si>
  <si>
    <t>ढु</t>
  </si>
  <si>
    <t>ढू</t>
  </si>
  <si>
    <t>ढे</t>
  </si>
  <si>
    <t>ढै</t>
  </si>
  <si>
    <t>ढो</t>
  </si>
  <si>
    <t>ढौ</t>
  </si>
  <si>
    <t>ढं</t>
  </si>
  <si>
    <t>ढः</t>
  </si>
  <si>
    <t>णि</t>
  </si>
  <si>
    <t>णी</t>
  </si>
  <si>
    <t>णु</t>
  </si>
  <si>
    <t>णू</t>
  </si>
  <si>
    <t>णे</t>
  </si>
  <si>
    <t>णै</t>
  </si>
  <si>
    <t>णो</t>
  </si>
  <si>
    <t>णौ</t>
  </si>
  <si>
    <t>णं</t>
  </si>
  <si>
    <t>णः</t>
  </si>
  <si>
    <t>ति</t>
  </si>
  <si>
    <t>ती</t>
  </si>
  <si>
    <t>तु</t>
  </si>
  <si>
    <t>तू</t>
  </si>
  <si>
    <t>ते</t>
  </si>
  <si>
    <t>तै</t>
  </si>
  <si>
    <t>तो</t>
  </si>
  <si>
    <t>तौ</t>
  </si>
  <si>
    <t>तं</t>
  </si>
  <si>
    <t>तः</t>
  </si>
  <si>
    <t>थि</t>
  </si>
  <si>
    <t>थी</t>
  </si>
  <si>
    <t>थु</t>
  </si>
  <si>
    <t>थू</t>
  </si>
  <si>
    <t>थे</t>
  </si>
  <si>
    <t>थै</t>
  </si>
  <si>
    <t>थो</t>
  </si>
  <si>
    <t>थौ</t>
  </si>
  <si>
    <t>थं</t>
  </si>
  <si>
    <t>थः</t>
  </si>
  <si>
    <t>दि</t>
  </si>
  <si>
    <t>दी</t>
  </si>
  <si>
    <t>दु</t>
  </si>
  <si>
    <t>दू</t>
  </si>
  <si>
    <t>दे</t>
  </si>
  <si>
    <t>दै</t>
  </si>
  <si>
    <t>दो</t>
  </si>
  <si>
    <t>दौ</t>
  </si>
  <si>
    <t>दं</t>
  </si>
  <si>
    <t>दः</t>
  </si>
  <si>
    <t>धि</t>
  </si>
  <si>
    <t>धी</t>
  </si>
  <si>
    <t>धु</t>
  </si>
  <si>
    <t>धू</t>
  </si>
  <si>
    <t>धे</t>
  </si>
  <si>
    <t>धै</t>
  </si>
  <si>
    <t>धो</t>
  </si>
  <si>
    <t>धौ</t>
  </si>
  <si>
    <t>धं</t>
  </si>
  <si>
    <t>धः</t>
  </si>
  <si>
    <t>नि</t>
  </si>
  <si>
    <t>नी</t>
  </si>
  <si>
    <t>नु</t>
  </si>
  <si>
    <t>नू</t>
  </si>
  <si>
    <t>ने</t>
  </si>
  <si>
    <t>नै</t>
  </si>
  <si>
    <t>नो</t>
  </si>
  <si>
    <t>नौ</t>
  </si>
  <si>
    <t>नं</t>
  </si>
  <si>
    <t>नः</t>
  </si>
  <si>
    <t>पि</t>
  </si>
  <si>
    <t>पी</t>
  </si>
  <si>
    <t>पु</t>
  </si>
  <si>
    <t>पू</t>
  </si>
  <si>
    <t>पे</t>
  </si>
  <si>
    <t>पै</t>
  </si>
  <si>
    <t>पो</t>
  </si>
  <si>
    <t>पौ</t>
  </si>
  <si>
    <t>पं</t>
  </si>
  <si>
    <t>पः</t>
  </si>
  <si>
    <t>फि</t>
  </si>
  <si>
    <t>फी</t>
  </si>
  <si>
    <t>फु</t>
  </si>
  <si>
    <t>फू</t>
  </si>
  <si>
    <t>फे</t>
  </si>
  <si>
    <t>फै</t>
  </si>
  <si>
    <t>फो</t>
  </si>
  <si>
    <t>फौ</t>
  </si>
  <si>
    <t>फं</t>
  </si>
  <si>
    <t>फः</t>
  </si>
  <si>
    <t>बि</t>
  </si>
  <si>
    <t>बी</t>
  </si>
  <si>
    <t>बु</t>
  </si>
  <si>
    <t>बू</t>
  </si>
  <si>
    <t>बे</t>
  </si>
  <si>
    <t>बै</t>
  </si>
  <si>
    <t>बो</t>
  </si>
  <si>
    <t>बौ</t>
  </si>
  <si>
    <t>बं</t>
  </si>
  <si>
    <t>बः</t>
  </si>
  <si>
    <t>भि</t>
  </si>
  <si>
    <t>भी</t>
  </si>
  <si>
    <t>भु</t>
  </si>
  <si>
    <t>भू</t>
  </si>
  <si>
    <t>भे</t>
  </si>
  <si>
    <t>भै</t>
  </si>
  <si>
    <t>भो</t>
  </si>
  <si>
    <t>भौ</t>
  </si>
  <si>
    <t>भं</t>
  </si>
  <si>
    <t>भः</t>
  </si>
  <si>
    <t>मि</t>
  </si>
  <si>
    <t>मी</t>
  </si>
  <si>
    <t>मु</t>
  </si>
  <si>
    <t>मू</t>
  </si>
  <si>
    <t>मे</t>
  </si>
  <si>
    <t>मै</t>
  </si>
  <si>
    <t>मो</t>
  </si>
  <si>
    <t>मौ</t>
  </si>
  <si>
    <t>मं</t>
  </si>
  <si>
    <t>मः</t>
  </si>
  <si>
    <t>यि</t>
  </si>
  <si>
    <t>यी</t>
  </si>
  <si>
    <t>यु</t>
  </si>
  <si>
    <t>यू</t>
  </si>
  <si>
    <t>ये</t>
  </si>
  <si>
    <t>यै</t>
  </si>
  <si>
    <t>यो</t>
  </si>
  <si>
    <t>यौ</t>
  </si>
  <si>
    <t>यं</t>
  </si>
  <si>
    <t>यः</t>
  </si>
  <si>
    <t>रि</t>
  </si>
  <si>
    <t>री</t>
  </si>
  <si>
    <t>रु</t>
  </si>
  <si>
    <t>रू</t>
  </si>
  <si>
    <t>रे</t>
  </si>
  <si>
    <t>रै</t>
  </si>
  <si>
    <t>रो</t>
  </si>
  <si>
    <t>रौ</t>
  </si>
  <si>
    <t>रं</t>
  </si>
  <si>
    <t>रः</t>
  </si>
  <si>
    <t>लि</t>
  </si>
  <si>
    <t>ली</t>
  </si>
  <si>
    <t>लु</t>
  </si>
  <si>
    <t>लू</t>
  </si>
  <si>
    <t>ले</t>
  </si>
  <si>
    <t>लै</t>
  </si>
  <si>
    <t>लो</t>
  </si>
  <si>
    <t>लौ</t>
  </si>
  <si>
    <t>लं</t>
  </si>
  <si>
    <t>लः</t>
  </si>
  <si>
    <t>वि</t>
  </si>
  <si>
    <t>वी</t>
  </si>
  <si>
    <t>वु</t>
  </si>
  <si>
    <t>वू</t>
  </si>
  <si>
    <t>वे</t>
  </si>
  <si>
    <t>वै</t>
  </si>
  <si>
    <t>वो</t>
  </si>
  <si>
    <t>वौ</t>
  </si>
  <si>
    <t>वं</t>
  </si>
  <si>
    <t>वः</t>
  </si>
  <si>
    <t>शि</t>
  </si>
  <si>
    <t>शी</t>
  </si>
  <si>
    <t>शु</t>
  </si>
  <si>
    <t>शू</t>
  </si>
  <si>
    <t>शे</t>
  </si>
  <si>
    <t>शै</t>
  </si>
  <si>
    <t>शो</t>
  </si>
  <si>
    <t>शौ</t>
  </si>
  <si>
    <t>शं</t>
  </si>
  <si>
    <t>शः</t>
  </si>
  <si>
    <t>षि</t>
  </si>
  <si>
    <t>षी</t>
  </si>
  <si>
    <t>षु</t>
  </si>
  <si>
    <t>षू</t>
  </si>
  <si>
    <t>षे</t>
  </si>
  <si>
    <t>षै</t>
  </si>
  <si>
    <t>षो</t>
  </si>
  <si>
    <t>षौ</t>
  </si>
  <si>
    <t>षं</t>
  </si>
  <si>
    <t>षः</t>
  </si>
  <si>
    <t>सि</t>
  </si>
  <si>
    <t>सी</t>
  </si>
  <si>
    <t>सु</t>
  </si>
  <si>
    <t>सू</t>
  </si>
  <si>
    <t>से</t>
  </si>
  <si>
    <t>सै</t>
  </si>
  <si>
    <t>सो</t>
  </si>
  <si>
    <t>सौ</t>
  </si>
  <si>
    <t>सं</t>
  </si>
  <si>
    <t>सः</t>
  </si>
  <si>
    <t>हि</t>
  </si>
  <si>
    <t>ही</t>
  </si>
  <si>
    <t>हु</t>
  </si>
  <si>
    <t>हू</t>
  </si>
  <si>
    <t>हे</t>
  </si>
  <si>
    <t>है</t>
  </si>
  <si>
    <t>हो</t>
  </si>
  <si>
    <t>हौ</t>
  </si>
  <si>
    <t>हं</t>
  </si>
  <si>
    <t>हः</t>
  </si>
  <si>
    <t>क्षि</t>
  </si>
  <si>
    <t>क्षी</t>
  </si>
  <si>
    <t>क्षु</t>
  </si>
  <si>
    <t>क्षू</t>
  </si>
  <si>
    <t>क्षे</t>
  </si>
  <si>
    <t>क्षै</t>
  </si>
  <si>
    <t>क्षो</t>
  </si>
  <si>
    <t>क्षौ</t>
  </si>
  <si>
    <t>क्षं</t>
  </si>
  <si>
    <t>क्षः</t>
  </si>
  <si>
    <t>त्रि</t>
  </si>
  <si>
    <t>त्री</t>
  </si>
  <si>
    <t>त्रु</t>
  </si>
  <si>
    <t>त्रू</t>
  </si>
  <si>
    <t>त्रे</t>
  </si>
  <si>
    <t>त्रै</t>
  </si>
  <si>
    <t>त्रो</t>
  </si>
  <si>
    <t>त्रौ</t>
  </si>
  <si>
    <t>त्रं</t>
  </si>
  <si>
    <t>त्रः</t>
  </si>
  <si>
    <t>ज्ञि</t>
  </si>
  <si>
    <t>ज्ञी</t>
  </si>
  <si>
    <t>ज्ञु</t>
  </si>
  <si>
    <t>ज्ञू</t>
  </si>
  <si>
    <t>ज्ञे</t>
  </si>
  <si>
    <t>ज्ञै</t>
  </si>
  <si>
    <t>ज्ञो</t>
  </si>
  <si>
    <t>ज्ञौ</t>
  </si>
  <si>
    <t>ज्ञं</t>
  </si>
  <si>
    <t>ज्ञः</t>
  </si>
  <si>
    <t>श्र</t>
  </si>
  <si>
    <t>श्रा</t>
  </si>
  <si>
    <t>श्रि</t>
  </si>
  <si>
    <t>श्री</t>
  </si>
  <si>
    <t>श्रु</t>
  </si>
  <si>
    <t>श्रू</t>
  </si>
  <si>
    <t>श्रे</t>
  </si>
  <si>
    <t>श्रै</t>
  </si>
  <si>
    <t>श्रो</t>
  </si>
  <si>
    <t>श्रौ</t>
  </si>
  <si>
    <t>श्रं</t>
  </si>
  <si>
    <t>श्रः</t>
  </si>
  <si>
    <t>aa</t>
  </si>
  <si>
    <t>ee</t>
  </si>
  <si>
    <t>oo</t>
  </si>
  <si>
    <t>ai</t>
  </si>
  <si>
    <t>au</t>
  </si>
  <si>
    <t>an</t>
  </si>
  <si>
    <t>ah</t>
  </si>
  <si>
    <t>Kh</t>
  </si>
  <si>
    <t>Gh</t>
  </si>
  <si>
    <t>Ch</t>
  </si>
  <si>
    <t>Chh</t>
  </si>
  <si>
    <t>Jh</t>
  </si>
  <si>
    <t>Th</t>
  </si>
  <si>
    <t>Dh</t>
  </si>
  <si>
    <t>Ph</t>
  </si>
  <si>
    <t>Bh</t>
  </si>
  <si>
    <t>Sh</t>
  </si>
  <si>
    <t>Tr</t>
  </si>
  <si>
    <t>Gy</t>
  </si>
  <si>
    <t>Shr</t>
  </si>
  <si>
    <t>क वर्ग</t>
  </si>
  <si>
    <t>च वर्ग</t>
  </si>
  <si>
    <t>ट वर्ग</t>
  </si>
  <si>
    <t>त वर्ग</t>
  </si>
  <si>
    <t>प वर्ग</t>
  </si>
  <si>
    <t>य वर्ग</t>
  </si>
  <si>
    <t>श वर्ग</t>
  </si>
  <si>
    <t>क्ष वर्ग</t>
  </si>
  <si>
    <t>हिन्दी</t>
  </si>
  <si>
    <t>अंग्रेजी</t>
  </si>
  <si>
    <t>दोनों</t>
  </si>
  <si>
    <t>हिन्दी बारहखड़ी</t>
  </si>
  <si>
    <t>अंग्रेजी बारहखड़ी</t>
  </si>
  <si>
    <t xml:space="preserve"> -------भाषा चयन करें------- </t>
  </si>
  <si>
    <t xml:space="preserve"> -------वर्ग चयन करें------- </t>
  </si>
  <si>
    <t xml:space="preserve"> -------वर्ण चयन करें------- </t>
  </si>
  <si>
    <t xml:space="preserve">हिन्दी व अंग्रेजी बारहखड़ी हेतु भाषा, वर्ग एवं वर्ण चयन करें </t>
  </si>
  <si>
    <t>मात्राएँ</t>
  </si>
  <si>
    <t>अ 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</si>
</sst>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2"/>
      <color rgb="FF454743"/>
      <name val="Arial Unicode MS"/>
      <family val="2"/>
    </font>
    <font>
      <b/>
      <sz val="14"/>
      <color theme="0"/>
      <name val="Arial Unicode MS"/>
      <family val="2"/>
    </font>
    <font>
      <sz val="14"/>
      <color rgb="FF252525"/>
      <name val="Verdana"/>
      <family val="2"/>
    </font>
    <font>
      <sz val="12"/>
      <color rgb="FF454743"/>
      <name val="Arial"/>
      <family val="2"/>
    </font>
    <font>
      <sz val="12"/>
      <color theme="1"/>
      <name val="Arial"/>
      <family val="2"/>
    </font>
    <font>
      <sz val="14"/>
      <name val="Arial Unicode MS"/>
      <family val="2"/>
    </font>
    <font>
      <sz val="11"/>
      <color theme="1"/>
      <name val="Arial Unicode MS"/>
      <family val="2"/>
    </font>
    <font>
      <b/>
      <sz val="48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48"/>
      <color theme="2" tint="-9.9978637043366805E-2"/>
      <name val="Calibri"/>
      <family val="2"/>
      <scheme val="minor"/>
    </font>
    <font>
      <sz val="48"/>
      <color theme="2" tint="-9.9978637043366805E-2"/>
      <name val="Calibri"/>
      <family val="2"/>
      <scheme val="minor"/>
    </font>
    <font>
      <sz val="28"/>
      <color theme="2" tint="-9.9978637043366805E-2"/>
      <name val="Calibri"/>
      <family val="2"/>
      <scheme val="minor"/>
    </font>
    <font>
      <b/>
      <sz val="28"/>
      <color rgb="FFFFFF00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48"/>
      <color rgb="FF000099"/>
      <name val="Calibri"/>
      <family val="2"/>
      <scheme val="minor"/>
    </font>
    <font>
      <b/>
      <sz val="28"/>
      <color theme="9" tint="0.39997558519241921"/>
      <name val="Calibri"/>
      <family val="2"/>
      <scheme val="minor"/>
    </font>
    <font>
      <b/>
      <sz val="48"/>
      <color rgb="FF006600"/>
      <name val="Calibri"/>
      <family val="2"/>
      <scheme val="minor"/>
    </font>
    <font>
      <b/>
      <sz val="28"/>
      <color rgb="FF00FFFF"/>
      <name val="Calibri"/>
      <family val="2"/>
      <scheme val="minor"/>
    </font>
    <font>
      <b/>
      <sz val="48"/>
      <color theme="8" tint="-0.499984740745262"/>
      <name val="Calibri"/>
      <family val="2"/>
      <scheme val="minor"/>
    </font>
    <font>
      <b/>
      <sz val="48"/>
      <color theme="9" tint="-0.499984740745262"/>
      <name val="Calibri"/>
      <family val="2"/>
      <scheme val="minor"/>
    </font>
    <font>
      <b/>
      <sz val="28"/>
      <color rgb="FFFFFF99"/>
      <name val="Calibri"/>
      <family val="2"/>
      <scheme val="minor"/>
    </font>
    <font>
      <b/>
      <sz val="28"/>
      <color rgb="FF99FF33"/>
      <name val="Calibri"/>
      <family val="2"/>
      <scheme val="minor"/>
    </font>
    <font>
      <b/>
      <sz val="48"/>
      <color rgb="FF7030A0"/>
      <name val="Calibri"/>
      <family val="2"/>
      <scheme val="minor"/>
    </font>
    <font>
      <b/>
      <sz val="48"/>
      <color theme="5" tint="-0.499984740745262"/>
      <name val="Calibri"/>
      <family val="2"/>
      <scheme val="minor"/>
    </font>
    <font>
      <b/>
      <sz val="28"/>
      <color theme="4" tint="0.59999389629810485"/>
      <name val="Calibri"/>
      <family val="2"/>
      <scheme val="minor"/>
    </font>
    <font>
      <b/>
      <sz val="28"/>
      <color theme="5" tint="0.39997558519241921"/>
      <name val="Calibri"/>
      <family val="2"/>
      <scheme val="minor"/>
    </font>
    <font>
      <b/>
      <sz val="28"/>
      <color rgb="FFFFC000"/>
      <name val="Calibri"/>
      <family val="2"/>
      <scheme val="minor"/>
    </font>
    <font>
      <b/>
      <sz val="48"/>
      <color rgb="FFCC00CC"/>
      <name val="Calibri"/>
      <family val="2"/>
      <scheme val="minor"/>
    </font>
    <font>
      <b/>
      <sz val="48"/>
      <color theme="3" tint="-0.249977111117893"/>
      <name val="Calibri"/>
      <family val="2"/>
      <scheme val="minor"/>
    </font>
    <font>
      <b/>
      <sz val="28"/>
      <color rgb="FFFF99FF"/>
      <name val="Calibri"/>
      <family val="2"/>
      <scheme val="minor"/>
    </font>
    <font>
      <b/>
      <sz val="48"/>
      <color theme="2" tint="-0.499984740745262"/>
      <name val="Calibri"/>
      <family val="2"/>
      <scheme val="minor"/>
    </font>
    <font>
      <b/>
      <sz val="28"/>
      <color rgb="FFCCFF66"/>
      <name val="Calibri"/>
      <family val="2"/>
      <scheme val="minor"/>
    </font>
    <font>
      <b/>
      <sz val="48"/>
      <color theme="7" tint="-0.249977111117893"/>
      <name val="Calibri"/>
      <family val="2"/>
      <scheme val="minor"/>
    </font>
    <font>
      <b/>
      <sz val="28"/>
      <color theme="9" tint="0.59999389629810485"/>
      <name val="Calibri"/>
      <family val="2"/>
      <scheme val="minor"/>
    </font>
    <font>
      <b/>
      <sz val="48"/>
      <color theme="6" tint="-0.49998474074526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rgb="FF006600"/>
      <name val="Calibri"/>
      <family val="2"/>
      <scheme val="minor"/>
    </font>
    <font>
      <b/>
      <sz val="16"/>
      <color rgb="FF000099"/>
      <name val="Calibri"/>
      <family val="2"/>
      <scheme val="minor"/>
    </font>
    <font>
      <b/>
      <sz val="12"/>
      <color rgb="FF99FF33"/>
      <name val="Calibri"/>
      <family val="2"/>
      <scheme val="minor"/>
    </font>
    <font>
      <b/>
      <sz val="12"/>
      <color rgb="FF00FFFF"/>
      <name val="Calibri"/>
      <family val="2"/>
      <scheme val="minor"/>
    </font>
    <font>
      <b/>
      <sz val="12"/>
      <color rgb="FFFF99FF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A6A6"/>
      </left>
      <right style="medium">
        <color rgb="FFFFA6A6"/>
      </right>
      <top style="medium">
        <color rgb="FFFFA6A6"/>
      </top>
      <bottom style="medium">
        <color rgb="FFFFA6A6"/>
      </bottom>
      <diagonal/>
    </border>
    <border>
      <left style="medium">
        <color rgb="FFFFA6A6"/>
      </left>
      <right style="medium">
        <color rgb="FFFFA6A6"/>
      </right>
      <top style="medium">
        <color rgb="FFFFA6A6"/>
      </top>
      <bottom/>
      <diagonal/>
    </border>
    <border>
      <left style="medium">
        <color rgb="FFFFA6A6"/>
      </left>
      <right style="medium">
        <color rgb="FFFFA6A6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hidden="1"/>
    </xf>
    <xf numFmtId="0" fontId="11" fillId="14" borderId="0" xfId="0" applyFont="1" applyFill="1" applyProtection="1">
      <protection hidden="1"/>
    </xf>
    <xf numFmtId="0" fontId="4" fillId="8" borderId="3" xfId="0" applyFont="1" applyFill="1" applyBorder="1" applyAlignment="1" applyProtection="1">
      <alignment horizontal="center" vertical="center" wrapText="1"/>
      <protection hidden="1"/>
    </xf>
    <xf numFmtId="0" fontId="4" fillId="8" borderId="4" xfId="0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Fill="1" applyBorder="1" applyAlignment="1" applyProtection="1">
      <alignment horizontal="left" vertical="center" wrapText="1"/>
      <protection hidden="1"/>
    </xf>
    <xf numFmtId="0" fontId="0" fillId="14" borderId="0" xfId="0" applyFill="1" applyAlignment="1" applyProtection="1"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0" fillId="14" borderId="0" xfId="0" applyFill="1" applyProtection="1">
      <protection hidden="1"/>
    </xf>
    <xf numFmtId="0" fontId="11" fillId="14" borderId="0" xfId="0" applyFont="1" applyFill="1" applyAlignment="1" applyProtection="1">
      <protection hidden="1"/>
    </xf>
    <xf numFmtId="0" fontId="12" fillId="14" borderId="0" xfId="0" applyFont="1" applyFill="1" applyAlignment="1" applyProtection="1">
      <alignment vertical="center"/>
      <protection hidden="1"/>
    </xf>
    <xf numFmtId="0" fontId="13" fillId="14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4" fillId="14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5" fillId="8" borderId="0" xfId="0" applyFont="1" applyFill="1" applyAlignment="1" applyProtection="1">
      <alignment horizontal="center"/>
      <protection hidden="1"/>
    </xf>
    <xf numFmtId="0" fontId="39" fillId="26" borderId="0" xfId="0" applyFont="1" applyFill="1" applyAlignment="1" applyProtection="1">
      <alignment horizontal="center"/>
      <protection locked="0"/>
    </xf>
    <xf numFmtId="0" fontId="41" fillId="26" borderId="0" xfId="0" applyFont="1" applyFill="1" applyAlignment="1" applyProtection="1">
      <alignment horizontal="center"/>
      <protection locked="0"/>
    </xf>
    <xf numFmtId="0" fontId="40" fillId="26" borderId="0" xfId="0" applyFont="1" applyFill="1" applyAlignment="1" applyProtection="1">
      <alignment horizontal="center"/>
      <protection locked="0"/>
    </xf>
    <xf numFmtId="0" fontId="42" fillId="25" borderId="0" xfId="0" applyFont="1" applyFill="1" applyAlignment="1" applyProtection="1">
      <alignment horizontal="center" vertical="center"/>
      <protection hidden="1"/>
    </xf>
    <xf numFmtId="0" fontId="44" fillId="25" borderId="0" xfId="0" applyFont="1" applyFill="1" applyAlignment="1" applyProtection="1">
      <alignment horizontal="center" vertical="center"/>
      <protection hidden="1"/>
    </xf>
    <xf numFmtId="0" fontId="31" fillId="23" borderId="0" xfId="0" applyFont="1" applyFill="1" applyAlignment="1" applyProtection="1">
      <alignment horizontal="center" vertical="center"/>
      <protection hidden="1"/>
    </xf>
    <xf numFmtId="0" fontId="32" fillId="19" borderId="0" xfId="0" applyFont="1" applyFill="1" applyAlignment="1" applyProtection="1">
      <alignment horizontal="center" vertical="center"/>
      <protection hidden="1"/>
    </xf>
    <xf numFmtId="0" fontId="43" fillId="25" borderId="0" xfId="0" applyFont="1" applyFill="1" applyAlignment="1" applyProtection="1">
      <alignment horizontal="center" vertical="center"/>
      <protection hidden="1"/>
    </xf>
    <xf numFmtId="0" fontId="10" fillId="14" borderId="0" xfId="0" applyFont="1" applyFill="1" applyAlignment="1" applyProtection="1">
      <alignment horizontal="center" vertical="center"/>
      <protection hidden="1"/>
    </xf>
    <xf numFmtId="0" fontId="12" fillId="14" borderId="0" xfId="0" applyFont="1" applyFill="1" applyAlignment="1" applyProtection="1">
      <alignment horizontal="center" vertical="center"/>
      <protection hidden="1"/>
    </xf>
    <xf numFmtId="0" fontId="29" fillId="22" borderId="0" xfId="0" applyFont="1" applyFill="1" applyAlignment="1" applyProtection="1">
      <alignment horizontal="center" vertical="center"/>
      <protection hidden="1"/>
    </xf>
    <xf numFmtId="0" fontId="28" fillId="27" borderId="0" xfId="0" applyFont="1" applyFill="1" applyAlignment="1" applyProtection="1">
      <alignment horizontal="center" vertical="center"/>
      <protection hidden="1"/>
    </xf>
    <xf numFmtId="0" fontId="30" fillId="17" borderId="0" xfId="0" applyFont="1" applyFill="1" applyAlignment="1" applyProtection="1">
      <alignment horizontal="center" vertical="center"/>
      <protection hidden="1"/>
    </xf>
    <xf numFmtId="0" fontId="33" fillId="2" borderId="0" xfId="0" applyFont="1" applyFill="1" applyAlignment="1" applyProtection="1">
      <alignment horizontal="center" vertical="center"/>
      <protection hidden="1"/>
    </xf>
    <xf numFmtId="0" fontId="35" fillId="28" borderId="0" xfId="0" applyFont="1" applyFill="1" applyAlignment="1" applyProtection="1">
      <alignment horizontal="center" vertical="center"/>
      <protection hidden="1"/>
    </xf>
    <xf numFmtId="0" fontId="37" fillId="7" borderId="0" xfId="0" applyFont="1" applyFill="1" applyAlignment="1" applyProtection="1">
      <alignment horizontal="center" vertical="center"/>
      <protection hidden="1"/>
    </xf>
    <xf numFmtId="0" fontId="34" fillId="12" borderId="0" xfId="0" applyFont="1" applyFill="1" applyAlignment="1" applyProtection="1">
      <alignment horizontal="center" vertical="center"/>
      <protection hidden="1"/>
    </xf>
    <xf numFmtId="0" fontId="36" fillId="29" borderId="0" xfId="0" applyFont="1" applyFill="1" applyAlignment="1" applyProtection="1">
      <alignment horizontal="center" vertical="center"/>
      <protection hidden="1"/>
    </xf>
    <xf numFmtId="0" fontId="38" fillId="13" borderId="0" xfId="0" applyFont="1" applyFill="1" applyAlignment="1" applyProtection="1">
      <alignment horizontal="center" vertical="center"/>
      <protection hidden="1"/>
    </xf>
    <xf numFmtId="0" fontId="15" fillId="9" borderId="0" xfId="0" applyFont="1" applyFill="1" applyAlignment="1" applyProtection="1">
      <alignment horizontal="center" vertical="center"/>
      <protection hidden="1"/>
    </xf>
    <xf numFmtId="0" fontId="17" fillId="15" borderId="0" xfId="0" applyFont="1" applyFill="1" applyAlignment="1" applyProtection="1">
      <alignment horizontal="center" vertical="center"/>
      <protection hidden="1"/>
    </xf>
    <xf numFmtId="0" fontId="19" fillId="21" borderId="0" xfId="0" applyFont="1" applyFill="1" applyAlignment="1" applyProtection="1">
      <alignment horizontal="center" vertical="center"/>
      <protection hidden="1"/>
    </xf>
    <xf numFmtId="0" fontId="21" fillId="3" borderId="0" xfId="0" applyFont="1" applyFill="1" applyAlignment="1" applyProtection="1">
      <alignment horizontal="center" vertical="center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24" fillId="6" borderId="0" xfId="0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0" fontId="22" fillId="16" borderId="0" xfId="0" applyFont="1" applyFill="1" applyAlignment="1" applyProtection="1">
      <alignment horizontal="center" vertical="center"/>
      <protection hidden="1"/>
    </xf>
    <xf numFmtId="0" fontId="16" fillId="24" borderId="0" xfId="0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0" fillId="20" borderId="0" xfId="0" applyFont="1" applyFill="1" applyAlignment="1" applyProtection="1">
      <alignment horizontal="center" vertical="center"/>
      <protection hidden="1"/>
    </xf>
    <xf numFmtId="0" fontId="23" fillId="11" borderId="0" xfId="0" applyFont="1" applyFill="1" applyAlignment="1" applyProtection="1">
      <alignment horizontal="center" vertical="center"/>
      <protection hidden="1"/>
    </xf>
    <xf numFmtId="0" fontId="26" fillId="4" borderId="0" xfId="0" applyFont="1" applyFill="1" applyAlignment="1" applyProtection="1">
      <alignment horizontal="center" vertical="center"/>
      <protection hidden="1"/>
    </xf>
  </cellXfs>
  <cellStyles count="1">
    <cellStyle name="Normal" xfId="0" builtinId="0"/>
  </cellStyles>
  <dxfs count="3"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</dxfs>
  <tableStyles count="0" defaultTableStyle="TableStyleMedium9" defaultPivotStyle="PivotStyleLight16"/>
  <colors>
    <mruColors>
      <color rgb="FF00FFFF"/>
      <color rgb="FFCC00CC"/>
      <color rgb="FF006600"/>
      <color rgb="FF000099"/>
      <color rgb="FF99FF33"/>
      <color rgb="FFCCFF33"/>
      <color rgb="FFFF99FF"/>
      <color rgb="FFFFCCFF"/>
      <color rgb="FFCC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7"/>
  <sheetViews>
    <sheetView tabSelected="1" view="pageBreakPreview" topLeftCell="AJ1" zoomScaleNormal="100" zoomScaleSheetLayoutView="100" workbookViewId="0">
      <selection activeCell="AM4" sqref="AM4:AO4"/>
    </sheetView>
  </sheetViews>
  <sheetFormatPr defaultRowHeight="15" x14ac:dyDescent="0.25"/>
  <cols>
    <col min="1" max="33" width="0" style="1" hidden="1" customWidth="1"/>
    <col min="34" max="35" width="12.7109375" style="1" hidden="1" customWidth="1"/>
    <col min="36" max="36" width="1.7109375" style="1" customWidth="1"/>
    <col min="37" max="37" width="13.7109375" style="1" customWidth="1"/>
    <col min="38" max="38" width="1.7109375" style="1" customWidth="1"/>
    <col min="39" max="39" width="13.7109375" style="1" customWidth="1"/>
    <col min="40" max="40" width="1.7109375" style="1" customWidth="1"/>
    <col min="41" max="41" width="13.7109375" style="1" customWidth="1"/>
    <col min="42" max="42" width="1.7109375" style="1" customWidth="1"/>
    <col min="43" max="43" width="13.7109375" style="1" customWidth="1"/>
    <col min="44" max="44" width="1.7109375" style="1" customWidth="1"/>
    <col min="45" max="45" width="13.7109375" style="1" customWidth="1"/>
    <col min="46" max="46" width="1.7109375" style="1" customWidth="1"/>
    <col min="47" max="47" width="13.7109375" style="1" customWidth="1"/>
    <col min="48" max="48" width="1.7109375" style="1" customWidth="1"/>
    <col min="49" max="49" width="13.7109375" style="1" customWidth="1"/>
    <col min="50" max="50" width="1.7109375" style="1" customWidth="1"/>
    <col min="51" max="51" width="13.7109375" style="1" customWidth="1"/>
    <col min="52" max="52" width="1.7109375" style="1" customWidth="1"/>
    <col min="53" max="53" width="13.7109375" style="1" customWidth="1"/>
    <col min="54" max="54" width="1.7109375" style="1" customWidth="1"/>
    <col min="55" max="55" width="13.7109375" style="1" customWidth="1"/>
    <col min="56" max="56" width="1.7109375" style="1" customWidth="1"/>
    <col min="57" max="57" width="13.7109375" style="1" customWidth="1"/>
    <col min="58" max="58" width="1.7109375" style="1" customWidth="1"/>
    <col min="59" max="59" width="13.7109375" style="1" customWidth="1"/>
    <col min="60" max="60" width="1.7109375" style="1" customWidth="1"/>
    <col min="61" max="16384" width="9.140625" style="1"/>
  </cols>
  <sheetData>
    <row r="1" spans="1:60" ht="9.9499999999999993" customHeight="1" thickBot="1" x14ac:dyDescent="0.3">
      <c r="A1" s="1">
        <v>1</v>
      </c>
      <c r="B1" s="1" t="s">
        <v>484</v>
      </c>
      <c r="C1" s="1">
        <v>10</v>
      </c>
      <c r="H1" s="1">
        <v>1</v>
      </c>
      <c r="I1" s="1">
        <v>2</v>
      </c>
      <c r="J1" s="1">
        <v>3</v>
      </c>
      <c r="K1" s="1">
        <v>4</v>
      </c>
      <c r="L1" s="1">
        <v>5</v>
      </c>
      <c r="M1" s="1">
        <v>6</v>
      </c>
      <c r="N1" s="1">
        <v>7</v>
      </c>
      <c r="O1" s="1">
        <v>8</v>
      </c>
      <c r="P1" s="1">
        <v>9</v>
      </c>
      <c r="Q1" s="1">
        <v>10</v>
      </c>
      <c r="R1" s="1">
        <v>11</v>
      </c>
      <c r="S1" s="1">
        <v>12</v>
      </c>
      <c r="T1" s="1">
        <v>13</v>
      </c>
      <c r="U1" s="1">
        <v>14</v>
      </c>
      <c r="V1" s="1">
        <v>15</v>
      </c>
      <c r="W1" s="1">
        <v>16</v>
      </c>
      <c r="X1" s="1">
        <v>17</v>
      </c>
      <c r="Y1" s="1">
        <v>18</v>
      </c>
      <c r="Z1" s="1">
        <v>19</v>
      </c>
      <c r="AA1" s="1">
        <v>20</v>
      </c>
      <c r="AB1" s="1">
        <v>21</v>
      </c>
      <c r="AC1" s="1">
        <v>22</v>
      </c>
      <c r="AD1" s="1">
        <v>23</v>
      </c>
      <c r="AE1" s="1">
        <v>24</v>
      </c>
      <c r="AF1" s="1">
        <v>25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ht="21" thickBot="1" x14ac:dyDescent="0.3">
      <c r="A2" s="1">
        <v>2</v>
      </c>
      <c r="B2" s="1" t="s">
        <v>485</v>
      </c>
      <c r="C2" s="1">
        <v>20</v>
      </c>
      <c r="H2" s="3" t="s">
        <v>97</v>
      </c>
      <c r="I2" s="3" t="s">
        <v>98</v>
      </c>
      <c r="J2" s="3" t="s">
        <v>99</v>
      </c>
      <c r="K2" s="3" t="s">
        <v>100</v>
      </c>
      <c r="L2" s="3" t="s">
        <v>101</v>
      </c>
      <c r="M2" s="3" t="s">
        <v>102</v>
      </c>
      <c r="N2" s="3" t="s">
        <v>103</v>
      </c>
      <c r="O2" s="3" t="s">
        <v>104</v>
      </c>
      <c r="P2" s="3" t="s">
        <v>105</v>
      </c>
      <c r="Q2" s="3" t="s">
        <v>106</v>
      </c>
      <c r="R2" s="3" t="s">
        <v>107</v>
      </c>
      <c r="S2" s="3" t="s">
        <v>108</v>
      </c>
      <c r="T2" s="3"/>
      <c r="U2" s="4" t="s">
        <v>19</v>
      </c>
      <c r="V2" s="4" t="s">
        <v>464</v>
      </c>
      <c r="W2" s="4" t="s">
        <v>15</v>
      </c>
      <c r="X2" s="4" t="s">
        <v>465</v>
      </c>
      <c r="Y2" s="4" t="s">
        <v>8</v>
      </c>
      <c r="Z2" s="4" t="s">
        <v>466</v>
      </c>
      <c r="AA2" s="4" t="s">
        <v>17</v>
      </c>
      <c r="AB2" s="4" t="s">
        <v>467</v>
      </c>
      <c r="AC2" s="4" t="s">
        <v>11</v>
      </c>
      <c r="AD2" s="4" t="s">
        <v>468</v>
      </c>
      <c r="AE2" s="4" t="s">
        <v>469</v>
      </c>
      <c r="AF2" s="4" t="s">
        <v>470</v>
      </c>
      <c r="AG2" s="5" t="s">
        <v>492</v>
      </c>
      <c r="AJ2" s="2"/>
      <c r="AK2" s="6"/>
      <c r="AL2" s="20" t="s">
        <v>500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6"/>
      <c r="BH2" s="2"/>
    </row>
    <row r="3" spans="1:60" ht="20.25" x14ac:dyDescent="0.25">
      <c r="A3" s="1">
        <v>3</v>
      </c>
      <c r="B3" s="1" t="s">
        <v>486</v>
      </c>
      <c r="C3" s="1">
        <v>30</v>
      </c>
      <c r="H3" s="4" t="s">
        <v>109</v>
      </c>
      <c r="I3" s="4" t="s">
        <v>110</v>
      </c>
      <c r="J3" s="4" t="s">
        <v>111</v>
      </c>
      <c r="K3" s="4" t="s">
        <v>112</v>
      </c>
      <c r="L3" s="4" t="s">
        <v>113</v>
      </c>
      <c r="M3" s="4" t="s">
        <v>114</v>
      </c>
      <c r="N3" s="4" t="s">
        <v>115</v>
      </c>
      <c r="O3" s="4" t="s">
        <v>116</v>
      </c>
      <c r="P3" s="4" t="s">
        <v>117</v>
      </c>
      <c r="Q3" s="4" t="s">
        <v>118</v>
      </c>
      <c r="R3" s="4" t="s">
        <v>119</v>
      </c>
      <c r="S3" s="4" t="s">
        <v>120</v>
      </c>
      <c r="T3" s="4"/>
      <c r="U3" s="4" t="s">
        <v>19</v>
      </c>
      <c r="V3" s="4" t="s">
        <v>464</v>
      </c>
      <c r="W3" s="4" t="s">
        <v>15</v>
      </c>
      <c r="X3" s="4" t="s">
        <v>465</v>
      </c>
      <c r="Y3" s="4" t="s">
        <v>8</v>
      </c>
      <c r="Z3" s="4" t="s">
        <v>466</v>
      </c>
      <c r="AA3" s="4" t="s">
        <v>17</v>
      </c>
      <c r="AB3" s="4" t="s">
        <v>467</v>
      </c>
      <c r="AC3" s="4" t="s">
        <v>11</v>
      </c>
      <c r="AD3" s="4" t="s">
        <v>468</v>
      </c>
      <c r="AE3" s="4" t="s">
        <v>469</v>
      </c>
      <c r="AF3" s="4" t="s">
        <v>470</v>
      </c>
      <c r="AG3" s="5" t="s">
        <v>493</v>
      </c>
      <c r="AJ3" s="2"/>
      <c r="AK3" s="2"/>
      <c r="AL3" s="25" t="s">
        <v>497</v>
      </c>
      <c r="AM3" s="25"/>
      <c r="AN3" s="25"/>
      <c r="AO3" s="25"/>
      <c r="AP3" s="25"/>
      <c r="AQ3" s="2"/>
      <c r="AR3" s="2"/>
      <c r="AS3" s="2"/>
      <c r="AT3" s="28" t="s">
        <v>498</v>
      </c>
      <c r="AU3" s="28"/>
      <c r="AV3" s="28"/>
      <c r="AW3" s="28"/>
      <c r="AX3" s="28"/>
      <c r="AY3" s="2"/>
      <c r="AZ3" s="2"/>
      <c r="BA3" s="2"/>
      <c r="BB3" s="24" t="s">
        <v>499</v>
      </c>
      <c r="BC3" s="24"/>
      <c r="BD3" s="24"/>
      <c r="BE3" s="24"/>
      <c r="BF3" s="24"/>
      <c r="BG3" s="2"/>
      <c r="BH3" s="2"/>
    </row>
    <row r="4" spans="1:60" ht="21" x14ac:dyDescent="0.35">
      <c r="A4" s="1">
        <v>4</v>
      </c>
      <c r="B4" s="1" t="s">
        <v>487</v>
      </c>
      <c r="C4" s="1">
        <v>40</v>
      </c>
      <c r="D4" s="1" t="e">
        <f>IF($B$10&gt;=10,$B$10+A1,0)</f>
        <v>#VALUE!</v>
      </c>
      <c r="E4" s="7" t="str">
        <f>IFERROR(VLOOKUP(D4,$F$4:$H$39,2,0),"")</f>
        <v/>
      </c>
      <c r="F4" s="1">
        <v>11</v>
      </c>
      <c r="G4" s="7" t="s">
        <v>20</v>
      </c>
      <c r="H4" s="7" t="s">
        <v>20</v>
      </c>
      <c r="I4" s="7" t="s">
        <v>55</v>
      </c>
      <c r="J4" s="7" t="s">
        <v>54</v>
      </c>
      <c r="K4" s="7" t="s">
        <v>89</v>
      </c>
      <c r="L4" s="7" t="s">
        <v>90</v>
      </c>
      <c r="M4" s="7" t="s">
        <v>91</v>
      </c>
      <c r="N4" s="7" t="s">
        <v>92</v>
      </c>
      <c r="O4" s="7" t="s">
        <v>93</v>
      </c>
      <c r="P4" s="7" t="s">
        <v>94</v>
      </c>
      <c r="Q4" s="7" t="s">
        <v>95</v>
      </c>
      <c r="R4" s="7" t="s">
        <v>96</v>
      </c>
      <c r="S4" s="7" t="s">
        <v>121</v>
      </c>
      <c r="T4" s="8" t="s">
        <v>5</v>
      </c>
      <c r="U4" s="9" t="str">
        <f>CONCATENATE($T4,U$3)</f>
        <v>Ka</v>
      </c>
      <c r="V4" s="9" t="str">
        <f t="shared" ref="V4:AF19" si="0">CONCATENATE($T4,V$3)</f>
        <v>Kaa</v>
      </c>
      <c r="W4" s="9" t="str">
        <f t="shared" si="0"/>
        <v>Ki</v>
      </c>
      <c r="X4" s="9" t="str">
        <f t="shared" si="0"/>
        <v>Kee</v>
      </c>
      <c r="Y4" s="9" t="str">
        <f t="shared" si="0"/>
        <v>Ku</v>
      </c>
      <c r="Z4" s="9" t="str">
        <f t="shared" si="0"/>
        <v>Koo</v>
      </c>
      <c r="AA4" s="9" t="str">
        <f t="shared" si="0"/>
        <v>Ke</v>
      </c>
      <c r="AB4" s="9" t="str">
        <f t="shared" si="0"/>
        <v>Kai</v>
      </c>
      <c r="AC4" s="9" t="str">
        <f t="shared" si="0"/>
        <v>Ko</v>
      </c>
      <c r="AD4" s="9" t="str">
        <f t="shared" si="0"/>
        <v>Kau</v>
      </c>
      <c r="AE4" s="9" t="str">
        <f t="shared" si="0"/>
        <v>Kan</v>
      </c>
      <c r="AF4" s="9" t="str">
        <f t="shared" si="0"/>
        <v>Kah</v>
      </c>
      <c r="AG4" s="10" t="s">
        <v>494</v>
      </c>
      <c r="AJ4" s="2"/>
      <c r="AK4" s="2"/>
      <c r="AL4" s="2"/>
      <c r="AM4" s="21"/>
      <c r="AN4" s="21"/>
      <c r="AO4" s="21"/>
      <c r="AP4" s="2"/>
      <c r="AQ4" s="2"/>
      <c r="AR4" s="2"/>
      <c r="AS4" s="2"/>
      <c r="AT4" s="2"/>
      <c r="AU4" s="22"/>
      <c r="AV4" s="22"/>
      <c r="AW4" s="22"/>
      <c r="AX4" s="2"/>
      <c r="AY4" s="2"/>
      <c r="AZ4" s="2"/>
      <c r="BA4" s="2"/>
      <c r="BB4" s="2"/>
      <c r="BC4" s="23"/>
      <c r="BD4" s="23"/>
      <c r="BE4" s="23"/>
      <c r="BF4" s="11"/>
      <c r="BG4" s="2"/>
      <c r="BH4" s="2"/>
    </row>
    <row r="5" spans="1:60" ht="12" customHeight="1" x14ac:dyDescent="0.25">
      <c r="A5" s="1">
        <v>5</v>
      </c>
      <c r="B5" s="1" t="s">
        <v>488</v>
      </c>
      <c r="C5" s="1">
        <v>50</v>
      </c>
      <c r="D5" s="1" t="e">
        <f t="shared" ref="D5:D8" si="1">IF($B$10&gt;=10,$B$10+A2,0)</f>
        <v>#VALUE!</v>
      </c>
      <c r="E5" s="7" t="str">
        <f t="shared" ref="E5:E8" si="2">IFERROR(VLOOKUP(D5,$F$4:$H$38,2,0),"")</f>
        <v/>
      </c>
      <c r="F5" s="1">
        <v>12</v>
      </c>
      <c r="G5" s="7" t="s">
        <v>21</v>
      </c>
      <c r="H5" s="7" t="s">
        <v>21</v>
      </c>
      <c r="I5" s="7" t="s">
        <v>56</v>
      </c>
      <c r="J5" s="7" t="s">
        <v>122</v>
      </c>
      <c r="K5" s="7" t="s">
        <v>123</v>
      </c>
      <c r="L5" s="7" t="s">
        <v>124</v>
      </c>
      <c r="M5" s="7" t="s">
        <v>125</v>
      </c>
      <c r="N5" s="7" t="s">
        <v>126</v>
      </c>
      <c r="O5" s="7" t="s">
        <v>127</v>
      </c>
      <c r="P5" s="7" t="s">
        <v>128</v>
      </c>
      <c r="Q5" s="7" t="s">
        <v>129</v>
      </c>
      <c r="R5" s="7" t="s">
        <v>130</v>
      </c>
      <c r="S5" s="7" t="s">
        <v>131</v>
      </c>
      <c r="T5" s="8" t="s">
        <v>471</v>
      </c>
      <c r="U5" s="9" t="str">
        <f t="shared" ref="U5:U38" si="3">CONCATENATE($T5,U$3)</f>
        <v>Kha</v>
      </c>
      <c r="V5" s="9" t="str">
        <f t="shared" si="0"/>
        <v>Khaa</v>
      </c>
      <c r="W5" s="9" t="str">
        <f t="shared" si="0"/>
        <v>Khi</v>
      </c>
      <c r="X5" s="9" t="str">
        <f t="shared" si="0"/>
        <v>Khee</v>
      </c>
      <c r="Y5" s="9" t="str">
        <f t="shared" si="0"/>
        <v>Khu</v>
      </c>
      <c r="Z5" s="9" t="str">
        <f t="shared" si="0"/>
        <v>Khoo</v>
      </c>
      <c r="AA5" s="9" t="str">
        <f t="shared" si="0"/>
        <v>Khe</v>
      </c>
      <c r="AB5" s="9" t="str">
        <f t="shared" si="0"/>
        <v>Khai</v>
      </c>
      <c r="AC5" s="9" t="str">
        <f t="shared" si="0"/>
        <v>Kho</v>
      </c>
      <c r="AD5" s="9" t="str">
        <f t="shared" si="0"/>
        <v>Khau</v>
      </c>
      <c r="AE5" s="9" t="str">
        <f t="shared" si="0"/>
        <v>Khan</v>
      </c>
      <c r="AF5" s="9" t="str">
        <f t="shared" si="0"/>
        <v>Khah</v>
      </c>
      <c r="AJ5" s="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2"/>
    </row>
    <row r="6" spans="1:60" ht="20.100000000000001" customHeight="1" x14ac:dyDescent="0.25">
      <c r="B6" s="1" t="s">
        <v>489</v>
      </c>
      <c r="C6" s="1">
        <v>60</v>
      </c>
      <c r="D6" s="1" t="e">
        <f t="shared" si="1"/>
        <v>#VALUE!</v>
      </c>
      <c r="E6" s="7" t="str">
        <f t="shared" si="2"/>
        <v/>
      </c>
      <c r="F6" s="1">
        <v>13</v>
      </c>
      <c r="G6" s="7" t="s">
        <v>22</v>
      </c>
      <c r="H6" s="7" t="s">
        <v>22</v>
      </c>
      <c r="I6" s="7" t="s">
        <v>57</v>
      </c>
      <c r="J6" s="7" t="s">
        <v>132</v>
      </c>
      <c r="K6" s="7" t="s">
        <v>133</v>
      </c>
      <c r="L6" s="7" t="s">
        <v>134</v>
      </c>
      <c r="M6" s="7" t="s">
        <v>135</v>
      </c>
      <c r="N6" s="7" t="s">
        <v>136</v>
      </c>
      <c r="O6" s="7" t="s">
        <v>137</v>
      </c>
      <c r="P6" s="7" t="s">
        <v>138</v>
      </c>
      <c r="Q6" s="7" t="s">
        <v>139</v>
      </c>
      <c r="R6" s="7" t="s">
        <v>140</v>
      </c>
      <c r="S6" s="7" t="s">
        <v>141</v>
      </c>
      <c r="T6" s="8" t="s">
        <v>1</v>
      </c>
      <c r="U6" s="9" t="str">
        <f t="shared" si="3"/>
        <v>Ga</v>
      </c>
      <c r="V6" s="9" t="str">
        <f t="shared" si="0"/>
        <v>Gaa</v>
      </c>
      <c r="W6" s="9" t="str">
        <f t="shared" si="0"/>
        <v>Gi</v>
      </c>
      <c r="X6" s="9" t="str">
        <f t="shared" si="0"/>
        <v>Gee</v>
      </c>
      <c r="Y6" s="9" t="str">
        <f t="shared" si="0"/>
        <v>Gu</v>
      </c>
      <c r="Z6" s="9" t="str">
        <f t="shared" si="0"/>
        <v>Goo</v>
      </c>
      <c r="AA6" s="9" t="str">
        <f t="shared" si="0"/>
        <v>Ge</v>
      </c>
      <c r="AB6" s="9" t="str">
        <f t="shared" si="0"/>
        <v>Gai</v>
      </c>
      <c r="AC6" s="9" t="str">
        <f t="shared" si="0"/>
        <v>Go</v>
      </c>
      <c r="AD6" s="9" t="str">
        <f t="shared" si="0"/>
        <v>Gau</v>
      </c>
      <c r="AE6" s="9" t="str">
        <f t="shared" si="0"/>
        <v>Gan</v>
      </c>
      <c r="AF6" s="9" t="str">
        <f t="shared" si="0"/>
        <v>Gah</v>
      </c>
      <c r="AG6" s="1" t="s">
        <v>495</v>
      </c>
      <c r="AI6" s="1">
        <f>IFERROR(IF(AG9&gt;=5,LEN(AU4),0),0)</f>
        <v>0</v>
      </c>
      <c r="AJ6" s="2"/>
      <c r="AK6" s="13"/>
      <c r="AL6" s="13"/>
      <c r="AM6" s="13"/>
      <c r="AN6" s="13"/>
      <c r="AO6" s="13"/>
      <c r="AP6" s="13"/>
      <c r="AQ6" s="29" t="str">
        <f>IFERROR(IF(D4&gt;=11,(IF(AG9=5,AG6,IF(AG9=6,AG6,""))),""),"")</f>
        <v/>
      </c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13"/>
      <c r="BC6" s="13"/>
      <c r="BD6" s="13"/>
      <c r="BE6" s="13"/>
      <c r="BF6" s="13"/>
      <c r="BG6" s="13"/>
      <c r="BH6" s="2"/>
    </row>
    <row r="7" spans="1:60" ht="20.100000000000001" customHeight="1" x14ac:dyDescent="0.25">
      <c r="B7" s="1" t="s">
        <v>490</v>
      </c>
      <c r="C7" s="1">
        <v>70</v>
      </c>
      <c r="D7" s="1" t="e">
        <f t="shared" si="1"/>
        <v>#VALUE!</v>
      </c>
      <c r="E7" s="7" t="str">
        <f t="shared" si="2"/>
        <v/>
      </c>
      <c r="F7" s="1">
        <v>14</v>
      </c>
      <c r="G7" s="7" t="s">
        <v>23</v>
      </c>
      <c r="H7" s="7" t="s">
        <v>23</v>
      </c>
      <c r="I7" s="7" t="s">
        <v>58</v>
      </c>
      <c r="J7" s="7" t="s">
        <v>142</v>
      </c>
      <c r="K7" s="7" t="s">
        <v>143</v>
      </c>
      <c r="L7" s="7" t="s">
        <v>144</v>
      </c>
      <c r="M7" s="7" t="s">
        <v>145</v>
      </c>
      <c r="N7" s="7" t="s">
        <v>146</v>
      </c>
      <c r="O7" s="7" t="s">
        <v>147</v>
      </c>
      <c r="P7" s="7" t="s">
        <v>148</v>
      </c>
      <c r="Q7" s="7" t="s">
        <v>149</v>
      </c>
      <c r="R7" s="7" t="s">
        <v>150</v>
      </c>
      <c r="S7" s="7" t="s">
        <v>151</v>
      </c>
      <c r="T7" s="8" t="s">
        <v>472</v>
      </c>
      <c r="U7" s="9" t="str">
        <f t="shared" si="3"/>
        <v>Gha</v>
      </c>
      <c r="V7" s="9" t="str">
        <f t="shared" si="0"/>
        <v>Ghaa</v>
      </c>
      <c r="W7" s="9" t="str">
        <f t="shared" si="0"/>
        <v>Ghi</v>
      </c>
      <c r="X7" s="9" t="str">
        <f t="shared" si="0"/>
        <v>Ghee</v>
      </c>
      <c r="Y7" s="9" t="str">
        <f t="shared" si="0"/>
        <v>Ghu</v>
      </c>
      <c r="Z7" s="9" t="str">
        <f t="shared" si="0"/>
        <v>Ghoo</v>
      </c>
      <c r="AA7" s="9" t="str">
        <f t="shared" si="0"/>
        <v>Ghe</v>
      </c>
      <c r="AB7" s="9" t="str">
        <f t="shared" si="0"/>
        <v>Ghai</v>
      </c>
      <c r="AC7" s="9" t="str">
        <f t="shared" si="0"/>
        <v>Gho</v>
      </c>
      <c r="AD7" s="9" t="str">
        <f t="shared" si="0"/>
        <v>Ghau</v>
      </c>
      <c r="AE7" s="9" t="str">
        <f t="shared" si="0"/>
        <v>Ghan</v>
      </c>
      <c r="AF7" s="9" t="str">
        <f t="shared" si="0"/>
        <v>Ghah</v>
      </c>
      <c r="AG7" s="1" t="s">
        <v>496</v>
      </c>
      <c r="AI7" s="1">
        <f>IFERROR(IF(AI6&gt;=3,LEN(BC4),0),0)</f>
        <v>0</v>
      </c>
      <c r="AJ7" s="2"/>
      <c r="AK7" s="13"/>
      <c r="AL7" s="13"/>
      <c r="AM7" s="13"/>
      <c r="AN7" s="13"/>
      <c r="AO7" s="13"/>
      <c r="AP7" s="13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13"/>
      <c r="BC7" s="13"/>
      <c r="BD7" s="13"/>
      <c r="BE7" s="13"/>
      <c r="BF7" s="13"/>
      <c r="BG7" s="13"/>
      <c r="BH7" s="2"/>
    </row>
    <row r="8" spans="1:60" ht="20.100000000000001" customHeight="1" x14ac:dyDescent="0.25">
      <c r="B8" s="1" t="s">
        <v>491</v>
      </c>
      <c r="C8" s="1">
        <v>80</v>
      </c>
      <c r="D8" s="1" t="e">
        <f t="shared" si="1"/>
        <v>#VALUE!</v>
      </c>
      <c r="E8" s="7" t="str">
        <f t="shared" si="2"/>
        <v/>
      </c>
      <c r="F8" s="1">
        <v>21</v>
      </c>
      <c r="G8" s="7" t="s">
        <v>24</v>
      </c>
      <c r="H8" s="7" t="s">
        <v>24</v>
      </c>
      <c r="I8" s="7" t="s">
        <v>59</v>
      </c>
      <c r="J8" s="7" t="s">
        <v>152</v>
      </c>
      <c r="K8" s="7" t="s">
        <v>153</v>
      </c>
      <c r="L8" s="7" t="s">
        <v>154</v>
      </c>
      <c r="M8" s="7" t="s">
        <v>155</v>
      </c>
      <c r="N8" s="7" t="s">
        <v>156</v>
      </c>
      <c r="O8" s="7" t="s">
        <v>157</v>
      </c>
      <c r="P8" s="7" t="s">
        <v>158</v>
      </c>
      <c r="Q8" s="7" t="s">
        <v>159</v>
      </c>
      <c r="R8" s="7" t="s">
        <v>160</v>
      </c>
      <c r="S8" s="7" t="s">
        <v>161</v>
      </c>
      <c r="T8" s="8" t="s">
        <v>473</v>
      </c>
      <c r="U8" s="9" t="str">
        <f t="shared" si="3"/>
        <v>Cha</v>
      </c>
      <c r="V8" s="9" t="str">
        <f t="shared" si="0"/>
        <v>Chaa</v>
      </c>
      <c r="W8" s="9" t="str">
        <f t="shared" si="0"/>
        <v>Chi</v>
      </c>
      <c r="X8" s="9" t="str">
        <f t="shared" si="0"/>
        <v>Chee</v>
      </c>
      <c r="Y8" s="9" t="str">
        <f t="shared" si="0"/>
        <v>Chu</v>
      </c>
      <c r="Z8" s="9" t="str">
        <f t="shared" si="0"/>
        <v>Choo</v>
      </c>
      <c r="AA8" s="9" t="str">
        <f t="shared" si="0"/>
        <v>Che</v>
      </c>
      <c r="AB8" s="9" t="str">
        <f t="shared" si="0"/>
        <v>Chai</v>
      </c>
      <c r="AC8" s="9" t="str">
        <f t="shared" si="0"/>
        <v>Cho</v>
      </c>
      <c r="AD8" s="9" t="str">
        <f t="shared" si="0"/>
        <v>Chau</v>
      </c>
      <c r="AE8" s="9" t="str">
        <f t="shared" si="0"/>
        <v>Chan</v>
      </c>
      <c r="AF8" s="9" t="str">
        <f t="shared" si="0"/>
        <v>Chah</v>
      </c>
      <c r="AJ8" s="2"/>
      <c r="AK8" s="13"/>
      <c r="AL8" s="13"/>
      <c r="AM8" s="13"/>
      <c r="AN8" s="13"/>
      <c r="AO8" s="13"/>
      <c r="AP8" s="13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13"/>
      <c r="BD8" s="13"/>
      <c r="BE8" s="13"/>
      <c r="BF8" s="13"/>
      <c r="BG8" s="13"/>
      <c r="BH8" s="2"/>
    </row>
    <row r="9" spans="1:60" ht="20.100000000000001" customHeight="1" x14ac:dyDescent="0.25">
      <c r="B9" s="1" t="s">
        <v>501</v>
      </c>
      <c r="C9" s="1">
        <v>90</v>
      </c>
      <c r="E9" s="7"/>
      <c r="F9" s="1">
        <v>22</v>
      </c>
      <c r="G9" s="7" t="s">
        <v>25</v>
      </c>
      <c r="H9" s="7" t="s">
        <v>25</v>
      </c>
      <c r="I9" s="7" t="s">
        <v>60</v>
      </c>
      <c r="J9" s="7" t="s">
        <v>162</v>
      </c>
      <c r="K9" s="7" t="s">
        <v>163</v>
      </c>
      <c r="L9" s="7" t="s">
        <v>164</v>
      </c>
      <c r="M9" s="7" t="s">
        <v>165</v>
      </c>
      <c r="N9" s="7" t="s">
        <v>166</v>
      </c>
      <c r="O9" s="7" t="s">
        <v>167</v>
      </c>
      <c r="P9" s="7" t="s">
        <v>168</v>
      </c>
      <c r="Q9" s="7" t="s">
        <v>169</v>
      </c>
      <c r="R9" s="7" t="s">
        <v>170</v>
      </c>
      <c r="S9" s="7" t="s">
        <v>171</v>
      </c>
      <c r="T9" s="8" t="s">
        <v>474</v>
      </c>
      <c r="U9" s="9" t="str">
        <f t="shared" si="3"/>
        <v>Chha</v>
      </c>
      <c r="V9" s="9" t="str">
        <f t="shared" si="0"/>
        <v>Chhaa</v>
      </c>
      <c r="W9" s="9" t="str">
        <f t="shared" si="0"/>
        <v>Chhi</v>
      </c>
      <c r="X9" s="9" t="str">
        <f t="shared" si="0"/>
        <v>Chhee</v>
      </c>
      <c r="Y9" s="9" t="str">
        <f t="shared" si="0"/>
        <v>Chhu</v>
      </c>
      <c r="Z9" s="9" t="str">
        <f t="shared" si="0"/>
        <v>Chhoo</v>
      </c>
      <c r="AA9" s="9" t="str">
        <f t="shared" si="0"/>
        <v>Chhe</v>
      </c>
      <c r="AB9" s="9" t="str">
        <f t="shared" si="0"/>
        <v>Chhai</v>
      </c>
      <c r="AC9" s="9" t="str">
        <f t="shared" si="0"/>
        <v>Chho</v>
      </c>
      <c r="AD9" s="9" t="str">
        <f t="shared" si="0"/>
        <v>Chhau</v>
      </c>
      <c r="AE9" s="9" t="str">
        <f t="shared" si="0"/>
        <v>Chhan</v>
      </c>
      <c r="AF9" s="9" t="str">
        <f t="shared" si="0"/>
        <v>Chhah</v>
      </c>
      <c r="AG9" s="9">
        <f>LEN(AM4)</f>
        <v>0</v>
      </c>
      <c r="AI9" s="1">
        <f>IFERROR(IF(AI6&gt;=3,(IF(AI7&gt;=1,AG9,0)),0),0)</f>
        <v>0</v>
      </c>
      <c r="AJ9" s="2"/>
      <c r="AK9" s="13"/>
      <c r="AL9" s="13"/>
      <c r="AM9" s="13"/>
      <c r="AN9" s="13"/>
      <c r="AO9" s="13"/>
      <c r="AP9" s="13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13"/>
      <c r="BC9" s="13"/>
      <c r="BD9" s="13"/>
      <c r="BE9" s="13"/>
      <c r="BF9" s="13"/>
      <c r="BG9" s="13"/>
      <c r="BH9" s="2"/>
    </row>
    <row r="10" spans="1:60" ht="20.100000000000001" customHeight="1" x14ac:dyDescent="0.9">
      <c r="B10" s="1" t="str">
        <f>IF(AG9&gt;=5,(IF(LEN(AU4)&gt;=3,VLOOKUP(AU4,B1:C9,2,0),"")),"")</f>
        <v/>
      </c>
      <c r="E10" s="7"/>
      <c r="F10" s="1">
        <v>23</v>
      </c>
      <c r="G10" s="7" t="s">
        <v>26</v>
      </c>
      <c r="H10" s="7" t="s">
        <v>26</v>
      </c>
      <c r="I10" s="7" t="s">
        <v>61</v>
      </c>
      <c r="J10" s="7" t="s">
        <v>172</v>
      </c>
      <c r="K10" s="7" t="s">
        <v>173</v>
      </c>
      <c r="L10" s="7" t="s">
        <v>174</v>
      </c>
      <c r="M10" s="7" t="s">
        <v>175</v>
      </c>
      <c r="N10" s="7" t="s">
        <v>176</v>
      </c>
      <c r="O10" s="7" t="s">
        <v>177</v>
      </c>
      <c r="P10" s="7" t="s">
        <v>178</v>
      </c>
      <c r="Q10" s="7" t="s">
        <v>179</v>
      </c>
      <c r="R10" s="7" t="s">
        <v>180</v>
      </c>
      <c r="S10" s="7" t="s">
        <v>181</v>
      </c>
      <c r="T10" s="8" t="s">
        <v>6</v>
      </c>
      <c r="U10" s="9" t="str">
        <f t="shared" si="3"/>
        <v>Ja</v>
      </c>
      <c r="V10" s="9" t="str">
        <f t="shared" si="0"/>
        <v>Jaa</v>
      </c>
      <c r="W10" s="9" t="str">
        <f t="shared" si="0"/>
        <v>Ji</v>
      </c>
      <c r="X10" s="9" t="str">
        <f t="shared" si="0"/>
        <v>Jee</v>
      </c>
      <c r="Y10" s="9" t="str">
        <f t="shared" si="0"/>
        <v>Ju</v>
      </c>
      <c r="Z10" s="9" t="str">
        <f t="shared" si="0"/>
        <v>Joo</v>
      </c>
      <c r="AA10" s="9" t="str">
        <f t="shared" si="0"/>
        <v>Je</v>
      </c>
      <c r="AB10" s="9" t="str">
        <f t="shared" si="0"/>
        <v>Jai</v>
      </c>
      <c r="AC10" s="9" t="str">
        <f t="shared" si="0"/>
        <v>Jo</v>
      </c>
      <c r="AD10" s="9" t="str">
        <f t="shared" si="0"/>
        <v>Jau</v>
      </c>
      <c r="AE10" s="9" t="str">
        <f t="shared" si="0"/>
        <v>Jan</v>
      </c>
      <c r="AF10" s="9" t="str">
        <f t="shared" si="0"/>
        <v>Jah</v>
      </c>
      <c r="AG10" s="9" t="str">
        <f t="shared" ref="AG10:AG18" si="4">IF($AG$9&gt;=5,B1,"")</f>
        <v/>
      </c>
      <c r="AJ10" s="2">
        <v>2</v>
      </c>
      <c r="AK10" s="48" t="str">
        <f>IFERROR(IF($D$4&gt;=91,VLOOKUP($BC$4,$G$4:$AF$39,AJ10,0),IF($D$4&gt;=11,(IF($AG$9=5,VLOOKUP($BC$4,$G$4:$AF$39,AJ10,0),IF($AG$9=6,VLOOKUP($BC$4,$G$4:$AF$39,AJ10,0),""))),"")),"")</f>
        <v/>
      </c>
      <c r="AL10" s="14">
        <f>AJ10+1</f>
        <v>3</v>
      </c>
      <c r="AM10" s="49" t="str">
        <f>IFERROR(IF($D$4&gt;=91,VLOOKUP($BC$4,$G$4:$AF$39,AL10,0),IF($D$4&gt;=11,(IF($AG$9=5,VLOOKUP($BC$4,$G$4:$AF$39,AL10,0),IF($AG$9=6,VLOOKUP($BC$4,$G$4:$AF$39,AL10,0),""))),"")),"")</f>
        <v/>
      </c>
      <c r="AN10" s="14">
        <f t="shared" ref="AN10" si="5">AL10+1</f>
        <v>4</v>
      </c>
      <c r="AO10" s="50" t="str">
        <f>IFERROR(IF($D$4&gt;=91,VLOOKUP($BC$4,$G$4:$AF$39,AN10,0),IF($D$4&gt;=11,(IF($AG$9=5,VLOOKUP($BC$4,$G$4:$AF$39,AN10,0),IF($AG$9=6,VLOOKUP($BC$4,$G$4:$AF$39,AN10,0),""))),"")),"")</f>
        <v/>
      </c>
      <c r="AP10" s="14">
        <f t="shared" ref="AP10" si="6">AN10+1</f>
        <v>5</v>
      </c>
      <c r="AQ10" s="51" t="str">
        <f>IFERROR(IF($D$4&gt;=91,VLOOKUP($BC$4,$G$4:$AF$39,AP10,0),IF($D$4&gt;=11,(IF($AG$9=5,VLOOKUP($BC$4,$G$4:$AF$39,AP10,0),IF($AG$9=6,VLOOKUP($BC$4,$G$4:$AF$39,AP10,0),""))),"")),"")</f>
        <v/>
      </c>
      <c r="AR10" s="14">
        <f t="shared" ref="AR10" si="7">AP10+1</f>
        <v>6</v>
      </c>
      <c r="AS10" s="52" t="str">
        <f>IFERROR(IF($D$4&gt;=91,VLOOKUP($BC$4,$G$4:$AF$39,AR10,0),IF($D$4&gt;=11,(IF($AG$9=5,VLOOKUP($BC$4,$G$4:$AF$39,AR10,0),IF($AG$9=6,VLOOKUP($BC$4,$G$4:$AF$39,AR10,0),""))),"")),"")</f>
        <v/>
      </c>
      <c r="AT10" s="14">
        <f t="shared" ref="AT10" si="8">AR10+1</f>
        <v>7</v>
      </c>
      <c r="AU10" s="46" t="str">
        <f>IFERROR(IF($D$4&gt;=91,VLOOKUP($BC$4,$G$4:$AF$39,AT10,0),IF($D$4&gt;=11,(IF($AG$9=5,VLOOKUP($BC$4,$G$4:$AF$39,AT10,0),IF($AG$9=6,VLOOKUP($BC$4,$G$4:$AF$39,AT10,0),""))),"")),"")</f>
        <v/>
      </c>
      <c r="AV10" s="14">
        <f t="shared" ref="AV10" si="9">AT10+1</f>
        <v>8</v>
      </c>
      <c r="AW10" s="47" t="str">
        <f>IFERROR(IF($D$4&gt;=91,VLOOKUP($BC$4,$G$4:$AF$39,AV10,0),IF($D$4&gt;=11,(IF($AG$9=5,VLOOKUP($BC$4,$G$4:$AF$39,AV10,0),IF($AG$9=6,VLOOKUP($BC$4,$G$4:$AF$39,AV10,0),""))),"")),"")</f>
        <v/>
      </c>
      <c r="AX10" s="14">
        <f t="shared" ref="AX10" si="10">AV10+1</f>
        <v>9</v>
      </c>
      <c r="AY10" s="26" t="str">
        <f>IFERROR(IF($D$4&gt;=91,VLOOKUP($BC$4,$G$4:$AF$39,AX10,0),IF($D$4&gt;=11,(IF($AG$9=5,VLOOKUP($BC$4,$G$4:$AF$39,AX10,0),IF($AG$9=6,VLOOKUP($BC$4,$G$4:$AF$39,AX10,0),""))),"")),"")</f>
        <v/>
      </c>
      <c r="AZ10" s="14">
        <f t="shared" ref="AZ10" si="11">AX10+1</f>
        <v>10</v>
      </c>
      <c r="BA10" s="27" t="str">
        <f>IFERROR(IF($D$4&gt;=91,VLOOKUP($BC$4,$G$4:$AF$39,AZ10,0),IF($D$4&gt;=11,(IF($AG$9=5,VLOOKUP($BC$4,$G$4:$AF$39,AZ10,0),IF($AG$9=6,VLOOKUP($BC$4,$G$4:$AF$39,AZ10,0),""))),"")),"")</f>
        <v/>
      </c>
      <c r="BB10" s="14">
        <f t="shared" ref="BB10" si="12">AZ10+1</f>
        <v>11</v>
      </c>
      <c r="BC10" s="37" t="str">
        <f>IFERROR(IF($D$4&gt;=91,VLOOKUP($BC$4,$G$4:$AF$39,BB10,0),IF($D$4&gt;=11,(IF($AG$9=5,VLOOKUP($BC$4,$G$4:$AF$39,BB10,0),IF($AG$9=6,VLOOKUP($BC$4,$G$4:$AF$39,BB10,0),""))),"")),"")</f>
        <v/>
      </c>
      <c r="BD10" s="14">
        <f t="shared" ref="BD10" si="13">BB10+1</f>
        <v>12</v>
      </c>
      <c r="BE10" s="38" t="str">
        <f>IFERROR(IF($D$4&gt;=91,VLOOKUP($BC$4,$G$4:$AF$39,BD10,0),IF($D$4&gt;=11,(IF($AG$9=5,VLOOKUP($BC$4,$G$4:$AF$39,BD10,0),IF($AG$9=6,VLOOKUP($BC$4,$G$4:$AF$39,BD10,0),""))),"")),"")</f>
        <v/>
      </c>
      <c r="BF10" s="14">
        <f t="shared" ref="BF10" si="14">BD10+1</f>
        <v>13</v>
      </c>
      <c r="BG10" s="39" t="str">
        <f>IFERROR(IF($D$4&gt;=91,VLOOKUP($BC$4,$G$4:$AF$39,BF10,0),IF($D$4&gt;=11,(IF($AG$9=5,VLOOKUP($BC$4,$G$4:$AF$39,BF10,0),IF($AG$9=6,VLOOKUP($BC$4,$G$4:$AF$39,BF10,0),""))),"")),"")</f>
        <v/>
      </c>
      <c r="BH10" s="2">
        <f t="shared" ref="BH10" si="15">BF10+1</f>
        <v>14</v>
      </c>
    </row>
    <row r="11" spans="1:60" ht="20.100000000000001" customHeight="1" x14ac:dyDescent="0.9">
      <c r="D11" s="15"/>
      <c r="E11" s="7"/>
      <c r="F11" s="1">
        <v>24</v>
      </c>
      <c r="G11" s="7" t="s">
        <v>27</v>
      </c>
      <c r="H11" s="7" t="s">
        <v>27</v>
      </c>
      <c r="I11" s="7" t="s">
        <v>62</v>
      </c>
      <c r="J11" s="7" t="s">
        <v>182</v>
      </c>
      <c r="K11" s="7" t="s">
        <v>183</v>
      </c>
      <c r="L11" s="7" t="s">
        <v>184</v>
      </c>
      <c r="M11" s="7" t="s">
        <v>185</v>
      </c>
      <c r="N11" s="7" t="s">
        <v>186</v>
      </c>
      <c r="O11" s="7" t="s">
        <v>187</v>
      </c>
      <c r="P11" s="7" t="s">
        <v>188</v>
      </c>
      <c r="Q11" s="7" t="s">
        <v>189</v>
      </c>
      <c r="R11" s="7" t="s">
        <v>190</v>
      </c>
      <c r="S11" s="7" t="s">
        <v>191</v>
      </c>
      <c r="T11" s="8" t="s">
        <v>475</v>
      </c>
      <c r="U11" s="9" t="str">
        <f t="shared" si="3"/>
        <v>Jha</v>
      </c>
      <c r="V11" s="9" t="str">
        <f t="shared" si="0"/>
        <v>Jhaa</v>
      </c>
      <c r="W11" s="9" t="str">
        <f t="shared" si="0"/>
        <v>Jhi</v>
      </c>
      <c r="X11" s="9" t="str">
        <f t="shared" si="0"/>
        <v>Jhee</v>
      </c>
      <c r="Y11" s="9" t="str">
        <f t="shared" si="0"/>
        <v>Jhu</v>
      </c>
      <c r="Z11" s="9" t="str">
        <f t="shared" si="0"/>
        <v>Jhoo</v>
      </c>
      <c r="AA11" s="9" t="str">
        <f t="shared" si="0"/>
        <v>Jhe</v>
      </c>
      <c r="AB11" s="9" t="str">
        <f t="shared" si="0"/>
        <v>Jhai</v>
      </c>
      <c r="AC11" s="9" t="str">
        <f t="shared" si="0"/>
        <v>Jho</v>
      </c>
      <c r="AD11" s="9" t="str">
        <f t="shared" si="0"/>
        <v>Jhau</v>
      </c>
      <c r="AE11" s="9" t="str">
        <f t="shared" si="0"/>
        <v>Jhan</v>
      </c>
      <c r="AF11" s="9" t="str">
        <f t="shared" si="0"/>
        <v>Jhah</v>
      </c>
      <c r="AG11" s="9" t="str">
        <f t="shared" si="4"/>
        <v/>
      </c>
      <c r="AJ11" s="2"/>
      <c r="AK11" s="48"/>
      <c r="AL11" s="14"/>
      <c r="AM11" s="49"/>
      <c r="AN11" s="14"/>
      <c r="AO11" s="50"/>
      <c r="AP11" s="14"/>
      <c r="AQ11" s="51"/>
      <c r="AR11" s="14"/>
      <c r="AS11" s="52"/>
      <c r="AT11" s="14"/>
      <c r="AU11" s="46"/>
      <c r="AV11" s="14"/>
      <c r="AW11" s="47"/>
      <c r="AX11" s="14"/>
      <c r="AY11" s="26"/>
      <c r="AZ11" s="14"/>
      <c r="BA11" s="27"/>
      <c r="BB11" s="14"/>
      <c r="BC11" s="37"/>
      <c r="BD11" s="14"/>
      <c r="BE11" s="38"/>
      <c r="BF11" s="14"/>
      <c r="BG11" s="39"/>
      <c r="BH11" s="2"/>
    </row>
    <row r="12" spans="1:60" ht="20.100000000000001" customHeight="1" x14ac:dyDescent="0.9">
      <c r="E12" s="7"/>
      <c r="F12" s="1">
        <v>31</v>
      </c>
      <c r="G12" s="7" t="s">
        <v>28</v>
      </c>
      <c r="H12" s="7" t="s">
        <v>28</v>
      </c>
      <c r="I12" s="7" t="s">
        <v>63</v>
      </c>
      <c r="J12" s="7" t="s">
        <v>192</v>
      </c>
      <c r="K12" s="7" t="s">
        <v>193</v>
      </c>
      <c r="L12" s="7" t="s">
        <v>194</v>
      </c>
      <c r="M12" s="7" t="s">
        <v>195</v>
      </c>
      <c r="N12" s="7" t="s">
        <v>196</v>
      </c>
      <c r="O12" s="7" t="s">
        <v>197</v>
      </c>
      <c r="P12" s="7" t="s">
        <v>198</v>
      </c>
      <c r="Q12" s="7" t="s">
        <v>199</v>
      </c>
      <c r="R12" s="7" t="s">
        <v>200</v>
      </c>
      <c r="S12" s="7" t="s">
        <v>201</v>
      </c>
      <c r="T12" s="8" t="s">
        <v>9</v>
      </c>
      <c r="U12" s="9" t="str">
        <f t="shared" si="3"/>
        <v>Ta</v>
      </c>
      <c r="V12" s="9" t="str">
        <f t="shared" si="0"/>
        <v>Taa</v>
      </c>
      <c r="W12" s="9" t="str">
        <f t="shared" si="0"/>
        <v>Ti</v>
      </c>
      <c r="X12" s="9" t="str">
        <f t="shared" si="0"/>
        <v>Tee</v>
      </c>
      <c r="Y12" s="9" t="str">
        <f t="shared" si="0"/>
        <v>Tu</v>
      </c>
      <c r="Z12" s="9" t="str">
        <f t="shared" si="0"/>
        <v>Too</v>
      </c>
      <c r="AA12" s="9" t="str">
        <f t="shared" si="0"/>
        <v>Te</v>
      </c>
      <c r="AB12" s="9" t="str">
        <f t="shared" si="0"/>
        <v>Tai</v>
      </c>
      <c r="AC12" s="9" t="str">
        <f t="shared" si="0"/>
        <v>To</v>
      </c>
      <c r="AD12" s="9" t="str">
        <f t="shared" si="0"/>
        <v>Tau</v>
      </c>
      <c r="AE12" s="9" t="str">
        <f t="shared" si="0"/>
        <v>Tan</v>
      </c>
      <c r="AF12" s="9" t="str">
        <f t="shared" si="0"/>
        <v>Tah</v>
      </c>
      <c r="AG12" s="9" t="str">
        <f t="shared" si="4"/>
        <v/>
      </c>
      <c r="AJ12" s="2"/>
      <c r="AK12" s="48"/>
      <c r="AL12" s="14"/>
      <c r="AM12" s="49"/>
      <c r="AN12" s="14"/>
      <c r="AO12" s="50"/>
      <c r="AP12" s="14"/>
      <c r="AQ12" s="51"/>
      <c r="AR12" s="14"/>
      <c r="AS12" s="52"/>
      <c r="AT12" s="14"/>
      <c r="AU12" s="46"/>
      <c r="AV12" s="14"/>
      <c r="AW12" s="47"/>
      <c r="AX12" s="14"/>
      <c r="AY12" s="26"/>
      <c r="AZ12" s="14"/>
      <c r="BA12" s="27"/>
      <c r="BB12" s="14"/>
      <c r="BC12" s="37"/>
      <c r="BD12" s="14"/>
      <c r="BE12" s="38"/>
      <c r="BF12" s="14"/>
      <c r="BG12" s="39"/>
      <c r="BH12" s="2"/>
    </row>
    <row r="13" spans="1:60" ht="20.100000000000001" customHeight="1" x14ac:dyDescent="0.9">
      <c r="E13" s="7"/>
      <c r="F13" s="1">
        <v>32</v>
      </c>
      <c r="G13" s="7" t="s">
        <v>29</v>
      </c>
      <c r="H13" s="7" t="s">
        <v>29</v>
      </c>
      <c r="I13" s="7" t="s">
        <v>64</v>
      </c>
      <c r="J13" s="7" t="s">
        <v>202</v>
      </c>
      <c r="K13" s="7" t="s">
        <v>203</v>
      </c>
      <c r="L13" s="7" t="s">
        <v>204</v>
      </c>
      <c r="M13" s="7" t="s">
        <v>205</v>
      </c>
      <c r="N13" s="7" t="s">
        <v>206</v>
      </c>
      <c r="O13" s="7" t="s">
        <v>207</v>
      </c>
      <c r="P13" s="7" t="s">
        <v>208</v>
      </c>
      <c r="Q13" s="7" t="s">
        <v>209</v>
      </c>
      <c r="R13" s="7" t="s">
        <v>210</v>
      </c>
      <c r="S13" s="7" t="s">
        <v>211</v>
      </c>
      <c r="T13" s="8" t="s">
        <v>476</v>
      </c>
      <c r="U13" s="9" t="str">
        <f t="shared" si="3"/>
        <v>Tha</v>
      </c>
      <c r="V13" s="9" t="str">
        <f t="shared" si="0"/>
        <v>Thaa</v>
      </c>
      <c r="W13" s="9" t="str">
        <f t="shared" si="0"/>
        <v>Thi</v>
      </c>
      <c r="X13" s="9" t="str">
        <f t="shared" si="0"/>
        <v>Thee</v>
      </c>
      <c r="Y13" s="9" t="str">
        <f t="shared" si="0"/>
        <v>Thu</v>
      </c>
      <c r="Z13" s="9" t="str">
        <f t="shared" si="0"/>
        <v>Thoo</v>
      </c>
      <c r="AA13" s="9" t="str">
        <f t="shared" si="0"/>
        <v>The</v>
      </c>
      <c r="AB13" s="9" t="str">
        <f t="shared" si="0"/>
        <v>Thai</v>
      </c>
      <c r="AC13" s="9" t="str">
        <f t="shared" si="0"/>
        <v>Tho</v>
      </c>
      <c r="AD13" s="9" t="str">
        <f t="shared" si="0"/>
        <v>Thau</v>
      </c>
      <c r="AE13" s="9" t="str">
        <f t="shared" si="0"/>
        <v>Than</v>
      </c>
      <c r="AF13" s="9" t="str">
        <f t="shared" si="0"/>
        <v>Thah</v>
      </c>
      <c r="AG13" s="9" t="str">
        <f t="shared" si="4"/>
        <v/>
      </c>
      <c r="AJ13" s="2"/>
      <c r="AK13" s="48"/>
      <c r="AL13" s="14"/>
      <c r="AM13" s="49"/>
      <c r="AN13" s="14"/>
      <c r="AO13" s="50"/>
      <c r="AP13" s="14"/>
      <c r="AQ13" s="51"/>
      <c r="AR13" s="14"/>
      <c r="AS13" s="52"/>
      <c r="AT13" s="14"/>
      <c r="AU13" s="46"/>
      <c r="AV13" s="14"/>
      <c r="AW13" s="47"/>
      <c r="AX13" s="14"/>
      <c r="AY13" s="26"/>
      <c r="AZ13" s="14"/>
      <c r="BA13" s="27"/>
      <c r="BB13" s="14"/>
      <c r="BC13" s="37"/>
      <c r="BD13" s="14"/>
      <c r="BE13" s="38"/>
      <c r="BF13" s="14"/>
      <c r="BG13" s="39"/>
      <c r="BH13" s="2"/>
    </row>
    <row r="14" spans="1:60" ht="9.9499999999999993" customHeight="1" x14ac:dyDescent="0.55000000000000004">
      <c r="E14" s="7"/>
      <c r="F14" s="1">
        <v>33</v>
      </c>
      <c r="G14" s="7" t="s">
        <v>30</v>
      </c>
      <c r="H14" s="7" t="s">
        <v>30</v>
      </c>
      <c r="I14" s="7" t="s">
        <v>65</v>
      </c>
      <c r="J14" s="7" t="s">
        <v>212</v>
      </c>
      <c r="K14" s="7" t="s">
        <v>213</v>
      </c>
      <c r="L14" s="7" t="s">
        <v>214</v>
      </c>
      <c r="M14" s="7" t="s">
        <v>215</v>
      </c>
      <c r="N14" s="7" t="s">
        <v>216</v>
      </c>
      <c r="O14" s="7" t="s">
        <v>217</v>
      </c>
      <c r="P14" s="7" t="s">
        <v>218</v>
      </c>
      <c r="Q14" s="7" t="s">
        <v>219</v>
      </c>
      <c r="R14" s="7" t="s">
        <v>220</v>
      </c>
      <c r="S14" s="7" t="s">
        <v>221</v>
      </c>
      <c r="T14" s="8" t="s">
        <v>2</v>
      </c>
      <c r="U14" s="9" t="str">
        <f t="shared" si="3"/>
        <v>Da</v>
      </c>
      <c r="V14" s="9" t="str">
        <f t="shared" si="0"/>
        <v>Daa</v>
      </c>
      <c r="W14" s="9" t="str">
        <f t="shared" si="0"/>
        <v>Di</v>
      </c>
      <c r="X14" s="9" t="str">
        <f t="shared" si="0"/>
        <v>Dee</v>
      </c>
      <c r="Y14" s="9" t="str">
        <f t="shared" si="0"/>
        <v>Du</v>
      </c>
      <c r="Z14" s="9" t="str">
        <f t="shared" si="0"/>
        <v>Doo</v>
      </c>
      <c r="AA14" s="9" t="str">
        <f t="shared" si="0"/>
        <v>De</v>
      </c>
      <c r="AB14" s="9" t="str">
        <f t="shared" si="0"/>
        <v>Dai</v>
      </c>
      <c r="AC14" s="9" t="str">
        <f t="shared" si="0"/>
        <v>Do</v>
      </c>
      <c r="AD14" s="9" t="str">
        <f t="shared" si="0"/>
        <v>Dau</v>
      </c>
      <c r="AE14" s="9" t="str">
        <f t="shared" si="0"/>
        <v>Dan</v>
      </c>
      <c r="AF14" s="9" t="str">
        <f t="shared" si="0"/>
        <v>Dah</v>
      </c>
      <c r="AG14" s="9" t="str">
        <f t="shared" si="4"/>
        <v/>
      </c>
      <c r="AJ14" s="2">
        <f>BH10+1</f>
        <v>15</v>
      </c>
      <c r="AK14" s="40" t="str">
        <f>IFERROR(IF($D$4&gt;=91,VLOOKUP($BC$4,$G$4:$AF$39,AJ14,0),IF($D$4&gt;=11,(IF($AG$9=5,VLOOKUP($BC$4,$G$4:$AF$39,AJ14,0),IF($AG$9=8,VLOOKUP($BC$4,$G$4:$AF$39,AJ14,0),""))),"")),"")</f>
        <v/>
      </c>
      <c r="AL14" s="16">
        <f>AJ14+1</f>
        <v>16</v>
      </c>
      <c r="AM14" s="41" t="str">
        <f>IFERROR(IF($D$4&gt;=91,VLOOKUP($BC$4,$G$4:$AF$39,AL14,0),IF($D$4&gt;=11,(IF($AG$9=5,VLOOKUP($BC$4,$G$4:$AF$39,AL14,0),IF($AG$9=8,VLOOKUP($BC$4,$G$4:$AF$39,AL14,0),""))),"")),"")</f>
        <v/>
      </c>
      <c r="AN14" s="16">
        <f t="shared" ref="AN14" si="16">AL14+1</f>
        <v>17</v>
      </c>
      <c r="AO14" s="42" t="str">
        <f>IFERROR(IF($D$4&gt;=91,VLOOKUP($BC$4,$G$4:$AF$39,AN14,0),IF($D$4&gt;=11,(IF($AG$9=5,VLOOKUP($BC$4,$G$4:$AF$39,AN14,0),IF($AG$9=8,VLOOKUP($BC$4,$G$4:$AF$39,AN14,0),""))),"")),"")</f>
        <v/>
      </c>
      <c r="AP14" s="16">
        <f t="shared" ref="AP14" si="17">AN14+1</f>
        <v>18</v>
      </c>
      <c r="AQ14" s="43" t="str">
        <f>IFERROR(IF($D$4&gt;=91,VLOOKUP($BC$4,$G$4:$AF$39,AP14,0),IF($D$4&gt;=11,(IF($AG$9=5,VLOOKUP($BC$4,$G$4:$AF$39,AP14,0),IF($AG$9=8,VLOOKUP($BC$4,$G$4:$AF$39,AP14,0),""))),"")),"")</f>
        <v/>
      </c>
      <c r="AR14" s="16">
        <f t="shared" ref="AR14" si="18">AP14+1</f>
        <v>19</v>
      </c>
      <c r="AS14" s="44" t="str">
        <f>IFERROR(IF($D$4&gt;=91,VLOOKUP($BC$4,$G$4:$AF$39,AR14,0),IF($D$4&gt;=11,(IF($AG$9=5,VLOOKUP($BC$4,$G$4:$AF$39,AR14,0),IF($AG$9=8,VLOOKUP($BC$4,$G$4:$AF$39,AR14,0),""))),"")),"")</f>
        <v/>
      </c>
      <c r="AT14" s="16">
        <f t="shared" ref="AT14" si="19">AR14+1</f>
        <v>20</v>
      </c>
      <c r="AU14" s="45" t="str">
        <f>IFERROR(IF($D$4&gt;=91,VLOOKUP($BC$4,$G$4:$AF$39,AT14,0),IF($D$4&gt;=11,(IF($AG$9=5,VLOOKUP($BC$4,$G$4:$AF$39,AT14,0),IF($AG$9=8,VLOOKUP($BC$4,$G$4:$AF$39,AT14,0),""))),"")),"")</f>
        <v/>
      </c>
      <c r="AV14" s="16">
        <f t="shared" ref="AV14" si="20">AT14+1</f>
        <v>21</v>
      </c>
      <c r="AW14" s="31" t="str">
        <f>IFERROR(IF($D$4&gt;=91,VLOOKUP($BC$4,$G$4:$AF$39,AV14,0),IF($D$4&gt;=11,(IF($AG$9=5,VLOOKUP($BC$4,$G$4:$AF$39,AV14,0),IF($AG$9=8,VLOOKUP($BC$4,$G$4:$AF$39,AV14,0),""))),"")),"")</f>
        <v/>
      </c>
      <c r="AX14" s="16">
        <f t="shared" ref="AX14" si="21">AV14+1</f>
        <v>22</v>
      </c>
      <c r="AY14" s="32" t="str">
        <f>IFERROR(IF($D$4&gt;=91,VLOOKUP($BC$4,$G$4:$AF$39,AX14,0),IF($D$4&gt;=11,(IF($AG$9=5,VLOOKUP($BC$4,$G$4:$AF$39,AX14,0),IF($AG$9=8,VLOOKUP($BC$4,$G$4:$AF$39,AX14,0),""))),"")),"")</f>
        <v/>
      </c>
      <c r="AZ14" s="16">
        <f t="shared" ref="AZ14" si="22">AX14+1</f>
        <v>23</v>
      </c>
      <c r="BA14" s="33" t="str">
        <f>IFERROR(IF($D$4&gt;=91,VLOOKUP($BC$4,$G$4:$AF$39,AZ14,0),IF($D$4&gt;=11,(IF($AG$9=5,VLOOKUP($BC$4,$G$4:$AF$39,AZ14,0),IF($AG$9=8,VLOOKUP($BC$4,$G$4:$AF$39,AZ14,0),""))),"")),"")</f>
        <v/>
      </c>
      <c r="BB14" s="16">
        <f t="shared" ref="BB14" si="23">AZ14+1</f>
        <v>24</v>
      </c>
      <c r="BC14" s="34" t="str">
        <f>IFERROR(IF($D$4&gt;=91,VLOOKUP($BC$4,$G$4:$AF$39,BB14,0),IF($D$4&gt;=11,(IF($AG$9=5,VLOOKUP($BC$4,$G$4:$AF$39,BB14,0),IF($AG$9=8,VLOOKUP($BC$4,$G$4:$AF$39,BB14,0),""))),"")),"")</f>
        <v/>
      </c>
      <c r="BD14" s="16">
        <f t="shared" ref="BD14" si="24">BB14+1</f>
        <v>25</v>
      </c>
      <c r="BE14" s="35" t="str">
        <f>IFERROR(IF($D$4&gt;=91,VLOOKUP($BC$4,$G$4:$AF$39,BD14,0),IF($D$4&gt;=11,(IF($AG$9=5,VLOOKUP($BC$4,$G$4:$AF$39,BD14,0),IF($AG$9=8,VLOOKUP($BC$4,$G$4:$AF$39,BD14,0),""))),"")),"")</f>
        <v/>
      </c>
      <c r="BF14" s="16">
        <f t="shared" ref="BF14" si="25">BD14+1</f>
        <v>26</v>
      </c>
      <c r="BG14" s="36" t="str">
        <f>IFERROR(IF($D$4&gt;=91,VLOOKUP($BC$4,$G$4:$AF$39,BF14,0),IF($D$4&gt;=11,(IF($AG$9=5,VLOOKUP($BC$4,$G$4:$AF$39,BF14,0),IF($AG$9=8,VLOOKUP($BC$4,$G$4:$AF$39,BF14,0),""))),"")),"")</f>
        <v/>
      </c>
      <c r="BH14" s="2">
        <f t="shared" ref="BH14" si="26">BF14+1</f>
        <v>27</v>
      </c>
    </row>
    <row r="15" spans="1:60" ht="9.9499999999999993" customHeight="1" x14ac:dyDescent="0.55000000000000004">
      <c r="E15" s="7"/>
      <c r="F15" s="1">
        <v>34</v>
      </c>
      <c r="G15" s="7" t="s">
        <v>31</v>
      </c>
      <c r="H15" s="7" t="s">
        <v>31</v>
      </c>
      <c r="I15" s="7" t="s">
        <v>66</v>
      </c>
      <c r="J15" s="7" t="s">
        <v>222</v>
      </c>
      <c r="K15" s="7" t="s">
        <v>223</v>
      </c>
      <c r="L15" s="7" t="s">
        <v>224</v>
      </c>
      <c r="M15" s="7" t="s">
        <v>225</v>
      </c>
      <c r="N15" s="7" t="s">
        <v>226</v>
      </c>
      <c r="O15" s="7" t="s">
        <v>227</v>
      </c>
      <c r="P15" s="7" t="s">
        <v>228</v>
      </c>
      <c r="Q15" s="7" t="s">
        <v>229</v>
      </c>
      <c r="R15" s="7" t="s">
        <v>230</v>
      </c>
      <c r="S15" s="7" t="s">
        <v>231</v>
      </c>
      <c r="T15" s="8" t="s">
        <v>477</v>
      </c>
      <c r="U15" s="9" t="str">
        <f t="shared" si="3"/>
        <v>Dha</v>
      </c>
      <c r="V15" s="9" t="str">
        <f t="shared" si="0"/>
        <v>Dhaa</v>
      </c>
      <c r="W15" s="9" t="str">
        <f t="shared" si="0"/>
        <v>Dhi</v>
      </c>
      <c r="X15" s="9" t="str">
        <f t="shared" si="0"/>
        <v>Dhee</v>
      </c>
      <c r="Y15" s="9" t="str">
        <f t="shared" si="0"/>
        <v>Dhu</v>
      </c>
      <c r="Z15" s="9" t="str">
        <f t="shared" si="0"/>
        <v>Dhoo</v>
      </c>
      <c r="AA15" s="9" t="str">
        <f t="shared" si="0"/>
        <v>Dhe</v>
      </c>
      <c r="AB15" s="9" t="str">
        <f t="shared" si="0"/>
        <v>Dhai</v>
      </c>
      <c r="AC15" s="9" t="str">
        <f t="shared" si="0"/>
        <v>Dho</v>
      </c>
      <c r="AD15" s="9" t="str">
        <f t="shared" si="0"/>
        <v>Dhau</v>
      </c>
      <c r="AE15" s="9" t="str">
        <f t="shared" si="0"/>
        <v>Dhan</v>
      </c>
      <c r="AF15" s="9" t="str">
        <f t="shared" si="0"/>
        <v>Dhah</v>
      </c>
      <c r="AG15" s="9" t="str">
        <f t="shared" si="4"/>
        <v/>
      </c>
      <c r="AJ15" s="2"/>
      <c r="AK15" s="40"/>
      <c r="AL15" s="16"/>
      <c r="AM15" s="41"/>
      <c r="AN15" s="16"/>
      <c r="AO15" s="42"/>
      <c r="AP15" s="16"/>
      <c r="AQ15" s="43"/>
      <c r="AR15" s="16"/>
      <c r="AS15" s="44"/>
      <c r="AT15" s="16"/>
      <c r="AU15" s="45"/>
      <c r="AV15" s="16"/>
      <c r="AW15" s="31"/>
      <c r="AX15" s="16"/>
      <c r="AY15" s="32"/>
      <c r="AZ15" s="16"/>
      <c r="BA15" s="33"/>
      <c r="BB15" s="16"/>
      <c r="BC15" s="34"/>
      <c r="BD15" s="16"/>
      <c r="BE15" s="35"/>
      <c r="BF15" s="16"/>
      <c r="BG15" s="36"/>
      <c r="BH15" s="2"/>
    </row>
    <row r="16" spans="1:60" ht="9.9499999999999993" customHeight="1" x14ac:dyDescent="0.55000000000000004">
      <c r="E16" s="7"/>
      <c r="F16" s="1">
        <v>35</v>
      </c>
      <c r="G16" s="7" t="s">
        <v>32</v>
      </c>
      <c r="H16" s="7" t="s">
        <v>32</v>
      </c>
      <c r="I16" s="7" t="s">
        <v>67</v>
      </c>
      <c r="J16" s="7" t="s">
        <v>232</v>
      </c>
      <c r="K16" s="7" t="s">
        <v>233</v>
      </c>
      <c r="L16" s="7" t="s">
        <v>234</v>
      </c>
      <c r="M16" s="7" t="s">
        <v>235</v>
      </c>
      <c r="N16" s="7" t="s">
        <v>236</v>
      </c>
      <c r="O16" s="7" t="s">
        <v>237</v>
      </c>
      <c r="P16" s="7" t="s">
        <v>238</v>
      </c>
      <c r="Q16" s="7" t="s">
        <v>239</v>
      </c>
      <c r="R16" s="7" t="s">
        <v>240</v>
      </c>
      <c r="S16" s="7" t="s">
        <v>241</v>
      </c>
      <c r="T16" s="8" t="s">
        <v>7</v>
      </c>
      <c r="U16" s="9" t="str">
        <f t="shared" si="3"/>
        <v>Na</v>
      </c>
      <c r="V16" s="9" t="str">
        <f t="shared" si="0"/>
        <v>Naa</v>
      </c>
      <c r="W16" s="9" t="str">
        <f t="shared" si="0"/>
        <v>Ni</v>
      </c>
      <c r="X16" s="9" t="str">
        <f t="shared" si="0"/>
        <v>Nee</v>
      </c>
      <c r="Y16" s="9" t="str">
        <f t="shared" si="0"/>
        <v>Nu</v>
      </c>
      <c r="Z16" s="9" t="str">
        <f t="shared" si="0"/>
        <v>Noo</v>
      </c>
      <c r="AA16" s="9" t="str">
        <f t="shared" si="0"/>
        <v>Ne</v>
      </c>
      <c r="AB16" s="9" t="str">
        <f t="shared" si="0"/>
        <v>Nai</v>
      </c>
      <c r="AC16" s="9" t="str">
        <f t="shared" si="0"/>
        <v>No</v>
      </c>
      <c r="AD16" s="9" t="str">
        <f t="shared" si="0"/>
        <v>Nau</v>
      </c>
      <c r="AE16" s="9" t="str">
        <f t="shared" si="0"/>
        <v>Nan</v>
      </c>
      <c r="AF16" s="9" t="str">
        <f t="shared" si="0"/>
        <v>Nah</v>
      </c>
      <c r="AG16" s="9" t="str">
        <f t="shared" si="4"/>
        <v/>
      </c>
      <c r="AJ16" s="2"/>
      <c r="AK16" s="40"/>
      <c r="AL16" s="16"/>
      <c r="AM16" s="41"/>
      <c r="AN16" s="16"/>
      <c r="AO16" s="42"/>
      <c r="AP16" s="16"/>
      <c r="AQ16" s="43"/>
      <c r="AR16" s="16"/>
      <c r="AS16" s="44"/>
      <c r="AT16" s="16"/>
      <c r="AU16" s="45"/>
      <c r="AV16" s="16"/>
      <c r="AW16" s="31"/>
      <c r="AX16" s="16"/>
      <c r="AY16" s="32"/>
      <c r="AZ16" s="16"/>
      <c r="BA16" s="33"/>
      <c r="BB16" s="16"/>
      <c r="BC16" s="34"/>
      <c r="BD16" s="16"/>
      <c r="BE16" s="35"/>
      <c r="BF16" s="16"/>
      <c r="BG16" s="36"/>
      <c r="BH16" s="2"/>
    </row>
    <row r="17" spans="5:60" ht="9.9499999999999993" customHeight="1" x14ac:dyDescent="0.55000000000000004">
      <c r="E17" s="7"/>
      <c r="F17" s="1">
        <v>41</v>
      </c>
      <c r="G17" s="7" t="s">
        <v>33</v>
      </c>
      <c r="H17" s="7" t="s">
        <v>33</v>
      </c>
      <c r="I17" s="7" t="s">
        <v>68</v>
      </c>
      <c r="J17" s="7" t="s">
        <v>242</v>
      </c>
      <c r="K17" s="7" t="s">
        <v>243</v>
      </c>
      <c r="L17" s="7" t="s">
        <v>244</v>
      </c>
      <c r="M17" s="7" t="s">
        <v>245</v>
      </c>
      <c r="N17" s="7" t="s">
        <v>246</v>
      </c>
      <c r="O17" s="7" t="s">
        <v>247</v>
      </c>
      <c r="P17" s="7" t="s">
        <v>248</v>
      </c>
      <c r="Q17" s="7" t="s">
        <v>249</v>
      </c>
      <c r="R17" s="7" t="s">
        <v>250</v>
      </c>
      <c r="S17" s="7" t="s">
        <v>251</v>
      </c>
      <c r="T17" s="8" t="s">
        <v>9</v>
      </c>
      <c r="U17" s="9" t="str">
        <f t="shared" si="3"/>
        <v>Ta</v>
      </c>
      <c r="V17" s="9" t="str">
        <f t="shared" si="0"/>
        <v>Taa</v>
      </c>
      <c r="W17" s="9" t="str">
        <f t="shared" si="0"/>
        <v>Ti</v>
      </c>
      <c r="X17" s="9" t="str">
        <f t="shared" si="0"/>
        <v>Tee</v>
      </c>
      <c r="Y17" s="9" t="str">
        <f t="shared" si="0"/>
        <v>Tu</v>
      </c>
      <c r="Z17" s="9" t="str">
        <f t="shared" si="0"/>
        <v>Too</v>
      </c>
      <c r="AA17" s="9" t="str">
        <f t="shared" si="0"/>
        <v>Te</v>
      </c>
      <c r="AB17" s="9" t="str">
        <f t="shared" si="0"/>
        <v>Tai</v>
      </c>
      <c r="AC17" s="9" t="str">
        <f t="shared" si="0"/>
        <v>To</v>
      </c>
      <c r="AD17" s="9" t="str">
        <f t="shared" si="0"/>
        <v>Tau</v>
      </c>
      <c r="AE17" s="9" t="str">
        <f t="shared" si="0"/>
        <v>Tan</v>
      </c>
      <c r="AF17" s="9" t="str">
        <f t="shared" si="0"/>
        <v>Tah</v>
      </c>
      <c r="AG17" s="9" t="str">
        <f t="shared" si="4"/>
        <v/>
      </c>
      <c r="AJ17" s="2"/>
      <c r="AK17" s="40"/>
      <c r="AL17" s="16"/>
      <c r="AM17" s="41"/>
      <c r="AN17" s="16"/>
      <c r="AO17" s="42"/>
      <c r="AP17" s="16"/>
      <c r="AQ17" s="43"/>
      <c r="AR17" s="16"/>
      <c r="AS17" s="44"/>
      <c r="AT17" s="16"/>
      <c r="AU17" s="45"/>
      <c r="AV17" s="16"/>
      <c r="AW17" s="31"/>
      <c r="AX17" s="16"/>
      <c r="AY17" s="32"/>
      <c r="AZ17" s="16"/>
      <c r="BA17" s="33"/>
      <c r="BB17" s="16"/>
      <c r="BC17" s="34"/>
      <c r="BD17" s="16"/>
      <c r="BE17" s="35"/>
      <c r="BF17" s="16"/>
      <c r="BG17" s="36"/>
      <c r="BH17" s="2"/>
    </row>
    <row r="18" spans="5:60" ht="20.100000000000001" customHeight="1" x14ac:dyDescent="0.25">
      <c r="E18" s="7"/>
      <c r="F18" s="1">
        <v>42</v>
      </c>
      <c r="G18" s="7" t="s">
        <v>34</v>
      </c>
      <c r="H18" s="7" t="s">
        <v>34</v>
      </c>
      <c r="I18" s="7" t="s">
        <v>69</v>
      </c>
      <c r="J18" s="7" t="s">
        <v>252</v>
      </c>
      <c r="K18" s="7" t="s">
        <v>253</v>
      </c>
      <c r="L18" s="7" t="s">
        <v>254</v>
      </c>
      <c r="M18" s="7" t="s">
        <v>255</v>
      </c>
      <c r="N18" s="7" t="s">
        <v>256</v>
      </c>
      <c r="O18" s="7" t="s">
        <v>257</v>
      </c>
      <c r="P18" s="7" t="s">
        <v>258</v>
      </c>
      <c r="Q18" s="7" t="s">
        <v>259</v>
      </c>
      <c r="R18" s="7" t="s">
        <v>260</v>
      </c>
      <c r="S18" s="7" t="s">
        <v>261</v>
      </c>
      <c r="T18" s="8" t="s">
        <v>476</v>
      </c>
      <c r="U18" s="9" t="str">
        <f t="shared" si="3"/>
        <v>Tha</v>
      </c>
      <c r="V18" s="9" t="str">
        <f t="shared" si="0"/>
        <v>Thaa</v>
      </c>
      <c r="W18" s="9" t="str">
        <f t="shared" si="0"/>
        <v>Thi</v>
      </c>
      <c r="X18" s="9" t="str">
        <f t="shared" si="0"/>
        <v>Thee</v>
      </c>
      <c r="Y18" s="9" t="str">
        <f t="shared" si="0"/>
        <v>Thu</v>
      </c>
      <c r="Z18" s="9" t="str">
        <f t="shared" si="0"/>
        <v>Thoo</v>
      </c>
      <c r="AA18" s="9" t="str">
        <f t="shared" si="0"/>
        <v>The</v>
      </c>
      <c r="AB18" s="9" t="str">
        <f t="shared" si="0"/>
        <v>Thai</v>
      </c>
      <c r="AC18" s="9" t="str">
        <f t="shared" si="0"/>
        <v>Tho</v>
      </c>
      <c r="AD18" s="9" t="str">
        <f t="shared" si="0"/>
        <v>Thau</v>
      </c>
      <c r="AE18" s="9" t="str">
        <f t="shared" si="0"/>
        <v>Than</v>
      </c>
      <c r="AF18" s="9" t="str">
        <f t="shared" si="0"/>
        <v>Thah</v>
      </c>
      <c r="AG18" s="9" t="str">
        <f t="shared" si="4"/>
        <v/>
      </c>
      <c r="AJ18" s="2"/>
      <c r="AK18" s="29" t="str">
        <f>IFERROR(IF(D4&gt;=11,(IF(AG9=5,AG7,IF(AG9=8,AG7,""))),""),"")</f>
        <v/>
      </c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"/>
    </row>
    <row r="19" spans="5:60" ht="20.100000000000001" customHeight="1" x14ac:dyDescent="0.25">
      <c r="E19" s="7"/>
      <c r="F19" s="1">
        <v>43</v>
      </c>
      <c r="G19" s="7" t="s">
        <v>35</v>
      </c>
      <c r="H19" s="7" t="s">
        <v>35</v>
      </c>
      <c r="I19" s="7" t="s">
        <v>70</v>
      </c>
      <c r="J19" s="7" t="s">
        <v>262</v>
      </c>
      <c r="K19" s="7" t="s">
        <v>263</v>
      </c>
      <c r="L19" s="7" t="s">
        <v>264</v>
      </c>
      <c r="M19" s="7" t="s">
        <v>265</v>
      </c>
      <c r="N19" s="7" t="s">
        <v>266</v>
      </c>
      <c r="O19" s="7" t="s">
        <v>267</v>
      </c>
      <c r="P19" s="7" t="s">
        <v>268</v>
      </c>
      <c r="Q19" s="7" t="s">
        <v>269</v>
      </c>
      <c r="R19" s="7" t="s">
        <v>270</v>
      </c>
      <c r="S19" s="7" t="s">
        <v>271</v>
      </c>
      <c r="T19" s="8" t="s">
        <v>2</v>
      </c>
      <c r="U19" s="9" t="str">
        <f t="shared" si="3"/>
        <v>Da</v>
      </c>
      <c r="V19" s="9" t="str">
        <f t="shared" si="0"/>
        <v>Daa</v>
      </c>
      <c r="W19" s="9" t="str">
        <f t="shared" si="0"/>
        <v>Di</v>
      </c>
      <c r="X19" s="9" t="str">
        <f t="shared" si="0"/>
        <v>Dee</v>
      </c>
      <c r="Y19" s="9" t="str">
        <f t="shared" si="0"/>
        <v>Du</v>
      </c>
      <c r="Z19" s="9" t="str">
        <f t="shared" si="0"/>
        <v>Doo</v>
      </c>
      <c r="AA19" s="9" t="str">
        <f t="shared" si="0"/>
        <v>De</v>
      </c>
      <c r="AB19" s="9" t="str">
        <f t="shared" si="0"/>
        <v>Dai</v>
      </c>
      <c r="AC19" s="9" t="str">
        <f t="shared" si="0"/>
        <v>Do</v>
      </c>
      <c r="AD19" s="9" t="str">
        <f t="shared" si="0"/>
        <v>Dau</v>
      </c>
      <c r="AE19" s="9" t="str">
        <f t="shared" si="0"/>
        <v>Dan</v>
      </c>
      <c r="AF19" s="9" t="str">
        <f t="shared" si="0"/>
        <v>Dah</v>
      </c>
      <c r="AG19" s="9"/>
      <c r="AJ19" s="2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"/>
    </row>
    <row r="20" spans="5:60" ht="20.100000000000001" customHeight="1" x14ac:dyDescent="0.25">
      <c r="E20" s="7"/>
      <c r="F20" s="1">
        <v>44</v>
      </c>
      <c r="G20" s="7" t="s">
        <v>36</v>
      </c>
      <c r="H20" s="7" t="s">
        <v>36</v>
      </c>
      <c r="I20" s="7" t="s">
        <v>71</v>
      </c>
      <c r="J20" s="7" t="s">
        <v>272</v>
      </c>
      <c r="K20" s="7" t="s">
        <v>273</v>
      </c>
      <c r="L20" s="7" t="s">
        <v>274</v>
      </c>
      <c r="M20" s="7" t="s">
        <v>275</v>
      </c>
      <c r="N20" s="7" t="s">
        <v>276</v>
      </c>
      <c r="O20" s="7" t="s">
        <v>277</v>
      </c>
      <c r="P20" s="7" t="s">
        <v>278</v>
      </c>
      <c r="Q20" s="7" t="s">
        <v>279</v>
      </c>
      <c r="R20" s="7" t="s">
        <v>280</v>
      </c>
      <c r="S20" s="7" t="s">
        <v>281</v>
      </c>
      <c r="T20" s="8" t="s">
        <v>477</v>
      </c>
      <c r="U20" s="9" t="str">
        <f t="shared" si="3"/>
        <v>Dha</v>
      </c>
      <c r="V20" s="9" t="str">
        <f t="shared" ref="V20:AF35" si="27">CONCATENATE($T20,V$3)</f>
        <v>Dhaa</v>
      </c>
      <c r="W20" s="9" t="str">
        <f t="shared" si="27"/>
        <v>Dhi</v>
      </c>
      <c r="X20" s="9" t="str">
        <f t="shared" si="27"/>
        <v>Dhee</v>
      </c>
      <c r="Y20" s="9" t="str">
        <f t="shared" si="27"/>
        <v>Dhu</v>
      </c>
      <c r="Z20" s="9" t="str">
        <f t="shared" si="27"/>
        <v>Dhoo</v>
      </c>
      <c r="AA20" s="9" t="str">
        <f t="shared" si="27"/>
        <v>Dhe</v>
      </c>
      <c r="AB20" s="9" t="str">
        <f t="shared" si="27"/>
        <v>Dhai</v>
      </c>
      <c r="AC20" s="9" t="str">
        <f t="shared" si="27"/>
        <v>Dho</v>
      </c>
      <c r="AD20" s="9" t="str">
        <f t="shared" si="27"/>
        <v>Dhau</v>
      </c>
      <c r="AE20" s="9" t="str">
        <f t="shared" si="27"/>
        <v>Dhan</v>
      </c>
      <c r="AF20" s="9" t="str">
        <f t="shared" si="27"/>
        <v>Dhah</v>
      </c>
      <c r="AJ20" s="2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"/>
    </row>
    <row r="21" spans="5:60" ht="20.100000000000001" customHeight="1" x14ac:dyDescent="0.25">
      <c r="E21" s="7"/>
      <c r="F21" s="1">
        <v>45</v>
      </c>
      <c r="G21" s="7" t="s">
        <v>37</v>
      </c>
      <c r="H21" s="7" t="s">
        <v>37</v>
      </c>
      <c r="I21" s="7" t="s">
        <v>72</v>
      </c>
      <c r="J21" s="7" t="s">
        <v>282</v>
      </c>
      <c r="K21" s="7" t="s">
        <v>283</v>
      </c>
      <c r="L21" s="7" t="s">
        <v>284</v>
      </c>
      <c r="M21" s="7" t="s">
        <v>285</v>
      </c>
      <c r="N21" s="7" t="s">
        <v>286</v>
      </c>
      <c r="O21" s="7" t="s">
        <v>287</v>
      </c>
      <c r="P21" s="7" t="s">
        <v>288</v>
      </c>
      <c r="Q21" s="7" t="s">
        <v>289</v>
      </c>
      <c r="R21" s="7" t="s">
        <v>290</v>
      </c>
      <c r="S21" s="7" t="s">
        <v>291</v>
      </c>
      <c r="T21" s="8" t="s">
        <v>7</v>
      </c>
      <c r="U21" s="9" t="str">
        <f t="shared" si="3"/>
        <v>Na</v>
      </c>
      <c r="V21" s="9" t="str">
        <f t="shared" si="27"/>
        <v>Naa</v>
      </c>
      <c r="W21" s="9" t="str">
        <f t="shared" si="27"/>
        <v>Ni</v>
      </c>
      <c r="X21" s="9" t="str">
        <f t="shared" si="27"/>
        <v>Nee</v>
      </c>
      <c r="Y21" s="9" t="str">
        <f t="shared" si="27"/>
        <v>Nu</v>
      </c>
      <c r="Z21" s="9" t="str">
        <f t="shared" si="27"/>
        <v>Noo</v>
      </c>
      <c r="AA21" s="9" t="str">
        <f t="shared" si="27"/>
        <v>Ne</v>
      </c>
      <c r="AB21" s="9" t="str">
        <f t="shared" si="27"/>
        <v>Nai</v>
      </c>
      <c r="AC21" s="9" t="str">
        <f t="shared" si="27"/>
        <v>No</v>
      </c>
      <c r="AD21" s="9" t="str">
        <f t="shared" si="27"/>
        <v>Nau</v>
      </c>
      <c r="AE21" s="9" t="str">
        <f t="shared" si="27"/>
        <v>Nan</v>
      </c>
      <c r="AF21" s="9" t="str">
        <f t="shared" si="27"/>
        <v>Nah</v>
      </c>
      <c r="AJ21" s="2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"/>
    </row>
    <row r="22" spans="5:60" ht="9.9499999999999993" customHeight="1" x14ac:dyDescent="0.25">
      <c r="E22" s="7"/>
      <c r="F22" s="1">
        <v>51</v>
      </c>
      <c r="G22" s="7" t="s">
        <v>38</v>
      </c>
      <c r="H22" s="7" t="s">
        <v>38</v>
      </c>
      <c r="I22" s="7" t="s">
        <v>73</v>
      </c>
      <c r="J22" s="7" t="s">
        <v>292</v>
      </c>
      <c r="K22" s="7" t="s">
        <v>293</v>
      </c>
      <c r="L22" s="7" t="s">
        <v>294</v>
      </c>
      <c r="M22" s="7" t="s">
        <v>295</v>
      </c>
      <c r="N22" s="7" t="s">
        <v>296</v>
      </c>
      <c r="O22" s="7" t="s">
        <v>297</v>
      </c>
      <c r="P22" s="7" t="s">
        <v>298</v>
      </c>
      <c r="Q22" s="7" t="s">
        <v>299</v>
      </c>
      <c r="R22" s="7" t="s">
        <v>300</v>
      </c>
      <c r="S22" s="7" t="s">
        <v>301</v>
      </c>
      <c r="T22" s="8" t="s">
        <v>14</v>
      </c>
      <c r="U22" s="9" t="str">
        <f t="shared" si="3"/>
        <v>Pa</v>
      </c>
      <c r="V22" s="9" t="str">
        <f t="shared" si="27"/>
        <v>Paa</v>
      </c>
      <c r="W22" s="9" t="str">
        <f t="shared" si="27"/>
        <v>Pi</v>
      </c>
      <c r="X22" s="9" t="str">
        <f t="shared" si="27"/>
        <v>Pee</v>
      </c>
      <c r="Y22" s="9" t="str">
        <f t="shared" si="27"/>
        <v>Pu</v>
      </c>
      <c r="Z22" s="9" t="str">
        <f t="shared" si="27"/>
        <v>Poo</v>
      </c>
      <c r="AA22" s="9" t="str">
        <f t="shared" si="27"/>
        <v>Pe</v>
      </c>
      <c r="AB22" s="9" t="str">
        <f t="shared" si="27"/>
        <v>Pai</v>
      </c>
      <c r="AC22" s="9" t="str">
        <f t="shared" si="27"/>
        <v>Po</v>
      </c>
      <c r="AD22" s="9" t="str">
        <f t="shared" si="27"/>
        <v>Pau</v>
      </c>
      <c r="AE22" s="9" t="str">
        <f t="shared" si="27"/>
        <v>Pan</v>
      </c>
      <c r="AF22" s="9" t="str">
        <f t="shared" si="27"/>
        <v>Pah</v>
      </c>
      <c r="AJ22" s="2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2"/>
    </row>
    <row r="23" spans="5:60" ht="9.9499999999999993" customHeight="1" x14ac:dyDescent="0.25">
      <c r="E23" s="7"/>
      <c r="F23" s="1">
        <v>52</v>
      </c>
      <c r="G23" s="7" t="s">
        <v>39</v>
      </c>
      <c r="H23" s="7" t="s">
        <v>39</v>
      </c>
      <c r="I23" s="7" t="s">
        <v>74</v>
      </c>
      <c r="J23" s="7" t="s">
        <v>302</v>
      </c>
      <c r="K23" s="7" t="s">
        <v>303</v>
      </c>
      <c r="L23" s="7" t="s">
        <v>304</v>
      </c>
      <c r="M23" s="7" t="s">
        <v>305</v>
      </c>
      <c r="N23" s="7" t="s">
        <v>306</v>
      </c>
      <c r="O23" s="7" t="s">
        <v>307</v>
      </c>
      <c r="P23" s="7" t="s">
        <v>308</v>
      </c>
      <c r="Q23" s="7" t="s">
        <v>309</v>
      </c>
      <c r="R23" s="7" t="s">
        <v>310</v>
      </c>
      <c r="S23" s="7" t="s">
        <v>311</v>
      </c>
      <c r="T23" s="8" t="s">
        <v>478</v>
      </c>
      <c r="U23" s="9" t="str">
        <f t="shared" si="3"/>
        <v>Pha</v>
      </c>
      <c r="V23" s="9" t="str">
        <f t="shared" si="27"/>
        <v>Phaa</v>
      </c>
      <c r="W23" s="9" t="str">
        <f t="shared" si="27"/>
        <v>Phi</v>
      </c>
      <c r="X23" s="9" t="str">
        <f t="shared" si="27"/>
        <v>Phee</v>
      </c>
      <c r="Y23" s="9" t="str">
        <f t="shared" si="27"/>
        <v>Phu</v>
      </c>
      <c r="Z23" s="9" t="str">
        <f t="shared" si="27"/>
        <v>Phoo</v>
      </c>
      <c r="AA23" s="9" t="str">
        <f t="shared" si="27"/>
        <v>Phe</v>
      </c>
      <c r="AB23" s="9" t="str">
        <f t="shared" si="27"/>
        <v>Phai</v>
      </c>
      <c r="AC23" s="9" t="str">
        <f t="shared" si="27"/>
        <v>Pho</v>
      </c>
      <c r="AD23" s="9" t="str">
        <f t="shared" si="27"/>
        <v>Phau</v>
      </c>
      <c r="AE23" s="9" t="str">
        <f t="shared" si="27"/>
        <v>Phan</v>
      </c>
      <c r="AF23" s="9" t="str">
        <f t="shared" si="27"/>
        <v>Phah</v>
      </c>
      <c r="AJ23" s="17"/>
      <c r="BH23" s="17"/>
    </row>
    <row r="24" spans="5:60" ht="17.25" x14ac:dyDescent="0.25">
      <c r="E24" s="7"/>
      <c r="F24" s="1">
        <v>53</v>
      </c>
      <c r="G24" s="7" t="s">
        <v>40</v>
      </c>
      <c r="H24" s="7" t="s">
        <v>40</v>
      </c>
      <c r="I24" s="7" t="s">
        <v>75</v>
      </c>
      <c r="J24" s="7" t="s">
        <v>312</v>
      </c>
      <c r="K24" s="7" t="s">
        <v>313</v>
      </c>
      <c r="L24" s="7" t="s">
        <v>314</v>
      </c>
      <c r="M24" s="7" t="s">
        <v>315</v>
      </c>
      <c r="N24" s="7" t="s">
        <v>316</v>
      </c>
      <c r="O24" s="7" t="s">
        <v>317</v>
      </c>
      <c r="P24" s="7" t="s">
        <v>318</v>
      </c>
      <c r="Q24" s="7" t="s">
        <v>319</v>
      </c>
      <c r="R24" s="7" t="s">
        <v>320</v>
      </c>
      <c r="S24" s="7" t="s">
        <v>321</v>
      </c>
      <c r="T24" s="8" t="s">
        <v>0</v>
      </c>
      <c r="U24" s="9" t="str">
        <f t="shared" si="3"/>
        <v>Ba</v>
      </c>
      <c r="V24" s="9" t="str">
        <f t="shared" si="27"/>
        <v>Baa</v>
      </c>
      <c r="W24" s="9" t="str">
        <f t="shared" si="27"/>
        <v>Bi</v>
      </c>
      <c r="X24" s="9" t="str">
        <f t="shared" si="27"/>
        <v>Bee</v>
      </c>
      <c r="Y24" s="9" t="str">
        <f t="shared" si="27"/>
        <v>Bu</v>
      </c>
      <c r="Z24" s="9" t="str">
        <f t="shared" si="27"/>
        <v>Boo</v>
      </c>
      <c r="AA24" s="9" t="str">
        <f t="shared" si="27"/>
        <v>Be</v>
      </c>
      <c r="AB24" s="9" t="str">
        <f t="shared" si="27"/>
        <v>Bai</v>
      </c>
      <c r="AC24" s="9" t="str">
        <f t="shared" si="27"/>
        <v>Bo</v>
      </c>
      <c r="AD24" s="9" t="str">
        <f t="shared" si="27"/>
        <v>Bau</v>
      </c>
      <c r="AE24" s="9" t="str">
        <f t="shared" si="27"/>
        <v>Ban</v>
      </c>
      <c r="AF24" s="9" t="str">
        <f t="shared" si="27"/>
        <v>Bah</v>
      </c>
    </row>
    <row r="25" spans="5:60" ht="17.25" x14ac:dyDescent="0.25">
      <c r="E25" s="7"/>
      <c r="F25" s="1">
        <v>54</v>
      </c>
      <c r="G25" s="7" t="s">
        <v>41</v>
      </c>
      <c r="H25" s="7" t="s">
        <v>41</v>
      </c>
      <c r="I25" s="7" t="s">
        <v>76</v>
      </c>
      <c r="J25" s="7" t="s">
        <v>322</v>
      </c>
      <c r="K25" s="7" t="s">
        <v>323</v>
      </c>
      <c r="L25" s="7" t="s">
        <v>324</v>
      </c>
      <c r="M25" s="7" t="s">
        <v>325</v>
      </c>
      <c r="N25" s="7" t="s">
        <v>326</v>
      </c>
      <c r="O25" s="7" t="s">
        <v>327</v>
      </c>
      <c r="P25" s="7" t="s">
        <v>328</v>
      </c>
      <c r="Q25" s="7" t="s">
        <v>329</v>
      </c>
      <c r="R25" s="7" t="s">
        <v>330</v>
      </c>
      <c r="S25" s="7" t="s">
        <v>331</v>
      </c>
      <c r="T25" s="8" t="s">
        <v>479</v>
      </c>
      <c r="U25" s="9" t="str">
        <f t="shared" si="3"/>
        <v>Bha</v>
      </c>
      <c r="V25" s="9" t="str">
        <f t="shared" si="27"/>
        <v>Bhaa</v>
      </c>
      <c r="W25" s="9" t="str">
        <f t="shared" si="27"/>
        <v>Bhi</v>
      </c>
      <c r="X25" s="9" t="str">
        <f t="shared" si="27"/>
        <v>Bhee</v>
      </c>
      <c r="Y25" s="9" t="str">
        <f t="shared" si="27"/>
        <v>Bhu</v>
      </c>
      <c r="Z25" s="9" t="str">
        <f t="shared" si="27"/>
        <v>Bhoo</v>
      </c>
      <c r="AA25" s="9" t="str">
        <f t="shared" si="27"/>
        <v>Bhe</v>
      </c>
      <c r="AB25" s="9" t="str">
        <f t="shared" si="27"/>
        <v>Bhai</v>
      </c>
      <c r="AC25" s="9" t="str">
        <f t="shared" si="27"/>
        <v>Bho</v>
      </c>
      <c r="AD25" s="9" t="str">
        <f t="shared" si="27"/>
        <v>Bhau</v>
      </c>
      <c r="AE25" s="9" t="str">
        <f t="shared" si="27"/>
        <v>Bhan</v>
      </c>
      <c r="AF25" s="9" t="str">
        <f t="shared" si="27"/>
        <v>Bhah</v>
      </c>
    </row>
    <row r="26" spans="5:60" ht="17.25" x14ac:dyDescent="0.25">
      <c r="E26" s="7"/>
      <c r="F26" s="1">
        <v>55</v>
      </c>
      <c r="G26" s="7" t="s">
        <v>42</v>
      </c>
      <c r="H26" s="7" t="s">
        <v>42</v>
      </c>
      <c r="I26" s="7" t="s">
        <v>77</v>
      </c>
      <c r="J26" s="7" t="s">
        <v>332</v>
      </c>
      <c r="K26" s="7" t="s">
        <v>333</v>
      </c>
      <c r="L26" s="7" t="s">
        <v>334</v>
      </c>
      <c r="M26" s="7" t="s">
        <v>335</v>
      </c>
      <c r="N26" s="7" t="s">
        <v>336</v>
      </c>
      <c r="O26" s="7" t="s">
        <v>337</v>
      </c>
      <c r="P26" s="7" t="s">
        <v>338</v>
      </c>
      <c r="Q26" s="7" t="s">
        <v>339</v>
      </c>
      <c r="R26" s="7" t="s">
        <v>340</v>
      </c>
      <c r="S26" s="7" t="s">
        <v>341</v>
      </c>
      <c r="T26" s="8" t="s">
        <v>16</v>
      </c>
      <c r="U26" s="9" t="str">
        <f t="shared" si="3"/>
        <v>Ma</v>
      </c>
      <c r="V26" s="9" t="str">
        <f t="shared" si="27"/>
        <v>Maa</v>
      </c>
      <c r="W26" s="9" t="str">
        <f t="shared" si="27"/>
        <v>Mi</v>
      </c>
      <c r="X26" s="9" t="str">
        <f t="shared" si="27"/>
        <v>Mee</v>
      </c>
      <c r="Y26" s="9" t="str">
        <f t="shared" si="27"/>
        <v>Mu</v>
      </c>
      <c r="Z26" s="9" t="str">
        <f t="shared" si="27"/>
        <v>Moo</v>
      </c>
      <c r="AA26" s="9" t="str">
        <f t="shared" si="27"/>
        <v>Me</v>
      </c>
      <c r="AB26" s="9" t="str">
        <f t="shared" si="27"/>
        <v>Mai</v>
      </c>
      <c r="AC26" s="9" t="str">
        <f t="shared" si="27"/>
        <v>Mo</v>
      </c>
      <c r="AD26" s="9" t="str">
        <f t="shared" si="27"/>
        <v>Mau</v>
      </c>
      <c r="AE26" s="9" t="str">
        <f t="shared" si="27"/>
        <v>Man</v>
      </c>
      <c r="AF26" s="9" t="str">
        <f t="shared" si="27"/>
        <v>Mah</v>
      </c>
    </row>
    <row r="27" spans="5:60" ht="17.25" x14ac:dyDescent="0.25">
      <c r="E27" s="7"/>
      <c r="F27" s="1">
        <v>61</v>
      </c>
      <c r="G27" s="7" t="s">
        <v>43</v>
      </c>
      <c r="H27" s="7" t="s">
        <v>43</v>
      </c>
      <c r="I27" s="7" t="s">
        <v>78</v>
      </c>
      <c r="J27" s="7" t="s">
        <v>342</v>
      </c>
      <c r="K27" s="7" t="s">
        <v>343</v>
      </c>
      <c r="L27" s="7" t="s">
        <v>344</v>
      </c>
      <c r="M27" s="7" t="s">
        <v>345</v>
      </c>
      <c r="N27" s="7" t="s">
        <v>346</v>
      </c>
      <c r="O27" s="7" t="s">
        <v>347</v>
      </c>
      <c r="P27" s="7" t="s">
        <v>348</v>
      </c>
      <c r="Q27" s="7" t="s">
        <v>349</v>
      </c>
      <c r="R27" s="7" t="s">
        <v>350</v>
      </c>
      <c r="S27" s="7" t="s">
        <v>351</v>
      </c>
      <c r="T27" s="8" t="s">
        <v>18</v>
      </c>
      <c r="U27" s="9" t="str">
        <f t="shared" si="3"/>
        <v>Ya</v>
      </c>
      <c r="V27" s="9" t="str">
        <f t="shared" si="27"/>
        <v>Yaa</v>
      </c>
      <c r="W27" s="9" t="str">
        <f t="shared" si="27"/>
        <v>Yi</v>
      </c>
      <c r="X27" s="9" t="str">
        <f t="shared" si="27"/>
        <v>Yee</v>
      </c>
      <c r="Y27" s="9" t="str">
        <f t="shared" si="27"/>
        <v>Yu</v>
      </c>
      <c r="Z27" s="9" t="str">
        <f t="shared" si="27"/>
        <v>Yoo</v>
      </c>
      <c r="AA27" s="9" t="str">
        <f t="shared" si="27"/>
        <v>Ye</v>
      </c>
      <c r="AB27" s="9" t="str">
        <f t="shared" si="27"/>
        <v>Yai</v>
      </c>
      <c r="AC27" s="9" t="str">
        <f t="shared" si="27"/>
        <v>Yo</v>
      </c>
      <c r="AD27" s="9" t="str">
        <f t="shared" si="27"/>
        <v>Yau</v>
      </c>
      <c r="AE27" s="9" t="str">
        <f t="shared" si="27"/>
        <v>Yan</v>
      </c>
      <c r="AF27" s="9" t="str">
        <f t="shared" si="27"/>
        <v>Yah</v>
      </c>
    </row>
    <row r="28" spans="5:60" ht="17.25" x14ac:dyDescent="0.25">
      <c r="E28" s="7"/>
      <c r="F28" s="1">
        <v>62</v>
      </c>
      <c r="G28" s="7" t="s">
        <v>44</v>
      </c>
      <c r="H28" s="7" t="s">
        <v>44</v>
      </c>
      <c r="I28" s="7" t="s">
        <v>79</v>
      </c>
      <c r="J28" s="7" t="s">
        <v>352</v>
      </c>
      <c r="K28" s="7" t="s">
        <v>353</v>
      </c>
      <c r="L28" s="7" t="s">
        <v>354</v>
      </c>
      <c r="M28" s="7" t="s">
        <v>355</v>
      </c>
      <c r="N28" s="7" t="s">
        <v>356</v>
      </c>
      <c r="O28" s="7" t="s">
        <v>357</v>
      </c>
      <c r="P28" s="7" t="s">
        <v>358</v>
      </c>
      <c r="Q28" s="7" t="s">
        <v>359</v>
      </c>
      <c r="R28" s="7" t="s">
        <v>360</v>
      </c>
      <c r="S28" s="7" t="s">
        <v>361</v>
      </c>
      <c r="T28" s="8" t="s">
        <v>13</v>
      </c>
      <c r="U28" s="9" t="str">
        <f t="shared" si="3"/>
        <v>Ra</v>
      </c>
      <c r="V28" s="9" t="str">
        <f t="shared" si="27"/>
        <v>Raa</v>
      </c>
      <c r="W28" s="9" t="str">
        <f t="shared" si="27"/>
        <v>Ri</v>
      </c>
      <c r="X28" s="9" t="str">
        <f t="shared" si="27"/>
        <v>Ree</v>
      </c>
      <c r="Y28" s="9" t="str">
        <f t="shared" si="27"/>
        <v>Ru</v>
      </c>
      <c r="Z28" s="9" t="str">
        <f t="shared" si="27"/>
        <v>Roo</v>
      </c>
      <c r="AA28" s="9" t="str">
        <f t="shared" si="27"/>
        <v>Re</v>
      </c>
      <c r="AB28" s="9" t="str">
        <f t="shared" si="27"/>
        <v>Rai</v>
      </c>
      <c r="AC28" s="9" t="str">
        <f t="shared" si="27"/>
        <v>Ro</v>
      </c>
      <c r="AD28" s="9" t="str">
        <f t="shared" si="27"/>
        <v>Rau</v>
      </c>
      <c r="AE28" s="9" t="str">
        <f t="shared" si="27"/>
        <v>Ran</v>
      </c>
      <c r="AF28" s="9" t="str">
        <f t="shared" si="27"/>
        <v>Rah</v>
      </c>
    </row>
    <row r="29" spans="5:60" ht="17.25" x14ac:dyDescent="0.25">
      <c r="E29" s="7"/>
      <c r="F29" s="1">
        <v>63</v>
      </c>
      <c r="G29" s="7" t="s">
        <v>45</v>
      </c>
      <c r="H29" s="7" t="s">
        <v>45</v>
      </c>
      <c r="I29" s="7" t="s">
        <v>80</v>
      </c>
      <c r="J29" s="7" t="s">
        <v>362</v>
      </c>
      <c r="K29" s="7" t="s">
        <v>363</v>
      </c>
      <c r="L29" s="7" t="s">
        <v>364</v>
      </c>
      <c r="M29" s="7" t="s">
        <v>365</v>
      </c>
      <c r="N29" s="7" t="s">
        <v>366</v>
      </c>
      <c r="O29" s="7" t="s">
        <v>367</v>
      </c>
      <c r="P29" s="7" t="s">
        <v>368</v>
      </c>
      <c r="Q29" s="7" t="s">
        <v>369</v>
      </c>
      <c r="R29" s="7" t="s">
        <v>370</v>
      </c>
      <c r="S29" s="7" t="s">
        <v>371</v>
      </c>
      <c r="T29" s="8" t="s">
        <v>4</v>
      </c>
      <c r="U29" s="9" t="str">
        <f t="shared" si="3"/>
        <v>La</v>
      </c>
      <c r="V29" s="9" t="str">
        <f t="shared" si="27"/>
        <v>Laa</v>
      </c>
      <c r="W29" s="9" t="str">
        <f t="shared" si="27"/>
        <v>Li</v>
      </c>
      <c r="X29" s="9" t="str">
        <f t="shared" si="27"/>
        <v>Lee</v>
      </c>
      <c r="Y29" s="9" t="str">
        <f t="shared" si="27"/>
        <v>Lu</v>
      </c>
      <c r="Z29" s="9" t="str">
        <f t="shared" si="27"/>
        <v>Loo</v>
      </c>
      <c r="AA29" s="9" t="str">
        <f t="shared" si="27"/>
        <v>Le</v>
      </c>
      <c r="AB29" s="9" t="str">
        <f t="shared" si="27"/>
        <v>Lai</v>
      </c>
      <c r="AC29" s="9" t="str">
        <f t="shared" si="27"/>
        <v>Lo</v>
      </c>
      <c r="AD29" s="9" t="str">
        <f t="shared" si="27"/>
        <v>Lau</v>
      </c>
      <c r="AE29" s="9" t="str">
        <f t="shared" si="27"/>
        <v>Lan</v>
      </c>
      <c r="AF29" s="9" t="str">
        <f t="shared" si="27"/>
        <v>Lah</v>
      </c>
    </row>
    <row r="30" spans="5:60" ht="17.25" x14ac:dyDescent="0.25">
      <c r="E30" s="7"/>
      <c r="F30" s="1">
        <v>64</v>
      </c>
      <c r="G30" s="7" t="s">
        <v>46</v>
      </c>
      <c r="H30" s="7" t="s">
        <v>46</v>
      </c>
      <c r="I30" s="7" t="s">
        <v>81</v>
      </c>
      <c r="J30" s="7" t="s">
        <v>372</v>
      </c>
      <c r="K30" s="7" t="s">
        <v>373</v>
      </c>
      <c r="L30" s="7" t="s">
        <v>374</v>
      </c>
      <c r="M30" s="7" t="s">
        <v>375</v>
      </c>
      <c r="N30" s="7" t="s">
        <v>376</v>
      </c>
      <c r="O30" s="7" t="s">
        <v>377</v>
      </c>
      <c r="P30" s="7" t="s">
        <v>378</v>
      </c>
      <c r="Q30" s="7" t="s">
        <v>379</v>
      </c>
      <c r="R30" s="7" t="s">
        <v>380</v>
      </c>
      <c r="S30" s="7" t="s">
        <v>381</v>
      </c>
      <c r="T30" s="8" t="s">
        <v>10</v>
      </c>
      <c r="U30" s="9" t="str">
        <f t="shared" si="3"/>
        <v>Va</v>
      </c>
      <c r="V30" s="9" t="str">
        <f t="shared" si="27"/>
        <v>Vaa</v>
      </c>
      <c r="W30" s="9" t="str">
        <f t="shared" si="27"/>
        <v>Vi</v>
      </c>
      <c r="X30" s="9" t="str">
        <f t="shared" si="27"/>
        <v>Vee</v>
      </c>
      <c r="Y30" s="9" t="str">
        <f t="shared" si="27"/>
        <v>Vu</v>
      </c>
      <c r="Z30" s="9" t="str">
        <f t="shared" si="27"/>
        <v>Voo</v>
      </c>
      <c r="AA30" s="9" t="str">
        <f t="shared" si="27"/>
        <v>Ve</v>
      </c>
      <c r="AB30" s="9" t="str">
        <f t="shared" si="27"/>
        <v>Vai</v>
      </c>
      <c r="AC30" s="9" t="str">
        <f t="shared" si="27"/>
        <v>Vo</v>
      </c>
      <c r="AD30" s="9" t="str">
        <f t="shared" si="27"/>
        <v>Vau</v>
      </c>
      <c r="AE30" s="9" t="str">
        <f t="shared" si="27"/>
        <v>Van</v>
      </c>
      <c r="AF30" s="9" t="str">
        <f t="shared" si="27"/>
        <v>Vah</v>
      </c>
    </row>
    <row r="31" spans="5:60" ht="17.25" x14ac:dyDescent="0.25">
      <c r="E31" s="7"/>
      <c r="F31" s="1">
        <v>71</v>
      </c>
      <c r="G31" s="7" t="s">
        <v>49</v>
      </c>
      <c r="H31" s="7" t="s">
        <v>49</v>
      </c>
      <c r="I31" s="7" t="s">
        <v>84</v>
      </c>
      <c r="J31" s="7" t="s">
        <v>382</v>
      </c>
      <c r="K31" s="7" t="s">
        <v>383</v>
      </c>
      <c r="L31" s="7" t="s">
        <v>384</v>
      </c>
      <c r="M31" s="7" t="s">
        <v>385</v>
      </c>
      <c r="N31" s="7" t="s">
        <v>386</v>
      </c>
      <c r="O31" s="7" t="s">
        <v>387</v>
      </c>
      <c r="P31" s="7" t="s">
        <v>388</v>
      </c>
      <c r="Q31" s="7" t="s">
        <v>389</v>
      </c>
      <c r="R31" s="7" t="s">
        <v>390</v>
      </c>
      <c r="S31" s="7" t="s">
        <v>391</v>
      </c>
      <c r="T31" s="8" t="s">
        <v>480</v>
      </c>
      <c r="U31" s="9" t="str">
        <f t="shared" si="3"/>
        <v>Sha</v>
      </c>
      <c r="V31" s="9" t="str">
        <f t="shared" si="27"/>
        <v>Shaa</v>
      </c>
      <c r="W31" s="9" t="str">
        <f t="shared" si="27"/>
        <v>Shi</v>
      </c>
      <c r="X31" s="9" t="str">
        <f t="shared" si="27"/>
        <v>Shee</v>
      </c>
      <c r="Y31" s="9" t="str">
        <f t="shared" si="27"/>
        <v>Shu</v>
      </c>
      <c r="Z31" s="9" t="str">
        <f t="shared" si="27"/>
        <v>Shoo</v>
      </c>
      <c r="AA31" s="9" t="str">
        <f t="shared" si="27"/>
        <v>She</v>
      </c>
      <c r="AB31" s="9" t="str">
        <f t="shared" si="27"/>
        <v>Shai</v>
      </c>
      <c r="AC31" s="9" t="str">
        <f t="shared" si="27"/>
        <v>Sho</v>
      </c>
      <c r="AD31" s="9" t="str">
        <f t="shared" si="27"/>
        <v>Shau</v>
      </c>
      <c r="AE31" s="9" t="str">
        <f t="shared" si="27"/>
        <v>Shan</v>
      </c>
      <c r="AF31" s="9" t="str">
        <f t="shared" si="27"/>
        <v>Shah</v>
      </c>
    </row>
    <row r="32" spans="5:60" ht="17.25" x14ac:dyDescent="0.25">
      <c r="E32" s="7"/>
      <c r="F32" s="1">
        <v>72</v>
      </c>
      <c r="G32" s="7" t="s">
        <v>48</v>
      </c>
      <c r="H32" s="7" t="s">
        <v>48</v>
      </c>
      <c r="I32" s="7" t="s">
        <v>83</v>
      </c>
      <c r="J32" s="7" t="s">
        <v>392</v>
      </c>
      <c r="K32" s="7" t="s">
        <v>393</v>
      </c>
      <c r="L32" s="7" t="s">
        <v>394</v>
      </c>
      <c r="M32" s="7" t="s">
        <v>395</v>
      </c>
      <c r="N32" s="7" t="s">
        <v>396</v>
      </c>
      <c r="O32" s="7" t="s">
        <v>397</v>
      </c>
      <c r="P32" s="7" t="s">
        <v>398</v>
      </c>
      <c r="Q32" s="7" t="s">
        <v>399</v>
      </c>
      <c r="R32" s="7" t="s">
        <v>400</v>
      </c>
      <c r="S32" s="7" t="s">
        <v>401</v>
      </c>
      <c r="T32" s="8" t="s">
        <v>480</v>
      </c>
      <c r="U32" s="9" t="str">
        <f t="shared" si="3"/>
        <v>Sha</v>
      </c>
      <c r="V32" s="9" t="str">
        <f t="shared" si="27"/>
        <v>Shaa</v>
      </c>
      <c r="W32" s="9" t="str">
        <f t="shared" si="27"/>
        <v>Shi</v>
      </c>
      <c r="X32" s="9" t="str">
        <f t="shared" si="27"/>
        <v>Shee</v>
      </c>
      <c r="Y32" s="9" t="str">
        <f t="shared" si="27"/>
        <v>Shu</v>
      </c>
      <c r="Z32" s="9" t="str">
        <f t="shared" si="27"/>
        <v>Shoo</v>
      </c>
      <c r="AA32" s="9" t="str">
        <f t="shared" si="27"/>
        <v>She</v>
      </c>
      <c r="AB32" s="9" t="str">
        <f t="shared" si="27"/>
        <v>Shai</v>
      </c>
      <c r="AC32" s="9" t="str">
        <f t="shared" si="27"/>
        <v>Sho</v>
      </c>
      <c r="AD32" s="9" t="str">
        <f t="shared" si="27"/>
        <v>Shau</v>
      </c>
      <c r="AE32" s="9" t="str">
        <f t="shared" si="27"/>
        <v>Shan</v>
      </c>
      <c r="AF32" s="9" t="str">
        <f t="shared" si="27"/>
        <v>Shah</v>
      </c>
    </row>
    <row r="33" spans="5:32" ht="17.25" x14ac:dyDescent="0.25">
      <c r="E33" s="7"/>
      <c r="F33" s="1">
        <v>73</v>
      </c>
      <c r="G33" s="7" t="s">
        <v>47</v>
      </c>
      <c r="H33" s="7" t="s">
        <v>47</v>
      </c>
      <c r="I33" s="7" t="s">
        <v>82</v>
      </c>
      <c r="J33" s="7" t="s">
        <v>402</v>
      </c>
      <c r="K33" s="7" t="s">
        <v>403</v>
      </c>
      <c r="L33" s="7" t="s">
        <v>404</v>
      </c>
      <c r="M33" s="7" t="s">
        <v>405</v>
      </c>
      <c r="N33" s="7" t="s">
        <v>406</v>
      </c>
      <c r="O33" s="7" t="s">
        <v>407</v>
      </c>
      <c r="P33" s="7" t="s">
        <v>408</v>
      </c>
      <c r="Q33" s="7" t="s">
        <v>409</v>
      </c>
      <c r="R33" s="7" t="s">
        <v>410</v>
      </c>
      <c r="S33" s="7" t="s">
        <v>411</v>
      </c>
      <c r="T33" s="8" t="s">
        <v>12</v>
      </c>
      <c r="U33" s="9" t="str">
        <f t="shared" si="3"/>
        <v>Sa</v>
      </c>
      <c r="V33" s="9" t="str">
        <f t="shared" si="27"/>
        <v>Saa</v>
      </c>
      <c r="W33" s="9" t="str">
        <f t="shared" si="27"/>
        <v>Si</v>
      </c>
      <c r="X33" s="9" t="str">
        <f t="shared" si="27"/>
        <v>See</v>
      </c>
      <c r="Y33" s="9" t="str">
        <f t="shared" si="27"/>
        <v>Su</v>
      </c>
      <c r="Z33" s="9" t="str">
        <f t="shared" si="27"/>
        <v>Soo</v>
      </c>
      <c r="AA33" s="9" t="str">
        <f t="shared" si="27"/>
        <v>Se</v>
      </c>
      <c r="AB33" s="9" t="str">
        <f t="shared" si="27"/>
        <v>Sai</v>
      </c>
      <c r="AC33" s="9" t="str">
        <f t="shared" si="27"/>
        <v>So</v>
      </c>
      <c r="AD33" s="9" t="str">
        <f t="shared" si="27"/>
        <v>Sau</v>
      </c>
      <c r="AE33" s="9" t="str">
        <f t="shared" si="27"/>
        <v>San</v>
      </c>
      <c r="AF33" s="9" t="str">
        <f t="shared" si="27"/>
        <v>Sah</v>
      </c>
    </row>
    <row r="34" spans="5:32" ht="17.25" x14ac:dyDescent="0.25">
      <c r="E34" s="7"/>
      <c r="F34" s="1">
        <v>74</v>
      </c>
      <c r="G34" s="7" t="s">
        <v>50</v>
      </c>
      <c r="H34" s="7" t="s">
        <v>50</v>
      </c>
      <c r="I34" s="7" t="s">
        <v>85</v>
      </c>
      <c r="J34" s="7" t="s">
        <v>412</v>
      </c>
      <c r="K34" s="7" t="s">
        <v>413</v>
      </c>
      <c r="L34" s="7" t="s">
        <v>414</v>
      </c>
      <c r="M34" s="7" t="s">
        <v>415</v>
      </c>
      <c r="N34" s="7" t="s">
        <v>416</v>
      </c>
      <c r="O34" s="7" t="s">
        <v>417</v>
      </c>
      <c r="P34" s="7" t="s">
        <v>418</v>
      </c>
      <c r="Q34" s="7" t="s">
        <v>419</v>
      </c>
      <c r="R34" s="7" t="s">
        <v>420</v>
      </c>
      <c r="S34" s="7" t="s">
        <v>421</v>
      </c>
      <c r="T34" s="8" t="s">
        <v>3</v>
      </c>
      <c r="U34" s="9" t="str">
        <f t="shared" si="3"/>
        <v>Ha</v>
      </c>
      <c r="V34" s="9" t="str">
        <f t="shared" si="27"/>
        <v>Haa</v>
      </c>
      <c r="W34" s="9" t="str">
        <f t="shared" si="27"/>
        <v>Hi</v>
      </c>
      <c r="X34" s="9" t="str">
        <f t="shared" si="27"/>
        <v>Hee</v>
      </c>
      <c r="Y34" s="9" t="str">
        <f t="shared" si="27"/>
        <v>Hu</v>
      </c>
      <c r="Z34" s="9" t="str">
        <f t="shared" si="27"/>
        <v>Hoo</v>
      </c>
      <c r="AA34" s="9" t="str">
        <f t="shared" si="27"/>
        <v>He</v>
      </c>
      <c r="AB34" s="9" t="str">
        <f t="shared" si="27"/>
        <v>Hai</v>
      </c>
      <c r="AC34" s="9" t="str">
        <f t="shared" si="27"/>
        <v>Ho</v>
      </c>
      <c r="AD34" s="9" t="str">
        <f t="shared" si="27"/>
        <v>Hau</v>
      </c>
      <c r="AE34" s="9" t="str">
        <f t="shared" si="27"/>
        <v>Han</v>
      </c>
      <c r="AF34" s="9" t="str">
        <f t="shared" si="27"/>
        <v>Hah</v>
      </c>
    </row>
    <row r="35" spans="5:32" ht="17.25" x14ac:dyDescent="0.25">
      <c r="E35" s="7"/>
      <c r="F35" s="1">
        <v>81</v>
      </c>
      <c r="G35" s="7" t="s">
        <v>51</v>
      </c>
      <c r="H35" s="7" t="s">
        <v>51</v>
      </c>
      <c r="I35" s="7" t="s">
        <v>86</v>
      </c>
      <c r="J35" s="7" t="s">
        <v>422</v>
      </c>
      <c r="K35" s="7" t="s">
        <v>423</v>
      </c>
      <c r="L35" s="7" t="s">
        <v>424</v>
      </c>
      <c r="M35" s="7" t="s">
        <v>425</v>
      </c>
      <c r="N35" s="7" t="s">
        <v>426</v>
      </c>
      <c r="O35" s="7" t="s">
        <v>427</v>
      </c>
      <c r="P35" s="7" t="s">
        <v>428</v>
      </c>
      <c r="Q35" s="7" t="s">
        <v>429</v>
      </c>
      <c r="R35" s="7" t="s">
        <v>430</v>
      </c>
      <c r="S35" s="7" t="s">
        <v>431</v>
      </c>
      <c r="T35" s="8" t="s">
        <v>471</v>
      </c>
      <c r="U35" s="9" t="str">
        <f t="shared" si="3"/>
        <v>Kha</v>
      </c>
      <c r="V35" s="9" t="str">
        <f t="shared" si="27"/>
        <v>Khaa</v>
      </c>
      <c r="W35" s="9" t="str">
        <f t="shared" si="27"/>
        <v>Khi</v>
      </c>
      <c r="X35" s="9" t="str">
        <f t="shared" si="27"/>
        <v>Khee</v>
      </c>
      <c r="Y35" s="9" t="str">
        <f t="shared" si="27"/>
        <v>Khu</v>
      </c>
      <c r="Z35" s="9" t="str">
        <f t="shared" si="27"/>
        <v>Khoo</v>
      </c>
      <c r="AA35" s="9" t="str">
        <f t="shared" si="27"/>
        <v>Khe</v>
      </c>
      <c r="AB35" s="9" t="str">
        <f t="shared" si="27"/>
        <v>Khai</v>
      </c>
      <c r="AC35" s="9" t="str">
        <f t="shared" si="27"/>
        <v>Kho</v>
      </c>
      <c r="AD35" s="9" t="str">
        <f t="shared" si="27"/>
        <v>Khau</v>
      </c>
      <c r="AE35" s="9" t="str">
        <f t="shared" si="27"/>
        <v>Khan</v>
      </c>
      <c r="AF35" s="9" t="str">
        <f t="shared" si="27"/>
        <v>Khah</v>
      </c>
    </row>
    <row r="36" spans="5:32" ht="17.25" x14ac:dyDescent="0.25">
      <c r="E36" s="7"/>
      <c r="F36" s="1">
        <v>82</v>
      </c>
      <c r="G36" s="7" t="s">
        <v>52</v>
      </c>
      <c r="H36" s="7" t="s">
        <v>52</v>
      </c>
      <c r="I36" s="7" t="s">
        <v>87</v>
      </c>
      <c r="J36" s="7" t="s">
        <v>432</v>
      </c>
      <c r="K36" s="7" t="s">
        <v>433</v>
      </c>
      <c r="L36" s="7" t="s">
        <v>434</v>
      </c>
      <c r="M36" s="7" t="s">
        <v>435</v>
      </c>
      <c r="N36" s="7" t="s">
        <v>436</v>
      </c>
      <c r="O36" s="7" t="s">
        <v>437</v>
      </c>
      <c r="P36" s="7" t="s">
        <v>438</v>
      </c>
      <c r="Q36" s="7" t="s">
        <v>439</v>
      </c>
      <c r="R36" s="7" t="s">
        <v>440</v>
      </c>
      <c r="S36" s="7" t="s">
        <v>441</v>
      </c>
      <c r="T36" s="8" t="s">
        <v>481</v>
      </c>
      <c r="U36" s="9" t="str">
        <f t="shared" si="3"/>
        <v>Tra</v>
      </c>
      <c r="V36" s="9" t="str">
        <f t="shared" ref="V36:AF38" si="28">CONCATENATE($T36,V$3)</f>
        <v>Traa</v>
      </c>
      <c r="W36" s="9" t="str">
        <f t="shared" si="28"/>
        <v>Tri</v>
      </c>
      <c r="X36" s="9" t="str">
        <f t="shared" si="28"/>
        <v>Tree</v>
      </c>
      <c r="Y36" s="9" t="str">
        <f t="shared" si="28"/>
        <v>Tru</v>
      </c>
      <c r="Z36" s="9" t="str">
        <f t="shared" si="28"/>
        <v>Troo</v>
      </c>
      <c r="AA36" s="9" t="str">
        <f t="shared" si="28"/>
        <v>Tre</v>
      </c>
      <c r="AB36" s="9" t="str">
        <f t="shared" si="28"/>
        <v>Trai</v>
      </c>
      <c r="AC36" s="9" t="str">
        <f t="shared" si="28"/>
        <v>Tro</v>
      </c>
      <c r="AD36" s="9" t="str">
        <f t="shared" si="28"/>
        <v>Trau</v>
      </c>
      <c r="AE36" s="9" t="str">
        <f t="shared" si="28"/>
        <v>Tran</v>
      </c>
      <c r="AF36" s="9" t="str">
        <f t="shared" si="28"/>
        <v>Trah</v>
      </c>
    </row>
    <row r="37" spans="5:32" ht="17.25" x14ac:dyDescent="0.25">
      <c r="E37" s="7"/>
      <c r="F37" s="1">
        <v>83</v>
      </c>
      <c r="G37" s="7" t="s">
        <v>53</v>
      </c>
      <c r="H37" s="7" t="s">
        <v>53</v>
      </c>
      <c r="I37" s="7" t="s">
        <v>88</v>
      </c>
      <c r="J37" s="7" t="s">
        <v>442</v>
      </c>
      <c r="K37" s="7" t="s">
        <v>443</v>
      </c>
      <c r="L37" s="7" t="s">
        <v>444</v>
      </c>
      <c r="M37" s="7" t="s">
        <v>445</v>
      </c>
      <c r="N37" s="7" t="s">
        <v>446</v>
      </c>
      <c r="O37" s="7" t="s">
        <v>447</v>
      </c>
      <c r="P37" s="7" t="s">
        <v>448</v>
      </c>
      <c r="Q37" s="7" t="s">
        <v>449</v>
      </c>
      <c r="R37" s="7" t="s">
        <v>450</v>
      </c>
      <c r="S37" s="7" t="s">
        <v>451</v>
      </c>
      <c r="T37" s="8" t="s">
        <v>482</v>
      </c>
      <c r="U37" s="9" t="str">
        <f t="shared" si="3"/>
        <v>Gya</v>
      </c>
      <c r="V37" s="9" t="str">
        <f t="shared" si="28"/>
        <v>Gyaa</v>
      </c>
      <c r="W37" s="9" t="str">
        <f t="shared" si="28"/>
        <v>Gyi</v>
      </c>
      <c r="X37" s="9" t="str">
        <f t="shared" si="28"/>
        <v>Gyee</v>
      </c>
      <c r="Y37" s="9" t="str">
        <f t="shared" si="28"/>
        <v>Gyu</v>
      </c>
      <c r="Z37" s="9" t="str">
        <f t="shared" si="28"/>
        <v>Gyoo</v>
      </c>
      <c r="AA37" s="9" t="str">
        <f t="shared" si="28"/>
        <v>Gye</v>
      </c>
      <c r="AB37" s="9" t="str">
        <f t="shared" si="28"/>
        <v>Gyai</v>
      </c>
      <c r="AC37" s="9" t="str">
        <f t="shared" si="28"/>
        <v>Gyo</v>
      </c>
      <c r="AD37" s="9" t="str">
        <f t="shared" si="28"/>
        <v>Gyau</v>
      </c>
      <c r="AE37" s="9" t="str">
        <f t="shared" si="28"/>
        <v>Gyan</v>
      </c>
      <c r="AF37" s="9" t="str">
        <f t="shared" si="28"/>
        <v>Gyah</v>
      </c>
    </row>
    <row r="38" spans="5:32" ht="17.25" x14ac:dyDescent="0.25">
      <c r="E38" s="7"/>
      <c r="F38" s="1">
        <v>84</v>
      </c>
      <c r="G38" s="7" t="s">
        <v>452</v>
      </c>
      <c r="H38" s="7" t="s">
        <v>452</v>
      </c>
      <c r="I38" s="7" t="s">
        <v>453</v>
      </c>
      <c r="J38" s="7" t="s">
        <v>454</v>
      </c>
      <c r="K38" s="7" t="s">
        <v>455</v>
      </c>
      <c r="L38" s="7" t="s">
        <v>456</v>
      </c>
      <c r="M38" s="7" t="s">
        <v>457</v>
      </c>
      <c r="N38" s="7" t="s">
        <v>458</v>
      </c>
      <c r="O38" s="7" t="s">
        <v>459</v>
      </c>
      <c r="P38" s="7" t="s">
        <v>460</v>
      </c>
      <c r="Q38" s="7" t="s">
        <v>461</v>
      </c>
      <c r="R38" s="7" t="s">
        <v>462</v>
      </c>
      <c r="S38" s="7" t="s">
        <v>463</v>
      </c>
      <c r="T38" s="8" t="s">
        <v>483</v>
      </c>
      <c r="U38" s="9" t="str">
        <f t="shared" si="3"/>
        <v>Shra</v>
      </c>
      <c r="V38" s="9" t="str">
        <f t="shared" si="28"/>
        <v>Shraa</v>
      </c>
      <c r="W38" s="9" t="str">
        <f t="shared" si="28"/>
        <v>Shri</v>
      </c>
      <c r="X38" s="9" t="str">
        <f t="shared" si="28"/>
        <v>Shree</v>
      </c>
      <c r="Y38" s="9" t="str">
        <f t="shared" si="28"/>
        <v>Shru</v>
      </c>
      <c r="Z38" s="9" t="str">
        <f t="shared" si="28"/>
        <v>Shroo</v>
      </c>
      <c r="AA38" s="9" t="str">
        <f t="shared" si="28"/>
        <v>Shre</v>
      </c>
      <c r="AB38" s="9" t="str">
        <f t="shared" si="28"/>
        <v>Shrai</v>
      </c>
      <c r="AC38" s="9" t="str">
        <f t="shared" si="28"/>
        <v>Shro</v>
      </c>
      <c r="AD38" s="9" t="str">
        <f t="shared" si="28"/>
        <v>Shrau</v>
      </c>
      <c r="AE38" s="9" t="str">
        <f t="shared" si="28"/>
        <v>Shran</v>
      </c>
      <c r="AF38" s="9" t="str">
        <f t="shared" si="28"/>
        <v>Shrah</v>
      </c>
    </row>
    <row r="39" spans="5:32" ht="17.25" x14ac:dyDescent="0.25">
      <c r="F39" s="1">
        <v>91</v>
      </c>
      <c r="G39" s="18" t="s">
        <v>502</v>
      </c>
      <c r="H39" s="1" t="str">
        <f>IFERROR(IF($AG$9=5,H2,IF($AG$9=6,H2,IF($AG$9=8,H3,""))),"")</f>
        <v/>
      </c>
      <c r="I39" s="1" t="str">
        <f t="shared" ref="I39:S39" si="29">IFERROR(IF($AG$9=5,I2,IF($AG$9=6,I2,IF($AG$9=8,I3,""))),"")</f>
        <v/>
      </c>
      <c r="J39" s="1" t="str">
        <f t="shared" si="29"/>
        <v/>
      </c>
      <c r="K39" s="1" t="str">
        <f t="shared" si="29"/>
        <v/>
      </c>
      <c r="L39" s="1" t="str">
        <f t="shared" si="29"/>
        <v/>
      </c>
      <c r="M39" s="1" t="str">
        <f t="shared" si="29"/>
        <v/>
      </c>
      <c r="N39" s="1" t="str">
        <f t="shared" si="29"/>
        <v/>
      </c>
      <c r="O39" s="1" t="str">
        <f t="shared" si="29"/>
        <v/>
      </c>
      <c r="P39" s="1" t="str">
        <f t="shared" si="29"/>
        <v/>
      </c>
      <c r="Q39" s="1" t="str">
        <f t="shared" si="29"/>
        <v/>
      </c>
      <c r="R39" s="1" t="str">
        <f t="shared" si="29"/>
        <v/>
      </c>
      <c r="S39" s="1" t="str">
        <f t="shared" si="29"/>
        <v/>
      </c>
      <c r="U39" s="1" t="str">
        <f>IFERROR(IF($AG$9=5,U2,IF($AG$9=6,H3,IF($AG$9=8,U2,""))),"")</f>
        <v/>
      </c>
      <c r="V39" s="1" t="str">
        <f t="shared" ref="V39:AF39" si="30">IFERROR(IF($AG$9=5,V2,IF($AG$9=6,I3,IF($AG$9=8,V2,""))),"")</f>
        <v/>
      </c>
      <c r="W39" s="1" t="str">
        <f t="shared" si="30"/>
        <v/>
      </c>
      <c r="X39" s="1" t="str">
        <f t="shared" si="30"/>
        <v/>
      </c>
      <c r="Y39" s="1" t="str">
        <f t="shared" si="30"/>
        <v/>
      </c>
      <c r="Z39" s="1" t="str">
        <f t="shared" si="30"/>
        <v/>
      </c>
      <c r="AA39" s="1" t="str">
        <f t="shared" si="30"/>
        <v/>
      </c>
      <c r="AB39" s="1" t="str">
        <f t="shared" si="30"/>
        <v/>
      </c>
      <c r="AC39" s="1" t="str">
        <f t="shared" si="30"/>
        <v/>
      </c>
      <c r="AD39" s="1" t="str">
        <f t="shared" si="30"/>
        <v/>
      </c>
      <c r="AE39" s="1" t="str">
        <f t="shared" si="30"/>
        <v/>
      </c>
      <c r="AF39" s="1" t="str">
        <f t="shared" si="30"/>
        <v/>
      </c>
    </row>
    <row r="41" spans="5:32" ht="18" x14ac:dyDescent="0.25">
      <c r="Z41" s="19"/>
    </row>
    <row r="42" spans="5:32" ht="18" x14ac:dyDescent="0.25">
      <c r="Z42" s="19"/>
    </row>
    <row r="43" spans="5:32" ht="18" x14ac:dyDescent="0.25">
      <c r="Z43" s="19"/>
    </row>
    <row r="44" spans="5:32" ht="18" x14ac:dyDescent="0.25">
      <c r="Z44" s="19"/>
    </row>
    <row r="45" spans="5:32" ht="18" x14ac:dyDescent="0.25">
      <c r="Z45" s="19"/>
    </row>
    <row r="46" spans="5:32" ht="18" x14ac:dyDescent="0.25">
      <c r="Z46" s="19"/>
    </row>
    <row r="47" spans="5:32" ht="18" x14ac:dyDescent="0.25">
      <c r="Z47" s="19"/>
    </row>
    <row r="48" spans="5:32" ht="18" x14ac:dyDescent="0.25">
      <c r="Z48" s="19"/>
    </row>
    <row r="49" spans="26:26" ht="18" x14ac:dyDescent="0.25">
      <c r="Z49" s="19"/>
    </row>
    <row r="50" spans="26:26" ht="18" x14ac:dyDescent="0.25">
      <c r="Z50" s="19"/>
    </row>
    <row r="51" spans="26:26" ht="18" x14ac:dyDescent="0.25">
      <c r="Z51" s="19"/>
    </row>
    <row r="52" spans="26:26" ht="18" x14ac:dyDescent="0.25">
      <c r="Z52" s="19"/>
    </row>
    <row r="53" spans="26:26" ht="18" x14ac:dyDescent="0.25">
      <c r="Z53" s="19"/>
    </row>
    <row r="54" spans="26:26" ht="18" x14ac:dyDescent="0.25">
      <c r="Z54" s="19"/>
    </row>
    <row r="55" spans="26:26" ht="18" x14ac:dyDescent="0.25">
      <c r="Z55" s="19"/>
    </row>
    <row r="56" spans="26:26" ht="18" x14ac:dyDescent="0.25">
      <c r="Z56" s="19"/>
    </row>
    <row r="57" spans="26:26" ht="18" x14ac:dyDescent="0.25">
      <c r="Z57" s="19"/>
    </row>
    <row r="58" spans="26:26" ht="18" x14ac:dyDescent="0.25">
      <c r="Z58" s="19"/>
    </row>
    <row r="59" spans="26:26" ht="18" x14ac:dyDescent="0.25">
      <c r="Z59" s="19"/>
    </row>
    <row r="60" spans="26:26" ht="18" x14ac:dyDescent="0.25">
      <c r="Z60" s="19"/>
    </row>
    <row r="61" spans="26:26" ht="18" x14ac:dyDescent="0.25">
      <c r="Z61" s="19"/>
    </row>
    <row r="62" spans="26:26" ht="18" x14ac:dyDescent="0.25">
      <c r="Z62" s="19"/>
    </row>
    <row r="63" spans="26:26" ht="18" x14ac:dyDescent="0.25">
      <c r="Z63" s="19"/>
    </row>
    <row r="64" spans="26:26" ht="18" x14ac:dyDescent="0.25">
      <c r="Z64" s="19"/>
    </row>
    <row r="65" spans="26:26" ht="18" x14ac:dyDescent="0.25">
      <c r="Z65" s="19"/>
    </row>
    <row r="66" spans="26:26" ht="18" x14ac:dyDescent="0.25">
      <c r="Z66" s="19"/>
    </row>
    <row r="67" spans="26:26" ht="18" x14ac:dyDescent="0.25">
      <c r="Z67" s="19"/>
    </row>
  </sheetData>
  <sheetProtection password="9812" sheet="1" objects="1" scenarios="1"/>
  <mergeCells count="34">
    <mergeCell ref="AU10:AU13"/>
    <mergeCell ref="AW10:AW13"/>
    <mergeCell ref="AK10:AK13"/>
    <mergeCell ref="AM10:AM13"/>
    <mergeCell ref="AO10:AO13"/>
    <mergeCell ref="AQ10:AQ13"/>
    <mergeCell ref="AS10:AS13"/>
    <mergeCell ref="AM14:AM17"/>
    <mergeCell ref="AO14:AO17"/>
    <mergeCell ref="AQ14:AQ17"/>
    <mergeCell ref="AS14:AS17"/>
    <mergeCell ref="AU14:AU17"/>
    <mergeCell ref="AY10:AY13"/>
    <mergeCell ref="BA10:BA13"/>
    <mergeCell ref="AT3:AX3"/>
    <mergeCell ref="AK18:BG21"/>
    <mergeCell ref="AK22:BG22"/>
    <mergeCell ref="AQ6:BA9"/>
    <mergeCell ref="AW14:AW17"/>
    <mergeCell ref="AY14:AY17"/>
    <mergeCell ref="BA14:BA17"/>
    <mergeCell ref="BC14:BC17"/>
    <mergeCell ref="BE14:BE17"/>
    <mergeCell ref="BG14:BG17"/>
    <mergeCell ref="BC10:BC13"/>
    <mergeCell ref="BE10:BE13"/>
    <mergeCell ref="BG10:BG13"/>
    <mergeCell ref="AK14:AK17"/>
    <mergeCell ref="AL2:BF2"/>
    <mergeCell ref="AM4:AO4"/>
    <mergeCell ref="AU4:AW4"/>
    <mergeCell ref="BC4:BE4"/>
    <mergeCell ref="BB3:BF3"/>
    <mergeCell ref="AL3:AP3"/>
  </mergeCells>
  <conditionalFormatting sqref="AK10:BG17">
    <cfRule type="containsBlanks" dxfId="2" priority="3">
      <formula>LEN(TRIM(AK10))=0</formula>
    </cfRule>
  </conditionalFormatting>
  <conditionalFormatting sqref="AT3:AX4">
    <cfRule type="expression" dxfId="1" priority="2">
      <formula>$AI$6=0</formula>
    </cfRule>
  </conditionalFormatting>
  <conditionalFormatting sqref="BB3:BF4">
    <cfRule type="expression" dxfId="0" priority="1">
      <formula>$AI$7=0</formula>
    </cfRule>
  </conditionalFormatting>
  <dataValidations count="3">
    <dataValidation type="list" allowBlank="1" showInputMessage="1" showErrorMessage="1" sqref="AM4:AO4">
      <formula1>$AG$2:$AG$5</formula1>
    </dataValidation>
    <dataValidation type="list" allowBlank="1" showInputMessage="1" showErrorMessage="1" sqref="AU4:AW4">
      <formula1>$AG$10:$AG$18</formula1>
    </dataValidation>
    <dataValidation type="list" allowBlank="1" showInputMessage="1" showErrorMessage="1" sqref="BC4:BE4">
      <formula1>$E$4:$E$8</formula1>
    </dataValidation>
  </dataValidations>
  <pageMargins left="0" right="0" top="0" bottom="0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BAHARKHADI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 RAM GWALA</dc:creator>
  <cp:lastModifiedBy>Kushalram</cp:lastModifiedBy>
  <cp:lastPrinted>2020-01-07T01:23:34Z</cp:lastPrinted>
  <dcterms:created xsi:type="dcterms:W3CDTF">2007-12-31T18:34:14Z</dcterms:created>
  <dcterms:modified xsi:type="dcterms:W3CDTF">2020-02-20T14:20:21Z</dcterms:modified>
</cp:coreProperties>
</file>