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आयकर गणना मास्टर शीट " sheetId="4" r:id="rId1"/>
    <sheet name="कार्मिक स्लिप " sheetId="2" r:id="rId2"/>
  </sheets>
  <definedNames>
    <definedName name="_xlnm.Print_Area" localSheetId="1">'कार्मिक स्लिप '!$A$1:$O$43</definedName>
  </definedNames>
  <calcPr calcId="124519"/>
</workbook>
</file>

<file path=xl/calcChain.xml><?xml version="1.0" encoding="utf-8"?>
<calcChain xmlns="http://schemas.openxmlformats.org/spreadsheetml/2006/main">
  <c r="O9" i="2"/>
  <c r="O11"/>
  <c r="O8"/>
  <c r="O6"/>
  <c r="O40"/>
  <c r="O38"/>
  <c r="O22"/>
  <c r="O20"/>
  <c r="O19"/>
  <c r="O18"/>
  <c r="O17"/>
  <c r="O16"/>
  <c r="O15"/>
  <c r="O13"/>
  <c r="K8"/>
  <c r="K7"/>
  <c r="O5"/>
  <c r="N3"/>
  <c r="J3"/>
  <c r="D3"/>
  <c r="DS11" i="4"/>
  <c r="DS12"/>
  <c r="DS13"/>
  <c r="DS14"/>
  <c r="DS15"/>
  <c r="DS16"/>
  <c r="DS17"/>
  <c r="DS18"/>
  <c r="DS19"/>
  <c r="DS20"/>
  <c r="DS21"/>
  <c r="DS22"/>
  <c r="DS23"/>
  <c r="DS24"/>
  <c r="DS25"/>
  <c r="DS26"/>
  <c r="DS27"/>
  <c r="DS28"/>
  <c r="DS29"/>
  <c r="DS30"/>
  <c r="DS31"/>
  <c r="DS32"/>
  <c r="DS33"/>
  <c r="DS34"/>
  <c r="DS35"/>
  <c r="DS36"/>
  <c r="DS37"/>
  <c r="DS38"/>
  <c r="DS39"/>
  <c r="DS40"/>
  <c r="DS41"/>
  <c r="DS42"/>
  <c r="DS43"/>
  <c r="DS44"/>
  <c r="DS45"/>
  <c r="DS46"/>
  <c r="DS47"/>
  <c r="DS48"/>
  <c r="DS49"/>
  <c r="DS50"/>
  <c r="DS51"/>
  <c r="DS52"/>
  <c r="DS53"/>
  <c r="DS54"/>
  <c r="DS55"/>
  <c r="DS56"/>
  <c r="DS57"/>
  <c r="DS58"/>
  <c r="DS59"/>
  <c r="DS60"/>
  <c r="DS61"/>
  <c r="DS62"/>
  <c r="DS63"/>
  <c r="DS64"/>
  <c r="DS65"/>
  <c r="DS66"/>
  <c r="DS67"/>
  <c r="DS68"/>
  <c r="DS69"/>
  <c r="DS70"/>
  <c r="DS71"/>
  <c r="DS72"/>
  <c r="DS73"/>
  <c r="DS74"/>
  <c r="DS75"/>
  <c r="DS76"/>
  <c r="DS77"/>
  <c r="DS78"/>
  <c r="DS79"/>
  <c r="DS80"/>
  <c r="DS81"/>
  <c r="DS82"/>
  <c r="DS83"/>
  <c r="DS84"/>
  <c r="DS85"/>
  <c r="DS86"/>
  <c r="DS87"/>
  <c r="DS88"/>
  <c r="DS89"/>
  <c r="DS90"/>
  <c r="DS91"/>
  <c r="DS92"/>
  <c r="DS93"/>
  <c r="DS94"/>
  <c r="DS95"/>
  <c r="DS96"/>
  <c r="DS97"/>
  <c r="DS98"/>
  <c r="DS99"/>
  <c r="DS100"/>
  <c r="DS101"/>
  <c r="DS102"/>
  <c r="DS103"/>
  <c r="DS104"/>
  <c r="DS105"/>
  <c r="DS106"/>
  <c r="DS107"/>
  <c r="O21" i="2"/>
  <c r="DE7" i="4" l="1"/>
  <c r="DI8"/>
  <c r="DI9"/>
  <c r="DI10"/>
  <c r="DI11"/>
  <c r="DI12"/>
  <c r="DI13"/>
  <c r="DI14"/>
  <c r="DI15"/>
  <c r="DI16"/>
  <c r="DI17"/>
  <c r="DI18"/>
  <c r="DI19"/>
  <c r="DI20"/>
  <c r="DI21"/>
  <c r="DI22"/>
  <c r="DI23"/>
  <c r="DI24"/>
  <c r="DI25"/>
  <c r="DI26"/>
  <c r="DI27"/>
  <c r="DI28"/>
  <c r="DI29"/>
  <c r="DI30"/>
  <c r="DI31"/>
  <c r="DI32"/>
  <c r="DI33"/>
  <c r="DI34"/>
  <c r="DI35"/>
  <c r="DI36"/>
  <c r="DI37"/>
  <c r="DI38"/>
  <c r="DI39"/>
  <c r="DI40"/>
  <c r="DI41"/>
  <c r="DI42"/>
  <c r="DI43"/>
  <c r="DI44"/>
  <c r="DI45"/>
  <c r="DI46"/>
  <c r="DI47"/>
  <c r="DI48"/>
  <c r="DI49"/>
  <c r="DI50"/>
  <c r="DI51"/>
  <c r="DI52"/>
  <c r="DI53"/>
  <c r="DI54"/>
  <c r="DI55"/>
  <c r="DI56"/>
  <c r="DI57"/>
  <c r="DI58"/>
  <c r="DI59"/>
  <c r="DI60"/>
  <c r="DI61"/>
  <c r="DI62"/>
  <c r="DI63"/>
  <c r="DI64"/>
  <c r="DI65"/>
  <c r="DI66"/>
  <c r="DI67"/>
  <c r="DI68"/>
  <c r="DI69"/>
  <c r="DI70"/>
  <c r="DI71"/>
  <c r="DI72"/>
  <c r="DI73"/>
  <c r="DI74"/>
  <c r="DI75"/>
  <c r="DI76"/>
  <c r="DI77"/>
  <c r="DI78"/>
  <c r="DI79"/>
  <c r="DI80"/>
  <c r="DI81"/>
  <c r="DI82"/>
  <c r="DI83"/>
  <c r="DI84"/>
  <c r="DI85"/>
  <c r="DI86"/>
  <c r="DI87"/>
  <c r="DI88"/>
  <c r="DI89"/>
  <c r="DI90"/>
  <c r="DI91"/>
  <c r="DI92"/>
  <c r="DI93"/>
  <c r="DI94"/>
  <c r="DI95"/>
  <c r="DI96"/>
  <c r="DI97"/>
  <c r="DI98"/>
  <c r="DI99"/>
  <c r="DI100"/>
  <c r="DI101"/>
  <c r="DI102"/>
  <c r="DI103"/>
  <c r="DI104"/>
  <c r="DI105"/>
  <c r="DI106"/>
  <c r="DI107"/>
  <c r="DI7"/>
  <c r="DJ7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AQ43"/>
  <c r="AQ44"/>
  <c r="AQ45"/>
  <c r="AQ46"/>
  <c r="AQ47"/>
  <c r="AQ48"/>
  <c r="AQ49"/>
  <c r="AQ50"/>
  <c r="AQ51"/>
  <c r="AQ52"/>
  <c r="AQ53"/>
  <c r="AQ54"/>
  <c r="AQ55"/>
  <c r="AQ56"/>
  <c r="AQ57"/>
  <c r="AQ58"/>
  <c r="AQ59"/>
  <c r="AQ60"/>
  <c r="AQ61"/>
  <c r="AQ62"/>
  <c r="AQ63"/>
  <c r="AQ64"/>
  <c r="AQ65"/>
  <c r="AQ66"/>
  <c r="AQ67"/>
  <c r="AQ68"/>
  <c r="AQ69"/>
  <c r="AQ70"/>
  <c r="AQ71"/>
  <c r="AQ72"/>
  <c r="AQ73"/>
  <c r="AQ74"/>
  <c r="AQ75"/>
  <c r="AQ76"/>
  <c r="AQ77"/>
  <c r="AQ78"/>
  <c r="AQ79"/>
  <c r="AQ80"/>
  <c r="AQ81"/>
  <c r="AQ82"/>
  <c r="AQ83"/>
  <c r="AQ84"/>
  <c r="AQ85"/>
  <c r="AQ86"/>
  <c r="AQ87"/>
  <c r="AQ88"/>
  <c r="AQ89"/>
  <c r="AQ90"/>
  <c r="AQ91"/>
  <c r="AQ92"/>
  <c r="AQ93"/>
  <c r="AQ94"/>
  <c r="AQ95"/>
  <c r="AQ96"/>
  <c r="AQ97"/>
  <c r="AQ98"/>
  <c r="AQ99"/>
  <c r="AQ100"/>
  <c r="AQ101"/>
  <c r="AQ102"/>
  <c r="AQ103"/>
  <c r="AQ104"/>
  <c r="AQ105"/>
  <c r="AQ106"/>
  <c r="AQ107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O60"/>
  <c r="AO61"/>
  <c r="AO62"/>
  <c r="AO63"/>
  <c r="AO64"/>
  <c r="AO65"/>
  <c r="AO66"/>
  <c r="AO67"/>
  <c r="AO68"/>
  <c r="AO69"/>
  <c r="AO70"/>
  <c r="AO71"/>
  <c r="AO72"/>
  <c r="AO73"/>
  <c r="AO74"/>
  <c r="AO75"/>
  <c r="AO76"/>
  <c r="AO77"/>
  <c r="AO78"/>
  <c r="AO79"/>
  <c r="AO80"/>
  <c r="AO81"/>
  <c r="AO82"/>
  <c r="AO83"/>
  <c r="AO84"/>
  <c r="AO85"/>
  <c r="AO86"/>
  <c r="AO87"/>
  <c r="AO88"/>
  <c r="AO89"/>
  <c r="AO90"/>
  <c r="AO91"/>
  <c r="AO92"/>
  <c r="AO93"/>
  <c r="AO94"/>
  <c r="AO95"/>
  <c r="AO96"/>
  <c r="AO97"/>
  <c r="AO98"/>
  <c r="AO99"/>
  <c r="AO100"/>
  <c r="AO101"/>
  <c r="AO102"/>
  <c r="AO103"/>
  <c r="AO104"/>
  <c r="AO105"/>
  <c r="AO106"/>
  <c r="AO107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0"/>
  <c r="AM51"/>
  <c r="AM52"/>
  <c r="AM53"/>
  <c r="AM54"/>
  <c r="AM55"/>
  <c r="AM56"/>
  <c r="AM57"/>
  <c r="AM58"/>
  <c r="AM59"/>
  <c r="AM60"/>
  <c r="AM61"/>
  <c r="AM62"/>
  <c r="AM63"/>
  <c r="AM64"/>
  <c r="AM65"/>
  <c r="AM66"/>
  <c r="AM67"/>
  <c r="AM68"/>
  <c r="AM69"/>
  <c r="AM70"/>
  <c r="AM71"/>
  <c r="AM72"/>
  <c r="AM73"/>
  <c r="AM74"/>
  <c r="AM75"/>
  <c r="AM76"/>
  <c r="AM77"/>
  <c r="AM78"/>
  <c r="AM79"/>
  <c r="AM80"/>
  <c r="AM81"/>
  <c r="AM82"/>
  <c r="AM83"/>
  <c r="AM84"/>
  <c r="AM85"/>
  <c r="AM86"/>
  <c r="AM87"/>
  <c r="AM88"/>
  <c r="AM89"/>
  <c r="AM90"/>
  <c r="AM91"/>
  <c r="AM92"/>
  <c r="AM93"/>
  <c r="AM94"/>
  <c r="AM95"/>
  <c r="AM96"/>
  <c r="AM97"/>
  <c r="AM98"/>
  <c r="AM99"/>
  <c r="AM100"/>
  <c r="AM101"/>
  <c r="AM102"/>
  <c r="AM103"/>
  <c r="AM104"/>
  <c r="AM105"/>
  <c r="AM106"/>
  <c r="AM107"/>
  <c r="AH11"/>
  <c r="AJ11" s="1"/>
  <c r="AI11"/>
  <c r="AK11"/>
  <c r="AH12"/>
  <c r="AJ12" s="1"/>
  <c r="AI12"/>
  <c r="AK12"/>
  <c r="AH13"/>
  <c r="AJ13" s="1"/>
  <c r="AI13"/>
  <c r="AK13"/>
  <c r="AH14"/>
  <c r="AJ14" s="1"/>
  <c r="AI14"/>
  <c r="AK14"/>
  <c r="AH15"/>
  <c r="AJ15" s="1"/>
  <c r="AI15"/>
  <c r="AK15"/>
  <c r="AH16"/>
  <c r="AJ16" s="1"/>
  <c r="AI16"/>
  <c r="AK16"/>
  <c r="AH17"/>
  <c r="AJ17" s="1"/>
  <c r="AI17"/>
  <c r="AK17"/>
  <c r="AH18"/>
  <c r="AJ18" s="1"/>
  <c r="AI18"/>
  <c r="AK18"/>
  <c r="AH19"/>
  <c r="AJ19" s="1"/>
  <c r="AI19"/>
  <c r="AK19"/>
  <c r="AH20"/>
  <c r="AJ20" s="1"/>
  <c r="AI20"/>
  <c r="AK20"/>
  <c r="AH21"/>
  <c r="AJ21" s="1"/>
  <c r="AI21"/>
  <c r="AK21"/>
  <c r="AH22"/>
  <c r="AJ22" s="1"/>
  <c r="AI22"/>
  <c r="AK22"/>
  <c r="AH23"/>
  <c r="AJ23" s="1"/>
  <c r="AI23"/>
  <c r="AK23"/>
  <c r="AH24"/>
  <c r="AJ24" s="1"/>
  <c r="AI24"/>
  <c r="AK24"/>
  <c r="AH25"/>
  <c r="AJ25" s="1"/>
  <c r="AI25"/>
  <c r="AK25"/>
  <c r="AH26"/>
  <c r="AJ26" s="1"/>
  <c r="AI26"/>
  <c r="AK26"/>
  <c r="AH27"/>
  <c r="AJ27" s="1"/>
  <c r="AI27"/>
  <c r="AK27"/>
  <c r="AH28"/>
  <c r="AJ28" s="1"/>
  <c r="AI28"/>
  <c r="AK28"/>
  <c r="AH29"/>
  <c r="AJ29" s="1"/>
  <c r="AI29"/>
  <c r="AK29"/>
  <c r="AH30"/>
  <c r="AJ30" s="1"/>
  <c r="AI30"/>
  <c r="AK30"/>
  <c r="AH31"/>
  <c r="AJ31" s="1"/>
  <c r="AI31"/>
  <c r="AK31"/>
  <c r="AH32"/>
  <c r="AJ32" s="1"/>
  <c r="AI32"/>
  <c r="AK32"/>
  <c r="AH33"/>
  <c r="AJ33" s="1"/>
  <c r="AI33"/>
  <c r="AK33"/>
  <c r="AH34"/>
  <c r="AJ34" s="1"/>
  <c r="AI34"/>
  <c r="AK34"/>
  <c r="AH35"/>
  <c r="AJ35" s="1"/>
  <c r="AI35"/>
  <c r="AK35"/>
  <c r="AH36"/>
  <c r="AJ36" s="1"/>
  <c r="AI36"/>
  <c r="AK36"/>
  <c r="AH37"/>
  <c r="AJ37" s="1"/>
  <c r="AI37"/>
  <c r="AK37"/>
  <c r="AH38"/>
  <c r="AJ38" s="1"/>
  <c r="AI38"/>
  <c r="AK38"/>
  <c r="AH39"/>
  <c r="AJ39" s="1"/>
  <c r="AI39"/>
  <c r="AK39"/>
  <c r="AH40"/>
  <c r="AJ40" s="1"/>
  <c r="AI40"/>
  <c r="AK40"/>
  <c r="AH41"/>
  <c r="AJ41" s="1"/>
  <c r="AI41"/>
  <c r="AK41"/>
  <c r="AH42"/>
  <c r="AJ42" s="1"/>
  <c r="AI42"/>
  <c r="AK42"/>
  <c r="AH43"/>
  <c r="AJ43" s="1"/>
  <c r="AI43"/>
  <c r="AK43"/>
  <c r="AH44"/>
  <c r="AJ44" s="1"/>
  <c r="AI44"/>
  <c r="AK44"/>
  <c r="AH45"/>
  <c r="AJ45" s="1"/>
  <c r="AI45"/>
  <c r="AK45"/>
  <c r="AH46"/>
  <c r="AJ46" s="1"/>
  <c r="AI46"/>
  <c r="AK46"/>
  <c r="AH47"/>
  <c r="AJ47" s="1"/>
  <c r="AI47"/>
  <c r="AK47"/>
  <c r="AH48"/>
  <c r="AJ48" s="1"/>
  <c r="AI48"/>
  <c r="AK48"/>
  <c r="AH49"/>
  <c r="AJ49" s="1"/>
  <c r="AI49"/>
  <c r="AK49"/>
  <c r="AH50"/>
  <c r="AJ50" s="1"/>
  <c r="AI50"/>
  <c r="AK50"/>
  <c r="AH51"/>
  <c r="AJ51" s="1"/>
  <c r="AI51"/>
  <c r="AK51"/>
  <c r="AH52"/>
  <c r="AJ52" s="1"/>
  <c r="AI52"/>
  <c r="AK52"/>
  <c r="AH53"/>
  <c r="AJ53" s="1"/>
  <c r="AI53"/>
  <c r="AK53"/>
  <c r="AH54"/>
  <c r="AJ54" s="1"/>
  <c r="AI54"/>
  <c r="AK54"/>
  <c r="AH55"/>
  <c r="AJ55" s="1"/>
  <c r="AI55"/>
  <c r="AK55"/>
  <c r="AH56"/>
  <c r="AJ56" s="1"/>
  <c r="AI56"/>
  <c r="AK56"/>
  <c r="AH57"/>
  <c r="AJ57" s="1"/>
  <c r="AI57"/>
  <c r="AK57"/>
  <c r="AH58"/>
  <c r="AJ58" s="1"/>
  <c r="AI58"/>
  <c r="AK58"/>
  <c r="AH59"/>
  <c r="AJ59" s="1"/>
  <c r="AI59"/>
  <c r="AK59"/>
  <c r="AH60"/>
  <c r="AJ60" s="1"/>
  <c r="AI60"/>
  <c r="AK60"/>
  <c r="AH61"/>
  <c r="AJ61" s="1"/>
  <c r="AI61"/>
  <c r="AK61"/>
  <c r="AH62"/>
  <c r="AJ62" s="1"/>
  <c r="AI62"/>
  <c r="AK62"/>
  <c r="AH63"/>
  <c r="AJ63" s="1"/>
  <c r="AI63"/>
  <c r="AK63"/>
  <c r="AH64"/>
  <c r="AJ64" s="1"/>
  <c r="AI64"/>
  <c r="AK64"/>
  <c r="AH65"/>
  <c r="AJ65" s="1"/>
  <c r="AI65"/>
  <c r="AK65"/>
  <c r="AH66"/>
  <c r="AJ66" s="1"/>
  <c r="AI66"/>
  <c r="AK66"/>
  <c r="AH67"/>
  <c r="AJ67" s="1"/>
  <c r="AI67"/>
  <c r="AK67"/>
  <c r="AH68"/>
  <c r="AJ68" s="1"/>
  <c r="AI68"/>
  <c r="AK68"/>
  <c r="AH69"/>
  <c r="AJ69" s="1"/>
  <c r="AI69"/>
  <c r="AK69"/>
  <c r="AH70"/>
  <c r="AJ70" s="1"/>
  <c r="AI70"/>
  <c r="AK70"/>
  <c r="AH71"/>
  <c r="AJ71" s="1"/>
  <c r="AI71"/>
  <c r="AK71"/>
  <c r="AH72"/>
  <c r="AJ72" s="1"/>
  <c r="AI72"/>
  <c r="AK72"/>
  <c r="AH73"/>
  <c r="AJ73" s="1"/>
  <c r="AI73"/>
  <c r="AK73"/>
  <c r="AH74"/>
  <c r="AJ74" s="1"/>
  <c r="AI74"/>
  <c r="AK74"/>
  <c r="AH75"/>
  <c r="AJ75" s="1"/>
  <c r="AI75"/>
  <c r="AK75"/>
  <c r="AH76"/>
  <c r="AJ76" s="1"/>
  <c r="AI76"/>
  <c r="AK76"/>
  <c r="AH77"/>
  <c r="AJ77" s="1"/>
  <c r="AI77"/>
  <c r="AK77"/>
  <c r="AH78"/>
  <c r="AJ78" s="1"/>
  <c r="AI78"/>
  <c r="AK78"/>
  <c r="AH79"/>
  <c r="AJ79" s="1"/>
  <c r="AI79"/>
  <c r="AK79"/>
  <c r="AH80"/>
  <c r="AJ80" s="1"/>
  <c r="AI80"/>
  <c r="AK80"/>
  <c r="AH81"/>
  <c r="AJ81" s="1"/>
  <c r="AI81"/>
  <c r="AK81"/>
  <c r="AH82"/>
  <c r="AJ82" s="1"/>
  <c r="AI82"/>
  <c r="AK82"/>
  <c r="AH83"/>
  <c r="AJ83" s="1"/>
  <c r="AI83"/>
  <c r="AK83"/>
  <c r="AH84"/>
  <c r="AJ84" s="1"/>
  <c r="AI84"/>
  <c r="AK84"/>
  <c r="AH85"/>
  <c r="AJ85" s="1"/>
  <c r="AI85"/>
  <c r="AK85"/>
  <c r="AH86"/>
  <c r="AJ86" s="1"/>
  <c r="AI86"/>
  <c r="AK86"/>
  <c r="AH87"/>
  <c r="AJ87" s="1"/>
  <c r="AI87"/>
  <c r="AK87"/>
  <c r="AH88"/>
  <c r="AJ88" s="1"/>
  <c r="AI88"/>
  <c r="AK88"/>
  <c r="AH89"/>
  <c r="AJ89" s="1"/>
  <c r="AI89"/>
  <c r="AK89"/>
  <c r="AH90"/>
  <c r="AJ90" s="1"/>
  <c r="AI90"/>
  <c r="AK90"/>
  <c r="AH91"/>
  <c r="AJ91" s="1"/>
  <c r="AI91"/>
  <c r="AK91"/>
  <c r="AH92"/>
  <c r="AJ92" s="1"/>
  <c r="AI92"/>
  <c r="AK92"/>
  <c r="AH93"/>
  <c r="AJ93" s="1"/>
  <c r="AI93"/>
  <c r="AK93"/>
  <c r="AH94"/>
  <c r="AJ94" s="1"/>
  <c r="AI94"/>
  <c r="AK94"/>
  <c r="AH95"/>
  <c r="AJ95" s="1"/>
  <c r="AI95"/>
  <c r="AK95"/>
  <c r="AH96"/>
  <c r="AJ96" s="1"/>
  <c r="AI96"/>
  <c r="AK96"/>
  <c r="AH97"/>
  <c r="AJ97" s="1"/>
  <c r="AI97"/>
  <c r="AK97"/>
  <c r="AH98"/>
  <c r="AJ98" s="1"/>
  <c r="AI98"/>
  <c r="AK98"/>
  <c r="AH99"/>
  <c r="AJ99" s="1"/>
  <c r="AI99"/>
  <c r="AK99"/>
  <c r="AH100"/>
  <c r="AJ100" s="1"/>
  <c r="AI100"/>
  <c r="AK100"/>
  <c r="AH101"/>
  <c r="AJ101" s="1"/>
  <c r="AI101"/>
  <c r="AK101"/>
  <c r="AH102"/>
  <c r="AJ102" s="1"/>
  <c r="AI102"/>
  <c r="AK102"/>
  <c r="AH103"/>
  <c r="AJ103" s="1"/>
  <c r="AI103"/>
  <c r="AK103"/>
  <c r="AH104"/>
  <c r="AJ104" s="1"/>
  <c r="AI104"/>
  <c r="AK104"/>
  <c r="AH105"/>
  <c r="AJ105" s="1"/>
  <c r="AI105"/>
  <c r="AK105"/>
  <c r="AH106"/>
  <c r="AJ106" s="1"/>
  <c r="AI106"/>
  <c r="AK106"/>
  <c r="AH107"/>
  <c r="AJ107" s="1"/>
  <c r="AI107"/>
  <c r="AK107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DQ11"/>
  <c r="DR11"/>
  <c r="DQ12"/>
  <c r="DR12"/>
  <c r="DQ13"/>
  <c r="DR13"/>
  <c r="DQ14"/>
  <c r="DR14"/>
  <c r="DQ15"/>
  <c r="DR15"/>
  <c r="DQ16"/>
  <c r="DR16"/>
  <c r="DQ17"/>
  <c r="DR17"/>
  <c r="DQ18"/>
  <c r="DR18"/>
  <c r="DQ19"/>
  <c r="DR19"/>
  <c r="DQ20"/>
  <c r="DR20"/>
  <c r="DQ21"/>
  <c r="DR21"/>
  <c r="DQ22"/>
  <c r="DR22"/>
  <c r="DQ23"/>
  <c r="DR23"/>
  <c r="DQ24"/>
  <c r="DR24"/>
  <c r="DQ25"/>
  <c r="DR25"/>
  <c r="DQ26"/>
  <c r="DR26"/>
  <c r="DQ27"/>
  <c r="DR27"/>
  <c r="DQ28"/>
  <c r="DR28"/>
  <c r="DQ29"/>
  <c r="DR29"/>
  <c r="DQ30"/>
  <c r="DR30"/>
  <c r="DQ31"/>
  <c r="DR31"/>
  <c r="DQ32"/>
  <c r="DR32"/>
  <c r="DQ33"/>
  <c r="DR33"/>
  <c r="DQ34"/>
  <c r="DR34"/>
  <c r="DQ35"/>
  <c r="DR35"/>
  <c r="DQ36"/>
  <c r="DR36"/>
  <c r="DQ37"/>
  <c r="DR37"/>
  <c r="DQ38"/>
  <c r="DR38"/>
  <c r="DQ39"/>
  <c r="DR39"/>
  <c r="DQ40"/>
  <c r="DR40"/>
  <c r="DQ41"/>
  <c r="DR41"/>
  <c r="DQ42"/>
  <c r="DR42"/>
  <c r="DQ43"/>
  <c r="DR43"/>
  <c r="DQ44"/>
  <c r="DR44"/>
  <c r="DQ45"/>
  <c r="DR45"/>
  <c r="DQ46"/>
  <c r="DR46"/>
  <c r="DQ47"/>
  <c r="DR47"/>
  <c r="DQ48"/>
  <c r="DR48"/>
  <c r="DQ49"/>
  <c r="DR49"/>
  <c r="DQ50"/>
  <c r="DR50"/>
  <c r="DQ51"/>
  <c r="DR51"/>
  <c r="DQ52"/>
  <c r="DR52"/>
  <c r="DQ53"/>
  <c r="DR53"/>
  <c r="DQ54"/>
  <c r="DR54"/>
  <c r="DQ55"/>
  <c r="DR55"/>
  <c r="DQ56"/>
  <c r="DR56"/>
  <c r="DQ57"/>
  <c r="DR57"/>
  <c r="DQ58"/>
  <c r="DR58"/>
  <c r="DQ59"/>
  <c r="DR59"/>
  <c r="DQ60"/>
  <c r="DR60"/>
  <c r="DQ61"/>
  <c r="DR61"/>
  <c r="DQ62"/>
  <c r="DR62"/>
  <c r="DQ63"/>
  <c r="DR63"/>
  <c r="DQ64"/>
  <c r="DR64"/>
  <c r="DQ65"/>
  <c r="DR65"/>
  <c r="DQ66"/>
  <c r="DR66"/>
  <c r="DQ67"/>
  <c r="DR67"/>
  <c r="DQ68"/>
  <c r="DR68"/>
  <c r="DQ69"/>
  <c r="DR69"/>
  <c r="DQ70"/>
  <c r="DR70"/>
  <c r="DQ71"/>
  <c r="DR71"/>
  <c r="DQ72"/>
  <c r="DR72"/>
  <c r="DQ73"/>
  <c r="DR73"/>
  <c r="DQ74"/>
  <c r="DR74"/>
  <c r="DQ75"/>
  <c r="DR75"/>
  <c r="DQ76"/>
  <c r="DR76"/>
  <c r="DQ77"/>
  <c r="DR77"/>
  <c r="DQ78"/>
  <c r="DR78"/>
  <c r="DQ79"/>
  <c r="DR79"/>
  <c r="DQ80"/>
  <c r="DR80"/>
  <c r="DQ81"/>
  <c r="DR81"/>
  <c r="DQ82"/>
  <c r="DR82"/>
  <c r="DQ83"/>
  <c r="DR83"/>
  <c r="DQ84"/>
  <c r="DR84"/>
  <c r="DQ85"/>
  <c r="DR85"/>
  <c r="DQ86"/>
  <c r="DR86"/>
  <c r="DQ87"/>
  <c r="DR87"/>
  <c r="DQ88"/>
  <c r="DR88"/>
  <c r="DQ89"/>
  <c r="DR89"/>
  <c r="DQ90"/>
  <c r="DR90"/>
  <c r="DQ91"/>
  <c r="DR91"/>
  <c r="DQ92"/>
  <c r="DR92"/>
  <c r="DQ93"/>
  <c r="DR93"/>
  <c r="DQ94"/>
  <c r="DR94"/>
  <c r="DQ95"/>
  <c r="DR95"/>
  <c r="DQ96"/>
  <c r="DR96"/>
  <c r="DQ97"/>
  <c r="DR97"/>
  <c r="DQ98"/>
  <c r="DR98"/>
  <c r="DQ99"/>
  <c r="DR99"/>
  <c r="DQ100"/>
  <c r="DR100"/>
  <c r="DQ101"/>
  <c r="DR101"/>
  <c r="DQ102"/>
  <c r="DR102"/>
  <c r="DQ103"/>
  <c r="DR103"/>
  <c r="DQ104"/>
  <c r="DR104"/>
  <c r="DQ105"/>
  <c r="DR105"/>
  <c r="DQ106"/>
  <c r="DR106"/>
  <c r="DQ107"/>
  <c r="DR107"/>
  <c r="CT8"/>
  <c r="CU8"/>
  <c r="CV8"/>
  <c r="CW8"/>
  <c r="CX8"/>
  <c r="CY8"/>
  <c r="CZ8"/>
  <c r="DC8"/>
  <c r="DD8"/>
  <c r="DF8"/>
  <c r="DG8"/>
  <c r="DJ8"/>
  <c r="DK8"/>
  <c r="CT9"/>
  <c r="CU9"/>
  <c r="CV9"/>
  <c r="CW9"/>
  <c r="CX9"/>
  <c r="CY9"/>
  <c r="CZ9"/>
  <c r="DC9"/>
  <c r="DD9"/>
  <c r="DE9"/>
  <c r="DF9"/>
  <c r="DG9"/>
  <c r="DJ9"/>
  <c r="DK9"/>
  <c r="CT10"/>
  <c r="CU10"/>
  <c r="CV10"/>
  <c r="CW10"/>
  <c r="CX10"/>
  <c r="CY10"/>
  <c r="CZ10"/>
  <c r="DC10"/>
  <c r="DE10" s="1"/>
  <c r="DD10"/>
  <c r="DF10"/>
  <c r="DG10"/>
  <c r="DJ10"/>
  <c r="DK10"/>
  <c r="CT11"/>
  <c r="CU11"/>
  <c r="CV11"/>
  <c r="CW11"/>
  <c r="CX11"/>
  <c r="CY11"/>
  <c r="CZ11"/>
  <c r="DC11"/>
  <c r="DD11"/>
  <c r="DE11"/>
  <c r="DF11"/>
  <c r="DG11"/>
  <c r="DJ11"/>
  <c r="DK11"/>
  <c r="DP11"/>
  <c r="DT11"/>
  <c r="CT12"/>
  <c r="CU12"/>
  <c r="CV12"/>
  <c r="CW12"/>
  <c r="CX12"/>
  <c r="CY12"/>
  <c r="CZ12"/>
  <c r="DC12"/>
  <c r="DD12"/>
  <c r="DE12"/>
  <c r="DH12" s="1"/>
  <c r="DF12"/>
  <c r="DG12"/>
  <c r="DJ12"/>
  <c r="DK12"/>
  <c r="DP12"/>
  <c r="DT12"/>
  <c r="CT13"/>
  <c r="CU13"/>
  <c r="CV13"/>
  <c r="CW13"/>
  <c r="CX13"/>
  <c r="CY13"/>
  <c r="CZ13"/>
  <c r="DC13"/>
  <c r="DD13"/>
  <c r="DE13"/>
  <c r="DF13"/>
  <c r="DG13"/>
  <c r="DJ13"/>
  <c r="DK13"/>
  <c r="DP13"/>
  <c r="DT13"/>
  <c r="CT14"/>
  <c r="CU14"/>
  <c r="CV14"/>
  <c r="CW14"/>
  <c r="CX14"/>
  <c r="CY14"/>
  <c r="CZ14"/>
  <c r="DC14"/>
  <c r="DD14"/>
  <c r="DE14"/>
  <c r="DF14"/>
  <c r="DG14"/>
  <c r="DJ14"/>
  <c r="DK14"/>
  <c r="DP14"/>
  <c r="DT14"/>
  <c r="CT15"/>
  <c r="CU15"/>
  <c r="CV15"/>
  <c r="CW15"/>
  <c r="CX15"/>
  <c r="CY15"/>
  <c r="CZ15"/>
  <c r="DC15"/>
  <c r="DD15"/>
  <c r="DE15"/>
  <c r="DF15"/>
  <c r="DG15"/>
  <c r="DJ15"/>
  <c r="DK15"/>
  <c r="DP15"/>
  <c r="DT15"/>
  <c r="CT16"/>
  <c r="CU16"/>
  <c r="CV16"/>
  <c r="CW16"/>
  <c r="CX16"/>
  <c r="CY16"/>
  <c r="CZ16"/>
  <c r="DC16"/>
  <c r="DD16"/>
  <c r="DE16"/>
  <c r="DF16"/>
  <c r="DG16"/>
  <c r="DJ16"/>
  <c r="DK16"/>
  <c r="DP16"/>
  <c r="DT16"/>
  <c r="CT17"/>
  <c r="CU17"/>
  <c r="CV17"/>
  <c r="CW17"/>
  <c r="CX17"/>
  <c r="CY17"/>
  <c r="CZ17"/>
  <c r="DC17"/>
  <c r="DD17"/>
  <c r="DE17"/>
  <c r="DF17"/>
  <c r="DG17"/>
  <c r="DJ17"/>
  <c r="DK17"/>
  <c r="DP17"/>
  <c r="DT17"/>
  <c r="CT18"/>
  <c r="CU18"/>
  <c r="CV18"/>
  <c r="CW18"/>
  <c r="CX18"/>
  <c r="CY18"/>
  <c r="CZ18"/>
  <c r="DC18"/>
  <c r="DD18"/>
  <c r="DE18"/>
  <c r="DF18"/>
  <c r="DG18"/>
  <c r="DJ18"/>
  <c r="DK18"/>
  <c r="DP18"/>
  <c r="DT18"/>
  <c r="CT19"/>
  <c r="CU19"/>
  <c r="CV19"/>
  <c r="CW19"/>
  <c r="CX19"/>
  <c r="CY19"/>
  <c r="CZ19"/>
  <c r="DC19"/>
  <c r="DD19"/>
  <c r="DE19"/>
  <c r="DF19"/>
  <c r="DG19"/>
  <c r="DJ19"/>
  <c r="DK19"/>
  <c r="DP19"/>
  <c r="DT19"/>
  <c r="CT20"/>
  <c r="CU20"/>
  <c r="CV20"/>
  <c r="CW20"/>
  <c r="CX20"/>
  <c r="CY20"/>
  <c r="CZ20"/>
  <c r="DC20"/>
  <c r="DD20"/>
  <c r="DE20"/>
  <c r="DF20"/>
  <c r="DG20"/>
  <c r="DJ20"/>
  <c r="DK20"/>
  <c r="DP20"/>
  <c r="DT20"/>
  <c r="CT21"/>
  <c r="CU21"/>
  <c r="CV21"/>
  <c r="CW21"/>
  <c r="CX21"/>
  <c r="CY21"/>
  <c r="CZ21"/>
  <c r="DC21"/>
  <c r="DD21"/>
  <c r="DE21"/>
  <c r="DF21"/>
  <c r="DG21"/>
  <c r="DJ21"/>
  <c r="DK21"/>
  <c r="DP21"/>
  <c r="DT21"/>
  <c r="CT22"/>
  <c r="CU22"/>
  <c r="CV22"/>
  <c r="CW22"/>
  <c r="CX22"/>
  <c r="CY22"/>
  <c r="CZ22"/>
  <c r="DC22"/>
  <c r="DD22"/>
  <c r="DE22"/>
  <c r="DF22"/>
  <c r="DG22"/>
  <c r="DJ22"/>
  <c r="DK22"/>
  <c r="DP22"/>
  <c r="DT22"/>
  <c r="CT23"/>
  <c r="CU23"/>
  <c r="CV23"/>
  <c r="CW23"/>
  <c r="CX23"/>
  <c r="CY23"/>
  <c r="CZ23"/>
  <c r="DC23"/>
  <c r="DD23"/>
  <c r="DE23"/>
  <c r="DF23"/>
  <c r="DG23"/>
  <c r="DJ23"/>
  <c r="DK23"/>
  <c r="DP23"/>
  <c r="DT23"/>
  <c r="CT24"/>
  <c r="CU24"/>
  <c r="CV24"/>
  <c r="CW24"/>
  <c r="CX24"/>
  <c r="CY24"/>
  <c r="CZ24"/>
  <c r="DC24"/>
  <c r="DD24"/>
  <c r="DE24"/>
  <c r="DF24"/>
  <c r="DG24"/>
  <c r="DJ24"/>
  <c r="DK24"/>
  <c r="DP24"/>
  <c r="DT24"/>
  <c r="CT25"/>
  <c r="CU25"/>
  <c r="CV25"/>
  <c r="CW25"/>
  <c r="CX25"/>
  <c r="CY25"/>
  <c r="CZ25"/>
  <c r="DC25"/>
  <c r="DD25"/>
  <c r="DE25"/>
  <c r="DF25"/>
  <c r="DG25"/>
  <c r="DJ25"/>
  <c r="DK25"/>
  <c r="DP25"/>
  <c r="DT25"/>
  <c r="CT26"/>
  <c r="CU26"/>
  <c r="CV26"/>
  <c r="CW26"/>
  <c r="CX26"/>
  <c r="CY26"/>
  <c r="CZ26"/>
  <c r="DC26"/>
  <c r="DD26"/>
  <c r="DE26"/>
  <c r="DF26"/>
  <c r="DG26"/>
  <c r="DJ26"/>
  <c r="DK26"/>
  <c r="DP26"/>
  <c r="DT26"/>
  <c r="CT27"/>
  <c r="CU27"/>
  <c r="CV27"/>
  <c r="CW27"/>
  <c r="CX27"/>
  <c r="CY27"/>
  <c r="CZ27"/>
  <c r="DC27"/>
  <c r="DD27"/>
  <c r="DE27"/>
  <c r="DF27"/>
  <c r="DG27"/>
  <c r="DJ27"/>
  <c r="DK27"/>
  <c r="DP27"/>
  <c r="DT27"/>
  <c r="CT28"/>
  <c r="CU28"/>
  <c r="CV28"/>
  <c r="CW28"/>
  <c r="CX28"/>
  <c r="CY28"/>
  <c r="CZ28"/>
  <c r="DC28"/>
  <c r="DD28"/>
  <c r="DE28"/>
  <c r="DF28"/>
  <c r="DG28"/>
  <c r="DJ28"/>
  <c r="DK28"/>
  <c r="DP28"/>
  <c r="DT28"/>
  <c r="CT29"/>
  <c r="CU29"/>
  <c r="CV29"/>
  <c r="CW29"/>
  <c r="CX29"/>
  <c r="CY29"/>
  <c r="CZ29"/>
  <c r="DC29"/>
  <c r="DD29"/>
  <c r="DE29"/>
  <c r="DF29"/>
  <c r="DG29"/>
  <c r="DJ29"/>
  <c r="DK29"/>
  <c r="DP29"/>
  <c r="DT29"/>
  <c r="CT30"/>
  <c r="CU30"/>
  <c r="CV30"/>
  <c r="CW30"/>
  <c r="CX30"/>
  <c r="CY30"/>
  <c r="CZ30"/>
  <c r="DC30"/>
  <c r="DD30"/>
  <c r="DE30"/>
  <c r="DF30"/>
  <c r="DG30"/>
  <c r="DJ30"/>
  <c r="DK30"/>
  <c r="DP30"/>
  <c r="DT30"/>
  <c r="CT31"/>
  <c r="CU31"/>
  <c r="CV31"/>
  <c r="CW31"/>
  <c r="CX31"/>
  <c r="CY31"/>
  <c r="CZ31"/>
  <c r="DC31"/>
  <c r="DD31"/>
  <c r="DE31"/>
  <c r="DF31"/>
  <c r="DG31"/>
  <c r="DJ31"/>
  <c r="DK31"/>
  <c r="DP31"/>
  <c r="DT31"/>
  <c r="CT32"/>
  <c r="CU32"/>
  <c r="CV32"/>
  <c r="CW32"/>
  <c r="CX32"/>
  <c r="CY32"/>
  <c r="CZ32"/>
  <c r="DC32"/>
  <c r="DD32"/>
  <c r="DE32"/>
  <c r="DF32"/>
  <c r="DG32"/>
  <c r="DJ32"/>
  <c r="DK32"/>
  <c r="DP32"/>
  <c r="DT32"/>
  <c r="CT33"/>
  <c r="CU33"/>
  <c r="CV33"/>
  <c r="CW33"/>
  <c r="CX33"/>
  <c r="CY33"/>
  <c r="CZ33"/>
  <c r="DC33"/>
  <c r="DD33"/>
  <c r="DE33"/>
  <c r="DF33"/>
  <c r="DG33"/>
  <c r="DJ33"/>
  <c r="DK33"/>
  <c r="DP33"/>
  <c r="DT33"/>
  <c r="CT34"/>
  <c r="CU34"/>
  <c r="CV34"/>
  <c r="CW34"/>
  <c r="CX34"/>
  <c r="CY34"/>
  <c r="CZ34"/>
  <c r="DC34"/>
  <c r="DD34"/>
  <c r="DE34"/>
  <c r="DF34"/>
  <c r="DG34"/>
  <c r="DJ34"/>
  <c r="DK34"/>
  <c r="DP34"/>
  <c r="DT34"/>
  <c r="CT35"/>
  <c r="CU35"/>
  <c r="CV35"/>
  <c r="CW35"/>
  <c r="CX35"/>
  <c r="CY35"/>
  <c r="CZ35"/>
  <c r="DC35"/>
  <c r="DD35"/>
  <c r="DE35"/>
  <c r="DF35"/>
  <c r="DG35"/>
  <c r="DJ35"/>
  <c r="DK35"/>
  <c r="DP35"/>
  <c r="DT35"/>
  <c r="CT36"/>
  <c r="CU36"/>
  <c r="CV36"/>
  <c r="CW36"/>
  <c r="CX36"/>
  <c r="CY36"/>
  <c r="CZ36"/>
  <c r="DC36"/>
  <c r="DD36"/>
  <c r="DE36"/>
  <c r="DF36"/>
  <c r="DG36"/>
  <c r="DJ36"/>
  <c r="DK36"/>
  <c r="DP36"/>
  <c r="DT36"/>
  <c r="CT37"/>
  <c r="CU37"/>
  <c r="CV37"/>
  <c r="CW37"/>
  <c r="CX37"/>
  <c r="CY37"/>
  <c r="CZ37"/>
  <c r="DC37"/>
  <c r="DD37"/>
  <c r="DE37"/>
  <c r="DF37"/>
  <c r="DG37"/>
  <c r="DJ37"/>
  <c r="DK37"/>
  <c r="DP37"/>
  <c r="DT37"/>
  <c r="CT38"/>
  <c r="CU38"/>
  <c r="CV38"/>
  <c r="CW38"/>
  <c r="CX38"/>
  <c r="CY38"/>
  <c r="CZ38"/>
  <c r="DC38"/>
  <c r="DD38"/>
  <c r="DE38"/>
  <c r="DF38"/>
  <c r="DG38"/>
  <c r="DJ38"/>
  <c r="DK38"/>
  <c r="DP38"/>
  <c r="DT38"/>
  <c r="CT39"/>
  <c r="CU39"/>
  <c r="CV39"/>
  <c r="CW39"/>
  <c r="CX39"/>
  <c r="CY39"/>
  <c r="CZ39"/>
  <c r="DC39"/>
  <c r="DD39"/>
  <c r="DE39"/>
  <c r="DF39"/>
  <c r="DG39"/>
  <c r="DJ39"/>
  <c r="DK39"/>
  <c r="DP39"/>
  <c r="DT39"/>
  <c r="CT40"/>
  <c r="CU40"/>
  <c r="CV40"/>
  <c r="CW40"/>
  <c r="CX40"/>
  <c r="CY40"/>
  <c r="CZ40"/>
  <c r="DC40"/>
  <c r="DD40"/>
  <c r="DE40"/>
  <c r="DF40"/>
  <c r="DG40"/>
  <c r="DJ40"/>
  <c r="DK40"/>
  <c r="DP40"/>
  <c r="DT40"/>
  <c r="CT41"/>
  <c r="CU41"/>
  <c r="CV41"/>
  <c r="CW41"/>
  <c r="CX41"/>
  <c r="CY41"/>
  <c r="CZ41"/>
  <c r="DC41"/>
  <c r="DD41"/>
  <c r="DE41"/>
  <c r="DF41"/>
  <c r="DG41"/>
  <c r="DJ41"/>
  <c r="DK41"/>
  <c r="DP41"/>
  <c r="DT41"/>
  <c r="CT42"/>
  <c r="CU42"/>
  <c r="CV42"/>
  <c r="CW42"/>
  <c r="CX42"/>
  <c r="CY42"/>
  <c r="CZ42"/>
  <c r="DC42"/>
  <c r="DD42"/>
  <c r="DE42"/>
  <c r="DF42"/>
  <c r="DG42"/>
  <c r="DJ42"/>
  <c r="DK42"/>
  <c r="DP42"/>
  <c r="DT42"/>
  <c r="CT43"/>
  <c r="CU43"/>
  <c r="CV43"/>
  <c r="CW43"/>
  <c r="CX43"/>
  <c r="CY43"/>
  <c r="CZ43"/>
  <c r="DC43"/>
  <c r="DD43"/>
  <c r="DE43"/>
  <c r="DF43"/>
  <c r="DG43"/>
  <c r="DJ43"/>
  <c r="DK43"/>
  <c r="DP43"/>
  <c r="DT43"/>
  <c r="CT44"/>
  <c r="CU44"/>
  <c r="CV44"/>
  <c r="CW44"/>
  <c r="CX44"/>
  <c r="CY44"/>
  <c r="CZ44"/>
  <c r="DC44"/>
  <c r="DD44"/>
  <c r="DE44"/>
  <c r="DF44"/>
  <c r="DG44"/>
  <c r="DJ44"/>
  <c r="DK44"/>
  <c r="DP44"/>
  <c r="DT44"/>
  <c r="CT45"/>
  <c r="CU45"/>
  <c r="CV45"/>
  <c r="CW45"/>
  <c r="CX45"/>
  <c r="CY45"/>
  <c r="CZ45"/>
  <c r="DC45"/>
  <c r="DD45"/>
  <c r="DE45"/>
  <c r="DF45"/>
  <c r="DG45"/>
  <c r="DJ45"/>
  <c r="DK45"/>
  <c r="DP45"/>
  <c r="DT45"/>
  <c r="CT46"/>
  <c r="CU46"/>
  <c r="CV46"/>
  <c r="CW46"/>
  <c r="CX46"/>
  <c r="CY46"/>
  <c r="CZ46"/>
  <c r="DC46"/>
  <c r="DD46"/>
  <c r="DE46"/>
  <c r="DF46"/>
  <c r="DG46"/>
  <c r="DJ46"/>
  <c r="DK46"/>
  <c r="DP46"/>
  <c r="DT46"/>
  <c r="CT47"/>
  <c r="CU47"/>
  <c r="CV47"/>
  <c r="CW47"/>
  <c r="CX47"/>
  <c r="CY47"/>
  <c r="CZ47"/>
  <c r="DC47"/>
  <c r="DD47"/>
  <c r="DE47"/>
  <c r="DF47"/>
  <c r="DG47"/>
  <c r="DJ47"/>
  <c r="DK47"/>
  <c r="DP47"/>
  <c r="DT47"/>
  <c r="CT48"/>
  <c r="CU48"/>
  <c r="CV48"/>
  <c r="CW48"/>
  <c r="CX48"/>
  <c r="CY48"/>
  <c r="CZ48"/>
  <c r="DC48"/>
  <c r="DD48"/>
  <c r="DE48"/>
  <c r="DF48"/>
  <c r="DG48"/>
  <c r="DJ48"/>
  <c r="DK48"/>
  <c r="DP48"/>
  <c r="DT48"/>
  <c r="CT49"/>
  <c r="CU49"/>
  <c r="CV49"/>
  <c r="CW49"/>
  <c r="CX49"/>
  <c r="CY49"/>
  <c r="CZ49"/>
  <c r="DC49"/>
  <c r="DD49"/>
  <c r="DE49"/>
  <c r="DF49"/>
  <c r="DG49"/>
  <c r="DJ49"/>
  <c r="DK49"/>
  <c r="DP49"/>
  <c r="DT49"/>
  <c r="CT50"/>
  <c r="CU50"/>
  <c r="CV50"/>
  <c r="CW50"/>
  <c r="CX50"/>
  <c r="CY50"/>
  <c r="CZ50"/>
  <c r="DC50"/>
  <c r="DD50"/>
  <c r="DE50"/>
  <c r="DF50"/>
  <c r="DG50"/>
  <c r="DJ50"/>
  <c r="DK50"/>
  <c r="DP50"/>
  <c r="DT50"/>
  <c r="CT51"/>
  <c r="CU51"/>
  <c r="CV51"/>
  <c r="CW51"/>
  <c r="CX51"/>
  <c r="CY51"/>
  <c r="CZ51"/>
  <c r="DC51"/>
  <c r="DD51"/>
  <c r="DE51"/>
  <c r="DF51"/>
  <c r="DG51"/>
  <c r="DJ51"/>
  <c r="DK51"/>
  <c r="DP51"/>
  <c r="DT51"/>
  <c r="CT52"/>
  <c r="CU52"/>
  <c r="CV52"/>
  <c r="CW52"/>
  <c r="CX52"/>
  <c r="CY52"/>
  <c r="CZ52"/>
  <c r="DC52"/>
  <c r="DD52"/>
  <c r="DE52"/>
  <c r="DF52"/>
  <c r="DG52"/>
  <c r="DJ52"/>
  <c r="DK52"/>
  <c r="DP52"/>
  <c r="DT52"/>
  <c r="CT53"/>
  <c r="CU53"/>
  <c r="CV53"/>
  <c r="CW53"/>
  <c r="CX53"/>
  <c r="CY53"/>
  <c r="CZ53"/>
  <c r="DC53"/>
  <c r="DD53"/>
  <c r="DE53"/>
  <c r="DF53"/>
  <c r="DG53"/>
  <c r="DJ53"/>
  <c r="DK53"/>
  <c r="DP53"/>
  <c r="DT53"/>
  <c r="CT54"/>
  <c r="CU54"/>
  <c r="CV54"/>
  <c r="CW54"/>
  <c r="CX54"/>
  <c r="CY54"/>
  <c r="CZ54"/>
  <c r="DC54"/>
  <c r="DD54"/>
  <c r="DE54"/>
  <c r="DF54"/>
  <c r="DG54"/>
  <c r="DJ54"/>
  <c r="DK54"/>
  <c r="DP54"/>
  <c r="DT54"/>
  <c r="CT55"/>
  <c r="CU55"/>
  <c r="CV55"/>
  <c r="CW55"/>
  <c r="CX55"/>
  <c r="CY55"/>
  <c r="CZ55"/>
  <c r="DC55"/>
  <c r="DD55"/>
  <c r="DE55"/>
  <c r="DF55"/>
  <c r="DG55"/>
  <c r="DJ55"/>
  <c r="DK55"/>
  <c r="DP55"/>
  <c r="DT55"/>
  <c r="CT56"/>
  <c r="CU56"/>
  <c r="CV56"/>
  <c r="CW56"/>
  <c r="CX56"/>
  <c r="CY56"/>
  <c r="CZ56"/>
  <c r="DC56"/>
  <c r="DD56"/>
  <c r="DE56"/>
  <c r="DF56"/>
  <c r="DG56"/>
  <c r="DJ56"/>
  <c r="DK56"/>
  <c r="DP56"/>
  <c r="DT56"/>
  <c r="CT57"/>
  <c r="CU57"/>
  <c r="CV57"/>
  <c r="CW57"/>
  <c r="CX57"/>
  <c r="CY57"/>
  <c r="CZ57"/>
  <c r="DC57"/>
  <c r="DD57"/>
  <c r="DE57"/>
  <c r="DF57"/>
  <c r="DG57"/>
  <c r="DJ57"/>
  <c r="DK57"/>
  <c r="DP57"/>
  <c r="DT57"/>
  <c r="CT58"/>
  <c r="CU58"/>
  <c r="CV58"/>
  <c r="CW58"/>
  <c r="CX58"/>
  <c r="CY58"/>
  <c r="CZ58"/>
  <c r="DC58"/>
  <c r="DD58"/>
  <c r="DE58"/>
  <c r="DF58"/>
  <c r="DG58"/>
  <c r="DJ58"/>
  <c r="DK58"/>
  <c r="DP58"/>
  <c r="DT58"/>
  <c r="CT59"/>
  <c r="CU59"/>
  <c r="CV59"/>
  <c r="CW59"/>
  <c r="CX59"/>
  <c r="CY59"/>
  <c r="CZ59"/>
  <c r="DC59"/>
  <c r="DD59"/>
  <c r="DE59"/>
  <c r="DF59"/>
  <c r="DG59"/>
  <c r="DJ59"/>
  <c r="DK59"/>
  <c r="DP59"/>
  <c r="DT59"/>
  <c r="CT60"/>
  <c r="CU60"/>
  <c r="CV60"/>
  <c r="CW60"/>
  <c r="CX60"/>
  <c r="CY60"/>
  <c r="CZ60"/>
  <c r="DC60"/>
  <c r="DD60"/>
  <c r="DE60"/>
  <c r="DF60"/>
  <c r="DG60"/>
  <c r="DJ60"/>
  <c r="DK60"/>
  <c r="DP60"/>
  <c r="DT60"/>
  <c r="CT61"/>
  <c r="CU61"/>
  <c r="CV61"/>
  <c r="CW61"/>
  <c r="CX61"/>
  <c r="CY61"/>
  <c r="CZ61"/>
  <c r="DC61"/>
  <c r="DD61"/>
  <c r="DE61"/>
  <c r="DF61"/>
  <c r="DG61"/>
  <c r="DJ61"/>
  <c r="DK61"/>
  <c r="DP61"/>
  <c r="DT61"/>
  <c r="CT62"/>
  <c r="CU62"/>
  <c r="CV62"/>
  <c r="CW62"/>
  <c r="CX62"/>
  <c r="CY62"/>
  <c r="CZ62"/>
  <c r="DC62"/>
  <c r="DD62"/>
  <c r="DE62"/>
  <c r="DF62"/>
  <c r="DG62"/>
  <c r="DJ62"/>
  <c r="DK62"/>
  <c r="DP62"/>
  <c r="DT62"/>
  <c r="CT63"/>
  <c r="CU63"/>
  <c r="CV63"/>
  <c r="CW63"/>
  <c r="CX63"/>
  <c r="CY63"/>
  <c r="CZ63"/>
  <c r="DC63"/>
  <c r="DD63"/>
  <c r="DE63"/>
  <c r="DF63"/>
  <c r="DG63"/>
  <c r="DJ63"/>
  <c r="DK63"/>
  <c r="DP63"/>
  <c r="DT63"/>
  <c r="CT64"/>
  <c r="CU64"/>
  <c r="CV64"/>
  <c r="CW64"/>
  <c r="CX64"/>
  <c r="CY64"/>
  <c r="CZ64"/>
  <c r="DC64"/>
  <c r="DD64"/>
  <c r="DE64"/>
  <c r="DF64"/>
  <c r="DG64"/>
  <c r="DJ64"/>
  <c r="DK64"/>
  <c r="DP64"/>
  <c r="DT64"/>
  <c r="CT65"/>
  <c r="CU65"/>
  <c r="CV65"/>
  <c r="CW65"/>
  <c r="CX65"/>
  <c r="CY65"/>
  <c r="CZ65"/>
  <c r="DC65"/>
  <c r="DD65"/>
  <c r="DE65"/>
  <c r="DF65"/>
  <c r="DG65"/>
  <c r="DJ65"/>
  <c r="DK65"/>
  <c r="DP65"/>
  <c r="DT65"/>
  <c r="CT66"/>
  <c r="CU66"/>
  <c r="CV66"/>
  <c r="CW66"/>
  <c r="CX66"/>
  <c r="CY66"/>
  <c r="CZ66"/>
  <c r="DC66"/>
  <c r="DD66"/>
  <c r="DE66"/>
  <c r="DF66"/>
  <c r="DG66"/>
  <c r="DJ66"/>
  <c r="DK66"/>
  <c r="DP66"/>
  <c r="DT66"/>
  <c r="CT67"/>
  <c r="CU67"/>
  <c r="CV67"/>
  <c r="CW67"/>
  <c r="CX67"/>
  <c r="CY67"/>
  <c r="CZ67"/>
  <c r="DC67"/>
  <c r="DD67"/>
  <c r="DE67"/>
  <c r="DF67"/>
  <c r="DG67"/>
  <c r="DJ67"/>
  <c r="DK67"/>
  <c r="DP67"/>
  <c r="DT67"/>
  <c r="CT68"/>
  <c r="CU68"/>
  <c r="CV68"/>
  <c r="CW68"/>
  <c r="CX68"/>
  <c r="CY68"/>
  <c r="CZ68"/>
  <c r="DC68"/>
  <c r="DD68"/>
  <c r="DE68"/>
  <c r="DF68"/>
  <c r="DG68"/>
  <c r="DJ68"/>
  <c r="DK68"/>
  <c r="DP68"/>
  <c r="DT68"/>
  <c r="CT69"/>
  <c r="CU69"/>
  <c r="CV69"/>
  <c r="CW69"/>
  <c r="CX69"/>
  <c r="CY69"/>
  <c r="CZ69"/>
  <c r="DC69"/>
  <c r="DD69"/>
  <c r="DE69"/>
  <c r="DF69"/>
  <c r="DG69"/>
  <c r="DJ69"/>
  <c r="DK69"/>
  <c r="DP69"/>
  <c r="DT69"/>
  <c r="CT70"/>
  <c r="CU70"/>
  <c r="CV70"/>
  <c r="CW70"/>
  <c r="CX70"/>
  <c r="CY70"/>
  <c r="CZ70"/>
  <c r="DC70"/>
  <c r="DD70"/>
  <c r="DE70"/>
  <c r="DF70"/>
  <c r="DG70"/>
  <c r="DJ70"/>
  <c r="DK70"/>
  <c r="DP70"/>
  <c r="DT70"/>
  <c r="CT71"/>
  <c r="CU71"/>
  <c r="CV71"/>
  <c r="CW71"/>
  <c r="CX71"/>
  <c r="CY71"/>
  <c r="CZ71"/>
  <c r="DC71"/>
  <c r="DD71"/>
  <c r="DE71"/>
  <c r="DF71"/>
  <c r="DG71"/>
  <c r="DJ71"/>
  <c r="DK71"/>
  <c r="DP71"/>
  <c r="DT71"/>
  <c r="CT72"/>
  <c r="CU72"/>
  <c r="CV72"/>
  <c r="CW72"/>
  <c r="CX72"/>
  <c r="CY72"/>
  <c r="CZ72"/>
  <c r="DC72"/>
  <c r="DD72"/>
  <c r="DE72"/>
  <c r="DF72"/>
  <c r="DG72"/>
  <c r="DJ72"/>
  <c r="DK72"/>
  <c r="DP72"/>
  <c r="DT72"/>
  <c r="CT73"/>
  <c r="CU73"/>
  <c r="CV73"/>
  <c r="CW73"/>
  <c r="CX73"/>
  <c r="CY73"/>
  <c r="CZ73"/>
  <c r="DC73"/>
  <c r="DD73"/>
  <c r="DE73"/>
  <c r="DF73"/>
  <c r="DG73"/>
  <c r="DJ73"/>
  <c r="DK73"/>
  <c r="DP73"/>
  <c r="DT73"/>
  <c r="CT74"/>
  <c r="CU74"/>
  <c r="CV74"/>
  <c r="CW74"/>
  <c r="CX74"/>
  <c r="CY74"/>
  <c r="CZ74"/>
  <c r="DC74"/>
  <c r="DD74"/>
  <c r="DE74"/>
  <c r="DF74"/>
  <c r="DG74"/>
  <c r="DJ74"/>
  <c r="DK74"/>
  <c r="DP74"/>
  <c r="DT74"/>
  <c r="CT75"/>
  <c r="CU75"/>
  <c r="CV75"/>
  <c r="CW75"/>
  <c r="CX75"/>
  <c r="CY75"/>
  <c r="CZ75"/>
  <c r="DC75"/>
  <c r="DD75"/>
  <c r="DE75"/>
  <c r="DF75"/>
  <c r="DG75"/>
  <c r="DJ75"/>
  <c r="DK75"/>
  <c r="DP75"/>
  <c r="DT75"/>
  <c r="CT76"/>
  <c r="CU76"/>
  <c r="CV76"/>
  <c r="CW76"/>
  <c r="CX76"/>
  <c r="CY76"/>
  <c r="CZ76"/>
  <c r="DC76"/>
  <c r="DD76"/>
  <c r="DE76"/>
  <c r="DF76"/>
  <c r="DG76"/>
  <c r="DJ76"/>
  <c r="DK76"/>
  <c r="DP76"/>
  <c r="DT76"/>
  <c r="CT77"/>
  <c r="CU77"/>
  <c r="CV77"/>
  <c r="CW77"/>
  <c r="CX77"/>
  <c r="CY77"/>
  <c r="CZ77"/>
  <c r="DC77"/>
  <c r="DD77"/>
  <c r="DE77"/>
  <c r="DF77"/>
  <c r="DG77"/>
  <c r="DJ77"/>
  <c r="DK77"/>
  <c r="DP77"/>
  <c r="DT77"/>
  <c r="CT78"/>
  <c r="CU78"/>
  <c r="CV78"/>
  <c r="CW78"/>
  <c r="CX78"/>
  <c r="CY78"/>
  <c r="CZ78"/>
  <c r="DC78"/>
  <c r="DD78"/>
  <c r="DE78"/>
  <c r="DF78"/>
  <c r="DG78"/>
  <c r="DJ78"/>
  <c r="DK78"/>
  <c r="DP78"/>
  <c r="DT78"/>
  <c r="CT79"/>
  <c r="CU79"/>
  <c r="CV79"/>
  <c r="CW79"/>
  <c r="CX79"/>
  <c r="CY79"/>
  <c r="CZ79"/>
  <c r="DC79"/>
  <c r="DD79"/>
  <c r="DE79"/>
  <c r="DF79"/>
  <c r="DG79"/>
  <c r="DJ79"/>
  <c r="DK79"/>
  <c r="DP79"/>
  <c r="DT79"/>
  <c r="CT80"/>
  <c r="CU80"/>
  <c r="CV80"/>
  <c r="CW80"/>
  <c r="CX80"/>
  <c r="CY80"/>
  <c r="CZ80"/>
  <c r="DC80"/>
  <c r="DD80"/>
  <c r="DE80"/>
  <c r="DF80"/>
  <c r="DG80"/>
  <c r="DJ80"/>
  <c r="DK80"/>
  <c r="DP80"/>
  <c r="DT80"/>
  <c r="CT81"/>
  <c r="CU81"/>
  <c r="CV81"/>
  <c r="CW81"/>
  <c r="CX81"/>
  <c r="CY81"/>
  <c r="CZ81"/>
  <c r="DC81"/>
  <c r="DD81"/>
  <c r="DE81"/>
  <c r="DF81"/>
  <c r="DG81"/>
  <c r="DJ81"/>
  <c r="DK81"/>
  <c r="DP81"/>
  <c r="DT81"/>
  <c r="CT82"/>
  <c r="CU82"/>
  <c r="CV82"/>
  <c r="CW82"/>
  <c r="CX82"/>
  <c r="CY82"/>
  <c r="CZ82"/>
  <c r="DC82"/>
  <c r="DD82"/>
  <c r="DE82"/>
  <c r="DF82"/>
  <c r="DG82"/>
  <c r="DJ82"/>
  <c r="DK82"/>
  <c r="DP82"/>
  <c r="DT82"/>
  <c r="CT83"/>
  <c r="CU83"/>
  <c r="CV83"/>
  <c r="CW83"/>
  <c r="CX83"/>
  <c r="CY83"/>
  <c r="CZ83"/>
  <c r="DC83"/>
  <c r="DD83"/>
  <c r="DE83"/>
  <c r="DF83"/>
  <c r="DG83"/>
  <c r="DJ83"/>
  <c r="DK83"/>
  <c r="DP83"/>
  <c r="DT83"/>
  <c r="CT84"/>
  <c r="CU84"/>
  <c r="CV84"/>
  <c r="CW84"/>
  <c r="CX84"/>
  <c r="CY84"/>
  <c r="CZ84"/>
  <c r="DC84"/>
  <c r="DD84"/>
  <c r="DE84"/>
  <c r="DF84"/>
  <c r="DG84"/>
  <c r="DJ84"/>
  <c r="DK84"/>
  <c r="DP84"/>
  <c r="DT84"/>
  <c r="CT85"/>
  <c r="CU85"/>
  <c r="CV85"/>
  <c r="CW85"/>
  <c r="CX85"/>
  <c r="CY85"/>
  <c r="CZ85"/>
  <c r="DC85"/>
  <c r="DD85"/>
  <c r="DE85"/>
  <c r="DF85"/>
  <c r="DG85"/>
  <c r="DJ85"/>
  <c r="DK85"/>
  <c r="DP85"/>
  <c r="DT85"/>
  <c r="CT86"/>
  <c r="CU86"/>
  <c r="CV86"/>
  <c r="CW86"/>
  <c r="CX86"/>
  <c r="CY86"/>
  <c r="CZ86"/>
  <c r="DC86"/>
  <c r="DD86"/>
  <c r="DE86"/>
  <c r="DF86"/>
  <c r="DG86"/>
  <c r="DJ86"/>
  <c r="DK86"/>
  <c r="DP86"/>
  <c r="DT86"/>
  <c r="CT87"/>
  <c r="CU87"/>
  <c r="CV87"/>
  <c r="CW87"/>
  <c r="CX87"/>
  <c r="CY87"/>
  <c r="CZ87"/>
  <c r="DC87"/>
  <c r="DD87"/>
  <c r="DE87"/>
  <c r="DF87"/>
  <c r="DG87"/>
  <c r="DJ87"/>
  <c r="DK87"/>
  <c r="DP87"/>
  <c r="DT87"/>
  <c r="CT88"/>
  <c r="CU88"/>
  <c r="CV88"/>
  <c r="CW88"/>
  <c r="CX88"/>
  <c r="CY88"/>
  <c r="CZ88"/>
  <c r="DC88"/>
  <c r="DD88"/>
  <c r="DE88"/>
  <c r="DF88"/>
  <c r="DG88"/>
  <c r="DJ88"/>
  <c r="DK88"/>
  <c r="DP88"/>
  <c r="DT88"/>
  <c r="CT89"/>
  <c r="CU89"/>
  <c r="CV89"/>
  <c r="CW89"/>
  <c r="CX89"/>
  <c r="CY89"/>
  <c r="CZ89"/>
  <c r="DC89"/>
  <c r="DD89"/>
  <c r="DE89"/>
  <c r="DF89"/>
  <c r="DG89"/>
  <c r="DJ89"/>
  <c r="DK89"/>
  <c r="DP89"/>
  <c r="DT89"/>
  <c r="CT90"/>
  <c r="CU90"/>
  <c r="CV90"/>
  <c r="CW90"/>
  <c r="CX90"/>
  <c r="CY90"/>
  <c r="CZ90"/>
  <c r="DC90"/>
  <c r="DD90"/>
  <c r="DE90"/>
  <c r="DF90"/>
  <c r="DG90"/>
  <c r="DJ90"/>
  <c r="DK90"/>
  <c r="DP90"/>
  <c r="DT90"/>
  <c r="CT91"/>
  <c r="CU91"/>
  <c r="CV91"/>
  <c r="CW91"/>
  <c r="CX91"/>
  <c r="CY91"/>
  <c r="CZ91"/>
  <c r="DC91"/>
  <c r="DD91"/>
  <c r="DE91"/>
  <c r="DF91"/>
  <c r="DG91"/>
  <c r="DJ91"/>
  <c r="DK91"/>
  <c r="DP91"/>
  <c r="DT91"/>
  <c r="CT92"/>
  <c r="CU92"/>
  <c r="CV92"/>
  <c r="CW92"/>
  <c r="CX92"/>
  <c r="CY92"/>
  <c r="CZ92"/>
  <c r="DC92"/>
  <c r="DD92"/>
  <c r="DE92"/>
  <c r="DF92"/>
  <c r="DG92"/>
  <c r="DJ92"/>
  <c r="DK92"/>
  <c r="DP92"/>
  <c r="DT92"/>
  <c r="CT93"/>
  <c r="CU93"/>
  <c r="CV93"/>
  <c r="CW93"/>
  <c r="CX93"/>
  <c r="CY93"/>
  <c r="CZ93"/>
  <c r="DC93"/>
  <c r="DD93"/>
  <c r="DE93"/>
  <c r="DF93"/>
  <c r="DG93"/>
  <c r="DJ93"/>
  <c r="DK93"/>
  <c r="DP93"/>
  <c r="DT93"/>
  <c r="CT94"/>
  <c r="CU94"/>
  <c r="CV94"/>
  <c r="CW94"/>
  <c r="CX94"/>
  <c r="CY94"/>
  <c r="CZ94"/>
  <c r="DC94"/>
  <c r="DD94"/>
  <c r="DE94"/>
  <c r="DF94"/>
  <c r="DG94"/>
  <c r="DJ94"/>
  <c r="DK94"/>
  <c r="DP94"/>
  <c r="DT94"/>
  <c r="CT95"/>
  <c r="CU95"/>
  <c r="CV95"/>
  <c r="CW95"/>
  <c r="CX95"/>
  <c r="CY95"/>
  <c r="CZ95"/>
  <c r="DC95"/>
  <c r="DD95"/>
  <c r="DE95"/>
  <c r="DF95"/>
  <c r="DG95"/>
  <c r="DJ95"/>
  <c r="DK95"/>
  <c r="DP95"/>
  <c r="DT95"/>
  <c r="CT96"/>
  <c r="CU96"/>
  <c r="CV96"/>
  <c r="CW96"/>
  <c r="CX96"/>
  <c r="CY96"/>
  <c r="CZ96"/>
  <c r="DC96"/>
  <c r="DD96"/>
  <c r="DE96"/>
  <c r="DF96"/>
  <c r="DG96"/>
  <c r="DJ96"/>
  <c r="DK96"/>
  <c r="DP96"/>
  <c r="DT96"/>
  <c r="CT97"/>
  <c r="CU97"/>
  <c r="CV97"/>
  <c r="CW97"/>
  <c r="CX97"/>
  <c r="CY97"/>
  <c r="CZ97"/>
  <c r="DC97"/>
  <c r="DD97"/>
  <c r="DE97"/>
  <c r="DF97"/>
  <c r="DG97"/>
  <c r="DJ97"/>
  <c r="DK97"/>
  <c r="DP97"/>
  <c r="DT97"/>
  <c r="CT98"/>
  <c r="CU98"/>
  <c r="CV98"/>
  <c r="CW98"/>
  <c r="CX98"/>
  <c r="CY98"/>
  <c r="CZ98"/>
  <c r="DC98"/>
  <c r="DD98"/>
  <c r="DE98"/>
  <c r="DF98"/>
  <c r="DG98"/>
  <c r="DJ98"/>
  <c r="DK98"/>
  <c r="DP98"/>
  <c r="DT98"/>
  <c r="CT99"/>
  <c r="CU99"/>
  <c r="CV99"/>
  <c r="CW99"/>
  <c r="CX99"/>
  <c r="CY99"/>
  <c r="CZ99"/>
  <c r="DC99"/>
  <c r="DD99"/>
  <c r="DE99"/>
  <c r="DF99"/>
  <c r="DG99"/>
  <c r="DJ99"/>
  <c r="DK99"/>
  <c r="DP99"/>
  <c r="DT99"/>
  <c r="CT100"/>
  <c r="CU100"/>
  <c r="CV100"/>
  <c r="CW100"/>
  <c r="CX100"/>
  <c r="CY100"/>
  <c r="CZ100"/>
  <c r="DC100"/>
  <c r="DD100"/>
  <c r="DE100"/>
  <c r="DF100"/>
  <c r="DG100"/>
  <c r="DJ100"/>
  <c r="DK100"/>
  <c r="DP100"/>
  <c r="DT100"/>
  <c r="CT101"/>
  <c r="CU101"/>
  <c r="CV101"/>
  <c r="CW101"/>
  <c r="CX101"/>
  <c r="CY101"/>
  <c r="CZ101"/>
  <c r="DC101"/>
  <c r="DD101"/>
  <c r="DE101"/>
  <c r="DF101"/>
  <c r="DG101"/>
  <c r="DJ101"/>
  <c r="DK101"/>
  <c r="DP101"/>
  <c r="DT101"/>
  <c r="CT102"/>
  <c r="CU102"/>
  <c r="CV102"/>
  <c r="CW102"/>
  <c r="CX102"/>
  <c r="CY102"/>
  <c r="CZ102"/>
  <c r="DC102"/>
  <c r="DD102"/>
  <c r="DE102"/>
  <c r="DF102"/>
  <c r="DG102"/>
  <c r="DJ102"/>
  <c r="DK102"/>
  <c r="DP102"/>
  <c r="DT102"/>
  <c r="CT103"/>
  <c r="CU103"/>
  <c r="CV103"/>
  <c r="CW103"/>
  <c r="CX103"/>
  <c r="CY103"/>
  <c r="CZ103"/>
  <c r="DC103"/>
  <c r="DD103"/>
  <c r="DE103"/>
  <c r="DF103"/>
  <c r="DG103"/>
  <c r="DJ103"/>
  <c r="DK103"/>
  <c r="DP103"/>
  <c r="DT103"/>
  <c r="CT104"/>
  <c r="CU104"/>
  <c r="CV104"/>
  <c r="CW104"/>
  <c r="CX104"/>
  <c r="CY104"/>
  <c r="CZ104"/>
  <c r="DC104"/>
  <c r="DD104"/>
  <c r="DE104"/>
  <c r="DF104"/>
  <c r="DG104"/>
  <c r="DJ104"/>
  <c r="DK104"/>
  <c r="DP104"/>
  <c r="DT104"/>
  <c r="CT105"/>
  <c r="CU105"/>
  <c r="CV105"/>
  <c r="CW105"/>
  <c r="CX105"/>
  <c r="CY105"/>
  <c r="CZ105"/>
  <c r="DC105"/>
  <c r="DD105"/>
  <c r="DE105"/>
  <c r="DF105"/>
  <c r="DG105"/>
  <c r="DJ105"/>
  <c r="DK105"/>
  <c r="DP105"/>
  <c r="DT105"/>
  <c r="CT106"/>
  <c r="CU106"/>
  <c r="CV106"/>
  <c r="CW106"/>
  <c r="CX106"/>
  <c r="CY106"/>
  <c r="CZ106"/>
  <c r="DC106"/>
  <c r="DD106"/>
  <c r="DE106"/>
  <c r="DF106"/>
  <c r="DG106"/>
  <c r="DJ106"/>
  <c r="DK106"/>
  <c r="DP106"/>
  <c r="DT106"/>
  <c r="CT107"/>
  <c r="CU107"/>
  <c r="CV107"/>
  <c r="CW107"/>
  <c r="CX107"/>
  <c r="CY107"/>
  <c r="CZ107"/>
  <c r="DC107"/>
  <c r="DD107"/>
  <c r="DE107"/>
  <c r="DF107"/>
  <c r="DG107"/>
  <c r="DJ107"/>
  <c r="DK107"/>
  <c r="DP107"/>
  <c r="DT107"/>
  <c r="O23" i="2" l="1"/>
  <c r="O24" s="1"/>
  <c r="DH9" i="4"/>
  <c r="AD9" s="1"/>
  <c r="DH105"/>
  <c r="DH97"/>
  <c r="DH102"/>
  <c r="DH101"/>
  <c r="DH100"/>
  <c r="DH94"/>
  <c r="DH93"/>
  <c r="DH92"/>
  <c r="DH89"/>
  <c r="DH86"/>
  <c r="DH85"/>
  <c r="DH84"/>
  <c r="DH81"/>
  <c r="DH80"/>
  <c r="DH78"/>
  <c r="DH77"/>
  <c r="DH76"/>
  <c r="DH73"/>
  <c r="DH72"/>
  <c r="DH70"/>
  <c r="DH69"/>
  <c r="DH68"/>
  <c r="DH65"/>
  <c r="DH64"/>
  <c r="DH61"/>
  <c r="DH60"/>
  <c r="DH57"/>
  <c r="DH56"/>
  <c r="DH54"/>
  <c r="DH53"/>
  <c r="DH52"/>
  <c r="DH49"/>
  <c r="DH48"/>
  <c r="DH46"/>
  <c r="DH45"/>
  <c r="DH44"/>
  <c r="DH41"/>
  <c r="DH38"/>
  <c r="DH37"/>
  <c r="DH36"/>
  <c r="DH33"/>
  <c r="DH30"/>
  <c r="DH29"/>
  <c r="DH28"/>
  <c r="DH25"/>
  <c r="DH22"/>
  <c r="DH21"/>
  <c r="DH20"/>
  <c r="DH17"/>
  <c r="DH14"/>
  <c r="DH13"/>
  <c r="DE8"/>
  <c r="DH8" s="1"/>
  <c r="AD8" s="1"/>
  <c r="DA107"/>
  <c r="DA99"/>
  <c r="DA103"/>
  <c r="DA95"/>
  <c r="DA91"/>
  <c r="DA87"/>
  <c r="DA83"/>
  <c r="DA79"/>
  <c r="DA75"/>
  <c r="DA71"/>
  <c r="DA67"/>
  <c r="DA63"/>
  <c r="DA59"/>
  <c r="DA55"/>
  <c r="DA51"/>
  <c r="DA47"/>
  <c r="DA43"/>
  <c r="DA39"/>
  <c r="DA35"/>
  <c r="DA31"/>
  <c r="DA27"/>
  <c r="DA23"/>
  <c r="DA19"/>
  <c r="DA15"/>
  <c r="DA11"/>
  <c r="DA104"/>
  <c r="DH99"/>
  <c r="DA96"/>
  <c r="DH91"/>
  <c r="DA88"/>
  <c r="DH83"/>
  <c r="DA80"/>
  <c r="DH75"/>
  <c r="DA72"/>
  <c r="DH67"/>
  <c r="DA64"/>
  <c r="DH62"/>
  <c r="DH59"/>
  <c r="DA56"/>
  <c r="DH51"/>
  <c r="DA48"/>
  <c r="DH43"/>
  <c r="DA40"/>
  <c r="DH35"/>
  <c r="DA32"/>
  <c r="DH27"/>
  <c r="DA24"/>
  <c r="DH19"/>
  <c r="DA16"/>
  <c r="DH11"/>
  <c r="DA105"/>
  <c r="DL105" s="1"/>
  <c r="DM105" s="1"/>
  <c r="DH104"/>
  <c r="DA98"/>
  <c r="DA97"/>
  <c r="DL97" s="1"/>
  <c r="DH96"/>
  <c r="DA90"/>
  <c r="DA89"/>
  <c r="DL89" s="1"/>
  <c r="DH88"/>
  <c r="DA82"/>
  <c r="DA81"/>
  <c r="DL81" s="1"/>
  <c r="DA74"/>
  <c r="DA73"/>
  <c r="DL73" s="1"/>
  <c r="DA66"/>
  <c r="DA65"/>
  <c r="DL65" s="1"/>
  <c r="DA58"/>
  <c r="DA57"/>
  <c r="DL57" s="1"/>
  <c r="DA50"/>
  <c r="DA49"/>
  <c r="DL49" s="1"/>
  <c r="DA42"/>
  <c r="DA41"/>
  <c r="DL41" s="1"/>
  <c r="DH40"/>
  <c r="DA34"/>
  <c r="DA33"/>
  <c r="DL33" s="1"/>
  <c r="DH32"/>
  <c r="DA26"/>
  <c r="DA25"/>
  <c r="DL25" s="1"/>
  <c r="DH24"/>
  <c r="DA18"/>
  <c r="DA17"/>
  <c r="DL17" s="1"/>
  <c r="DH16"/>
  <c r="DA10"/>
  <c r="P10" s="1"/>
  <c r="DH107"/>
  <c r="DA106"/>
  <c r="DH106"/>
  <c r="DH103"/>
  <c r="DA100"/>
  <c r="DH98"/>
  <c r="DH95"/>
  <c r="DA92"/>
  <c r="DH90"/>
  <c r="DH87"/>
  <c r="DA84"/>
  <c r="DH82"/>
  <c r="DH79"/>
  <c r="DA76"/>
  <c r="DH74"/>
  <c r="DH71"/>
  <c r="DA68"/>
  <c r="DH66"/>
  <c r="DH63"/>
  <c r="DA60"/>
  <c r="DH58"/>
  <c r="DH55"/>
  <c r="DA52"/>
  <c r="DH50"/>
  <c r="DH47"/>
  <c r="DA44"/>
  <c r="DH42"/>
  <c r="DH39"/>
  <c r="DA36"/>
  <c r="DH34"/>
  <c r="DH31"/>
  <c r="DA28"/>
  <c r="DH26"/>
  <c r="DH23"/>
  <c r="DA20"/>
  <c r="DH18"/>
  <c r="DH15"/>
  <c r="DA12"/>
  <c r="DH10"/>
  <c r="AD10" s="1"/>
  <c r="DA102"/>
  <c r="DA101"/>
  <c r="DL101" s="1"/>
  <c r="DM101" s="1"/>
  <c r="DA94"/>
  <c r="DA93"/>
  <c r="DL93" s="1"/>
  <c r="DA86"/>
  <c r="DA85"/>
  <c r="DL85" s="1"/>
  <c r="DN85" s="1"/>
  <c r="DA78"/>
  <c r="DA77"/>
  <c r="DL77" s="1"/>
  <c r="DA70"/>
  <c r="DA69"/>
  <c r="DL69" s="1"/>
  <c r="DA62"/>
  <c r="DA61"/>
  <c r="DL61" s="1"/>
  <c r="DA54"/>
  <c r="DA53"/>
  <c r="DL53" s="1"/>
  <c r="DA46"/>
  <c r="DA45"/>
  <c r="DL45" s="1"/>
  <c r="DA38"/>
  <c r="DA37"/>
  <c r="DL37" s="1"/>
  <c r="DA30"/>
  <c r="DA29"/>
  <c r="DL29" s="1"/>
  <c r="DA22"/>
  <c r="DA21"/>
  <c r="DL21" s="1"/>
  <c r="DA14"/>
  <c r="DA13"/>
  <c r="DL13" s="1"/>
  <c r="DA9"/>
  <c r="DA8"/>
  <c r="P8" s="1"/>
  <c r="DN105"/>
  <c r="DO105"/>
  <c r="DN101"/>
  <c r="DL107"/>
  <c r="DL106"/>
  <c r="DL103"/>
  <c r="DL102"/>
  <c r="DL100"/>
  <c r="DL99"/>
  <c r="DL98"/>
  <c r="DL96"/>
  <c r="DL95"/>
  <c r="DL94"/>
  <c r="DL92"/>
  <c r="DL91"/>
  <c r="DL90"/>
  <c r="DL87"/>
  <c r="DL86"/>
  <c r="DL84"/>
  <c r="DL83"/>
  <c r="DL82"/>
  <c r="DL80"/>
  <c r="DL79"/>
  <c r="DL78"/>
  <c r="DL76"/>
  <c r="DL75"/>
  <c r="DL74"/>
  <c r="DL72"/>
  <c r="DL71"/>
  <c r="DL70"/>
  <c r="DL68"/>
  <c r="DL67"/>
  <c r="DL66"/>
  <c r="DL64"/>
  <c r="DL63"/>
  <c r="DL62"/>
  <c r="DL60"/>
  <c r="DL59"/>
  <c r="DL58"/>
  <c r="DL56"/>
  <c r="DL55"/>
  <c r="DL54"/>
  <c r="DL52"/>
  <c r="DL51"/>
  <c r="DL50"/>
  <c r="DL48"/>
  <c r="DL47"/>
  <c r="DL46"/>
  <c r="DL44"/>
  <c r="DL43"/>
  <c r="DL42"/>
  <c r="DL40"/>
  <c r="DL39"/>
  <c r="DL38"/>
  <c r="DL36"/>
  <c r="DL35"/>
  <c r="DL34"/>
  <c r="DL32"/>
  <c r="DL31"/>
  <c r="DL30"/>
  <c r="DL28"/>
  <c r="DL27"/>
  <c r="DL26"/>
  <c r="DL24"/>
  <c r="DL23"/>
  <c r="DL22"/>
  <c r="DL20"/>
  <c r="DL19"/>
  <c r="DL18"/>
  <c r="DL16"/>
  <c r="DL15"/>
  <c r="DL14"/>
  <c r="DL12"/>
  <c r="DL11"/>
  <c r="DN93"/>
  <c r="DM93"/>
  <c r="DO93"/>
  <c r="DM85"/>
  <c r="DO85"/>
  <c r="DN81"/>
  <c r="DM81"/>
  <c r="DO81"/>
  <c r="DN73"/>
  <c r="DM73"/>
  <c r="DO73"/>
  <c r="DN69"/>
  <c r="DM69"/>
  <c r="DO69"/>
  <c r="DN65"/>
  <c r="DM65"/>
  <c r="DO65"/>
  <c r="DN61"/>
  <c r="DM61"/>
  <c r="DO61"/>
  <c r="DN57"/>
  <c r="DM57"/>
  <c r="DO57"/>
  <c r="DN53"/>
  <c r="DM53"/>
  <c r="DO53"/>
  <c r="DN45"/>
  <c r="DM45"/>
  <c r="DO45"/>
  <c r="DN37"/>
  <c r="DM37"/>
  <c r="DO37"/>
  <c r="DN33"/>
  <c r="DM33"/>
  <c r="DO33"/>
  <c r="DN29"/>
  <c r="DM29"/>
  <c r="DO29"/>
  <c r="DN25"/>
  <c r="DM25"/>
  <c r="DO25"/>
  <c r="DN21"/>
  <c r="DM21"/>
  <c r="DO21"/>
  <c r="DN17"/>
  <c r="DM17"/>
  <c r="DO17"/>
  <c r="DN13"/>
  <c r="DM13"/>
  <c r="DO13"/>
  <c r="DN97"/>
  <c r="DM97"/>
  <c r="DO97"/>
  <c r="DN89"/>
  <c r="DM89"/>
  <c r="DO89"/>
  <c r="DN77"/>
  <c r="DM77"/>
  <c r="DO77"/>
  <c r="DN49"/>
  <c r="DM49"/>
  <c r="DO49"/>
  <c r="DN41"/>
  <c r="DM41"/>
  <c r="DO41"/>
  <c r="DO101" l="1"/>
  <c r="DL10"/>
  <c r="AH10" s="1"/>
  <c r="AJ10" s="1"/>
  <c r="DL9"/>
  <c r="DM9" s="1"/>
  <c r="AI9" s="1"/>
  <c r="P9"/>
  <c r="DL88"/>
  <c r="DL104"/>
  <c r="DL8"/>
  <c r="AH8" s="1"/>
  <c r="DM14"/>
  <c r="DO14"/>
  <c r="DN14"/>
  <c r="DO19"/>
  <c r="DN19"/>
  <c r="DM19"/>
  <c r="DO24"/>
  <c r="DN24"/>
  <c r="DM24"/>
  <c r="DM30"/>
  <c r="DO30"/>
  <c r="DN30"/>
  <c r="DO35"/>
  <c r="DN35"/>
  <c r="DM35"/>
  <c r="DO40"/>
  <c r="DN40"/>
  <c r="DM40"/>
  <c r="DM46"/>
  <c r="DO46"/>
  <c r="DN46"/>
  <c r="DO51"/>
  <c r="DN51"/>
  <c r="DM51"/>
  <c r="DO56"/>
  <c r="DN56"/>
  <c r="DM56"/>
  <c r="DM62"/>
  <c r="DO62"/>
  <c r="DN62"/>
  <c r="DO67"/>
  <c r="DN67"/>
  <c r="DM67"/>
  <c r="DO72"/>
  <c r="DN72"/>
  <c r="DM72"/>
  <c r="DM78"/>
  <c r="DO78"/>
  <c r="DN78"/>
  <c r="DO83"/>
  <c r="DN83"/>
  <c r="DM83"/>
  <c r="DO88"/>
  <c r="DN88"/>
  <c r="DM88"/>
  <c r="DM94"/>
  <c r="DO94"/>
  <c r="DN94"/>
  <c r="DO99"/>
  <c r="DN99"/>
  <c r="DM99"/>
  <c r="DO104"/>
  <c r="DN104"/>
  <c r="DM104"/>
  <c r="DO12"/>
  <c r="DN12"/>
  <c r="DM12"/>
  <c r="DM18"/>
  <c r="DO18"/>
  <c r="DN18"/>
  <c r="DO23"/>
  <c r="DN23"/>
  <c r="DM23"/>
  <c r="DO28"/>
  <c r="DN28"/>
  <c r="DM28"/>
  <c r="DM34"/>
  <c r="DO34"/>
  <c r="DN34"/>
  <c r="DO39"/>
  <c r="DN39"/>
  <c r="DM39"/>
  <c r="DO44"/>
  <c r="DN44"/>
  <c r="DM44"/>
  <c r="DM50"/>
  <c r="DO50"/>
  <c r="DN50"/>
  <c r="DO55"/>
  <c r="DN55"/>
  <c r="DM55"/>
  <c r="DO60"/>
  <c r="DN60"/>
  <c r="DM60"/>
  <c r="DM66"/>
  <c r="DO66"/>
  <c r="DN66"/>
  <c r="DO71"/>
  <c r="DN71"/>
  <c r="DM71"/>
  <c r="DO76"/>
  <c r="DN76"/>
  <c r="DM76"/>
  <c r="DM82"/>
  <c r="DO82"/>
  <c r="DN82"/>
  <c r="DO87"/>
  <c r="DN87"/>
  <c r="DM87"/>
  <c r="DO92"/>
  <c r="DN92"/>
  <c r="DM92"/>
  <c r="DM98"/>
  <c r="DO98"/>
  <c r="DN98"/>
  <c r="DO103"/>
  <c r="DN103"/>
  <c r="DM103"/>
  <c r="DO11"/>
  <c r="DN11"/>
  <c r="DM11"/>
  <c r="DO16"/>
  <c r="DN16"/>
  <c r="DM16"/>
  <c r="DM22"/>
  <c r="DO22"/>
  <c r="DN22"/>
  <c r="DO27"/>
  <c r="DN27"/>
  <c r="DM27"/>
  <c r="DO32"/>
  <c r="DN32"/>
  <c r="DM32"/>
  <c r="DM38"/>
  <c r="DO38"/>
  <c r="DN38"/>
  <c r="DO43"/>
  <c r="DN43"/>
  <c r="DM43"/>
  <c r="DO48"/>
  <c r="DN48"/>
  <c r="DM48"/>
  <c r="DM54"/>
  <c r="DO54"/>
  <c r="DN54"/>
  <c r="DO59"/>
  <c r="DN59"/>
  <c r="DM59"/>
  <c r="DO64"/>
  <c r="DN64"/>
  <c r="DM64"/>
  <c r="DM70"/>
  <c r="DO70"/>
  <c r="DN70"/>
  <c r="DO75"/>
  <c r="DN75"/>
  <c r="DM75"/>
  <c r="DO80"/>
  <c r="DN80"/>
  <c r="DM80"/>
  <c r="DM86"/>
  <c r="DO86"/>
  <c r="DN86"/>
  <c r="DO91"/>
  <c r="DN91"/>
  <c r="DM91"/>
  <c r="DO96"/>
  <c r="DN96"/>
  <c r="DM96"/>
  <c r="DM102"/>
  <c r="DO102"/>
  <c r="DN102"/>
  <c r="DO107"/>
  <c r="DN107"/>
  <c r="DM107"/>
  <c r="DO15"/>
  <c r="DN15"/>
  <c r="DM15"/>
  <c r="DO20"/>
  <c r="DN20"/>
  <c r="DM20"/>
  <c r="DM26"/>
  <c r="DO26"/>
  <c r="DN26"/>
  <c r="DO31"/>
  <c r="DN31"/>
  <c r="DM31"/>
  <c r="DO36"/>
  <c r="DN36"/>
  <c r="DM36"/>
  <c r="DM42"/>
  <c r="DO42"/>
  <c r="DN42"/>
  <c r="DO47"/>
  <c r="DN47"/>
  <c r="DM47"/>
  <c r="DO52"/>
  <c r="DN52"/>
  <c r="DM52"/>
  <c r="DM58"/>
  <c r="DO58"/>
  <c r="DN58"/>
  <c r="DO63"/>
  <c r="DN63"/>
  <c r="DM63"/>
  <c r="DO68"/>
  <c r="DN68"/>
  <c r="DM68"/>
  <c r="DM74"/>
  <c r="DO74"/>
  <c r="DN74"/>
  <c r="DO79"/>
  <c r="DN79"/>
  <c r="DM79"/>
  <c r="DO84"/>
  <c r="DN84"/>
  <c r="DM84"/>
  <c r="DM90"/>
  <c r="DO90"/>
  <c r="DN90"/>
  <c r="DO95"/>
  <c r="DN95"/>
  <c r="DM95"/>
  <c r="DO100"/>
  <c r="DN100"/>
  <c r="DM100"/>
  <c r="DM106"/>
  <c r="DO106"/>
  <c r="DN106"/>
  <c r="DO10" l="1"/>
  <c r="DN10"/>
  <c r="DM10"/>
  <c r="AI10" s="1"/>
  <c r="DP10" s="1"/>
  <c r="DQ10" s="1"/>
  <c r="DR10" s="1"/>
  <c r="DN8"/>
  <c r="DO9"/>
  <c r="AH9"/>
  <c r="AJ9" s="1"/>
  <c r="DP9" s="1"/>
  <c r="DN9"/>
  <c r="DO8"/>
  <c r="DM8"/>
  <c r="AI8" s="1"/>
  <c r="AJ8" s="1"/>
  <c r="AM10" l="1"/>
  <c r="DS10" s="1"/>
  <c r="AK10"/>
  <c r="DQ9"/>
  <c r="DR9" s="1"/>
  <c r="DP8"/>
  <c r="DQ8" s="1"/>
  <c r="DR8" s="1"/>
  <c r="AM8" s="1"/>
  <c r="DS8" s="1"/>
  <c r="AQ10" l="1"/>
  <c r="DT10"/>
  <c r="AO10" s="1"/>
  <c r="AM9"/>
  <c r="DS9" s="1"/>
  <c r="AK9"/>
  <c r="AK8"/>
  <c r="AQ8"/>
  <c r="DT8"/>
  <c r="AO8" l="1"/>
  <c r="AQ9"/>
  <c r="DT9"/>
  <c r="DK7"/>
  <c r="CX7"/>
  <c r="DG7"/>
  <c r="DF7"/>
  <c r="DD7"/>
  <c r="DC7"/>
  <c r="CW7"/>
  <c r="CY7"/>
  <c r="CZ7"/>
  <c r="CW4"/>
  <c r="CW5"/>
  <c r="CU7"/>
  <c r="CV4"/>
  <c r="CT7"/>
  <c r="DH7" l="1"/>
  <c r="AO9"/>
  <c r="CV7"/>
  <c r="DA7" s="1"/>
  <c r="P7" s="1"/>
  <c r="O4" i="2" s="1"/>
  <c r="O25" s="1"/>
  <c r="O26" s="1"/>
  <c r="O31" l="1"/>
  <c r="O32"/>
  <c r="O30"/>
  <c r="AD7" i="4"/>
  <c r="DL7"/>
  <c r="AH7" l="1"/>
  <c r="AJ7" s="1"/>
  <c r="DO7"/>
  <c r="DN7"/>
  <c r="DM7"/>
  <c r="AI7" s="1"/>
  <c r="DP7" s="1"/>
  <c r="DQ7" s="1"/>
  <c r="DR7" s="1"/>
  <c r="AM7" l="1"/>
  <c r="AK7"/>
  <c r="DT7" l="1"/>
  <c r="A41" i="2" s="1"/>
  <c r="DS7" i="4"/>
  <c r="O41" i="2" s="1"/>
  <c r="A1"/>
  <c r="AQ7" i="4" l="1"/>
  <c r="AO7"/>
  <c r="O33" i="2" l="1"/>
  <c r="O34" l="1"/>
  <c r="O35" s="1"/>
  <c r="O36" s="1"/>
  <c r="O37" s="1"/>
  <c r="O39" s="1"/>
</calcChain>
</file>

<file path=xl/comments1.xml><?xml version="1.0" encoding="utf-8"?>
<comments xmlns="http://schemas.openxmlformats.org/spreadsheetml/2006/main">
  <authors>
    <author>Windows User</author>
  </authors>
  <commentList>
    <comment ref="AD5" authorId="0">
      <text>
        <r>
          <rPr>
            <b/>
            <sz val="9"/>
            <color indexed="81"/>
            <rFont val="Tahoma"/>
            <family val="2"/>
          </rPr>
          <t xml:space="preserve">HL Jat:
SI और GPF / GPF-2004 की राशि 1 लाख 50 हजार की सीमा में शामिल है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6" authorId="0">
      <text>
        <r>
          <rPr>
            <b/>
            <sz val="9"/>
            <color indexed="81"/>
            <rFont val="Tahoma"/>
          </rPr>
          <t>HL Jat:</t>
        </r>
        <r>
          <rPr>
            <sz val="9"/>
            <color indexed="81"/>
            <rFont val="Tahoma"/>
          </rPr>
          <t xml:space="preserve">
अगर जिस धर्मार्थ संस्था को दान दिया गया हैI वो 'बी' श्रेणी में हो तो, राशि को आधा करके ही लिखे I</t>
        </r>
      </text>
    </comment>
  </commentList>
</comments>
</file>

<file path=xl/sharedStrings.xml><?xml version="1.0" encoding="utf-8"?>
<sst xmlns="http://schemas.openxmlformats.org/spreadsheetml/2006/main" count="286" uniqueCount="204">
  <si>
    <t>आयकर गणना प्रपत्र वर्ष -</t>
  </si>
  <si>
    <t xml:space="preserve">( कर निर्धारण वर्ष - </t>
  </si>
  <si>
    <t>Old Tax Regime</t>
  </si>
  <si>
    <t>नाम कर्मचारी :-</t>
  </si>
  <si>
    <t>पद :-</t>
  </si>
  <si>
    <t>PAN :</t>
  </si>
  <si>
    <t>रु.</t>
  </si>
  <si>
    <t xml:space="preserve">गृह किराया धारा 10 (13-A) के अंतर्गत व धारा  10(14) के अंतर्गत  अन्य भत्ते जो कर मुक्त है  </t>
  </si>
  <si>
    <t xml:space="preserve">शेष ( 2-3) </t>
  </si>
  <si>
    <t xml:space="preserve">                                                      शेष ( 4-5) </t>
  </si>
  <si>
    <t xml:space="preserve">गृह ऋण पर ब्याज </t>
  </si>
  <si>
    <t xml:space="preserve">बचत खाते पर ब्याज : </t>
  </si>
  <si>
    <t xml:space="preserve">सकल आय </t>
  </si>
  <si>
    <t xml:space="preserve">अधिकतम कटोती राशि 1.50 लाख तक :- </t>
  </si>
  <si>
    <t>अन्य कटोतियाँ</t>
  </si>
  <si>
    <t>1. धारा 80 D चिकित्सा बीमा प्रीमियम  (स्वयं पति पत्नि व बच्चों के लिए रु. 25,000 माता - पिता के लिए रु. 25,000 , सीनियर सिटीजन रु. 50,000 )</t>
  </si>
  <si>
    <t>2. धारा 80DD विकलांग आश्रितों के चिकित्सा उपचार (अधिकतम 75,000 तथा 80% या अधिक विकलांगता ( 1,25,000)</t>
  </si>
  <si>
    <t>3. धारा  80DDB विशिष्ट रोगों के उपचार हेतु छुट  (अधिकतम रु. 40,000, सीनियर सिटीजन हेतु रु. 1,00,000)</t>
  </si>
  <si>
    <t xml:space="preserve">4. धारा  80E उच्च शिक्षा हेतु लिए गए ऋण का ब्याज </t>
  </si>
  <si>
    <t>5. धारा 80G धर्मार्थ संस्थाओ आदि को दिए दान ( क श्रेणी में  100 प्रतिशत एव ख श्रेणी में 50 प्रतिशत)   (केंद्र एव राज्य सरकार के फण्ड में )</t>
  </si>
  <si>
    <t>6. धारा 80U स्थाई रूप से शारीरिक असमर्थता की दशा में  (अधिकतम  75,000 तथा अधिनियम 1995 के अनुसार 1,25,000)</t>
  </si>
  <si>
    <t>7. धारा 80 TTA बचत खाते पर अधिकतम ब्याज पर 10,000 194(IA)  ,  ( वरिष्ठ नागरिकों के लिए ब्याज पर छुट 50000 तक )</t>
  </si>
  <si>
    <t xml:space="preserve">8. धारा 80 GGA अनुमोदित वैज्ञानिक, सामाजिक, ग्रामीण विकास आदि हेतु दिया गया दान </t>
  </si>
  <si>
    <t>कुल आय की राशि को सम्पूर्ण करना ( दस के गुणांक में ) धारा  288A</t>
  </si>
  <si>
    <t xml:space="preserve">सामान्य नागरिक </t>
  </si>
  <si>
    <t>वरिष्ठ नागरिक (60 से 80 वर्ष तक)</t>
  </si>
  <si>
    <t xml:space="preserve">80 वर्ष या अधिक आयु </t>
  </si>
  <si>
    <t>Up to Rs. 2,50,000</t>
  </si>
  <si>
    <t>Up to Rs. 3,00,000</t>
  </si>
  <si>
    <t/>
  </si>
  <si>
    <t>2,50,001  to  5,00,000</t>
  </si>
  <si>
    <t>3,00,001 to 5,00,000</t>
  </si>
  <si>
    <t>Up to Rs. 5,00,000</t>
  </si>
  <si>
    <t>0%</t>
  </si>
  <si>
    <t>5,00,001 to 10,00,000</t>
  </si>
  <si>
    <t>20%</t>
  </si>
  <si>
    <t>Above  10,00,000</t>
  </si>
  <si>
    <t>30%</t>
  </si>
  <si>
    <t xml:space="preserve">(1) योग आयकर </t>
  </si>
  <si>
    <r>
      <rPr>
        <b/>
        <sz val="10"/>
        <rFont val="Calibri"/>
        <family val="2"/>
        <scheme val="minor"/>
      </rPr>
      <t>(2)</t>
    </r>
    <r>
      <rPr>
        <sz val="10"/>
        <rFont val="Calibri"/>
        <family val="2"/>
        <scheme val="minor"/>
      </rPr>
      <t xml:space="preserve"> छुट धारा 87(A)  (5 लाख की कर योग्य आय पर आयकर की छुट अधिकतम रु. </t>
    </r>
    <r>
      <rPr>
        <b/>
        <sz val="10"/>
        <rFont val="Calibri"/>
        <family val="2"/>
        <scheme val="minor"/>
      </rPr>
      <t>12500</t>
    </r>
    <r>
      <rPr>
        <sz val="10"/>
        <rFont val="Calibri"/>
        <family val="2"/>
        <scheme val="minor"/>
      </rPr>
      <t>/- तक)</t>
    </r>
  </si>
  <si>
    <t>(3) शेष आयकर  (1-2)</t>
  </si>
  <si>
    <t xml:space="preserve">                                                             कुल आयकर  (3-4)</t>
  </si>
  <si>
    <t xml:space="preserve"> घटाइये :-   राहत धारा  89 के तहत  </t>
  </si>
  <si>
    <t xml:space="preserve">कुल शेष आयकर </t>
  </si>
  <si>
    <t xml:space="preserve">हस्ताक्षर कार्मिक </t>
  </si>
  <si>
    <t>MASTER DATA</t>
  </si>
  <si>
    <t>L-13</t>
  </si>
  <si>
    <t>Sr. No.</t>
  </si>
  <si>
    <t>HEERALAL JAT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</si>
  <si>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</si>
  <si>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</si>
  <si>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</si>
  <si>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</si>
  <si>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</si>
  <si>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</si>
  <si>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</si>
  <si>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</si>
  <si>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</si>
  <si>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</si>
  <si>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</si>
  <si>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</si>
  <si>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</si>
  <si>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</si>
  <si>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</si>
  <si>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</si>
  <si>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</si>
  <si>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</si>
  <si>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</si>
  <si>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</si>
  <si>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</si>
  <si>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</si>
  <si>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</si>
  <si>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CDEO</t>
  </si>
  <si>
    <t>DEEO</t>
  </si>
  <si>
    <t>ADEO</t>
  </si>
  <si>
    <t>ADPC</t>
  </si>
  <si>
    <t>APC</t>
  </si>
  <si>
    <t>CBEO</t>
  </si>
  <si>
    <t>ACBEO-1</t>
  </si>
  <si>
    <t>ACBEO-2</t>
  </si>
  <si>
    <t>Principal</t>
  </si>
  <si>
    <t>Head Master</t>
  </si>
  <si>
    <t>Lecturer</t>
  </si>
  <si>
    <t>Sr. Teacher</t>
  </si>
  <si>
    <t>Teacher L-2</t>
  </si>
  <si>
    <t>Teacher L-1</t>
  </si>
  <si>
    <t>Prabodhak</t>
  </si>
  <si>
    <t>PTI - 1</t>
  </si>
  <si>
    <t>PTI - II</t>
  </si>
  <si>
    <t>PTI - III</t>
  </si>
  <si>
    <t>Librarian</t>
  </si>
  <si>
    <t>OA</t>
  </si>
  <si>
    <t>UDC</t>
  </si>
  <si>
    <t>LDC</t>
  </si>
  <si>
    <t>Lab Tec.</t>
  </si>
  <si>
    <t>Peon</t>
  </si>
  <si>
    <r>
      <t xml:space="preserve">Designation /  </t>
    </r>
    <r>
      <rPr>
        <b/>
        <sz val="12"/>
        <rFont val="Calibri"/>
        <family val="2"/>
        <scheme val="minor"/>
      </rPr>
      <t>पद</t>
    </r>
    <r>
      <rPr>
        <b/>
        <sz val="14"/>
        <rFont val="Calibri"/>
        <family val="2"/>
        <scheme val="minor"/>
      </rPr>
      <t xml:space="preserve"> :</t>
    </r>
  </si>
  <si>
    <t xml:space="preserve">कार्यालय का नाम ( पीईईओ या सीबीईओ )  : </t>
  </si>
  <si>
    <t>Mahatma Gandhi Government School (English Medium) Bar, Pali</t>
  </si>
  <si>
    <t>DDO Name  :</t>
  </si>
  <si>
    <t>2022-2023</t>
  </si>
  <si>
    <t>2023-2024)</t>
  </si>
  <si>
    <t xml:space="preserve">आय : वर्ष  2022-23  में प्राप्त कुल आय ( कर योग्य मूल्यों सहित ) </t>
  </si>
  <si>
    <t>PEEO / Principal</t>
  </si>
  <si>
    <r>
      <t xml:space="preserve">Designation 
/  </t>
    </r>
    <r>
      <rPr>
        <b/>
        <sz val="12"/>
        <rFont val="Calibri"/>
        <family val="2"/>
        <scheme val="minor"/>
      </rPr>
      <t>पद</t>
    </r>
    <r>
      <rPr>
        <b/>
        <sz val="14"/>
        <rFont val="Calibri"/>
        <family val="2"/>
        <scheme val="minor"/>
      </rPr>
      <t xml:space="preserve"> </t>
    </r>
  </si>
  <si>
    <t xml:space="preserve">School/Office Name </t>
  </si>
  <si>
    <t>SI Deducation Per Month</t>
  </si>
  <si>
    <r>
      <t>जीपीएफ / जीपीएफ</t>
    </r>
    <r>
      <rPr>
        <b/>
        <sz val="12"/>
        <rFont val="Calibri"/>
        <family val="2"/>
        <scheme val="minor"/>
      </rPr>
      <t>-2004</t>
    </r>
    <r>
      <rPr>
        <b/>
        <sz val="11"/>
        <rFont val="Calibri"/>
        <family val="2"/>
        <scheme val="minor"/>
      </rPr>
      <t xml:space="preserve">  की मासिक कटौती</t>
    </r>
  </si>
  <si>
    <t xml:space="preserve">Rate of HRA </t>
  </si>
  <si>
    <t xml:space="preserve">कार्मिक का नाम </t>
  </si>
  <si>
    <t xml:space="preserve">GPF / 
GPF - 2004 </t>
  </si>
  <si>
    <r>
      <rPr>
        <b/>
        <sz val="10"/>
        <rFont val="Calibri"/>
        <family val="2"/>
        <scheme val="minor"/>
      </rPr>
      <t>अगर आपने</t>
    </r>
    <r>
      <rPr>
        <b/>
        <sz val="1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 Surrender </t>
    </r>
    <r>
      <rPr>
        <b/>
        <sz val="10"/>
        <rFont val="Calibri"/>
        <family val="2"/>
        <scheme val="minor"/>
      </rPr>
      <t xml:space="preserve">उठाया है तो माह सलेक्ट करें </t>
    </r>
  </si>
  <si>
    <t xml:space="preserve">गृह ऋण की किस्त पर ब्याज </t>
  </si>
  <si>
    <r>
      <rPr>
        <b/>
        <sz val="10"/>
        <rFont val="Calibri"/>
        <family val="2"/>
        <scheme val="minor"/>
      </rPr>
      <t>स्टैण्डर्ड डीडेक्सन</t>
    </r>
    <r>
      <rPr>
        <b/>
        <sz val="11"/>
        <rFont val="Calibri"/>
        <family val="2"/>
        <scheme val="minor"/>
      </rPr>
      <t xml:space="preserve"> (Standard Deduction)  50,000 </t>
    </r>
    <r>
      <rPr>
        <b/>
        <sz val="10"/>
        <rFont val="Calibri"/>
        <family val="2"/>
        <scheme val="minor"/>
      </rPr>
      <t>(अधिकतम )</t>
    </r>
  </si>
  <si>
    <r>
      <rPr>
        <b/>
        <sz val="10"/>
        <rFont val="Calibri"/>
        <family val="2"/>
        <scheme val="minor"/>
      </rPr>
      <t>धारा</t>
    </r>
    <r>
      <rPr>
        <b/>
        <sz val="11"/>
        <rFont val="Calibri"/>
        <family val="2"/>
        <scheme val="minor"/>
      </rPr>
      <t xml:space="preserve"> 80 D </t>
    </r>
    <r>
      <rPr>
        <b/>
        <sz val="10"/>
        <rFont val="Calibri"/>
        <family val="2"/>
        <scheme val="minor"/>
      </rPr>
      <t>चिकित्सा बीमा प्रीमियम</t>
    </r>
  </si>
  <si>
    <r>
      <rPr>
        <b/>
        <sz val="10"/>
        <rFont val="Calibri"/>
        <family val="2"/>
        <scheme val="minor"/>
      </rPr>
      <t>धारा</t>
    </r>
    <r>
      <rPr>
        <b/>
        <sz val="11"/>
        <rFont val="Calibri"/>
        <family val="2"/>
        <scheme val="minor"/>
      </rPr>
      <t xml:space="preserve"> 80DD </t>
    </r>
    <r>
      <rPr>
        <b/>
        <sz val="10"/>
        <rFont val="Calibri"/>
        <family val="2"/>
        <scheme val="minor"/>
      </rPr>
      <t>विकलांग आश्रितों के चिकित्सा उपचार</t>
    </r>
  </si>
  <si>
    <r>
      <rPr>
        <b/>
        <sz val="10"/>
        <rFont val="Calibri"/>
        <family val="2"/>
        <scheme val="minor"/>
      </rPr>
      <t>धारा</t>
    </r>
    <r>
      <rPr>
        <b/>
        <sz val="11"/>
        <rFont val="Calibri"/>
        <family val="2"/>
        <scheme val="minor"/>
      </rPr>
      <t xml:space="preserve">  80DDB </t>
    </r>
    <r>
      <rPr>
        <b/>
        <sz val="10"/>
        <rFont val="Calibri"/>
        <family val="2"/>
        <scheme val="minor"/>
      </rPr>
      <t>विशिष्ट रोगों के उपचार हेतु छुट</t>
    </r>
  </si>
  <si>
    <r>
      <rPr>
        <b/>
        <sz val="10"/>
        <rFont val="Calibri"/>
        <family val="2"/>
        <scheme val="minor"/>
      </rPr>
      <t>धारा</t>
    </r>
    <r>
      <rPr>
        <b/>
        <sz val="11"/>
        <rFont val="Calibri"/>
        <family val="2"/>
        <scheme val="minor"/>
      </rPr>
      <t xml:space="preserve">  80E </t>
    </r>
    <r>
      <rPr>
        <b/>
        <sz val="10"/>
        <rFont val="Calibri"/>
        <family val="2"/>
        <scheme val="minor"/>
      </rPr>
      <t>उच्च शिक्षा हेतु लिए गए ऋण का ब्याज</t>
    </r>
  </si>
  <si>
    <r>
      <rPr>
        <b/>
        <sz val="10"/>
        <rFont val="Calibri"/>
        <family val="2"/>
        <scheme val="minor"/>
      </rPr>
      <t xml:space="preserve">धारा </t>
    </r>
    <r>
      <rPr>
        <b/>
        <sz val="11"/>
        <rFont val="Calibri"/>
        <family val="2"/>
        <scheme val="minor"/>
      </rPr>
      <t xml:space="preserve">80G </t>
    </r>
    <r>
      <rPr>
        <b/>
        <sz val="10"/>
        <rFont val="Calibri"/>
        <family val="2"/>
        <scheme val="minor"/>
      </rPr>
      <t>धर्मार्थ संस्थाओ आदि को दिए दान</t>
    </r>
  </si>
  <si>
    <r>
      <rPr>
        <b/>
        <sz val="10"/>
        <rFont val="Calibri"/>
        <family val="2"/>
        <scheme val="minor"/>
      </rPr>
      <t>धारा</t>
    </r>
    <r>
      <rPr>
        <b/>
        <sz val="12"/>
        <rFont val="Calibri"/>
        <family val="2"/>
        <scheme val="minor"/>
      </rPr>
      <t xml:space="preserve"> 80U </t>
    </r>
    <r>
      <rPr>
        <b/>
        <sz val="10"/>
        <rFont val="Calibri"/>
        <family val="2"/>
        <scheme val="minor"/>
      </rPr>
      <t xml:space="preserve">स्थाई रूप से शारीरिक असमर्थता की दशा में </t>
    </r>
  </si>
  <si>
    <r>
      <rPr>
        <b/>
        <sz val="10"/>
        <rFont val="Calibri"/>
        <family val="2"/>
        <scheme val="minor"/>
      </rPr>
      <t>धारा</t>
    </r>
    <r>
      <rPr>
        <b/>
        <sz val="12"/>
        <rFont val="Calibri"/>
        <family val="2"/>
        <scheme val="minor"/>
      </rPr>
      <t xml:space="preserve"> 80 GGA </t>
    </r>
    <r>
      <rPr>
        <b/>
        <sz val="10"/>
        <rFont val="Calibri"/>
        <family val="2"/>
        <scheme val="minor"/>
      </rPr>
      <t xml:space="preserve">अनुमोदित वैज्ञानिक, सामाजिक, ग्रामीण विकास आदि हेतु दिया गया दान </t>
    </r>
  </si>
  <si>
    <r>
      <rPr>
        <b/>
        <sz val="10"/>
        <rFont val="Calibri"/>
        <family val="2"/>
        <scheme val="minor"/>
      </rPr>
      <t>राहत धारा</t>
    </r>
    <r>
      <rPr>
        <b/>
        <sz val="12"/>
        <rFont val="Calibri"/>
        <family val="2"/>
        <scheme val="minor"/>
      </rPr>
      <t xml:space="preserve">  89 </t>
    </r>
    <r>
      <rPr>
        <b/>
        <sz val="10"/>
        <rFont val="Calibri"/>
        <family val="2"/>
        <scheme val="minor"/>
      </rPr>
      <t xml:space="preserve">के तहत </t>
    </r>
  </si>
  <si>
    <t>GPF-2004</t>
  </si>
  <si>
    <t>N/A</t>
  </si>
  <si>
    <t>Heera Lal Jat</t>
  </si>
  <si>
    <t>MGGS BAR</t>
  </si>
  <si>
    <t>GPF</t>
  </si>
  <si>
    <t>Pushpendra Jawada</t>
  </si>
  <si>
    <t>August</t>
  </si>
  <si>
    <t>PAN No.</t>
  </si>
  <si>
    <t>ABCDE1234H</t>
  </si>
  <si>
    <t>VWXYZ1234A</t>
  </si>
  <si>
    <t xml:space="preserve"> स्टैण्डर्ड डीडेक्सन (Standard Deduction)  50,000  (अधिकतम )</t>
  </si>
  <si>
    <t xml:space="preserve">घटाए कटोतियाँ :- धारा  US 80C, 80CCC,80CCD (1)   अधिकतम सीमा 1,50,000/- </t>
  </si>
  <si>
    <t>कुल योग 10 ( 1 से 8 तक )</t>
  </si>
  <si>
    <t>कुल कटोती ( 9 + 10)</t>
  </si>
  <si>
    <t>कर योग्य आय ( 8- 11 )</t>
  </si>
  <si>
    <t xml:space="preserve">आयकर की गणना उपर्युक्त कॉलम  13 के आधार पर </t>
  </si>
  <si>
    <t>(4) शिक्षा एवं चिकित्सा उपकर  4% (आयकर पर )</t>
  </si>
  <si>
    <t xml:space="preserve">कुल आयकर कटौती </t>
  </si>
  <si>
    <r>
      <t xml:space="preserve">Total Income
</t>
    </r>
    <r>
      <rPr>
        <b/>
        <sz val="11"/>
        <color rgb="FFFF0000"/>
        <rFont val="Calibri"/>
        <family val="2"/>
        <scheme val="minor"/>
      </rPr>
      <t>सभी स्रोतों से कुल आय</t>
    </r>
    <r>
      <rPr>
        <b/>
        <sz val="13"/>
        <color rgb="FFFF0000"/>
        <rFont val="Calibri"/>
        <family val="2"/>
        <scheme val="minor"/>
      </rPr>
      <t xml:space="preserve"> </t>
    </r>
  </si>
  <si>
    <t>Bonus</t>
  </si>
  <si>
    <t xml:space="preserve">कार्मिक विवरण </t>
  </si>
  <si>
    <t>सभी स्रोतों से प्राप्त आय  (Income)</t>
  </si>
  <si>
    <t>सभी प्रकार की कटोतियाँ  (Deducation)</t>
  </si>
  <si>
    <t xml:space="preserve">Total Ded. 
कुल कटौतियां </t>
  </si>
  <si>
    <t xml:space="preserve">अन्य बचत </t>
  </si>
  <si>
    <t xml:space="preserve">Other </t>
  </si>
  <si>
    <t xml:space="preserve">Total Tax 
कुल आयकर
</t>
  </si>
  <si>
    <r>
      <rPr>
        <b/>
        <sz val="11"/>
        <rFont val="Calibri"/>
        <family val="2"/>
        <scheme val="minor"/>
      </rPr>
      <t xml:space="preserve">कुल आयकर </t>
    </r>
    <r>
      <rPr>
        <b/>
        <sz val="10"/>
        <rFont val="Calibri"/>
        <family val="2"/>
        <scheme val="minor"/>
      </rPr>
      <t xml:space="preserve">
(4%  उपकर सहित)</t>
    </r>
  </si>
  <si>
    <t>Income Tax Refundable
/ Taxable</t>
  </si>
  <si>
    <t>basic</t>
  </si>
  <si>
    <t>DA</t>
  </si>
  <si>
    <r>
      <t xml:space="preserve">DA @ Rate
</t>
    </r>
    <r>
      <rPr>
        <b/>
        <sz val="10"/>
        <rFont val="Calibri"/>
        <family val="2"/>
        <scheme val="minor"/>
      </rPr>
      <t>(March to June)</t>
    </r>
  </si>
  <si>
    <r>
      <t xml:space="preserve">DA @ Rate
</t>
    </r>
    <r>
      <rPr>
        <b/>
        <sz val="10"/>
        <rFont val="Calibri"/>
        <family val="2"/>
        <scheme val="minor"/>
      </rPr>
      <t>(July to Feb.)</t>
    </r>
  </si>
  <si>
    <t>HRA</t>
  </si>
  <si>
    <t>CCA 
@ Per Month</t>
  </si>
  <si>
    <t>CCA</t>
  </si>
  <si>
    <r>
      <t xml:space="preserve">Other
 </t>
    </r>
    <r>
      <rPr>
        <b/>
        <sz val="10"/>
        <rFont val="Calibri"/>
        <family val="2"/>
        <scheme val="minor"/>
      </rPr>
      <t>(कुल राशि एक साथ लिखनी है)</t>
    </r>
  </si>
  <si>
    <r>
      <t xml:space="preserve">अन्य कोई भी प्रकार का भत्ता
</t>
    </r>
    <r>
      <rPr>
        <b/>
        <sz val="10"/>
        <rFont val="Calibri"/>
        <family val="2"/>
        <scheme val="minor"/>
      </rPr>
      <t xml:space="preserve"> (कुल राशि एक साथ लिखनी है)</t>
    </r>
  </si>
  <si>
    <r>
      <t>Other Arrear 
(</t>
    </r>
    <r>
      <rPr>
        <b/>
        <sz val="11"/>
        <rFont val="Calibri"/>
        <family val="2"/>
        <scheme val="minor"/>
      </rPr>
      <t>Total Amount</t>
    </r>
    <r>
      <rPr>
        <b/>
        <sz val="13"/>
        <rFont val="Calibri"/>
        <family val="2"/>
        <scheme val="minor"/>
      </rPr>
      <t xml:space="preserve">)
</t>
    </r>
    <r>
      <rPr>
        <b/>
        <sz val="10"/>
        <rFont val="Calibri"/>
        <family val="2"/>
        <scheme val="minor"/>
      </rPr>
      <t>(एरियर की सम्पूर्ण राशि लिखनी है)</t>
    </r>
  </si>
  <si>
    <r>
      <rPr>
        <b/>
        <sz val="12"/>
        <color rgb="FFFF0000"/>
        <rFont val="Calibri"/>
        <family val="2"/>
        <scheme val="minor"/>
      </rPr>
      <t>01 March 2022</t>
    </r>
    <r>
      <rPr>
        <b/>
        <sz val="12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>Basic Pay</t>
    </r>
    <r>
      <rPr>
        <b/>
        <sz val="12"/>
        <color rgb="FFFF0000"/>
        <rFont val="Calibri"/>
        <family val="2"/>
        <scheme val="minor"/>
      </rPr>
      <t xml:space="preserve">
</t>
    </r>
    <r>
      <rPr>
        <b/>
        <sz val="12"/>
        <rFont val="Calibri"/>
        <family val="2"/>
        <scheme val="minor"/>
      </rPr>
      <t xml:space="preserve">  (मूल वेतन)</t>
    </r>
  </si>
  <si>
    <t>surrender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</si>
  <si>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</si>
  <si>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</si>
  <si>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</si>
  <si>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</si>
  <si>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</si>
  <si>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</si>
  <si>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</si>
  <si>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</si>
  <si>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</si>
  <si>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</si>
  <si>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</si>
  <si>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</si>
  <si>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Total</t>
  </si>
  <si>
    <t>Standerd Ded.</t>
  </si>
  <si>
    <t>si ded.</t>
  </si>
  <si>
    <t>Home loan Inst.</t>
  </si>
  <si>
    <t>U/s 80</t>
  </si>
  <si>
    <t xml:space="preserve">U/S all 80's </t>
  </si>
  <si>
    <t xml:space="preserve">other </t>
  </si>
  <si>
    <t>Total ded.</t>
  </si>
  <si>
    <r>
      <rPr>
        <b/>
        <sz val="10"/>
        <color rgb="FF000099"/>
        <rFont val="Calibri"/>
        <family val="2"/>
        <scheme val="minor"/>
      </rPr>
      <t>घटाए कटोतियाँ :- धारा</t>
    </r>
    <r>
      <rPr>
        <b/>
        <sz val="11"/>
        <color rgb="FF000099"/>
        <rFont val="Calibri"/>
        <family val="2"/>
        <scheme val="minor"/>
      </rPr>
      <t xml:space="preserve">  US 80C, 80CCC, 80CCD (1) 
(S.I.</t>
    </r>
    <r>
      <rPr>
        <b/>
        <sz val="10"/>
        <color rgb="FF000099"/>
        <rFont val="Calibri"/>
        <family val="2"/>
        <scheme val="minor"/>
      </rPr>
      <t xml:space="preserve"> और जीपीएफ सहित</t>
    </r>
    <r>
      <rPr>
        <b/>
        <sz val="11"/>
        <color rgb="FF000099"/>
        <rFont val="Calibri"/>
        <family val="2"/>
        <scheme val="minor"/>
      </rPr>
      <t xml:space="preserve"> 1.50</t>
    </r>
    <r>
      <rPr>
        <b/>
        <sz val="10"/>
        <color rgb="FF000099"/>
        <rFont val="Calibri"/>
        <family val="2"/>
        <scheme val="minor"/>
      </rPr>
      <t xml:space="preserve"> लाख की सीमा </t>
    </r>
    <r>
      <rPr>
        <b/>
        <sz val="11"/>
        <color rgb="FF000099"/>
        <rFont val="Calibri"/>
        <family val="2"/>
        <scheme val="minor"/>
      </rPr>
      <t>)</t>
    </r>
  </si>
  <si>
    <r>
      <t xml:space="preserve">कुल कर योग्य आय
</t>
    </r>
    <r>
      <rPr>
        <b/>
        <sz val="10"/>
        <color rgb="FF7030A0"/>
        <rFont val="Calibri"/>
        <family val="2"/>
        <scheme val="minor"/>
      </rPr>
      <t>(10 के गुणांक में )</t>
    </r>
  </si>
  <si>
    <t>taxable amount</t>
  </si>
  <si>
    <t>tax</t>
  </si>
  <si>
    <t>total tax</t>
  </si>
  <si>
    <t>अब तक कुल आयकर कटौती</t>
  </si>
  <si>
    <r>
      <t xml:space="preserve">कितनी किश्तो में इनकम टैक्स कटवाना चाहते है 
</t>
    </r>
    <r>
      <rPr>
        <b/>
        <sz val="10"/>
        <color theme="1"/>
        <rFont val="Calibri"/>
        <family val="2"/>
        <scheme val="minor"/>
      </rPr>
      <t>(महिनों की संख्या)</t>
    </r>
  </si>
  <si>
    <t>Income Tax Payble/Refundable</t>
  </si>
  <si>
    <t>payable</t>
  </si>
  <si>
    <t>Deducation Tax Amount
@ per month
(राशि 10 के गुणांक में)</t>
  </si>
  <si>
    <t>asdfg1234l</t>
  </si>
  <si>
    <r>
      <rPr>
        <b/>
        <sz val="11"/>
        <rFont val="Calibri"/>
        <family val="2"/>
        <scheme val="minor"/>
      </rPr>
      <t>छुट धारा</t>
    </r>
    <r>
      <rPr>
        <b/>
        <sz val="1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87(A) </t>
    </r>
    <r>
      <rPr>
        <b/>
        <sz val="10"/>
        <rFont val="Calibri"/>
        <family val="2"/>
        <scheme val="minor"/>
      </rPr>
      <t xml:space="preserve">
(5 लाख की कर योग्य आय पर आयकर की छुट अधिकतम रु. 12500/- तक)</t>
    </r>
  </si>
  <si>
    <t>Yogendra</t>
  </si>
  <si>
    <t>qwert9876a</t>
  </si>
  <si>
    <t>Lalit kumar</t>
  </si>
  <si>
    <t xml:space="preserve">गृह किराया धारा 10 (13-A) के अंतर्गत व धारा  10(14) के अंतर्गत  अन्य भत्ते जो कर मुक्त हैI और विकलांग भत्ता की एंट्री भी यही करें   </t>
  </si>
  <si>
    <t>other free all.</t>
  </si>
  <si>
    <t>POST</t>
  </si>
  <si>
    <t>https://youtu.be/FcqWnfPF-bw</t>
  </si>
  <si>
    <t>YOUTUBE VIDEO LINK</t>
  </si>
  <si>
    <t xml:space="preserve">Youtube Video link </t>
  </si>
</sst>
</file>

<file path=xl/styles.xml><?xml version="1.0" encoding="utf-8"?>
<styleSheet xmlns="http://schemas.openxmlformats.org/spreadsheetml/2006/main">
  <numFmts count="1">
    <numFmt numFmtId="164" formatCode="0\ &quot;%&quot;"/>
  </numFmts>
  <fonts count="5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u/>
      <sz val="14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10"/>
      <color rgb="FF000000"/>
      <name val="Kruti Dev 010"/>
    </font>
    <font>
      <b/>
      <sz val="13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14"/>
      <name val="Calibri"/>
      <family val="2"/>
      <scheme val="minor"/>
    </font>
    <font>
      <b/>
      <u val="double"/>
      <sz val="22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0"/>
      <color rgb="FF00206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11"/>
      <color rgb="FF660033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mbria"/>
      <family val="1"/>
      <scheme val="major"/>
    </font>
    <font>
      <b/>
      <sz val="10"/>
      <name val="Arial"/>
      <family val="2"/>
    </font>
    <font>
      <b/>
      <sz val="13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indexed="81"/>
      <name val="Tahoma"/>
    </font>
    <font>
      <b/>
      <sz val="9"/>
      <color indexed="81"/>
      <name val="Tahoma"/>
    </font>
    <font>
      <b/>
      <sz val="10"/>
      <color rgb="FF7030A0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sz val="10"/>
      <color rgb="FF00009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CC00FF"/>
      <name val="Calibri"/>
      <family val="2"/>
      <scheme val="minor"/>
    </font>
    <font>
      <b/>
      <sz val="12"/>
      <color rgb="FF00009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rgb="FF000099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gradientFill degree="90">
        <stop position="0">
          <color theme="5" tint="0.40000610370189521"/>
        </stop>
        <stop position="1">
          <color theme="4"/>
        </stop>
      </gradient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7" fillId="0" borderId="0">
      <protection locked="0"/>
    </xf>
    <xf numFmtId="0" fontId="7" fillId="0" borderId="0">
      <alignment vertical="center"/>
    </xf>
    <xf numFmtId="0" fontId="7" fillId="0" borderId="0">
      <protection locked="0"/>
    </xf>
    <xf numFmtId="0" fontId="7" fillId="0" borderId="0">
      <alignment vertical="center"/>
    </xf>
    <xf numFmtId="0" fontId="6" fillId="2" borderId="16" applyNumberFormat="0" applyFont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9" fillId="0" borderId="0" xfId="1" applyFont="1" applyBorder="1" applyAlignment="1" applyProtection="1">
      <alignment vertical="center"/>
      <protection hidden="1"/>
    </xf>
    <xf numFmtId="0" fontId="12" fillId="0" borderId="3" xfId="2" applyFont="1" applyBorder="1" applyAlignment="1" applyProtection="1">
      <alignment horizontal="center" vertical="center"/>
      <protection hidden="1"/>
    </xf>
    <xf numFmtId="1" fontId="12" fillId="0" borderId="7" xfId="2" applyNumberFormat="1" applyFont="1" applyBorder="1" applyAlignment="1" applyProtection="1">
      <alignment horizontal="right" vertical="center"/>
      <protection hidden="1"/>
    </xf>
    <xf numFmtId="1" fontId="15" fillId="0" borderId="8" xfId="2" applyNumberFormat="1" applyFont="1" applyBorder="1" applyAlignment="1" applyProtection="1">
      <alignment horizontal="right" vertical="center"/>
      <protection hidden="1"/>
    </xf>
    <xf numFmtId="0" fontId="12" fillId="0" borderId="12" xfId="2" applyFont="1" applyBorder="1" applyAlignment="1" applyProtection="1">
      <alignment horizontal="center" vertical="center"/>
      <protection hidden="1"/>
    </xf>
    <xf numFmtId="1" fontId="13" fillId="0" borderId="8" xfId="2" applyNumberFormat="1" applyFont="1" applyBorder="1" applyAlignment="1" applyProtection="1">
      <alignment horizontal="right" vertical="center"/>
      <protection hidden="1"/>
    </xf>
    <xf numFmtId="0" fontId="17" fillId="0" borderId="7" xfId="2" applyFont="1" applyBorder="1" applyAlignment="1" applyProtection="1">
      <alignment horizontal="right" vertical="center"/>
      <protection hidden="1"/>
    </xf>
    <xf numFmtId="0" fontId="15" fillId="0" borderId="8" xfId="2" applyFont="1" applyBorder="1" applyAlignment="1" applyProtection="1">
      <alignment vertical="center"/>
      <protection hidden="1"/>
    </xf>
    <xf numFmtId="9" fontId="12" fillId="0" borderId="7" xfId="2" applyNumberFormat="1" applyFont="1" applyBorder="1" applyAlignment="1" applyProtection="1">
      <alignment horizontal="center" vertical="center"/>
      <protection hidden="1"/>
    </xf>
    <xf numFmtId="0" fontId="12" fillId="0" borderId="7" xfId="2" applyFont="1" applyBorder="1" applyAlignment="1" applyProtection="1">
      <alignment horizontal="center" vertical="center"/>
      <protection hidden="1"/>
    </xf>
    <xf numFmtId="0" fontId="23" fillId="0" borderId="0" xfId="2" applyFont="1" applyBorder="1" applyAlignment="1" applyProtection="1">
      <alignment horizontal="right" vertical="center"/>
      <protection hidden="1"/>
    </xf>
    <xf numFmtId="0" fontId="22" fillId="0" borderId="0" xfId="2" applyFont="1" applyBorder="1" applyAlignment="1" applyProtection="1">
      <alignment horizontal="right" vertical="center"/>
      <protection hidden="1"/>
    </xf>
    <xf numFmtId="0" fontId="16" fillId="0" borderId="0" xfId="2" applyFont="1" applyBorder="1" applyAlignment="1" applyProtection="1">
      <alignment horizontal="right" vertical="center"/>
      <protection hidden="1"/>
    </xf>
    <xf numFmtId="2" fontId="16" fillId="0" borderId="0" xfId="2" applyNumberFormat="1" applyFont="1" applyBorder="1" applyAlignment="1" applyProtection="1">
      <alignment horizontal="right" vertical="center"/>
      <protection hidden="1"/>
    </xf>
    <xf numFmtId="0" fontId="24" fillId="0" borderId="0" xfId="1" applyFont="1" applyBorder="1" applyAlignment="1" applyProtection="1">
      <protection hidden="1"/>
    </xf>
    <xf numFmtId="0" fontId="4" fillId="0" borderId="0" xfId="1" applyFont="1" applyBorder="1" applyAlignment="1" applyProtection="1">
      <protection hidden="1"/>
    </xf>
    <xf numFmtId="0" fontId="25" fillId="0" borderId="0" xfId="1" applyFont="1" applyBorder="1" applyAlignment="1" applyProtection="1">
      <alignment horizontal="center" vertical="center"/>
      <protection hidden="1"/>
    </xf>
    <xf numFmtId="0" fontId="4" fillId="0" borderId="0" xfId="4" applyFont="1" applyAlignment="1" applyProtection="1">
      <protection hidden="1"/>
    </xf>
    <xf numFmtId="1" fontId="19" fillId="0" borderId="7" xfId="2" applyNumberFormat="1" applyFont="1" applyBorder="1" applyAlignment="1" applyProtection="1">
      <alignment horizontal="right" vertical="center"/>
      <protection hidden="1"/>
    </xf>
    <xf numFmtId="1" fontId="21" fillId="0" borderId="8" xfId="2" applyNumberFormat="1" applyFont="1" applyBorder="1" applyAlignment="1" applyProtection="1">
      <alignment horizontal="right" vertical="center"/>
      <protection hidden="1"/>
    </xf>
    <xf numFmtId="0" fontId="2" fillId="0" borderId="0" xfId="0" applyFont="1"/>
    <xf numFmtId="1" fontId="18" fillId="0" borderId="8" xfId="2" applyNumberFormat="1" applyFont="1" applyBorder="1" applyAlignment="1" applyProtection="1">
      <alignment vertical="center"/>
      <protection hidden="1"/>
    </xf>
    <xf numFmtId="1" fontId="15" fillId="0" borderId="8" xfId="2" applyNumberFormat="1" applyFont="1" applyBorder="1" applyAlignment="1" applyProtection="1">
      <alignment horizontal="right" vertical="center"/>
      <protection locked="0"/>
    </xf>
    <xf numFmtId="0" fontId="0" fillId="0" borderId="0" xfId="0" applyProtection="1">
      <protection hidden="1"/>
    </xf>
    <xf numFmtId="0" fontId="0" fillId="3" borderId="0" xfId="0" applyFill="1" applyProtection="1">
      <protection hidden="1"/>
    </xf>
    <xf numFmtId="0" fontId="28" fillId="3" borderId="0" xfId="0" applyFont="1" applyFill="1" applyBorder="1" applyAlignment="1" applyProtection="1">
      <alignment horizontal="right" vertical="center" indent="1"/>
      <protection hidden="1"/>
    </xf>
    <xf numFmtId="0" fontId="12" fillId="0" borderId="6" xfId="2" applyFont="1" applyBorder="1" applyAlignment="1" applyProtection="1">
      <alignment horizontal="center" vertical="center"/>
      <protection hidden="1"/>
    </xf>
    <xf numFmtId="0" fontId="33" fillId="5" borderId="0" xfId="0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Protection="1">
      <protection hidden="1"/>
    </xf>
    <xf numFmtId="0" fontId="33" fillId="5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12" fillId="0" borderId="12" xfId="2" applyFont="1" applyBorder="1" applyAlignment="1" applyProtection="1">
      <alignment horizontal="center" vertical="top"/>
      <protection hidden="1"/>
    </xf>
    <xf numFmtId="0" fontId="14" fillId="0" borderId="4" xfId="2" applyFont="1" applyBorder="1" applyAlignment="1" applyProtection="1">
      <alignment horizontal="center" vertical="center"/>
      <protection hidden="1"/>
    </xf>
    <xf numFmtId="0" fontId="16" fillId="0" borderId="4" xfId="2" applyFont="1" applyBorder="1" applyAlignment="1" applyProtection="1">
      <alignment horizontal="right" vertical="center"/>
      <protection hidden="1"/>
    </xf>
    <xf numFmtId="0" fontId="10" fillId="0" borderId="0" xfId="1" applyFont="1" applyBorder="1" applyAlignment="1" applyProtection="1">
      <alignment vertical="center"/>
      <protection hidden="1"/>
    </xf>
    <xf numFmtId="0" fontId="36" fillId="0" borderId="0" xfId="2" applyFont="1" applyBorder="1" applyAlignment="1" applyProtection="1">
      <alignment horizontal="right" vertical="center"/>
      <protection hidden="1"/>
    </xf>
    <xf numFmtId="0" fontId="3" fillId="0" borderId="0" xfId="0" applyFont="1"/>
    <xf numFmtId="0" fontId="28" fillId="3" borderId="28" xfId="0" applyFont="1" applyFill="1" applyBorder="1" applyAlignment="1" applyProtection="1">
      <alignment horizontal="center" vertical="center" wrapText="1"/>
      <protection hidden="1"/>
    </xf>
    <xf numFmtId="0" fontId="21" fillId="3" borderId="28" xfId="0" applyFont="1" applyFill="1" applyBorder="1" applyAlignment="1" applyProtection="1">
      <alignment horizontal="center" vertical="center" wrapText="1"/>
      <protection hidden="1"/>
    </xf>
    <xf numFmtId="0" fontId="15" fillId="3" borderId="28" xfId="0" applyFont="1" applyFill="1" applyBorder="1" applyAlignment="1" applyProtection="1">
      <alignment horizontal="center" vertical="center" wrapText="1"/>
      <protection hidden="1"/>
    </xf>
    <xf numFmtId="0" fontId="34" fillId="3" borderId="28" xfId="0" applyFont="1" applyFill="1" applyBorder="1" applyAlignment="1" applyProtection="1">
      <alignment horizontal="center" vertical="center" wrapText="1"/>
      <protection hidden="1"/>
    </xf>
    <xf numFmtId="0" fontId="34" fillId="3" borderId="24" xfId="0" applyFont="1" applyFill="1" applyBorder="1" applyAlignment="1" applyProtection="1">
      <alignment horizontal="center" vertical="center" wrapText="1"/>
      <protection hidden="1"/>
    </xf>
    <xf numFmtId="0" fontId="37" fillId="3" borderId="28" xfId="0" applyFont="1" applyFill="1" applyBorder="1" applyAlignment="1" applyProtection="1">
      <alignment horizontal="center" vertical="center" wrapText="1"/>
      <protection hidden="1"/>
    </xf>
    <xf numFmtId="0" fontId="21" fillId="3" borderId="29" xfId="0" applyFont="1" applyFill="1" applyBorder="1" applyAlignment="1" applyProtection="1">
      <alignment horizontal="center" vertical="center" wrapText="1"/>
      <protection hidden="1"/>
    </xf>
    <xf numFmtId="0" fontId="15" fillId="3" borderId="29" xfId="0" applyFont="1" applyFill="1" applyBorder="1" applyAlignment="1" applyProtection="1">
      <alignment horizontal="center" vertical="center" wrapText="1"/>
      <protection hidden="1"/>
    </xf>
    <xf numFmtId="0" fontId="28" fillId="3" borderId="0" xfId="0" applyFont="1" applyFill="1" applyBorder="1" applyAlignment="1" applyProtection="1">
      <alignment horizontal="center" vertical="center"/>
      <protection hidden="1"/>
    </xf>
    <xf numFmtId="0" fontId="43" fillId="3" borderId="28" xfId="0" applyFont="1" applyFill="1" applyBorder="1" applyAlignment="1" applyProtection="1">
      <alignment horizontal="center" vertical="center" wrapText="1"/>
      <protection hidden="1"/>
    </xf>
    <xf numFmtId="0" fontId="30" fillId="7" borderId="27" xfId="0" applyFont="1" applyFill="1" applyBorder="1" applyAlignment="1" applyProtection="1">
      <alignment horizontal="center" vertical="center"/>
      <protection hidden="1"/>
    </xf>
    <xf numFmtId="0" fontId="30" fillId="8" borderId="27" xfId="0" applyFont="1" applyFill="1" applyBorder="1" applyAlignment="1" applyProtection="1">
      <alignment horizontal="center" vertical="center"/>
      <protection hidden="1"/>
    </xf>
    <xf numFmtId="0" fontId="48" fillId="10" borderId="27" xfId="0" applyFont="1" applyFill="1" applyBorder="1" applyAlignment="1" applyProtection="1">
      <alignment horizontal="center" vertical="center"/>
      <protection hidden="1"/>
    </xf>
    <xf numFmtId="0" fontId="47" fillId="14" borderId="27" xfId="0" applyFont="1" applyFill="1" applyBorder="1" applyAlignment="1" applyProtection="1">
      <alignment horizontal="center" vertical="center"/>
      <protection hidden="1"/>
    </xf>
    <xf numFmtId="0" fontId="39" fillId="3" borderId="27" xfId="0" applyFont="1" applyFill="1" applyBorder="1" applyAlignment="1" applyProtection="1">
      <alignment horizontal="center" vertical="center"/>
      <protection hidden="1"/>
    </xf>
    <xf numFmtId="164" fontId="34" fillId="6" borderId="27" xfId="5" applyNumberFormat="1" applyFont="1" applyFill="1" applyBorder="1" applyAlignment="1" applyProtection="1">
      <alignment horizontal="left" vertical="center" indent="1"/>
      <protection locked="0"/>
    </xf>
    <xf numFmtId="0" fontId="34" fillId="6" borderId="27" xfId="5" applyFont="1" applyFill="1" applyBorder="1" applyAlignment="1" applyProtection="1">
      <alignment horizontal="left" vertical="center" indent="1"/>
      <protection locked="0"/>
    </xf>
    <xf numFmtId="164" fontId="34" fillId="6" borderId="1" xfId="5" applyNumberFormat="1" applyFont="1" applyFill="1" applyBorder="1" applyAlignment="1" applyProtection="1">
      <alignment horizontal="left" vertical="center" indent="1"/>
      <protection locked="0"/>
    </xf>
    <xf numFmtId="0" fontId="34" fillId="6" borderId="1" xfId="5" applyFont="1" applyFill="1" applyBorder="1" applyAlignment="1" applyProtection="1">
      <alignment horizontal="left" vertical="center" indent="1"/>
      <protection locked="0"/>
    </xf>
    <xf numFmtId="0" fontId="34" fillId="6" borderId="27" xfId="5" applyNumberFormat="1" applyFont="1" applyFill="1" applyBorder="1" applyAlignment="1" applyProtection="1">
      <alignment horizontal="left" vertical="center" indent="1"/>
      <protection locked="0"/>
    </xf>
    <xf numFmtId="0" fontId="34" fillId="6" borderId="1" xfId="5" applyNumberFormat="1" applyFont="1" applyFill="1" applyBorder="1" applyAlignment="1" applyProtection="1">
      <alignment horizontal="left" vertical="center" indent="1"/>
      <protection locked="0"/>
    </xf>
    <xf numFmtId="9" fontId="0" fillId="0" borderId="0" xfId="0" applyNumberFormat="1" applyAlignment="1" applyProtection="1">
      <alignment horizontal="center" wrapText="1"/>
      <protection hidden="1"/>
    </xf>
    <xf numFmtId="0" fontId="39" fillId="10" borderId="27" xfId="0" applyFont="1" applyFill="1" applyBorder="1" applyAlignment="1" applyProtection="1">
      <alignment horizontal="center" vertical="center"/>
      <protection hidden="1"/>
    </xf>
    <xf numFmtId="0" fontId="49" fillId="9" borderId="27" xfId="0" applyFont="1" applyFill="1" applyBorder="1" applyAlignment="1" applyProtection="1">
      <alignment horizontal="center" vertical="center"/>
      <protection hidden="1"/>
    </xf>
    <xf numFmtId="0" fontId="30" fillId="16" borderId="27" xfId="0" applyFont="1" applyFill="1" applyBorder="1" applyAlignment="1" applyProtection="1">
      <alignment horizontal="center" vertical="center"/>
      <protection hidden="1"/>
    </xf>
    <xf numFmtId="0" fontId="48" fillId="15" borderId="27" xfId="0" applyFont="1" applyFill="1" applyBorder="1" applyAlignment="1" applyProtection="1">
      <alignment horizontal="center" vertical="center" wrapText="1"/>
      <protection hidden="1"/>
    </xf>
    <xf numFmtId="0" fontId="30" fillId="16" borderId="1" xfId="0" applyFont="1" applyFill="1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horizontal="center" vertical="center"/>
      <protection locked="0"/>
    </xf>
    <xf numFmtId="0" fontId="30" fillId="0" borderId="27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37" fillId="6" borderId="27" xfId="0" applyFont="1" applyFill="1" applyBorder="1" applyAlignment="1" applyProtection="1">
      <alignment horizontal="center" vertical="center"/>
      <protection locked="0"/>
    </xf>
    <xf numFmtId="164" fontId="30" fillId="0" borderId="27" xfId="0" applyNumberFormat="1" applyFont="1" applyBorder="1" applyAlignment="1" applyProtection="1">
      <alignment horizontal="center" vertical="center"/>
      <protection locked="0"/>
    </xf>
    <xf numFmtId="0" fontId="30" fillId="0" borderId="2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164" fontId="30" fillId="0" borderId="1" xfId="0" applyNumberFormat="1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28" fillId="3" borderId="33" xfId="0" applyFont="1" applyFill="1" applyBorder="1" applyAlignment="1" applyProtection="1">
      <alignment horizontal="center" vertical="center" wrapText="1"/>
      <protection hidden="1"/>
    </xf>
    <xf numFmtId="0" fontId="21" fillId="0" borderId="8" xfId="2" applyFont="1" applyBorder="1" applyAlignment="1" applyProtection="1">
      <alignment horizontal="right" vertical="center" wrapText="1"/>
      <protection hidden="1"/>
    </xf>
    <xf numFmtId="0" fontId="30" fillId="0" borderId="0" xfId="0" applyFont="1"/>
    <xf numFmtId="1" fontId="15" fillId="0" borderId="15" xfId="2" applyNumberFormat="1" applyFont="1" applyBorder="1" applyAlignment="1" applyProtection="1">
      <alignment horizontal="right" vertical="center"/>
      <protection hidden="1"/>
    </xf>
    <xf numFmtId="0" fontId="52" fillId="13" borderId="0" xfId="0" applyFont="1" applyFill="1" applyAlignment="1" applyProtection="1">
      <alignment horizontal="center" vertical="center"/>
      <protection hidden="1"/>
    </xf>
    <xf numFmtId="0" fontId="33" fillId="5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32" fillId="16" borderId="27" xfId="0" applyFont="1" applyFill="1" applyBorder="1" applyAlignment="1" applyProtection="1">
      <alignment horizontal="center" vertical="center"/>
      <protection locked="0"/>
    </xf>
    <xf numFmtId="0" fontId="35" fillId="2" borderId="18" xfId="5" applyFont="1" applyBorder="1" applyAlignment="1" applyProtection="1">
      <alignment horizontal="left" vertical="center"/>
      <protection locked="0"/>
    </xf>
    <xf numFmtId="0" fontId="35" fillId="2" borderId="19" xfId="5" applyFont="1" applyBorder="1" applyAlignment="1" applyProtection="1">
      <alignment horizontal="left" vertical="center"/>
      <protection locked="0"/>
    </xf>
    <xf numFmtId="0" fontId="35" fillId="2" borderId="17" xfId="5" applyFont="1" applyBorder="1" applyAlignment="1" applyProtection="1">
      <alignment horizontal="left" vertical="center"/>
      <protection locked="0"/>
    </xf>
    <xf numFmtId="0" fontId="28" fillId="3" borderId="0" xfId="0" applyFont="1" applyFill="1" applyBorder="1" applyAlignment="1" applyProtection="1">
      <alignment horizontal="center" vertical="center"/>
      <protection hidden="1"/>
    </xf>
    <xf numFmtId="0" fontId="34" fillId="2" borderId="25" xfId="5" applyFont="1" applyBorder="1" applyAlignment="1" applyProtection="1">
      <alignment horizontal="center" vertical="center"/>
      <protection locked="0"/>
    </xf>
    <xf numFmtId="0" fontId="34" fillId="2" borderId="26" xfId="5" applyFont="1" applyBorder="1" applyAlignment="1" applyProtection="1">
      <alignment horizontal="center" vertical="center"/>
      <protection locked="0"/>
    </xf>
    <xf numFmtId="0" fontId="28" fillId="2" borderId="25" xfId="5" applyFont="1" applyBorder="1" applyAlignment="1" applyProtection="1">
      <alignment horizontal="left" vertical="center"/>
      <protection locked="0"/>
    </xf>
    <xf numFmtId="0" fontId="28" fillId="2" borderId="26" xfId="5" applyFont="1" applyBorder="1" applyAlignment="1" applyProtection="1">
      <alignment horizontal="left" vertical="center"/>
      <protection locked="0"/>
    </xf>
    <xf numFmtId="0" fontId="29" fillId="17" borderId="0" xfId="0" applyFont="1" applyFill="1" applyBorder="1" applyAlignment="1" applyProtection="1">
      <alignment horizontal="center" vertical="center"/>
      <protection hidden="1"/>
    </xf>
    <xf numFmtId="0" fontId="21" fillId="3" borderId="0" xfId="0" applyFont="1" applyFill="1" applyBorder="1" applyAlignment="1" applyProtection="1">
      <alignment horizontal="center" vertical="center"/>
      <protection hidden="1"/>
    </xf>
    <xf numFmtId="0" fontId="21" fillId="3" borderId="22" xfId="0" applyFont="1" applyFill="1" applyBorder="1" applyAlignment="1" applyProtection="1">
      <alignment horizontal="center" vertical="center"/>
      <protection hidden="1"/>
    </xf>
    <xf numFmtId="0" fontId="30" fillId="9" borderId="30" xfId="0" applyFont="1" applyFill="1" applyBorder="1" applyAlignment="1" applyProtection="1">
      <alignment horizontal="center" vertical="center"/>
      <protection hidden="1"/>
    </xf>
    <xf numFmtId="0" fontId="30" fillId="9" borderId="31" xfId="0" applyFont="1" applyFill="1" applyBorder="1" applyAlignment="1" applyProtection="1">
      <alignment horizontal="center" vertical="center"/>
      <protection hidden="1"/>
    </xf>
    <xf numFmtId="0" fontId="30" fillId="9" borderId="32" xfId="0" applyFont="1" applyFill="1" applyBorder="1" applyAlignment="1" applyProtection="1">
      <alignment horizontal="center" vertical="center"/>
      <protection hidden="1"/>
    </xf>
    <xf numFmtId="0" fontId="30" fillId="12" borderId="30" xfId="0" applyFont="1" applyFill="1" applyBorder="1" applyAlignment="1" applyProtection="1">
      <alignment horizontal="center" vertical="center"/>
      <protection hidden="1"/>
    </xf>
    <xf numFmtId="0" fontId="30" fillId="12" borderId="31" xfId="0" applyFont="1" applyFill="1" applyBorder="1" applyAlignment="1" applyProtection="1">
      <alignment horizontal="center" vertical="center"/>
      <protection hidden="1"/>
    </xf>
    <xf numFmtId="0" fontId="30" fillId="12" borderId="32" xfId="0" applyFont="1" applyFill="1" applyBorder="1" applyAlignment="1" applyProtection="1">
      <alignment horizontal="center" vertical="center"/>
      <protection hidden="1"/>
    </xf>
    <xf numFmtId="0" fontId="30" fillId="13" borderId="31" xfId="0" applyFont="1" applyFill="1" applyBorder="1" applyAlignment="1" applyProtection="1">
      <alignment horizontal="center" vertical="center"/>
      <protection hidden="1"/>
    </xf>
    <xf numFmtId="0" fontId="30" fillId="13" borderId="32" xfId="0" applyFont="1" applyFill="1" applyBorder="1" applyAlignment="1" applyProtection="1">
      <alignment horizontal="center" vertical="center"/>
      <protection hidden="1"/>
    </xf>
    <xf numFmtId="0" fontId="30" fillId="14" borderId="21" xfId="0" applyFont="1" applyFill="1" applyBorder="1" applyAlignment="1" applyProtection="1">
      <alignment horizontal="center" vertical="center" wrapText="1"/>
      <protection hidden="1"/>
    </xf>
    <xf numFmtId="0" fontId="30" fillId="14" borderId="28" xfId="0" applyFont="1" applyFill="1" applyBorder="1" applyAlignment="1" applyProtection="1">
      <alignment horizontal="center" vertical="center"/>
      <protection hidden="1"/>
    </xf>
    <xf numFmtId="0" fontId="15" fillId="10" borderId="21" xfId="0" applyFont="1" applyFill="1" applyBorder="1" applyAlignment="1" applyProtection="1">
      <alignment horizontal="center" vertical="center" wrapText="1"/>
      <protection hidden="1"/>
    </xf>
    <xf numFmtId="0" fontId="15" fillId="10" borderId="28" xfId="0" applyFont="1" applyFill="1" applyBorder="1" applyAlignment="1" applyProtection="1">
      <alignment horizontal="center" vertical="center" wrapText="1"/>
      <protection hidden="1"/>
    </xf>
    <xf numFmtId="0" fontId="17" fillId="3" borderId="21" xfId="0" applyFont="1" applyFill="1" applyBorder="1" applyAlignment="1" applyProtection="1">
      <alignment horizontal="center" vertical="center" wrapText="1"/>
      <protection hidden="1"/>
    </xf>
    <xf numFmtId="0" fontId="21" fillId="3" borderId="28" xfId="0" applyFont="1" applyFill="1" applyBorder="1" applyAlignment="1" applyProtection="1">
      <alignment horizontal="center" vertical="center" wrapText="1"/>
      <protection hidden="1"/>
    </xf>
    <xf numFmtId="0" fontId="21" fillId="3" borderId="21" xfId="0" applyFont="1" applyFill="1" applyBorder="1" applyAlignment="1" applyProtection="1">
      <alignment horizontal="center" vertical="center" wrapText="1"/>
      <protection hidden="1"/>
    </xf>
    <xf numFmtId="0" fontId="54" fillId="3" borderId="0" xfId="8" applyFont="1" applyFill="1" applyAlignment="1" applyProtection="1">
      <alignment vertical="center"/>
      <protection hidden="1"/>
    </xf>
    <xf numFmtId="0" fontId="49" fillId="3" borderId="0" xfId="0" applyFont="1" applyFill="1" applyAlignment="1" applyProtection="1">
      <alignment vertical="center"/>
      <protection hidden="1"/>
    </xf>
    <xf numFmtId="0" fontId="1" fillId="16" borderId="21" xfId="0" applyFont="1" applyFill="1" applyBorder="1" applyAlignment="1" applyProtection="1">
      <alignment horizontal="center" vertical="center" wrapText="1"/>
      <protection hidden="1"/>
    </xf>
    <xf numFmtId="0" fontId="1" fillId="16" borderId="28" xfId="0" applyFont="1" applyFill="1" applyBorder="1" applyAlignment="1" applyProtection="1">
      <alignment horizontal="center" vertical="center" wrapText="1"/>
      <protection hidden="1"/>
    </xf>
    <xf numFmtId="0" fontId="30" fillId="16" borderId="21" xfId="0" applyFont="1" applyFill="1" applyBorder="1" applyAlignment="1" applyProtection="1">
      <alignment horizontal="center" vertical="center" wrapText="1"/>
      <protection hidden="1"/>
    </xf>
    <xf numFmtId="0" fontId="30" fillId="16" borderId="28" xfId="0" applyFont="1" applyFill="1" applyBorder="1" applyAlignment="1" applyProtection="1">
      <alignment horizontal="center" vertical="center" wrapText="1"/>
      <protection hidden="1"/>
    </xf>
    <xf numFmtId="0" fontId="15" fillId="11" borderId="21" xfId="0" applyFont="1" applyFill="1" applyBorder="1" applyAlignment="1" applyProtection="1">
      <alignment horizontal="center" vertical="center" wrapText="1"/>
      <protection hidden="1"/>
    </xf>
    <xf numFmtId="0" fontId="15" fillId="11" borderId="28" xfId="0" applyFont="1" applyFill="1" applyBorder="1" applyAlignment="1" applyProtection="1">
      <alignment horizontal="center" vertical="center" wrapText="1"/>
      <protection hidden="1"/>
    </xf>
    <xf numFmtId="0" fontId="30" fillId="10" borderId="21" xfId="0" applyFont="1" applyFill="1" applyBorder="1" applyAlignment="1" applyProtection="1">
      <alignment horizontal="center" vertical="center" wrapText="1"/>
      <protection hidden="1"/>
    </xf>
    <xf numFmtId="0" fontId="30" fillId="10" borderId="28" xfId="0" applyFont="1" applyFill="1" applyBorder="1" applyAlignment="1" applyProtection="1">
      <alignment horizontal="center" vertical="center" wrapText="1"/>
      <protection hidden="1"/>
    </xf>
    <xf numFmtId="0" fontId="30" fillId="8" borderId="21" xfId="0" applyFont="1" applyFill="1" applyBorder="1" applyAlignment="1" applyProtection="1">
      <alignment horizontal="center" vertical="center" wrapText="1"/>
      <protection hidden="1"/>
    </xf>
    <xf numFmtId="0" fontId="30" fillId="8" borderId="28" xfId="0" applyFont="1" applyFill="1" applyBorder="1" applyAlignment="1" applyProtection="1">
      <alignment horizontal="center" vertical="center" wrapText="1"/>
      <protection hidden="1"/>
    </xf>
    <xf numFmtId="0" fontId="30" fillId="15" borderId="21" xfId="0" applyFont="1" applyFill="1" applyBorder="1" applyAlignment="1" applyProtection="1">
      <alignment horizontal="center" vertical="center" wrapText="1"/>
      <protection hidden="1"/>
    </xf>
    <xf numFmtId="0" fontId="30" fillId="15" borderId="28" xfId="0" applyFont="1" applyFill="1" applyBorder="1" applyAlignment="1" applyProtection="1">
      <alignment horizontal="center" vertical="center" wrapText="1"/>
      <protection hidden="1"/>
    </xf>
    <xf numFmtId="0" fontId="15" fillId="7" borderId="20" xfId="0" applyFont="1" applyFill="1" applyBorder="1" applyAlignment="1" applyProtection="1">
      <alignment horizontal="center" vertical="center" wrapText="1"/>
      <protection hidden="1"/>
    </xf>
    <xf numFmtId="0" fontId="15" fillId="7" borderId="24" xfId="0" applyFont="1" applyFill="1" applyBorder="1" applyAlignment="1" applyProtection="1">
      <alignment horizontal="center" vertical="center" wrapText="1"/>
      <protection hidden="1"/>
    </xf>
    <xf numFmtId="0" fontId="17" fillId="8" borderId="21" xfId="0" applyFont="1" applyFill="1" applyBorder="1" applyAlignment="1" applyProtection="1">
      <alignment horizontal="center" vertical="center" wrapText="1"/>
      <protection hidden="1"/>
    </xf>
    <xf numFmtId="0" fontId="17" fillId="8" borderId="28" xfId="0" applyFont="1" applyFill="1" applyBorder="1" applyAlignment="1" applyProtection="1">
      <alignment horizontal="center" vertical="center" wrapText="1"/>
      <protection hidden="1"/>
    </xf>
    <xf numFmtId="0" fontId="17" fillId="9" borderId="21" xfId="0" applyFont="1" applyFill="1" applyBorder="1" applyAlignment="1" applyProtection="1">
      <alignment horizontal="center" vertical="center" wrapText="1"/>
      <protection hidden="1"/>
    </xf>
    <xf numFmtId="0" fontId="17" fillId="9" borderId="28" xfId="0" applyFont="1" applyFill="1" applyBorder="1" applyAlignment="1" applyProtection="1">
      <alignment horizontal="center" vertical="center" wrapText="1"/>
      <protection hidden="1"/>
    </xf>
    <xf numFmtId="0" fontId="49" fillId="0" borderId="0" xfId="0" applyFont="1" applyAlignment="1">
      <alignment horizontal="center" vertical="center"/>
    </xf>
    <xf numFmtId="0" fontId="54" fillId="0" borderId="0" xfId="8" applyFont="1" applyAlignment="1" applyProtection="1">
      <alignment horizontal="center"/>
    </xf>
    <xf numFmtId="0" fontId="17" fillId="0" borderId="9" xfId="2" applyFont="1" applyBorder="1" applyAlignment="1" applyProtection="1">
      <alignment horizontal="left" vertical="center" wrapText="1"/>
      <protection hidden="1"/>
    </xf>
    <xf numFmtId="0" fontId="17" fillId="0" borderId="10" xfId="2" applyFont="1" applyBorder="1" applyAlignment="1" applyProtection="1">
      <alignment horizontal="left" vertical="center" wrapText="1"/>
      <protection hidden="1"/>
    </xf>
    <xf numFmtId="0" fontId="17" fillId="0" borderId="11" xfId="2" applyFont="1" applyBorder="1" applyAlignment="1" applyProtection="1">
      <alignment horizontal="left" vertical="center" wrapText="1"/>
      <protection hidden="1"/>
    </xf>
    <xf numFmtId="2" fontId="12" fillId="0" borderId="9" xfId="0" applyNumberFormat="1" applyFont="1" applyBorder="1" applyAlignment="1" applyProtection="1">
      <alignment horizontal="left"/>
      <protection hidden="1"/>
    </xf>
    <xf numFmtId="2" fontId="12" fillId="0" borderId="10" xfId="0" applyNumberFormat="1" applyFont="1" applyBorder="1" applyAlignment="1" applyProtection="1">
      <alignment horizontal="left"/>
      <protection hidden="1"/>
    </xf>
    <xf numFmtId="2" fontId="12" fillId="0" borderId="11" xfId="0" applyNumberFormat="1" applyFont="1" applyBorder="1" applyAlignment="1" applyProtection="1">
      <alignment horizontal="left"/>
      <protection hidden="1"/>
    </xf>
    <xf numFmtId="0" fontId="14" fillId="0" borderId="4" xfId="2" applyFont="1" applyBorder="1" applyAlignment="1" applyProtection="1">
      <alignment horizontal="left" vertical="center"/>
      <protection hidden="1"/>
    </xf>
    <xf numFmtId="0" fontId="13" fillId="0" borderId="4" xfId="3" applyFont="1" applyFill="1" applyBorder="1" applyAlignment="1" applyProtection="1">
      <alignment horizontal="left" vertical="center"/>
      <protection hidden="1"/>
    </xf>
    <xf numFmtId="0" fontId="20" fillId="0" borderId="4" xfId="2" applyFont="1" applyFill="1" applyBorder="1" applyAlignment="1" applyProtection="1">
      <alignment horizontal="left" vertical="center"/>
      <protection hidden="1"/>
    </xf>
    <xf numFmtId="0" fontId="12" fillId="0" borderId="7" xfId="2" applyFont="1" applyBorder="1" applyAlignment="1" applyProtection="1">
      <alignment horizontal="left" vertical="center"/>
      <protection hidden="1"/>
    </xf>
    <xf numFmtId="1" fontId="14" fillId="0" borderId="7" xfId="2" applyNumberFormat="1" applyFont="1" applyFill="1" applyBorder="1" applyAlignment="1" applyProtection="1">
      <alignment horizontal="center" vertical="center"/>
      <protection hidden="1"/>
    </xf>
    <xf numFmtId="0" fontId="17" fillId="0" borderId="9" xfId="2" applyFont="1" applyBorder="1" applyAlignment="1" applyProtection="1">
      <alignment horizontal="left" vertical="center"/>
      <protection hidden="1"/>
    </xf>
    <xf numFmtId="0" fontId="17" fillId="0" borderId="10" xfId="2" applyFont="1" applyBorder="1" applyAlignment="1" applyProtection="1">
      <alignment horizontal="left" vertical="center"/>
      <protection hidden="1"/>
    </xf>
    <xf numFmtId="0" fontId="17" fillId="0" borderId="11" xfId="2" applyFont="1" applyBorder="1" applyAlignment="1" applyProtection="1">
      <alignment horizontal="left" vertical="center"/>
      <protection hidden="1"/>
    </xf>
    <xf numFmtId="0" fontId="17" fillId="0" borderId="7" xfId="2" applyFont="1" applyBorder="1" applyAlignment="1" applyProtection="1">
      <alignment horizontal="right" vertical="center"/>
      <protection hidden="1"/>
    </xf>
    <xf numFmtId="0" fontId="17" fillId="0" borderId="7" xfId="2" applyFont="1" applyBorder="1" applyAlignment="1" applyProtection="1">
      <alignment horizontal="left"/>
      <protection hidden="1"/>
    </xf>
    <xf numFmtId="2" fontId="22" fillId="0" borderId="7" xfId="0" applyNumberFormat="1" applyFont="1" applyBorder="1" applyAlignment="1" applyProtection="1">
      <alignment horizontal="left"/>
      <protection hidden="1"/>
    </xf>
    <xf numFmtId="2" fontId="12" fillId="0" borderId="7" xfId="0" applyNumberFormat="1" applyFont="1" applyBorder="1" applyAlignment="1" applyProtection="1">
      <alignment horizontal="left"/>
      <protection hidden="1"/>
    </xf>
    <xf numFmtId="2" fontId="17" fillId="0" borderId="7" xfId="0" applyNumberFormat="1" applyFont="1" applyBorder="1" applyAlignment="1" applyProtection="1">
      <alignment horizontal="left"/>
      <protection hidden="1"/>
    </xf>
    <xf numFmtId="0" fontId="12" fillId="0" borderId="7" xfId="2" applyFont="1" applyBorder="1" applyAlignment="1" applyProtection="1">
      <alignment horizontal="center"/>
      <protection hidden="1"/>
    </xf>
    <xf numFmtId="0" fontId="20" fillId="0" borderId="4" xfId="2" applyFont="1" applyFill="1" applyBorder="1" applyAlignment="1" applyProtection="1">
      <alignment horizontal="center" vertical="center"/>
      <protection hidden="1"/>
    </xf>
    <xf numFmtId="0" fontId="20" fillId="0" borderId="5" xfId="2" applyFont="1" applyFill="1" applyBorder="1" applyAlignment="1" applyProtection="1">
      <alignment horizontal="center" vertical="center"/>
      <protection hidden="1"/>
    </xf>
    <xf numFmtId="0" fontId="14" fillId="0" borderId="7" xfId="2" applyFont="1" applyBorder="1" applyAlignment="1" applyProtection="1">
      <alignment horizontal="left" vertical="center"/>
      <protection hidden="1"/>
    </xf>
    <xf numFmtId="0" fontId="14" fillId="0" borderId="7" xfId="2" applyFont="1" applyBorder="1" applyAlignment="1" applyProtection="1">
      <alignment horizontal="right" vertical="center"/>
      <protection hidden="1"/>
    </xf>
    <xf numFmtId="0" fontId="12" fillId="0" borderId="9" xfId="2" applyFont="1" applyBorder="1" applyAlignment="1" applyProtection="1">
      <alignment horizontal="left" vertical="center"/>
      <protection hidden="1"/>
    </xf>
    <xf numFmtId="0" fontId="12" fillId="0" borderId="10" xfId="2" applyFont="1" applyBorder="1" applyAlignment="1" applyProtection="1">
      <alignment horizontal="left" vertical="center"/>
      <protection hidden="1"/>
    </xf>
    <xf numFmtId="0" fontId="12" fillId="0" borderId="11" xfId="2" applyFont="1" applyBorder="1" applyAlignment="1" applyProtection="1">
      <alignment horizontal="left" vertical="center"/>
      <protection hidden="1"/>
    </xf>
    <xf numFmtId="0" fontId="8" fillId="0" borderId="0" xfId="1" applyFont="1" applyAlignment="1" applyProtection="1">
      <alignment horizontal="center" vertical="center" wrapText="1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10" fillId="0" borderId="0" xfId="1" applyFont="1" applyBorder="1" applyAlignment="1" applyProtection="1">
      <alignment horizontal="right" vertical="center"/>
      <protection hidden="1"/>
    </xf>
    <xf numFmtId="0" fontId="11" fillId="0" borderId="0" xfId="1" applyFont="1" applyBorder="1" applyAlignment="1" applyProtection="1">
      <alignment horizontal="center" vertical="center"/>
      <protection hidden="1"/>
    </xf>
    <xf numFmtId="0" fontId="27" fillId="0" borderId="0" xfId="1" applyFont="1" applyBorder="1" applyAlignment="1" applyProtection="1">
      <alignment horizontal="right" vertical="center"/>
      <protection hidden="1"/>
    </xf>
    <xf numFmtId="0" fontId="11" fillId="0" borderId="2" xfId="1" applyFont="1" applyBorder="1" applyAlignment="1" applyProtection="1">
      <alignment horizontal="left" vertical="center"/>
      <protection hidden="1"/>
    </xf>
    <xf numFmtId="0" fontId="31" fillId="4" borderId="0" xfId="1" applyFont="1" applyFill="1" applyBorder="1" applyAlignment="1" applyProtection="1">
      <alignment horizontal="center" vertical="center" wrapText="1"/>
      <protection hidden="1"/>
    </xf>
    <xf numFmtId="0" fontId="31" fillId="4" borderId="0" xfId="1" applyFont="1" applyFill="1" applyBorder="1" applyAlignment="1" applyProtection="1">
      <alignment horizontal="center" vertical="center"/>
      <protection hidden="1"/>
    </xf>
    <xf numFmtId="0" fontId="12" fillId="0" borderId="12" xfId="2" applyFont="1" applyBorder="1" applyAlignment="1" applyProtection="1">
      <alignment horizontal="center" vertical="top"/>
      <protection hidden="1"/>
    </xf>
    <xf numFmtId="1" fontId="14" fillId="0" borderId="7" xfId="2" applyNumberFormat="1" applyFont="1" applyBorder="1" applyAlignment="1" applyProtection="1">
      <alignment horizontal="center" vertical="center"/>
      <protection hidden="1"/>
    </xf>
    <xf numFmtId="1" fontId="16" fillId="0" borderId="7" xfId="2" applyNumberFormat="1" applyFont="1" applyBorder="1" applyAlignment="1" applyProtection="1">
      <alignment horizontal="center" vertical="center"/>
      <protection hidden="1"/>
    </xf>
    <xf numFmtId="1" fontId="16" fillId="0" borderId="8" xfId="2" applyNumberFormat="1" applyFont="1" applyBorder="1" applyAlignment="1" applyProtection="1">
      <alignment horizontal="center" vertical="center"/>
      <protection hidden="1"/>
    </xf>
    <xf numFmtId="0" fontId="22" fillId="0" borderId="7" xfId="2" applyFont="1" applyBorder="1" applyAlignment="1" applyProtection="1">
      <alignment horizontal="left" vertical="center"/>
      <protection hidden="1"/>
    </xf>
    <xf numFmtId="0" fontId="22" fillId="0" borderId="8" xfId="2" applyFont="1" applyBorder="1" applyAlignment="1" applyProtection="1">
      <alignment horizontal="left" vertical="center"/>
      <protection hidden="1"/>
    </xf>
    <xf numFmtId="0" fontId="12" fillId="0" borderId="7" xfId="2" applyFont="1" applyBorder="1" applyAlignment="1" applyProtection="1">
      <alignment horizontal="right" vertical="center"/>
      <protection hidden="1"/>
    </xf>
    <xf numFmtId="0" fontId="6" fillId="0" borderId="7" xfId="2" applyFont="1" applyBorder="1" applyAlignment="1" applyProtection="1">
      <alignment horizontal="center"/>
      <protection hidden="1"/>
    </xf>
    <xf numFmtId="0" fontId="51" fillId="0" borderId="13" xfId="2" applyFont="1" applyBorder="1" applyAlignment="1" applyProtection="1">
      <alignment horizontal="right" vertical="center"/>
      <protection hidden="1"/>
    </xf>
    <xf numFmtId="0" fontId="51" fillId="0" borderId="14" xfId="2" applyFont="1" applyBorder="1" applyAlignment="1" applyProtection="1">
      <alignment horizontal="right" vertical="center"/>
      <protection hidden="1"/>
    </xf>
    <xf numFmtId="0" fontId="5" fillId="0" borderId="0" xfId="1" applyFont="1" applyBorder="1" applyAlignment="1" applyProtection="1">
      <alignment horizontal="center" vertical="center"/>
      <protection hidden="1"/>
    </xf>
    <xf numFmtId="2" fontId="17" fillId="0" borderId="9" xfId="0" applyNumberFormat="1" applyFont="1" applyBorder="1" applyAlignment="1" applyProtection="1">
      <alignment horizontal="right" vertical="center"/>
      <protection hidden="1"/>
    </xf>
    <xf numFmtId="2" fontId="17" fillId="0" borderId="10" xfId="0" applyNumberFormat="1" applyFont="1" applyBorder="1" applyAlignment="1" applyProtection="1">
      <alignment horizontal="right" vertical="center"/>
      <protection hidden="1"/>
    </xf>
    <xf numFmtId="2" fontId="17" fillId="0" borderId="11" xfId="0" applyNumberFormat="1" applyFont="1" applyBorder="1" applyAlignment="1" applyProtection="1">
      <alignment horizontal="right" vertical="center"/>
      <protection hidden="1"/>
    </xf>
    <xf numFmtId="0" fontId="17" fillId="0" borderId="7" xfId="2" applyFont="1" applyBorder="1" applyAlignment="1" applyProtection="1">
      <alignment horizontal="left" vertical="center"/>
      <protection hidden="1"/>
    </xf>
    <xf numFmtId="0" fontId="12" fillId="0" borderId="23" xfId="2" applyFont="1" applyBorder="1" applyAlignment="1" applyProtection="1">
      <alignment horizontal="left" vertical="center"/>
      <protection hidden="1"/>
    </xf>
    <xf numFmtId="0" fontId="17" fillId="0" borderId="7" xfId="2" applyFont="1" applyBorder="1" applyAlignment="1" applyProtection="1">
      <alignment horizontal="center" vertical="center"/>
      <protection hidden="1"/>
    </xf>
    <xf numFmtId="0" fontId="26" fillId="0" borderId="7" xfId="2" applyFont="1" applyBorder="1" applyAlignment="1" applyProtection="1">
      <alignment horizontal="center" vertical="center"/>
      <protection hidden="1"/>
    </xf>
  </cellXfs>
  <cellStyles count="9">
    <cellStyle name="Hyperlink" xfId="8" builtinId="8"/>
    <cellStyle name="Normal" xfId="0" builtinId="0"/>
    <cellStyle name="Normal 2" xfId="2"/>
    <cellStyle name="Normal 2 3" xfId="1"/>
    <cellStyle name="Normal 3" xfId="4"/>
    <cellStyle name="Normal 5" xfId="6"/>
    <cellStyle name="Normal 6" xfId="7"/>
    <cellStyle name="Normal_pay 2008-09" xfId="3"/>
    <cellStyle name="Note" xfId="5" builtinId="10"/>
  </cellStyles>
  <dxfs count="6">
    <dxf>
      <font>
        <b/>
        <i val="0"/>
        <color rgb="FFFF0000"/>
      </font>
    </dxf>
    <dxf>
      <font>
        <b/>
        <i val="0"/>
        <color rgb="FF000099"/>
      </font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CC00FF"/>
      </font>
    </dxf>
    <dxf>
      <font>
        <color rgb="FFCC00FF"/>
      </font>
      <fill>
        <patternFill>
          <bgColor theme="8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00FF"/>
      <color rgb="FFA41C94"/>
      <color rgb="FF0000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2310;&#2351;&#2325;&#2352; &#2327;&#2339;&#2344;&#2366;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257177</xdr:colOff>
      <xdr:row>0</xdr:row>
      <xdr:rowOff>200025</xdr:rowOff>
    </xdr:from>
    <xdr:to>
      <xdr:col>12</xdr:col>
      <xdr:colOff>628650</xdr:colOff>
      <xdr:row>2</xdr:row>
      <xdr:rowOff>161925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11725277" y="200025"/>
          <a:ext cx="952498" cy="609600"/>
        </a:xfrm>
        <a:prstGeom prst="rightArrow">
          <a:avLst/>
        </a:prstGeom>
        <a:ln w="38100"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NEXT</a:t>
          </a:r>
          <a:r>
            <a:rPr lang="en-US" sz="18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</a:t>
          </a:r>
          <a:endParaRPr lang="en-US" sz="18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FcqWnfPF-bw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utu.be/FcqWnfPF-b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Y110"/>
  <sheetViews>
    <sheetView showGridLines="0" showRowColHeaders="0" tabSelected="1" workbookViewId="0">
      <selection activeCell="I7" sqref="I7"/>
    </sheetView>
  </sheetViews>
  <sheetFormatPr defaultColWidth="0" defaultRowHeight="15" zeroHeight="1"/>
  <cols>
    <col min="1" max="1" width="6.125" style="24" customWidth="1"/>
    <col min="2" max="2" width="13.625" style="24" customWidth="1"/>
    <col min="3" max="3" width="25.25" style="24" customWidth="1"/>
    <col min="4" max="4" width="16.125" style="24" customWidth="1"/>
    <col min="5" max="5" width="26.875" style="24" customWidth="1"/>
    <col min="6" max="6" width="15.125" style="24" customWidth="1"/>
    <col min="7" max="7" width="7.5" style="24" customWidth="1"/>
    <col min="8" max="8" width="6.75" style="24" customWidth="1"/>
    <col min="9" max="9" width="13" style="24" customWidth="1"/>
    <col min="10" max="10" width="10.375" style="24" customWidth="1"/>
    <col min="11" max="11" width="9.75" style="24" customWidth="1"/>
    <col min="12" max="12" width="7.625" style="24" customWidth="1"/>
    <col min="13" max="13" width="13" style="24" customWidth="1"/>
    <col min="14" max="14" width="10" style="24" customWidth="1"/>
    <col min="15" max="15" width="12" style="24" customWidth="1"/>
    <col min="16" max="16" width="14.25" style="24" customWidth="1"/>
    <col min="17" max="17" width="14" style="24" customWidth="1"/>
    <col min="18" max="18" width="12.5" style="24" customWidth="1"/>
    <col min="19" max="19" width="14" style="24" customWidth="1"/>
    <col min="20" max="20" width="19.25" style="24" customWidth="1"/>
    <col min="21" max="22" width="11.25" style="24" customWidth="1"/>
    <col min="23" max="23" width="13.625" style="24" customWidth="1"/>
    <col min="24" max="24" width="13.25" style="24" customWidth="1"/>
    <col min="25" max="26" width="11.25" style="24" customWidth="1"/>
    <col min="27" max="27" width="17.125" style="24" customWidth="1"/>
    <col min="28" max="28" width="12.625" style="24" customWidth="1"/>
    <col min="29" max="29" width="12.5" style="24" customWidth="1"/>
    <col min="30" max="33" width="13.75" style="24" customWidth="1"/>
    <col min="34" max="34" width="15" style="24" customWidth="1"/>
    <col min="35" max="37" width="13.625" style="24" customWidth="1"/>
    <col min="38" max="40" width="12.5" style="24" customWidth="1"/>
    <col min="41" max="41" width="22" style="24" customWidth="1"/>
    <col min="42" max="42" width="14.125" style="24" customWidth="1"/>
    <col min="43" max="43" width="15.125" style="24" customWidth="1"/>
    <col min="44" max="45" width="9" style="24" customWidth="1"/>
    <col min="46" max="46" width="21.75" style="24" customWidth="1"/>
    <col min="47" max="47" width="9" style="24" customWidth="1"/>
    <col min="48" max="95" width="9" style="24" hidden="1" customWidth="1"/>
    <col min="96" max="129" width="0" style="24" hidden="1" customWidth="1"/>
    <col min="130" max="16384" width="9" style="24" hidden="1"/>
  </cols>
  <sheetData>
    <row r="1" spans="1:124" ht="18.7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T1" s="80" t="s">
        <v>200</v>
      </c>
    </row>
    <row r="2" spans="1:124" ht="32.25" customHeight="1">
      <c r="A2" s="25"/>
      <c r="B2" s="25"/>
      <c r="C2" s="92" t="s">
        <v>45</v>
      </c>
      <c r="D2" s="92"/>
      <c r="E2" s="92"/>
      <c r="F2" s="92"/>
      <c r="G2" s="92"/>
      <c r="H2" s="92"/>
      <c r="I2" s="92"/>
      <c r="J2" s="92"/>
      <c r="K2" s="25"/>
      <c r="L2" s="25"/>
      <c r="M2" s="25"/>
      <c r="N2" s="25"/>
      <c r="O2" s="111" t="s">
        <v>202</v>
      </c>
      <c r="P2" s="111"/>
      <c r="Q2" s="111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T2" s="81" t="s">
        <v>72</v>
      </c>
      <c r="CQ2" s="28"/>
      <c r="CS2" s="24" t="s">
        <v>163</v>
      </c>
      <c r="CT2" s="24" t="s">
        <v>164</v>
      </c>
      <c r="CU2" s="24" t="s">
        <v>165</v>
      </c>
      <c r="CV2" s="24" t="s">
        <v>166</v>
      </c>
      <c r="CW2" s="24" t="s">
        <v>167</v>
      </c>
      <c r="CX2" s="24" t="s">
        <v>168</v>
      </c>
      <c r="CY2" s="24" t="s">
        <v>169</v>
      </c>
      <c r="CZ2" s="24" t="s">
        <v>170</v>
      </c>
      <c r="DA2" s="24" t="s">
        <v>171</v>
      </c>
      <c r="DB2" s="24" t="s">
        <v>172</v>
      </c>
      <c r="DC2" s="24" t="s">
        <v>173</v>
      </c>
      <c r="DD2" s="24" t="s">
        <v>174</v>
      </c>
    </row>
    <row r="3" spans="1:124" ht="30.95" customHeight="1">
      <c r="A3" s="29"/>
      <c r="B3" s="93" t="s">
        <v>97</v>
      </c>
      <c r="C3" s="94"/>
      <c r="D3" s="84" t="s">
        <v>98</v>
      </c>
      <c r="E3" s="85"/>
      <c r="F3" s="85"/>
      <c r="G3" s="85"/>
      <c r="H3" s="85"/>
      <c r="I3" s="85"/>
      <c r="J3" s="86"/>
      <c r="K3" s="25"/>
      <c r="L3" s="25"/>
      <c r="M3" s="25"/>
      <c r="N3" s="25"/>
      <c r="O3" s="110" t="s">
        <v>201</v>
      </c>
      <c r="P3" s="110"/>
      <c r="Q3" s="110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T3" s="81" t="s">
        <v>73</v>
      </c>
      <c r="CQ3" s="28"/>
    </row>
    <row r="4" spans="1:124" ht="30.95" customHeight="1" thickBot="1">
      <c r="A4" s="25"/>
      <c r="B4" s="25"/>
      <c r="C4" s="26" t="s">
        <v>99</v>
      </c>
      <c r="D4" s="90" t="s">
        <v>48</v>
      </c>
      <c r="E4" s="91"/>
      <c r="F4" s="87" t="s">
        <v>96</v>
      </c>
      <c r="G4" s="87"/>
      <c r="H4" s="46"/>
      <c r="I4" s="88" t="s">
        <v>103</v>
      </c>
      <c r="J4" s="89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T4" s="81" t="s">
        <v>74</v>
      </c>
      <c r="CQ4" s="28"/>
      <c r="CV4" s="24">
        <f>MROUND(ROUND(1.03*F7,0),100)/2</f>
        <v>26950</v>
      </c>
      <c r="CW4" s="24">
        <f>IF(OR(M7=$CS$2,M7=$CT$2,M7=$CU$2,M7=$CV$2),ROUND(G7%*(F7),0)/2,IF(OR(M7=$CW$2,M7=$CX$2,M7=$CY$2,M7=$CZ$2,M7=$DA$2,M7=$DB$2,M7=$DC$2,M7=$DD$2),ROUND(H7%*(MROUND(ROUND(1.03*F7,0),100)),0)/2,0))</f>
        <v>0</v>
      </c>
    </row>
    <row r="5" spans="1:124" ht="30" customHeight="1" thickBot="1">
      <c r="A5" s="95" t="s">
        <v>142</v>
      </c>
      <c r="B5" s="96"/>
      <c r="C5" s="96"/>
      <c r="D5" s="96"/>
      <c r="E5" s="97"/>
      <c r="F5" s="98" t="s">
        <v>143</v>
      </c>
      <c r="G5" s="99"/>
      <c r="H5" s="99"/>
      <c r="I5" s="99"/>
      <c r="J5" s="99"/>
      <c r="K5" s="99"/>
      <c r="L5" s="99"/>
      <c r="M5" s="99"/>
      <c r="N5" s="99"/>
      <c r="O5" s="99"/>
      <c r="P5" s="100"/>
      <c r="Q5" s="101" t="s">
        <v>144</v>
      </c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2"/>
      <c r="AD5" s="103" t="s">
        <v>145</v>
      </c>
      <c r="AE5" s="107" t="s">
        <v>198</v>
      </c>
      <c r="AF5" s="109" t="s">
        <v>113</v>
      </c>
      <c r="AG5" s="109" t="s">
        <v>112</v>
      </c>
      <c r="AH5" s="105" t="s">
        <v>184</v>
      </c>
      <c r="AI5" s="124" t="s">
        <v>148</v>
      </c>
      <c r="AJ5" s="126" t="s">
        <v>194</v>
      </c>
      <c r="AK5" s="128" t="s">
        <v>149</v>
      </c>
      <c r="AL5" s="116" t="s">
        <v>121</v>
      </c>
      <c r="AM5" s="118" t="s">
        <v>43</v>
      </c>
      <c r="AN5" s="120" t="s">
        <v>188</v>
      </c>
      <c r="AO5" s="122" t="s">
        <v>150</v>
      </c>
      <c r="AP5" s="112" t="s">
        <v>189</v>
      </c>
      <c r="AQ5" s="114" t="s">
        <v>192</v>
      </c>
      <c r="AR5" s="25"/>
      <c r="AT5" s="81" t="s">
        <v>75</v>
      </c>
      <c r="CQ5" s="28"/>
      <c r="CW5" s="24">
        <f>ROUND(H7%*(MROUND(ROUND(1.03*F7,0),100)),0)/2</f>
        <v>9163</v>
      </c>
    </row>
    <row r="6" spans="1:124" s="31" customFormat="1" ht="78" customHeight="1" thickBot="1">
      <c r="A6" s="38" t="s">
        <v>47</v>
      </c>
      <c r="B6" s="38" t="s">
        <v>129</v>
      </c>
      <c r="C6" s="39" t="s">
        <v>109</v>
      </c>
      <c r="D6" s="38" t="s">
        <v>104</v>
      </c>
      <c r="E6" s="38" t="s">
        <v>105</v>
      </c>
      <c r="F6" s="40" t="s">
        <v>161</v>
      </c>
      <c r="G6" s="41" t="s">
        <v>153</v>
      </c>
      <c r="H6" s="41" t="s">
        <v>154</v>
      </c>
      <c r="I6" s="41" t="s">
        <v>160</v>
      </c>
      <c r="J6" s="42" t="s">
        <v>141</v>
      </c>
      <c r="K6" s="41" t="s">
        <v>156</v>
      </c>
      <c r="L6" s="41" t="s">
        <v>108</v>
      </c>
      <c r="M6" s="40" t="s">
        <v>111</v>
      </c>
      <c r="N6" s="41" t="s">
        <v>158</v>
      </c>
      <c r="O6" s="39" t="s">
        <v>159</v>
      </c>
      <c r="P6" s="43" t="s">
        <v>140</v>
      </c>
      <c r="Q6" s="41" t="s">
        <v>106</v>
      </c>
      <c r="R6" s="42" t="s">
        <v>110</v>
      </c>
      <c r="S6" s="39" t="s">
        <v>107</v>
      </c>
      <c r="T6" s="47" t="s">
        <v>183</v>
      </c>
      <c r="U6" s="44" t="s">
        <v>114</v>
      </c>
      <c r="V6" s="44" t="s">
        <v>115</v>
      </c>
      <c r="W6" s="44" t="s">
        <v>116</v>
      </c>
      <c r="X6" s="44" t="s">
        <v>117</v>
      </c>
      <c r="Y6" s="44" t="s">
        <v>118</v>
      </c>
      <c r="Z6" s="45" t="s">
        <v>119</v>
      </c>
      <c r="AA6" s="45" t="s">
        <v>120</v>
      </c>
      <c r="AB6" s="44" t="s">
        <v>146</v>
      </c>
      <c r="AC6" s="40" t="s">
        <v>147</v>
      </c>
      <c r="AD6" s="104"/>
      <c r="AE6" s="108"/>
      <c r="AF6" s="108"/>
      <c r="AG6" s="108"/>
      <c r="AH6" s="106"/>
      <c r="AI6" s="125"/>
      <c r="AJ6" s="127"/>
      <c r="AK6" s="129"/>
      <c r="AL6" s="117"/>
      <c r="AM6" s="119"/>
      <c r="AN6" s="121"/>
      <c r="AO6" s="123"/>
      <c r="AP6" s="113"/>
      <c r="AQ6" s="115"/>
      <c r="AR6" s="25"/>
      <c r="AT6" s="81" t="s">
        <v>76</v>
      </c>
      <c r="CQ6" s="30"/>
      <c r="CT6" s="31" t="s">
        <v>151</v>
      </c>
      <c r="CU6" s="31" t="s">
        <v>152</v>
      </c>
      <c r="CV6" s="31" t="s">
        <v>155</v>
      </c>
      <c r="CW6" s="31" t="s">
        <v>157</v>
      </c>
      <c r="CX6" s="31" t="s">
        <v>141</v>
      </c>
      <c r="CY6" s="31" t="s">
        <v>147</v>
      </c>
      <c r="CZ6" s="31" t="s">
        <v>162</v>
      </c>
      <c r="DA6" s="31" t="s">
        <v>175</v>
      </c>
      <c r="DC6" s="31" t="s">
        <v>177</v>
      </c>
      <c r="DD6" s="31" t="s">
        <v>126</v>
      </c>
      <c r="DE6" s="31" t="s">
        <v>179</v>
      </c>
      <c r="DF6" s="31" t="s">
        <v>180</v>
      </c>
      <c r="DG6" s="31" t="s">
        <v>181</v>
      </c>
      <c r="DH6" s="31" t="s">
        <v>182</v>
      </c>
      <c r="DI6" s="31" t="s">
        <v>199</v>
      </c>
      <c r="DJ6" s="31" t="s">
        <v>176</v>
      </c>
      <c r="DK6" s="31" t="s">
        <v>178</v>
      </c>
      <c r="DL6" s="31" t="s">
        <v>185</v>
      </c>
      <c r="DM6" s="31" t="s">
        <v>186</v>
      </c>
      <c r="DP6" s="31" t="s">
        <v>186</v>
      </c>
      <c r="DQ6" s="59">
        <v>0.04</v>
      </c>
      <c r="DR6" s="31" t="s">
        <v>187</v>
      </c>
      <c r="DS6" s="31" t="s">
        <v>191</v>
      </c>
      <c r="DT6" s="31" t="s">
        <v>190</v>
      </c>
    </row>
    <row r="7" spans="1:124" ht="30.95" customHeight="1">
      <c r="A7" s="62">
        <v>1</v>
      </c>
      <c r="B7" s="65" t="s">
        <v>130</v>
      </c>
      <c r="C7" s="66" t="s">
        <v>124</v>
      </c>
      <c r="D7" s="65" t="s">
        <v>83</v>
      </c>
      <c r="E7" s="67" t="s">
        <v>125</v>
      </c>
      <c r="F7" s="68">
        <v>52300</v>
      </c>
      <c r="G7" s="69">
        <v>34</v>
      </c>
      <c r="H7" s="69">
        <v>34</v>
      </c>
      <c r="I7" s="70"/>
      <c r="J7" s="70"/>
      <c r="K7" s="70"/>
      <c r="L7" s="53">
        <v>9</v>
      </c>
      <c r="M7" s="54" t="s">
        <v>123</v>
      </c>
      <c r="N7" s="70"/>
      <c r="O7" s="70"/>
      <c r="P7" s="52">
        <f t="shared" ref="P7:P38" si="0">IFERROR(IF(F7="","",IF(DA7="","",DA7)),"")</f>
        <v>915772</v>
      </c>
      <c r="Q7" s="70">
        <v>7000</v>
      </c>
      <c r="R7" s="57" t="s">
        <v>126</v>
      </c>
      <c r="S7" s="70">
        <v>3650</v>
      </c>
      <c r="T7" s="70">
        <v>20000</v>
      </c>
      <c r="U7" s="70"/>
      <c r="V7" s="70"/>
      <c r="W7" s="70"/>
      <c r="X7" s="70"/>
      <c r="Y7" s="70"/>
      <c r="Z7" s="70"/>
      <c r="AA7" s="70"/>
      <c r="AB7" s="70"/>
      <c r="AC7" s="70"/>
      <c r="AD7" s="51">
        <f t="shared" ref="AD7:AD38" si="1">IFERROR(IF(F7="","",IF(DH7="","",DH7)),"")</f>
        <v>147800</v>
      </c>
      <c r="AE7" s="70"/>
      <c r="AF7" s="70">
        <v>50000</v>
      </c>
      <c r="AG7" s="70">
        <v>20000</v>
      </c>
      <c r="AH7" s="50">
        <f t="shared" ref="AH7:AH38" si="2">IFERROR(IF(F7="","",IF(DL7="","",DL7)),"")</f>
        <v>697970</v>
      </c>
      <c r="AI7" s="48">
        <f t="shared" ref="AI7:AI38" si="3">IFERROR(IF(F7="","",IF(DM7="","",DM7)),"")</f>
        <v>52094</v>
      </c>
      <c r="AJ7" s="49">
        <f>IFERROR(IF(AH7="","",IF(AH7&gt;500000,0,IF(AI7&lt;12500,AI7,12500))),"")</f>
        <v>0</v>
      </c>
      <c r="AK7" s="61">
        <f t="shared" ref="AK7:AK38" si="4">IFERROR(IF(F7="","",IF(DR7="","",DR7)),"")</f>
        <v>54178</v>
      </c>
      <c r="AL7" s="70"/>
      <c r="AM7" s="60">
        <f t="shared" ref="AM7:AM38" si="5">IFERROR(IF(F7="","",IF(DR7="","",SUM(DR7-AL7))),"")</f>
        <v>54178</v>
      </c>
      <c r="AN7" s="70">
        <v>20000</v>
      </c>
      <c r="AO7" s="63" t="str">
        <f t="shared" ref="AO7:AO38" si="6">IFERROR(IF(F7="","",DT7&amp;" Rs- "&amp;DS7),"")</f>
        <v>Income Tax Payable Rs- 34178</v>
      </c>
      <c r="AP7" s="70">
        <v>5</v>
      </c>
      <c r="AQ7" s="62">
        <f t="shared" ref="AQ7:AQ38" si="7">IFERROR(IF(F7="","",ROUNDUP(DS7/AP7,-1)),"")</f>
        <v>6840</v>
      </c>
      <c r="AR7" s="25"/>
      <c r="AT7" s="81" t="s">
        <v>77</v>
      </c>
      <c r="CQ7" s="28"/>
      <c r="CS7" s="24">
        <v>1</v>
      </c>
      <c r="CT7" s="24">
        <f>IF(F7="","",(F7*4)+MROUND(ROUND(1.03*F7,0),100)*8)</f>
        <v>640400</v>
      </c>
      <c r="CU7" s="24">
        <f>IF(F7="","",IF(G7="","",IF(H7="","",ROUND(G7%*(F7*4),0)+ROUND(H7%*(MROUND(ROUND(1.03*F7,0),100)*8),0))))</f>
        <v>217736</v>
      </c>
      <c r="CV7" s="24">
        <f>IF(F7="","",IF(L7="","",ROUND(L7%*(F7*4),0)+ROUND(L7%*(MROUND(ROUND(1.03*F7,0),100)*8),0)))</f>
        <v>57636</v>
      </c>
      <c r="CW7" s="24" t="str">
        <f>IF(F7="","",IF(K7="","",ROUND(K7*12,0)))</f>
        <v/>
      </c>
      <c r="CX7" s="24" t="str">
        <f>IF(F7="","",IF(J7="","",J7))</f>
        <v/>
      </c>
      <c r="CY7" s="24">
        <f>IF(F7="","",SUM(I7,N7,O7))</f>
        <v>0</v>
      </c>
      <c r="CZ7" s="24">
        <f>IF(OR(M7=$CS$2,M7=$CT$2,M7=$CU$2,M7=$CV$2),F7/2,IF(OR(M7=$CW$2,M7=$CX$2,M7=$CY$2,M7=$CZ$2,M7=$DA$2,M7=$DB$2,M7=$DC$2,M7=$DD$2),MROUND(ROUND(1.03*F7,0),100)/2,0))+IF(OR(M7=$CS$2,M7=$CT$2,M7=$CU$2,M7=$CV$2),ROUND(G7%*(F7),0)/2,IF(OR(M7=$CW$2,M7=$CX$2,M7=$CY$2,M7=$CZ$2,M7=$DA$2,M7=$DB$2,M7=$DC$2,M7=$DD$2),ROUND(H7%*(MROUND(ROUND(1.03*F7,0),100)),0)/2,0))</f>
        <v>0</v>
      </c>
      <c r="DA7" s="24">
        <f>SUM(CT7:CZ7)</f>
        <v>915772</v>
      </c>
      <c r="DC7" s="24">
        <f>IF(F7="","",IF(Q7="","",ROUND(Q7*12,0)))</f>
        <v>84000</v>
      </c>
      <c r="DD7" s="24">
        <f>IF(F7="","",IF(S7="","",ROUND(S7*12,0)))</f>
        <v>43800</v>
      </c>
      <c r="DE7" s="24">
        <f>IF(F7="","",IF(T7="","",IF((DC7+DD7+T7)&lt;150001,ROUND((DC7+DD7+T7),0),150000)))</f>
        <v>147800</v>
      </c>
      <c r="DF7" s="24">
        <f>IFERROR(IF(F7="","",SUM(U7,V7,W7,X7,Y7,Z7,AA7)),"")</f>
        <v>0</v>
      </c>
      <c r="DG7" s="24" t="str">
        <f>IF(F7="","",IF(AB7="","",IF(AC7="","",SUM(AB7,AC7))))</f>
        <v/>
      </c>
      <c r="DH7" s="24">
        <f>SUM(DE7:DG7)</f>
        <v>147800</v>
      </c>
      <c r="DI7" s="24" t="str">
        <f>IF(F7="","",IF(AE7="","",AE7))</f>
        <v/>
      </c>
      <c r="DJ7" s="24">
        <f t="shared" ref="DJ7:DJ38" si="8">IF(F7="","",IF(AF7="","",AF7))</f>
        <v>50000</v>
      </c>
      <c r="DK7" s="24">
        <f t="shared" ref="DK7:DK38" si="9">IF(F7="","",IF(AG7="","",AG7))</f>
        <v>20000</v>
      </c>
      <c r="DL7" s="24">
        <f>ROUND(SUM((DA7)-(SUM(DH7:DK7))),-1)</f>
        <v>697970</v>
      </c>
      <c r="DM7" s="24">
        <f>ROUND(IF(DL7&lt;=250000,0,IF(DL7&gt;=500000,12500,IF(DL7&lt;=500000,0+(DL7-250000)*0.05))),0)+ROUND(IF(DL7&lt;=500000,0,IF(DL7&gt;=1000000,100000,IF(DL7&lt;=1000000,(DL7-500000)*0.2,"0"))),0)+ROUND(IF(DL7&gt;1000000,(DL7-1000000)*0.3,"0"),0)</f>
        <v>52094</v>
      </c>
      <c r="DN7" s="24">
        <f>ROUND(IF(DL7&lt;=500000,0,IF(DL7&gt;=1000000,100000,IF(DL7&lt;=1000000,(DL7-500000)*0.2,"0"))),0)</f>
        <v>39594</v>
      </c>
      <c r="DO7" s="24">
        <f>ROUND(IF(DL7&gt;1000000,(DL7-1000000)*0.3,"0"),0)</f>
        <v>0</v>
      </c>
      <c r="DP7" s="24">
        <f t="shared" ref="DP7:DP38" si="10">IF(F7="","",SUM(AI7-AJ7))</f>
        <v>52094</v>
      </c>
      <c r="DQ7" s="24">
        <f t="shared" ref="DQ7:DQ38" si="11">IF(F7="","",ROUND((DP7*0.04),0))</f>
        <v>2084</v>
      </c>
      <c r="DR7" s="24">
        <f t="shared" ref="DR7:DR38" si="12">IF(F7="","",SUM(DP7+DQ7))</f>
        <v>54178</v>
      </c>
      <c r="DS7" s="24">
        <f>IF(F7="","",IF(AM7&gt;AN7,SUM(AM7-AN7),SUM(AN7-AM7)))</f>
        <v>34178</v>
      </c>
      <c r="DT7" s="24" t="str">
        <f>IF(F7="","",IF(AM7&gt;AN7,"Income Tax Payable",IF(AM7&lt;AN7,"Income Tax Refundable","Income Tax Payble/Refundable")))</f>
        <v>Income Tax Payable</v>
      </c>
    </row>
    <row r="8" spans="1:124" ht="30.95" customHeight="1">
      <c r="A8" s="64">
        <v>2</v>
      </c>
      <c r="B8" s="71" t="s">
        <v>131</v>
      </c>
      <c r="C8" s="72" t="s">
        <v>127</v>
      </c>
      <c r="D8" s="71" t="s">
        <v>85</v>
      </c>
      <c r="E8" s="73" t="s">
        <v>125</v>
      </c>
      <c r="F8" s="68">
        <v>33800</v>
      </c>
      <c r="G8" s="74">
        <v>34</v>
      </c>
      <c r="H8" s="74">
        <v>34</v>
      </c>
      <c r="I8" s="75">
        <v>5000</v>
      </c>
      <c r="J8" s="75">
        <v>6774</v>
      </c>
      <c r="K8" s="75"/>
      <c r="L8" s="55">
        <v>9</v>
      </c>
      <c r="M8" s="56" t="s">
        <v>128</v>
      </c>
      <c r="N8" s="75"/>
      <c r="O8" s="75"/>
      <c r="P8" s="52">
        <f t="shared" si="0"/>
        <v>626538</v>
      </c>
      <c r="Q8" s="75">
        <v>5000</v>
      </c>
      <c r="R8" s="58" t="s">
        <v>122</v>
      </c>
      <c r="S8" s="75">
        <v>2650</v>
      </c>
      <c r="T8" s="75">
        <v>150000</v>
      </c>
      <c r="U8" s="75"/>
      <c r="V8" s="75"/>
      <c r="W8" s="75"/>
      <c r="X8" s="75"/>
      <c r="Y8" s="75"/>
      <c r="Z8" s="75"/>
      <c r="AA8" s="75"/>
      <c r="AB8" s="75"/>
      <c r="AC8" s="75"/>
      <c r="AD8" s="51">
        <f t="shared" si="1"/>
        <v>150000</v>
      </c>
      <c r="AE8" s="70"/>
      <c r="AF8" s="70">
        <v>50000</v>
      </c>
      <c r="AG8" s="70"/>
      <c r="AH8" s="50">
        <f t="shared" si="2"/>
        <v>426540</v>
      </c>
      <c r="AI8" s="48">
        <f t="shared" si="3"/>
        <v>8827</v>
      </c>
      <c r="AJ8" s="49">
        <f t="shared" ref="AJ8:AJ71" si="13">IFERROR(IF(AH8="","",IF(AH8&gt;500000,0,IF(AI8&lt;12500,AI8,12500))),"")</f>
        <v>8827</v>
      </c>
      <c r="AK8" s="61">
        <f t="shared" si="4"/>
        <v>0</v>
      </c>
      <c r="AL8" s="70"/>
      <c r="AM8" s="60">
        <f t="shared" si="5"/>
        <v>0</v>
      </c>
      <c r="AN8" s="70"/>
      <c r="AO8" s="63" t="str">
        <f t="shared" si="6"/>
        <v>Income Tax Payble/Refundable Rs- 0</v>
      </c>
      <c r="AP8" s="70"/>
      <c r="AQ8" s="62" t="str">
        <f t="shared" si="7"/>
        <v/>
      </c>
      <c r="AR8" s="25"/>
      <c r="AT8" s="81" t="s">
        <v>78</v>
      </c>
      <c r="CQ8" s="28"/>
      <c r="CS8" s="24">
        <v>2</v>
      </c>
      <c r="CT8" s="24">
        <f t="shared" ref="CT8:CT71" si="14">IF(F8="","",(F8*4)+MROUND(ROUND(1.03*F8,0),100)*8)</f>
        <v>413600</v>
      </c>
      <c r="CU8" s="24">
        <f t="shared" ref="CU8:CU71" si="15">IF(F8="","",IF(G8="","",IF(H8="","",ROUND(G8%*(F8*4),0)+ROUND(H8%*(MROUND(ROUND(1.03*F8,0),100)*8),0))))</f>
        <v>140624</v>
      </c>
      <c r="CV8" s="24">
        <f t="shared" ref="CV8:CV71" si="16">IF(F8="","",IF(L8="","",ROUND(L8%*(F8*4),0)+ROUND(L8%*(MROUND(ROUND(1.03*F8,0),100)*8),0)))</f>
        <v>37224</v>
      </c>
      <c r="CW8" s="24" t="str">
        <f t="shared" ref="CW8:CW71" si="17">IF(F8="","",IF(K8="","",ROUND(K8*12,0)))</f>
        <v/>
      </c>
      <c r="CX8" s="24">
        <f t="shared" ref="CX8:CX71" si="18">IF(F8="","",IF(J8="","",J8))</f>
        <v>6774</v>
      </c>
      <c r="CY8" s="24">
        <f t="shared" ref="CY8:CY71" si="19">IF(F8="","",SUM(I8,N8,O8))</f>
        <v>5000</v>
      </c>
      <c r="CZ8" s="24">
        <f t="shared" ref="CZ8:CZ71" si="20">IF(OR(M8=$CS$2,M8=$CT$2,M8=$CU$2,M8=$CV$2),F8/2,IF(OR(M8=$CW$2,M8=$CX$2,M8=$CY$2,M8=$CZ$2,M8=$DA$2,M8=$DB$2,M8=$DC$2,M8=$DD$2),MROUND(ROUND(1.03*F8,0),100)/2,0))+IF(OR(M8=$CS$2,M8=$CT$2,M8=$CU$2,M8=$CV$2),ROUND(G8%*(F8),0)/2,IF(OR(M8=$CW$2,M8=$CX$2,M8=$CY$2,M8=$CZ$2,M8=$DA$2,M8=$DB$2,M8=$DC$2,M8=$DD$2),ROUND(H8%*(MROUND(ROUND(1.03*F8,0),100)),0)/2,0))</f>
        <v>23316</v>
      </c>
      <c r="DA8" s="24">
        <f t="shared" ref="DA8:DA71" si="21">SUM(CT8:CZ8)</f>
        <v>626538</v>
      </c>
      <c r="DC8" s="24">
        <f t="shared" ref="DC8:DC71" si="22">IF(F8="","",IF(Q8="","",ROUND(Q8*12,0)))</f>
        <v>60000</v>
      </c>
      <c r="DD8" s="24">
        <f t="shared" ref="DD8:DD71" si="23">IF(F8="","",IF(S8="","",ROUND(S8*12,0)))</f>
        <v>31800</v>
      </c>
      <c r="DE8" s="24">
        <f t="shared" ref="DE8:DE38" si="24">IF(F8="","",IF(T8="","",IF((DC8+DD8+T8)&lt;150001,ROUND((DC8+DD8+T8),0),150000)))</f>
        <v>150000</v>
      </c>
      <c r="DF8" s="24">
        <f t="shared" ref="DF8:DF71" si="25">IFERROR(IF(F8="","",SUM(U8,V8,W8,X8,Y8,Z8,AA8)),"")</f>
        <v>0</v>
      </c>
      <c r="DG8" s="24" t="str">
        <f t="shared" ref="DG8:DG71" si="26">IF(F8="","",IF(AB8="","",IF(AC8="","",SUM(AB8,AC8))))</f>
        <v/>
      </c>
      <c r="DH8" s="24">
        <f t="shared" ref="DH8:DH71" si="27">SUM(DE8:DG8)</f>
        <v>150000</v>
      </c>
      <c r="DI8" s="24" t="str">
        <f t="shared" ref="DI8:DI71" si="28">IF(F8="","",IF(AE8="","",AE8))</f>
        <v/>
      </c>
      <c r="DJ8" s="24">
        <f t="shared" si="8"/>
        <v>50000</v>
      </c>
      <c r="DK8" s="24" t="str">
        <f t="shared" si="9"/>
        <v/>
      </c>
      <c r="DL8" s="24">
        <f t="shared" ref="DL8:DL71" si="29">ROUND(SUM((DA8)-(SUM(DH8:DK8))),-1)</f>
        <v>426540</v>
      </c>
      <c r="DM8" s="24">
        <f t="shared" ref="DM8:DM71" si="30">ROUND(IF(DL8&lt;=250000,0,IF(DL8&gt;=500000,12500,IF(DL8&lt;=500000,0+(DL8-250000)*0.05))),0)+ROUND(IF(DL8&lt;=500000,0,IF(DL8&gt;=1000000,100000,IF(DL8&lt;=1000000,(DL8-500000)*0.2,"0"))),0)+ROUND(IF(DL8&gt;1000000,(DL8-1000000)*0.3,"0"),0)</f>
        <v>8827</v>
      </c>
      <c r="DN8" s="24">
        <f t="shared" ref="DN8:DN71" si="31">ROUND(IF(DL8&lt;=500000,0,IF(DL8&gt;=1000000,100000,IF(DL8&lt;=1000000,(DL8-500000)*0.2,"0"))),0)</f>
        <v>0</v>
      </c>
      <c r="DO8" s="24">
        <f t="shared" ref="DO8:DO71" si="32">ROUND(IF(DL8&gt;1000000,(DL8-1000000)*0.3,"0"),0)</f>
        <v>0</v>
      </c>
      <c r="DP8" s="24">
        <f t="shared" si="10"/>
        <v>0</v>
      </c>
      <c r="DQ8" s="24">
        <f t="shared" si="11"/>
        <v>0</v>
      </c>
      <c r="DR8" s="24">
        <f t="shared" si="12"/>
        <v>0</v>
      </c>
      <c r="DS8" s="24">
        <f t="shared" ref="DS8:DS71" si="33">IF(F8="","",IF(AM8&gt;AN8,SUM(AM8-AN8),SUM(AN8-AM8)))</f>
        <v>0</v>
      </c>
      <c r="DT8" s="24" t="str">
        <f t="shared" ref="DT8:DT38" si="34">IF(F8="","",IF(AM8&gt;AN8,"Income Tax Payable",IF(AM8&lt;AN8,"Income Tax Refundable","Income Tax Payble/Refundable")))</f>
        <v>Income Tax Payble/Refundable</v>
      </c>
    </row>
    <row r="9" spans="1:124" ht="30.95" customHeight="1">
      <c r="A9" s="64">
        <v>3</v>
      </c>
      <c r="B9" s="71" t="s">
        <v>193</v>
      </c>
      <c r="C9" s="72" t="s">
        <v>195</v>
      </c>
      <c r="D9" s="71" t="s">
        <v>84</v>
      </c>
      <c r="E9" s="73" t="s">
        <v>125</v>
      </c>
      <c r="F9" s="68">
        <v>41100</v>
      </c>
      <c r="G9" s="74">
        <v>34</v>
      </c>
      <c r="H9" s="74">
        <v>34</v>
      </c>
      <c r="I9" s="75"/>
      <c r="J9" s="75"/>
      <c r="K9" s="75"/>
      <c r="L9" s="55">
        <v>9</v>
      </c>
      <c r="M9" s="56"/>
      <c r="N9" s="75"/>
      <c r="O9" s="75"/>
      <c r="P9" s="52">
        <f t="shared" si="0"/>
        <v>719004</v>
      </c>
      <c r="Q9" s="75">
        <v>5000</v>
      </c>
      <c r="R9" s="58" t="s">
        <v>122</v>
      </c>
      <c r="S9" s="75">
        <v>3000</v>
      </c>
      <c r="T9" s="75">
        <v>100000</v>
      </c>
      <c r="U9" s="75"/>
      <c r="V9" s="75"/>
      <c r="W9" s="75"/>
      <c r="X9" s="75"/>
      <c r="Y9" s="75"/>
      <c r="Z9" s="75"/>
      <c r="AA9" s="75"/>
      <c r="AB9" s="75"/>
      <c r="AC9" s="75"/>
      <c r="AD9" s="51">
        <f t="shared" si="1"/>
        <v>150000</v>
      </c>
      <c r="AE9" s="70"/>
      <c r="AF9" s="70">
        <v>50000</v>
      </c>
      <c r="AG9" s="70"/>
      <c r="AH9" s="50">
        <f t="shared" si="2"/>
        <v>519000</v>
      </c>
      <c r="AI9" s="48">
        <f t="shared" si="3"/>
        <v>16300</v>
      </c>
      <c r="AJ9" s="49">
        <f t="shared" si="13"/>
        <v>0</v>
      </c>
      <c r="AK9" s="61">
        <f t="shared" si="4"/>
        <v>16952</v>
      </c>
      <c r="AL9" s="70"/>
      <c r="AM9" s="60">
        <f t="shared" si="5"/>
        <v>16952</v>
      </c>
      <c r="AN9" s="70">
        <v>17000</v>
      </c>
      <c r="AO9" s="63" t="str">
        <f t="shared" si="6"/>
        <v>Income Tax Refundable Rs- 48</v>
      </c>
      <c r="AP9" s="70"/>
      <c r="AQ9" s="62" t="str">
        <f t="shared" si="7"/>
        <v/>
      </c>
      <c r="AR9" s="25"/>
      <c r="AT9" s="81" t="s">
        <v>79</v>
      </c>
      <c r="CQ9" s="28"/>
      <c r="CS9" s="24">
        <v>3</v>
      </c>
      <c r="CT9" s="24">
        <f t="shared" si="14"/>
        <v>502800</v>
      </c>
      <c r="CU9" s="24">
        <f t="shared" si="15"/>
        <v>170952</v>
      </c>
      <c r="CV9" s="24">
        <f t="shared" si="16"/>
        <v>45252</v>
      </c>
      <c r="CW9" s="24" t="str">
        <f t="shared" si="17"/>
        <v/>
      </c>
      <c r="CX9" s="24" t="str">
        <f t="shared" si="18"/>
        <v/>
      </c>
      <c r="CY9" s="24">
        <f t="shared" si="19"/>
        <v>0</v>
      </c>
      <c r="CZ9" s="24">
        <f t="shared" si="20"/>
        <v>0</v>
      </c>
      <c r="DA9" s="24">
        <f t="shared" si="21"/>
        <v>719004</v>
      </c>
      <c r="DC9" s="24">
        <f t="shared" si="22"/>
        <v>60000</v>
      </c>
      <c r="DD9" s="24">
        <f t="shared" si="23"/>
        <v>36000</v>
      </c>
      <c r="DE9" s="24">
        <f t="shared" si="24"/>
        <v>150000</v>
      </c>
      <c r="DF9" s="24">
        <f t="shared" si="25"/>
        <v>0</v>
      </c>
      <c r="DG9" s="24" t="str">
        <f t="shared" si="26"/>
        <v/>
      </c>
      <c r="DH9" s="24">
        <f t="shared" si="27"/>
        <v>150000</v>
      </c>
      <c r="DI9" s="24" t="str">
        <f t="shared" si="28"/>
        <v/>
      </c>
      <c r="DJ9" s="24">
        <f t="shared" si="8"/>
        <v>50000</v>
      </c>
      <c r="DK9" s="24" t="str">
        <f t="shared" si="9"/>
        <v/>
      </c>
      <c r="DL9" s="24">
        <f t="shared" si="29"/>
        <v>519000</v>
      </c>
      <c r="DM9" s="24">
        <f t="shared" si="30"/>
        <v>16300</v>
      </c>
      <c r="DN9" s="24">
        <f t="shared" si="31"/>
        <v>3800</v>
      </c>
      <c r="DO9" s="24">
        <f t="shared" si="32"/>
        <v>0</v>
      </c>
      <c r="DP9" s="24">
        <f t="shared" si="10"/>
        <v>16300</v>
      </c>
      <c r="DQ9" s="24">
        <f t="shared" si="11"/>
        <v>652</v>
      </c>
      <c r="DR9" s="24">
        <f t="shared" si="12"/>
        <v>16952</v>
      </c>
      <c r="DS9" s="24">
        <f t="shared" si="33"/>
        <v>48</v>
      </c>
      <c r="DT9" s="24" t="str">
        <f t="shared" si="34"/>
        <v>Income Tax Refundable</v>
      </c>
    </row>
    <row r="10" spans="1:124" ht="30.95" customHeight="1">
      <c r="A10" s="64">
        <v>4</v>
      </c>
      <c r="B10" s="71" t="s">
        <v>196</v>
      </c>
      <c r="C10" s="72" t="s">
        <v>197</v>
      </c>
      <c r="D10" s="71" t="s">
        <v>88</v>
      </c>
      <c r="E10" s="73" t="s">
        <v>125</v>
      </c>
      <c r="F10" s="68">
        <v>45100</v>
      </c>
      <c r="G10" s="74">
        <v>34</v>
      </c>
      <c r="H10" s="74">
        <v>34</v>
      </c>
      <c r="I10" s="75"/>
      <c r="J10" s="75"/>
      <c r="K10" s="75"/>
      <c r="L10" s="55">
        <v>9</v>
      </c>
      <c r="M10" s="56"/>
      <c r="N10" s="75"/>
      <c r="O10" s="75"/>
      <c r="P10" s="52">
        <f t="shared" si="0"/>
        <v>789932</v>
      </c>
      <c r="Q10" s="75">
        <v>5000</v>
      </c>
      <c r="R10" s="58" t="s">
        <v>122</v>
      </c>
      <c r="S10" s="75">
        <v>3000</v>
      </c>
      <c r="T10" s="75">
        <v>75000</v>
      </c>
      <c r="U10" s="75"/>
      <c r="V10" s="75"/>
      <c r="W10" s="75"/>
      <c r="X10" s="75"/>
      <c r="Y10" s="75">
        <v>45000</v>
      </c>
      <c r="Z10" s="75"/>
      <c r="AA10" s="75"/>
      <c r="AB10" s="75"/>
      <c r="AC10" s="75"/>
      <c r="AD10" s="51">
        <f t="shared" si="1"/>
        <v>195000</v>
      </c>
      <c r="AE10" s="70"/>
      <c r="AF10" s="70">
        <v>50000</v>
      </c>
      <c r="AG10" s="70"/>
      <c r="AH10" s="50">
        <f t="shared" si="2"/>
        <v>544930</v>
      </c>
      <c r="AI10" s="48">
        <f t="shared" si="3"/>
        <v>21486</v>
      </c>
      <c r="AJ10" s="49">
        <f t="shared" si="13"/>
        <v>0</v>
      </c>
      <c r="AK10" s="61">
        <f t="shared" si="4"/>
        <v>22345</v>
      </c>
      <c r="AL10" s="70"/>
      <c r="AM10" s="60">
        <f t="shared" si="5"/>
        <v>22345</v>
      </c>
      <c r="AN10" s="70">
        <v>13000</v>
      </c>
      <c r="AO10" s="63" t="str">
        <f t="shared" si="6"/>
        <v>Income Tax Payable Rs- 9345</v>
      </c>
      <c r="AP10" s="70">
        <v>5</v>
      </c>
      <c r="AQ10" s="62">
        <f t="shared" si="7"/>
        <v>1870</v>
      </c>
      <c r="AR10" s="25"/>
      <c r="AT10" s="81" t="s">
        <v>103</v>
      </c>
      <c r="CQ10" s="28"/>
      <c r="CS10" s="24">
        <v>4</v>
      </c>
      <c r="CT10" s="24">
        <f t="shared" si="14"/>
        <v>552400</v>
      </c>
      <c r="CU10" s="24">
        <f t="shared" si="15"/>
        <v>187816</v>
      </c>
      <c r="CV10" s="24">
        <f t="shared" si="16"/>
        <v>49716</v>
      </c>
      <c r="CW10" s="24" t="str">
        <f t="shared" si="17"/>
        <v/>
      </c>
      <c r="CX10" s="24" t="str">
        <f t="shared" si="18"/>
        <v/>
      </c>
      <c r="CY10" s="24">
        <f t="shared" si="19"/>
        <v>0</v>
      </c>
      <c r="CZ10" s="24">
        <f t="shared" si="20"/>
        <v>0</v>
      </c>
      <c r="DA10" s="24">
        <f t="shared" si="21"/>
        <v>789932</v>
      </c>
      <c r="DC10" s="24">
        <f t="shared" si="22"/>
        <v>60000</v>
      </c>
      <c r="DD10" s="24">
        <f t="shared" si="23"/>
        <v>36000</v>
      </c>
      <c r="DE10" s="24">
        <f t="shared" si="24"/>
        <v>150000</v>
      </c>
      <c r="DF10" s="24">
        <f t="shared" si="25"/>
        <v>45000</v>
      </c>
      <c r="DG10" s="24" t="str">
        <f t="shared" si="26"/>
        <v/>
      </c>
      <c r="DH10" s="24">
        <f t="shared" si="27"/>
        <v>195000</v>
      </c>
      <c r="DI10" s="24" t="str">
        <f t="shared" si="28"/>
        <v/>
      </c>
      <c r="DJ10" s="24">
        <f t="shared" si="8"/>
        <v>50000</v>
      </c>
      <c r="DK10" s="24" t="str">
        <f t="shared" si="9"/>
        <v/>
      </c>
      <c r="DL10" s="24">
        <f t="shared" si="29"/>
        <v>544930</v>
      </c>
      <c r="DM10" s="24">
        <f t="shared" si="30"/>
        <v>21486</v>
      </c>
      <c r="DN10" s="24">
        <f t="shared" si="31"/>
        <v>8986</v>
      </c>
      <c r="DO10" s="24">
        <f t="shared" si="32"/>
        <v>0</v>
      </c>
      <c r="DP10" s="24">
        <f t="shared" si="10"/>
        <v>21486</v>
      </c>
      <c r="DQ10" s="24">
        <f t="shared" si="11"/>
        <v>859</v>
      </c>
      <c r="DR10" s="24">
        <f t="shared" si="12"/>
        <v>22345</v>
      </c>
      <c r="DS10" s="24">
        <f t="shared" si="33"/>
        <v>9345</v>
      </c>
      <c r="DT10" s="24" t="str">
        <f t="shared" si="34"/>
        <v>Income Tax Payable</v>
      </c>
    </row>
    <row r="11" spans="1:124" ht="30.95" customHeight="1">
      <c r="A11" s="64">
        <v>5</v>
      </c>
      <c r="B11" s="71"/>
      <c r="C11" s="72"/>
      <c r="D11" s="71"/>
      <c r="E11" s="73"/>
      <c r="F11" s="68"/>
      <c r="G11" s="74"/>
      <c r="H11" s="74"/>
      <c r="I11" s="75"/>
      <c r="J11" s="75"/>
      <c r="K11" s="75"/>
      <c r="L11" s="55"/>
      <c r="M11" s="56"/>
      <c r="N11" s="75"/>
      <c r="O11" s="75"/>
      <c r="P11" s="52" t="str">
        <f t="shared" si="0"/>
        <v/>
      </c>
      <c r="Q11" s="75"/>
      <c r="R11" s="58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51" t="str">
        <f t="shared" si="1"/>
        <v/>
      </c>
      <c r="AE11" s="70"/>
      <c r="AF11" s="70"/>
      <c r="AG11" s="70"/>
      <c r="AH11" s="50" t="str">
        <f t="shared" si="2"/>
        <v/>
      </c>
      <c r="AI11" s="48" t="str">
        <f t="shared" si="3"/>
        <v/>
      </c>
      <c r="AJ11" s="49" t="str">
        <f t="shared" si="13"/>
        <v/>
      </c>
      <c r="AK11" s="61" t="str">
        <f t="shared" si="4"/>
        <v/>
      </c>
      <c r="AL11" s="70"/>
      <c r="AM11" s="60" t="str">
        <f t="shared" si="5"/>
        <v/>
      </c>
      <c r="AN11" s="70"/>
      <c r="AO11" s="63" t="str">
        <f t="shared" si="6"/>
        <v/>
      </c>
      <c r="AP11" s="70"/>
      <c r="AQ11" s="62" t="str">
        <f t="shared" si="7"/>
        <v/>
      </c>
      <c r="AR11" s="25"/>
      <c r="AT11" s="81" t="s">
        <v>80</v>
      </c>
      <c r="CQ11" s="28"/>
      <c r="CS11" s="24">
        <v>5</v>
      </c>
      <c r="CT11" s="24" t="str">
        <f t="shared" si="14"/>
        <v/>
      </c>
      <c r="CU11" s="24" t="str">
        <f t="shared" si="15"/>
        <v/>
      </c>
      <c r="CV11" s="24" t="str">
        <f t="shared" si="16"/>
        <v/>
      </c>
      <c r="CW11" s="24" t="str">
        <f t="shared" si="17"/>
        <v/>
      </c>
      <c r="CX11" s="24" t="str">
        <f t="shared" si="18"/>
        <v/>
      </c>
      <c r="CY11" s="24" t="str">
        <f t="shared" si="19"/>
        <v/>
      </c>
      <c r="CZ11" s="24">
        <f t="shared" si="20"/>
        <v>0</v>
      </c>
      <c r="DA11" s="24">
        <f t="shared" si="21"/>
        <v>0</v>
      </c>
      <c r="DC11" s="24" t="str">
        <f t="shared" si="22"/>
        <v/>
      </c>
      <c r="DD11" s="24" t="str">
        <f t="shared" si="23"/>
        <v/>
      </c>
      <c r="DE11" s="24" t="str">
        <f t="shared" si="24"/>
        <v/>
      </c>
      <c r="DF11" s="24" t="str">
        <f t="shared" si="25"/>
        <v/>
      </c>
      <c r="DG11" s="24" t="str">
        <f t="shared" si="26"/>
        <v/>
      </c>
      <c r="DH11" s="24">
        <f t="shared" si="27"/>
        <v>0</v>
      </c>
      <c r="DI11" s="24" t="str">
        <f t="shared" si="28"/>
        <v/>
      </c>
      <c r="DJ11" s="24" t="str">
        <f t="shared" si="8"/>
        <v/>
      </c>
      <c r="DK11" s="24" t="str">
        <f t="shared" si="9"/>
        <v/>
      </c>
      <c r="DL11" s="24">
        <f t="shared" si="29"/>
        <v>0</v>
      </c>
      <c r="DM11" s="24">
        <f t="shared" si="30"/>
        <v>0</v>
      </c>
      <c r="DN11" s="24">
        <f t="shared" si="31"/>
        <v>0</v>
      </c>
      <c r="DO11" s="24">
        <f t="shared" si="32"/>
        <v>0</v>
      </c>
      <c r="DP11" s="24" t="str">
        <f t="shared" si="10"/>
        <v/>
      </c>
      <c r="DQ11" s="24" t="str">
        <f t="shared" si="11"/>
        <v/>
      </c>
      <c r="DR11" s="24" t="str">
        <f t="shared" si="12"/>
        <v/>
      </c>
      <c r="DS11" s="24" t="str">
        <f t="shared" si="33"/>
        <v/>
      </c>
      <c r="DT11" s="24" t="str">
        <f t="shared" si="34"/>
        <v/>
      </c>
    </row>
    <row r="12" spans="1:124" ht="30.95" customHeight="1">
      <c r="A12" s="64">
        <v>6</v>
      </c>
      <c r="B12" s="71"/>
      <c r="C12" s="72"/>
      <c r="D12" s="71"/>
      <c r="E12" s="73"/>
      <c r="F12" s="68"/>
      <c r="G12" s="74"/>
      <c r="H12" s="74"/>
      <c r="I12" s="75"/>
      <c r="J12" s="75"/>
      <c r="K12" s="75"/>
      <c r="L12" s="55"/>
      <c r="M12" s="56"/>
      <c r="N12" s="75"/>
      <c r="O12" s="75"/>
      <c r="P12" s="52" t="str">
        <f t="shared" si="0"/>
        <v/>
      </c>
      <c r="Q12" s="75"/>
      <c r="R12" s="58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51" t="str">
        <f t="shared" si="1"/>
        <v/>
      </c>
      <c r="AE12" s="70"/>
      <c r="AF12" s="70"/>
      <c r="AG12" s="70"/>
      <c r="AH12" s="50" t="str">
        <f t="shared" si="2"/>
        <v/>
      </c>
      <c r="AI12" s="48" t="str">
        <f t="shared" si="3"/>
        <v/>
      </c>
      <c r="AJ12" s="49" t="str">
        <f t="shared" si="13"/>
        <v/>
      </c>
      <c r="AK12" s="61" t="str">
        <f t="shared" si="4"/>
        <v/>
      </c>
      <c r="AL12" s="70"/>
      <c r="AM12" s="60" t="str">
        <f t="shared" si="5"/>
        <v/>
      </c>
      <c r="AN12" s="70"/>
      <c r="AO12" s="63" t="str">
        <f t="shared" si="6"/>
        <v/>
      </c>
      <c r="AP12" s="70"/>
      <c r="AQ12" s="62" t="str">
        <f t="shared" si="7"/>
        <v/>
      </c>
      <c r="AR12" s="25"/>
      <c r="AT12" s="81" t="s">
        <v>81</v>
      </c>
      <c r="CQ12" s="28"/>
      <c r="CS12" s="24">
        <v>6</v>
      </c>
      <c r="CT12" s="24" t="str">
        <f t="shared" si="14"/>
        <v/>
      </c>
      <c r="CU12" s="24" t="str">
        <f t="shared" si="15"/>
        <v/>
      </c>
      <c r="CV12" s="24" t="str">
        <f t="shared" si="16"/>
        <v/>
      </c>
      <c r="CW12" s="24" t="str">
        <f t="shared" si="17"/>
        <v/>
      </c>
      <c r="CX12" s="24" t="str">
        <f t="shared" si="18"/>
        <v/>
      </c>
      <c r="CY12" s="24" t="str">
        <f t="shared" si="19"/>
        <v/>
      </c>
      <c r="CZ12" s="24">
        <f t="shared" si="20"/>
        <v>0</v>
      </c>
      <c r="DA12" s="24">
        <f t="shared" si="21"/>
        <v>0</v>
      </c>
      <c r="DC12" s="24" t="str">
        <f t="shared" si="22"/>
        <v/>
      </c>
      <c r="DD12" s="24" t="str">
        <f t="shared" si="23"/>
        <v/>
      </c>
      <c r="DE12" s="24" t="str">
        <f t="shared" si="24"/>
        <v/>
      </c>
      <c r="DF12" s="24" t="str">
        <f t="shared" si="25"/>
        <v/>
      </c>
      <c r="DG12" s="24" t="str">
        <f t="shared" si="26"/>
        <v/>
      </c>
      <c r="DH12" s="24">
        <f t="shared" si="27"/>
        <v>0</v>
      </c>
      <c r="DI12" s="24" t="str">
        <f t="shared" si="28"/>
        <v/>
      </c>
      <c r="DJ12" s="24" t="str">
        <f t="shared" si="8"/>
        <v/>
      </c>
      <c r="DK12" s="24" t="str">
        <f t="shared" si="9"/>
        <v/>
      </c>
      <c r="DL12" s="24">
        <f t="shared" si="29"/>
        <v>0</v>
      </c>
      <c r="DM12" s="24">
        <f t="shared" si="30"/>
        <v>0</v>
      </c>
      <c r="DN12" s="24">
        <f t="shared" si="31"/>
        <v>0</v>
      </c>
      <c r="DO12" s="24">
        <f t="shared" si="32"/>
        <v>0</v>
      </c>
      <c r="DP12" s="24" t="str">
        <f t="shared" si="10"/>
        <v/>
      </c>
      <c r="DQ12" s="24" t="str">
        <f t="shared" si="11"/>
        <v/>
      </c>
      <c r="DR12" s="24" t="str">
        <f t="shared" si="12"/>
        <v/>
      </c>
      <c r="DS12" s="24" t="str">
        <f t="shared" si="33"/>
        <v/>
      </c>
      <c r="DT12" s="24" t="str">
        <f t="shared" si="34"/>
        <v/>
      </c>
    </row>
    <row r="13" spans="1:124" ht="30.95" customHeight="1">
      <c r="A13" s="64">
        <v>7</v>
      </c>
      <c r="B13" s="71"/>
      <c r="C13" s="72"/>
      <c r="D13" s="71"/>
      <c r="E13" s="73"/>
      <c r="F13" s="68"/>
      <c r="G13" s="74"/>
      <c r="H13" s="74"/>
      <c r="I13" s="75"/>
      <c r="J13" s="75"/>
      <c r="K13" s="75"/>
      <c r="L13" s="55"/>
      <c r="M13" s="56"/>
      <c r="N13" s="75"/>
      <c r="O13" s="75"/>
      <c r="P13" s="52" t="str">
        <f t="shared" si="0"/>
        <v/>
      </c>
      <c r="Q13" s="75"/>
      <c r="R13" s="58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51" t="str">
        <f t="shared" si="1"/>
        <v/>
      </c>
      <c r="AE13" s="70"/>
      <c r="AF13" s="70"/>
      <c r="AG13" s="70"/>
      <c r="AH13" s="50" t="str">
        <f t="shared" si="2"/>
        <v/>
      </c>
      <c r="AI13" s="48" t="str">
        <f t="shared" si="3"/>
        <v/>
      </c>
      <c r="AJ13" s="49" t="str">
        <f t="shared" si="13"/>
        <v/>
      </c>
      <c r="AK13" s="61" t="str">
        <f t="shared" si="4"/>
        <v/>
      </c>
      <c r="AL13" s="70"/>
      <c r="AM13" s="60" t="str">
        <f t="shared" si="5"/>
        <v/>
      </c>
      <c r="AN13" s="70"/>
      <c r="AO13" s="63" t="str">
        <f t="shared" si="6"/>
        <v/>
      </c>
      <c r="AP13" s="70"/>
      <c r="AQ13" s="62" t="str">
        <f t="shared" si="7"/>
        <v/>
      </c>
      <c r="AR13" s="25"/>
      <c r="AT13" s="81" t="s">
        <v>82</v>
      </c>
      <c r="CQ13" s="28"/>
      <c r="CS13" s="24">
        <v>7</v>
      </c>
      <c r="CT13" s="24" t="str">
        <f t="shared" si="14"/>
        <v/>
      </c>
      <c r="CU13" s="24" t="str">
        <f t="shared" si="15"/>
        <v/>
      </c>
      <c r="CV13" s="24" t="str">
        <f t="shared" si="16"/>
        <v/>
      </c>
      <c r="CW13" s="24" t="str">
        <f t="shared" si="17"/>
        <v/>
      </c>
      <c r="CX13" s="24" t="str">
        <f t="shared" si="18"/>
        <v/>
      </c>
      <c r="CY13" s="24" t="str">
        <f t="shared" si="19"/>
        <v/>
      </c>
      <c r="CZ13" s="24">
        <f t="shared" si="20"/>
        <v>0</v>
      </c>
      <c r="DA13" s="24">
        <f t="shared" si="21"/>
        <v>0</v>
      </c>
      <c r="DC13" s="24" t="str">
        <f t="shared" si="22"/>
        <v/>
      </c>
      <c r="DD13" s="24" t="str">
        <f t="shared" si="23"/>
        <v/>
      </c>
      <c r="DE13" s="24" t="str">
        <f t="shared" si="24"/>
        <v/>
      </c>
      <c r="DF13" s="24" t="str">
        <f t="shared" si="25"/>
        <v/>
      </c>
      <c r="DG13" s="24" t="str">
        <f t="shared" si="26"/>
        <v/>
      </c>
      <c r="DH13" s="24">
        <f t="shared" si="27"/>
        <v>0</v>
      </c>
      <c r="DI13" s="24" t="str">
        <f t="shared" si="28"/>
        <v/>
      </c>
      <c r="DJ13" s="24" t="str">
        <f t="shared" si="8"/>
        <v/>
      </c>
      <c r="DK13" s="24" t="str">
        <f t="shared" si="9"/>
        <v/>
      </c>
      <c r="DL13" s="24">
        <f t="shared" si="29"/>
        <v>0</v>
      </c>
      <c r="DM13" s="24">
        <f t="shared" si="30"/>
        <v>0</v>
      </c>
      <c r="DN13" s="24">
        <f t="shared" si="31"/>
        <v>0</v>
      </c>
      <c r="DO13" s="24">
        <f t="shared" si="32"/>
        <v>0</v>
      </c>
      <c r="DP13" s="24" t="str">
        <f t="shared" si="10"/>
        <v/>
      </c>
      <c r="DQ13" s="24" t="str">
        <f t="shared" si="11"/>
        <v/>
      </c>
      <c r="DR13" s="24" t="str">
        <f t="shared" si="12"/>
        <v/>
      </c>
      <c r="DS13" s="24" t="str">
        <f t="shared" si="33"/>
        <v/>
      </c>
      <c r="DT13" s="24" t="str">
        <f t="shared" si="34"/>
        <v/>
      </c>
    </row>
    <row r="14" spans="1:124" ht="30.95" customHeight="1">
      <c r="A14" s="64">
        <v>8</v>
      </c>
      <c r="B14" s="71"/>
      <c r="C14" s="72"/>
      <c r="D14" s="71"/>
      <c r="E14" s="73"/>
      <c r="F14" s="68"/>
      <c r="G14" s="74"/>
      <c r="H14" s="74"/>
      <c r="I14" s="75"/>
      <c r="J14" s="75"/>
      <c r="K14" s="75"/>
      <c r="L14" s="55"/>
      <c r="M14" s="56"/>
      <c r="N14" s="75"/>
      <c r="O14" s="75"/>
      <c r="P14" s="52" t="str">
        <f t="shared" si="0"/>
        <v/>
      </c>
      <c r="Q14" s="75"/>
      <c r="R14" s="58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51" t="str">
        <f t="shared" si="1"/>
        <v/>
      </c>
      <c r="AE14" s="70"/>
      <c r="AF14" s="70"/>
      <c r="AG14" s="70"/>
      <c r="AH14" s="50" t="str">
        <f t="shared" si="2"/>
        <v/>
      </c>
      <c r="AI14" s="48" t="str">
        <f t="shared" si="3"/>
        <v/>
      </c>
      <c r="AJ14" s="49" t="str">
        <f t="shared" si="13"/>
        <v/>
      </c>
      <c r="AK14" s="61" t="str">
        <f t="shared" si="4"/>
        <v/>
      </c>
      <c r="AL14" s="70"/>
      <c r="AM14" s="60" t="str">
        <f t="shared" si="5"/>
        <v/>
      </c>
      <c r="AN14" s="70"/>
      <c r="AO14" s="63" t="str">
        <f t="shared" si="6"/>
        <v/>
      </c>
      <c r="AP14" s="70"/>
      <c r="AQ14" s="62" t="str">
        <f t="shared" si="7"/>
        <v/>
      </c>
      <c r="AR14" s="25"/>
      <c r="AT14" s="81" t="s">
        <v>83</v>
      </c>
      <c r="CQ14" s="28"/>
      <c r="CS14" s="24">
        <v>8</v>
      </c>
      <c r="CT14" s="24" t="str">
        <f t="shared" si="14"/>
        <v/>
      </c>
      <c r="CU14" s="24" t="str">
        <f t="shared" si="15"/>
        <v/>
      </c>
      <c r="CV14" s="24" t="str">
        <f t="shared" si="16"/>
        <v/>
      </c>
      <c r="CW14" s="24" t="str">
        <f t="shared" si="17"/>
        <v/>
      </c>
      <c r="CX14" s="24" t="str">
        <f t="shared" si="18"/>
        <v/>
      </c>
      <c r="CY14" s="24" t="str">
        <f t="shared" si="19"/>
        <v/>
      </c>
      <c r="CZ14" s="24">
        <f t="shared" si="20"/>
        <v>0</v>
      </c>
      <c r="DA14" s="24">
        <f t="shared" si="21"/>
        <v>0</v>
      </c>
      <c r="DC14" s="24" t="str">
        <f t="shared" si="22"/>
        <v/>
      </c>
      <c r="DD14" s="24" t="str">
        <f t="shared" si="23"/>
        <v/>
      </c>
      <c r="DE14" s="24" t="str">
        <f t="shared" si="24"/>
        <v/>
      </c>
      <c r="DF14" s="24" t="str">
        <f t="shared" si="25"/>
        <v/>
      </c>
      <c r="DG14" s="24" t="str">
        <f t="shared" si="26"/>
        <v/>
      </c>
      <c r="DH14" s="24">
        <f t="shared" si="27"/>
        <v>0</v>
      </c>
      <c r="DI14" s="24" t="str">
        <f t="shared" si="28"/>
        <v/>
      </c>
      <c r="DJ14" s="24" t="str">
        <f t="shared" si="8"/>
        <v/>
      </c>
      <c r="DK14" s="24" t="str">
        <f t="shared" si="9"/>
        <v/>
      </c>
      <c r="DL14" s="24">
        <f t="shared" si="29"/>
        <v>0</v>
      </c>
      <c r="DM14" s="24">
        <f t="shared" si="30"/>
        <v>0</v>
      </c>
      <c r="DN14" s="24">
        <f t="shared" si="31"/>
        <v>0</v>
      </c>
      <c r="DO14" s="24">
        <f t="shared" si="32"/>
        <v>0</v>
      </c>
      <c r="DP14" s="24" t="str">
        <f t="shared" si="10"/>
        <v/>
      </c>
      <c r="DQ14" s="24" t="str">
        <f t="shared" si="11"/>
        <v/>
      </c>
      <c r="DR14" s="24" t="str">
        <f t="shared" si="12"/>
        <v/>
      </c>
      <c r="DS14" s="24" t="str">
        <f t="shared" si="33"/>
        <v/>
      </c>
      <c r="DT14" s="24" t="str">
        <f t="shared" si="34"/>
        <v/>
      </c>
    </row>
    <row r="15" spans="1:124" ht="30.95" customHeight="1">
      <c r="A15" s="64">
        <v>9</v>
      </c>
      <c r="B15" s="71"/>
      <c r="C15" s="72"/>
      <c r="D15" s="71"/>
      <c r="E15" s="73"/>
      <c r="F15" s="68"/>
      <c r="G15" s="74"/>
      <c r="H15" s="74"/>
      <c r="I15" s="75"/>
      <c r="J15" s="75"/>
      <c r="K15" s="75"/>
      <c r="L15" s="55"/>
      <c r="M15" s="56"/>
      <c r="N15" s="75"/>
      <c r="O15" s="75"/>
      <c r="P15" s="52" t="str">
        <f t="shared" si="0"/>
        <v/>
      </c>
      <c r="Q15" s="75"/>
      <c r="R15" s="58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51" t="str">
        <f t="shared" si="1"/>
        <v/>
      </c>
      <c r="AE15" s="70"/>
      <c r="AF15" s="70"/>
      <c r="AG15" s="70"/>
      <c r="AH15" s="50" t="str">
        <f t="shared" si="2"/>
        <v/>
      </c>
      <c r="AI15" s="48" t="str">
        <f t="shared" si="3"/>
        <v/>
      </c>
      <c r="AJ15" s="49" t="str">
        <f t="shared" si="13"/>
        <v/>
      </c>
      <c r="AK15" s="61" t="str">
        <f t="shared" si="4"/>
        <v/>
      </c>
      <c r="AL15" s="70"/>
      <c r="AM15" s="60" t="str">
        <f t="shared" si="5"/>
        <v/>
      </c>
      <c r="AN15" s="70"/>
      <c r="AO15" s="63" t="str">
        <f t="shared" si="6"/>
        <v/>
      </c>
      <c r="AP15" s="70"/>
      <c r="AQ15" s="62" t="str">
        <f t="shared" si="7"/>
        <v/>
      </c>
      <c r="AR15" s="25"/>
      <c r="AT15" s="81" t="s">
        <v>84</v>
      </c>
      <c r="CQ15" s="28"/>
      <c r="CS15" s="24">
        <v>9</v>
      </c>
      <c r="CT15" s="24" t="str">
        <f t="shared" si="14"/>
        <v/>
      </c>
      <c r="CU15" s="24" t="str">
        <f t="shared" si="15"/>
        <v/>
      </c>
      <c r="CV15" s="24" t="str">
        <f t="shared" si="16"/>
        <v/>
      </c>
      <c r="CW15" s="24" t="str">
        <f t="shared" si="17"/>
        <v/>
      </c>
      <c r="CX15" s="24" t="str">
        <f t="shared" si="18"/>
        <v/>
      </c>
      <c r="CY15" s="24" t="str">
        <f t="shared" si="19"/>
        <v/>
      </c>
      <c r="CZ15" s="24">
        <f t="shared" si="20"/>
        <v>0</v>
      </c>
      <c r="DA15" s="24">
        <f t="shared" si="21"/>
        <v>0</v>
      </c>
      <c r="DC15" s="24" t="str">
        <f t="shared" si="22"/>
        <v/>
      </c>
      <c r="DD15" s="24" t="str">
        <f t="shared" si="23"/>
        <v/>
      </c>
      <c r="DE15" s="24" t="str">
        <f t="shared" si="24"/>
        <v/>
      </c>
      <c r="DF15" s="24" t="str">
        <f t="shared" si="25"/>
        <v/>
      </c>
      <c r="DG15" s="24" t="str">
        <f t="shared" si="26"/>
        <v/>
      </c>
      <c r="DH15" s="24">
        <f t="shared" si="27"/>
        <v>0</v>
      </c>
      <c r="DI15" s="24" t="str">
        <f t="shared" si="28"/>
        <v/>
      </c>
      <c r="DJ15" s="24" t="str">
        <f t="shared" si="8"/>
        <v/>
      </c>
      <c r="DK15" s="24" t="str">
        <f t="shared" si="9"/>
        <v/>
      </c>
      <c r="DL15" s="24">
        <f t="shared" si="29"/>
        <v>0</v>
      </c>
      <c r="DM15" s="24">
        <f t="shared" si="30"/>
        <v>0</v>
      </c>
      <c r="DN15" s="24">
        <f t="shared" si="31"/>
        <v>0</v>
      </c>
      <c r="DO15" s="24">
        <f t="shared" si="32"/>
        <v>0</v>
      </c>
      <c r="DP15" s="24" t="str">
        <f t="shared" si="10"/>
        <v/>
      </c>
      <c r="DQ15" s="24" t="str">
        <f t="shared" si="11"/>
        <v/>
      </c>
      <c r="DR15" s="24" t="str">
        <f t="shared" si="12"/>
        <v/>
      </c>
      <c r="DS15" s="24" t="str">
        <f t="shared" si="33"/>
        <v/>
      </c>
      <c r="DT15" s="24" t="str">
        <f t="shared" si="34"/>
        <v/>
      </c>
    </row>
    <row r="16" spans="1:124" ht="30.95" customHeight="1">
      <c r="A16" s="64">
        <v>10</v>
      </c>
      <c r="B16" s="71"/>
      <c r="C16" s="72"/>
      <c r="D16" s="71"/>
      <c r="E16" s="73"/>
      <c r="F16" s="68"/>
      <c r="G16" s="74"/>
      <c r="H16" s="74"/>
      <c r="I16" s="75"/>
      <c r="J16" s="75"/>
      <c r="K16" s="75"/>
      <c r="L16" s="55"/>
      <c r="M16" s="56"/>
      <c r="N16" s="75"/>
      <c r="O16" s="75"/>
      <c r="P16" s="52" t="str">
        <f t="shared" si="0"/>
        <v/>
      </c>
      <c r="Q16" s="75"/>
      <c r="R16" s="58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51" t="str">
        <f t="shared" si="1"/>
        <v/>
      </c>
      <c r="AE16" s="70"/>
      <c r="AF16" s="70"/>
      <c r="AG16" s="70"/>
      <c r="AH16" s="50" t="str">
        <f t="shared" si="2"/>
        <v/>
      </c>
      <c r="AI16" s="48" t="str">
        <f t="shared" si="3"/>
        <v/>
      </c>
      <c r="AJ16" s="49" t="str">
        <f t="shared" si="13"/>
        <v/>
      </c>
      <c r="AK16" s="61" t="str">
        <f t="shared" si="4"/>
        <v/>
      </c>
      <c r="AL16" s="70"/>
      <c r="AM16" s="60" t="str">
        <f t="shared" si="5"/>
        <v/>
      </c>
      <c r="AN16" s="70"/>
      <c r="AO16" s="63" t="str">
        <f t="shared" si="6"/>
        <v/>
      </c>
      <c r="AP16" s="70"/>
      <c r="AQ16" s="62" t="str">
        <f t="shared" si="7"/>
        <v/>
      </c>
      <c r="AR16" s="25"/>
      <c r="AT16" s="81" t="s">
        <v>85</v>
      </c>
      <c r="CQ16" s="28"/>
      <c r="CS16" s="24">
        <v>10</v>
      </c>
      <c r="CT16" s="24" t="str">
        <f t="shared" si="14"/>
        <v/>
      </c>
      <c r="CU16" s="24" t="str">
        <f t="shared" si="15"/>
        <v/>
      </c>
      <c r="CV16" s="24" t="str">
        <f t="shared" si="16"/>
        <v/>
      </c>
      <c r="CW16" s="24" t="str">
        <f t="shared" si="17"/>
        <v/>
      </c>
      <c r="CX16" s="24" t="str">
        <f t="shared" si="18"/>
        <v/>
      </c>
      <c r="CY16" s="24" t="str">
        <f t="shared" si="19"/>
        <v/>
      </c>
      <c r="CZ16" s="24">
        <f t="shared" si="20"/>
        <v>0</v>
      </c>
      <c r="DA16" s="24">
        <f t="shared" si="21"/>
        <v>0</v>
      </c>
      <c r="DC16" s="24" t="str">
        <f t="shared" si="22"/>
        <v/>
      </c>
      <c r="DD16" s="24" t="str">
        <f t="shared" si="23"/>
        <v/>
      </c>
      <c r="DE16" s="24" t="str">
        <f t="shared" si="24"/>
        <v/>
      </c>
      <c r="DF16" s="24" t="str">
        <f t="shared" si="25"/>
        <v/>
      </c>
      <c r="DG16" s="24" t="str">
        <f t="shared" si="26"/>
        <v/>
      </c>
      <c r="DH16" s="24">
        <f t="shared" si="27"/>
        <v>0</v>
      </c>
      <c r="DI16" s="24" t="str">
        <f t="shared" si="28"/>
        <v/>
      </c>
      <c r="DJ16" s="24" t="str">
        <f t="shared" si="8"/>
        <v/>
      </c>
      <c r="DK16" s="24" t="str">
        <f t="shared" si="9"/>
        <v/>
      </c>
      <c r="DL16" s="24">
        <f t="shared" si="29"/>
        <v>0</v>
      </c>
      <c r="DM16" s="24">
        <f t="shared" si="30"/>
        <v>0</v>
      </c>
      <c r="DN16" s="24">
        <f t="shared" si="31"/>
        <v>0</v>
      </c>
      <c r="DO16" s="24">
        <f t="shared" si="32"/>
        <v>0</v>
      </c>
      <c r="DP16" s="24" t="str">
        <f t="shared" si="10"/>
        <v/>
      </c>
      <c r="DQ16" s="24" t="str">
        <f t="shared" si="11"/>
        <v/>
      </c>
      <c r="DR16" s="24" t="str">
        <f t="shared" si="12"/>
        <v/>
      </c>
      <c r="DS16" s="24" t="str">
        <f t="shared" si="33"/>
        <v/>
      </c>
      <c r="DT16" s="24" t="str">
        <f t="shared" si="34"/>
        <v/>
      </c>
    </row>
    <row r="17" spans="1:124" ht="30.95" customHeight="1">
      <c r="A17" s="64">
        <v>11</v>
      </c>
      <c r="B17" s="71"/>
      <c r="C17" s="72"/>
      <c r="D17" s="71"/>
      <c r="E17" s="73"/>
      <c r="F17" s="68"/>
      <c r="G17" s="74"/>
      <c r="H17" s="74"/>
      <c r="I17" s="75"/>
      <c r="J17" s="75"/>
      <c r="K17" s="75"/>
      <c r="L17" s="55"/>
      <c r="M17" s="56"/>
      <c r="N17" s="75"/>
      <c r="O17" s="75"/>
      <c r="P17" s="52" t="str">
        <f t="shared" si="0"/>
        <v/>
      </c>
      <c r="Q17" s="75"/>
      <c r="R17" s="58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51" t="str">
        <f t="shared" si="1"/>
        <v/>
      </c>
      <c r="AE17" s="70"/>
      <c r="AF17" s="70"/>
      <c r="AG17" s="70"/>
      <c r="AH17" s="50" t="str">
        <f t="shared" si="2"/>
        <v/>
      </c>
      <c r="AI17" s="48" t="str">
        <f t="shared" si="3"/>
        <v/>
      </c>
      <c r="AJ17" s="49" t="str">
        <f t="shared" si="13"/>
        <v/>
      </c>
      <c r="AK17" s="61" t="str">
        <f t="shared" si="4"/>
        <v/>
      </c>
      <c r="AL17" s="70"/>
      <c r="AM17" s="60" t="str">
        <f t="shared" si="5"/>
        <v/>
      </c>
      <c r="AN17" s="70"/>
      <c r="AO17" s="63" t="str">
        <f t="shared" si="6"/>
        <v/>
      </c>
      <c r="AP17" s="70"/>
      <c r="AQ17" s="62" t="str">
        <f t="shared" si="7"/>
        <v/>
      </c>
      <c r="AR17" s="25"/>
      <c r="AT17" s="81" t="s">
        <v>86</v>
      </c>
      <c r="CQ17" s="28"/>
      <c r="CS17" s="24">
        <v>11</v>
      </c>
      <c r="CT17" s="24" t="str">
        <f t="shared" si="14"/>
        <v/>
      </c>
      <c r="CU17" s="24" t="str">
        <f t="shared" si="15"/>
        <v/>
      </c>
      <c r="CV17" s="24" t="str">
        <f t="shared" si="16"/>
        <v/>
      </c>
      <c r="CW17" s="24" t="str">
        <f t="shared" si="17"/>
        <v/>
      </c>
      <c r="CX17" s="24" t="str">
        <f t="shared" si="18"/>
        <v/>
      </c>
      <c r="CY17" s="24" t="str">
        <f t="shared" si="19"/>
        <v/>
      </c>
      <c r="CZ17" s="24">
        <f t="shared" si="20"/>
        <v>0</v>
      </c>
      <c r="DA17" s="24">
        <f t="shared" si="21"/>
        <v>0</v>
      </c>
      <c r="DC17" s="24" t="str">
        <f t="shared" si="22"/>
        <v/>
      </c>
      <c r="DD17" s="24" t="str">
        <f t="shared" si="23"/>
        <v/>
      </c>
      <c r="DE17" s="24" t="str">
        <f t="shared" si="24"/>
        <v/>
      </c>
      <c r="DF17" s="24" t="str">
        <f t="shared" si="25"/>
        <v/>
      </c>
      <c r="DG17" s="24" t="str">
        <f t="shared" si="26"/>
        <v/>
      </c>
      <c r="DH17" s="24">
        <f t="shared" si="27"/>
        <v>0</v>
      </c>
      <c r="DI17" s="24" t="str">
        <f t="shared" si="28"/>
        <v/>
      </c>
      <c r="DJ17" s="24" t="str">
        <f t="shared" si="8"/>
        <v/>
      </c>
      <c r="DK17" s="24" t="str">
        <f t="shared" si="9"/>
        <v/>
      </c>
      <c r="DL17" s="24">
        <f t="shared" si="29"/>
        <v>0</v>
      </c>
      <c r="DM17" s="24">
        <f t="shared" si="30"/>
        <v>0</v>
      </c>
      <c r="DN17" s="24">
        <f t="shared" si="31"/>
        <v>0</v>
      </c>
      <c r="DO17" s="24">
        <f t="shared" si="32"/>
        <v>0</v>
      </c>
      <c r="DP17" s="24" t="str">
        <f t="shared" si="10"/>
        <v/>
      </c>
      <c r="DQ17" s="24" t="str">
        <f t="shared" si="11"/>
        <v/>
      </c>
      <c r="DR17" s="24" t="str">
        <f t="shared" si="12"/>
        <v/>
      </c>
      <c r="DS17" s="24" t="str">
        <f t="shared" si="33"/>
        <v/>
      </c>
      <c r="DT17" s="24" t="str">
        <f t="shared" si="34"/>
        <v/>
      </c>
    </row>
    <row r="18" spans="1:124" ht="30.95" customHeight="1">
      <c r="A18" s="64">
        <v>12</v>
      </c>
      <c r="B18" s="71"/>
      <c r="C18" s="72"/>
      <c r="D18" s="71"/>
      <c r="E18" s="73"/>
      <c r="F18" s="68"/>
      <c r="G18" s="74"/>
      <c r="H18" s="74"/>
      <c r="I18" s="75"/>
      <c r="J18" s="75"/>
      <c r="K18" s="75"/>
      <c r="L18" s="55"/>
      <c r="M18" s="56"/>
      <c r="N18" s="75"/>
      <c r="O18" s="75"/>
      <c r="P18" s="52" t="str">
        <f t="shared" si="0"/>
        <v/>
      </c>
      <c r="Q18" s="75"/>
      <c r="R18" s="58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51" t="str">
        <f t="shared" si="1"/>
        <v/>
      </c>
      <c r="AE18" s="70"/>
      <c r="AF18" s="70"/>
      <c r="AG18" s="70"/>
      <c r="AH18" s="50" t="str">
        <f t="shared" si="2"/>
        <v/>
      </c>
      <c r="AI18" s="48" t="str">
        <f t="shared" si="3"/>
        <v/>
      </c>
      <c r="AJ18" s="49" t="str">
        <f t="shared" si="13"/>
        <v/>
      </c>
      <c r="AK18" s="61" t="str">
        <f t="shared" si="4"/>
        <v/>
      </c>
      <c r="AL18" s="70"/>
      <c r="AM18" s="60" t="str">
        <f t="shared" si="5"/>
        <v/>
      </c>
      <c r="AN18" s="70"/>
      <c r="AO18" s="63" t="str">
        <f t="shared" si="6"/>
        <v/>
      </c>
      <c r="AP18" s="70"/>
      <c r="AQ18" s="62" t="str">
        <f t="shared" si="7"/>
        <v/>
      </c>
      <c r="AR18" s="25"/>
      <c r="AT18" s="81" t="s">
        <v>87</v>
      </c>
      <c r="CQ18" s="28"/>
      <c r="CS18" s="24">
        <v>12</v>
      </c>
      <c r="CT18" s="24" t="str">
        <f t="shared" si="14"/>
        <v/>
      </c>
      <c r="CU18" s="24" t="str">
        <f t="shared" si="15"/>
        <v/>
      </c>
      <c r="CV18" s="24" t="str">
        <f t="shared" si="16"/>
        <v/>
      </c>
      <c r="CW18" s="24" t="str">
        <f t="shared" si="17"/>
        <v/>
      </c>
      <c r="CX18" s="24" t="str">
        <f t="shared" si="18"/>
        <v/>
      </c>
      <c r="CY18" s="24" t="str">
        <f t="shared" si="19"/>
        <v/>
      </c>
      <c r="CZ18" s="24">
        <f t="shared" si="20"/>
        <v>0</v>
      </c>
      <c r="DA18" s="24">
        <f t="shared" si="21"/>
        <v>0</v>
      </c>
      <c r="DC18" s="24" t="str">
        <f t="shared" si="22"/>
        <v/>
      </c>
      <c r="DD18" s="24" t="str">
        <f t="shared" si="23"/>
        <v/>
      </c>
      <c r="DE18" s="24" t="str">
        <f t="shared" si="24"/>
        <v/>
      </c>
      <c r="DF18" s="24" t="str">
        <f t="shared" si="25"/>
        <v/>
      </c>
      <c r="DG18" s="24" t="str">
        <f t="shared" si="26"/>
        <v/>
      </c>
      <c r="DH18" s="24">
        <f t="shared" si="27"/>
        <v>0</v>
      </c>
      <c r="DI18" s="24" t="str">
        <f t="shared" si="28"/>
        <v/>
      </c>
      <c r="DJ18" s="24" t="str">
        <f t="shared" si="8"/>
        <v/>
      </c>
      <c r="DK18" s="24" t="str">
        <f t="shared" si="9"/>
        <v/>
      </c>
      <c r="DL18" s="24">
        <f t="shared" si="29"/>
        <v>0</v>
      </c>
      <c r="DM18" s="24">
        <f t="shared" si="30"/>
        <v>0</v>
      </c>
      <c r="DN18" s="24">
        <f t="shared" si="31"/>
        <v>0</v>
      </c>
      <c r="DO18" s="24">
        <f t="shared" si="32"/>
        <v>0</v>
      </c>
      <c r="DP18" s="24" t="str">
        <f t="shared" si="10"/>
        <v/>
      </c>
      <c r="DQ18" s="24" t="str">
        <f t="shared" si="11"/>
        <v/>
      </c>
      <c r="DR18" s="24" t="str">
        <f t="shared" si="12"/>
        <v/>
      </c>
      <c r="DS18" s="24" t="str">
        <f t="shared" si="33"/>
        <v/>
      </c>
      <c r="DT18" s="24" t="str">
        <f t="shared" si="34"/>
        <v/>
      </c>
    </row>
    <row r="19" spans="1:124" ht="30.95" customHeight="1">
      <c r="A19" s="64">
        <v>13</v>
      </c>
      <c r="B19" s="71"/>
      <c r="C19" s="72"/>
      <c r="D19" s="71"/>
      <c r="E19" s="73"/>
      <c r="F19" s="68"/>
      <c r="G19" s="74"/>
      <c r="H19" s="74"/>
      <c r="I19" s="75"/>
      <c r="J19" s="75"/>
      <c r="K19" s="75"/>
      <c r="L19" s="55"/>
      <c r="M19" s="56"/>
      <c r="N19" s="75"/>
      <c r="O19" s="75"/>
      <c r="P19" s="52" t="str">
        <f t="shared" si="0"/>
        <v/>
      </c>
      <c r="Q19" s="75"/>
      <c r="R19" s="58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51" t="str">
        <f t="shared" si="1"/>
        <v/>
      </c>
      <c r="AE19" s="70"/>
      <c r="AF19" s="70"/>
      <c r="AG19" s="70"/>
      <c r="AH19" s="50" t="str">
        <f t="shared" si="2"/>
        <v/>
      </c>
      <c r="AI19" s="48" t="str">
        <f t="shared" si="3"/>
        <v/>
      </c>
      <c r="AJ19" s="49" t="str">
        <f t="shared" si="13"/>
        <v/>
      </c>
      <c r="AK19" s="61" t="str">
        <f t="shared" si="4"/>
        <v/>
      </c>
      <c r="AL19" s="70"/>
      <c r="AM19" s="60" t="str">
        <f t="shared" si="5"/>
        <v/>
      </c>
      <c r="AN19" s="70"/>
      <c r="AO19" s="63" t="str">
        <f t="shared" si="6"/>
        <v/>
      </c>
      <c r="AP19" s="70"/>
      <c r="AQ19" s="62" t="str">
        <f t="shared" si="7"/>
        <v/>
      </c>
      <c r="AR19" s="25"/>
      <c r="AT19" s="81" t="s">
        <v>88</v>
      </c>
      <c r="CQ19" s="28"/>
      <c r="CS19" s="24">
        <v>13</v>
      </c>
      <c r="CT19" s="24" t="str">
        <f t="shared" si="14"/>
        <v/>
      </c>
      <c r="CU19" s="24" t="str">
        <f t="shared" si="15"/>
        <v/>
      </c>
      <c r="CV19" s="24" t="str">
        <f t="shared" si="16"/>
        <v/>
      </c>
      <c r="CW19" s="24" t="str">
        <f t="shared" si="17"/>
        <v/>
      </c>
      <c r="CX19" s="24" t="str">
        <f t="shared" si="18"/>
        <v/>
      </c>
      <c r="CY19" s="24" t="str">
        <f t="shared" si="19"/>
        <v/>
      </c>
      <c r="CZ19" s="24">
        <f t="shared" si="20"/>
        <v>0</v>
      </c>
      <c r="DA19" s="24">
        <f t="shared" si="21"/>
        <v>0</v>
      </c>
      <c r="DC19" s="24" t="str">
        <f t="shared" si="22"/>
        <v/>
      </c>
      <c r="DD19" s="24" t="str">
        <f t="shared" si="23"/>
        <v/>
      </c>
      <c r="DE19" s="24" t="str">
        <f t="shared" si="24"/>
        <v/>
      </c>
      <c r="DF19" s="24" t="str">
        <f t="shared" si="25"/>
        <v/>
      </c>
      <c r="DG19" s="24" t="str">
        <f t="shared" si="26"/>
        <v/>
      </c>
      <c r="DH19" s="24">
        <f t="shared" si="27"/>
        <v>0</v>
      </c>
      <c r="DI19" s="24" t="str">
        <f t="shared" si="28"/>
        <v/>
      </c>
      <c r="DJ19" s="24" t="str">
        <f t="shared" si="8"/>
        <v/>
      </c>
      <c r="DK19" s="24" t="str">
        <f t="shared" si="9"/>
        <v/>
      </c>
      <c r="DL19" s="24">
        <f t="shared" si="29"/>
        <v>0</v>
      </c>
      <c r="DM19" s="24">
        <f t="shared" si="30"/>
        <v>0</v>
      </c>
      <c r="DN19" s="24">
        <f t="shared" si="31"/>
        <v>0</v>
      </c>
      <c r="DO19" s="24">
        <f t="shared" si="32"/>
        <v>0</v>
      </c>
      <c r="DP19" s="24" t="str">
        <f t="shared" si="10"/>
        <v/>
      </c>
      <c r="DQ19" s="24" t="str">
        <f t="shared" si="11"/>
        <v/>
      </c>
      <c r="DR19" s="24" t="str">
        <f t="shared" si="12"/>
        <v/>
      </c>
      <c r="DS19" s="24" t="str">
        <f t="shared" si="33"/>
        <v/>
      </c>
      <c r="DT19" s="24" t="str">
        <f t="shared" si="34"/>
        <v/>
      </c>
    </row>
    <row r="20" spans="1:124" ht="30.95" customHeight="1">
      <c r="A20" s="64">
        <v>14</v>
      </c>
      <c r="B20" s="71"/>
      <c r="C20" s="72"/>
      <c r="D20" s="71"/>
      <c r="E20" s="73"/>
      <c r="F20" s="68"/>
      <c r="G20" s="74"/>
      <c r="H20" s="74"/>
      <c r="I20" s="75"/>
      <c r="J20" s="75"/>
      <c r="K20" s="75"/>
      <c r="L20" s="55"/>
      <c r="M20" s="56"/>
      <c r="N20" s="75"/>
      <c r="O20" s="75"/>
      <c r="P20" s="52" t="str">
        <f t="shared" si="0"/>
        <v/>
      </c>
      <c r="Q20" s="75"/>
      <c r="R20" s="58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51" t="str">
        <f t="shared" si="1"/>
        <v/>
      </c>
      <c r="AE20" s="70"/>
      <c r="AF20" s="70"/>
      <c r="AG20" s="70"/>
      <c r="AH20" s="50" t="str">
        <f t="shared" si="2"/>
        <v/>
      </c>
      <c r="AI20" s="48" t="str">
        <f t="shared" si="3"/>
        <v/>
      </c>
      <c r="AJ20" s="49" t="str">
        <f t="shared" si="13"/>
        <v/>
      </c>
      <c r="AK20" s="61" t="str">
        <f t="shared" si="4"/>
        <v/>
      </c>
      <c r="AL20" s="70"/>
      <c r="AM20" s="60" t="str">
        <f t="shared" si="5"/>
        <v/>
      </c>
      <c r="AN20" s="70"/>
      <c r="AO20" s="63" t="str">
        <f t="shared" si="6"/>
        <v/>
      </c>
      <c r="AP20" s="70"/>
      <c r="AQ20" s="62" t="str">
        <f t="shared" si="7"/>
        <v/>
      </c>
      <c r="AR20" s="25"/>
      <c r="AT20" s="81" t="s">
        <v>89</v>
      </c>
      <c r="CQ20" s="28"/>
      <c r="CS20" s="24">
        <v>14</v>
      </c>
      <c r="CT20" s="24" t="str">
        <f t="shared" si="14"/>
        <v/>
      </c>
      <c r="CU20" s="24" t="str">
        <f t="shared" si="15"/>
        <v/>
      </c>
      <c r="CV20" s="24" t="str">
        <f t="shared" si="16"/>
        <v/>
      </c>
      <c r="CW20" s="24" t="str">
        <f t="shared" si="17"/>
        <v/>
      </c>
      <c r="CX20" s="24" t="str">
        <f t="shared" si="18"/>
        <v/>
      </c>
      <c r="CY20" s="24" t="str">
        <f t="shared" si="19"/>
        <v/>
      </c>
      <c r="CZ20" s="24">
        <f t="shared" si="20"/>
        <v>0</v>
      </c>
      <c r="DA20" s="24">
        <f t="shared" si="21"/>
        <v>0</v>
      </c>
      <c r="DC20" s="24" t="str">
        <f t="shared" si="22"/>
        <v/>
      </c>
      <c r="DD20" s="24" t="str">
        <f t="shared" si="23"/>
        <v/>
      </c>
      <c r="DE20" s="24" t="str">
        <f t="shared" si="24"/>
        <v/>
      </c>
      <c r="DF20" s="24" t="str">
        <f t="shared" si="25"/>
        <v/>
      </c>
      <c r="DG20" s="24" t="str">
        <f t="shared" si="26"/>
        <v/>
      </c>
      <c r="DH20" s="24">
        <f t="shared" si="27"/>
        <v>0</v>
      </c>
      <c r="DI20" s="24" t="str">
        <f t="shared" si="28"/>
        <v/>
      </c>
      <c r="DJ20" s="24" t="str">
        <f t="shared" si="8"/>
        <v/>
      </c>
      <c r="DK20" s="24" t="str">
        <f t="shared" si="9"/>
        <v/>
      </c>
      <c r="DL20" s="24">
        <f t="shared" si="29"/>
        <v>0</v>
      </c>
      <c r="DM20" s="24">
        <f t="shared" si="30"/>
        <v>0</v>
      </c>
      <c r="DN20" s="24">
        <f t="shared" si="31"/>
        <v>0</v>
      </c>
      <c r="DO20" s="24">
        <f t="shared" si="32"/>
        <v>0</v>
      </c>
      <c r="DP20" s="24" t="str">
        <f t="shared" si="10"/>
        <v/>
      </c>
      <c r="DQ20" s="24" t="str">
        <f t="shared" si="11"/>
        <v/>
      </c>
      <c r="DR20" s="24" t="str">
        <f t="shared" si="12"/>
        <v/>
      </c>
      <c r="DS20" s="24" t="str">
        <f t="shared" si="33"/>
        <v/>
      </c>
      <c r="DT20" s="24" t="str">
        <f t="shared" si="34"/>
        <v/>
      </c>
    </row>
    <row r="21" spans="1:124" ht="30.95" customHeight="1">
      <c r="A21" s="64">
        <v>15</v>
      </c>
      <c r="B21" s="71"/>
      <c r="C21" s="72"/>
      <c r="D21" s="71"/>
      <c r="E21" s="73"/>
      <c r="F21" s="68"/>
      <c r="G21" s="74"/>
      <c r="H21" s="74"/>
      <c r="I21" s="75"/>
      <c r="J21" s="75"/>
      <c r="K21" s="75"/>
      <c r="L21" s="55"/>
      <c r="M21" s="56"/>
      <c r="N21" s="75"/>
      <c r="O21" s="75"/>
      <c r="P21" s="52" t="str">
        <f t="shared" si="0"/>
        <v/>
      </c>
      <c r="Q21" s="75"/>
      <c r="R21" s="58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51" t="str">
        <f t="shared" si="1"/>
        <v/>
      </c>
      <c r="AE21" s="70"/>
      <c r="AF21" s="70"/>
      <c r="AG21" s="70"/>
      <c r="AH21" s="50" t="str">
        <f t="shared" si="2"/>
        <v/>
      </c>
      <c r="AI21" s="48" t="str">
        <f t="shared" si="3"/>
        <v/>
      </c>
      <c r="AJ21" s="49" t="str">
        <f t="shared" si="13"/>
        <v/>
      </c>
      <c r="AK21" s="61" t="str">
        <f t="shared" si="4"/>
        <v/>
      </c>
      <c r="AL21" s="70"/>
      <c r="AM21" s="60" t="str">
        <f t="shared" si="5"/>
        <v/>
      </c>
      <c r="AN21" s="70"/>
      <c r="AO21" s="63" t="str">
        <f t="shared" si="6"/>
        <v/>
      </c>
      <c r="AP21" s="70"/>
      <c r="AQ21" s="62" t="str">
        <f t="shared" si="7"/>
        <v/>
      </c>
      <c r="AR21" s="25"/>
      <c r="AT21" s="81" t="s">
        <v>90</v>
      </c>
      <c r="CQ21" s="28"/>
      <c r="CS21" s="24">
        <v>15</v>
      </c>
      <c r="CT21" s="24" t="str">
        <f t="shared" si="14"/>
        <v/>
      </c>
      <c r="CU21" s="24" t="str">
        <f t="shared" si="15"/>
        <v/>
      </c>
      <c r="CV21" s="24" t="str">
        <f t="shared" si="16"/>
        <v/>
      </c>
      <c r="CW21" s="24" t="str">
        <f t="shared" si="17"/>
        <v/>
      </c>
      <c r="CX21" s="24" t="str">
        <f t="shared" si="18"/>
        <v/>
      </c>
      <c r="CY21" s="24" t="str">
        <f t="shared" si="19"/>
        <v/>
      </c>
      <c r="CZ21" s="24">
        <f t="shared" si="20"/>
        <v>0</v>
      </c>
      <c r="DA21" s="24">
        <f t="shared" si="21"/>
        <v>0</v>
      </c>
      <c r="DC21" s="24" t="str">
        <f t="shared" si="22"/>
        <v/>
      </c>
      <c r="DD21" s="24" t="str">
        <f t="shared" si="23"/>
        <v/>
      </c>
      <c r="DE21" s="24" t="str">
        <f t="shared" si="24"/>
        <v/>
      </c>
      <c r="DF21" s="24" t="str">
        <f t="shared" si="25"/>
        <v/>
      </c>
      <c r="DG21" s="24" t="str">
        <f t="shared" si="26"/>
        <v/>
      </c>
      <c r="DH21" s="24">
        <f t="shared" si="27"/>
        <v>0</v>
      </c>
      <c r="DI21" s="24" t="str">
        <f t="shared" si="28"/>
        <v/>
      </c>
      <c r="DJ21" s="24" t="str">
        <f t="shared" si="8"/>
        <v/>
      </c>
      <c r="DK21" s="24" t="str">
        <f t="shared" si="9"/>
        <v/>
      </c>
      <c r="DL21" s="24">
        <f t="shared" si="29"/>
        <v>0</v>
      </c>
      <c r="DM21" s="24">
        <f t="shared" si="30"/>
        <v>0</v>
      </c>
      <c r="DN21" s="24">
        <f t="shared" si="31"/>
        <v>0</v>
      </c>
      <c r="DO21" s="24">
        <f t="shared" si="32"/>
        <v>0</v>
      </c>
      <c r="DP21" s="24" t="str">
        <f t="shared" si="10"/>
        <v/>
      </c>
      <c r="DQ21" s="24" t="str">
        <f t="shared" si="11"/>
        <v/>
      </c>
      <c r="DR21" s="24" t="str">
        <f t="shared" si="12"/>
        <v/>
      </c>
      <c r="DS21" s="24" t="str">
        <f t="shared" si="33"/>
        <v/>
      </c>
      <c r="DT21" s="24" t="str">
        <f t="shared" si="34"/>
        <v/>
      </c>
    </row>
    <row r="22" spans="1:124" ht="30.95" customHeight="1">
      <c r="A22" s="64">
        <v>16</v>
      </c>
      <c r="B22" s="71"/>
      <c r="C22" s="72"/>
      <c r="D22" s="71"/>
      <c r="E22" s="73"/>
      <c r="F22" s="68"/>
      <c r="G22" s="74"/>
      <c r="H22" s="74"/>
      <c r="I22" s="75"/>
      <c r="J22" s="75"/>
      <c r="K22" s="75"/>
      <c r="L22" s="55"/>
      <c r="M22" s="56"/>
      <c r="N22" s="75"/>
      <c r="O22" s="75"/>
      <c r="P22" s="52" t="str">
        <f t="shared" si="0"/>
        <v/>
      </c>
      <c r="Q22" s="75"/>
      <c r="R22" s="58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51" t="str">
        <f t="shared" si="1"/>
        <v/>
      </c>
      <c r="AE22" s="70"/>
      <c r="AF22" s="70"/>
      <c r="AG22" s="70"/>
      <c r="AH22" s="50" t="str">
        <f t="shared" si="2"/>
        <v/>
      </c>
      <c r="AI22" s="48" t="str">
        <f t="shared" si="3"/>
        <v/>
      </c>
      <c r="AJ22" s="49" t="str">
        <f t="shared" si="13"/>
        <v/>
      </c>
      <c r="AK22" s="61" t="str">
        <f t="shared" si="4"/>
        <v/>
      </c>
      <c r="AL22" s="70"/>
      <c r="AM22" s="60" t="str">
        <f t="shared" si="5"/>
        <v/>
      </c>
      <c r="AN22" s="70"/>
      <c r="AO22" s="63" t="str">
        <f t="shared" si="6"/>
        <v/>
      </c>
      <c r="AP22" s="70"/>
      <c r="AQ22" s="62" t="str">
        <f t="shared" si="7"/>
        <v/>
      </c>
      <c r="AR22" s="25"/>
      <c r="AT22" s="81" t="s">
        <v>91</v>
      </c>
      <c r="CQ22" s="28"/>
      <c r="CS22" s="24">
        <v>16</v>
      </c>
      <c r="CT22" s="24" t="str">
        <f t="shared" si="14"/>
        <v/>
      </c>
      <c r="CU22" s="24" t="str">
        <f t="shared" si="15"/>
        <v/>
      </c>
      <c r="CV22" s="24" t="str">
        <f t="shared" si="16"/>
        <v/>
      </c>
      <c r="CW22" s="24" t="str">
        <f t="shared" si="17"/>
        <v/>
      </c>
      <c r="CX22" s="24" t="str">
        <f t="shared" si="18"/>
        <v/>
      </c>
      <c r="CY22" s="24" t="str">
        <f t="shared" si="19"/>
        <v/>
      </c>
      <c r="CZ22" s="24">
        <f t="shared" si="20"/>
        <v>0</v>
      </c>
      <c r="DA22" s="24">
        <f t="shared" si="21"/>
        <v>0</v>
      </c>
      <c r="DC22" s="24" t="str">
        <f t="shared" si="22"/>
        <v/>
      </c>
      <c r="DD22" s="24" t="str">
        <f t="shared" si="23"/>
        <v/>
      </c>
      <c r="DE22" s="24" t="str">
        <f t="shared" si="24"/>
        <v/>
      </c>
      <c r="DF22" s="24" t="str">
        <f t="shared" si="25"/>
        <v/>
      </c>
      <c r="DG22" s="24" t="str">
        <f t="shared" si="26"/>
        <v/>
      </c>
      <c r="DH22" s="24">
        <f t="shared" si="27"/>
        <v>0</v>
      </c>
      <c r="DI22" s="24" t="str">
        <f t="shared" si="28"/>
        <v/>
      </c>
      <c r="DJ22" s="24" t="str">
        <f t="shared" si="8"/>
        <v/>
      </c>
      <c r="DK22" s="24" t="str">
        <f t="shared" si="9"/>
        <v/>
      </c>
      <c r="DL22" s="24">
        <f t="shared" si="29"/>
        <v>0</v>
      </c>
      <c r="DM22" s="24">
        <f t="shared" si="30"/>
        <v>0</v>
      </c>
      <c r="DN22" s="24">
        <f t="shared" si="31"/>
        <v>0</v>
      </c>
      <c r="DO22" s="24">
        <f t="shared" si="32"/>
        <v>0</v>
      </c>
      <c r="DP22" s="24" t="str">
        <f t="shared" si="10"/>
        <v/>
      </c>
      <c r="DQ22" s="24" t="str">
        <f t="shared" si="11"/>
        <v/>
      </c>
      <c r="DR22" s="24" t="str">
        <f t="shared" si="12"/>
        <v/>
      </c>
      <c r="DS22" s="24" t="str">
        <f t="shared" si="33"/>
        <v/>
      </c>
      <c r="DT22" s="24" t="str">
        <f t="shared" si="34"/>
        <v/>
      </c>
    </row>
    <row r="23" spans="1:124" ht="30.95" customHeight="1">
      <c r="A23" s="64">
        <v>17</v>
      </c>
      <c r="B23" s="71"/>
      <c r="C23" s="72"/>
      <c r="D23" s="71"/>
      <c r="E23" s="73"/>
      <c r="F23" s="68"/>
      <c r="G23" s="74"/>
      <c r="H23" s="74"/>
      <c r="I23" s="75"/>
      <c r="J23" s="75"/>
      <c r="K23" s="75"/>
      <c r="L23" s="55"/>
      <c r="M23" s="56"/>
      <c r="N23" s="75"/>
      <c r="O23" s="75"/>
      <c r="P23" s="52" t="str">
        <f t="shared" si="0"/>
        <v/>
      </c>
      <c r="Q23" s="75"/>
      <c r="R23" s="58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51" t="str">
        <f t="shared" si="1"/>
        <v/>
      </c>
      <c r="AE23" s="70"/>
      <c r="AF23" s="70"/>
      <c r="AG23" s="70"/>
      <c r="AH23" s="50" t="str">
        <f t="shared" si="2"/>
        <v/>
      </c>
      <c r="AI23" s="48" t="str">
        <f t="shared" si="3"/>
        <v/>
      </c>
      <c r="AJ23" s="49" t="str">
        <f t="shared" si="13"/>
        <v/>
      </c>
      <c r="AK23" s="61" t="str">
        <f t="shared" si="4"/>
        <v/>
      </c>
      <c r="AL23" s="70"/>
      <c r="AM23" s="60" t="str">
        <f t="shared" si="5"/>
        <v/>
      </c>
      <c r="AN23" s="70"/>
      <c r="AO23" s="63" t="str">
        <f t="shared" si="6"/>
        <v/>
      </c>
      <c r="AP23" s="70"/>
      <c r="AQ23" s="62" t="str">
        <f t="shared" si="7"/>
        <v/>
      </c>
      <c r="AR23" s="25"/>
      <c r="AT23" s="81" t="s">
        <v>92</v>
      </c>
      <c r="CS23" s="24">
        <v>17</v>
      </c>
      <c r="CT23" s="24" t="str">
        <f t="shared" si="14"/>
        <v/>
      </c>
      <c r="CU23" s="24" t="str">
        <f t="shared" si="15"/>
        <v/>
      </c>
      <c r="CV23" s="24" t="str">
        <f t="shared" si="16"/>
        <v/>
      </c>
      <c r="CW23" s="24" t="str">
        <f t="shared" si="17"/>
        <v/>
      </c>
      <c r="CX23" s="24" t="str">
        <f t="shared" si="18"/>
        <v/>
      </c>
      <c r="CY23" s="24" t="str">
        <f t="shared" si="19"/>
        <v/>
      </c>
      <c r="CZ23" s="24">
        <f t="shared" si="20"/>
        <v>0</v>
      </c>
      <c r="DA23" s="24">
        <f t="shared" si="21"/>
        <v>0</v>
      </c>
      <c r="DC23" s="24" t="str">
        <f t="shared" si="22"/>
        <v/>
      </c>
      <c r="DD23" s="24" t="str">
        <f t="shared" si="23"/>
        <v/>
      </c>
      <c r="DE23" s="24" t="str">
        <f t="shared" si="24"/>
        <v/>
      </c>
      <c r="DF23" s="24" t="str">
        <f t="shared" si="25"/>
        <v/>
      </c>
      <c r="DG23" s="24" t="str">
        <f t="shared" si="26"/>
        <v/>
      </c>
      <c r="DH23" s="24">
        <f t="shared" si="27"/>
        <v>0</v>
      </c>
      <c r="DI23" s="24" t="str">
        <f t="shared" si="28"/>
        <v/>
      </c>
      <c r="DJ23" s="24" t="str">
        <f t="shared" si="8"/>
        <v/>
      </c>
      <c r="DK23" s="24" t="str">
        <f t="shared" si="9"/>
        <v/>
      </c>
      <c r="DL23" s="24">
        <f t="shared" si="29"/>
        <v>0</v>
      </c>
      <c r="DM23" s="24">
        <f t="shared" si="30"/>
        <v>0</v>
      </c>
      <c r="DN23" s="24">
        <f t="shared" si="31"/>
        <v>0</v>
      </c>
      <c r="DO23" s="24">
        <f t="shared" si="32"/>
        <v>0</v>
      </c>
      <c r="DP23" s="24" t="str">
        <f t="shared" si="10"/>
        <v/>
      </c>
      <c r="DQ23" s="24" t="str">
        <f t="shared" si="11"/>
        <v/>
      </c>
      <c r="DR23" s="24" t="str">
        <f t="shared" si="12"/>
        <v/>
      </c>
      <c r="DS23" s="24" t="str">
        <f t="shared" si="33"/>
        <v/>
      </c>
      <c r="DT23" s="24" t="str">
        <f t="shared" si="34"/>
        <v/>
      </c>
    </row>
    <row r="24" spans="1:124" ht="30.95" customHeight="1">
      <c r="A24" s="64">
        <v>18</v>
      </c>
      <c r="B24" s="71"/>
      <c r="C24" s="72"/>
      <c r="D24" s="71"/>
      <c r="E24" s="73"/>
      <c r="F24" s="68"/>
      <c r="G24" s="74"/>
      <c r="H24" s="74"/>
      <c r="I24" s="75"/>
      <c r="J24" s="75"/>
      <c r="K24" s="75"/>
      <c r="L24" s="55"/>
      <c r="M24" s="56"/>
      <c r="N24" s="75"/>
      <c r="O24" s="75"/>
      <c r="P24" s="52" t="str">
        <f t="shared" si="0"/>
        <v/>
      </c>
      <c r="Q24" s="75"/>
      <c r="R24" s="58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51" t="str">
        <f t="shared" si="1"/>
        <v/>
      </c>
      <c r="AE24" s="70"/>
      <c r="AF24" s="70"/>
      <c r="AG24" s="70"/>
      <c r="AH24" s="50" t="str">
        <f t="shared" si="2"/>
        <v/>
      </c>
      <c r="AI24" s="48" t="str">
        <f t="shared" si="3"/>
        <v/>
      </c>
      <c r="AJ24" s="49" t="str">
        <f t="shared" si="13"/>
        <v/>
      </c>
      <c r="AK24" s="61" t="str">
        <f t="shared" si="4"/>
        <v/>
      </c>
      <c r="AL24" s="70"/>
      <c r="AM24" s="60" t="str">
        <f t="shared" si="5"/>
        <v/>
      </c>
      <c r="AN24" s="70"/>
      <c r="AO24" s="63" t="str">
        <f t="shared" si="6"/>
        <v/>
      </c>
      <c r="AP24" s="70"/>
      <c r="AQ24" s="62" t="str">
        <f t="shared" si="7"/>
        <v/>
      </c>
      <c r="AR24" s="25"/>
      <c r="AT24" s="81" t="s">
        <v>93</v>
      </c>
      <c r="CS24" s="24">
        <v>18</v>
      </c>
      <c r="CT24" s="24" t="str">
        <f t="shared" si="14"/>
        <v/>
      </c>
      <c r="CU24" s="24" t="str">
        <f t="shared" si="15"/>
        <v/>
      </c>
      <c r="CV24" s="24" t="str">
        <f t="shared" si="16"/>
        <v/>
      </c>
      <c r="CW24" s="24" t="str">
        <f t="shared" si="17"/>
        <v/>
      </c>
      <c r="CX24" s="24" t="str">
        <f t="shared" si="18"/>
        <v/>
      </c>
      <c r="CY24" s="24" t="str">
        <f t="shared" si="19"/>
        <v/>
      </c>
      <c r="CZ24" s="24">
        <f t="shared" si="20"/>
        <v>0</v>
      </c>
      <c r="DA24" s="24">
        <f t="shared" si="21"/>
        <v>0</v>
      </c>
      <c r="DC24" s="24" t="str">
        <f t="shared" si="22"/>
        <v/>
      </c>
      <c r="DD24" s="24" t="str">
        <f t="shared" si="23"/>
        <v/>
      </c>
      <c r="DE24" s="24" t="str">
        <f t="shared" si="24"/>
        <v/>
      </c>
      <c r="DF24" s="24" t="str">
        <f t="shared" si="25"/>
        <v/>
      </c>
      <c r="DG24" s="24" t="str">
        <f t="shared" si="26"/>
        <v/>
      </c>
      <c r="DH24" s="24">
        <f t="shared" si="27"/>
        <v>0</v>
      </c>
      <c r="DI24" s="24" t="str">
        <f t="shared" si="28"/>
        <v/>
      </c>
      <c r="DJ24" s="24" t="str">
        <f t="shared" si="8"/>
        <v/>
      </c>
      <c r="DK24" s="24" t="str">
        <f t="shared" si="9"/>
        <v/>
      </c>
      <c r="DL24" s="24">
        <f t="shared" si="29"/>
        <v>0</v>
      </c>
      <c r="DM24" s="24">
        <f t="shared" si="30"/>
        <v>0</v>
      </c>
      <c r="DN24" s="24">
        <f t="shared" si="31"/>
        <v>0</v>
      </c>
      <c r="DO24" s="24">
        <f t="shared" si="32"/>
        <v>0</v>
      </c>
      <c r="DP24" s="24" t="str">
        <f t="shared" si="10"/>
        <v/>
      </c>
      <c r="DQ24" s="24" t="str">
        <f t="shared" si="11"/>
        <v/>
      </c>
      <c r="DR24" s="24" t="str">
        <f t="shared" si="12"/>
        <v/>
      </c>
      <c r="DS24" s="24" t="str">
        <f t="shared" si="33"/>
        <v/>
      </c>
      <c r="DT24" s="24" t="str">
        <f t="shared" si="34"/>
        <v/>
      </c>
    </row>
    <row r="25" spans="1:124" ht="30.95" customHeight="1">
      <c r="A25" s="64">
        <v>19</v>
      </c>
      <c r="B25" s="71"/>
      <c r="C25" s="72"/>
      <c r="D25" s="71"/>
      <c r="E25" s="73"/>
      <c r="F25" s="68"/>
      <c r="G25" s="74"/>
      <c r="H25" s="74"/>
      <c r="I25" s="75"/>
      <c r="J25" s="75"/>
      <c r="K25" s="75"/>
      <c r="L25" s="55"/>
      <c r="M25" s="56"/>
      <c r="N25" s="75"/>
      <c r="O25" s="75"/>
      <c r="P25" s="52" t="str">
        <f t="shared" si="0"/>
        <v/>
      </c>
      <c r="Q25" s="75"/>
      <c r="R25" s="58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51" t="str">
        <f t="shared" si="1"/>
        <v/>
      </c>
      <c r="AE25" s="70"/>
      <c r="AF25" s="70"/>
      <c r="AG25" s="70"/>
      <c r="AH25" s="50" t="str">
        <f t="shared" si="2"/>
        <v/>
      </c>
      <c r="AI25" s="48" t="str">
        <f t="shared" si="3"/>
        <v/>
      </c>
      <c r="AJ25" s="49" t="str">
        <f t="shared" si="13"/>
        <v/>
      </c>
      <c r="AK25" s="61" t="str">
        <f t="shared" si="4"/>
        <v/>
      </c>
      <c r="AL25" s="70"/>
      <c r="AM25" s="60" t="str">
        <f t="shared" si="5"/>
        <v/>
      </c>
      <c r="AN25" s="70"/>
      <c r="AO25" s="63" t="str">
        <f t="shared" si="6"/>
        <v/>
      </c>
      <c r="AP25" s="70"/>
      <c r="AQ25" s="62" t="str">
        <f t="shared" si="7"/>
        <v/>
      </c>
      <c r="AR25" s="25"/>
      <c r="AT25" s="81" t="s">
        <v>94</v>
      </c>
      <c r="CS25" s="24">
        <v>19</v>
      </c>
      <c r="CT25" s="24" t="str">
        <f t="shared" si="14"/>
        <v/>
      </c>
      <c r="CU25" s="24" t="str">
        <f t="shared" si="15"/>
        <v/>
      </c>
      <c r="CV25" s="24" t="str">
        <f t="shared" si="16"/>
        <v/>
      </c>
      <c r="CW25" s="24" t="str">
        <f t="shared" si="17"/>
        <v/>
      </c>
      <c r="CX25" s="24" t="str">
        <f t="shared" si="18"/>
        <v/>
      </c>
      <c r="CY25" s="24" t="str">
        <f t="shared" si="19"/>
        <v/>
      </c>
      <c r="CZ25" s="24">
        <f t="shared" si="20"/>
        <v>0</v>
      </c>
      <c r="DA25" s="24">
        <f t="shared" si="21"/>
        <v>0</v>
      </c>
      <c r="DC25" s="24" t="str">
        <f t="shared" si="22"/>
        <v/>
      </c>
      <c r="DD25" s="24" t="str">
        <f t="shared" si="23"/>
        <v/>
      </c>
      <c r="DE25" s="24" t="str">
        <f t="shared" si="24"/>
        <v/>
      </c>
      <c r="DF25" s="24" t="str">
        <f t="shared" si="25"/>
        <v/>
      </c>
      <c r="DG25" s="24" t="str">
        <f t="shared" si="26"/>
        <v/>
      </c>
      <c r="DH25" s="24">
        <f t="shared" si="27"/>
        <v>0</v>
      </c>
      <c r="DI25" s="24" t="str">
        <f t="shared" si="28"/>
        <v/>
      </c>
      <c r="DJ25" s="24" t="str">
        <f t="shared" si="8"/>
        <v/>
      </c>
      <c r="DK25" s="24" t="str">
        <f t="shared" si="9"/>
        <v/>
      </c>
      <c r="DL25" s="24">
        <f t="shared" si="29"/>
        <v>0</v>
      </c>
      <c r="DM25" s="24">
        <f t="shared" si="30"/>
        <v>0</v>
      </c>
      <c r="DN25" s="24">
        <f t="shared" si="31"/>
        <v>0</v>
      </c>
      <c r="DO25" s="24">
        <f t="shared" si="32"/>
        <v>0</v>
      </c>
      <c r="DP25" s="24" t="str">
        <f t="shared" si="10"/>
        <v/>
      </c>
      <c r="DQ25" s="24" t="str">
        <f t="shared" si="11"/>
        <v/>
      </c>
      <c r="DR25" s="24" t="str">
        <f t="shared" si="12"/>
        <v/>
      </c>
      <c r="DS25" s="24" t="str">
        <f t="shared" si="33"/>
        <v/>
      </c>
      <c r="DT25" s="24" t="str">
        <f t="shared" si="34"/>
        <v/>
      </c>
    </row>
    <row r="26" spans="1:124" ht="30.95" customHeight="1">
      <c r="A26" s="64">
        <v>20</v>
      </c>
      <c r="B26" s="71"/>
      <c r="C26" s="72"/>
      <c r="D26" s="71"/>
      <c r="E26" s="73"/>
      <c r="F26" s="68"/>
      <c r="G26" s="74"/>
      <c r="H26" s="74"/>
      <c r="I26" s="75"/>
      <c r="J26" s="75"/>
      <c r="K26" s="75"/>
      <c r="L26" s="55"/>
      <c r="M26" s="56"/>
      <c r="N26" s="75"/>
      <c r="O26" s="75"/>
      <c r="P26" s="52" t="str">
        <f t="shared" si="0"/>
        <v/>
      </c>
      <c r="Q26" s="75"/>
      <c r="R26" s="58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51" t="str">
        <f t="shared" si="1"/>
        <v/>
      </c>
      <c r="AE26" s="70"/>
      <c r="AF26" s="70"/>
      <c r="AG26" s="70"/>
      <c r="AH26" s="50" t="str">
        <f t="shared" si="2"/>
        <v/>
      </c>
      <c r="AI26" s="48" t="str">
        <f t="shared" si="3"/>
        <v/>
      </c>
      <c r="AJ26" s="49" t="str">
        <f t="shared" si="13"/>
        <v/>
      </c>
      <c r="AK26" s="61" t="str">
        <f t="shared" si="4"/>
        <v/>
      </c>
      <c r="AL26" s="70"/>
      <c r="AM26" s="60" t="str">
        <f t="shared" si="5"/>
        <v/>
      </c>
      <c r="AN26" s="70"/>
      <c r="AO26" s="63" t="str">
        <f t="shared" si="6"/>
        <v/>
      </c>
      <c r="AP26" s="70"/>
      <c r="AQ26" s="62" t="str">
        <f t="shared" si="7"/>
        <v/>
      </c>
      <c r="AR26" s="25"/>
      <c r="AT26" s="81" t="s">
        <v>95</v>
      </c>
      <c r="CS26" s="24">
        <v>20</v>
      </c>
      <c r="CT26" s="24" t="str">
        <f t="shared" si="14"/>
        <v/>
      </c>
      <c r="CU26" s="24" t="str">
        <f t="shared" si="15"/>
        <v/>
      </c>
      <c r="CV26" s="24" t="str">
        <f t="shared" si="16"/>
        <v/>
      </c>
      <c r="CW26" s="24" t="str">
        <f t="shared" si="17"/>
        <v/>
      </c>
      <c r="CX26" s="24" t="str">
        <f t="shared" si="18"/>
        <v/>
      </c>
      <c r="CY26" s="24" t="str">
        <f t="shared" si="19"/>
        <v/>
      </c>
      <c r="CZ26" s="24">
        <f t="shared" si="20"/>
        <v>0</v>
      </c>
      <c r="DA26" s="24">
        <f t="shared" si="21"/>
        <v>0</v>
      </c>
      <c r="DC26" s="24" t="str">
        <f t="shared" si="22"/>
        <v/>
      </c>
      <c r="DD26" s="24" t="str">
        <f t="shared" si="23"/>
        <v/>
      </c>
      <c r="DE26" s="24" t="str">
        <f t="shared" si="24"/>
        <v/>
      </c>
      <c r="DF26" s="24" t="str">
        <f t="shared" si="25"/>
        <v/>
      </c>
      <c r="DG26" s="24" t="str">
        <f t="shared" si="26"/>
        <v/>
      </c>
      <c r="DH26" s="24">
        <f t="shared" si="27"/>
        <v>0</v>
      </c>
      <c r="DI26" s="24" t="str">
        <f t="shared" si="28"/>
        <v/>
      </c>
      <c r="DJ26" s="24" t="str">
        <f t="shared" si="8"/>
        <v/>
      </c>
      <c r="DK26" s="24" t="str">
        <f t="shared" si="9"/>
        <v/>
      </c>
      <c r="DL26" s="24">
        <f t="shared" si="29"/>
        <v>0</v>
      </c>
      <c r="DM26" s="24">
        <f t="shared" si="30"/>
        <v>0</v>
      </c>
      <c r="DN26" s="24">
        <f t="shared" si="31"/>
        <v>0</v>
      </c>
      <c r="DO26" s="24">
        <f t="shared" si="32"/>
        <v>0</v>
      </c>
      <c r="DP26" s="24" t="str">
        <f t="shared" si="10"/>
        <v/>
      </c>
      <c r="DQ26" s="24" t="str">
        <f t="shared" si="11"/>
        <v/>
      </c>
      <c r="DR26" s="24" t="str">
        <f t="shared" si="12"/>
        <v/>
      </c>
      <c r="DS26" s="24" t="str">
        <f t="shared" si="33"/>
        <v/>
      </c>
      <c r="DT26" s="24" t="str">
        <f t="shared" si="34"/>
        <v/>
      </c>
    </row>
    <row r="27" spans="1:124" ht="30.95" customHeight="1">
      <c r="A27" s="64">
        <v>21</v>
      </c>
      <c r="B27" s="71"/>
      <c r="C27" s="72"/>
      <c r="D27" s="71"/>
      <c r="E27" s="73"/>
      <c r="F27" s="68"/>
      <c r="G27" s="74"/>
      <c r="H27" s="74"/>
      <c r="I27" s="75"/>
      <c r="J27" s="75"/>
      <c r="K27" s="75"/>
      <c r="L27" s="55"/>
      <c r="M27" s="56"/>
      <c r="N27" s="75"/>
      <c r="O27" s="75"/>
      <c r="P27" s="52" t="str">
        <f t="shared" si="0"/>
        <v/>
      </c>
      <c r="Q27" s="75"/>
      <c r="R27" s="58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51" t="str">
        <f t="shared" si="1"/>
        <v/>
      </c>
      <c r="AE27" s="70"/>
      <c r="AF27" s="70"/>
      <c r="AG27" s="70"/>
      <c r="AH27" s="50" t="str">
        <f t="shared" si="2"/>
        <v/>
      </c>
      <c r="AI27" s="48" t="str">
        <f t="shared" si="3"/>
        <v/>
      </c>
      <c r="AJ27" s="49" t="str">
        <f t="shared" si="13"/>
        <v/>
      </c>
      <c r="AK27" s="61" t="str">
        <f t="shared" si="4"/>
        <v/>
      </c>
      <c r="AL27" s="70"/>
      <c r="AM27" s="60" t="str">
        <f t="shared" si="5"/>
        <v/>
      </c>
      <c r="AN27" s="70"/>
      <c r="AO27" s="63" t="str">
        <f t="shared" si="6"/>
        <v/>
      </c>
      <c r="AP27" s="70"/>
      <c r="AQ27" s="62" t="str">
        <f t="shared" si="7"/>
        <v/>
      </c>
      <c r="AR27" s="25"/>
      <c r="AT27" s="82"/>
      <c r="CP27" s="24" t="s">
        <v>49</v>
      </c>
      <c r="CQ27" s="28" t="s">
        <v>72</v>
      </c>
      <c r="CS27" s="24">
        <v>21</v>
      </c>
      <c r="CT27" s="24" t="str">
        <f t="shared" si="14"/>
        <v/>
      </c>
      <c r="CU27" s="24" t="str">
        <f t="shared" si="15"/>
        <v/>
      </c>
      <c r="CV27" s="24" t="str">
        <f t="shared" si="16"/>
        <v/>
      </c>
      <c r="CW27" s="24" t="str">
        <f t="shared" si="17"/>
        <v/>
      </c>
      <c r="CX27" s="24" t="str">
        <f t="shared" si="18"/>
        <v/>
      </c>
      <c r="CY27" s="24" t="str">
        <f t="shared" si="19"/>
        <v/>
      </c>
      <c r="CZ27" s="24">
        <f t="shared" si="20"/>
        <v>0</v>
      </c>
      <c r="DA27" s="24">
        <f t="shared" si="21"/>
        <v>0</v>
      </c>
      <c r="DC27" s="24" t="str">
        <f t="shared" si="22"/>
        <v/>
      </c>
      <c r="DD27" s="24" t="str">
        <f t="shared" si="23"/>
        <v/>
      </c>
      <c r="DE27" s="24" t="str">
        <f t="shared" si="24"/>
        <v/>
      </c>
      <c r="DF27" s="24" t="str">
        <f t="shared" si="25"/>
        <v/>
      </c>
      <c r="DG27" s="24" t="str">
        <f t="shared" si="26"/>
        <v/>
      </c>
      <c r="DH27" s="24">
        <f t="shared" si="27"/>
        <v>0</v>
      </c>
      <c r="DI27" s="24" t="str">
        <f t="shared" si="28"/>
        <v/>
      </c>
      <c r="DJ27" s="24" t="str">
        <f t="shared" si="8"/>
        <v/>
      </c>
      <c r="DK27" s="24" t="str">
        <f t="shared" si="9"/>
        <v/>
      </c>
      <c r="DL27" s="24">
        <f t="shared" si="29"/>
        <v>0</v>
      </c>
      <c r="DM27" s="24">
        <f t="shared" si="30"/>
        <v>0</v>
      </c>
      <c r="DN27" s="24">
        <f t="shared" si="31"/>
        <v>0</v>
      </c>
      <c r="DO27" s="24">
        <f t="shared" si="32"/>
        <v>0</v>
      </c>
      <c r="DP27" s="24" t="str">
        <f t="shared" si="10"/>
        <v/>
      </c>
      <c r="DQ27" s="24" t="str">
        <f t="shared" si="11"/>
        <v/>
      </c>
      <c r="DR27" s="24" t="str">
        <f t="shared" si="12"/>
        <v/>
      </c>
      <c r="DS27" s="24" t="str">
        <f t="shared" si="33"/>
        <v/>
      </c>
      <c r="DT27" s="24" t="str">
        <f t="shared" si="34"/>
        <v/>
      </c>
    </row>
    <row r="28" spans="1:124" ht="30.95" customHeight="1">
      <c r="A28" s="64">
        <v>22</v>
      </c>
      <c r="B28" s="71"/>
      <c r="C28" s="72"/>
      <c r="D28" s="71"/>
      <c r="E28" s="73"/>
      <c r="F28" s="68"/>
      <c r="G28" s="74"/>
      <c r="H28" s="74"/>
      <c r="I28" s="75"/>
      <c r="J28" s="75"/>
      <c r="K28" s="75"/>
      <c r="L28" s="55"/>
      <c r="M28" s="56"/>
      <c r="N28" s="75"/>
      <c r="O28" s="75"/>
      <c r="P28" s="52" t="str">
        <f t="shared" si="0"/>
        <v/>
      </c>
      <c r="Q28" s="75"/>
      <c r="R28" s="58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51" t="str">
        <f t="shared" si="1"/>
        <v/>
      </c>
      <c r="AE28" s="70"/>
      <c r="AF28" s="70"/>
      <c r="AG28" s="70"/>
      <c r="AH28" s="50" t="str">
        <f t="shared" si="2"/>
        <v/>
      </c>
      <c r="AI28" s="48" t="str">
        <f t="shared" si="3"/>
        <v/>
      </c>
      <c r="AJ28" s="49" t="str">
        <f t="shared" si="13"/>
        <v/>
      </c>
      <c r="AK28" s="61" t="str">
        <f t="shared" si="4"/>
        <v/>
      </c>
      <c r="AL28" s="70"/>
      <c r="AM28" s="60" t="str">
        <f t="shared" si="5"/>
        <v/>
      </c>
      <c r="AN28" s="70"/>
      <c r="AO28" s="63" t="str">
        <f t="shared" si="6"/>
        <v/>
      </c>
      <c r="AP28" s="70"/>
      <c r="AQ28" s="62" t="str">
        <f t="shared" si="7"/>
        <v/>
      </c>
      <c r="AR28" s="25"/>
      <c r="AT28" s="82"/>
      <c r="CP28" s="24" t="s">
        <v>50</v>
      </c>
      <c r="CQ28" s="28" t="s">
        <v>73</v>
      </c>
      <c r="CS28" s="24">
        <v>22</v>
      </c>
      <c r="CT28" s="24" t="str">
        <f t="shared" si="14"/>
        <v/>
      </c>
      <c r="CU28" s="24" t="str">
        <f t="shared" si="15"/>
        <v/>
      </c>
      <c r="CV28" s="24" t="str">
        <f t="shared" si="16"/>
        <v/>
      </c>
      <c r="CW28" s="24" t="str">
        <f t="shared" si="17"/>
        <v/>
      </c>
      <c r="CX28" s="24" t="str">
        <f t="shared" si="18"/>
        <v/>
      </c>
      <c r="CY28" s="24" t="str">
        <f t="shared" si="19"/>
        <v/>
      </c>
      <c r="CZ28" s="24">
        <f t="shared" si="20"/>
        <v>0</v>
      </c>
      <c r="DA28" s="24">
        <f t="shared" si="21"/>
        <v>0</v>
      </c>
      <c r="DC28" s="24" t="str">
        <f t="shared" si="22"/>
        <v/>
      </c>
      <c r="DD28" s="24" t="str">
        <f t="shared" si="23"/>
        <v/>
      </c>
      <c r="DE28" s="24" t="str">
        <f t="shared" si="24"/>
        <v/>
      </c>
      <c r="DF28" s="24" t="str">
        <f t="shared" si="25"/>
        <v/>
      </c>
      <c r="DG28" s="24" t="str">
        <f t="shared" si="26"/>
        <v/>
      </c>
      <c r="DH28" s="24">
        <f t="shared" si="27"/>
        <v>0</v>
      </c>
      <c r="DI28" s="24" t="str">
        <f t="shared" si="28"/>
        <v/>
      </c>
      <c r="DJ28" s="24" t="str">
        <f t="shared" si="8"/>
        <v/>
      </c>
      <c r="DK28" s="24" t="str">
        <f t="shared" si="9"/>
        <v/>
      </c>
      <c r="DL28" s="24">
        <f t="shared" si="29"/>
        <v>0</v>
      </c>
      <c r="DM28" s="24">
        <f t="shared" si="30"/>
        <v>0</v>
      </c>
      <c r="DN28" s="24">
        <f t="shared" si="31"/>
        <v>0</v>
      </c>
      <c r="DO28" s="24">
        <f t="shared" si="32"/>
        <v>0</v>
      </c>
      <c r="DP28" s="24" t="str">
        <f t="shared" si="10"/>
        <v/>
      </c>
      <c r="DQ28" s="24" t="str">
        <f t="shared" si="11"/>
        <v/>
      </c>
      <c r="DR28" s="24" t="str">
        <f t="shared" si="12"/>
        <v/>
      </c>
      <c r="DS28" s="24" t="str">
        <f t="shared" si="33"/>
        <v/>
      </c>
      <c r="DT28" s="24" t="str">
        <f t="shared" si="34"/>
        <v/>
      </c>
    </row>
    <row r="29" spans="1:124" ht="30.95" customHeight="1">
      <c r="A29" s="64">
        <v>23</v>
      </c>
      <c r="B29" s="71"/>
      <c r="C29" s="72"/>
      <c r="D29" s="71"/>
      <c r="E29" s="73"/>
      <c r="F29" s="68"/>
      <c r="G29" s="74"/>
      <c r="H29" s="74"/>
      <c r="I29" s="75"/>
      <c r="J29" s="75"/>
      <c r="K29" s="75"/>
      <c r="L29" s="55"/>
      <c r="M29" s="56"/>
      <c r="N29" s="75"/>
      <c r="O29" s="75"/>
      <c r="P29" s="52" t="str">
        <f t="shared" si="0"/>
        <v/>
      </c>
      <c r="Q29" s="75"/>
      <c r="R29" s="58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51" t="str">
        <f t="shared" si="1"/>
        <v/>
      </c>
      <c r="AE29" s="70"/>
      <c r="AF29" s="70"/>
      <c r="AG29" s="70"/>
      <c r="AH29" s="50" t="str">
        <f t="shared" si="2"/>
        <v/>
      </c>
      <c r="AI29" s="48" t="str">
        <f t="shared" si="3"/>
        <v/>
      </c>
      <c r="AJ29" s="49" t="str">
        <f t="shared" si="13"/>
        <v/>
      </c>
      <c r="AK29" s="61" t="str">
        <f t="shared" si="4"/>
        <v/>
      </c>
      <c r="AL29" s="70"/>
      <c r="AM29" s="60" t="str">
        <f t="shared" si="5"/>
        <v/>
      </c>
      <c r="AN29" s="70"/>
      <c r="AO29" s="63" t="str">
        <f t="shared" si="6"/>
        <v/>
      </c>
      <c r="AP29" s="70"/>
      <c r="AQ29" s="62" t="str">
        <f t="shared" si="7"/>
        <v/>
      </c>
      <c r="AR29" s="25"/>
      <c r="AT29" s="82"/>
      <c r="CP29" s="24" t="s">
        <v>51</v>
      </c>
      <c r="CQ29" s="28" t="s">
        <v>74</v>
      </c>
      <c r="CS29" s="24">
        <v>23</v>
      </c>
      <c r="CT29" s="24" t="str">
        <f t="shared" si="14"/>
        <v/>
      </c>
      <c r="CU29" s="24" t="str">
        <f t="shared" si="15"/>
        <v/>
      </c>
      <c r="CV29" s="24" t="str">
        <f t="shared" si="16"/>
        <v/>
      </c>
      <c r="CW29" s="24" t="str">
        <f t="shared" si="17"/>
        <v/>
      </c>
      <c r="CX29" s="24" t="str">
        <f t="shared" si="18"/>
        <v/>
      </c>
      <c r="CY29" s="24" t="str">
        <f t="shared" si="19"/>
        <v/>
      </c>
      <c r="CZ29" s="24">
        <f t="shared" si="20"/>
        <v>0</v>
      </c>
      <c r="DA29" s="24">
        <f t="shared" si="21"/>
        <v>0</v>
      </c>
      <c r="DC29" s="24" t="str">
        <f t="shared" si="22"/>
        <v/>
      </c>
      <c r="DD29" s="24" t="str">
        <f t="shared" si="23"/>
        <v/>
      </c>
      <c r="DE29" s="24" t="str">
        <f t="shared" si="24"/>
        <v/>
      </c>
      <c r="DF29" s="24" t="str">
        <f t="shared" si="25"/>
        <v/>
      </c>
      <c r="DG29" s="24" t="str">
        <f t="shared" si="26"/>
        <v/>
      </c>
      <c r="DH29" s="24">
        <f t="shared" si="27"/>
        <v>0</v>
      </c>
      <c r="DI29" s="24" t="str">
        <f t="shared" si="28"/>
        <v/>
      </c>
      <c r="DJ29" s="24" t="str">
        <f t="shared" si="8"/>
        <v/>
      </c>
      <c r="DK29" s="24" t="str">
        <f t="shared" si="9"/>
        <v/>
      </c>
      <c r="DL29" s="24">
        <f t="shared" si="29"/>
        <v>0</v>
      </c>
      <c r="DM29" s="24">
        <f t="shared" si="30"/>
        <v>0</v>
      </c>
      <c r="DN29" s="24">
        <f t="shared" si="31"/>
        <v>0</v>
      </c>
      <c r="DO29" s="24">
        <f t="shared" si="32"/>
        <v>0</v>
      </c>
      <c r="DP29" s="24" t="str">
        <f t="shared" si="10"/>
        <v/>
      </c>
      <c r="DQ29" s="24" t="str">
        <f t="shared" si="11"/>
        <v/>
      </c>
      <c r="DR29" s="24" t="str">
        <f t="shared" si="12"/>
        <v/>
      </c>
      <c r="DS29" s="24" t="str">
        <f t="shared" si="33"/>
        <v/>
      </c>
      <c r="DT29" s="24" t="str">
        <f t="shared" si="34"/>
        <v/>
      </c>
    </row>
    <row r="30" spans="1:124" ht="30.95" customHeight="1">
      <c r="A30" s="64">
        <v>24</v>
      </c>
      <c r="B30" s="71"/>
      <c r="C30" s="72"/>
      <c r="D30" s="71"/>
      <c r="E30" s="73"/>
      <c r="F30" s="68"/>
      <c r="G30" s="74"/>
      <c r="H30" s="74"/>
      <c r="I30" s="75"/>
      <c r="J30" s="75"/>
      <c r="K30" s="75"/>
      <c r="L30" s="55"/>
      <c r="M30" s="56"/>
      <c r="N30" s="75"/>
      <c r="O30" s="75"/>
      <c r="P30" s="52" t="str">
        <f t="shared" si="0"/>
        <v/>
      </c>
      <c r="Q30" s="75"/>
      <c r="R30" s="58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51" t="str">
        <f t="shared" si="1"/>
        <v/>
      </c>
      <c r="AE30" s="70"/>
      <c r="AF30" s="70"/>
      <c r="AG30" s="70"/>
      <c r="AH30" s="50" t="str">
        <f t="shared" si="2"/>
        <v/>
      </c>
      <c r="AI30" s="48" t="str">
        <f t="shared" si="3"/>
        <v/>
      </c>
      <c r="AJ30" s="49" t="str">
        <f t="shared" si="13"/>
        <v/>
      </c>
      <c r="AK30" s="61" t="str">
        <f t="shared" si="4"/>
        <v/>
      </c>
      <c r="AL30" s="70"/>
      <c r="AM30" s="60" t="str">
        <f t="shared" si="5"/>
        <v/>
      </c>
      <c r="AN30" s="70"/>
      <c r="AO30" s="63" t="str">
        <f t="shared" si="6"/>
        <v/>
      </c>
      <c r="AP30" s="70"/>
      <c r="AQ30" s="62" t="str">
        <f t="shared" si="7"/>
        <v/>
      </c>
      <c r="AR30" s="25"/>
      <c r="CP30" s="24" t="s">
        <v>52</v>
      </c>
      <c r="CQ30" s="28" t="s">
        <v>75</v>
      </c>
      <c r="CS30" s="24">
        <v>24</v>
      </c>
      <c r="CT30" s="24" t="str">
        <f t="shared" si="14"/>
        <v/>
      </c>
      <c r="CU30" s="24" t="str">
        <f t="shared" si="15"/>
        <v/>
      </c>
      <c r="CV30" s="24" t="str">
        <f t="shared" si="16"/>
        <v/>
      </c>
      <c r="CW30" s="24" t="str">
        <f t="shared" si="17"/>
        <v/>
      </c>
      <c r="CX30" s="24" t="str">
        <f t="shared" si="18"/>
        <v/>
      </c>
      <c r="CY30" s="24" t="str">
        <f t="shared" si="19"/>
        <v/>
      </c>
      <c r="CZ30" s="24">
        <f t="shared" si="20"/>
        <v>0</v>
      </c>
      <c r="DA30" s="24">
        <f t="shared" si="21"/>
        <v>0</v>
      </c>
      <c r="DC30" s="24" t="str">
        <f t="shared" si="22"/>
        <v/>
      </c>
      <c r="DD30" s="24" t="str">
        <f t="shared" si="23"/>
        <v/>
      </c>
      <c r="DE30" s="24" t="str">
        <f t="shared" si="24"/>
        <v/>
      </c>
      <c r="DF30" s="24" t="str">
        <f t="shared" si="25"/>
        <v/>
      </c>
      <c r="DG30" s="24" t="str">
        <f t="shared" si="26"/>
        <v/>
      </c>
      <c r="DH30" s="24">
        <f t="shared" si="27"/>
        <v>0</v>
      </c>
      <c r="DI30" s="24" t="str">
        <f t="shared" si="28"/>
        <v/>
      </c>
      <c r="DJ30" s="24" t="str">
        <f t="shared" si="8"/>
        <v/>
      </c>
      <c r="DK30" s="24" t="str">
        <f t="shared" si="9"/>
        <v/>
      </c>
      <c r="DL30" s="24">
        <f t="shared" si="29"/>
        <v>0</v>
      </c>
      <c r="DM30" s="24">
        <f t="shared" si="30"/>
        <v>0</v>
      </c>
      <c r="DN30" s="24">
        <f t="shared" si="31"/>
        <v>0</v>
      </c>
      <c r="DO30" s="24">
        <f t="shared" si="32"/>
        <v>0</v>
      </c>
      <c r="DP30" s="24" t="str">
        <f t="shared" si="10"/>
        <v/>
      </c>
      <c r="DQ30" s="24" t="str">
        <f t="shared" si="11"/>
        <v/>
      </c>
      <c r="DR30" s="24" t="str">
        <f t="shared" si="12"/>
        <v/>
      </c>
      <c r="DS30" s="24" t="str">
        <f t="shared" si="33"/>
        <v/>
      </c>
      <c r="DT30" s="24" t="str">
        <f t="shared" si="34"/>
        <v/>
      </c>
    </row>
    <row r="31" spans="1:124" ht="30.95" customHeight="1">
      <c r="A31" s="64">
        <v>25</v>
      </c>
      <c r="B31" s="71"/>
      <c r="C31" s="72"/>
      <c r="D31" s="71"/>
      <c r="E31" s="73"/>
      <c r="F31" s="68"/>
      <c r="G31" s="74"/>
      <c r="H31" s="74"/>
      <c r="I31" s="75"/>
      <c r="J31" s="75"/>
      <c r="K31" s="75"/>
      <c r="L31" s="55"/>
      <c r="M31" s="56"/>
      <c r="N31" s="75"/>
      <c r="O31" s="75"/>
      <c r="P31" s="52" t="str">
        <f t="shared" si="0"/>
        <v/>
      </c>
      <c r="Q31" s="75"/>
      <c r="R31" s="58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51" t="str">
        <f t="shared" si="1"/>
        <v/>
      </c>
      <c r="AE31" s="70"/>
      <c r="AF31" s="70"/>
      <c r="AG31" s="70"/>
      <c r="AH31" s="50" t="str">
        <f t="shared" si="2"/>
        <v/>
      </c>
      <c r="AI31" s="48" t="str">
        <f t="shared" si="3"/>
        <v/>
      </c>
      <c r="AJ31" s="49" t="str">
        <f t="shared" si="13"/>
        <v/>
      </c>
      <c r="AK31" s="61" t="str">
        <f t="shared" si="4"/>
        <v/>
      </c>
      <c r="AL31" s="70"/>
      <c r="AM31" s="60" t="str">
        <f t="shared" si="5"/>
        <v/>
      </c>
      <c r="AN31" s="70"/>
      <c r="AO31" s="63" t="str">
        <f t="shared" si="6"/>
        <v/>
      </c>
      <c r="AP31" s="70"/>
      <c r="AQ31" s="62" t="str">
        <f t="shared" si="7"/>
        <v/>
      </c>
      <c r="AR31" s="25"/>
      <c r="CP31" s="24" t="s">
        <v>53</v>
      </c>
      <c r="CQ31" s="28" t="s">
        <v>76</v>
      </c>
      <c r="CS31" s="24">
        <v>25</v>
      </c>
      <c r="CT31" s="24" t="str">
        <f t="shared" si="14"/>
        <v/>
      </c>
      <c r="CU31" s="24" t="str">
        <f t="shared" si="15"/>
        <v/>
      </c>
      <c r="CV31" s="24" t="str">
        <f t="shared" si="16"/>
        <v/>
      </c>
      <c r="CW31" s="24" t="str">
        <f t="shared" si="17"/>
        <v/>
      </c>
      <c r="CX31" s="24" t="str">
        <f t="shared" si="18"/>
        <v/>
      </c>
      <c r="CY31" s="24" t="str">
        <f t="shared" si="19"/>
        <v/>
      </c>
      <c r="CZ31" s="24">
        <f t="shared" si="20"/>
        <v>0</v>
      </c>
      <c r="DA31" s="24">
        <f t="shared" si="21"/>
        <v>0</v>
      </c>
      <c r="DC31" s="24" t="str">
        <f t="shared" si="22"/>
        <v/>
      </c>
      <c r="DD31" s="24" t="str">
        <f t="shared" si="23"/>
        <v/>
      </c>
      <c r="DE31" s="24" t="str">
        <f t="shared" si="24"/>
        <v/>
      </c>
      <c r="DF31" s="24" t="str">
        <f t="shared" si="25"/>
        <v/>
      </c>
      <c r="DG31" s="24" t="str">
        <f t="shared" si="26"/>
        <v/>
      </c>
      <c r="DH31" s="24">
        <f t="shared" si="27"/>
        <v>0</v>
      </c>
      <c r="DI31" s="24" t="str">
        <f t="shared" si="28"/>
        <v/>
      </c>
      <c r="DJ31" s="24" t="str">
        <f t="shared" si="8"/>
        <v/>
      </c>
      <c r="DK31" s="24" t="str">
        <f t="shared" si="9"/>
        <v/>
      </c>
      <c r="DL31" s="24">
        <f t="shared" si="29"/>
        <v>0</v>
      </c>
      <c r="DM31" s="24">
        <f t="shared" si="30"/>
        <v>0</v>
      </c>
      <c r="DN31" s="24">
        <f t="shared" si="31"/>
        <v>0</v>
      </c>
      <c r="DO31" s="24">
        <f t="shared" si="32"/>
        <v>0</v>
      </c>
      <c r="DP31" s="24" t="str">
        <f t="shared" si="10"/>
        <v/>
      </c>
      <c r="DQ31" s="24" t="str">
        <f t="shared" si="11"/>
        <v/>
      </c>
      <c r="DR31" s="24" t="str">
        <f t="shared" si="12"/>
        <v/>
      </c>
      <c r="DS31" s="24" t="str">
        <f t="shared" si="33"/>
        <v/>
      </c>
      <c r="DT31" s="24" t="str">
        <f t="shared" si="34"/>
        <v/>
      </c>
    </row>
    <row r="32" spans="1:124" ht="30.95" customHeight="1">
      <c r="A32" s="64">
        <v>26</v>
      </c>
      <c r="B32" s="71"/>
      <c r="C32" s="72"/>
      <c r="D32" s="71"/>
      <c r="E32" s="73"/>
      <c r="F32" s="68"/>
      <c r="G32" s="74"/>
      <c r="H32" s="74"/>
      <c r="I32" s="75"/>
      <c r="J32" s="75"/>
      <c r="K32" s="75"/>
      <c r="L32" s="55"/>
      <c r="M32" s="56"/>
      <c r="N32" s="75"/>
      <c r="O32" s="75"/>
      <c r="P32" s="52" t="str">
        <f t="shared" si="0"/>
        <v/>
      </c>
      <c r="Q32" s="75"/>
      <c r="R32" s="58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51" t="str">
        <f t="shared" si="1"/>
        <v/>
      </c>
      <c r="AE32" s="70"/>
      <c r="AF32" s="70"/>
      <c r="AG32" s="70"/>
      <c r="AH32" s="50" t="str">
        <f t="shared" si="2"/>
        <v/>
      </c>
      <c r="AI32" s="48" t="str">
        <f t="shared" si="3"/>
        <v/>
      </c>
      <c r="AJ32" s="49" t="str">
        <f t="shared" si="13"/>
        <v/>
      </c>
      <c r="AK32" s="61" t="str">
        <f t="shared" si="4"/>
        <v/>
      </c>
      <c r="AL32" s="70"/>
      <c r="AM32" s="60" t="str">
        <f t="shared" si="5"/>
        <v/>
      </c>
      <c r="AN32" s="70"/>
      <c r="AO32" s="63" t="str">
        <f t="shared" si="6"/>
        <v/>
      </c>
      <c r="AP32" s="70"/>
      <c r="AQ32" s="62" t="str">
        <f t="shared" si="7"/>
        <v/>
      </c>
      <c r="AR32" s="25"/>
      <c r="CP32" s="24" t="s">
        <v>54</v>
      </c>
      <c r="CQ32" s="28" t="s">
        <v>77</v>
      </c>
      <c r="CS32" s="24">
        <v>26</v>
      </c>
      <c r="CT32" s="24" t="str">
        <f t="shared" si="14"/>
        <v/>
      </c>
      <c r="CU32" s="24" t="str">
        <f t="shared" si="15"/>
        <v/>
      </c>
      <c r="CV32" s="24" t="str">
        <f t="shared" si="16"/>
        <v/>
      </c>
      <c r="CW32" s="24" t="str">
        <f t="shared" si="17"/>
        <v/>
      </c>
      <c r="CX32" s="24" t="str">
        <f t="shared" si="18"/>
        <v/>
      </c>
      <c r="CY32" s="24" t="str">
        <f t="shared" si="19"/>
        <v/>
      </c>
      <c r="CZ32" s="24">
        <f t="shared" si="20"/>
        <v>0</v>
      </c>
      <c r="DA32" s="24">
        <f t="shared" si="21"/>
        <v>0</v>
      </c>
      <c r="DC32" s="24" t="str">
        <f t="shared" si="22"/>
        <v/>
      </c>
      <c r="DD32" s="24" t="str">
        <f t="shared" si="23"/>
        <v/>
      </c>
      <c r="DE32" s="24" t="str">
        <f t="shared" si="24"/>
        <v/>
      </c>
      <c r="DF32" s="24" t="str">
        <f t="shared" si="25"/>
        <v/>
      </c>
      <c r="DG32" s="24" t="str">
        <f t="shared" si="26"/>
        <v/>
      </c>
      <c r="DH32" s="24">
        <f t="shared" si="27"/>
        <v>0</v>
      </c>
      <c r="DI32" s="24" t="str">
        <f t="shared" si="28"/>
        <v/>
      </c>
      <c r="DJ32" s="24" t="str">
        <f t="shared" si="8"/>
        <v/>
      </c>
      <c r="DK32" s="24" t="str">
        <f t="shared" si="9"/>
        <v/>
      </c>
      <c r="DL32" s="24">
        <f t="shared" si="29"/>
        <v>0</v>
      </c>
      <c r="DM32" s="24">
        <f t="shared" si="30"/>
        <v>0</v>
      </c>
      <c r="DN32" s="24">
        <f t="shared" si="31"/>
        <v>0</v>
      </c>
      <c r="DO32" s="24">
        <f t="shared" si="32"/>
        <v>0</v>
      </c>
      <c r="DP32" s="24" t="str">
        <f t="shared" si="10"/>
        <v/>
      </c>
      <c r="DQ32" s="24" t="str">
        <f t="shared" si="11"/>
        <v/>
      </c>
      <c r="DR32" s="24" t="str">
        <f t="shared" si="12"/>
        <v/>
      </c>
      <c r="DS32" s="24" t="str">
        <f t="shared" si="33"/>
        <v/>
      </c>
      <c r="DT32" s="24" t="str">
        <f t="shared" si="34"/>
        <v/>
      </c>
    </row>
    <row r="33" spans="1:124" ht="30.95" customHeight="1">
      <c r="A33" s="64">
        <v>27</v>
      </c>
      <c r="B33" s="71"/>
      <c r="C33" s="72"/>
      <c r="D33" s="71"/>
      <c r="E33" s="73"/>
      <c r="F33" s="68"/>
      <c r="G33" s="74"/>
      <c r="H33" s="74"/>
      <c r="I33" s="75"/>
      <c r="J33" s="75"/>
      <c r="K33" s="75"/>
      <c r="L33" s="55"/>
      <c r="M33" s="56"/>
      <c r="N33" s="75"/>
      <c r="O33" s="75"/>
      <c r="P33" s="52" t="str">
        <f t="shared" si="0"/>
        <v/>
      </c>
      <c r="Q33" s="75"/>
      <c r="R33" s="58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51" t="str">
        <f t="shared" si="1"/>
        <v/>
      </c>
      <c r="AE33" s="70"/>
      <c r="AF33" s="70"/>
      <c r="AG33" s="70"/>
      <c r="AH33" s="50" t="str">
        <f t="shared" si="2"/>
        <v/>
      </c>
      <c r="AI33" s="48" t="str">
        <f t="shared" si="3"/>
        <v/>
      </c>
      <c r="AJ33" s="49" t="str">
        <f t="shared" si="13"/>
        <v/>
      </c>
      <c r="AK33" s="61" t="str">
        <f t="shared" si="4"/>
        <v/>
      </c>
      <c r="AL33" s="70"/>
      <c r="AM33" s="60" t="str">
        <f t="shared" si="5"/>
        <v/>
      </c>
      <c r="AN33" s="70"/>
      <c r="AO33" s="63" t="str">
        <f t="shared" si="6"/>
        <v/>
      </c>
      <c r="AP33" s="70"/>
      <c r="AQ33" s="62" t="str">
        <f t="shared" si="7"/>
        <v/>
      </c>
      <c r="AR33" s="25"/>
      <c r="CP33" s="24" t="s">
        <v>55</v>
      </c>
      <c r="CQ33" s="28" t="s">
        <v>78</v>
      </c>
      <c r="CS33" s="24">
        <v>27</v>
      </c>
      <c r="CT33" s="24" t="str">
        <f t="shared" si="14"/>
        <v/>
      </c>
      <c r="CU33" s="24" t="str">
        <f t="shared" si="15"/>
        <v/>
      </c>
      <c r="CV33" s="24" t="str">
        <f t="shared" si="16"/>
        <v/>
      </c>
      <c r="CW33" s="24" t="str">
        <f t="shared" si="17"/>
        <v/>
      </c>
      <c r="CX33" s="24" t="str">
        <f t="shared" si="18"/>
        <v/>
      </c>
      <c r="CY33" s="24" t="str">
        <f t="shared" si="19"/>
        <v/>
      </c>
      <c r="CZ33" s="24">
        <f t="shared" si="20"/>
        <v>0</v>
      </c>
      <c r="DA33" s="24">
        <f t="shared" si="21"/>
        <v>0</v>
      </c>
      <c r="DC33" s="24" t="str">
        <f t="shared" si="22"/>
        <v/>
      </c>
      <c r="DD33" s="24" t="str">
        <f t="shared" si="23"/>
        <v/>
      </c>
      <c r="DE33" s="24" t="str">
        <f t="shared" si="24"/>
        <v/>
      </c>
      <c r="DF33" s="24" t="str">
        <f t="shared" si="25"/>
        <v/>
      </c>
      <c r="DG33" s="24" t="str">
        <f t="shared" si="26"/>
        <v/>
      </c>
      <c r="DH33" s="24">
        <f t="shared" si="27"/>
        <v>0</v>
      </c>
      <c r="DI33" s="24" t="str">
        <f t="shared" si="28"/>
        <v/>
      </c>
      <c r="DJ33" s="24" t="str">
        <f t="shared" si="8"/>
        <v/>
      </c>
      <c r="DK33" s="24" t="str">
        <f t="shared" si="9"/>
        <v/>
      </c>
      <c r="DL33" s="24">
        <f t="shared" si="29"/>
        <v>0</v>
      </c>
      <c r="DM33" s="24">
        <f t="shared" si="30"/>
        <v>0</v>
      </c>
      <c r="DN33" s="24">
        <f t="shared" si="31"/>
        <v>0</v>
      </c>
      <c r="DO33" s="24">
        <f t="shared" si="32"/>
        <v>0</v>
      </c>
      <c r="DP33" s="24" t="str">
        <f t="shared" si="10"/>
        <v/>
      </c>
      <c r="DQ33" s="24" t="str">
        <f t="shared" si="11"/>
        <v/>
      </c>
      <c r="DR33" s="24" t="str">
        <f t="shared" si="12"/>
        <v/>
      </c>
      <c r="DS33" s="24" t="str">
        <f t="shared" si="33"/>
        <v/>
      </c>
      <c r="DT33" s="24" t="str">
        <f t="shared" si="34"/>
        <v/>
      </c>
    </row>
    <row r="34" spans="1:124" ht="30.95" customHeight="1">
      <c r="A34" s="64">
        <v>28</v>
      </c>
      <c r="B34" s="71"/>
      <c r="C34" s="72"/>
      <c r="D34" s="71"/>
      <c r="E34" s="73"/>
      <c r="F34" s="68"/>
      <c r="G34" s="74"/>
      <c r="H34" s="74"/>
      <c r="I34" s="75"/>
      <c r="J34" s="75"/>
      <c r="K34" s="75"/>
      <c r="L34" s="55"/>
      <c r="M34" s="56"/>
      <c r="N34" s="75"/>
      <c r="O34" s="75"/>
      <c r="P34" s="52" t="str">
        <f t="shared" si="0"/>
        <v/>
      </c>
      <c r="Q34" s="75"/>
      <c r="R34" s="58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51" t="str">
        <f t="shared" si="1"/>
        <v/>
      </c>
      <c r="AE34" s="70"/>
      <c r="AF34" s="70"/>
      <c r="AG34" s="70"/>
      <c r="AH34" s="50" t="str">
        <f t="shared" si="2"/>
        <v/>
      </c>
      <c r="AI34" s="48" t="str">
        <f t="shared" si="3"/>
        <v/>
      </c>
      <c r="AJ34" s="49" t="str">
        <f t="shared" si="13"/>
        <v/>
      </c>
      <c r="AK34" s="61" t="str">
        <f t="shared" si="4"/>
        <v/>
      </c>
      <c r="AL34" s="70"/>
      <c r="AM34" s="60" t="str">
        <f t="shared" si="5"/>
        <v/>
      </c>
      <c r="AN34" s="70"/>
      <c r="AO34" s="63" t="str">
        <f t="shared" si="6"/>
        <v/>
      </c>
      <c r="AP34" s="70"/>
      <c r="AQ34" s="62" t="str">
        <f t="shared" si="7"/>
        <v/>
      </c>
      <c r="AR34" s="25"/>
      <c r="CP34" s="24" t="s">
        <v>56</v>
      </c>
      <c r="CQ34" s="28" t="s">
        <v>79</v>
      </c>
      <c r="CS34" s="24">
        <v>28</v>
      </c>
      <c r="CT34" s="24" t="str">
        <f t="shared" si="14"/>
        <v/>
      </c>
      <c r="CU34" s="24" t="str">
        <f t="shared" si="15"/>
        <v/>
      </c>
      <c r="CV34" s="24" t="str">
        <f t="shared" si="16"/>
        <v/>
      </c>
      <c r="CW34" s="24" t="str">
        <f t="shared" si="17"/>
        <v/>
      </c>
      <c r="CX34" s="24" t="str">
        <f t="shared" si="18"/>
        <v/>
      </c>
      <c r="CY34" s="24" t="str">
        <f t="shared" si="19"/>
        <v/>
      </c>
      <c r="CZ34" s="24">
        <f t="shared" si="20"/>
        <v>0</v>
      </c>
      <c r="DA34" s="24">
        <f t="shared" si="21"/>
        <v>0</v>
      </c>
      <c r="DC34" s="24" t="str">
        <f t="shared" si="22"/>
        <v/>
      </c>
      <c r="DD34" s="24" t="str">
        <f t="shared" si="23"/>
        <v/>
      </c>
      <c r="DE34" s="24" t="str">
        <f t="shared" si="24"/>
        <v/>
      </c>
      <c r="DF34" s="24" t="str">
        <f t="shared" si="25"/>
        <v/>
      </c>
      <c r="DG34" s="24" t="str">
        <f t="shared" si="26"/>
        <v/>
      </c>
      <c r="DH34" s="24">
        <f t="shared" si="27"/>
        <v>0</v>
      </c>
      <c r="DI34" s="24" t="str">
        <f t="shared" si="28"/>
        <v/>
      </c>
      <c r="DJ34" s="24" t="str">
        <f t="shared" si="8"/>
        <v/>
      </c>
      <c r="DK34" s="24" t="str">
        <f t="shared" si="9"/>
        <v/>
      </c>
      <c r="DL34" s="24">
        <f t="shared" si="29"/>
        <v>0</v>
      </c>
      <c r="DM34" s="24">
        <f t="shared" si="30"/>
        <v>0</v>
      </c>
      <c r="DN34" s="24">
        <f t="shared" si="31"/>
        <v>0</v>
      </c>
      <c r="DO34" s="24">
        <f t="shared" si="32"/>
        <v>0</v>
      </c>
      <c r="DP34" s="24" t="str">
        <f t="shared" si="10"/>
        <v/>
      </c>
      <c r="DQ34" s="24" t="str">
        <f t="shared" si="11"/>
        <v/>
      </c>
      <c r="DR34" s="24" t="str">
        <f t="shared" si="12"/>
        <v/>
      </c>
      <c r="DS34" s="24" t="str">
        <f t="shared" si="33"/>
        <v/>
      </c>
      <c r="DT34" s="24" t="str">
        <f t="shared" si="34"/>
        <v/>
      </c>
    </row>
    <row r="35" spans="1:124" ht="30.95" customHeight="1">
      <c r="A35" s="64">
        <v>29</v>
      </c>
      <c r="B35" s="71"/>
      <c r="C35" s="72"/>
      <c r="D35" s="71"/>
      <c r="E35" s="73"/>
      <c r="F35" s="68"/>
      <c r="G35" s="74"/>
      <c r="H35" s="74"/>
      <c r="I35" s="75"/>
      <c r="J35" s="75"/>
      <c r="K35" s="75"/>
      <c r="L35" s="55"/>
      <c r="M35" s="56"/>
      <c r="N35" s="75"/>
      <c r="O35" s="75"/>
      <c r="P35" s="52" t="str">
        <f t="shared" si="0"/>
        <v/>
      </c>
      <c r="Q35" s="75"/>
      <c r="R35" s="58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51" t="str">
        <f t="shared" si="1"/>
        <v/>
      </c>
      <c r="AE35" s="70"/>
      <c r="AF35" s="70"/>
      <c r="AG35" s="70"/>
      <c r="AH35" s="50" t="str">
        <f t="shared" si="2"/>
        <v/>
      </c>
      <c r="AI35" s="48" t="str">
        <f t="shared" si="3"/>
        <v/>
      </c>
      <c r="AJ35" s="49" t="str">
        <f t="shared" si="13"/>
        <v/>
      </c>
      <c r="AK35" s="61" t="str">
        <f t="shared" si="4"/>
        <v/>
      </c>
      <c r="AL35" s="70"/>
      <c r="AM35" s="60" t="str">
        <f t="shared" si="5"/>
        <v/>
      </c>
      <c r="AN35" s="70"/>
      <c r="AO35" s="63" t="str">
        <f t="shared" si="6"/>
        <v/>
      </c>
      <c r="AP35" s="70"/>
      <c r="AQ35" s="62" t="str">
        <f t="shared" si="7"/>
        <v/>
      </c>
      <c r="AR35" s="25"/>
      <c r="CP35" s="24" t="s">
        <v>57</v>
      </c>
      <c r="CQ35" s="28" t="s">
        <v>103</v>
      </c>
      <c r="CS35" s="24">
        <v>29</v>
      </c>
      <c r="CT35" s="24" t="str">
        <f t="shared" si="14"/>
        <v/>
      </c>
      <c r="CU35" s="24" t="str">
        <f t="shared" si="15"/>
        <v/>
      </c>
      <c r="CV35" s="24" t="str">
        <f t="shared" si="16"/>
        <v/>
      </c>
      <c r="CW35" s="24" t="str">
        <f t="shared" si="17"/>
        <v/>
      </c>
      <c r="CX35" s="24" t="str">
        <f t="shared" si="18"/>
        <v/>
      </c>
      <c r="CY35" s="24" t="str">
        <f t="shared" si="19"/>
        <v/>
      </c>
      <c r="CZ35" s="24">
        <f t="shared" si="20"/>
        <v>0</v>
      </c>
      <c r="DA35" s="24">
        <f t="shared" si="21"/>
        <v>0</v>
      </c>
      <c r="DC35" s="24" t="str">
        <f t="shared" si="22"/>
        <v/>
      </c>
      <c r="DD35" s="24" t="str">
        <f t="shared" si="23"/>
        <v/>
      </c>
      <c r="DE35" s="24" t="str">
        <f t="shared" si="24"/>
        <v/>
      </c>
      <c r="DF35" s="24" t="str">
        <f t="shared" si="25"/>
        <v/>
      </c>
      <c r="DG35" s="24" t="str">
        <f t="shared" si="26"/>
        <v/>
      </c>
      <c r="DH35" s="24">
        <f t="shared" si="27"/>
        <v>0</v>
      </c>
      <c r="DI35" s="24" t="str">
        <f t="shared" si="28"/>
        <v/>
      </c>
      <c r="DJ35" s="24" t="str">
        <f t="shared" si="8"/>
        <v/>
      </c>
      <c r="DK35" s="24" t="str">
        <f t="shared" si="9"/>
        <v/>
      </c>
      <c r="DL35" s="24">
        <f t="shared" si="29"/>
        <v>0</v>
      </c>
      <c r="DM35" s="24">
        <f t="shared" si="30"/>
        <v>0</v>
      </c>
      <c r="DN35" s="24">
        <f t="shared" si="31"/>
        <v>0</v>
      </c>
      <c r="DO35" s="24">
        <f t="shared" si="32"/>
        <v>0</v>
      </c>
      <c r="DP35" s="24" t="str">
        <f t="shared" si="10"/>
        <v/>
      </c>
      <c r="DQ35" s="24" t="str">
        <f t="shared" si="11"/>
        <v/>
      </c>
      <c r="DR35" s="24" t="str">
        <f t="shared" si="12"/>
        <v/>
      </c>
      <c r="DS35" s="24" t="str">
        <f t="shared" si="33"/>
        <v/>
      </c>
      <c r="DT35" s="24" t="str">
        <f t="shared" si="34"/>
        <v/>
      </c>
    </row>
    <row r="36" spans="1:124" ht="30.95" customHeight="1">
      <c r="A36" s="64">
        <v>30</v>
      </c>
      <c r="B36" s="71"/>
      <c r="C36" s="72"/>
      <c r="D36" s="71"/>
      <c r="E36" s="73"/>
      <c r="F36" s="68"/>
      <c r="G36" s="74"/>
      <c r="H36" s="74"/>
      <c r="I36" s="75"/>
      <c r="J36" s="75"/>
      <c r="K36" s="75"/>
      <c r="L36" s="55"/>
      <c r="M36" s="56"/>
      <c r="N36" s="75"/>
      <c r="O36" s="75"/>
      <c r="P36" s="52" t="str">
        <f t="shared" si="0"/>
        <v/>
      </c>
      <c r="Q36" s="75"/>
      <c r="R36" s="58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51" t="str">
        <f t="shared" si="1"/>
        <v/>
      </c>
      <c r="AE36" s="70"/>
      <c r="AF36" s="70"/>
      <c r="AG36" s="70"/>
      <c r="AH36" s="50" t="str">
        <f t="shared" si="2"/>
        <v/>
      </c>
      <c r="AI36" s="48" t="str">
        <f t="shared" si="3"/>
        <v/>
      </c>
      <c r="AJ36" s="49" t="str">
        <f t="shared" si="13"/>
        <v/>
      </c>
      <c r="AK36" s="61" t="str">
        <f t="shared" si="4"/>
        <v/>
      </c>
      <c r="AL36" s="70"/>
      <c r="AM36" s="60" t="str">
        <f t="shared" si="5"/>
        <v/>
      </c>
      <c r="AN36" s="70"/>
      <c r="AO36" s="63" t="str">
        <f t="shared" si="6"/>
        <v/>
      </c>
      <c r="AP36" s="70"/>
      <c r="AQ36" s="62" t="str">
        <f t="shared" si="7"/>
        <v/>
      </c>
      <c r="AR36" s="25"/>
      <c r="CP36" s="24" t="s">
        <v>58</v>
      </c>
      <c r="CQ36" s="28" t="s">
        <v>80</v>
      </c>
      <c r="CS36" s="24">
        <v>30</v>
      </c>
      <c r="CT36" s="24" t="str">
        <f t="shared" si="14"/>
        <v/>
      </c>
      <c r="CU36" s="24" t="str">
        <f t="shared" si="15"/>
        <v/>
      </c>
      <c r="CV36" s="24" t="str">
        <f t="shared" si="16"/>
        <v/>
      </c>
      <c r="CW36" s="24" t="str">
        <f t="shared" si="17"/>
        <v/>
      </c>
      <c r="CX36" s="24" t="str">
        <f t="shared" si="18"/>
        <v/>
      </c>
      <c r="CY36" s="24" t="str">
        <f t="shared" si="19"/>
        <v/>
      </c>
      <c r="CZ36" s="24">
        <f t="shared" si="20"/>
        <v>0</v>
      </c>
      <c r="DA36" s="24">
        <f t="shared" si="21"/>
        <v>0</v>
      </c>
      <c r="DC36" s="24" t="str">
        <f t="shared" si="22"/>
        <v/>
      </c>
      <c r="DD36" s="24" t="str">
        <f t="shared" si="23"/>
        <v/>
      </c>
      <c r="DE36" s="24" t="str">
        <f t="shared" si="24"/>
        <v/>
      </c>
      <c r="DF36" s="24" t="str">
        <f t="shared" si="25"/>
        <v/>
      </c>
      <c r="DG36" s="24" t="str">
        <f t="shared" si="26"/>
        <v/>
      </c>
      <c r="DH36" s="24">
        <f t="shared" si="27"/>
        <v>0</v>
      </c>
      <c r="DI36" s="24" t="str">
        <f t="shared" si="28"/>
        <v/>
      </c>
      <c r="DJ36" s="24" t="str">
        <f t="shared" si="8"/>
        <v/>
      </c>
      <c r="DK36" s="24" t="str">
        <f t="shared" si="9"/>
        <v/>
      </c>
      <c r="DL36" s="24">
        <f t="shared" si="29"/>
        <v>0</v>
      </c>
      <c r="DM36" s="24">
        <f t="shared" si="30"/>
        <v>0</v>
      </c>
      <c r="DN36" s="24">
        <f t="shared" si="31"/>
        <v>0</v>
      </c>
      <c r="DO36" s="24">
        <f t="shared" si="32"/>
        <v>0</v>
      </c>
      <c r="DP36" s="24" t="str">
        <f t="shared" si="10"/>
        <v/>
      </c>
      <c r="DQ36" s="24" t="str">
        <f t="shared" si="11"/>
        <v/>
      </c>
      <c r="DR36" s="24" t="str">
        <f t="shared" si="12"/>
        <v/>
      </c>
      <c r="DS36" s="24" t="str">
        <f t="shared" si="33"/>
        <v/>
      </c>
      <c r="DT36" s="24" t="str">
        <f t="shared" si="34"/>
        <v/>
      </c>
    </row>
    <row r="37" spans="1:124" ht="30.95" customHeight="1">
      <c r="A37" s="64">
        <v>31</v>
      </c>
      <c r="B37" s="71"/>
      <c r="C37" s="72"/>
      <c r="D37" s="71"/>
      <c r="E37" s="73"/>
      <c r="F37" s="68"/>
      <c r="G37" s="74"/>
      <c r="H37" s="74"/>
      <c r="I37" s="75"/>
      <c r="J37" s="75"/>
      <c r="K37" s="75"/>
      <c r="L37" s="55"/>
      <c r="M37" s="56"/>
      <c r="N37" s="75"/>
      <c r="O37" s="75"/>
      <c r="P37" s="52" t="str">
        <f t="shared" si="0"/>
        <v/>
      </c>
      <c r="Q37" s="75"/>
      <c r="R37" s="58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51" t="str">
        <f t="shared" si="1"/>
        <v/>
      </c>
      <c r="AE37" s="70"/>
      <c r="AF37" s="70"/>
      <c r="AG37" s="70"/>
      <c r="AH37" s="50" t="str">
        <f t="shared" si="2"/>
        <v/>
      </c>
      <c r="AI37" s="48" t="str">
        <f t="shared" si="3"/>
        <v/>
      </c>
      <c r="AJ37" s="49" t="str">
        <f t="shared" si="13"/>
        <v/>
      </c>
      <c r="AK37" s="61" t="str">
        <f t="shared" si="4"/>
        <v/>
      </c>
      <c r="AL37" s="70"/>
      <c r="AM37" s="60" t="str">
        <f t="shared" si="5"/>
        <v/>
      </c>
      <c r="AN37" s="70"/>
      <c r="AO37" s="63" t="str">
        <f t="shared" si="6"/>
        <v/>
      </c>
      <c r="AP37" s="70"/>
      <c r="AQ37" s="62" t="str">
        <f t="shared" si="7"/>
        <v/>
      </c>
      <c r="AR37" s="25"/>
      <c r="CP37" s="24" t="s">
        <v>59</v>
      </c>
      <c r="CQ37" s="28" t="s">
        <v>81</v>
      </c>
      <c r="CS37" s="24">
        <v>31</v>
      </c>
      <c r="CT37" s="24" t="str">
        <f t="shared" si="14"/>
        <v/>
      </c>
      <c r="CU37" s="24" t="str">
        <f t="shared" si="15"/>
        <v/>
      </c>
      <c r="CV37" s="24" t="str">
        <f t="shared" si="16"/>
        <v/>
      </c>
      <c r="CW37" s="24" t="str">
        <f t="shared" si="17"/>
        <v/>
      </c>
      <c r="CX37" s="24" t="str">
        <f t="shared" si="18"/>
        <v/>
      </c>
      <c r="CY37" s="24" t="str">
        <f t="shared" si="19"/>
        <v/>
      </c>
      <c r="CZ37" s="24">
        <f t="shared" si="20"/>
        <v>0</v>
      </c>
      <c r="DA37" s="24">
        <f t="shared" si="21"/>
        <v>0</v>
      </c>
      <c r="DC37" s="24" t="str">
        <f t="shared" si="22"/>
        <v/>
      </c>
      <c r="DD37" s="24" t="str">
        <f t="shared" si="23"/>
        <v/>
      </c>
      <c r="DE37" s="24" t="str">
        <f t="shared" si="24"/>
        <v/>
      </c>
      <c r="DF37" s="24" t="str">
        <f t="shared" si="25"/>
        <v/>
      </c>
      <c r="DG37" s="24" t="str">
        <f t="shared" si="26"/>
        <v/>
      </c>
      <c r="DH37" s="24">
        <f t="shared" si="27"/>
        <v>0</v>
      </c>
      <c r="DI37" s="24" t="str">
        <f t="shared" si="28"/>
        <v/>
      </c>
      <c r="DJ37" s="24" t="str">
        <f t="shared" si="8"/>
        <v/>
      </c>
      <c r="DK37" s="24" t="str">
        <f t="shared" si="9"/>
        <v/>
      </c>
      <c r="DL37" s="24">
        <f t="shared" si="29"/>
        <v>0</v>
      </c>
      <c r="DM37" s="24">
        <f t="shared" si="30"/>
        <v>0</v>
      </c>
      <c r="DN37" s="24">
        <f t="shared" si="31"/>
        <v>0</v>
      </c>
      <c r="DO37" s="24">
        <f t="shared" si="32"/>
        <v>0</v>
      </c>
      <c r="DP37" s="24" t="str">
        <f t="shared" si="10"/>
        <v/>
      </c>
      <c r="DQ37" s="24" t="str">
        <f t="shared" si="11"/>
        <v/>
      </c>
      <c r="DR37" s="24" t="str">
        <f t="shared" si="12"/>
        <v/>
      </c>
      <c r="DS37" s="24" t="str">
        <f t="shared" si="33"/>
        <v/>
      </c>
      <c r="DT37" s="24" t="str">
        <f t="shared" si="34"/>
        <v/>
      </c>
    </row>
    <row r="38" spans="1:124" ht="30.95" customHeight="1">
      <c r="A38" s="64">
        <v>32</v>
      </c>
      <c r="B38" s="71"/>
      <c r="C38" s="72"/>
      <c r="D38" s="71"/>
      <c r="E38" s="73"/>
      <c r="F38" s="68"/>
      <c r="G38" s="74"/>
      <c r="H38" s="74"/>
      <c r="I38" s="75"/>
      <c r="J38" s="75"/>
      <c r="K38" s="75"/>
      <c r="L38" s="55"/>
      <c r="M38" s="56"/>
      <c r="N38" s="75"/>
      <c r="O38" s="75"/>
      <c r="P38" s="52" t="str">
        <f t="shared" si="0"/>
        <v/>
      </c>
      <c r="Q38" s="75"/>
      <c r="R38" s="58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51" t="str">
        <f t="shared" si="1"/>
        <v/>
      </c>
      <c r="AE38" s="70"/>
      <c r="AF38" s="70"/>
      <c r="AG38" s="70"/>
      <c r="AH38" s="50" t="str">
        <f t="shared" si="2"/>
        <v/>
      </c>
      <c r="AI38" s="48" t="str">
        <f t="shared" si="3"/>
        <v/>
      </c>
      <c r="AJ38" s="49" t="str">
        <f t="shared" si="13"/>
        <v/>
      </c>
      <c r="AK38" s="61" t="str">
        <f t="shared" si="4"/>
        <v/>
      </c>
      <c r="AL38" s="70"/>
      <c r="AM38" s="60" t="str">
        <f t="shared" si="5"/>
        <v/>
      </c>
      <c r="AN38" s="70"/>
      <c r="AO38" s="63" t="str">
        <f t="shared" si="6"/>
        <v/>
      </c>
      <c r="AP38" s="70"/>
      <c r="AQ38" s="62" t="str">
        <f t="shared" si="7"/>
        <v/>
      </c>
      <c r="AR38" s="25"/>
      <c r="CP38" s="24" t="s">
        <v>60</v>
      </c>
      <c r="CQ38" s="28" t="s">
        <v>82</v>
      </c>
      <c r="CS38" s="24">
        <v>32</v>
      </c>
      <c r="CT38" s="24" t="str">
        <f t="shared" si="14"/>
        <v/>
      </c>
      <c r="CU38" s="24" t="str">
        <f t="shared" si="15"/>
        <v/>
      </c>
      <c r="CV38" s="24" t="str">
        <f t="shared" si="16"/>
        <v/>
      </c>
      <c r="CW38" s="24" t="str">
        <f t="shared" si="17"/>
        <v/>
      </c>
      <c r="CX38" s="24" t="str">
        <f t="shared" si="18"/>
        <v/>
      </c>
      <c r="CY38" s="24" t="str">
        <f t="shared" si="19"/>
        <v/>
      </c>
      <c r="CZ38" s="24">
        <f t="shared" si="20"/>
        <v>0</v>
      </c>
      <c r="DA38" s="24">
        <f t="shared" si="21"/>
        <v>0</v>
      </c>
      <c r="DC38" s="24" t="str">
        <f t="shared" si="22"/>
        <v/>
      </c>
      <c r="DD38" s="24" t="str">
        <f t="shared" si="23"/>
        <v/>
      </c>
      <c r="DE38" s="24" t="str">
        <f t="shared" si="24"/>
        <v/>
      </c>
      <c r="DF38" s="24" t="str">
        <f t="shared" si="25"/>
        <v/>
      </c>
      <c r="DG38" s="24" t="str">
        <f t="shared" si="26"/>
        <v/>
      </c>
      <c r="DH38" s="24">
        <f t="shared" si="27"/>
        <v>0</v>
      </c>
      <c r="DI38" s="24" t="str">
        <f t="shared" si="28"/>
        <v/>
      </c>
      <c r="DJ38" s="24" t="str">
        <f t="shared" si="8"/>
        <v/>
      </c>
      <c r="DK38" s="24" t="str">
        <f t="shared" si="9"/>
        <v/>
      </c>
      <c r="DL38" s="24">
        <f t="shared" si="29"/>
        <v>0</v>
      </c>
      <c r="DM38" s="24">
        <f t="shared" si="30"/>
        <v>0</v>
      </c>
      <c r="DN38" s="24">
        <f t="shared" si="31"/>
        <v>0</v>
      </c>
      <c r="DO38" s="24">
        <f t="shared" si="32"/>
        <v>0</v>
      </c>
      <c r="DP38" s="24" t="str">
        <f t="shared" si="10"/>
        <v/>
      </c>
      <c r="DQ38" s="24" t="str">
        <f t="shared" si="11"/>
        <v/>
      </c>
      <c r="DR38" s="24" t="str">
        <f t="shared" si="12"/>
        <v/>
      </c>
      <c r="DS38" s="24" t="str">
        <f t="shared" si="33"/>
        <v/>
      </c>
      <c r="DT38" s="24" t="str">
        <f t="shared" si="34"/>
        <v/>
      </c>
    </row>
    <row r="39" spans="1:124" ht="30.95" customHeight="1">
      <c r="A39" s="64">
        <v>33</v>
      </c>
      <c r="B39" s="71"/>
      <c r="C39" s="72"/>
      <c r="D39" s="71"/>
      <c r="E39" s="73"/>
      <c r="F39" s="68"/>
      <c r="G39" s="74"/>
      <c r="H39" s="74"/>
      <c r="I39" s="75"/>
      <c r="J39" s="75"/>
      <c r="K39" s="75"/>
      <c r="L39" s="55"/>
      <c r="M39" s="56"/>
      <c r="N39" s="75"/>
      <c r="O39" s="75"/>
      <c r="P39" s="52" t="str">
        <f t="shared" ref="P39:P70" si="35">IFERROR(IF(F39="","",IF(DA39="","",DA39)),"")</f>
        <v/>
      </c>
      <c r="Q39" s="75"/>
      <c r="R39" s="58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51" t="str">
        <f t="shared" ref="AD39:AD70" si="36">IFERROR(IF(F39="","",IF(DH39="","",DH39)),"")</f>
        <v/>
      </c>
      <c r="AE39" s="70"/>
      <c r="AF39" s="70"/>
      <c r="AG39" s="70"/>
      <c r="AH39" s="50" t="str">
        <f t="shared" ref="AH39:AH70" si="37">IFERROR(IF(F39="","",IF(DL39="","",DL39)),"")</f>
        <v/>
      </c>
      <c r="AI39" s="48" t="str">
        <f t="shared" ref="AI39:AI70" si="38">IFERROR(IF(F39="","",IF(DM39="","",DM39)),"")</f>
        <v/>
      </c>
      <c r="AJ39" s="49" t="str">
        <f t="shared" si="13"/>
        <v/>
      </c>
      <c r="AK39" s="61" t="str">
        <f t="shared" ref="AK39:AK70" si="39">IFERROR(IF(F39="","",IF(DR39="","",DR39)),"")</f>
        <v/>
      </c>
      <c r="AL39" s="70"/>
      <c r="AM39" s="60" t="str">
        <f t="shared" ref="AM39:AM70" si="40">IFERROR(IF(F39="","",IF(DR39="","",SUM(DR39-AL39))),"")</f>
        <v/>
      </c>
      <c r="AN39" s="70"/>
      <c r="AO39" s="63" t="str">
        <f t="shared" ref="AO39:AO70" si="41">IFERROR(IF(F39="","",DT39&amp;" Rs- "&amp;DS39),"")</f>
        <v/>
      </c>
      <c r="AP39" s="70"/>
      <c r="AQ39" s="62" t="str">
        <f t="shared" ref="AQ39:AQ70" si="42">IFERROR(IF(F39="","",ROUNDUP(DS39/AP39,-1)),"")</f>
        <v/>
      </c>
      <c r="AR39" s="25"/>
      <c r="CP39" s="24" t="s">
        <v>46</v>
      </c>
      <c r="CQ39" s="28" t="s">
        <v>83</v>
      </c>
      <c r="CS39" s="24">
        <v>33</v>
      </c>
      <c r="CT39" s="24" t="str">
        <f t="shared" si="14"/>
        <v/>
      </c>
      <c r="CU39" s="24" t="str">
        <f t="shared" si="15"/>
        <v/>
      </c>
      <c r="CV39" s="24" t="str">
        <f t="shared" si="16"/>
        <v/>
      </c>
      <c r="CW39" s="24" t="str">
        <f t="shared" si="17"/>
        <v/>
      </c>
      <c r="CX39" s="24" t="str">
        <f t="shared" si="18"/>
        <v/>
      </c>
      <c r="CY39" s="24" t="str">
        <f t="shared" si="19"/>
        <v/>
      </c>
      <c r="CZ39" s="24">
        <f t="shared" si="20"/>
        <v>0</v>
      </c>
      <c r="DA39" s="24">
        <f t="shared" si="21"/>
        <v>0</v>
      </c>
      <c r="DC39" s="24" t="str">
        <f t="shared" si="22"/>
        <v/>
      </c>
      <c r="DD39" s="24" t="str">
        <f t="shared" si="23"/>
        <v/>
      </c>
      <c r="DE39" s="24" t="str">
        <f t="shared" ref="DE39:DE70" si="43">IF(F39="","",IF(T39="","",IF((DC39+DD39+T39)&lt;150001,ROUND((DC39+DD39+T39),0),150000)))</f>
        <v/>
      </c>
      <c r="DF39" s="24" t="str">
        <f t="shared" si="25"/>
        <v/>
      </c>
      <c r="DG39" s="24" t="str">
        <f t="shared" si="26"/>
        <v/>
      </c>
      <c r="DH39" s="24">
        <f t="shared" si="27"/>
        <v>0</v>
      </c>
      <c r="DI39" s="24" t="str">
        <f t="shared" si="28"/>
        <v/>
      </c>
      <c r="DJ39" s="24" t="str">
        <f t="shared" ref="DJ39:DJ70" si="44">IF(F39="","",IF(AF39="","",AF39))</f>
        <v/>
      </c>
      <c r="DK39" s="24" t="str">
        <f t="shared" ref="DK39:DK70" si="45">IF(F39="","",IF(AG39="","",AG39))</f>
        <v/>
      </c>
      <c r="DL39" s="24">
        <f t="shared" si="29"/>
        <v>0</v>
      </c>
      <c r="DM39" s="24">
        <f t="shared" si="30"/>
        <v>0</v>
      </c>
      <c r="DN39" s="24">
        <f t="shared" si="31"/>
        <v>0</v>
      </c>
      <c r="DO39" s="24">
        <f t="shared" si="32"/>
        <v>0</v>
      </c>
      <c r="DP39" s="24" t="str">
        <f t="shared" ref="DP39:DP70" si="46">IF(F39="","",SUM(AI39-AJ39))</f>
        <v/>
      </c>
      <c r="DQ39" s="24" t="str">
        <f t="shared" ref="DQ39:DQ70" si="47">IF(F39="","",ROUND((DP39*0.04),0))</f>
        <v/>
      </c>
      <c r="DR39" s="24" t="str">
        <f t="shared" ref="DR39:DR70" si="48">IF(F39="","",SUM(DP39+DQ39))</f>
        <v/>
      </c>
      <c r="DS39" s="24" t="str">
        <f t="shared" si="33"/>
        <v/>
      </c>
      <c r="DT39" s="24" t="str">
        <f t="shared" ref="DT39:DT70" si="49">IF(F39="","",IF(AM39&gt;AN39,"Income Tax Payable",IF(AM39&lt;AN39,"Income Tax Refundable","Income Tax Payble/Refundable")))</f>
        <v/>
      </c>
    </row>
    <row r="40" spans="1:124" ht="30.95" customHeight="1">
      <c r="A40" s="64">
        <v>34</v>
      </c>
      <c r="B40" s="71"/>
      <c r="C40" s="72"/>
      <c r="D40" s="71"/>
      <c r="E40" s="73"/>
      <c r="F40" s="68"/>
      <c r="G40" s="74"/>
      <c r="H40" s="74"/>
      <c r="I40" s="75"/>
      <c r="J40" s="75"/>
      <c r="K40" s="75"/>
      <c r="L40" s="55"/>
      <c r="M40" s="56"/>
      <c r="N40" s="75"/>
      <c r="O40" s="75"/>
      <c r="P40" s="52" t="str">
        <f t="shared" si="35"/>
        <v/>
      </c>
      <c r="Q40" s="75"/>
      <c r="R40" s="58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51" t="str">
        <f t="shared" si="36"/>
        <v/>
      </c>
      <c r="AE40" s="70"/>
      <c r="AF40" s="70"/>
      <c r="AG40" s="70"/>
      <c r="AH40" s="50" t="str">
        <f t="shared" si="37"/>
        <v/>
      </c>
      <c r="AI40" s="48" t="str">
        <f t="shared" si="38"/>
        <v/>
      </c>
      <c r="AJ40" s="49" t="str">
        <f t="shared" si="13"/>
        <v/>
      </c>
      <c r="AK40" s="61" t="str">
        <f t="shared" si="39"/>
        <v/>
      </c>
      <c r="AL40" s="70"/>
      <c r="AM40" s="60" t="str">
        <f t="shared" si="40"/>
        <v/>
      </c>
      <c r="AN40" s="70"/>
      <c r="AO40" s="63" t="str">
        <f t="shared" si="41"/>
        <v/>
      </c>
      <c r="AP40" s="70"/>
      <c r="AQ40" s="62" t="str">
        <f t="shared" si="42"/>
        <v/>
      </c>
      <c r="AR40" s="25"/>
      <c r="CP40" s="24" t="s">
        <v>61</v>
      </c>
      <c r="CQ40" s="28" t="s">
        <v>84</v>
      </c>
      <c r="CS40" s="24">
        <v>34</v>
      </c>
      <c r="CT40" s="24" t="str">
        <f t="shared" si="14"/>
        <v/>
      </c>
      <c r="CU40" s="24" t="str">
        <f t="shared" si="15"/>
        <v/>
      </c>
      <c r="CV40" s="24" t="str">
        <f t="shared" si="16"/>
        <v/>
      </c>
      <c r="CW40" s="24" t="str">
        <f t="shared" si="17"/>
        <v/>
      </c>
      <c r="CX40" s="24" t="str">
        <f t="shared" si="18"/>
        <v/>
      </c>
      <c r="CY40" s="24" t="str">
        <f t="shared" si="19"/>
        <v/>
      </c>
      <c r="CZ40" s="24">
        <f t="shared" si="20"/>
        <v>0</v>
      </c>
      <c r="DA40" s="24">
        <f t="shared" si="21"/>
        <v>0</v>
      </c>
      <c r="DC40" s="24" t="str">
        <f t="shared" si="22"/>
        <v/>
      </c>
      <c r="DD40" s="24" t="str">
        <f t="shared" si="23"/>
        <v/>
      </c>
      <c r="DE40" s="24" t="str">
        <f t="shared" si="43"/>
        <v/>
      </c>
      <c r="DF40" s="24" t="str">
        <f t="shared" si="25"/>
        <v/>
      </c>
      <c r="DG40" s="24" t="str">
        <f t="shared" si="26"/>
        <v/>
      </c>
      <c r="DH40" s="24">
        <f t="shared" si="27"/>
        <v>0</v>
      </c>
      <c r="DI40" s="24" t="str">
        <f t="shared" si="28"/>
        <v/>
      </c>
      <c r="DJ40" s="24" t="str">
        <f t="shared" si="44"/>
        <v/>
      </c>
      <c r="DK40" s="24" t="str">
        <f t="shared" si="45"/>
        <v/>
      </c>
      <c r="DL40" s="24">
        <f t="shared" si="29"/>
        <v>0</v>
      </c>
      <c r="DM40" s="24">
        <f t="shared" si="30"/>
        <v>0</v>
      </c>
      <c r="DN40" s="24">
        <f t="shared" si="31"/>
        <v>0</v>
      </c>
      <c r="DO40" s="24">
        <f t="shared" si="32"/>
        <v>0</v>
      </c>
      <c r="DP40" s="24" t="str">
        <f t="shared" si="46"/>
        <v/>
      </c>
      <c r="DQ40" s="24" t="str">
        <f t="shared" si="47"/>
        <v/>
      </c>
      <c r="DR40" s="24" t="str">
        <f t="shared" si="48"/>
        <v/>
      </c>
      <c r="DS40" s="24" t="str">
        <f t="shared" si="33"/>
        <v/>
      </c>
      <c r="DT40" s="24" t="str">
        <f t="shared" si="49"/>
        <v/>
      </c>
    </row>
    <row r="41" spans="1:124" ht="30.95" customHeight="1">
      <c r="A41" s="64">
        <v>35</v>
      </c>
      <c r="B41" s="71"/>
      <c r="C41" s="72"/>
      <c r="D41" s="71"/>
      <c r="E41" s="73"/>
      <c r="F41" s="68"/>
      <c r="G41" s="74"/>
      <c r="H41" s="74"/>
      <c r="I41" s="75"/>
      <c r="J41" s="75"/>
      <c r="K41" s="75"/>
      <c r="L41" s="55"/>
      <c r="M41" s="56"/>
      <c r="N41" s="75"/>
      <c r="O41" s="75"/>
      <c r="P41" s="52" t="str">
        <f t="shared" si="35"/>
        <v/>
      </c>
      <c r="Q41" s="75"/>
      <c r="R41" s="58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51" t="str">
        <f t="shared" si="36"/>
        <v/>
      </c>
      <c r="AE41" s="70"/>
      <c r="AF41" s="70"/>
      <c r="AG41" s="70"/>
      <c r="AH41" s="50" t="str">
        <f t="shared" si="37"/>
        <v/>
      </c>
      <c r="AI41" s="48" t="str">
        <f t="shared" si="38"/>
        <v/>
      </c>
      <c r="AJ41" s="49" t="str">
        <f t="shared" si="13"/>
        <v/>
      </c>
      <c r="AK41" s="61" t="str">
        <f t="shared" si="39"/>
        <v/>
      </c>
      <c r="AL41" s="70"/>
      <c r="AM41" s="60" t="str">
        <f t="shared" si="40"/>
        <v/>
      </c>
      <c r="AN41" s="70"/>
      <c r="AO41" s="63" t="str">
        <f t="shared" si="41"/>
        <v/>
      </c>
      <c r="AP41" s="70"/>
      <c r="AQ41" s="62" t="str">
        <f t="shared" si="42"/>
        <v/>
      </c>
      <c r="AR41" s="25"/>
      <c r="CP41" s="24" t="s">
        <v>62</v>
      </c>
      <c r="CQ41" s="28" t="s">
        <v>85</v>
      </c>
      <c r="CS41" s="24">
        <v>35</v>
      </c>
      <c r="CT41" s="24" t="str">
        <f t="shared" si="14"/>
        <v/>
      </c>
      <c r="CU41" s="24" t="str">
        <f t="shared" si="15"/>
        <v/>
      </c>
      <c r="CV41" s="24" t="str">
        <f t="shared" si="16"/>
        <v/>
      </c>
      <c r="CW41" s="24" t="str">
        <f t="shared" si="17"/>
        <v/>
      </c>
      <c r="CX41" s="24" t="str">
        <f t="shared" si="18"/>
        <v/>
      </c>
      <c r="CY41" s="24" t="str">
        <f t="shared" si="19"/>
        <v/>
      </c>
      <c r="CZ41" s="24">
        <f t="shared" si="20"/>
        <v>0</v>
      </c>
      <c r="DA41" s="24">
        <f t="shared" si="21"/>
        <v>0</v>
      </c>
      <c r="DC41" s="24" t="str">
        <f t="shared" si="22"/>
        <v/>
      </c>
      <c r="DD41" s="24" t="str">
        <f t="shared" si="23"/>
        <v/>
      </c>
      <c r="DE41" s="24" t="str">
        <f t="shared" si="43"/>
        <v/>
      </c>
      <c r="DF41" s="24" t="str">
        <f t="shared" si="25"/>
        <v/>
      </c>
      <c r="DG41" s="24" t="str">
        <f t="shared" si="26"/>
        <v/>
      </c>
      <c r="DH41" s="24">
        <f t="shared" si="27"/>
        <v>0</v>
      </c>
      <c r="DI41" s="24" t="str">
        <f t="shared" si="28"/>
        <v/>
      </c>
      <c r="DJ41" s="24" t="str">
        <f t="shared" si="44"/>
        <v/>
      </c>
      <c r="DK41" s="24" t="str">
        <f t="shared" si="45"/>
        <v/>
      </c>
      <c r="DL41" s="24">
        <f t="shared" si="29"/>
        <v>0</v>
      </c>
      <c r="DM41" s="24">
        <f t="shared" si="30"/>
        <v>0</v>
      </c>
      <c r="DN41" s="24">
        <f t="shared" si="31"/>
        <v>0</v>
      </c>
      <c r="DO41" s="24">
        <f t="shared" si="32"/>
        <v>0</v>
      </c>
      <c r="DP41" s="24" t="str">
        <f t="shared" si="46"/>
        <v/>
      </c>
      <c r="DQ41" s="24" t="str">
        <f t="shared" si="47"/>
        <v/>
      </c>
      <c r="DR41" s="24" t="str">
        <f t="shared" si="48"/>
        <v/>
      </c>
      <c r="DS41" s="24" t="str">
        <f t="shared" si="33"/>
        <v/>
      </c>
      <c r="DT41" s="24" t="str">
        <f t="shared" si="49"/>
        <v/>
      </c>
    </row>
    <row r="42" spans="1:124" ht="30.95" customHeight="1">
      <c r="A42" s="64">
        <v>36</v>
      </c>
      <c r="B42" s="71"/>
      <c r="C42" s="72"/>
      <c r="D42" s="71"/>
      <c r="E42" s="73"/>
      <c r="F42" s="68"/>
      <c r="G42" s="74"/>
      <c r="H42" s="74"/>
      <c r="I42" s="75"/>
      <c r="J42" s="75"/>
      <c r="K42" s="75"/>
      <c r="L42" s="55"/>
      <c r="M42" s="56"/>
      <c r="N42" s="75"/>
      <c r="O42" s="75"/>
      <c r="P42" s="52" t="str">
        <f t="shared" si="35"/>
        <v/>
      </c>
      <c r="Q42" s="75"/>
      <c r="R42" s="58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51" t="str">
        <f t="shared" si="36"/>
        <v/>
      </c>
      <c r="AE42" s="70"/>
      <c r="AF42" s="70"/>
      <c r="AG42" s="70"/>
      <c r="AH42" s="50" t="str">
        <f t="shared" si="37"/>
        <v/>
      </c>
      <c r="AI42" s="48" t="str">
        <f t="shared" si="38"/>
        <v/>
      </c>
      <c r="AJ42" s="49" t="str">
        <f t="shared" si="13"/>
        <v/>
      </c>
      <c r="AK42" s="61" t="str">
        <f t="shared" si="39"/>
        <v/>
      </c>
      <c r="AL42" s="70"/>
      <c r="AM42" s="60" t="str">
        <f t="shared" si="40"/>
        <v/>
      </c>
      <c r="AN42" s="70"/>
      <c r="AO42" s="63" t="str">
        <f t="shared" si="41"/>
        <v/>
      </c>
      <c r="AP42" s="70"/>
      <c r="AQ42" s="62" t="str">
        <f t="shared" si="42"/>
        <v/>
      </c>
      <c r="AR42" s="25"/>
      <c r="CP42" s="24" t="s">
        <v>63</v>
      </c>
      <c r="CQ42" s="28" t="s">
        <v>86</v>
      </c>
      <c r="CS42" s="24">
        <v>36</v>
      </c>
      <c r="CT42" s="24" t="str">
        <f t="shared" si="14"/>
        <v/>
      </c>
      <c r="CU42" s="24" t="str">
        <f t="shared" si="15"/>
        <v/>
      </c>
      <c r="CV42" s="24" t="str">
        <f t="shared" si="16"/>
        <v/>
      </c>
      <c r="CW42" s="24" t="str">
        <f t="shared" si="17"/>
        <v/>
      </c>
      <c r="CX42" s="24" t="str">
        <f t="shared" si="18"/>
        <v/>
      </c>
      <c r="CY42" s="24" t="str">
        <f t="shared" si="19"/>
        <v/>
      </c>
      <c r="CZ42" s="24">
        <f t="shared" si="20"/>
        <v>0</v>
      </c>
      <c r="DA42" s="24">
        <f t="shared" si="21"/>
        <v>0</v>
      </c>
      <c r="DC42" s="24" t="str">
        <f t="shared" si="22"/>
        <v/>
      </c>
      <c r="DD42" s="24" t="str">
        <f t="shared" si="23"/>
        <v/>
      </c>
      <c r="DE42" s="24" t="str">
        <f t="shared" si="43"/>
        <v/>
      </c>
      <c r="DF42" s="24" t="str">
        <f t="shared" si="25"/>
        <v/>
      </c>
      <c r="DG42" s="24" t="str">
        <f t="shared" si="26"/>
        <v/>
      </c>
      <c r="DH42" s="24">
        <f t="shared" si="27"/>
        <v>0</v>
      </c>
      <c r="DI42" s="24" t="str">
        <f t="shared" si="28"/>
        <v/>
      </c>
      <c r="DJ42" s="24" t="str">
        <f t="shared" si="44"/>
        <v/>
      </c>
      <c r="DK42" s="24" t="str">
        <f t="shared" si="45"/>
        <v/>
      </c>
      <c r="DL42" s="24">
        <f t="shared" si="29"/>
        <v>0</v>
      </c>
      <c r="DM42" s="24">
        <f t="shared" si="30"/>
        <v>0</v>
      </c>
      <c r="DN42" s="24">
        <f t="shared" si="31"/>
        <v>0</v>
      </c>
      <c r="DO42" s="24">
        <f t="shared" si="32"/>
        <v>0</v>
      </c>
      <c r="DP42" s="24" t="str">
        <f t="shared" si="46"/>
        <v/>
      </c>
      <c r="DQ42" s="24" t="str">
        <f t="shared" si="47"/>
        <v/>
      </c>
      <c r="DR42" s="24" t="str">
        <f t="shared" si="48"/>
        <v/>
      </c>
      <c r="DS42" s="24" t="str">
        <f t="shared" si="33"/>
        <v/>
      </c>
      <c r="DT42" s="24" t="str">
        <f t="shared" si="49"/>
        <v/>
      </c>
    </row>
    <row r="43" spans="1:124" ht="30.95" customHeight="1">
      <c r="A43" s="64">
        <v>37</v>
      </c>
      <c r="B43" s="71"/>
      <c r="C43" s="72"/>
      <c r="D43" s="71"/>
      <c r="E43" s="73"/>
      <c r="F43" s="68"/>
      <c r="G43" s="74"/>
      <c r="H43" s="74"/>
      <c r="I43" s="75"/>
      <c r="J43" s="75"/>
      <c r="K43" s="75"/>
      <c r="L43" s="55"/>
      <c r="M43" s="56"/>
      <c r="N43" s="75"/>
      <c r="O43" s="75"/>
      <c r="P43" s="52" t="str">
        <f t="shared" si="35"/>
        <v/>
      </c>
      <c r="Q43" s="75"/>
      <c r="R43" s="58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51" t="str">
        <f t="shared" si="36"/>
        <v/>
      </c>
      <c r="AE43" s="70"/>
      <c r="AF43" s="70"/>
      <c r="AG43" s="70"/>
      <c r="AH43" s="50" t="str">
        <f t="shared" si="37"/>
        <v/>
      </c>
      <c r="AI43" s="48" t="str">
        <f t="shared" si="38"/>
        <v/>
      </c>
      <c r="AJ43" s="49" t="str">
        <f t="shared" si="13"/>
        <v/>
      </c>
      <c r="AK43" s="61" t="str">
        <f t="shared" si="39"/>
        <v/>
      </c>
      <c r="AL43" s="70"/>
      <c r="AM43" s="60" t="str">
        <f t="shared" si="40"/>
        <v/>
      </c>
      <c r="AN43" s="70"/>
      <c r="AO43" s="63" t="str">
        <f t="shared" si="41"/>
        <v/>
      </c>
      <c r="AP43" s="70"/>
      <c r="AQ43" s="62" t="str">
        <f t="shared" si="42"/>
        <v/>
      </c>
      <c r="AR43" s="25"/>
      <c r="CP43" s="24" t="s">
        <v>64</v>
      </c>
      <c r="CQ43" s="28" t="s">
        <v>87</v>
      </c>
      <c r="CS43" s="24">
        <v>37</v>
      </c>
      <c r="CT43" s="24" t="str">
        <f t="shared" si="14"/>
        <v/>
      </c>
      <c r="CU43" s="24" t="str">
        <f t="shared" si="15"/>
        <v/>
      </c>
      <c r="CV43" s="24" t="str">
        <f t="shared" si="16"/>
        <v/>
      </c>
      <c r="CW43" s="24" t="str">
        <f t="shared" si="17"/>
        <v/>
      </c>
      <c r="CX43" s="24" t="str">
        <f t="shared" si="18"/>
        <v/>
      </c>
      <c r="CY43" s="24" t="str">
        <f t="shared" si="19"/>
        <v/>
      </c>
      <c r="CZ43" s="24">
        <f t="shared" si="20"/>
        <v>0</v>
      </c>
      <c r="DA43" s="24">
        <f t="shared" si="21"/>
        <v>0</v>
      </c>
      <c r="DC43" s="24" t="str">
        <f t="shared" si="22"/>
        <v/>
      </c>
      <c r="DD43" s="24" t="str">
        <f t="shared" si="23"/>
        <v/>
      </c>
      <c r="DE43" s="24" t="str">
        <f t="shared" si="43"/>
        <v/>
      </c>
      <c r="DF43" s="24" t="str">
        <f t="shared" si="25"/>
        <v/>
      </c>
      <c r="DG43" s="24" t="str">
        <f t="shared" si="26"/>
        <v/>
      </c>
      <c r="DH43" s="24">
        <f t="shared" si="27"/>
        <v>0</v>
      </c>
      <c r="DI43" s="24" t="str">
        <f t="shared" si="28"/>
        <v/>
      </c>
      <c r="DJ43" s="24" t="str">
        <f t="shared" si="44"/>
        <v/>
      </c>
      <c r="DK43" s="24" t="str">
        <f t="shared" si="45"/>
        <v/>
      </c>
      <c r="DL43" s="24">
        <f t="shared" si="29"/>
        <v>0</v>
      </c>
      <c r="DM43" s="24">
        <f t="shared" si="30"/>
        <v>0</v>
      </c>
      <c r="DN43" s="24">
        <f t="shared" si="31"/>
        <v>0</v>
      </c>
      <c r="DO43" s="24">
        <f t="shared" si="32"/>
        <v>0</v>
      </c>
      <c r="DP43" s="24" t="str">
        <f t="shared" si="46"/>
        <v/>
      </c>
      <c r="DQ43" s="24" t="str">
        <f t="shared" si="47"/>
        <v/>
      </c>
      <c r="DR43" s="24" t="str">
        <f t="shared" si="48"/>
        <v/>
      </c>
      <c r="DS43" s="24" t="str">
        <f t="shared" si="33"/>
        <v/>
      </c>
      <c r="DT43" s="24" t="str">
        <f t="shared" si="49"/>
        <v/>
      </c>
    </row>
    <row r="44" spans="1:124" ht="30.95" customHeight="1">
      <c r="A44" s="64">
        <v>38</v>
      </c>
      <c r="B44" s="71"/>
      <c r="C44" s="72"/>
      <c r="D44" s="71"/>
      <c r="E44" s="73"/>
      <c r="F44" s="68"/>
      <c r="G44" s="74"/>
      <c r="H44" s="74"/>
      <c r="I44" s="75"/>
      <c r="J44" s="75"/>
      <c r="K44" s="75"/>
      <c r="L44" s="55"/>
      <c r="M44" s="56"/>
      <c r="N44" s="75"/>
      <c r="O44" s="75"/>
      <c r="P44" s="52" t="str">
        <f t="shared" si="35"/>
        <v/>
      </c>
      <c r="Q44" s="75"/>
      <c r="R44" s="58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51" t="str">
        <f t="shared" si="36"/>
        <v/>
      </c>
      <c r="AE44" s="70"/>
      <c r="AF44" s="70"/>
      <c r="AG44" s="70"/>
      <c r="AH44" s="50" t="str">
        <f t="shared" si="37"/>
        <v/>
      </c>
      <c r="AI44" s="48" t="str">
        <f t="shared" si="38"/>
        <v/>
      </c>
      <c r="AJ44" s="49" t="str">
        <f t="shared" si="13"/>
        <v/>
      </c>
      <c r="AK44" s="61" t="str">
        <f t="shared" si="39"/>
        <v/>
      </c>
      <c r="AL44" s="70"/>
      <c r="AM44" s="60" t="str">
        <f t="shared" si="40"/>
        <v/>
      </c>
      <c r="AN44" s="70"/>
      <c r="AO44" s="63" t="str">
        <f t="shared" si="41"/>
        <v/>
      </c>
      <c r="AP44" s="70"/>
      <c r="AQ44" s="62" t="str">
        <f t="shared" si="42"/>
        <v/>
      </c>
      <c r="AR44" s="25"/>
      <c r="CP44" s="24" t="s">
        <v>65</v>
      </c>
      <c r="CQ44" s="28" t="s">
        <v>88</v>
      </c>
      <c r="CS44" s="24">
        <v>38</v>
      </c>
      <c r="CT44" s="24" t="str">
        <f t="shared" si="14"/>
        <v/>
      </c>
      <c r="CU44" s="24" t="str">
        <f t="shared" si="15"/>
        <v/>
      </c>
      <c r="CV44" s="24" t="str">
        <f t="shared" si="16"/>
        <v/>
      </c>
      <c r="CW44" s="24" t="str">
        <f t="shared" si="17"/>
        <v/>
      </c>
      <c r="CX44" s="24" t="str">
        <f t="shared" si="18"/>
        <v/>
      </c>
      <c r="CY44" s="24" t="str">
        <f t="shared" si="19"/>
        <v/>
      </c>
      <c r="CZ44" s="24">
        <f t="shared" si="20"/>
        <v>0</v>
      </c>
      <c r="DA44" s="24">
        <f t="shared" si="21"/>
        <v>0</v>
      </c>
      <c r="DC44" s="24" t="str">
        <f t="shared" si="22"/>
        <v/>
      </c>
      <c r="DD44" s="24" t="str">
        <f t="shared" si="23"/>
        <v/>
      </c>
      <c r="DE44" s="24" t="str">
        <f t="shared" si="43"/>
        <v/>
      </c>
      <c r="DF44" s="24" t="str">
        <f t="shared" si="25"/>
        <v/>
      </c>
      <c r="DG44" s="24" t="str">
        <f t="shared" si="26"/>
        <v/>
      </c>
      <c r="DH44" s="24">
        <f t="shared" si="27"/>
        <v>0</v>
      </c>
      <c r="DI44" s="24" t="str">
        <f t="shared" si="28"/>
        <v/>
      </c>
      <c r="DJ44" s="24" t="str">
        <f t="shared" si="44"/>
        <v/>
      </c>
      <c r="DK44" s="24" t="str">
        <f t="shared" si="45"/>
        <v/>
      </c>
      <c r="DL44" s="24">
        <f t="shared" si="29"/>
        <v>0</v>
      </c>
      <c r="DM44" s="24">
        <f t="shared" si="30"/>
        <v>0</v>
      </c>
      <c r="DN44" s="24">
        <f t="shared" si="31"/>
        <v>0</v>
      </c>
      <c r="DO44" s="24">
        <f t="shared" si="32"/>
        <v>0</v>
      </c>
      <c r="DP44" s="24" t="str">
        <f t="shared" si="46"/>
        <v/>
      </c>
      <c r="DQ44" s="24" t="str">
        <f t="shared" si="47"/>
        <v/>
      </c>
      <c r="DR44" s="24" t="str">
        <f t="shared" si="48"/>
        <v/>
      </c>
      <c r="DS44" s="24" t="str">
        <f t="shared" si="33"/>
        <v/>
      </c>
      <c r="DT44" s="24" t="str">
        <f t="shared" si="49"/>
        <v/>
      </c>
    </row>
    <row r="45" spans="1:124" ht="30.95" customHeight="1">
      <c r="A45" s="64">
        <v>39</v>
      </c>
      <c r="B45" s="71"/>
      <c r="C45" s="72"/>
      <c r="D45" s="71"/>
      <c r="E45" s="73"/>
      <c r="F45" s="68"/>
      <c r="G45" s="74"/>
      <c r="H45" s="74"/>
      <c r="I45" s="75"/>
      <c r="J45" s="75"/>
      <c r="K45" s="75"/>
      <c r="L45" s="55"/>
      <c r="M45" s="56"/>
      <c r="N45" s="75"/>
      <c r="O45" s="75"/>
      <c r="P45" s="52" t="str">
        <f t="shared" si="35"/>
        <v/>
      </c>
      <c r="Q45" s="75"/>
      <c r="R45" s="58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51" t="str">
        <f t="shared" si="36"/>
        <v/>
      </c>
      <c r="AE45" s="70"/>
      <c r="AF45" s="70"/>
      <c r="AG45" s="70"/>
      <c r="AH45" s="50" t="str">
        <f t="shared" si="37"/>
        <v/>
      </c>
      <c r="AI45" s="48" t="str">
        <f t="shared" si="38"/>
        <v/>
      </c>
      <c r="AJ45" s="49" t="str">
        <f t="shared" si="13"/>
        <v/>
      </c>
      <c r="AK45" s="61" t="str">
        <f t="shared" si="39"/>
        <v/>
      </c>
      <c r="AL45" s="70"/>
      <c r="AM45" s="60" t="str">
        <f t="shared" si="40"/>
        <v/>
      </c>
      <c r="AN45" s="70"/>
      <c r="AO45" s="63" t="str">
        <f t="shared" si="41"/>
        <v/>
      </c>
      <c r="AP45" s="70"/>
      <c r="AQ45" s="62" t="str">
        <f t="shared" si="42"/>
        <v/>
      </c>
      <c r="AR45" s="25"/>
      <c r="CP45" s="24" t="s">
        <v>66</v>
      </c>
      <c r="CQ45" s="28" t="s">
        <v>89</v>
      </c>
      <c r="CS45" s="24">
        <v>39</v>
      </c>
      <c r="CT45" s="24" t="str">
        <f t="shared" si="14"/>
        <v/>
      </c>
      <c r="CU45" s="24" t="str">
        <f t="shared" si="15"/>
        <v/>
      </c>
      <c r="CV45" s="24" t="str">
        <f t="shared" si="16"/>
        <v/>
      </c>
      <c r="CW45" s="24" t="str">
        <f t="shared" si="17"/>
        <v/>
      </c>
      <c r="CX45" s="24" t="str">
        <f t="shared" si="18"/>
        <v/>
      </c>
      <c r="CY45" s="24" t="str">
        <f t="shared" si="19"/>
        <v/>
      </c>
      <c r="CZ45" s="24">
        <f t="shared" si="20"/>
        <v>0</v>
      </c>
      <c r="DA45" s="24">
        <f t="shared" si="21"/>
        <v>0</v>
      </c>
      <c r="DC45" s="24" t="str">
        <f t="shared" si="22"/>
        <v/>
      </c>
      <c r="DD45" s="24" t="str">
        <f t="shared" si="23"/>
        <v/>
      </c>
      <c r="DE45" s="24" t="str">
        <f t="shared" si="43"/>
        <v/>
      </c>
      <c r="DF45" s="24" t="str">
        <f t="shared" si="25"/>
        <v/>
      </c>
      <c r="DG45" s="24" t="str">
        <f t="shared" si="26"/>
        <v/>
      </c>
      <c r="DH45" s="24">
        <f t="shared" si="27"/>
        <v>0</v>
      </c>
      <c r="DI45" s="24" t="str">
        <f t="shared" si="28"/>
        <v/>
      </c>
      <c r="DJ45" s="24" t="str">
        <f t="shared" si="44"/>
        <v/>
      </c>
      <c r="DK45" s="24" t="str">
        <f t="shared" si="45"/>
        <v/>
      </c>
      <c r="DL45" s="24">
        <f t="shared" si="29"/>
        <v>0</v>
      </c>
      <c r="DM45" s="24">
        <f t="shared" si="30"/>
        <v>0</v>
      </c>
      <c r="DN45" s="24">
        <f t="shared" si="31"/>
        <v>0</v>
      </c>
      <c r="DO45" s="24">
        <f t="shared" si="32"/>
        <v>0</v>
      </c>
      <c r="DP45" s="24" t="str">
        <f t="shared" si="46"/>
        <v/>
      </c>
      <c r="DQ45" s="24" t="str">
        <f t="shared" si="47"/>
        <v/>
      </c>
      <c r="DR45" s="24" t="str">
        <f t="shared" si="48"/>
        <v/>
      </c>
      <c r="DS45" s="24" t="str">
        <f t="shared" si="33"/>
        <v/>
      </c>
      <c r="DT45" s="24" t="str">
        <f t="shared" si="49"/>
        <v/>
      </c>
    </row>
    <row r="46" spans="1:124" ht="30.95" customHeight="1">
      <c r="A46" s="64">
        <v>40</v>
      </c>
      <c r="B46" s="71"/>
      <c r="C46" s="72"/>
      <c r="D46" s="71"/>
      <c r="E46" s="73"/>
      <c r="F46" s="68"/>
      <c r="G46" s="74"/>
      <c r="H46" s="74"/>
      <c r="I46" s="75"/>
      <c r="J46" s="75"/>
      <c r="K46" s="75"/>
      <c r="L46" s="55"/>
      <c r="M46" s="56"/>
      <c r="N46" s="75"/>
      <c r="O46" s="75"/>
      <c r="P46" s="52" t="str">
        <f t="shared" si="35"/>
        <v/>
      </c>
      <c r="Q46" s="75"/>
      <c r="R46" s="58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51" t="str">
        <f t="shared" si="36"/>
        <v/>
      </c>
      <c r="AE46" s="70"/>
      <c r="AF46" s="70"/>
      <c r="AG46" s="70"/>
      <c r="AH46" s="50" t="str">
        <f t="shared" si="37"/>
        <v/>
      </c>
      <c r="AI46" s="48" t="str">
        <f t="shared" si="38"/>
        <v/>
      </c>
      <c r="AJ46" s="49" t="str">
        <f t="shared" si="13"/>
        <v/>
      </c>
      <c r="AK46" s="61" t="str">
        <f t="shared" si="39"/>
        <v/>
      </c>
      <c r="AL46" s="70"/>
      <c r="AM46" s="60" t="str">
        <f t="shared" si="40"/>
        <v/>
      </c>
      <c r="AN46" s="70"/>
      <c r="AO46" s="63" t="str">
        <f t="shared" si="41"/>
        <v/>
      </c>
      <c r="AP46" s="70"/>
      <c r="AQ46" s="62" t="str">
        <f t="shared" si="42"/>
        <v/>
      </c>
      <c r="AR46" s="25"/>
      <c r="CP46" s="24" t="s">
        <v>67</v>
      </c>
      <c r="CQ46" s="28" t="s">
        <v>90</v>
      </c>
      <c r="CS46" s="24">
        <v>40</v>
      </c>
      <c r="CT46" s="24" t="str">
        <f t="shared" si="14"/>
        <v/>
      </c>
      <c r="CU46" s="24" t="str">
        <f t="shared" si="15"/>
        <v/>
      </c>
      <c r="CV46" s="24" t="str">
        <f t="shared" si="16"/>
        <v/>
      </c>
      <c r="CW46" s="24" t="str">
        <f t="shared" si="17"/>
        <v/>
      </c>
      <c r="CX46" s="24" t="str">
        <f t="shared" si="18"/>
        <v/>
      </c>
      <c r="CY46" s="24" t="str">
        <f t="shared" si="19"/>
        <v/>
      </c>
      <c r="CZ46" s="24">
        <f t="shared" si="20"/>
        <v>0</v>
      </c>
      <c r="DA46" s="24">
        <f t="shared" si="21"/>
        <v>0</v>
      </c>
      <c r="DC46" s="24" t="str">
        <f t="shared" si="22"/>
        <v/>
      </c>
      <c r="DD46" s="24" t="str">
        <f t="shared" si="23"/>
        <v/>
      </c>
      <c r="DE46" s="24" t="str">
        <f t="shared" si="43"/>
        <v/>
      </c>
      <c r="DF46" s="24" t="str">
        <f t="shared" si="25"/>
        <v/>
      </c>
      <c r="DG46" s="24" t="str">
        <f t="shared" si="26"/>
        <v/>
      </c>
      <c r="DH46" s="24">
        <f t="shared" si="27"/>
        <v>0</v>
      </c>
      <c r="DI46" s="24" t="str">
        <f t="shared" si="28"/>
        <v/>
      </c>
      <c r="DJ46" s="24" t="str">
        <f t="shared" si="44"/>
        <v/>
      </c>
      <c r="DK46" s="24" t="str">
        <f t="shared" si="45"/>
        <v/>
      </c>
      <c r="DL46" s="24">
        <f t="shared" si="29"/>
        <v>0</v>
      </c>
      <c r="DM46" s="24">
        <f t="shared" si="30"/>
        <v>0</v>
      </c>
      <c r="DN46" s="24">
        <f t="shared" si="31"/>
        <v>0</v>
      </c>
      <c r="DO46" s="24">
        <f t="shared" si="32"/>
        <v>0</v>
      </c>
      <c r="DP46" s="24" t="str">
        <f t="shared" si="46"/>
        <v/>
      </c>
      <c r="DQ46" s="24" t="str">
        <f t="shared" si="47"/>
        <v/>
      </c>
      <c r="DR46" s="24" t="str">
        <f t="shared" si="48"/>
        <v/>
      </c>
      <c r="DS46" s="24" t="str">
        <f t="shared" si="33"/>
        <v/>
      </c>
      <c r="DT46" s="24" t="str">
        <f t="shared" si="49"/>
        <v/>
      </c>
    </row>
    <row r="47" spans="1:124" ht="30.95" customHeight="1">
      <c r="A47" s="64">
        <v>41</v>
      </c>
      <c r="B47" s="71"/>
      <c r="C47" s="72"/>
      <c r="D47" s="71"/>
      <c r="E47" s="73"/>
      <c r="F47" s="68"/>
      <c r="G47" s="74"/>
      <c r="H47" s="74"/>
      <c r="I47" s="75"/>
      <c r="J47" s="75"/>
      <c r="K47" s="75"/>
      <c r="L47" s="55"/>
      <c r="M47" s="56"/>
      <c r="N47" s="75"/>
      <c r="O47" s="75"/>
      <c r="P47" s="52" t="str">
        <f t="shared" si="35"/>
        <v/>
      </c>
      <c r="Q47" s="75"/>
      <c r="R47" s="58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51" t="str">
        <f t="shared" si="36"/>
        <v/>
      </c>
      <c r="AE47" s="70"/>
      <c r="AF47" s="70"/>
      <c r="AG47" s="70"/>
      <c r="AH47" s="50" t="str">
        <f t="shared" si="37"/>
        <v/>
      </c>
      <c r="AI47" s="48" t="str">
        <f t="shared" si="38"/>
        <v/>
      </c>
      <c r="AJ47" s="49" t="str">
        <f t="shared" si="13"/>
        <v/>
      </c>
      <c r="AK47" s="61" t="str">
        <f t="shared" si="39"/>
        <v/>
      </c>
      <c r="AL47" s="70"/>
      <c r="AM47" s="60" t="str">
        <f t="shared" si="40"/>
        <v/>
      </c>
      <c r="AN47" s="70"/>
      <c r="AO47" s="63" t="str">
        <f t="shared" si="41"/>
        <v/>
      </c>
      <c r="AP47" s="70"/>
      <c r="AQ47" s="62" t="str">
        <f t="shared" si="42"/>
        <v/>
      </c>
      <c r="AR47" s="25"/>
      <c r="CP47" s="24" t="s">
        <v>68</v>
      </c>
      <c r="CQ47" s="28" t="s">
        <v>91</v>
      </c>
      <c r="CS47" s="24">
        <v>41</v>
      </c>
      <c r="CT47" s="24" t="str">
        <f t="shared" si="14"/>
        <v/>
      </c>
      <c r="CU47" s="24" t="str">
        <f t="shared" si="15"/>
        <v/>
      </c>
      <c r="CV47" s="24" t="str">
        <f t="shared" si="16"/>
        <v/>
      </c>
      <c r="CW47" s="24" t="str">
        <f t="shared" si="17"/>
        <v/>
      </c>
      <c r="CX47" s="24" t="str">
        <f t="shared" si="18"/>
        <v/>
      </c>
      <c r="CY47" s="24" t="str">
        <f t="shared" si="19"/>
        <v/>
      </c>
      <c r="CZ47" s="24">
        <f t="shared" si="20"/>
        <v>0</v>
      </c>
      <c r="DA47" s="24">
        <f t="shared" si="21"/>
        <v>0</v>
      </c>
      <c r="DC47" s="24" t="str">
        <f t="shared" si="22"/>
        <v/>
      </c>
      <c r="DD47" s="24" t="str">
        <f t="shared" si="23"/>
        <v/>
      </c>
      <c r="DE47" s="24" t="str">
        <f t="shared" si="43"/>
        <v/>
      </c>
      <c r="DF47" s="24" t="str">
        <f t="shared" si="25"/>
        <v/>
      </c>
      <c r="DG47" s="24" t="str">
        <f t="shared" si="26"/>
        <v/>
      </c>
      <c r="DH47" s="24">
        <f t="shared" si="27"/>
        <v>0</v>
      </c>
      <c r="DI47" s="24" t="str">
        <f t="shared" si="28"/>
        <v/>
      </c>
      <c r="DJ47" s="24" t="str">
        <f t="shared" si="44"/>
        <v/>
      </c>
      <c r="DK47" s="24" t="str">
        <f t="shared" si="45"/>
        <v/>
      </c>
      <c r="DL47" s="24">
        <f t="shared" si="29"/>
        <v>0</v>
      </c>
      <c r="DM47" s="24">
        <f t="shared" si="30"/>
        <v>0</v>
      </c>
      <c r="DN47" s="24">
        <f t="shared" si="31"/>
        <v>0</v>
      </c>
      <c r="DO47" s="24">
        <f t="shared" si="32"/>
        <v>0</v>
      </c>
      <c r="DP47" s="24" t="str">
        <f t="shared" si="46"/>
        <v/>
      </c>
      <c r="DQ47" s="24" t="str">
        <f t="shared" si="47"/>
        <v/>
      </c>
      <c r="DR47" s="24" t="str">
        <f t="shared" si="48"/>
        <v/>
      </c>
      <c r="DS47" s="24" t="str">
        <f t="shared" si="33"/>
        <v/>
      </c>
      <c r="DT47" s="24" t="str">
        <f t="shared" si="49"/>
        <v/>
      </c>
    </row>
    <row r="48" spans="1:124" ht="30.95" customHeight="1">
      <c r="A48" s="64">
        <v>42</v>
      </c>
      <c r="B48" s="71"/>
      <c r="C48" s="72"/>
      <c r="D48" s="71"/>
      <c r="E48" s="73"/>
      <c r="F48" s="68"/>
      <c r="G48" s="74"/>
      <c r="H48" s="74"/>
      <c r="I48" s="75"/>
      <c r="J48" s="75"/>
      <c r="K48" s="75"/>
      <c r="L48" s="55"/>
      <c r="M48" s="56"/>
      <c r="N48" s="75"/>
      <c r="O48" s="75"/>
      <c r="P48" s="52" t="str">
        <f t="shared" si="35"/>
        <v/>
      </c>
      <c r="Q48" s="75"/>
      <c r="R48" s="58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51" t="str">
        <f t="shared" si="36"/>
        <v/>
      </c>
      <c r="AE48" s="70"/>
      <c r="AF48" s="70"/>
      <c r="AG48" s="70"/>
      <c r="AH48" s="50" t="str">
        <f t="shared" si="37"/>
        <v/>
      </c>
      <c r="AI48" s="48" t="str">
        <f t="shared" si="38"/>
        <v/>
      </c>
      <c r="AJ48" s="49" t="str">
        <f t="shared" si="13"/>
        <v/>
      </c>
      <c r="AK48" s="61" t="str">
        <f t="shared" si="39"/>
        <v/>
      </c>
      <c r="AL48" s="70"/>
      <c r="AM48" s="60" t="str">
        <f t="shared" si="40"/>
        <v/>
      </c>
      <c r="AN48" s="70"/>
      <c r="AO48" s="63" t="str">
        <f t="shared" si="41"/>
        <v/>
      </c>
      <c r="AP48" s="70"/>
      <c r="AQ48" s="62" t="str">
        <f t="shared" si="42"/>
        <v/>
      </c>
      <c r="AR48" s="25"/>
      <c r="CP48" s="24" t="s">
        <v>69</v>
      </c>
      <c r="CQ48" s="28" t="s">
        <v>92</v>
      </c>
      <c r="CS48" s="24">
        <v>42</v>
      </c>
      <c r="CT48" s="24" t="str">
        <f t="shared" si="14"/>
        <v/>
      </c>
      <c r="CU48" s="24" t="str">
        <f t="shared" si="15"/>
        <v/>
      </c>
      <c r="CV48" s="24" t="str">
        <f t="shared" si="16"/>
        <v/>
      </c>
      <c r="CW48" s="24" t="str">
        <f t="shared" si="17"/>
        <v/>
      </c>
      <c r="CX48" s="24" t="str">
        <f t="shared" si="18"/>
        <v/>
      </c>
      <c r="CY48" s="24" t="str">
        <f t="shared" si="19"/>
        <v/>
      </c>
      <c r="CZ48" s="24">
        <f t="shared" si="20"/>
        <v>0</v>
      </c>
      <c r="DA48" s="24">
        <f t="shared" si="21"/>
        <v>0</v>
      </c>
      <c r="DC48" s="24" t="str">
        <f t="shared" si="22"/>
        <v/>
      </c>
      <c r="DD48" s="24" t="str">
        <f t="shared" si="23"/>
        <v/>
      </c>
      <c r="DE48" s="24" t="str">
        <f t="shared" si="43"/>
        <v/>
      </c>
      <c r="DF48" s="24" t="str">
        <f t="shared" si="25"/>
        <v/>
      </c>
      <c r="DG48" s="24" t="str">
        <f t="shared" si="26"/>
        <v/>
      </c>
      <c r="DH48" s="24">
        <f t="shared" si="27"/>
        <v>0</v>
      </c>
      <c r="DI48" s="24" t="str">
        <f t="shared" si="28"/>
        <v/>
      </c>
      <c r="DJ48" s="24" t="str">
        <f t="shared" si="44"/>
        <v/>
      </c>
      <c r="DK48" s="24" t="str">
        <f t="shared" si="45"/>
        <v/>
      </c>
      <c r="DL48" s="24">
        <f t="shared" si="29"/>
        <v>0</v>
      </c>
      <c r="DM48" s="24">
        <f t="shared" si="30"/>
        <v>0</v>
      </c>
      <c r="DN48" s="24">
        <f t="shared" si="31"/>
        <v>0</v>
      </c>
      <c r="DO48" s="24">
        <f t="shared" si="32"/>
        <v>0</v>
      </c>
      <c r="DP48" s="24" t="str">
        <f t="shared" si="46"/>
        <v/>
      </c>
      <c r="DQ48" s="24" t="str">
        <f t="shared" si="47"/>
        <v/>
      </c>
      <c r="DR48" s="24" t="str">
        <f t="shared" si="48"/>
        <v/>
      </c>
      <c r="DS48" s="24" t="str">
        <f t="shared" si="33"/>
        <v/>
      </c>
      <c r="DT48" s="24" t="str">
        <f t="shared" si="49"/>
        <v/>
      </c>
    </row>
    <row r="49" spans="1:124" ht="30.95" customHeight="1">
      <c r="A49" s="64">
        <v>43</v>
      </c>
      <c r="B49" s="71"/>
      <c r="C49" s="72"/>
      <c r="D49" s="71"/>
      <c r="E49" s="73"/>
      <c r="F49" s="68"/>
      <c r="G49" s="74"/>
      <c r="H49" s="74"/>
      <c r="I49" s="75"/>
      <c r="J49" s="75"/>
      <c r="K49" s="75"/>
      <c r="L49" s="55"/>
      <c r="M49" s="56"/>
      <c r="N49" s="75"/>
      <c r="O49" s="75"/>
      <c r="P49" s="52" t="str">
        <f t="shared" si="35"/>
        <v/>
      </c>
      <c r="Q49" s="75"/>
      <c r="R49" s="58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51" t="str">
        <f t="shared" si="36"/>
        <v/>
      </c>
      <c r="AE49" s="70"/>
      <c r="AF49" s="70"/>
      <c r="AG49" s="70"/>
      <c r="AH49" s="50" t="str">
        <f t="shared" si="37"/>
        <v/>
      </c>
      <c r="AI49" s="48" t="str">
        <f t="shared" si="38"/>
        <v/>
      </c>
      <c r="AJ49" s="49" t="str">
        <f t="shared" si="13"/>
        <v/>
      </c>
      <c r="AK49" s="61" t="str">
        <f t="shared" si="39"/>
        <v/>
      </c>
      <c r="AL49" s="70"/>
      <c r="AM49" s="60" t="str">
        <f t="shared" si="40"/>
        <v/>
      </c>
      <c r="AN49" s="70"/>
      <c r="AO49" s="63" t="str">
        <f t="shared" si="41"/>
        <v/>
      </c>
      <c r="AP49" s="70"/>
      <c r="AQ49" s="62" t="str">
        <f t="shared" si="42"/>
        <v/>
      </c>
      <c r="AR49" s="25"/>
      <c r="CP49" s="24" t="s">
        <v>70</v>
      </c>
      <c r="CQ49" s="28" t="s">
        <v>93</v>
      </c>
      <c r="CS49" s="24">
        <v>43</v>
      </c>
      <c r="CT49" s="24" t="str">
        <f t="shared" si="14"/>
        <v/>
      </c>
      <c r="CU49" s="24" t="str">
        <f t="shared" si="15"/>
        <v/>
      </c>
      <c r="CV49" s="24" t="str">
        <f t="shared" si="16"/>
        <v/>
      </c>
      <c r="CW49" s="24" t="str">
        <f t="shared" si="17"/>
        <v/>
      </c>
      <c r="CX49" s="24" t="str">
        <f t="shared" si="18"/>
        <v/>
      </c>
      <c r="CY49" s="24" t="str">
        <f t="shared" si="19"/>
        <v/>
      </c>
      <c r="CZ49" s="24">
        <f t="shared" si="20"/>
        <v>0</v>
      </c>
      <c r="DA49" s="24">
        <f t="shared" si="21"/>
        <v>0</v>
      </c>
      <c r="DC49" s="24" t="str">
        <f t="shared" si="22"/>
        <v/>
      </c>
      <c r="DD49" s="24" t="str">
        <f t="shared" si="23"/>
        <v/>
      </c>
      <c r="DE49" s="24" t="str">
        <f t="shared" si="43"/>
        <v/>
      </c>
      <c r="DF49" s="24" t="str">
        <f t="shared" si="25"/>
        <v/>
      </c>
      <c r="DG49" s="24" t="str">
        <f t="shared" si="26"/>
        <v/>
      </c>
      <c r="DH49" s="24">
        <f t="shared" si="27"/>
        <v>0</v>
      </c>
      <c r="DI49" s="24" t="str">
        <f t="shared" si="28"/>
        <v/>
      </c>
      <c r="DJ49" s="24" t="str">
        <f t="shared" si="44"/>
        <v/>
      </c>
      <c r="DK49" s="24" t="str">
        <f t="shared" si="45"/>
        <v/>
      </c>
      <c r="DL49" s="24">
        <f t="shared" si="29"/>
        <v>0</v>
      </c>
      <c r="DM49" s="24">
        <f t="shared" si="30"/>
        <v>0</v>
      </c>
      <c r="DN49" s="24">
        <f t="shared" si="31"/>
        <v>0</v>
      </c>
      <c r="DO49" s="24">
        <f t="shared" si="32"/>
        <v>0</v>
      </c>
      <c r="DP49" s="24" t="str">
        <f t="shared" si="46"/>
        <v/>
      </c>
      <c r="DQ49" s="24" t="str">
        <f t="shared" si="47"/>
        <v/>
      </c>
      <c r="DR49" s="24" t="str">
        <f t="shared" si="48"/>
        <v/>
      </c>
      <c r="DS49" s="24" t="str">
        <f t="shared" si="33"/>
        <v/>
      </c>
      <c r="DT49" s="24" t="str">
        <f t="shared" si="49"/>
        <v/>
      </c>
    </row>
    <row r="50" spans="1:124" ht="30.95" customHeight="1">
      <c r="A50" s="64">
        <v>44</v>
      </c>
      <c r="B50" s="71"/>
      <c r="C50" s="72"/>
      <c r="D50" s="71"/>
      <c r="E50" s="73"/>
      <c r="F50" s="68"/>
      <c r="G50" s="74"/>
      <c r="H50" s="74"/>
      <c r="I50" s="75"/>
      <c r="J50" s="75"/>
      <c r="K50" s="75"/>
      <c r="L50" s="55"/>
      <c r="M50" s="56"/>
      <c r="N50" s="75"/>
      <c r="O50" s="75"/>
      <c r="P50" s="52" t="str">
        <f t="shared" si="35"/>
        <v/>
      </c>
      <c r="Q50" s="75"/>
      <c r="R50" s="58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51" t="str">
        <f t="shared" si="36"/>
        <v/>
      </c>
      <c r="AE50" s="70"/>
      <c r="AF50" s="70"/>
      <c r="AG50" s="70"/>
      <c r="AH50" s="50" t="str">
        <f t="shared" si="37"/>
        <v/>
      </c>
      <c r="AI50" s="48" t="str">
        <f t="shared" si="38"/>
        <v/>
      </c>
      <c r="AJ50" s="49" t="str">
        <f t="shared" si="13"/>
        <v/>
      </c>
      <c r="AK50" s="61" t="str">
        <f t="shared" si="39"/>
        <v/>
      </c>
      <c r="AL50" s="70"/>
      <c r="AM50" s="60" t="str">
        <f t="shared" si="40"/>
        <v/>
      </c>
      <c r="AN50" s="70"/>
      <c r="AO50" s="63" t="str">
        <f t="shared" si="41"/>
        <v/>
      </c>
      <c r="AP50" s="70"/>
      <c r="AQ50" s="62" t="str">
        <f t="shared" si="42"/>
        <v/>
      </c>
      <c r="AR50" s="25"/>
      <c r="CP50" s="24" t="s">
        <v>71</v>
      </c>
      <c r="CQ50" s="28" t="s">
        <v>94</v>
      </c>
      <c r="CS50" s="24">
        <v>44</v>
      </c>
      <c r="CT50" s="24" t="str">
        <f t="shared" si="14"/>
        <v/>
      </c>
      <c r="CU50" s="24" t="str">
        <f t="shared" si="15"/>
        <v/>
      </c>
      <c r="CV50" s="24" t="str">
        <f t="shared" si="16"/>
        <v/>
      </c>
      <c r="CW50" s="24" t="str">
        <f t="shared" si="17"/>
        <v/>
      </c>
      <c r="CX50" s="24" t="str">
        <f t="shared" si="18"/>
        <v/>
      </c>
      <c r="CY50" s="24" t="str">
        <f t="shared" si="19"/>
        <v/>
      </c>
      <c r="CZ50" s="24">
        <f t="shared" si="20"/>
        <v>0</v>
      </c>
      <c r="DA50" s="24">
        <f t="shared" si="21"/>
        <v>0</v>
      </c>
      <c r="DC50" s="24" t="str">
        <f t="shared" si="22"/>
        <v/>
      </c>
      <c r="DD50" s="24" t="str">
        <f t="shared" si="23"/>
        <v/>
      </c>
      <c r="DE50" s="24" t="str">
        <f t="shared" si="43"/>
        <v/>
      </c>
      <c r="DF50" s="24" t="str">
        <f t="shared" si="25"/>
        <v/>
      </c>
      <c r="DG50" s="24" t="str">
        <f t="shared" si="26"/>
        <v/>
      </c>
      <c r="DH50" s="24">
        <f t="shared" si="27"/>
        <v>0</v>
      </c>
      <c r="DI50" s="24" t="str">
        <f t="shared" si="28"/>
        <v/>
      </c>
      <c r="DJ50" s="24" t="str">
        <f t="shared" si="44"/>
        <v/>
      </c>
      <c r="DK50" s="24" t="str">
        <f t="shared" si="45"/>
        <v/>
      </c>
      <c r="DL50" s="24">
        <f t="shared" si="29"/>
        <v>0</v>
      </c>
      <c r="DM50" s="24">
        <f t="shared" si="30"/>
        <v>0</v>
      </c>
      <c r="DN50" s="24">
        <f t="shared" si="31"/>
        <v>0</v>
      </c>
      <c r="DO50" s="24">
        <f t="shared" si="32"/>
        <v>0</v>
      </c>
      <c r="DP50" s="24" t="str">
        <f t="shared" si="46"/>
        <v/>
      </c>
      <c r="DQ50" s="24" t="str">
        <f t="shared" si="47"/>
        <v/>
      </c>
      <c r="DR50" s="24" t="str">
        <f t="shared" si="48"/>
        <v/>
      </c>
      <c r="DS50" s="24" t="str">
        <f t="shared" si="33"/>
        <v/>
      </c>
      <c r="DT50" s="24" t="str">
        <f t="shared" si="49"/>
        <v/>
      </c>
    </row>
    <row r="51" spans="1:124" ht="30.95" customHeight="1">
      <c r="A51" s="64">
        <v>45</v>
      </c>
      <c r="B51" s="71"/>
      <c r="C51" s="72"/>
      <c r="D51" s="71"/>
      <c r="E51" s="73"/>
      <c r="F51" s="68"/>
      <c r="G51" s="74"/>
      <c r="H51" s="74"/>
      <c r="I51" s="75"/>
      <c r="J51" s="75"/>
      <c r="K51" s="75"/>
      <c r="L51" s="55"/>
      <c r="M51" s="56"/>
      <c r="N51" s="75"/>
      <c r="O51" s="75"/>
      <c r="P51" s="52" t="str">
        <f t="shared" si="35"/>
        <v/>
      </c>
      <c r="Q51" s="75"/>
      <c r="R51" s="58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51" t="str">
        <f t="shared" si="36"/>
        <v/>
      </c>
      <c r="AE51" s="70"/>
      <c r="AF51" s="70"/>
      <c r="AG51" s="70"/>
      <c r="AH51" s="50" t="str">
        <f t="shared" si="37"/>
        <v/>
      </c>
      <c r="AI51" s="48" t="str">
        <f t="shared" si="38"/>
        <v/>
      </c>
      <c r="AJ51" s="49" t="str">
        <f t="shared" si="13"/>
        <v/>
      </c>
      <c r="AK51" s="61" t="str">
        <f t="shared" si="39"/>
        <v/>
      </c>
      <c r="AL51" s="70"/>
      <c r="AM51" s="60" t="str">
        <f t="shared" si="40"/>
        <v/>
      </c>
      <c r="AN51" s="70"/>
      <c r="AO51" s="63" t="str">
        <f t="shared" si="41"/>
        <v/>
      </c>
      <c r="AP51" s="70"/>
      <c r="AQ51" s="62" t="str">
        <f t="shared" si="42"/>
        <v/>
      </c>
      <c r="AR51" s="25"/>
      <c r="CQ51" s="28" t="s">
        <v>95</v>
      </c>
      <c r="CS51" s="24">
        <v>45</v>
      </c>
      <c r="CT51" s="24" t="str">
        <f t="shared" si="14"/>
        <v/>
      </c>
      <c r="CU51" s="24" t="str">
        <f t="shared" si="15"/>
        <v/>
      </c>
      <c r="CV51" s="24" t="str">
        <f t="shared" si="16"/>
        <v/>
      </c>
      <c r="CW51" s="24" t="str">
        <f t="shared" si="17"/>
        <v/>
      </c>
      <c r="CX51" s="24" t="str">
        <f t="shared" si="18"/>
        <v/>
      </c>
      <c r="CY51" s="24" t="str">
        <f t="shared" si="19"/>
        <v/>
      </c>
      <c r="CZ51" s="24">
        <f t="shared" si="20"/>
        <v>0</v>
      </c>
      <c r="DA51" s="24">
        <f t="shared" si="21"/>
        <v>0</v>
      </c>
      <c r="DC51" s="24" t="str">
        <f t="shared" si="22"/>
        <v/>
      </c>
      <c r="DD51" s="24" t="str">
        <f t="shared" si="23"/>
        <v/>
      </c>
      <c r="DE51" s="24" t="str">
        <f t="shared" si="43"/>
        <v/>
      </c>
      <c r="DF51" s="24" t="str">
        <f t="shared" si="25"/>
        <v/>
      </c>
      <c r="DG51" s="24" t="str">
        <f t="shared" si="26"/>
        <v/>
      </c>
      <c r="DH51" s="24">
        <f t="shared" si="27"/>
        <v>0</v>
      </c>
      <c r="DI51" s="24" t="str">
        <f t="shared" si="28"/>
        <v/>
      </c>
      <c r="DJ51" s="24" t="str">
        <f t="shared" si="44"/>
        <v/>
      </c>
      <c r="DK51" s="24" t="str">
        <f t="shared" si="45"/>
        <v/>
      </c>
      <c r="DL51" s="24">
        <f t="shared" si="29"/>
        <v>0</v>
      </c>
      <c r="DM51" s="24">
        <f t="shared" si="30"/>
        <v>0</v>
      </c>
      <c r="DN51" s="24">
        <f t="shared" si="31"/>
        <v>0</v>
      </c>
      <c r="DO51" s="24">
        <f t="shared" si="32"/>
        <v>0</v>
      </c>
      <c r="DP51" s="24" t="str">
        <f t="shared" si="46"/>
        <v/>
      </c>
      <c r="DQ51" s="24" t="str">
        <f t="shared" si="47"/>
        <v/>
      </c>
      <c r="DR51" s="24" t="str">
        <f t="shared" si="48"/>
        <v/>
      </c>
      <c r="DS51" s="24" t="str">
        <f t="shared" si="33"/>
        <v/>
      </c>
      <c r="DT51" s="24" t="str">
        <f t="shared" si="49"/>
        <v/>
      </c>
    </row>
    <row r="52" spans="1:124" ht="30.95" customHeight="1">
      <c r="A52" s="64">
        <v>46</v>
      </c>
      <c r="B52" s="71"/>
      <c r="C52" s="72"/>
      <c r="D52" s="71"/>
      <c r="E52" s="73"/>
      <c r="F52" s="68"/>
      <c r="G52" s="74"/>
      <c r="H52" s="74"/>
      <c r="I52" s="75"/>
      <c r="J52" s="75"/>
      <c r="K52" s="75"/>
      <c r="L52" s="55"/>
      <c r="M52" s="56"/>
      <c r="N52" s="75"/>
      <c r="O52" s="75"/>
      <c r="P52" s="52" t="str">
        <f t="shared" si="35"/>
        <v/>
      </c>
      <c r="Q52" s="75"/>
      <c r="R52" s="58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51" t="str">
        <f t="shared" si="36"/>
        <v/>
      </c>
      <c r="AE52" s="70"/>
      <c r="AF52" s="70"/>
      <c r="AG52" s="70"/>
      <c r="AH52" s="50" t="str">
        <f t="shared" si="37"/>
        <v/>
      </c>
      <c r="AI52" s="48" t="str">
        <f t="shared" si="38"/>
        <v/>
      </c>
      <c r="AJ52" s="49" t="str">
        <f t="shared" si="13"/>
        <v/>
      </c>
      <c r="AK52" s="61" t="str">
        <f t="shared" si="39"/>
        <v/>
      </c>
      <c r="AL52" s="70"/>
      <c r="AM52" s="60" t="str">
        <f t="shared" si="40"/>
        <v/>
      </c>
      <c r="AN52" s="70"/>
      <c r="AO52" s="63" t="str">
        <f t="shared" si="41"/>
        <v/>
      </c>
      <c r="AP52" s="70"/>
      <c r="AQ52" s="62" t="str">
        <f t="shared" si="42"/>
        <v/>
      </c>
      <c r="AR52" s="25"/>
      <c r="CS52" s="24">
        <v>46</v>
      </c>
      <c r="CT52" s="24" t="str">
        <f t="shared" si="14"/>
        <v/>
      </c>
      <c r="CU52" s="24" t="str">
        <f t="shared" si="15"/>
        <v/>
      </c>
      <c r="CV52" s="24" t="str">
        <f t="shared" si="16"/>
        <v/>
      </c>
      <c r="CW52" s="24" t="str">
        <f t="shared" si="17"/>
        <v/>
      </c>
      <c r="CX52" s="24" t="str">
        <f t="shared" si="18"/>
        <v/>
      </c>
      <c r="CY52" s="24" t="str">
        <f t="shared" si="19"/>
        <v/>
      </c>
      <c r="CZ52" s="24">
        <f t="shared" si="20"/>
        <v>0</v>
      </c>
      <c r="DA52" s="24">
        <f t="shared" si="21"/>
        <v>0</v>
      </c>
      <c r="DC52" s="24" t="str">
        <f t="shared" si="22"/>
        <v/>
      </c>
      <c r="DD52" s="24" t="str">
        <f t="shared" si="23"/>
        <v/>
      </c>
      <c r="DE52" s="24" t="str">
        <f t="shared" si="43"/>
        <v/>
      </c>
      <c r="DF52" s="24" t="str">
        <f t="shared" si="25"/>
        <v/>
      </c>
      <c r="DG52" s="24" t="str">
        <f t="shared" si="26"/>
        <v/>
      </c>
      <c r="DH52" s="24">
        <f t="shared" si="27"/>
        <v>0</v>
      </c>
      <c r="DI52" s="24" t="str">
        <f t="shared" si="28"/>
        <v/>
      </c>
      <c r="DJ52" s="24" t="str">
        <f t="shared" si="44"/>
        <v/>
      </c>
      <c r="DK52" s="24" t="str">
        <f t="shared" si="45"/>
        <v/>
      </c>
      <c r="DL52" s="24">
        <f t="shared" si="29"/>
        <v>0</v>
      </c>
      <c r="DM52" s="24">
        <f t="shared" si="30"/>
        <v>0</v>
      </c>
      <c r="DN52" s="24">
        <f t="shared" si="31"/>
        <v>0</v>
      </c>
      <c r="DO52" s="24">
        <f t="shared" si="32"/>
        <v>0</v>
      </c>
      <c r="DP52" s="24" t="str">
        <f t="shared" si="46"/>
        <v/>
      </c>
      <c r="DQ52" s="24" t="str">
        <f t="shared" si="47"/>
        <v/>
      </c>
      <c r="DR52" s="24" t="str">
        <f t="shared" si="48"/>
        <v/>
      </c>
      <c r="DS52" s="24" t="str">
        <f t="shared" si="33"/>
        <v/>
      </c>
      <c r="DT52" s="24" t="str">
        <f t="shared" si="49"/>
        <v/>
      </c>
    </row>
    <row r="53" spans="1:124" ht="30.95" customHeight="1">
      <c r="A53" s="64">
        <v>47</v>
      </c>
      <c r="B53" s="71"/>
      <c r="C53" s="72"/>
      <c r="D53" s="71"/>
      <c r="E53" s="73"/>
      <c r="F53" s="68"/>
      <c r="G53" s="74"/>
      <c r="H53" s="74"/>
      <c r="I53" s="75"/>
      <c r="J53" s="75"/>
      <c r="K53" s="75"/>
      <c r="L53" s="55"/>
      <c r="M53" s="56"/>
      <c r="N53" s="75"/>
      <c r="O53" s="75"/>
      <c r="P53" s="52" t="str">
        <f t="shared" si="35"/>
        <v/>
      </c>
      <c r="Q53" s="75"/>
      <c r="R53" s="58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51" t="str">
        <f t="shared" si="36"/>
        <v/>
      </c>
      <c r="AE53" s="70"/>
      <c r="AF53" s="70"/>
      <c r="AG53" s="70"/>
      <c r="AH53" s="50" t="str">
        <f t="shared" si="37"/>
        <v/>
      </c>
      <c r="AI53" s="48" t="str">
        <f t="shared" si="38"/>
        <v/>
      </c>
      <c r="AJ53" s="49" t="str">
        <f t="shared" si="13"/>
        <v/>
      </c>
      <c r="AK53" s="61" t="str">
        <f t="shared" si="39"/>
        <v/>
      </c>
      <c r="AL53" s="70"/>
      <c r="AM53" s="60" t="str">
        <f t="shared" si="40"/>
        <v/>
      </c>
      <c r="AN53" s="70"/>
      <c r="AO53" s="63" t="str">
        <f t="shared" si="41"/>
        <v/>
      </c>
      <c r="AP53" s="70"/>
      <c r="AQ53" s="62" t="str">
        <f t="shared" si="42"/>
        <v/>
      </c>
      <c r="AR53" s="25"/>
      <c r="CS53" s="24">
        <v>47</v>
      </c>
      <c r="CT53" s="24" t="str">
        <f t="shared" si="14"/>
        <v/>
      </c>
      <c r="CU53" s="24" t="str">
        <f t="shared" si="15"/>
        <v/>
      </c>
      <c r="CV53" s="24" t="str">
        <f t="shared" si="16"/>
        <v/>
      </c>
      <c r="CW53" s="24" t="str">
        <f t="shared" si="17"/>
        <v/>
      </c>
      <c r="CX53" s="24" t="str">
        <f t="shared" si="18"/>
        <v/>
      </c>
      <c r="CY53" s="24" t="str">
        <f t="shared" si="19"/>
        <v/>
      </c>
      <c r="CZ53" s="24">
        <f t="shared" si="20"/>
        <v>0</v>
      </c>
      <c r="DA53" s="24">
        <f t="shared" si="21"/>
        <v>0</v>
      </c>
      <c r="DC53" s="24" t="str">
        <f t="shared" si="22"/>
        <v/>
      </c>
      <c r="DD53" s="24" t="str">
        <f t="shared" si="23"/>
        <v/>
      </c>
      <c r="DE53" s="24" t="str">
        <f t="shared" si="43"/>
        <v/>
      </c>
      <c r="DF53" s="24" t="str">
        <f t="shared" si="25"/>
        <v/>
      </c>
      <c r="DG53" s="24" t="str">
        <f t="shared" si="26"/>
        <v/>
      </c>
      <c r="DH53" s="24">
        <f t="shared" si="27"/>
        <v>0</v>
      </c>
      <c r="DI53" s="24" t="str">
        <f t="shared" si="28"/>
        <v/>
      </c>
      <c r="DJ53" s="24" t="str">
        <f t="shared" si="44"/>
        <v/>
      </c>
      <c r="DK53" s="24" t="str">
        <f t="shared" si="45"/>
        <v/>
      </c>
      <c r="DL53" s="24">
        <f t="shared" si="29"/>
        <v>0</v>
      </c>
      <c r="DM53" s="24">
        <f t="shared" si="30"/>
        <v>0</v>
      </c>
      <c r="DN53" s="24">
        <f t="shared" si="31"/>
        <v>0</v>
      </c>
      <c r="DO53" s="24">
        <f t="shared" si="32"/>
        <v>0</v>
      </c>
      <c r="DP53" s="24" t="str">
        <f t="shared" si="46"/>
        <v/>
      </c>
      <c r="DQ53" s="24" t="str">
        <f t="shared" si="47"/>
        <v/>
      </c>
      <c r="DR53" s="24" t="str">
        <f t="shared" si="48"/>
        <v/>
      </c>
      <c r="DS53" s="24" t="str">
        <f t="shared" si="33"/>
        <v/>
      </c>
      <c r="DT53" s="24" t="str">
        <f t="shared" si="49"/>
        <v/>
      </c>
    </row>
    <row r="54" spans="1:124" ht="30.95" customHeight="1">
      <c r="A54" s="64">
        <v>48</v>
      </c>
      <c r="B54" s="71"/>
      <c r="C54" s="72"/>
      <c r="D54" s="71"/>
      <c r="E54" s="73"/>
      <c r="F54" s="68"/>
      <c r="G54" s="74"/>
      <c r="H54" s="74"/>
      <c r="I54" s="75"/>
      <c r="J54" s="75"/>
      <c r="K54" s="75"/>
      <c r="L54" s="55"/>
      <c r="M54" s="56"/>
      <c r="N54" s="75"/>
      <c r="O54" s="75"/>
      <c r="P54" s="52" t="str">
        <f t="shared" si="35"/>
        <v/>
      </c>
      <c r="Q54" s="75"/>
      <c r="R54" s="58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51" t="str">
        <f t="shared" si="36"/>
        <v/>
      </c>
      <c r="AE54" s="70"/>
      <c r="AF54" s="70"/>
      <c r="AG54" s="70"/>
      <c r="AH54" s="50" t="str">
        <f t="shared" si="37"/>
        <v/>
      </c>
      <c r="AI54" s="48" t="str">
        <f t="shared" si="38"/>
        <v/>
      </c>
      <c r="AJ54" s="49" t="str">
        <f t="shared" si="13"/>
        <v/>
      </c>
      <c r="AK54" s="61" t="str">
        <f t="shared" si="39"/>
        <v/>
      </c>
      <c r="AL54" s="70"/>
      <c r="AM54" s="60" t="str">
        <f t="shared" si="40"/>
        <v/>
      </c>
      <c r="AN54" s="70"/>
      <c r="AO54" s="63" t="str">
        <f t="shared" si="41"/>
        <v/>
      </c>
      <c r="AP54" s="70"/>
      <c r="AQ54" s="62" t="str">
        <f t="shared" si="42"/>
        <v/>
      </c>
      <c r="AR54" s="25"/>
      <c r="CS54" s="24">
        <v>48</v>
      </c>
      <c r="CT54" s="24" t="str">
        <f t="shared" si="14"/>
        <v/>
      </c>
      <c r="CU54" s="24" t="str">
        <f t="shared" si="15"/>
        <v/>
      </c>
      <c r="CV54" s="24" t="str">
        <f t="shared" si="16"/>
        <v/>
      </c>
      <c r="CW54" s="24" t="str">
        <f t="shared" si="17"/>
        <v/>
      </c>
      <c r="CX54" s="24" t="str">
        <f t="shared" si="18"/>
        <v/>
      </c>
      <c r="CY54" s="24" t="str">
        <f t="shared" si="19"/>
        <v/>
      </c>
      <c r="CZ54" s="24">
        <f t="shared" si="20"/>
        <v>0</v>
      </c>
      <c r="DA54" s="24">
        <f t="shared" si="21"/>
        <v>0</v>
      </c>
      <c r="DC54" s="24" t="str">
        <f t="shared" si="22"/>
        <v/>
      </c>
      <c r="DD54" s="24" t="str">
        <f t="shared" si="23"/>
        <v/>
      </c>
      <c r="DE54" s="24" t="str">
        <f t="shared" si="43"/>
        <v/>
      </c>
      <c r="DF54" s="24" t="str">
        <f t="shared" si="25"/>
        <v/>
      </c>
      <c r="DG54" s="24" t="str">
        <f t="shared" si="26"/>
        <v/>
      </c>
      <c r="DH54" s="24">
        <f t="shared" si="27"/>
        <v>0</v>
      </c>
      <c r="DI54" s="24" t="str">
        <f t="shared" si="28"/>
        <v/>
      </c>
      <c r="DJ54" s="24" t="str">
        <f t="shared" si="44"/>
        <v/>
      </c>
      <c r="DK54" s="24" t="str">
        <f t="shared" si="45"/>
        <v/>
      </c>
      <c r="DL54" s="24">
        <f t="shared" si="29"/>
        <v>0</v>
      </c>
      <c r="DM54" s="24">
        <f t="shared" si="30"/>
        <v>0</v>
      </c>
      <c r="DN54" s="24">
        <f t="shared" si="31"/>
        <v>0</v>
      </c>
      <c r="DO54" s="24">
        <f t="shared" si="32"/>
        <v>0</v>
      </c>
      <c r="DP54" s="24" t="str">
        <f t="shared" si="46"/>
        <v/>
      </c>
      <c r="DQ54" s="24" t="str">
        <f t="shared" si="47"/>
        <v/>
      </c>
      <c r="DR54" s="24" t="str">
        <f t="shared" si="48"/>
        <v/>
      </c>
      <c r="DS54" s="24" t="str">
        <f t="shared" si="33"/>
        <v/>
      </c>
      <c r="DT54" s="24" t="str">
        <f t="shared" si="49"/>
        <v/>
      </c>
    </row>
    <row r="55" spans="1:124" ht="30.95" customHeight="1">
      <c r="A55" s="64">
        <v>49</v>
      </c>
      <c r="B55" s="71"/>
      <c r="C55" s="72"/>
      <c r="D55" s="71"/>
      <c r="E55" s="73"/>
      <c r="F55" s="68"/>
      <c r="G55" s="74"/>
      <c r="H55" s="74"/>
      <c r="I55" s="75"/>
      <c r="J55" s="75"/>
      <c r="K55" s="75"/>
      <c r="L55" s="55"/>
      <c r="M55" s="56"/>
      <c r="N55" s="75"/>
      <c r="O55" s="75"/>
      <c r="P55" s="52" t="str">
        <f t="shared" si="35"/>
        <v/>
      </c>
      <c r="Q55" s="75"/>
      <c r="R55" s="58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51" t="str">
        <f t="shared" si="36"/>
        <v/>
      </c>
      <c r="AE55" s="70"/>
      <c r="AF55" s="70"/>
      <c r="AG55" s="70"/>
      <c r="AH55" s="50" t="str">
        <f t="shared" si="37"/>
        <v/>
      </c>
      <c r="AI55" s="48" t="str">
        <f t="shared" si="38"/>
        <v/>
      </c>
      <c r="AJ55" s="49" t="str">
        <f t="shared" si="13"/>
        <v/>
      </c>
      <c r="AK55" s="61" t="str">
        <f t="shared" si="39"/>
        <v/>
      </c>
      <c r="AL55" s="70"/>
      <c r="AM55" s="60" t="str">
        <f t="shared" si="40"/>
        <v/>
      </c>
      <c r="AN55" s="70"/>
      <c r="AO55" s="63" t="str">
        <f t="shared" si="41"/>
        <v/>
      </c>
      <c r="AP55" s="70"/>
      <c r="AQ55" s="62" t="str">
        <f t="shared" si="42"/>
        <v/>
      </c>
      <c r="AR55" s="25"/>
      <c r="CS55" s="24">
        <v>49</v>
      </c>
      <c r="CT55" s="24" t="str">
        <f t="shared" si="14"/>
        <v/>
      </c>
      <c r="CU55" s="24" t="str">
        <f t="shared" si="15"/>
        <v/>
      </c>
      <c r="CV55" s="24" t="str">
        <f t="shared" si="16"/>
        <v/>
      </c>
      <c r="CW55" s="24" t="str">
        <f t="shared" si="17"/>
        <v/>
      </c>
      <c r="CX55" s="24" t="str">
        <f t="shared" si="18"/>
        <v/>
      </c>
      <c r="CY55" s="24" t="str">
        <f t="shared" si="19"/>
        <v/>
      </c>
      <c r="CZ55" s="24">
        <f t="shared" si="20"/>
        <v>0</v>
      </c>
      <c r="DA55" s="24">
        <f t="shared" si="21"/>
        <v>0</v>
      </c>
      <c r="DC55" s="24" t="str">
        <f t="shared" si="22"/>
        <v/>
      </c>
      <c r="DD55" s="24" t="str">
        <f t="shared" si="23"/>
        <v/>
      </c>
      <c r="DE55" s="24" t="str">
        <f t="shared" si="43"/>
        <v/>
      </c>
      <c r="DF55" s="24" t="str">
        <f t="shared" si="25"/>
        <v/>
      </c>
      <c r="DG55" s="24" t="str">
        <f t="shared" si="26"/>
        <v/>
      </c>
      <c r="DH55" s="24">
        <f t="shared" si="27"/>
        <v>0</v>
      </c>
      <c r="DI55" s="24" t="str">
        <f t="shared" si="28"/>
        <v/>
      </c>
      <c r="DJ55" s="24" t="str">
        <f t="shared" si="44"/>
        <v/>
      </c>
      <c r="DK55" s="24" t="str">
        <f t="shared" si="45"/>
        <v/>
      </c>
      <c r="DL55" s="24">
        <f t="shared" si="29"/>
        <v>0</v>
      </c>
      <c r="DM55" s="24">
        <f t="shared" si="30"/>
        <v>0</v>
      </c>
      <c r="DN55" s="24">
        <f t="shared" si="31"/>
        <v>0</v>
      </c>
      <c r="DO55" s="24">
        <f t="shared" si="32"/>
        <v>0</v>
      </c>
      <c r="DP55" s="24" t="str">
        <f t="shared" si="46"/>
        <v/>
      </c>
      <c r="DQ55" s="24" t="str">
        <f t="shared" si="47"/>
        <v/>
      </c>
      <c r="DR55" s="24" t="str">
        <f t="shared" si="48"/>
        <v/>
      </c>
      <c r="DS55" s="24" t="str">
        <f t="shared" si="33"/>
        <v/>
      </c>
      <c r="DT55" s="24" t="str">
        <f t="shared" si="49"/>
        <v/>
      </c>
    </row>
    <row r="56" spans="1:124" ht="30.95" customHeight="1">
      <c r="A56" s="64">
        <v>50</v>
      </c>
      <c r="B56" s="71"/>
      <c r="C56" s="72"/>
      <c r="D56" s="71"/>
      <c r="E56" s="73"/>
      <c r="F56" s="68"/>
      <c r="G56" s="74"/>
      <c r="H56" s="74"/>
      <c r="I56" s="75"/>
      <c r="J56" s="75"/>
      <c r="K56" s="75"/>
      <c r="L56" s="55"/>
      <c r="M56" s="56"/>
      <c r="N56" s="75"/>
      <c r="O56" s="75"/>
      <c r="P56" s="52" t="str">
        <f t="shared" si="35"/>
        <v/>
      </c>
      <c r="Q56" s="75"/>
      <c r="R56" s="58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51" t="str">
        <f t="shared" si="36"/>
        <v/>
      </c>
      <c r="AE56" s="70"/>
      <c r="AF56" s="70"/>
      <c r="AG56" s="70"/>
      <c r="AH56" s="50" t="str">
        <f t="shared" si="37"/>
        <v/>
      </c>
      <c r="AI56" s="48" t="str">
        <f t="shared" si="38"/>
        <v/>
      </c>
      <c r="AJ56" s="49" t="str">
        <f t="shared" si="13"/>
        <v/>
      </c>
      <c r="AK56" s="61" t="str">
        <f t="shared" si="39"/>
        <v/>
      </c>
      <c r="AL56" s="70"/>
      <c r="AM56" s="60" t="str">
        <f t="shared" si="40"/>
        <v/>
      </c>
      <c r="AN56" s="70"/>
      <c r="AO56" s="63" t="str">
        <f t="shared" si="41"/>
        <v/>
      </c>
      <c r="AP56" s="70"/>
      <c r="AQ56" s="62" t="str">
        <f t="shared" si="42"/>
        <v/>
      </c>
      <c r="AR56" s="25"/>
      <c r="CS56" s="24">
        <v>50</v>
      </c>
      <c r="CT56" s="24" t="str">
        <f t="shared" si="14"/>
        <v/>
      </c>
      <c r="CU56" s="24" t="str">
        <f t="shared" si="15"/>
        <v/>
      </c>
      <c r="CV56" s="24" t="str">
        <f t="shared" si="16"/>
        <v/>
      </c>
      <c r="CW56" s="24" t="str">
        <f t="shared" si="17"/>
        <v/>
      </c>
      <c r="CX56" s="24" t="str">
        <f t="shared" si="18"/>
        <v/>
      </c>
      <c r="CY56" s="24" t="str">
        <f t="shared" si="19"/>
        <v/>
      </c>
      <c r="CZ56" s="24">
        <f t="shared" si="20"/>
        <v>0</v>
      </c>
      <c r="DA56" s="24">
        <f t="shared" si="21"/>
        <v>0</v>
      </c>
      <c r="DC56" s="24" t="str">
        <f t="shared" si="22"/>
        <v/>
      </c>
      <c r="DD56" s="24" t="str">
        <f t="shared" si="23"/>
        <v/>
      </c>
      <c r="DE56" s="24" t="str">
        <f t="shared" si="43"/>
        <v/>
      </c>
      <c r="DF56" s="24" t="str">
        <f t="shared" si="25"/>
        <v/>
      </c>
      <c r="DG56" s="24" t="str">
        <f t="shared" si="26"/>
        <v/>
      </c>
      <c r="DH56" s="24">
        <f t="shared" si="27"/>
        <v>0</v>
      </c>
      <c r="DI56" s="24" t="str">
        <f t="shared" si="28"/>
        <v/>
      </c>
      <c r="DJ56" s="24" t="str">
        <f t="shared" si="44"/>
        <v/>
      </c>
      <c r="DK56" s="24" t="str">
        <f t="shared" si="45"/>
        <v/>
      </c>
      <c r="DL56" s="24">
        <f t="shared" si="29"/>
        <v>0</v>
      </c>
      <c r="DM56" s="24">
        <f t="shared" si="30"/>
        <v>0</v>
      </c>
      <c r="DN56" s="24">
        <f t="shared" si="31"/>
        <v>0</v>
      </c>
      <c r="DO56" s="24">
        <f t="shared" si="32"/>
        <v>0</v>
      </c>
      <c r="DP56" s="24" t="str">
        <f t="shared" si="46"/>
        <v/>
      </c>
      <c r="DQ56" s="24" t="str">
        <f t="shared" si="47"/>
        <v/>
      </c>
      <c r="DR56" s="24" t="str">
        <f t="shared" si="48"/>
        <v/>
      </c>
      <c r="DS56" s="24" t="str">
        <f t="shared" si="33"/>
        <v/>
      </c>
      <c r="DT56" s="24" t="str">
        <f t="shared" si="49"/>
        <v/>
      </c>
    </row>
    <row r="57" spans="1:124" ht="30.95" customHeight="1">
      <c r="A57" s="64">
        <v>51</v>
      </c>
      <c r="B57" s="71"/>
      <c r="C57" s="72"/>
      <c r="D57" s="71"/>
      <c r="E57" s="73"/>
      <c r="F57" s="68"/>
      <c r="G57" s="74"/>
      <c r="H57" s="74"/>
      <c r="I57" s="75"/>
      <c r="J57" s="75"/>
      <c r="K57" s="75"/>
      <c r="L57" s="55"/>
      <c r="M57" s="56"/>
      <c r="N57" s="75"/>
      <c r="O57" s="75"/>
      <c r="P57" s="52" t="str">
        <f t="shared" si="35"/>
        <v/>
      </c>
      <c r="Q57" s="75"/>
      <c r="R57" s="58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51" t="str">
        <f t="shared" si="36"/>
        <v/>
      </c>
      <c r="AE57" s="70"/>
      <c r="AF57" s="70"/>
      <c r="AG57" s="70"/>
      <c r="AH57" s="50" t="str">
        <f t="shared" si="37"/>
        <v/>
      </c>
      <c r="AI57" s="48" t="str">
        <f t="shared" si="38"/>
        <v/>
      </c>
      <c r="AJ57" s="49" t="str">
        <f t="shared" si="13"/>
        <v/>
      </c>
      <c r="AK57" s="61" t="str">
        <f t="shared" si="39"/>
        <v/>
      </c>
      <c r="AL57" s="70"/>
      <c r="AM57" s="60" t="str">
        <f t="shared" si="40"/>
        <v/>
      </c>
      <c r="AN57" s="70"/>
      <c r="AO57" s="63" t="str">
        <f t="shared" si="41"/>
        <v/>
      </c>
      <c r="AP57" s="70"/>
      <c r="AQ57" s="62" t="str">
        <f t="shared" si="42"/>
        <v/>
      </c>
      <c r="AR57" s="25"/>
      <c r="CS57" s="24">
        <v>51</v>
      </c>
      <c r="CT57" s="24" t="str">
        <f t="shared" si="14"/>
        <v/>
      </c>
      <c r="CU57" s="24" t="str">
        <f t="shared" si="15"/>
        <v/>
      </c>
      <c r="CV57" s="24" t="str">
        <f t="shared" si="16"/>
        <v/>
      </c>
      <c r="CW57" s="24" t="str">
        <f t="shared" si="17"/>
        <v/>
      </c>
      <c r="CX57" s="24" t="str">
        <f t="shared" si="18"/>
        <v/>
      </c>
      <c r="CY57" s="24" t="str">
        <f t="shared" si="19"/>
        <v/>
      </c>
      <c r="CZ57" s="24">
        <f t="shared" si="20"/>
        <v>0</v>
      </c>
      <c r="DA57" s="24">
        <f t="shared" si="21"/>
        <v>0</v>
      </c>
      <c r="DC57" s="24" t="str">
        <f t="shared" si="22"/>
        <v/>
      </c>
      <c r="DD57" s="24" t="str">
        <f t="shared" si="23"/>
        <v/>
      </c>
      <c r="DE57" s="24" t="str">
        <f t="shared" si="43"/>
        <v/>
      </c>
      <c r="DF57" s="24" t="str">
        <f t="shared" si="25"/>
        <v/>
      </c>
      <c r="DG57" s="24" t="str">
        <f t="shared" si="26"/>
        <v/>
      </c>
      <c r="DH57" s="24">
        <f t="shared" si="27"/>
        <v>0</v>
      </c>
      <c r="DI57" s="24" t="str">
        <f t="shared" si="28"/>
        <v/>
      </c>
      <c r="DJ57" s="24" t="str">
        <f t="shared" si="44"/>
        <v/>
      </c>
      <c r="DK57" s="24" t="str">
        <f t="shared" si="45"/>
        <v/>
      </c>
      <c r="DL57" s="24">
        <f t="shared" si="29"/>
        <v>0</v>
      </c>
      <c r="DM57" s="24">
        <f t="shared" si="30"/>
        <v>0</v>
      </c>
      <c r="DN57" s="24">
        <f t="shared" si="31"/>
        <v>0</v>
      </c>
      <c r="DO57" s="24">
        <f t="shared" si="32"/>
        <v>0</v>
      </c>
      <c r="DP57" s="24" t="str">
        <f t="shared" si="46"/>
        <v/>
      </c>
      <c r="DQ57" s="24" t="str">
        <f t="shared" si="47"/>
        <v/>
      </c>
      <c r="DR57" s="24" t="str">
        <f t="shared" si="48"/>
        <v/>
      </c>
      <c r="DS57" s="24" t="str">
        <f t="shared" si="33"/>
        <v/>
      </c>
      <c r="DT57" s="24" t="str">
        <f t="shared" si="49"/>
        <v/>
      </c>
    </row>
    <row r="58" spans="1:124" ht="30.95" customHeight="1">
      <c r="A58" s="64">
        <v>52</v>
      </c>
      <c r="B58" s="71"/>
      <c r="C58" s="72"/>
      <c r="D58" s="71"/>
      <c r="E58" s="73"/>
      <c r="F58" s="68"/>
      <c r="G58" s="74"/>
      <c r="H58" s="74"/>
      <c r="I58" s="75"/>
      <c r="J58" s="75"/>
      <c r="K58" s="75"/>
      <c r="L58" s="55"/>
      <c r="M58" s="56"/>
      <c r="N58" s="75"/>
      <c r="O58" s="75"/>
      <c r="P58" s="52" t="str">
        <f t="shared" si="35"/>
        <v/>
      </c>
      <c r="Q58" s="75"/>
      <c r="R58" s="58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51" t="str">
        <f t="shared" si="36"/>
        <v/>
      </c>
      <c r="AE58" s="70"/>
      <c r="AF58" s="70"/>
      <c r="AG58" s="70"/>
      <c r="AH58" s="50" t="str">
        <f t="shared" si="37"/>
        <v/>
      </c>
      <c r="AI58" s="48" t="str">
        <f t="shared" si="38"/>
        <v/>
      </c>
      <c r="AJ58" s="49" t="str">
        <f t="shared" si="13"/>
        <v/>
      </c>
      <c r="AK58" s="61" t="str">
        <f t="shared" si="39"/>
        <v/>
      </c>
      <c r="AL58" s="70"/>
      <c r="AM58" s="60" t="str">
        <f t="shared" si="40"/>
        <v/>
      </c>
      <c r="AN58" s="70"/>
      <c r="AO58" s="63" t="str">
        <f t="shared" si="41"/>
        <v/>
      </c>
      <c r="AP58" s="70"/>
      <c r="AQ58" s="62" t="str">
        <f t="shared" si="42"/>
        <v/>
      </c>
      <c r="AR58" s="25"/>
      <c r="CS58" s="24">
        <v>52</v>
      </c>
      <c r="CT58" s="24" t="str">
        <f t="shared" si="14"/>
        <v/>
      </c>
      <c r="CU58" s="24" t="str">
        <f t="shared" si="15"/>
        <v/>
      </c>
      <c r="CV58" s="24" t="str">
        <f t="shared" si="16"/>
        <v/>
      </c>
      <c r="CW58" s="24" t="str">
        <f t="shared" si="17"/>
        <v/>
      </c>
      <c r="CX58" s="24" t="str">
        <f t="shared" si="18"/>
        <v/>
      </c>
      <c r="CY58" s="24" t="str">
        <f t="shared" si="19"/>
        <v/>
      </c>
      <c r="CZ58" s="24">
        <f t="shared" si="20"/>
        <v>0</v>
      </c>
      <c r="DA58" s="24">
        <f t="shared" si="21"/>
        <v>0</v>
      </c>
      <c r="DC58" s="24" t="str">
        <f t="shared" si="22"/>
        <v/>
      </c>
      <c r="DD58" s="24" t="str">
        <f t="shared" si="23"/>
        <v/>
      </c>
      <c r="DE58" s="24" t="str">
        <f t="shared" si="43"/>
        <v/>
      </c>
      <c r="DF58" s="24" t="str">
        <f t="shared" si="25"/>
        <v/>
      </c>
      <c r="DG58" s="24" t="str">
        <f t="shared" si="26"/>
        <v/>
      </c>
      <c r="DH58" s="24">
        <f t="shared" si="27"/>
        <v>0</v>
      </c>
      <c r="DI58" s="24" t="str">
        <f t="shared" si="28"/>
        <v/>
      </c>
      <c r="DJ58" s="24" t="str">
        <f t="shared" si="44"/>
        <v/>
      </c>
      <c r="DK58" s="24" t="str">
        <f t="shared" si="45"/>
        <v/>
      </c>
      <c r="DL58" s="24">
        <f t="shared" si="29"/>
        <v>0</v>
      </c>
      <c r="DM58" s="24">
        <f t="shared" si="30"/>
        <v>0</v>
      </c>
      <c r="DN58" s="24">
        <f t="shared" si="31"/>
        <v>0</v>
      </c>
      <c r="DO58" s="24">
        <f t="shared" si="32"/>
        <v>0</v>
      </c>
      <c r="DP58" s="24" t="str">
        <f t="shared" si="46"/>
        <v/>
      </c>
      <c r="DQ58" s="24" t="str">
        <f t="shared" si="47"/>
        <v/>
      </c>
      <c r="DR58" s="24" t="str">
        <f t="shared" si="48"/>
        <v/>
      </c>
      <c r="DS58" s="24" t="str">
        <f t="shared" si="33"/>
        <v/>
      </c>
      <c r="DT58" s="24" t="str">
        <f t="shared" si="49"/>
        <v/>
      </c>
    </row>
    <row r="59" spans="1:124" ht="30.95" customHeight="1">
      <c r="A59" s="64">
        <v>53</v>
      </c>
      <c r="B59" s="71"/>
      <c r="C59" s="72"/>
      <c r="D59" s="71"/>
      <c r="E59" s="73"/>
      <c r="F59" s="68"/>
      <c r="G59" s="74"/>
      <c r="H59" s="74"/>
      <c r="I59" s="75"/>
      <c r="J59" s="75"/>
      <c r="K59" s="75"/>
      <c r="L59" s="55"/>
      <c r="M59" s="56"/>
      <c r="N59" s="75"/>
      <c r="O59" s="75"/>
      <c r="P59" s="52" t="str">
        <f t="shared" si="35"/>
        <v/>
      </c>
      <c r="Q59" s="75"/>
      <c r="R59" s="58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51" t="str">
        <f t="shared" si="36"/>
        <v/>
      </c>
      <c r="AE59" s="70"/>
      <c r="AF59" s="70"/>
      <c r="AG59" s="70"/>
      <c r="AH59" s="50" t="str">
        <f t="shared" si="37"/>
        <v/>
      </c>
      <c r="AI59" s="48" t="str">
        <f t="shared" si="38"/>
        <v/>
      </c>
      <c r="AJ59" s="49" t="str">
        <f t="shared" si="13"/>
        <v/>
      </c>
      <c r="AK59" s="61" t="str">
        <f t="shared" si="39"/>
        <v/>
      </c>
      <c r="AL59" s="70"/>
      <c r="AM59" s="60" t="str">
        <f t="shared" si="40"/>
        <v/>
      </c>
      <c r="AN59" s="70"/>
      <c r="AO59" s="63" t="str">
        <f t="shared" si="41"/>
        <v/>
      </c>
      <c r="AP59" s="70"/>
      <c r="AQ59" s="62" t="str">
        <f t="shared" si="42"/>
        <v/>
      </c>
      <c r="AR59" s="25"/>
      <c r="CS59" s="24">
        <v>53</v>
      </c>
      <c r="CT59" s="24" t="str">
        <f t="shared" si="14"/>
        <v/>
      </c>
      <c r="CU59" s="24" t="str">
        <f t="shared" si="15"/>
        <v/>
      </c>
      <c r="CV59" s="24" t="str">
        <f t="shared" si="16"/>
        <v/>
      </c>
      <c r="CW59" s="24" t="str">
        <f t="shared" si="17"/>
        <v/>
      </c>
      <c r="CX59" s="24" t="str">
        <f t="shared" si="18"/>
        <v/>
      </c>
      <c r="CY59" s="24" t="str">
        <f t="shared" si="19"/>
        <v/>
      </c>
      <c r="CZ59" s="24">
        <f t="shared" si="20"/>
        <v>0</v>
      </c>
      <c r="DA59" s="24">
        <f t="shared" si="21"/>
        <v>0</v>
      </c>
      <c r="DC59" s="24" t="str">
        <f t="shared" si="22"/>
        <v/>
      </c>
      <c r="DD59" s="24" t="str">
        <f t="shared" si="23"/>
        <v/>
      </c>
      <c r="DE59" s="24" t="str">
        <f t="shared" si="43"/>
        <v/>
      </c>
      <c r="DF59" s="24" t="str">
        <f t="shared" si="25"/>
        <v/>
      </c>
      <c r="DG59" s="24" t="str">
        <f t="shared" si="26"/>
        <v/>
      </c>
      <c r="DH59" s="24">
        <f t="shared" si="27"/>
        <v>0</v>
      </c>
      <c r="DI59" s="24" t="str">
        <f t="shared" si="28"/>
        <v/>
      </c>
      <c r="DJ59" s="24" t="str">
        <f t="shared" si="44"/>
        <v/>
      </c>
      <c r="DK59" s="24" t="str">
        <f t="shared" si="45"/>
        <v/>
      </c>
      <c r="DL59" s="24">
        <f t="shared" si="29"/>
        <v>0</v>
      </c>
      <c r="DM59" s="24">
        <f t="shared" si="30"/>
        <v>0</v>
      </c>
      <c r="DN59" s="24">
        <f t="shared" si="31"/>
        <v>0</v>
      </c>
      <c r="DO59" s="24">
        <f t="shared" si="32"/>
        <v>0</v>
      </c>
      <c r="DP59" s="24" t="str">
        <f t="shared" si="46"/>
        <v/>
      </c>
      <c r="DQ59" s="24" t="str">
        <f t="shared" si="47"/>
        <v/>
      </c>
      <c r="DR59" s="24" t="str">
        <f t="shared" si="48"/>
        <v/>
      </c>
      <c r="DS59" s="24" t="str">
        <f t="shared" si="33"/>
        <v/>
      </c>
      <c r="DT59" s="24" t="str">
        <f t="shared" si="49"/>
        <v/>
      </c>
    </row>
    <row r="60" spans="1:124" ht="30.95" customHeight="1">
      <c r="A60" s="64">
        <v>54</v>
      </c>
      <c r="B60" s="71"/>
      <c r="C60" s="72"/>
      <c r="D60" s="71"/>
      <c r="E60" s="73"/>
      <c r="F60" s="68"/>
      <c r="G60" s="74"/>
      <c r="H60" s="74"/>
      <c r="I60" s="75"/>
      <c r="J60" s="75"/>
      <c r="K60" s="75"/>
      <c r="L60" s="55"/>
      <c r="M60" s="56"/>
      <c r="N60" s="75"/>
      <c r="O60" s="75"/>
      <c r="P60" s="52" t="str">
        <f t="shared" si="35"/>
        <v/>
      </c>
      <c r="Q60" s="75"/>
      <c r="R60" s="58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51" t="str">
        <f t="shared" si="36"/>
        <v/>
      </c>
      <c r="AE60" s="70"/>
      <c r="AF60" s="70"/>
      <c r="AG60" s="70"/>
      <c r="AH60" s="50" t="str">
        <f t="shared" si="37"/>
        <v/>
      </c>
      <c r="AI60" s="48" t="str">
        <f t="shared" si="38"/>
        <v/>
      </c>
      <c r="AJ60" s="49" t="str">
        <f t="shared" si="13"/>
        <v/>
      </c>
      <c r="AK60" s="61" t="str">
        <f t="shared" si="39"/>
        <v/>
      </c>
      <c r="AL60" s="70"/>
      <c r="AM60" s="60" t="str">
        <f t="shared" si="40"/>
        <v/>
      </c>
      <c r="AN60" s="70"/>
      <c r="AO60" s="63" t="str">
        <f t="shared" si="41"/>
        <v/>
      </c>
      <c r="AP60" s="70"/>
      <c r="AQ60" s="62" t="str">
        <f t="shared" si="42"/>
        <v/>
      </c>
      <c r="AR60" s="25"/>
      <c r="CS60" s="24">
        <v>54</v>
      </c>
      <c r="CT60" s="24" t="str">
        <f t="shared" si="14"/>
        <v/>
      </c>
      <c r="CU60" s="24" t="str">
        <f t="shared" si="15"/>
        <v/>
      </c>
      <c r="CV60" s="24" t="str">
        <f t="shared" si="16"/>
        <v/>
      </c>
      <c r="CW60" s="24" t="str">
        <f t="shared" si="17"/>
        <v/>
      </c>
      <c r="CX60" s="24" t="str">
        <f t="shared" si="18"/>
        <v/>
      </c>
      <c r="CY60" s="24" t="str">
        <f t="shared" si="19"/>
        <v/>
      </c>
      <c r="CZ60" s="24">
        <f t="shared" si="20"/>
        <v>0</v>
      </c>
      <c r="DA60" s="24">
        <f t="shared" si="21"/>
        <v>0</v>
      </c>
      <c r="DC60" s="24" t="str">
        <f t="shared" si="22"/>
        <v/>
      </c>
      <c r="DD60" s="24" t="str">
        <f t="shared" si="23"/>
        <v/>
      </c>
      <c r="DE60" s="24" t="str">
        <f t="shared" si="43"/>
        <v/>
      </c>
      <c r="DF60" s="24" t="str">
        <f t="shared" si="25"/>
        <v/>
      </c>
      <c r="DG60" s="24" t="str">
        <f t="shared" si="26"/>
        <v/>
      </c>
      <c r="DH60" s="24">
        <f t="shared" si="27"/>
        <v>0</v>
      </c>
      <c r="DI60" s="24" t="str">
        <f t="shared" si="28"/>
        <v/>
      </c>
      <c r="DJ60" s="24" t="str">
        <f t="shared" si="44"/>
        <v/>
      </c>
      <c r="DK60" s="24" t="str">
        <f t="shared" si="45"/>
        <v/>
      </c>
      <c r="DL60" s="24">
        <f t="shared" si="29"/>
        <v>0</v>
      </c>
      <c r="DM60" s="24">
        <f t="shared" si="30"/>
        <v>0</v>
      </c>
      <c r="DN60" s="24">
        <f t="shared" si="31"/>
        <v>0</v>
      </c>
      <c r="DO60" s="24">
        <f t="shared" si="32"/>
        <v>0</v>
      </c>
      <c r="DP60" s="24" t="str">
        <f t="shared" si="46"/>
        <v/>
      </c>
      <c r="DQ60" s="24" t="str">
        <f t="shared" si="47"/>
        <v/>
      </c>
      <c r="DR60" s="24" t="str">
        <f t="shared" si="48"/>
        <v/>
      </c>
      <c r="DS60" s="24" t="str">
        <f t="shared" si="33"/>
        <v/>
      </c>
      <c r="DT60" s="24" t="str">
        <f t="shared" si="49"/>
        <v/>
      </c>
    </row>
    <row r="61" spans="1:124" ht="30.95" customHeight="1">
      <c r="A61" s="64">
        <v>55</v>
      </c>
      <c r="B61" s="71"/>
      <c r="C61" s="72"/>
      <c r="D61" s="71"/>
      <c r="E61" s="73"/>
      <c r="F61" s="68"/>
      <c r="G61" s="74"/>
      <c r="H61" s="74"/>
      <c r="I61" s="75"/>
      <c r="J61" s="75"/>
      <c r="K61" s="75"/>
      <c r="L61" s="55"/>
      <c r="M61" s="56"/>
      <c r="N61" s="75"/>
      <c r="O61" s="75"/>
      <c r="P61" s="52" t="str">
        <f t="shared" si="35"/>
        <v/>
      </c>
      <c r="Q61" s="75"/>
      <c r="R61" s="58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51" t="str">
        <f t="shared" si="36"/>
        <v/>
      </c>
      <c r="AE61" s="70"/>
      <c r="AF61" s="70"/>
      <c r="AG61" s="70"/>
      <c r="AH61" s="50" t="str">
        <f t="shared" si="37"/>
        <v/>
      </c>
      <c r="AI61" s="48" t="str">
        <f t="shared" si="38"/>
        <v/>
      </c>
      <c r="AJ61" s="49" t="str">
        <f t="shared" si="13"/>
        <v/>
      </c>
      <c r="AK61" s="61" t="str">
        <f t="shared" si="39"/>
        <v/>
      </c>
      <c r="AL61" s="70"/>
      <c r="AM61" s="60" t="str">
        <f t="shared" si="40"/>
        <v/>
      </c>
      <c r="AN61" s="70"/>
      <c r="AO61" s="63" t="str">
        <f t="shared" si="41"/>
        <v/>
      </c>
      <c r="AP61" s="70"/>
      <c r="AQ61" s="62" t="str">
        <f t="shared" si="42"/>
        <v/>
      </c>
      <c r="AR61" s="25"/>
      <c r="CS61" s="24">
        <v>55</v>
      </c>
      <c r="CT61" s="24" t="str">
        <f t="shared" si="14"/>
        <v/>
      </c>
      <c r="CU61" s="24" t="str">
        <f t="shared" si="15"/>
        <v/>
      </c>
      <c r="CV61" s="24" t="str">
        <f t="shared" si="16"/>
        <v/>
      </c>
      <c r="CW61" s="24" t="str">
        <f t="shared" si="17"/>
        <v/>
      </c>
      <c r="CX61" s="24" t="str">
        <f t="shared" si="18"/>
        <v/>
      </c>
      <c r="CY61" s="24" t="str">
        <f t="shared" si="19"/>
        <v/>
      </c>
      <c r="CZ61" s="24">
        <f t="shared" si="20"/>
        <v>0</v>
      </c>
      <c r="DA61" s="24">
        <f t="shared" si="21"/>
        <v>0</v>
      </c>
      <c r="DC61" s="24" t="str">
        <f t="shared" si="22"/>
        <v/>
      </c>
      <c r="DD61" s="24" t="str">
        <f t="shared" si="23"/>
        <v/>
      </c>
      <c r="DE61" s="24" t="str">
        <f t="shared" si="43"/>
        <v/>
      </c>
      <c r="DF61" s="24" t="str">
        <f t="shared" si="25"/>
        <v/>
      </c>
      <c r="DG61" s="24" t="str">
        <f t="shared" si="26"/>
        <v/>
      </c>
      <c r="DH61" s="24">
        <f t="shared" si="27"/>
        <v>0</v>
      </c>
      <c r="DI61" s="24" t="str">
        <f t="shared" si="28"/>
        <v/>
      </c>
      <c r="DJ61" s="24" t="str">
        <f t="shared" si="44"/>
        <v/>
      </c>
      <c r="DK61" s="24" t="str">
        <f t="shared" si="45"/>
        <v/>
      </c>
      <c r="DL61" s="24">
        <f t="shared" si="29"/>
        <v>0</v>
      </c>
      <c r="DM61" s="24">
        <f t="shared" si="30"/>
        <v>0</v>
      </c>
      <c r="DN61" s="24">
        <f t="shared" si="31"/>
        <v>0</v>
      </c>
      <c r="DO61" s="24">
        <f t="shared" si="32"/>
        <v>0</v>
      </c>
      <c r="DP61" s="24" t="str">
        <f t="shared" si="46"/>
        <v/>
      </c>
      <c r="DQ61" s="24" t="str">
        <f t="shared" si="47"/>
        <v/>
      </c>
      <c r="DR61" s="24" t="str">
        <f t="shared" si="48"/>
        <v/>
      </c>
      <c r="DS61" s="24" t="str">
        <f t="shared" si="33"/>
        <v/>
      </c>
      <c r="DT61" s="24" t="str">
        <f t="shared" si="49"/>
        <v/>
      </c>
    </row>
    <row r="62" spans="1:124" ht="30.95" customHeight="1">
      <c r="A62" s="64">
        <v>56</v>
      </c>
      <c r="B62" s="71"/>
      <c r="C62" s="72"/>
      <c r="D62" s="71"/>
      <c r="E62" s="73"/>
      <c r="F62" s="68"/>
      <c r="G62" s="74"/>
      <c r="H62" s="74"/>
      <c r="I62" s="75"/>
      <c r="J62" s="75"/>
      <c r="K62" s="75"/>
      <c r="L62" s="55"/>
      <c r="M62" s="56"/>
      <c r="N62" s="75"/>
      <c r="O62" s="75"/>
      <c r="P62" s="52" t="str">
        <f t="shared" si="35"/>
        <v/>
      </c>
      <c r="Q62" s="75"/>
      <c r="R62" s="58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51" t="str">
        <f t="shared" si="36"/>
        <v/>
      </c>
      <c r="AE62" s="70"/>
      <c r="AF62" s="70"/>
      <c r="AG62" s="70"/>
      <c r="AH62" s="50" t="str">
        <f t="shared" si="37"/>
        <v/>
      </c>
      <c r="AI62" s="48" t="str">
        <f t="shared" si="38"/>
        <v/>
      </c>
      <c r="AJ62" s="49" t="str">
        <f t="shared" si="13"/>
        <v/>
      </c>
      <c r="AK62" s="61" t="str">
        <f t="shared" si="39"/>
        <v/>
      </c>
      <c r="AL62" s="70"/>
      <c r="AM62" s="60" t="str">
        <f t="shared" si="40"/>
        <v/>
      </c>
      <c r="AN62" s="70"/>
      <c r="AO62" s="63" t="str">
        <f t="shared" si="41"/>
        <v/>
      </c>
      <c r="AP62" s="70"/>
      <c r="AQ62" s="62" t="str">
        <f t="shared" si="42"/>
        <v/>
      </c>
      <c r="AR62" s="25"/>
      <c r="CS62" s="24">
        <v>56</v>
      </c>
      <c r="CT62" s="24" t="str">
        <f t="shared" si="14"/>
        <v/>
      </c>
      <c r="CU62" s="24" t="str">
        <f t="shared" si="15"/>
        <v/>
      </c>
      <c r="CV62" s="24" t="str">
        <f t="shared" si="16"/>
        <v/>
      </c>
      <c r="CW62" s="24" t="str">
        <f t="shared" si="17"/>
        <v/>
      </c>
      <c r="CX62" s="24" t="str">
        <f t="shared" si="18"/>
        <v/>
      </c>
      <c r="CY62" s="24" t="str">
        <f t="shared" si="19"/>
        <v/>
      </c>
      <c r="CZ62" s="24">
        <f t="shared" si="20"/>
        <v>0</v>
      </c>
      <c r="DA62" s="24">
        <f t="shared" si="21"/>
        <v>0</v>
      </c>
      <c r="DC62" s="24" t="str">
        <f t="shared" si="22"/>
        <v/>
      </c>
      <c r="DD62" s="24" t="str">
        <f t="shared" si="23"/>
        <v/>
      </c>
      <c r="DE62" s="24" t="str">
        <f t="shared" si="43"/>
        <v/>
      </c>
      <c r="DF62" s="24" t="str">
        <f t="shared" si="25"/>
        <v/>
      </c>
      <c r="DG62" s="24" t="str">
        <f t="shared" si="26"/>
        <v/>
      </c>
      <c r="DH62" s="24">
        <f t="shared" si="27"/>
        <v>0</v>
      </c>
      <c r="DI62" s="24" t="str">
        <f t="shared" si="28"/>
        <v/>
      </c>
      <c r="DJ62" s="24" t="str">
        <f t="shared" si="44"/>
        <v/>
      </c>
      <c r="DK62" s="24" t="str">
        <f t="shared" si="45"/>
        <v/>
      </c>
      <c r="DL62" s="24">
        <f t="shared" si="29"/>
        <v>0</v>
      </c>
      <c r="DM62" s="24">
        <f t="shared" si="30"/>
        <v>0</v>
      </c>
      <c r="DN62" s="24">
        <f t="shared" si="31"/>
        <v>0</v>
      </c>
      <c r="DO62" s="24">
        <f t="shared" si="32"/>
        <v>0</v>
      </c>
      <c r="DP62" s="24" t="str">
        <f t="shared" si="46"/>
        <v/>
      </c>
      <c r="DQ62" s="24" t="str">
        <f t="shared" si="47"/>
        <v/>
      </c>
      <c r="DR62" s="24" t="str">
        <f t="shared" si="48"/>
        <v/>
      </c>
      <c r="DS62" s="24" t="str">
        <f t="shared" si="33"/>
        <v/>
      </c>
      <c r="DT62" s="24" t="str">
        <f t="shared" si="49"/>
        <v/>
      </c>
    </row>
    <row r="63" spans="1:124" ht="30.95" customHeight="1">
      <c r="A63" s="64">
        <v>57</v>
      </c>
      <c r="B63" s="71"/>
      <c r="C63" s="72"/>
      <c r="D63" s="71"/>
      <c r="E63" s="73"/>
      <c r="F63" s="68"/>
      <c r="G63" s="74"/>
      <c r="H63" s="74"/>
      <c r="I63" s="75"/>
      <c r="J63" s="75"/>
      <c r="K63" s="75"/>
      <c r="L63" s="55"/>
      <c r="M63" s="56"/>
      <c r="N63" s="75"/>
      <c r="O63" s="75"/>
      <c r="P63" s="52" t="str">
        <f t="shared" si="35"/>
        <v/>
      </c>
      <c r="Q63" s="75"/>
      <c r="R63" s="58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51" t="str">
        <f t="shared" si="36"/>
        <v/>
      </c>
      <c r="AE63" s="70"/>
      <c r="AF63" s="70"/>
      <c r="AG63" s="70"/>
      <c r="AH63" s="50" t="str">
        <f t="shared" si="37"/>
        <v/>
      </c>
      <c r="AI63" s="48" t="str">
        <f t="shared" si="38"/>
        <v/>
      </c>
      <c r="AJ63" s="49" t="str">
        <f t="shared" si="13"/>
        <v/>
      </c>
      <c r="AK63" s="61" t="str">
        <f t="shared" si="39"/>
        <v/>
      </c>
      <c r="AL63" s="70"/>
      <c r="AM63" s="60" t="str">
        <f t="shared" si="40"/>
        <v/>
      </c>
      <c r="AN63" s="70"/>
      <c r="AO63" s="63" t="str">
        <f t="shared" si="41"/>
        <v/>
      </c>
      <c r="AP63" s="70"/>
      <c r="AQ63" s="62" t="str">
        <f t="shared" si="42"/>
        <v/>
      </c>
      <c r="AR63" s="25"/>
      <c r="CS63" s="24">
        <v>57</v>
      </c>
      <c r="CT63" s="24" t="str">
        <f t="shared" si="14"/>
        <v/>
      </c>
      <c r="CU63" s="24" t="str">
        <f t="shared" si="15"/>
        <v/>
      </c>
      <c r="CV63" s="24" t="str">
        <f t="shared" si="16"/>
        <v/>
      </c>
      <c r="CW63" s="24" t="str">
        <f t="shared" si="17"/>
        <v/>
      </c>
      <c r="CX63" s="24" t="str">
        <f t="shared" si="18"/>
        <v/>
      </c>
      <c r="CY63" s="24" t="str">
        <f t="shared" si="19"/>
        <v/>
      </c>
      <c r="CZ63" s="24">
        <f t="shared" si="20"/>
        <v>0</v>
      </c>
      <c r="DA63" s="24">
        <f t="shared" si="21"/>
        <v>0</v>
      </c>
      <c r="DC63" s="24" t="str">
        <f t="shared" si="22"/>
        <v/>
      </c>
      <c r="DD63" s="24" t="str">
        <f t="shared" si="23"/>
        <v/>
      </c>
      <c r="DE63" s="24" t="str">
        <f t="shared" si="43"/>
        <v/>
      </c>
      <c r="DF63" s="24" t="str">
        <f t="shared" si="25"/>
        <v/>
      </c>
      <c r="DG63" s="24" t="str">
        <f t="shared" si="26"/>
        <v/>
      </c>
      <c r="DH63" s="24">
        <f t="shared" si="27"/>
        <v>0</v>
      </c>
      <c r="DI63" s="24" t="str">
        <f t="shared" si="28"/>
        <v/>
      </c>
      <c r="DJ63" s="24" t="str">
        <f t="shared" si="44"/>
        <v/>
      </c>
      <c r="DK63" s="24" t="str">
        <f t="shared" si="45"/>
        <v/>
      </c>
      <c r="DL63" s="24">
        <f t="shared" si="29"/>
        <v>0</v>
      </c>
      <c r="DM63" s="24">
        <f t="shared" si="30"/>
        <v>0</v>
      </c>
      <c r="DN63" s="24">
        <f t="shared" si="31"/>
        <v>0</v>
      </c>
      <c r="DO63" s="24">
        <f t="shared" si="32"/>
        <v>0</v>
      </c>
      <c r="DP63" s="24" t="str">
        <f t="shared" si="46"/>
        <v/>
      </c>
      <c r="DQ63" s="24" t="str">
        <f t="shared" si="47"/>
        <v/>
      </c>
      <c r="DR63" s="24" t="str">
        <f t="shared" si="48"/>
        <v/>
      </c>
      <c r="DS63" s="24" t="str">
        <f t="shared" si="33"/>
        <v/>
      </c>
      <c r="DT63" s="24" t="str">
        <f t="shared" si="49"/>
        <v/>
      </c>
    </row>
    <row r="64" spans="1:124" ht="30.95" customHeight="1">
      <c r="A64" s="64">
        <v>58</v>
      </c>
      <c r="B64" s="71"/>
      <c r="C64" s="72"/>
      <c r="D64" s="71"/>
      <c r="E64" s="73"/>
      <c r="F64" s="68"/>
      <c r="G64" s="74"/>
      <c r="H64" s="74"/>
      <c r="I64" s="75"/>
      <c r="J64" s="75"/>
      <c r="K64" s="75"/>
      <c r="L64" s="55"/>
      <c r="M64" s="56"/>
      <c r="N64" s="75"/>
      <c r="O64" s="75"/>
      <c r="P64" s="52" t="str">
        <f t="shared" si="35"/>
        <v/>
      </c>
      <c r="Q64" s="75"/>
      <c r="R64" s="58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51" t="str">
        <f t="shared" si="36"/>
        <v/>
      </c>
      <c r="AE64" s="70"/>
      <c r="AF64" s="70"/>
      <c r="AG64" s="70"/>
      <c r="AH64" s="50" t="str">
        <f t="shared" si="37"/>
        <v/>
      </c>
      <c r="AI64" s="48" t="str">
        <f t="shared" si="38"/>
        <v/>
      </c>
      <c r="AJ64" s="49" t="str">
        <f t="shared" si="13"/>
        <v/>
      </c>
      <c r="AK64" s="61" t="str">
        <f t="shared" si="39"/>
        <v/>
      </c>
      <c r="AL64" s="70"/>
      <c r="AM64" s="60" t="str">
        <f t="shared" si="40"/>
        <v/>
      </c>
      <c r="AN64" s="70"/>
      <c r="AO64" s="63" t="str">
        <f t="shared" si="41"/>
        <v/>
      </c>
      <c r="AP64" s="70"/>
      <c r="AQ64" s="62" t="str">
        <f t="shared" si="42"/>
        <v/>
      </c>
      <c r="AR64" s="25"/>
      <c r="CS64" s="24">
        <v>58</v>
      </c>
      <c r="CT64" s="24" t="str">
        <f t="shared" si="14"/>
        <v/>
      </c>
      <c r="CU64" s="24" t="str">
        <f t="shared" si="15"/>
        <v/>
      </c>
      <c r="CV64" s="24" t="str">
        <f t="shared" si="16"/>
        <v/>
      </c>
      <c r="CW64" s="24" t="str">
        <f t="shared" si="17"/>
        <v/>
      </c>
      <c r="CX64" s="24" t="str">
        <f t="shared" si="18"/>
        <v/>
      </c>
      <c r="CY64" s="24" t="str">
        <f t="shared" si="19"/>
        <v/>
      </c>
      <c r="CZ64" s="24">
        <f t="shared" si="20"/>
        <v>0</v>
      </c>
      <c r="DA64" s="24">
        <f t="shared" si="21"/>
        <v>0</v>
      </c>
      <c r="DC64" s="24" t="str">
        <f t="shared" si="22"/>
        <v/>
      </c>
      <c r="DD64" s="24" t="str">
        <f t="shared" si="23"/>
        <v/>
      </c>
      <c r="DE64" s="24" t="str">
        <f t="shared" si="43"/>
        <v/>
      </c>
      <c r="DF64" s="24" t="str">
        <f t="shared" si="25"/>
        <v/>
      </c>
      <c r="DG64" s="24" t="str">
        <f t="shared" si="26"/>
        <v/>
      </c>
      <c r="DH64" s="24">
        <f t="shared" si="27"/>
        <v>0</v>
      </c>
      <c r="DI64" s="24" t="str">
        <f t="shared" si="28"/>
        <v/>
      </c>
      <c r="DJ64" s="24" t="str">
        <f t="shared" si="44"/>
        <v/>
      </c>
      <c r="DK64" s="24" t="str">
        <f t="shared" si="45"/>
        <v/>
      </c>
      <c r="DL64" s="24">
        <f t="shared" si="29"/>
        <v>0</v>
      </c>
      <c r="DM64" s="24">
        <f t="shared" si="30"/>
        <v>0</v>
      </c>
      <c r="DN64" s="24">
        <f t="shared" si="31"/>
        <v>0</v>
      </c>
      <c r="DO64" s="24">
        <f t="shared" si="32"/>
        <v>0</v>
      </c>
      <c r="DP64" s="24" t="str">
        <f t="shared" si="46"/>
        <v/>
      </c>
      <c r="DQ64" s="24" t="str">
        <f t="shared" si="47"/>
        <v/>
      </c>
      <c r="DR64" s="24" t="str">
        <f t="shared" si="48"/>
        <v/>
      </c>
      <c r="DS64" s="24" t="str">
        <f t="shared" si="33"/>
        <v/>
      </c>
      <c r="DT64" s="24" t="str">
        <f t="shared" si="49"/>
        <v/>
      </c>
    </row>
    <row r="65" spans="1:124" ht="30.95" customHeight="1">
      <c r="A65" s="64">
        <v>59</v>
      </c>
      <c r="B65" s="71"/>
      <c r="C65" s="72"/>
      <c r="D65" s="71"/>
      <c r="E65" s="73"/>
      <c r="F65" s="68"/>
      <c r="G65" s="74"/>
      <c r="H65" s="74"/>
      <c r="I65" s="75"/>
      <c r="J65" s="75"/>
      <c r="K65" s="75"/>
      <c r="L65" s="55"/>
      <c r="M65" s="56"/>
      <c r="N65" s="75"/>
      <c r="O65" s="75"/>
      <c r="P65" s="52" t="str">
        <f t="shared" si="35"/>
        <v/>
      </c>
      <c r="Q65" s="75"/>
      <c r="R65" s="58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51" t="str">
        <f t="shared" si="36"/>
        <v/>
      </c>
      <c r="AE65" s="70"/>
      <c r="AF65" s="70"/>
      <c r="AG65" s="70"/>
      <c r="AH65" s="50" t="str">
        <f t="shared" si="37"/>
        <v/>
      </c>
      <c r="AI65" s="48" t="str">
        <f t="shared" si="38"/>
        <v/>
      </c>
      <c r="AJ65" s="49" t="str">
        <f t="shared" si="13"/>
        <v/>
      </c>
      <c r="AK65" s="61" t="str">
        <f t="shared" si="39"/>
        <v/>
      </c>
      <c r="AL65" s="70"/>
      <c r="AM65" s="60" t="str">
        <f t="shared" si="40"/>
        <v/>
      </c>
      <c r="AN65" s="70"/>
      <c r="AO65" s="63" t="str">
        <f t="shared" si="41"/>
        <v/>
      </c>
      <c r="AP65" s="70"/>
      <c r="AQ65" s="62" t="str">
        <f t="shared" si="42"/>
        <v/>
      </c>
      <c r="AR65" s="25"/>
      <c r="CS65" s="24">
        <v>59</v>
      </c>
      <c r="CT65" s="24" t="str">
        <f t="shared" si="14"/>
        <v/>
      </c>
      <c r="CU65" s="24" t="str">
        <f t="shared" si="15"/>
        <v/>
      </c>
      <c r="CV65" s="24" t="str">
        <f t="shared" si="16"/>
        <v/>
      </c>
      <c r="CW65" s="24" t="str">
        <f t="shared" si="17"/>
        <v/>
      </c>
      <c r="CX65" s="24" t="str">
        <f t="shared" si="18"/>
        <v/>
      </c>
      <c r="CY65" s="24" t="str">
        <f t="shared" si="19"/>
        <v/>
      </c>
      <c r="CZ65" s="24">
        <f t="shared" si="20"/>
        <v>0</v>
      </c>
      <c r="DA65" s="24">
        <f t="shared" si="21"/>
        <v>0</v>
      </c>
      <c r="DC65" s="24" t="str">
        <f t="shared" si="22"/>
        <v/>
      </c>
      <c r="DD65" s="24" t="str">
        <f t="shared" si="23"/>
        <v/>
      </c>
      <c r="DE65" s="24" t="str">
        <f t="shared" si="43"/>
        <v/>
      </c>
      <c r="DF65" s="24" t="str">
        <f t="shared" si="25"/>
        <v/>
      </c>
      <c r="DG65" s="24" t="str">
        <f t="shared" si="26"/>
        <v/>
      </c>
      <c r="DH65" s="24">
        <f t="shared" si="27"/>
        <v>0</v>
      </c>
      <c r="DI65" s="24" t="str">
        <f t="shared" si="28"/>
        <v/>
      </c>
      <c r="DJ65" s="24" t="str">
        <f t="shared" si="44"/>
        <v/>
      </c>
      <c r="DK65" s="24" t="str">
        <f t="shared" si="45"/>
        <v/>
      </c>
      <c r="DL65" s="24">
        <f t="shared" si="29"/>
        <v>0</v>
      </c>
      <c r="DM65" s="24">
        <f t="shared" si="30"/>
        <v>0</v>
      </c>
      <c r="DN65" s="24">
        <f t="shared" si="31"/>
        <v>0</v>
      </c>
      <c r="DO65" s="24">
        <f t="shared" si="32"/>
        <v>0</v>
      </c>
      <c r="DP65" s="24" t="str">
        <f t="shared" si="46"/>
        <v/>
      </c>
      <c r="DQ65" s="24" t="str">
        <f t="shared" si="47"/>
        <v/>
      </c>
      <c r="DR65" s="24" t="str">
        <f t="shared" si="48"/>
        <v/>
      </c>
      <c r="DS65" s="24" t="str">
        <f t="shared" si="33"/>
        <v/>
      </c>
      <c r="DT65" s="24" t="str">
        <f t="shared" si="49"/>
        <v/>
      </c>
    </row>
    <row r="66" spans="1:124" ht="30.95" customHeight="1">
      <c r="A66" s="64">
        <v>60</v>
      </c>
      <c r="B66" s="71"/>
      <c r="C66" s="72"/>
      <c r="D66" s="71"/>
      <c r="E66" s="73"/>
      <c r="F66" s="68"/>
      <c r="G66" s="74"/>
      <c r="H66" s="74"/>
      <c r="I66" s="75"/>
      <c r="J66" s="75"/>
      <c r="K66" s="75"/>
      <c r="L66" s="55"/>
      <c r="M66" s="56"/>
      <c r="N66" s="75"/>
      <c r="O66" s="75"/>
      <c r="P66" s="52" t="str">
        <f t="shared" si="35"/>
        <v/>
      </c>
      <c r="Q66" s="75"/>
      <c r="R66" s="58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51" t="str">
        <f t="shared" si="36"/>
        <v/>
      </c>
      <c r="AE66" s="70"/>
      <c r="AF66" s="70"/>
      <c r="AG66" s="70"/>
      <c r="AH66" s="50" t="str">
        <f t="shared" si="37"/>
        <v/>
      </c>
      <c r="AI66" s="48" t="str">
        <f t="shared" si="38"/>
        <v/>
      </c>
      <c r="AJ66" s="49" t="str">
        <f t="shared" si="13"/>
        <v/>
      </c>
      <c r="AK66" s="61" t="str">
        <f t="shared" si="39"/>
        <v/>
      </c>
      <c r="AL66" s="70"/>
      <c r="AM66" s="60" t="str">
        <f t="shared" si="40"/>
        <v/>
      </c>
      <c r="AN66" s="70"/>
      <c r="AO66" s="63" t="str">
        <f t="shared" si="41"/>
        <v/>
      </c>
      <c r="AP66" s="70"/>
      <c r="AQ66" s="62" t="str">
        <f t="shared" si="42"/>
        <v/>
      </c>
      <c r="AR66" s="25"/>
      <c r="CS66" s="24">
        <v>60</v>
      </c>
      <c r="CT66" s="24" t="str">
        <f t="shared" si="14"/>
        <v/>
      </c>
      <c r="CU66" s="24" t="str">
        <f t="shared" si="15"/>
        <v/>
      </c>
      <c r="CV66" s="24" t="str">
        <f t="shared" si="16"/>
        <v/>
      </c>
      <c r="CW66" s="24" t="str">
        <f t="shared" si="17"/>
        <v/>
      </c>
      <c r="CX66" s="24" t="str">
        <f t="shared" si="18"/>
        <v/>
      </c>
      <c r="CY66" s="24" t="str">
        <f t="shared" si="19"/>
        <v/>
      </c>
      <c r="CZ66" s="24">
        <f t="shared" si="20"/>
        <v>0</v>
      </c>
      <c r="DA66" s="24">
        <f t="shared" si="21"/>
        <v>0</v>
      </c>
      <c r="DC66" s="24" t="str">
        <f t="shared" si="22"/>
        <v/>
      </c>
      <c r="DD66" s="24" t="str">
        <f t="shared" si="23"/>
        <v/>
      </c>
      <c r="DE66" s="24" t="str">
        <f t="shared" si="43"/>
        <v/>
      </c>
      <c r="DF66" s="24" t="str">
        <f t="shared" si="25"/>
        <v/>
      </c>
      <c r="DG66" s="24" t="str">
        <f t="shared" si="26"/>
        <v/>
      </c>
      <c r="DH66" s="24">
        <f t="shared" si="27"/>
        <v>0</v>
      </c>
      <c r="DI66" s="24" t="str">
        <f t="shared" si="28"/>
        <v/>
      </c>
      <c r="DJ66" s="24" t="str">
        <f t="shared" si="44"/>
        <v/>
      </c>
      <c r="DK66" s="24" t="str">
        <f t="shared" si="45"/>
        <v/>
      </c>
      <c r="DL66" s="24">
        <f t="shared" si="29"/>
        <v>0</v>
      </c>
      <c r="DM66" s="24">
        <f t="shared" si="30"/>
        <v>0</v>
      </c>
      <c r="DN66" s="24">
        <f t="shared" si="31"/>
        <v>0</v>
      </c>
      <c r="DO66" s="24">
        <f t="shared" si="32"/>
        <v>0</v>
      </c>
      <c r="DP66" s="24" t="str">
        <f t="shared" si="46"/>
        <v/>
      </c>
      <c r="DQ66" s="24" t="str">
        <f t="shared" si="47"/>
        <v/>
      </c>
      <c r="DR66" s="24" t="str">
        <f t="shared" si="48"/>
        <v/>
      </c>
      <c r="DS66" s="24" t="str">
        <f t="shared" si="33"/>
        <v/>
      </c>
      <c r="DT66" s="24" t="str">
        <f t="shared" si="49"/>
        <v/>
      </c>
    </row>
    <row r="67" spans="1:124" ht="30.95" customHeight="1">
      <c r="A67" s="64">
        <v>61</v>
      </c>
      <c r="B67" s="71"/>
      <c r="C67" s="72"/>
      <c r="D67" s="71"/>
      <c r="E67" s="73"/>
      <c r="F67" s="68"/>
      <c r="G67" s="74"/>
      <c r="H67" s="74"/>
      <c r="I67" s="75"/>
      <c r="J67" s="75"/>
      <c r="K67" s="75"/>
      <c r="L67" s="55"/>
      <c r="M67" s="56"/>
      <c r="N67" s="75"/>
      <c r="O67" s="75"/>
      <c r="P67" s="52" t="str">
        <f t="shared" si="35"/>
        <v/>
      </c>
      <c r="Q67" s="75"/>
      <c r="R67" s="58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51" t="str">
        <f t="shared" si="36"/>
        <v/>
      </c>
      <c r="AE67" s="70"/>
      <c r="AF67" s="70"/>
      <c r="AG67" s="70"/>
      <c r="AH67" s="50" t="str">
        <f t="shared" si="37"/>
        <v/>
      </c>
      <c r="AI67" s="48" t="str">
        <f t="shared" si="38"/>
        <v/>
      </c>
      <c r="AJ67" s="49" t="str">
        <f t="shared" si="13"/>
        <v/>
      </c>
      <c r="AK67" s="61" t="str">
        <f t="shared" si="39"/>
        <v/>
      </c>
      <c r="AL67" s="70"/>
      <c r="AM67" s="60" t="str">
        <f t="shared" si="40"/>
        <v/>
      </c>
      <c r="AN67" s="70"/>
      <c r="AO67" s="63" t="str">
        <f t="shared" si="41"/>
        <v/>
      </c>
      <c r="AP67" s="70"/>
      <c r="AQ67" s="62" t="str">
        <f t="shared" si="42"/>
        <v/>
      </c>
      <c r="AR67" s="25"/>
      <c r="CS67" s="24">
        <v>61</v>
      </c>
      <c r="CT67" s="24" t="str">
        <f t="shared" si="14"/>
        <v/>
      </c>
      <c r="CU67" s="24" t="str">
        <f t="shared" si="15"/>
        <v/>
      </c>
      <c r="CV67" s="24" t="str">
        <f t="shared" si="16"/>
        <v/>
      </c>
      <c r="CW67" s="24" t="str">
        <f t="shared" si="17"/>
        <v/>
      </c>
      <c r="CX67" s="24" t="str">
        <f t="shared" si="18"/>
        <v/>
      </c>
      <c r="CY67" s="24" t="str">
        <f t="shared" si="19"/>
        <v/>
      </c>
      <c r="CZ67" s="24">
        <f t="shared" si="20"/>
        <v>0</v>
      </c>
      <c r="DA67" s="24">
        <f t="shared" si="21"/>
        <v>0</v>
      </c>
      <c r="DC67" s="24" t="str">
        <f t="shared" si="22"/>
        <v/>
      </c>
      <c r="DD67" s="24" t="str">
        <f t="shared" si="23"/>
        <v/>
      </c>
      <c r="DE67" s="24" t="str">
        <f t="shared" si="43"/>
        <v/>
      </c>
      <c r="DF67" s="24" t="str">
        <f t="shared" si="25"/>
        <v/>
      </c>
      <c r="DG67" s="24" t="str">
        <f t="shared" si="26"/>
        <v/>
      </c>
      <c r="DH67" s="24">
        <f t="shared" si="27"/>
        <v>0</v>
      </c>
      <c r="DI67" s="24" t="str">
        <f t="shared" si="28"/>
        <v/>
      </c>
      <c r="DJ67" s="24" t="str">
        <f t="shared" si="44"/>
        <v/>
      </c>
      <c r="DK67" s="24" t="str">
        <f t="shared" si="45"/>
        <v/>
      </c>
      <c r="DL67" s="24">
        <f t="shared" si="29"/>
        <v>0</v>
      </c>
      <c r="DM67" s="24">
        <f t="shared" si="30"/>
        <v>0</v>
      </c>
      <c r="DN67" s="24">
        <f t="shared" si="31"/>
        <v>0</v>
      </c>
      <c r="DO67" s="24">
        <f t="shared" si="32"/>
        <v>0</v>
      </c>
      <c r="DP67" s="24" t="str">
        <f t="shared" si="46"/>
        <v/>
      </c>
      <c r="DQ67" s="24" t="str">
        <f t="shared" si="47"/>
        <v/>
      </c>
      <c r="DR67" s="24" t="str">
        <f t="shared" si="48"/>
        <v/>
      </c>
      <c r="DS67" s="24" t="str">
        <f t="shared" si="33"/>
        <v/>
      </c>
      <c r="DT67" s="24" t="str">
        <f t="shared" si="49"/>
        <v/>
      </c>
    </row>
    <row r="68" spans="1:124" ht="30.95" customHeight="1">
      <c r="A68" s="64">
        <v>62</v>
      </c>
      <c r="B68" s="71"/>
      <c r="C68" s="72"/>
      <c r="D68" s="71"/>
      <c r="E68" s="73"/>
      <c r="F68" s="68"/>
      <c r="G68" s="74"/>
      <c r="H68" s="74"/>
      <c r="I68" s="75"/>
      <c r="J68" s="75"/>
      <c r="K68" s="75"/>
      <c r="L68" s="55"/>
      <c r="M68" s="56"/>
      <c r="N68" s="75"/>
      <c r="O68" s="75"/>
      <c r="P68" s="52" t="str">
        <f t="shared" si="35"/>
        <v/>
      </c>
      <c r="Q68" s="75"/>
      <c r="R68" s="58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51" t="str">
        <f t="shared" si="36"/>
        <v/>
      </c>
      <c r="AE68" s="70"/>
      <c r="AF68" s="70"/>
      <c r="AG68" s="70"/>
      <c r="AH68" s="50" t="str">
        <f t="shared" si="37"/>
        <v/>
      </c>
      <c r="AI68" s="48" t="str">
        <f t="shared" si="38"/>
        <v/>
      </c>
      <c r="AJ68" s="49" t="str">
        <f t="shared" si="13"/>
        <v/>
      </c>
      <c r="AK68" s="61" t="str">
        <f t="shared" si="39"/>
        <v/>
      </c>
      <c r="AL68" s="70"/>
      <c r="AM68" s="60" t="str">
        <f t="shared" si="40"/>
        <v/>
      </c>
      <c r="AN68" s="70"/>
      <c r="AO68" s="63" t="str">
        <f t="shared" si="41"/>
        <v/>
      </c>
      <c r="AP68" s="70"/>
      <c r="AQ68" s="62" t="str">
        <f t="shared" si="42"/>
        <v/>
      </c>
      <c r="AR68" s="25"/>
      <c r="CS68" s="24">
        <v>62</v>
      </c>
      <c r="CT68" s="24" t="str">
        <f t="shared" si="14"/>
        <v/>
      </c>
      <c r="CU68" s="24" t="str">
        <f t="shared" si="15"/>
        <v/>
      </c>
      <c r="CV68" s="24" t="str">
        <f t="shared" si="16"/>
        <v/>
      </c>
      <c r="CW68" s="24" t="str">
        <f t="shared" si="17"/>
        <v/>
      </c>
      <c r="CX68" s="24" t="str">
        <f t="shared" si="18"/>
        <v/>
      </c>
      <c r="CY68" s="24" t="str">
        <f t="shared" si="19"/>
        <v/>
      </c>
      <c r="CZ68" s="24">
        <f t="shared" si="20"/>
        <v>0</v>
      </c>
      <c r="DA68" s="24">
        <f t="shared" si="21"/>
        <v>0</v>
      </c>
      <c r="DC68" s="24" t="str">
        <f t="shared" si="22"/>
        <v/>
      </c>
      <c r="DD68" s="24" t="str">
        <f t="shared" si="23"/>
        <v/>
      </c>
      <c r="DE68" s="24" t="str">
        <f t="shared" si="43"/>
        <v/>
      </c>
      <c r="DF68" s="24" t="str">
        <f t="shared" si="25"/>
        <v/>
      </c>
      <c r="DG68" s="24" t="str">
        <f t="shared" si="26"/>
        <v/>
      </c>
      <c r="DH68" s="24">
        <f t="shared" si="27"/>
        <v>0</v>
      </c>
      <c r="DI68" s="24" t="str">
        <f t="shared" si="28"/>
        <v/>
      </c>
      <c r="DJ68" s="24" t="str">
        <f t="shared" si="44"/>
        <v/>
      </c>
      <c r="DK68" s="24" t="str">
        <f t="shared" si="45"/>
        <v/>
      </c>
      <c r="DL68" s="24">
        <f t="shared" si="29"/>
        <v>0</v>
      </c>
      <c r="DM68" s="24">
        <f t="shared" si="30"/>
        <v>0</v>
      </c>
      <c r="DN68" s="24">
        <f t="shared" si="31"/>
        <v>0</v>
      </c>
      <c r="DO68" s="24">
        <f t="shared" si="32"/>
        <v>0</v>
      </c>
      <c r="DP68" s="24" t="str">
        <f t="shared" si="46"/>
        <v/>
      </c>
      <c r="DQ68" s="24" t="str">
        <f t="shared" si="47"/>
        <v/>
      </c>
      <c r="DR68" s="24" t="str">
        <f t="shared" si="48"/>
        <v/>
      </c>
      <c r="DS68" s="24" t="str">
        <f t="shared" si="33"/>
        <v/>
      </c>
      <c r="DT68" s="24" t="str">
        <f t="shared" si="49"/>
        <v/>
      </c>
    </row>
    <row r="69" spans="1:124" ht="30.95" customHeight="1">
      <c r="A69" s="64">
        <v>63</v>
      </c>
      <c r="B69" s="71"/>
      <c r="C69" s="72"/>
      <c r="D69" s="71"/>
      <c r="E69" s="73"/>
      <c r="F69" s="68"/>
      <c r="G69" s="74"/>
      <c r="H69" s="74"/>
      <c r="I69" s="75"/>
      <c r="J69" s="75"/>
      <c r="K69" s="75"/>
      <c r="L69" s="55"/>
      <c r="M69" s="56"/>
      <c r="N69" s="75"/>
      <c r="O69" s="75"/>
      <c r="P69" s="52" t="str">
        <f t="shared" si="35"/>
        <v/>
      </c>
      <c r="Q69" s="75"/>
      <c r="R69" s="58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51" t="str">
        <f t="shared" si="36"/>
        <v/>
      </c>
      <c r="AE69" s="70"/>
      <c r="AF69" s="70"/>
      <c r="AG69" s="70"/>
      <c r="AH69" s="50" t="str">
        <f t="shared" si="37"/>
        <v/>
      </c>
      <c r="AI69" s="48" t="str">
        <f t="shared" si="38"/>
        <v/>
      </c>
      <c r="AJ69" s="49" t="str">
        <f t="shared" si="13"/>
        <v/>
      </c>
      <c r="AK69" s="61" t="str">
        <f t="shared" si="39"/>
        <v/>
      </c>
      <c r="AL69" s="70"/>
      <c r="AM69" s="60" t="str">
        <f t="shared" si="40"/>
        <v/>
      </c>
      <c r="AN69" s="70"/>
      <c r="AO69" s="63" t="str">
        <f t="shared" si="41"/>
        <v/>
      </c>
      <c r="AP69" s="70"/>
      <c r="AQ69" s="62" t="str">
        <f t="shared" si="42"/>
        <v/>
      </c>
      <c r="AR69" s="25"/>
      <c r="CS69" s="24">
        <v>63</v>
      </c>
      <c r="CT69" s="24" t="str">
        <f t="shared" si="14"/>
        <v/>
      </c>
      <c r="CU69" s="24" t="str">
        <f t="shared" si="15"/>
        <v/>
      </c>
      <c r="CV69" s="24" t="str">
        <f t="shared" si="16"/>
        <v/>
      </c>
      <c r="CW69" s="24" t="str">
        <f t="shared" si="17"/>
        <v/>
      </c>
      <c r="CX69" s="24" t="str">
        <f t="shared" si="18"/>
        <v/>
      </c>
      <c r="CY69" s="24" t="str">
        <f t="shared" si="19"/>
        <v/>
      </c>
      <c r="CZ69" s="24">
        <f t="shared" si="20"/>
        <v>0</v>
      </c>
      <c r="DA69" s="24">
        <f t="shared" si="21"/>
        <v>0</v>
      </c>
      <c r="DC69" s="24" t="str">
        <f t="shared" si="22"/>
        <v/>
      </c>
      <c r="DD69" s="24" t="str">
        <f t="shared" si="23"/>
        <v/>
      </c>
      <c r="DE69" s="24" t="str">
        <f t="shared" si="43"/>
        <v/>
      </c>
      <c r="DF69" s="24" t="str">
        <f t="shared" si="25"/>
        <v/>
      </c>
      <c r="DG69" s="24" t="str">
        <f t="shared" si="26"/>
        <v/>
      </c>
      <c r="DH69" s="24">
        <f t="shared" si="27"/>
        <v>0</v>
      </c>
      <c r="DI69" s="24" t="str">
        <f t="shared" si="28"/>
        <v/>
      </c>
      <c r="DJ69" s="24" t="str">
        <f t="shared" si="44"/>
        <v/>
      </c>
      <c r="DK69" s="24" t="str">
        <f t="shared" si="45"/>
        <v/>
      </c>
      <c r="DL69" s="24">
        <f t="shared" si="29"/>
        <v>0</v>
      </c>
      <c r="DM69" s="24">
        <f t="shared" si="30"/>
        <v>0</v>
      </c>
      <c r="DN69" s="24">
        <f t="shared" si="31"/>
        <v>0</v>
      </c>
      <c r="DO69" s="24">
        <f t="shared" si="32"/>
        <v>0</v>
      </c>
      <c r="DP69" s="24" t="str">
        <f t="shared" si="46"/>
        <v/>
      </c>
      <c r="DQ69" s="24" t="str">
        <f t="shared" si="47"/>
        <v/>
      </c>
      <c r="DR69" s="24" t="str">
        <f t="shared" si="48"/>
        <v/>
      </c>
      <c r="DS69" s="24" t="str">
        <f t="shared" si="33"/>
        <v/>
      </c>
      <c r="DT69" s="24" t="str">
        <f t="shared" si="49"/>
        <v/>
      </c>
    </row>
    <row r="70" spans="1:124" ht="30.95" customHeight="1">
      <c r="A70" s="64">
        <v>64</v>
      </c>
      <c r="B70" s="71"/>
      <c r="C70" s="72"/>
      <c r="D70" s="71"/>
      <c r="E70" s="73"/>
      <c r="F70" s="68"/>
      <c r="G70" s="74"/>
      <c r="H70" s="74"/>
      <c r="I70" s="75"/>
      <c r="J70" s="75"/>
      <c r="K70" s="75"/>
      <c r="L70" s="55"/>
      <c r="M70" s="56"/>
      <c r="N70" s="75"/>
      <c r="O70" s="75"/>
      <c r="P70" s="52" t="str">
        <f t="shared" si="35"/>
        <v/>
      </c>
      <c r="Q70" s="75"/>
      <c r="R70" s="58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51" t="str">
        <f t="shared" si="36"/>
        <v/>
      </c>
      <c r="AE70" s="70"/>
      <c r="AF70" s="70"/>
      <c r="AG70" s="70"/>
      <c r="AH70" s="50" t="str">
        <f t="shared" si="37"/>
        <v/>
      </c>
      <c r="AI70" s="48" t="str">
        <f t="shared" si="38"/>
        <v/>
      </c>
      <c r="AJ70" s="49" t="str">
        <f t="shared" si="13"/>
        <v/>
      </c>
      <c r="AK70" s="61" t="str">
        <f t="shared" si="39"/>
        <v/>
      </c>
      <c r="AL70" s="70"/>
      <c r="AM70" s="60" t="str">
        <f t="shared" si="40"/>
        <v/>
      </c>
      <c r="AN70" s="70"/>
      <c r="AO70" s="63" t="str">
        <f t="shared" si="41"/>
        <v/>
      </c>
      <c r="AP70" s="70"/>
      <c r="AQ70" s="62" t="str">
        <f t="shared" si="42"/>
        <v/>
      </c>
      <c r="AR70" s="25"/>
      <c r="CS70" s="24">
        <v>64</v>
      </c>
      <c r="CT70" s="24" t="str">
        <f t="shared" si="14"/>
        <v/>
      </c>
      <c r="CU70" s="24" t="str">
        <f t="shared" si="15"/>
        <v/>
      </c>
      <c r="CV70" s="24" t="str">
        <f t="shared" si="16"/>
        <v/>
      </c>
      <c r="CW70" s="24" t="str">
        <f t="shared" si="17"/>
        <v/>
      </c>
      <c r="CX70" s="24" t="str">
        <f t="shared" si="18"/>
        <v/>
      </c>
      <c r="CY70" s="24" t="str">
        <f t="shared" si="19"/>
        <v/>
      </c>
      <c r="CZ70" s="24">
        <f t="shared" si="20"/>
        <v>0</v>
      </c>
      <c r="DA70" s="24">
        <f t="shared" si="21"/>
        <v>0</v>
      </c>
      <c r="DC70" s="24" t="str">
        <f t="shared" si="22"/>
        <v/>
      </c>
      <c r="DD70" s="24" t="str">
        <f t="shared" si="23"/>
        <v/>
      </c>
      <c r="DE70" s="24" t="str">
        <f t="shared" si="43"/>
        <v/>
      </c>
      <c r="DF70" s="24" t="str">
        <f t="shared" si="25"/>
        <v/>
      </c>
      <c r="DG70" s="24" t="str">
        <f t="shared" si="26"/>
        <v/>
      </c>
      <c r="DH70" s="24">
        <f t="shared" si="27"/>
        <v>0</v>
      </c>
      <c r="DI70" s="24" t="str">
        <f t="shared" si="28"/>
        <v/>
      </c>
      <c r="DJ70" s="24" t="str">
        <f t="shared" si="44"/>
        <v/>
      </c>
      <c r="DK70" s="24" t="str">
        <f t="shared" si="45"/>
        <v/>
      </c>
      <c r="DL70" s="24">
        <f t="shared" si="29"/>
        <v>0</v>
      </c>
      <c r="DM70" s="24">
        <f t="shared" si="30"/>
        <v>0</v>
      </c>
      <c r="DN70" s="24">
        <f t="shared" si="31"/>
        <v>0</v>
      </c>
      <c r="DO70" s="24">
        <f t="shared" si="32"/>
        <v>0</v>
      </c>
      <c r="DP70" s="24" t="str">
        <f t="shared" si="46"/>
        <v/>
      </c>
      <c r="DQ70" s="24" t="str">
        <f t="shared" si="47"/>
        <v/>
      </c>
      <c r="DR70" s="24" t="str">
        <f t="shared" si="48"/>
        <v/>
      </c>
      <c r="DS70" s="24" t="str">
        <f t="shared" si="33"/>
        <v/>
      </c>
      <c r="DT70" s="24" t="str">
        <f t="shared" si="49"/>
        <v/>
      </c>
    </row>
    <row r="71" spans="1:124" ht="30.95" customHeight="1">
      <c r="A71" s="64">
        <v>65</v>
      </c>
      <c r="B71" s="71"/>
      <c r="C71" s="72"/>
      <c r="D71" s="71"/>
      <c r="E71" s="73"/>
      <c r="F71" s="68"/>
      <c r="G71" s="74"/>
      <c r="H71" s="74"/>
      <c r="I71" s="75"/>
      <c r="J71" s="75"/>
      <c r="K71" s="75"/>
      <c r="L71" s="55"/>
      <c r="M71" s="56"/>
      <c r="N71" s="75"/>
      <c r="O71" s="75"/>
      <c r="P71" s="52" t="str">
        <f t="shared" ref="P71:P107" si="50">IFERROR(IF(F71="","",IF(DA71="","",DA71)),"")</f>
        <v/>
      </c>
      <c r="Q71" s="75"/>
      <c r="R71" s="58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51" t="str">
        <f t="shared" ref="AD71:AD107" si="51">IFERROR(IF(F71="","",IF(DH71="","",DH71)),"")</f>
        <v/>
      </c>
      <c r="AE71" s="70"/>
      <c r="AF71" s="70"/>
      <c r="AG71" s="70"/>
      <c r="AH71" s="50" t="str">
        <f t="shared" ref="AH71:AH107" si="52">IFERROR(IF(F71="","",IF(DL71="","",DL71)),"")</f>
        <v/>
      </c>
      <c r="AI71" s="48" t="str">
        <f t="shared" ref="AI71:AI107" si="53">IFERROR(IF(F71="","",IF(DM71="","",DM71)),"")</f>
        <v/>
      </c>
      <c r="AJ71" s="49" t="str">
        <f t="shared" si="13"/>
        <v/>
      </c>
      <c r="AK71" s="61" t="str">
        <f t="shared" ref="AK71:AK107" si="54">IFERROR(IF(F71="","",IF(DR71="","",DR71)),"")</f>
        <v/>
      </c>
      <c r="AL71" s="70"/>
      <c r="AM71" s="60" t="str">
        <f t="shared" ref="AM71:AM102" si="55">IFERROR(IF(F71="","",IF(DR71="","",SUM(DR71-AL71))),"")</f>
        <v/>
      </c>
      <c r="AN71" s="70"/>
      <c r="AO71" s="63" t="str">
        <f t="shared" ref="AO71:AO107" si="56">IFERROR(IF(F71="","",DT71&amp;" Rs- "&amp;DS71),"")</f>
        <v/>
      </c>
      <c r="AP71" s="70"/>
      <c r="AQ71" s="62" t="str">
        <f t="shared" ref="AQ71:AQ102" si="57">IFERROR(IF(F71="","",ROUNDUP(DS71/AP71,-1)),"")</f>
        <v/>
      </c>
      <c r="AR71" s="25"/>
      <c r="CS71" s="24">
        <v>65</v>
      </c>
      <c r="CT71" s="24" t="str">
        <f t="shared" si="14"/>
        <v/>
      </c>
      <c r="CU71" s="24" t="str">
        <f t="shared" si="15"/>
        <v/>
      </c>
      <c r="CV71" s="24" t="str">
        <f t="shared" si="16"/>
        <v/>
      </c>
      <c r="CW71" s="24" t="str">
        <f t="shared" si="17"/>
        <v/>
      </c>
      <c r="CX71" s="24" t="str">
        <f t="shared" si="18"/>
        <v/>
      </c>
      <c r="CY71" s="24" t="str">
        <f t="shared" si="19"/>
        <v/>
      </c>
      <c r="CZ71" s="24">
        <f t="shared" si="20"/>
        <v>0</v>
      </c>
      <c r="DA71" s="24">
        <f t="shared" si="21"/>
        <v>0</v>
      </c>
      <c r="DC71" s="24" t="str">
        <f t="shared" si="22"/>
        <v/>
      </c>
      <c r="DD71" s="24" t="str">
        <f t="shared" si="23"/>
        <v/>
      </c>
      <c r="DE71" s="24" t="str">
        <f t="shared" ref="DE71:DE102" si="58">IF(F71="","",IF(T71="","",IF((DC71+DD71+T71)&lt;150001,ROUND((DC71+DD71+T71),0),150000)))</f>
        <v/>
      </c>
      <c r="DF71" s="24" t="str">
        <f t="shared" si="25"/>
        <v/>
      </c>
      <c r="DG71" s="24" t="str">
        <f t="shared" si="26"/>
        <v/>
      </c>
      <c r="DH71" s="24">
        <f t="shared" si="27"/>
        <v>0</v>
      </c>
      <c r="DI71" s="24" t="str">
        <f t="shared" si="28"/>
        <v/>
      </c>
      <c r="DJ71" s="24" t="str">
        <f t="shared" ref="DJ71:DJ107" si="59">IF(F71="","",IF(AF71="","",AF71))</f>
        <v/>
      </c>
      <c r="DK71" s="24" t="str">
        <f t="shared" ref="DK71:DK107" si="60">IF(F71="","",IF(AG71="","",AG71))</f>
        <v/>
      </c>
      <c r="DL71" s="24">
        <f t="shared" si="29"/>
        <v>0</v>
      </c>
      <c r="DM71" s="24">
        <f t="shared" si="30"/>
        <v>0</v>
      </c>
      <c r="DN71" s="24">
        <f t="shared" si="31"/>
        <v>0</v>
      </c>
      <c r="DO71" s="24">
        <f t="shared" si="32"/>
        <v>0</v>
      </c>
      <c r="DP71" s="24" t="str">
        <f t="shared" ref="DP71:DP107" si="61">IF(F71="","",SUM(AI71-AJ71))</f>
        <v/>
      </c>
      <c r="DQ71" s="24" t="str">
        <f t="shared" ref="DQ71:DQ102" si="62">IF(F71="","",ROUND((DP71*0.04),0))</f>
        <v/>
      </c>
      <c r="DR71" s="24" t="str">
        <f t="shared" ref="DR71:DR102" si="63">IF(F71="","",SUM(DP71+DQ71))</f>
        <v/>
      </c>
      <c r="DS71" s="24" t="str">
        <f t="shared" si="33"/>
        <v/>
      </c>
      <c r="DT71" s="24" t="str">
        <f t="shared" ref="DT71:DT107" si="64">IF(F71="","",IF(AM71&gt;AN71,"Income Tax Payable",IF(AM71&lt;AN71,"Income Tax Refundable","Income Tax Payble/Refundable")))</f>
        <v/>
      </c>
    </row>
    <row r="72" spans="1:124" ht="30.95" customHeight="1">
      <c r="A72" s="64">
        <v>66</v>
      </c>
      <c r="B72" s="71"/>
      <c r="C72" s="72"/>
      <c r="D72" s="71"/>
      <c r="E72" s="73"/>
      <c r="F72" s="68"/>
      <c r="G72" s="74"/>
      <c r="H72" s="74"/>
      <c r="I72" s="75"/>
      <c r="J72" s="75"/>
      <c r="K72" s="75"/>
      <c r="L72" s="55"/>
      <c r="M72" s="56"/>
      <c r="N72" s="75"/>
      <c r="O72" s="75"/>
      <c r="P72" s="52" t="str">
        <f t="shared" si="50"/>
        <v/>
      </c>
      <c r="Q72" s="75"/>
      <c r="R72" s="58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51" t="str">
        <f t="shared" si="51"/>
        <v/>
      </c>
      <c r="AE72" s="70"/>
      <c r="AF72" s="70"/>
      <c r="AG72" s="70"/>
      <c r="AH72" s="50" t="str">
        <f t="shared" si="52"/>
        <v/>
      </c>
      <c r="AI72" s="48" t="str">
        <f t="shared" si="53"/>
        <v/>
      </c>
      <c r="AJ72" s="49" t="str">
        <f t="shared" ref="AJ72:AJ107" si="65">IFERROR(IF(AH72="","",IF(AH72&gt;500000,0,IF(AI72&lt;12500,AI72,12500))),"")</f>
        <v/>
      </c>
      <c r="AK72" s="61" t="str">
        <f t="shared" si="54"/>
        <v/>
      </c>
      <c r="AL72" s="70"/>
      <c r="AM72" s="60" t="str">
        <f t="shared" si="55"/>
        <v/>
      </c>
      <c r="AN72" s="70"/>
      <c r="AO72" s="63" t="str">
        <f t="shared" si="56"/>
        <v/>
      </c>
      <c r="AP72" s="70"/>
      <c r="AQ72" s="62" t="str">
        <f t="shared" si="57"/>
        <v/>
      </c>
      <c r="AR72" s="25"/>
      <c r="CS72" s="24">
        <v>66</v>
      </c>
      <c r="CT72" s="24" t="str">
        <f t="shared" ref="CT72:CT107" si="66">IF(F72="","",(F72*4)+MROUND(ROUND(1.03*F72,0),100)*8)</f>
        <v/>
      </c>
      <c r="CU72" s="24" t="str">
        <f t="shared" ref="CU72:CU107" si="67">IF(F72="","",IF(G72="","",IF(H72="","",ROUND(G72%*(F72*4),0)+ROUND(H72%*(MROUND(ROUND(1.03*F72,0),100)*8),0))))</f>
        <v/>
      </c>
      <c r="CV72" s="24" t="str">
        <f t="shared" ref="CV72:CV107" si="68">IF(F72="","",IF(L72="","",ROUND(L72%*(F72*4),0)+ROUND(L72%*(MROUND(ROUND(1.03*F72,0),100)*8),0)))</f>
        <v/>
      </c>
      <c r="CW72" s="24" t="str">
        <f t="shared" ref="CW72:CW107" si="69">IF(F72="","",IF(K72="","",ROUND(K72*12,0)))</f>
        <v/>
      </c>
      <c r="CX72" s="24" t="str">
        <f t="shared" ref="CX72:CX107" si="70">IF(F72="","",IF(J72="","",J72))</f>
        <v/>
      </c>
      <c r="CY72" s="24" t="str">
        <f t="shared" ref="CY72:CY107" si="71">IF(F72="","",SUM(I72,N72,O72))</f>
        <v/>
      </c>
      <c r="CZ72" s="24">
        <f t="shared" ref="CZ72:CZ107" si="72">IF(OR(M72=$CS$2,M72=$CT$2,M72=$CU$2,M72=$CV$2),F72/2,IF(OR(M72=$CW$2,M72=$CX$2,M72=$CY$2,M72=$CZ$2,M72=$DA$2,M72=$DB$2,M72=$DC$2,M72=$DD$2),MROUND(ROUND(1.03*F72,0),100)/2,0))+IF(OR(M72=$CS$2,M72=$CT$2,M72=$CU$2,M72=$CV$2),ROUND(G72%*(F72),0)/2,IF(OR(M72=$CW$2,M72=$CX$2,M72=$CY$2,M72=$CZ$2,M72=$DA$2,M72=$DB$2,M72=$DC$2,M72=$DD$2),ROUND(H72%*(MROUND(ROUND(1.03*F72,0),100)),0)/2,0))</f>
        <v>0</v>
      </c>
      <c r="DA72" s="24">
        <f t="shared" ref="DA72:DA107" si="73">SUM(CT72:CZ72)</f>
        <v>0</v>
      </c>
      <c r="DC72" s="24" t="str">
        <f t="shared" ref="DC72:DC107" si="74">IF(F72="","",IF(Q72="","",ROUND(Q72*12,0)))</f>
        <v/>
      </c>
      <c r="DD72" s="24" t="str">
        <f t="shared" ref="DD72:DD107" si="75">IF(F72="","",IF(S72="","",ROUND(S72*12,0)))</f>
        <v/>
      </c>
      <c r="DE72" s="24" t="str">
        <f t="shared" si="58"/>
        <v/>
      </c>
      <c r="DF72" s="24" t="str">
        <f t="shared" ref="DF72:DF107" si="76">IFERROR(IF(F72="","",SUM(U72,V72,W72,X72,Y72,Z72,AA72)),"")</f>
        <v/>
      </c>
      <c r="DG72" s="24" t="str">
        <f t="shared" ref="DG72:DG107" si="77">IF(F72="","",IF(AB72="","",IF(AC72="","",SUM(AB72,AC72))))</f>
        <v/>
      </c>
      <c r="DH72" s="24">
        <f t="shared" ref="DH72:DH107" si="78">SUM(DE72:DG72)</f>
        <v>0</v>
      </c>
      <c r="DI72" s="24" t="str">
        <f t="shared" ref="DI72:DI107" si="79">IF(F72="","",IF(AE72="","",AE72))</f>
        <v/>
      </c>
      <c r="DJ72" s="24" t="str">
        <f t="shared" si="59"/>
        <v/>
      </c>
      <c r="DK72" s="24" t="str">
        <f t="shared" si="60"/>
        <v/>
      </c>
      <c r="DL72" s="24">
        <f t="shared" ref="DL72:DL107" si="80">ROUND(SUM((DA72)-(SUM(DH72:DK72))),-1)</f>
        <v>0</v>
      </c>
      <c r="DM72" s="24">
        <f t="shared" ref="DM72:DM107" si="81">ROUND(IF(DL72&lt;=250000,0,IF(DL72&gt;=500000,12500,IF(DL72&lt;=500000,0+(DL72-250000)*0.05))),0)+ROUND(IF(DL72&lt;=500000,0,IF(DL72&gt;=1000000,100000,IF(DL72&lt;=1000000,(DL72-500000)*0.2,"0"))),0)+ROUND(IF(DL72&gt;1000000,(DL72-1000000)*0.3,"0"),0)</f>
        <v>0</v>
      </c>
      <c r="DN72" s="24">
        <f t="shared" ref="DN72:DN107" si="82">ROUND(IF(DL72&lt;=500000,0,IF(DL72&gt;=1000000,100000,IF(DL72&lt;=1000000,(DL72-500000)*0.2,"0"))),0)</f>
        <v>0</v>
      </c>
      <c r="DO72" s="24">
        <f t="shared" ref="DO72:DO107" si="83">ROUND(IF(DL72&gt;1000000,(DL72-1000000)*0.3,"0"),0)</f>
        <v>0</v>
      </c>
      <c r="DP72" s="24" t="str">
        <f t="shared" si="61"/>
        <v/>
      </c>
      <c r="DQ72" s="24" t="str">
        <f t="shared" si="62"/>
        <v/>
      </c>
      <c r="DR72" s="24" t="str">
        <f t="shared" si="63"/>
        <v/>
      </c>
      <c r="DS72" s="24" t="str">
        <f t="shared" ref="DS72:DS107" si="84">IF(F72="","",IF(AM72&gt;AN72,SUM(AM72-AN72),SUM(AN72-AM72)))</f>
        <v/>
      </c>
      <c r="DT72" s="24" t="str">
        <f t="shared" si="64"/>
        <v/>
      </c>
    </row>
    <row r="73" spans="1:124" ht="30.95" customHeight="1">
      <c r="A73" s="64">
        <v>67</v>
      </c>
      <c r="B73" s="71"/>
      <c r="C73" s="72"/>
      <c r="D73" s="71"/>
      <c r="E73" s="73"/>
      <c r="F73" s="68"/>
      <c r="G73" s="74"/>
      <c r="H73" s="74"/>
      <c r="I73" s="75"/>
      <c r="J73" s="75"/>
      <c r="K73" s="75"/>
      <c r="L73" s="55"/>
      <c r="M73" s="56"/>
      <c r="N73" s="75"/>
      <c r="O73" s="75"/>
      <c r="P73" s="52" t="str">
        <f t="shared" si="50"/>
        <v/>
      </c>
      <c r="Q73" s="75"/>
      <c r="R73" s="58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51" t="str">
        <f t="shared" si="51"/>
        <v/>
      </c>
      <c r="AE73" s="70"/>
      <c r="AF73" s="70"/>
      <c r="AG73" s="70"/>
      <c r="AH73" s="50" t="str">
        <f t="shared" si="52"/>
        <v/>
      </c>
      <c r="AI73" s="48" t="str">
        <f t="shared" si="53"/>
        <v/>
      </c>
      <c r="AJ73" s="49" t="str">
        <f t="shared" si="65"/>
        <v/>
      </c>
      <c r="AK73" s="61" t="str">
        <f t="shared" si="54"/>
        <v/>
      </c>
      <c r="AL73" s="70"/>
      <c r="AM73" s="60" t="str">
        <f t="shared" si="55"/>
        <v/>
      </c>
      <c r="AN73" s="70"/>
      <c r="AO73" s="63" t="str">
        <f t="shared" si="56"/>
        <v/>
      </c>
      <c r="AP73" s="70"/>
      <c r="AQ73" s="62" t="str">
        <f t="shared" si="57"/>
        <v/>
      </c>
      <c r="AR73" s="25"/>
      <c r="CS73" s="24">
        <v>67</v>
      </c>
      <c r="CT73" s="24" t="str">
        <f t="shared" si="66"/>
        <v/>
      </c>
      <c r="CU73" s="24" t="str">
        <f t="shared" si="67"/>
        <v/>
      </c>
      <c r="CV73" s="24" t="str">
        <f t="shared" si="68"/>
        <v/>
      </c>
      <c r="CW73" s="24" t="str">
        <f t="shared" si="69"/>
        <v/>
      </c>
      <c r="CX73" s="24" t="str">
        <f t="shared" si="70"/>
        <v/>
      </c>
      <c r="CY73" s="24" t="str">
        <f t="shared" si="71"/>
        <v/>
      </c>
      <c r="CZ73" s="24">
        <f t="shared" si="72"/>
        <v>0</v>
      </c>
      <c r="DA73" s="24">
        <f t="shared" si="73"/>
        <v>0</v>
      </c>
      <c r="DC73" s="24" t="str">
        <f t="shared" si="74"/>
        <v/>
      </c>
      <c r="DD73" s="24" t="str">
        <f t="shared" si="75"/>
        <v/>
      </c>
      <c r="DE73" s="24" t="str">
        <f t="shared" si="58"/>
        <v/>
      </c>
      <c r="DF73" s="24" t="str">
        <f t="shared" si="76"/>
        <v/>
      </c>
      <c r="DG73" s="24" t="str">
        <f t="shared" si="77"/>
        <v/>
      </c>
      <c r="DH73" s="24">
        <f t="shared" si="78"/>
        <v>0</v>
      </c>
      <c r="DI73" s="24" t="str">
        <f t="shared" si="79"/>
        <v/>
      </c>
      <c r="DJ73" s="24" t="str">
        <f t="shared" si="59"/>
        <v/>
      </c>
      <c r="DK73" s="24" t="str">
        <f t="shared" si="60"/>
        <v/>
      </c>
      <c r="DL73" s="24">
        <f t="shared" si="80"/>
        <v>0</v>
      </c>
      <c r="DM73" s="24">
        <f t="shared" si="81"/>
        <v>0</v>
      </c>
      <c r="DN73" s="24">
        <f t="shared" si="82"/>
        <v>0</v>
      </c>
      <c r="DO73" s="24">
        <f t="shared" si="83"/>
        <v>0</v>
      </c>
      <c r="DP73" s="24" t="str">
        <f t="shared" si="61"/>
        <v/>
      </c>
      <c r="DQ73" s="24" t="str">
        <f t="shared" si="62"/>
        <v/>
      </c>
      <c r="DR73" s="24" t="str">
        <f t="shared" si="63"/>
        <v/>
      </c>
      <c r="DS73" s="24" t="str">
        <f t="shared" si="84"/>
        <v/>
      </c>
      <c r="DT73" s="24" t="str">
        <f t="shared" si="64"/>
        <v/>
      </c>
    </row>
    <row r="74" spans="1:124" ht="30.95" customHeight="1">
      <c r="A74" s="64">
        <v>68</v>
      </c>
      <c r="B74" s="71"/>
      <c r="C74" s="72"/>
      <c r="D74" s="71"/>
      <c r="E74" s="73"/>
      <c r="F74" s="68"/>
      <c r="G74" s="74"/>
      <c r="H74" s="74"/>
      <c r="I74" s="75"/>
      <c r="J74" s="75"/>
      <c r="K74" s="75"/>
      <c r="L74" s="55"/>
      <c r="M74" s="56"/>
      <c r="N74" s="75"/>
      <c r="O74" s="75"/>
      <c r="P74" s="52" t="str">
        <f t="shared" si="50"/>
        <v/>
      </c>
      <c r="Q74" s="75"/>
      <c r="R74" s="58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51" t="str">
        <f t="shared" si="51"/>
        <v/>
      </c>
      <c r="AE74" s="70"/>
      <c r="AF74" s="70"/>
      <c r="AG74" s="70"/>
      <c r="AH74" s="50" t="str">
        <f t="shared" si="52"/>
        <v/>
      </c>
      <c r="AI74" s="48" t="str">
        <f t="shared" si="53"/>
        <v/>
      </c>
      <c r="AJ74" s="49" t="str">
        <f t="shared" si="65"/>
        <v/>
      </c>
      <c r="AK74" s="61" t="str">
        <f t="shared" si="54"/>
        <v/>
      </c>
      <c r="AL74" s="70"/>
      <c r="AM74" s="60" t="str">
        <f t="shared" si="55"/>
        <v/>
      </c>
      <c r="AN74" s="70"/>
      <c r="AO74" s="63" t="str">
        <f t="shared" si="56"/>
        <v/>
      </c>
      <c r="AP74" s="70"/>
      <c r="AQ74" s="62" t="str">
        <f t="shared" si="57"/>
        <v/>
      </c>
      <c r="AR74" s="25"/>
      <c r="CS74" s="24">
        <v>68</v>
      </c>
      <c r="CT74" s="24" t="str">
        <f t="shared" si="66"/>
        <v/>
      </c>
      <c r="CU74" s="24" t="str">
        <f t="shared" si="67"/>
        <v/>
      </c>
      <c r="CV74" s="24" t="str">
        <f t="shared" si="68"/>
        <v/>
      </c>
      <c r="CW74" s="24" t="str">
        <f t="shared" si="69"/>
        <v/>
      </c>
      <c r="CX74" s="24" t="str">
        <f t="shared" si="70"/>
        <v/>
      </c>
      <c r="CY74" s="24" t="str">
        <f t="shared" si="71"/>
        <v/>
      </c>
      <c r="CZ74" s="24">
        <f t="shared" si="72"/>
        <v>0</v>
      </c>
      <c r="DA74" s="24">
        <f t="shared" si="73"/>
        <v>0</v>
      </c>
      <c r="DC74" s="24" t="str">
        <f t="shared" si="74"/>
        <v/>
      </c>
      <c r="DD74" s="24" t="str">
        <f t="shared" si="75"/>
        <v/>
      </c>
      <c r="DE74" s="24" t="str">
        <f t="shared" si="58"/>
        <v/>
      </c>
      <c r="DF74" s="24" t="str">
        <f t="shared" si="76"/>
        <v/>
      </c>
      <c r="DG74" s="24" t="str">
        <f t="shared" si="77"/>
        <v/>
      </c>
      <c r="DH74" s="24">
        <f t="shared" si="78"/>
        <v>0</v>
      </c>
      <c r="DI74" s="24" t="str">
        <f t="shared" si="79"/>
        <v/>
      </c>
      <c r="DJ74" s="24" t="str">
        <f t="shared" si="59"/>
        <v/>
      </c>
      <c r="DK74" s="24" t="str">
        <f t="shared" si="60"/>
        <v/>
      </c>
      <c r="DL74" s="24">
        <f t="shared" si="80"/>
        <v>0</v>
      </c>
      <c r="DM74" s="24">
        <f t="shared" si="81"/>
        <v>0</v>
      </c>
      <c r="DN74" s="24">
        <f t="shared" si="82"/>
        <v>0</v>
      </c>
      <c r="DO74" s="24">
        <f t="shared" si="83"/>
        <v>0</v>
      </c>
      <c r="DP74" s="24" t="str">
        <f t="shared" si="61"/>
        <v/>
      </c>
      <c r="DQ74" s="24" t="str">
        <f t="shared" si="62"/>
        <v/>
      </c>
      <c r="DR74" s="24" t="str">
        <f t="shared" si="63"/>
        <v/>
      </c>
      <c r="DS74" s="24" t="str">
        <f t="shared" si="84"/>
        <v/>
      </c>
      <c r="DT74" s="24" t="str">
        <f t="shared" si="64"/>
        <v/>
      </c>
    </row>
    <row r="75" spans="1:124" ht="30.95" customHeight="1">
      <c r="A75" s="64">
        <v>69</v>
      </c>
      <c r="B75" s="71"/>
      <c r="C75" s="72"/>
      <c r="D75" s="71"/>
      <c r="E75" s="73"/>
      <c r="F75" s="68"/>
      <c r="G75" s="74"/>
      <c r="H75" s="74"/>
      <c r="I75" s="75"/>
      <c r="J75" s="75"/>
      <c r="K75" s="75"/>
      <c r="L75" s="55"/>
      <c r="M75" s="56"/>
      <c r="N75" s="75"/>
      <c r="O75" s="75"/>
      <c r="P75" s="52" t="str">
        <f t="shared" si="50"/>
        <v/>
      </c>
      <c r="Q75" s="75"/>
      <c r="R75" s="58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51" t="str">
        <f t="shared" si="51"/>
        <v/>
      </c>
      <c r="AE75" s="70"/>
      <c r="AF75" s="70"/>
      <c r="AG75" s="70"/>
      <c r="AH75" s="50" t="str">
        <f t="shared" si="52"/>
        <v/>
      </c>
      <c r="AI75" s="48" t="str">
        <f t="shared" si="53"/>
        <v/>
      </c>
      <c r="AJ75" s="49" t="str">
        <f t="shared" si="65"/>
        <v/>
      </c>
      <c r="AK75" s="61" t="str">
        <f t="shared" si="54"/>
        <v/>
      </c>
      <c r="AL75" s="70"/>
      <c r="AM75" s="60" t="str">
        <f t="shared" si="55"/>
        <v/>
      </c>
      <c r="AN75" s="70"/>
      <c r="AO75" s="63" t="str">
        <f t="shared" si="56"/>
        <v/>
      </c>
      <c r="AP75" s="70"/>
      <c r="AQ75" s="62" t="str">
        <f t="shared" si="57"/>
        <v/>
      </c>
      <c r="AR75" s="25"/>
      <c r="CS75" s="24">
        <v>69</v>
      </c>
      <c r="CT75" s="24" t="str">
        <f t="shared" si="66"/>
        <v/>
      </c>
      <c r="CU75" s="24" t="str">
        <f t="shared" si="67"/>
        <v/>
      </c>
      <c r="CV75" s="24" t="str">
        <f t="shared" si="68"/>
        <v/>
      </c>
      <c r="CW75" s="24" t="str">
        <f t="shared" si="69"/>
        <v/>
      </c>
      <c r="CX75" s="24" t="str">
        <f t="shared" si="70"/>
        <v/>
      </c>
      <c r="CY75" s="24" t="str">
        <f t="shared" si="71"/>
        <v/>
      </c>
      <c r="CZ75" s="24">
        <f t="shared" si="72"/>
        <v>0</v>
      </c>
      <c r="DA75" s="24">
        <f t="shared" si="73"/>
        <v>0</v>
      </c>
      <c r="DC75" s="24" t="str">
        <f t="shared" si="74"/>
        <v/>
      </c>
      <c r="DD75" s="24" t="str">
        <f t="shared" si="75"/>
        <v/>
      </c>
      <c r="DE75" s="24" t="str">
        <f t="shared" si="58"/>
        <v/>
      </c>
      <c r="DF75" s="24" t="str">
        <f t="shared" si="76"/>
        <v/>
      </c>
      <c r="DG75" s="24" t="str">
        <f t="shared" si="77"/>
        <v/>
      </c>
      <c r="DH75" s="24">
        <f t="shared" si="78"/>
        <v>0</v>
      </c>
      <c r="DI75" s="24" t="str">
        <f t="shared" si="79"/>
        <v/>
      </c>
      <c r="DJ75" s="24" t="str">
        <f t="shared" si="59"/>
        <v/>
      </c>
      <c r="DK75" s="24" t="str">
        <f t="shared" si="60"/>
        <v/>
      </c>
      <c r="DL75" s="24">
        <f t="shared" si="80"/>
        <v>0</v>
      </c>
      <c r="DM75" s="24">
        <f t="shared" si="81"/>
        <v>0</v>
      </c>
      <c r="DN75" s="24">
        <f t="shared" si="82"/>
        <v>0</v>
      </c>
      <c r="DO75" s="24">
        <f t="shared" si="83"/>
        <v>0</v>
      </c>
      <c r="DP75" s="24" t="str">
        <f t="shared" si="61"/>
        <v/>
      </c>
      <c r="DQ75" s="24" t="str">
        <f t="shared" si="62"/>
        <v/>
      </c>
      <c r="DR75" s="24" t="str">
        <f t="shared" si="63"/>
        <v/>
      </c>
      <c r="DS75" s="24" t="str">
        <f t="shared" si="84"/>
        <v/>
      </c>
      <c r="DT75" s="24" t="str">
        <f t="shared" si="64"/>
        <v/>
      </c>
    </row>
    <row r="76" spans="1:124" ht="30.95" customHeight="1">
      <c r="A76" s="64">
        <v>70</v>
      </c>
      <c r="B76" s="71"/>
      <c r="C76" s="72"/>
      <c r="D76" s="71"/>
      <c r="E76" s="73"/>
      <c r="F76" s="68"/>
      <c r="G76" s="74"/>
      <c r="H76" s="74"/>
      <c r="I76" s="75"/>
      <c r="J76" s="75"/>
      <c r="K76" s="75"/>
      <c r="L76" s="55"/>
      <c r="M76" s="56"/>
      <c r="N76" s="75"/>
      <c r="O76" s="75"/>
      <c r="P76" s="52" t="str">
        <f t="shared" si="50"/>
        <v/>
      </c>
      <c r="Q76" s="75"/>
      <c r="R76" s="58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51" t="str">
        <f t="shared" si="51"/>
        <v/>
      </c>
      <c r="AE76" s="70"/>
      <c r="AF76" s="70"/>
      <c r="AG76" s="70"/>
      <c r="AH76" s="50" t="str">
        <f t="shared" si="52"/>
        <v/>
      </c>
      <c r="AI76" s="48" t="str">
        <f t="shared" si="53"/>
        <v/>
      </c>
      <c r="AJ76" s="49" t="str">
        <f t="shared" si="65"/>
        <v/>
      </c>
      <c r="AK76" s="61" t="str">
        <f t="shared" si="54"/>
        <v/>
      </c>
      <c r="AL76" s="70"/>
      <c r="AM76" s="60" t="str">
        <f t="shared" si="55"/>
        <v/>
      </c>
      <c r="AN76" s="70"/>
      <c r="AO76" s="63" t="str">
        <f t="shared" si="56"/>
        <v/>
      </c>
      <c r="AP76" s="70"/>
      <c r="AQ76" s="62" t="str">
        <f t="shared" si="57"/>
        <v/>
      </c>
      <c r="AR76" s="25"/>
      <c r="CS76" s="24">
        <v>70</v>
      </c>
      <c r="CT76" s="24" t="str">
        <f t="shared" si="66"/>
        <v/>
      </c>
      <c r="CU76" s="24" t="str">
        <f t="shared" si="67"/>
        <v/>
      </c>
      <c r="CV76" s="24" t="str">
        <f t="shared" si="68"/>
        <v/>
      </c>
      <c r="CW76" s="24" t="str">
        <f t="shared" si="69"/>
        <v/>
      </c>
      <c r="CX76" s="24" t="str">
        <f t="shared" si="70"/>
        <v/>
      </c>
      <c r="CY76" s="24" t="str">
        <f t="shared" si="71"/>
        <v/>
      </c>
      <c r="CZ76" s="24">
        <f t="shared" si="72"/>
        <v>0</v>
      </c>
      <c r="DA76" s="24">
        <f t="shared" si="73"/>
        <v>0</v>
      </c>
      <c r="DC76" s="24" t="str">
        <f t="shared" si="74"/>
        <v/>
      </c>
      <c r="DD76" s="24" t="str">
        <f t="shared" si="75"/>
        <v/>
      </c>
      <c r="DE76" s="24" t="str">
        <f t="shared" si="58"/>
        <v/>
      </c>
      <c r="DF76" s="24" t="str">
        <f t="shared" si="76"/>
        <v/>
      </c>
      <c r="DG76" s="24" t="str">
        <f t="shared" si="77"/>
        <v/>
      </c>
      <c r="DH76" s="24">
        <f t="shared" si="78"/>
        <v>0</v>
      </c>
      <c r="DI76" s="24" t="str">
        <f t="shared" si="79"/>
        <v/>
      </c>
      <c r="DJ76" s="24" t="str">
        <f t="shared" si="59"/>
        <v/>
      </c>
      <c r="DK76" s="24" t="str">
        <f t="shared" si="60"/>
        <v/>
      </c>
      <c r="DL76" s="24">
        <f t="shared" si="80"/>
        <v>0</v>
      </c>
      <c r="DM76" s="24">
        <f t="shared" si="81"/>
        <v>0</v>
      </c>
      <c r="DN76" s="24">
        <f t="shared" si="82"/>
        <v>0</v>
      </c>
      <c r="DO76" s="24">
        <f t="shared" si="83"/>
        <v>0</v>
      </c>
      <c r="DP76" s="24" t="str">
        <f t="shared" si="61"/>
        <v/>
      </c>
      <c r="DQ76" s="24" t="str">
        <f t="shared" si="62"/>
        <v/>
      </c>
      <c r="DR76" s="24" t="str">
        <f t="shared" si="63"/>
        <v/>
      </c>
      <c r="DS76" s="24" t="str">
        <f t="shared" si="84"/>
        <v/>
      </c>
      <c r="DT76" s="24" t="str">
        <f t="shared" si="64"/>
        <v/>
      </c>
    </row>
    <row r="77" spans="1:124" ht="30.95" customHeight="1">
      <c r="A77" s="64">
        <v>71</v>
      </c>
      <c r="B77" s="71"/>
      <c r="C77" s="72"/>
      <c r="D77" s="71"/>
      <c r="E77" s="73"/>
      <c r="F77" s="68"/>
      <c r="G77" s="74"/>
      <c r="H77" s="74"/>
      <c r="I77" s="75"/>
      <c r="J77" s="75"/>
      <c r="K77" s="75"/>
      <c r="L77" s="55"/>
      <c r="M77" s="56"/>
      <c r="N77" s="75"/>
      <c r="O77" s="75"/>
      <c r="P77" s="52" t="str">
        <f t="shared" si="50"/>
        <v/>
      </c>
      <c r="Q77" s="75"/>
      <c r="R77" s="58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51" t="str">
        <f t="shared" si="51"/>
        <v/>
      </c>
      <c r="AE77" s="70"/>
      <c r="AF77" s="70"/>
      <c r="AG77" s="70"/>
      <c r="AH77" s="50" t="str">
        <f t="shared" si="52"/>
        <v/>
      </c>
      <c r="AI77" s="48" t="str">
        <f t="shared" si="53"/>
        <v/>
      </c>
      <c r="AJ77" s="49" t="str">
        <f t="shared" si="65"/>
        <v/>
      </c>
      <c r="AK77" s="61" t="str">
        <f t="shared" si="54"/>
        <v/>
      </c>
      <c r="AL77" s="70"/>
      <c r="AM77" s="60" t="str">
        <f t="shared" si="55"/>
        <v/>
      </c>
      <c r="AN77" s="70"/>
      <c r="AO77" s="63" t="str">
        <f t="shared" si="56"/>
        <v/>
      </c>
      <c r="AP77" s="70"/>
      <c r="AQ77" s="62" t="str">
        <f t="shared" si="57"/>
        <v/>
      </c>
      <c r="AR77" s="25"/>
      <c r="CS77" s="24">
        <v>71</v>
      </c>
      <c r="CT77" s="24" t="str">
        <f t="shared" si="66"/>
        <v/>
      </c>
      <c r="CU77" s="24" t="str">
        <f t="shared" si="67"/>
        <v/>
      </c>
      <c r="CV77" s="24" t="str">
        <f t="shared" si="68"/>
        <v/>
      </c>
      <c r="CW77" s="24" t="str">
        <f t="shared" si="69"/>
        <v/>
      </c>
      <c r="CX77" s="24" t="str">
        <f t="shared" si="70"/>
        <v/>
      </c>
      <c r="CY77" s="24" t="str">
        <f t="shared" si="71"/>
        <v/>
      </c>
      <c r="CZ77" s="24">
        <f t="shared" si="72"/>
        <v>0</v>
      </c>
      <c r="DA77" s="24">
        <f t="shared" si="73"/>
        <v>0</v>
      </c>
      <c r="DC77" s="24" t="str">
        <f t="shared" si="74"/>
        <v/>
      </c>
      <c r="DD77" s="24" t="str">
        <f t="shared" si="75"/>
        <v/>
      </c>
      <c r="DE77" s="24" t="str">
        <f t="shared" si="58"/>
        <v/>
      </c>
      <c r="DF77" s="24" t="str">
        <f t="shared" si="76"/>
        <v/>
      </c>
      <c r="DG77" s="24" t="str">
        <f t="shared" si="77"/>
        <v/>
      </c>
      <c r="DH77" s="24">
        <f t="shared" si="78"/>
        <v>0</v>
      </c>
      <c r="DI77" s="24" t="str">
        <f t="shared" si="79"/>
        <v/>
      </c>
      <c r="DJ77" s="24" t="str">
        <f t="shared" si="59"/>
        <v/>
      </c>
      <c r="DK77" s="24" t="str">
        <f t="shared" si="60"/>
        <v/>
      </c>
      <c r="DL77" s="24">
        <f t="shared" si="80"/>
        <v>0</v>
      </c>
      <c r="DM77" s="24">
        <f t="shared" si="81"/>
        <v>0</v>
      </c>
      <c r="DN77" s="24">
        <f t="shared" si="82"/>
        <v>0</v>
      </c>
      <c r="DO77" s="24">
        <f t="shared" si="83"/>
        <v>0</v>
      </c>
      <c r="DP77" s="24" t="str">
        <f t="shared" si="61"/>
        <v/>
      </c>
      <c r="DQ77" s="24" t="str">
        <f t="shared" si="62"/>
        <v/>
      </c>
      <c r="DR77" s="24" t="str">
        <f t="shared" si="63"/>
        <v/>
      </c>
      <c r="DS77" s="24" t="str">
        <f t="shared" si="84"/>
        <v/>
      </c>
      <c r="DT77" s="24" t="str">
        <f t="shared" si="64"/>
        <v/>
      </c>
    </row>
    <row r="78" spans="1:124" ht="30.95" customHeight="1">
      <c r="A78" s="64">
        <v>72</v>
      </c>
      <c r="B78" s="71"/>
      <c r="C78" s="72"/>
      <c r="D78" s="71"/>
      <c r="E78" s="73"/>
      <c r="F78" s="68"/>
      <c r="G78" s="74"/>
      <c r="H78" s="74"/>
      <c r="I78" s="75"/>
      <c r="J78" s="75"/>
      <c r="K78" s="75"/>
      <c r="L78" s="55"/>
      <c r="M78" s="56"/>
      <c r="N78" s="75"/>
      <c r="O78" s="75"/>
      <c r="P78" s="52" t="str">
        <f t="shared" si="50"/>
        <v/>
      </c>
      <c r="Q78" s="75"/>
      <c r="R78" s="58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51" t="str">
        <f t="shared" si="51"/>
        <v/>
      </c>
      <c r="AE78" s="70"/>
      <c r="AF78" s="70"/>
      <c r="AG78" s="70"/>
      <c r="AH78" s="50" t="str">
        <f t="shared" si="52"/>
        <v/>
      </c>
      <c r="AI78" s="48" t="str">
        <f t="shared" si="53"/>
        <v/>
      </c>
      <c r="AJ78" s="49" t="str">
        <f t="shared" si="65"/>
        <v/>
      </c>
      <c r="AK78" s="61" t="str">
        <f t="shared" si="54"/>
        <v/>
      </c>
      <c r="AL78" s="70"/>
      <c r="AM78" s="60" t="str">
        <f t="shared" si="55"/>
        <v/>
      </c>
      <c r="AN78" s="70"/>
      <c r="AO78" s="63" t="str">
        <f t="shared" si="56"/>
        <v/>
      </c>
      <c r="AP78" s="70"/>
      <c r="AQ78" s="62" t="str">
        <f t="shared" si="57"/>
        <v/>
      </c>
      <c r="AR78" s="25"/>
      <c r="CS78" s="24">
        <v>72</v>
      </c>
      <c r="CT78" s="24" t="str">
        <f t="shared" si="66"/>
        <v/>
      </c>
      <c r="CU78" s="24" t="str">
        <f t="shared" si="67"/>
        <v/>
      </c>
      <c r="CV78" s="24" t="str">
        <f t="shared" si="68"/>
        <v/>
      </c>
      <c r="CW78" s="24" t="str">
        <f t="shared" si="69"/>
        <v/>
      </c>
      <c r="CX78" s="24" t="str">
        <f t="shared" si="70"/>
        <v/>
      </c>
      <c r="CY78" s="24" t="str">
        <f t="shared" si="71"/>
        <v/>
      </c>
      <c r="CZ78" s="24">
        <f t="shared" si="72"/>
        <v>0</v>
      </c>
      <c r="DA78" s="24">
        <f t="shared" si="73"/>
        <v>0</v>
      </c>
      <c r="DC78" s="24" t="str">
        <f t="shared" si="74"/>
        <v/>
      </c>
      <c r="DD78" s="24" t="str">
        <f t="shared" si="75"/>
        <v/>
      </c>
      <c r="DE78" s="24" t="str">
        <f t="shared" si="58"/>
        <v/>
      </c>
      <c r="DF78" s="24" t="str">
        <f t="shared" si="76"/>
        <v/>
      </c>
      <c r="DG78" s="24" t="str">
        <f t="shared" si="77"/>
        <v/>
      </c>
      <c r="DH78" s="24">
        <f t="shared" si="78"/>
        <v>0</v>
      </c>
      <c r="DI78" s="24" t="str">
        <f t="shared" si="79"/>
        <v/>
      </c>
      <c r="DJ78" s="24" t="str">
        <f t="shared" si="59"/>
        <v/>
      </c>
      <c r="DK78" s="24" t="str">
        <f t="shared" si="60"/>
        <v/>
      </c>
      <c r="DL78" s="24">
        <f t="shared" si="80"/>
        <v>0</v>
      </c>
      <c r="DM78" s="24">
        <f t="shared" si="81"/>
        <v>0</v>
      </c>
      <c r="DN78" s="24">
        <f t="shared" si="82"/>
        <v>0</v>
      </c>
      <c r="DO78" s="24">
        <f t="shared" si="83"/>
        <v>0</v>
      </c>
      <c r="DP78" s="24" t="str">
        <f t="shared" si="61"/>
        <v/>
      </c>
      <c r="DQ78" s="24" t="str">
        <f t="shared" si="62"/>
        <v/>
      </c>
      <c r="DR78" s="24" t="str">
        <f t="shared" si="63"/>
        <v/>
      </c>
      <c r="DS78" s="24" t="str">
        <f t="shared" si="84"/>
        <v/>
      </c>
      <c r="DT78" s="24" t="str">
        <f t="shared" si="64"/>
        <v/>
      </c>
    </row>
    <row r="79" spans="1:124" ht="30.95" customHeight="1">
      <c r="A79" s="64">
        <v>73</v>
      </c>
      <c r="B79" s="71"/>
      <c r="C79" s="72"/>
      <c r="D79" s="71"/>
      <c r="E79" s="73"/>
      <c r="F79" s="68"/>
      <c r="G79" s="74"/>
      <c r="H79" s="74"/>
      <c r="I79" s="75"/>
      <c r="J79" s="75"/>
      <c r="K79" s="75"/>
      <c r="L79" s="55"/>
      <c r="M79" s="56"/>
      <c r="N79" s="75"/>
      <c r="O79" s="75"/>
      <c r="P79" s="52" t="str">
        <f t="shared" si="50"/>
        <v/>
      </c>
      <c r="Q79" s="75"/>
      <c r="R79" s="58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51" t="str">
        <f t="shared" si="51"/>
        <v/>
      </c>
      <c r="AE79" s="70"/>
      <c r="AF79" s="70"/>
      <c r="AG79" s="70"/>
      <c r="AH79" s="50" t="str">
        <f t="shared" si="52"/>
        <v/>
      </c>
      <c r="AI79" s="48" t="str">
        <f t="shared" si="53"/>
        <v/>
      </c>
      <c r="AJ79" s="49" t="str">
        <f t="shared" si="65"/>
        <v/>
      </c>
      <c r="AK79" s="61" t="str">
        <f t="shared" si="54"/>
        <v/>
      </c>
      <c r="AL79" s="70"/>
      <c r="AM79" s="60" t="str">
        <f t="shared" si="55"/>
        <v/>
      </c>
      <c r="AN79" s="70"/>
      <c r="AO79" s="63" t="str">
        <f t="shared" si="56"/>
        <v/>
      </c>
      <c r="AP79" s="70"/>
      <c r="AQ79" s="62" t="str">
        <f t="shared" si="57"/>
        <v/>
      </c>
      <c r="AR79" s="25"/>
      <c r="CS79" s="24">
        <v>73</v>
      </c>
      <c r="CT79" s="24" t="str">
        <f t="shared" si="66"/>
        <v/>
      </c>
      <c r="CU79" s="24" t="str">
        <f t="shared" si="67"/>
        <v/>
      </c>
      <c r="CV79" s="24" t="str">
        <f t="shared" si="68"/>
        <v/>
      </c>
      <c r="CW79" s="24" t="str">
        <f t="shared" si="69"/>
        <v/>
      </c>
      <c r="CX79" s="24" t="str">
        <f t="shared" si="70"/>
        <v/>
      </c>
      <c r="CY79" s="24" t="str">
        <f t="shared" si="71"/>
        <v/>
      </c>
      <c r="CZ79" s="24">
        <f t="shared" si="72"/>
        <v>0</v>
      </c>
      <c r="DA79" s="24">
        <f t="shared" si="73"/>
        <v>0</v>
      </c>
      <c r="DC79" s="24" t="str">
        <f t="shared" si="74"/>
        <v/>
      </c>
      <c r="DD79" s="24" t="str">
        <f t="shared" si="75"/>
        <v/>
      </c>
      <c r="DE79" s="24" t="str">
        <f t="shared" si="58"/>
        <v/>
      </c>
      <c r="DF79" s="24" t="str">
        <f t="shared" si="76"/>
        <v/>
      </c>
      <c r="DG79" s="24" t="str">
        <f t="shared" si="77"/>
        <v/>
      </c>
      <c r="DH79" s="24">
        <f t="shared" si="78"/>
        <v>0</v>
      </c>
      <c r="DI79" s="24" t="str">
        <f t="shared" si="79"/>
        <v/>
      </c>
      <c r="DJ79" s="24" t="str">
        <f t="shared" si="59"/>
        <v/>
      </c>
      <c r="DK79" s="24" t="str">
        <f t="shared" si="60"/>
        <v/>
      </c>
      <c r="DL79" s="24">
        <f t="shared" si="80"/>
        <v>0</v>
      </c>
      <c r="DM79" s="24">
        <f t="shared" si="81"/>
        <v>0</v>
      </c>
      <c r="DN79" s="24">
        <f t="shared" si="82"/>
        <v>0</v>
      </c>
      <c r="DO79" s="24">
        <f t="shared" si="83"/>
        <v>0</v>
      </c>
      <c r="DP79" s="24" t="str">
        <f t="shared" si="61"/>
        <v/>
      </c>
      <c r="DQ79" s="24" t="str">
        <f t="shared" si="62"/>
        <v/>
      </c>
      <c r="DR79" s="24" t="str">
        <f t="shared" si="63"/>
        <v/>
      </c>
      <c r="DS79" s="24" t="str">
        <f t="shared" si="84"/>
        <v/>
      </c>
      <c r="DT79" s="24" t="str">
        <f t="shared" si="64"/>
        <v/>
      </c>
    </row>
    <row r="80" spans="1:124" ht="30.95" customHeight="1">
      <c r="A80" s="64">
        <v>74</v>
      </c>
      <c r="B80" s="71"/>
      <c r="C80" s="72"/>
      <c r="D80" s="71"/>
      <c r="E80" s="73"/>
      <c r="F80" s="68"/>
      <c r="G80" s="74"/>
      <c r="H80" s="74"/>
      <c r="I80" s="75"/>
      <c r="J80" s="75"/>
      <c r="K80" s="75"/>
      <c r="L80" s="55"/>
      <c r="M80" s="56"/>
      <c r="N80" s="75"/>
      <c r="O80" s="75"/>
      <c r="P80" s="52" t="str">
        <f t="shared" si="50"/>
        <v/>
      </c>
      <c r="Q80" s="75"/>
      <c r="R80" s="58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51" t="str">
        <f t="shared" si="51"/>
        <v/>
      </c>
      <c r="AE80" s="70"/>
      <c r="AF80" s="70"/>
      <c r="AG80" s="70"/>
      <c r="AH80" s="50" t="str">
        <f t="shared" si="52"/>
        <v/>
      </c>
      <c r="AI80" s="48" t="str">
        <f t="shared" si="53"/>
        <v/>
      </c>
      <c r="AJ80" s="49" t="str">
        <f t="shared" si="65"/>
        <v/>
      </c>
      <c r="AK80" s="61" t="str">
        <f t="shared" si="54"/>
        <v/>
      </c>
      <c r="AL80" s="70"/>
      <c r="AM80" s="60" t="str">
        <f t="shared" si="55"/>
        <v/>
      </c>
      <c r="AN80" s="70"/>
      <c r="AO80" s="63" t="str">
        <f t="shared" si="56"/>
        <v/>
      </c>
      <c r="AP80" s="70"/>
      <c r="AQ80" s="62" t="str">
        <f t="shared" si="57"/>
        <v/>
      </c>
      <c r="AR80" s="25"/>
      <c r="CS80" s="24">
        <v>74</v>
      </c>
      <c r="CT80" s="24" t="str">
        <f t="shared" si="66"/>
        <v/>
      </c>
      <c r="CU80" s="24" t="str">
        <f t="shared" si="67"/>
        <v/>
      </c>
      <c r="CV80" s="24" t="str">
        <f t="shared" si="68"/>
        <v/>
      </c>
      <c r="CW80" s="24" t="str">
        <f t="shared" si="69"/>
        <v/>
      </c>
      <c r="CX80" s="24" t="str">
        <f t="shared" si="70"/>
        <v/>
      </c>
      <c r="CY80" s="24" t="str">
        <f t="shared" si="71"/>
        <v/>
      </c>
      <c r="CZ80" s="24">
        <f t="shared" si="72"/>
        <v>0</v>
      </c>
      <c r="DA80" s="24">
        <f t="shared" si="73"/>
        <v>0</v>
      </c>
      <c r="DC80" s="24" t="str">
        <f t="shared" si="74"/>
        <v/>
      </c>
      <c r="DD80" s="24" t="str">
        <f t="shared" si="75"/>
        <v/>
      </c>
      <c r="DE80" s="24" t="str">
        <f t="shared" si="58"/>
        <v/>
      </c>
      <c r="DF80" s="24" t="str">
        <f t="shared" si="76"/>
        <v/>
      </c>
      <c r="DG80" s="24" t="str">
        <f t="shared" si="77"/>
        <v/>
      </c>
      <c r="DH80" s="24">
        <f t="shared" si="78"/>
        <v>0</v>
      </c>
      <c r="DI80" s="24" t="str">
        <f t="shared" si="79"/>
        <v/>
      </c>
      <c r="DJ80" s="24" t="str">
        <f t="shared" si="59"/>
        <v/>
      </c>
      <c r="DK80" s="24" t="str">
        <f t="shared" si="60"/>
        <v/>
      </c>
      <c r="DL80" s="24">
        <f t="shared" si="80"/>
        <v>0</v>
      </c>
      <c r="DM80" s="24">
        <f t="shared" si="81"/>
        <v>0</v>
      </c>
      <c r="DN80" s="24">
        <f t="shared" si="82"/>
        <v>0</v>
      </c>
      <c r="DO80" s="24">
        <f t="shared" si="83"/>
        <v>0</v>
      </c>
      <c r="DP80" s="24" t="str">
        <f t="shared" si="61"/>
        <v/>
      </c>
      <c r="DQ80" s="24" t="str">
        <f t="shared" si="62"/>
        <v/>
      </c>
      <c r="DR80" s="24" t="str">
        <f t="shared" si="63"/>
        <v/>
      </c>
      <c r="DS80" s="24" t="str">
        <f t="shared" si="84"/>
        <v/>
      </c>
      <c r="DT80" s="24" t="str">
        <f t="shared" si="64"/>
        <v/>
      </c>
    </row>
    <row r="81" spans="1:124" ht="30.95" customHeight="1">
      <c r="A81" s="64">
        <v>75</v>
      </c>
      <c r="B81" s="71"/>
      <c r="C81" s="72"/>
      <c r="D81" s="71"/>
      <c r="E81" s="73"/>
      <c r="F81" s="68"/>
      <c r="G81" s="74"/>
      <c r="H81" s="74"/>
      <c r="I81" s="75"/>
      <c r="J81" s="75"/>
      <c r="K81" s="75"/>
      <c r="L81" s="55"/>
      <c r="M81" s="56"/>
      <c r="N81" s="75"/>
      <c r="O81" s="75"/>
      <c r="P81" s="52" t="str">
        <f t="shared" si="50"/>
        <v/>
      </c>
      <c r="Q81" s="75"/>
      <c r="R81" s="58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51" t="str">
        <f t="shared" si="51"/>
        <v/>
      </c>
      <c r="AE81" s="70"/>
      <c r="AF81" s="70"/>
      <c r="AG81" s="70"/>
      <c r="AH81" s="50" t="str">
        <f t="shared" si="52"/>
        <v/>
      </c>
      <c r="AI81" s="48" t="str">
        <f t="shared" si="53"/>
        <v/>
      </c>
      <c r="AJ81" s="49" t="str">
        <f t="shared" si="65"/>
        <v/>
      </c>
      <c r="AK81" s="61" t="str">
        <f t="shared" si="54"/>
        <v/>
      </c>
      <c r="AL81" s="70"/>
      <c r="AM81" s="60" t="str">
        <f t="shared" si="55"/>
        <v/>
      </c>
      <c r="AN81" s="70"/>
      <c r="AO81" s="63" t="str">
        <f t="shared" si="56"/>
        <v/>
      </c>
      <c r="AP81" s="70"/>
      <c r="AQ81" s="62" t="str">
        <f t="shared" si="57"/>
        <v/>
      </c>
      <c r="AR81" s="25"/>
      <c r="CS81" s="24">
        <v>75</v>
      </c>
      <c r="CT81" s="24" t="str">
        <f t="shared" si="66"/>
        <v/>
      </c>
      <c r="CU81" s="24" t="str">
        <f t="shared" si="67"/>
        <v/>
      </c>
      <c r="CV81" s="24" t="str">
        <f t="shared" si="68"/>
        <v/>
      </c>
      <c r="CW81" s="24" t="str">
        <f t="shared" si="69"/>
        <v/>
      </c>
      <c r="CX81" s="24" t="str">
        <f t="shared" si="70"/>
        <v/>
      </c>
      <c r="CY81" s="24" t="str">
        <f t="shared" si="71"/>
        <v/>
      </c>
      <c r="CZ81" s="24">
        <f t="shared" si="72"/>
        <v>0</v>
      </c>
      <c r="DA81" s="24">
        <f t="shared" si="73"/>
        <v>0</v>
      </c>
      <c r="DC81" s="24" t="str">
        <f t="shared" si="74"/>
        <v/>
      </c>
      <c r="DD81" s="24" t="str">
        <f t="shared" si="75"/>
        <v/>
      </c>
      <c r="DE81" s="24" t="str">
        <f t="shared" si="58"/>
        <v/>
      </c>
      <c r="DF81" s="24" t="str">
        <f t="shared" si="76"/>
        <v/>
      </c>
      <c r="DG81" s="24" t="str">
        <f t="shared" si="77"/>
        <v/>
      </c>
      <c r="DH81" s="24">
        <f t="shared" si="78"/>
        <v>0</v>
      </c>
      <c r="DI81" s="24" t="str">
        <f t="shared" si="79"/>
        <v/>
      </c>
      <c r="DJ81" s="24" t="str">
        <f t="shared" si="59"/>
        <v/>
      </c>
      <c r="DK81" s="24" t="str">
        <f t="shared" si="60"/>
        <v/>
      </c>
      <c r="DL81" s="24">
        <f t="shared" si="80"/>
        <v>0</v>
      </c>
      <c r="DM81" s="24">
        <f t="shared" si="81"/>
        <v>0</v>
      </c>
      <c r="DN81" s="24">
        <f t="shared" si="82"/>
        <v>0</v>
      </c>
      <c r="DO81" s="24">
        <f t="shared" si="83"/>
        <v>0</v>
      </c>
      <c r="DP81" s="24" t="str">
        <f t="shared" si="61"/>
        <v/>
      </c>
      <c r="DQ81" s="24" t="str">
        <f t="shared" si="62"/>
        <v/>
      </c>
      <c r="DR81" s="24" t="str">
        <f t="shared" si="63"/>
        <v/>
      </c>
      <c r="DS81" s="24" t="str">
        <f t="shared" si="84"/>
        <v/>
      </c>
      <c r="DT81" s="24" t="str">
        <f t="shared" si="64"/>
        <v/>
      </c>
    </row>
    <row r="82" spans="1:124" ht="30.95" customHeight="1">
      <c r="A82" s="64">
        <v>76</v>
      </c>
      <c r="B82" s="71"/>
      <c r="C82" s="72"/>
      <c r="D82" s="71"/>
      <c r="E82" s="73"/>
      <c r="F82" s="68"/>
      <c r="G82" s="74"/>
      <c r="H82" s="74"/>
      <c r="I82" s="75"/>
      <c r="J82" s="75"/>
      <c r="K82" s="75"/>
      <c r="L82" s="55"/>
      <c r="M82" s="56"/>
      <c r="N82" s="75"/>
      <c r="O82" s="75"/>
      <c r="P82" s="52" t="str">
        <f t="shared" si="50"/>
        <v/>
      </c>
      <c r="Q82" s="75"/>
      <c r="R82" s="58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51" t="str">
        <f t="shared" si="51"/>
        <v/>
      </c>
      <c r="AE82" s="70"/>
      <c r="AF82" s="70"/>
      <c r="AG82" s="70"/>
      <c r="AH82" s="50" t="str">
        <f t="shared" si="52"/>
        <v/>
      </c>
      <c r="AI82" s="48" t="str">
        <f t="shared" si="53"/>
        <v/>
      </c>
      <c r="AJ82" s="49" t="str">
        <f t="shared" si="65"/>
        <v/>
      </c>
      <c r="AK82" s="61" t="str">
        <f t="shared" si="54"/>
        <v/>
      </c>
      <c r="AL82" s="70"/>
      <c r="AM82" s="60" t="str">
        <f t="shared" si="55"/>
        <v/>
      </c>
      <c r="AN82" s="70"/>
      <c r="AO82" s="63" t="str">
        <f t="shared" si="56"/>
        <v/>
      </c>
      <c r="AP82" s="70"/>
      <c r="AQ82" s="62" t="str">
        <f t="shared" si="57"/>
        <v/>
      </c>
      <c r="AR82" s="25"/>
      <c r="CS82" s="24">
        <v>76</v>
      </c>
      <c r="CT82" s="24" t="str">
        <f t="shared" si="66"/>
        <v/>
      </c>
      <c r="CU82" s="24" t="str">
        <f t="shared" si="67"/>
        <v/>
      </c>
      <c r="CV82" s="24" t="str">
        <f t="shared" si="68"/>
        <v/>
      </c>
      <c r="CW82" s="24" t="str">
        <f t="shared" si="69"/>
        <v/>
      </c>
      <c r="CX82" s="24" t="str">
        <f t="shared" si="70"/>
        <v/>
      </c>
      <c r="CY82" s="24" t="str">
        <f t="shared" si="71"/>
        <v/>
      </c>
      <c r="CZ82" s="24">
        <f t="shared" si="72"/>
        <v>0</v>
      </c>
      <c r="DA82" s="24">
        <f t="shared" si="73"/>
        <v>0</v>
      </c>
      <c r="DC82" s="24" t="str">
        <f t="shared" si="74"/>
        <v/>
      </c>
      <c r="DD82" s="24" t="str">
        <f t="shared" si="75"/>
        <v/>
      </c>
      <c r="DE82" s="24" t="str">
        <f t="shared" si="58"/>
        <v/>
      </c>
      <c r="DF82" s="24" t="str">
        <f t="shared" si="76"/>
        <v/>
      </c>
      <c r="DG82" s="24" t="str">
        <f t="shared" si="77"/>
        <v/>
      </c>
      <c r="DH82" s="24">
        <f t="shared" si="78"/>
        <v>0</v>
      </c>
      <c r="DI82" s="24" t="str">
        <f t="shared" si="79"/>
        <v/>
      </c>
      <c r="DJ82" s="24" t="str">
        <f t="shared" si="59"/>
        <v/>
      </c>
      <c r="DK82" s="24" t="str">
        <f t="shared" si="60"/>
        <v/>
      </c>
      <c r="DL82" s="24">
        <f t="shared" si="80"/>
        <v>0</v>
      </c>
      <c r="DM82" s="24">
        <f t="shared" si="81"/>
        <v>0</v>
      </c>
      <c r="DN82" s="24">
        <f t="shared" si="82"/>
        <v>0</v>
      </c>
      <c r="DO82" s="24">
        <f t="shared" si="83"/>
        <v>0</v>
      </c>
      <c r="DP82" s="24" t="str">
        <f t="shared" si="61"/>
        <v/>
      </c>
      <c r="DQ82" s="24" t="str">
        <f t="shared" si="62"/>
        <v/>
      </c>
      <c r="DR82" s="24" t="str">
        <f t="shared" si="63"/>
        <v/>
      </c>
      <c r="DS82" s="24" t="str">
        <f t="shared" si="84"/>
        <v/>
      </c>
      <c r="DT82" s="24" t="str">
        <f t="shared" si="64"/>
        <v/>
      </c>
    </row>
    <row r="83" spans="1:124" ht="30.95" customHeight="1">
      <c r="A83" s="64">
        <v>77</v>
      </c>
      <c r="B83" s="71"/>
      <c r="C83" s="72"/>
      <c r="D83" s="71"/>
      <c r="E83" s="73"/>
      <c r="F83" s="68"/>
      <c r="G83" s="74"/>
      <c r="H83" s="74"/>
      <c r="I83" s="75"/>
      <c r="J83" s="75"/>
      <c r="K83" s="75"/>
      <c r="L83" s="55"/>
      <c r="M83" s="56"/>
      <c r="N83" s="75"/>
      <c r="O83" s="75"/>
      <c r="P83" s="52" t="str">
        <f t="shared" si="50"/>
        <v/>
      </c>
      <c r="Q83" s="75"/>
      <c r="R83" s="58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51" t="str">
        <f t="shared" si="51"/>
        <v/>
      </c>
      <c r="AE83" s="70"/>
      <c r="AF83" s="70"/>
      <c r="AG83" s="70"/>
      <c r="AH83" s="50" t="str">
        <f t="shared" si="52"/>
        <v/>
      </c>
      <c r="AI83" s="48" t="str">
        <f t="shared" si="53"/>
        <v/>
      </c>
      <c r="AJ83" s="49" t="str">
        <f t="shared" si="65"/>
        <v/>
      </c>
      <c r="AK83" s="61" t="str">
        <f t="shared" si="54"/>
        <v/>
      </c>
      <c r="AL83" s="70"/>
      <c r="AM83" s="60" t="str">
        <f t="shared" si="55"/>
        <v/>
      </c>
      <c r="AN83" s="70"/>
      <c r="AO83" s="63" t="str">
        <f t="shared" si="56"/>
        <v/>
      </c>
      <c r="AP83" s="70"/>
      <c r="AQ83" s="62" t="str">
        <f t="shared" si="57"/>
        <v/>
      </c>
      <c r="AR83" s="25"/>
      <c r="CS83" s="24">
        <v>77</v>
      </c>
      <c r="CT83" s="24" t="str">
        <f t="shared" si="66"/>
        <v/>
      </c>
      <c r="CU83" s="24" t="str">
        <f t="shared" si="67"/>
        <v/>
      </c>
      <c r="CV83" s="24" t="str">
        <f t="shared" si="68"/>
        <v/>
      </c>
      <c r="CW83" s="24" t="str">
        <f t="shared" si="69"/>
        <v/>
      </c>
      <c r="CX83" s="24" t="str">
        <f t="shared" si="70"/>
        <v/>
      </c>
      <c r="CY83" s="24" t="str">
        <f t="shared" si="71"/>
        <v/>
      </c>
      <c r="CZ83" s="24">
        <f t="shared" si="72"/>
        <v>0</v>
      </c>
      <c r="DA83" s="24">
        <f t="shared" si="73"/>
        <v>0</v>
      </c>
      <c r="DC83" s="24" t="str">
        <f t="shared" si="74"/>
        <v/>
      </c>
      <c r="DD83" s="24" t="str">
        <f t="shared" si="75"/>
        <v/>
      </c>
      <c r="DE83" s="24" t="str">
        <f t="shared" si="58"/>
        <v/>
      </c>
      <c r="DF83" s="24" t="str">
        <f t="shared" si="76"/>
        <v/>
      </c>
      <c r="DG83" s="24" t="str">
        <f t="shared" si="77"/>
        <v/>
      </c>
      <c r="DH83" s="24">
        <f t="shared" si="78"/>
        <v>0</v>
      </c>
      <c r="DI83" s="24" t="str">
        <f t="shared" si="79"/>
        <v/>
      </c>
      <c r="DJ83" s="24" t="str">
        <f t="shared" si="59"/>
        <v/>
      </c>
      <c r="DK83" s="24" t="str">
        <f t="shared" si="60"/>
        <v/>
      </c>
      <c r="DL83" s="24">
        <f t="shared" si="80"/>
        <v>0</v>
      </c>
      <c r="DM83" s="24">
        <f t="shared" si="81"/>
        <v>0</v>
      </c>
      <c r="DN83" s="24">
        <f t="shared" si="82"/>
        <v>0</v>
      </c>
      <c r="DO83" s="24">
        <f t="shared" si="83"/>
        <v>0</v>
      </c>
      <c r="DP83" s="24" t="str">
        <f t="shared" si="61"/>
        <v/>
      </c>
      <c r="DQ83" s="24" t="str">
        <f t="shared" si="62"/>
        <v/>
      </c>
      <c r="DR83" s="24" t="str">
        <f t="shared" si="63"/>
        <v/>
      </c>
      <c r="DS83" s="24" t="str">
        <f t="shared" si="84"/>
        <v/>
      </c>
      <c r="DT83" s="24" t="str">
        <f t="shared" si="64"/>
        <v/>
      </c>
    </row>
    <row r="84" spans="1:124" ht="30.95" customHeight="1">
      <c r="A84" s="64">
        <v>78</v>
      </c>
      <c r="B84" s="71"/>
      <c r="C84" s="72"/>
      <c r="D84" s="71"/>
      <c r="E84" s="73"/>
      <c r="F84" s="68"/>
      <c r="G84" s="74"/>
      <c r="H84" s="74"/>
      <c r="I84" s="75"/>
      <c r="J84" s="75"/>
      <c r="K84" s="75"/>
      <c r="L84" s="55"/>
      <c r="M84" s="56"/>
      <c r="N84" s="75"/>
      <c r="O84" s="75"/>
      <c r="P84" s="52" t="str">
        <f t="shared" si="50"/>
        <v/>
      </c>
      <c r="Q84" s="75"/>
      <c r="R84" s="58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51" t="str">
        <f t="shared" si="51"/>
        <v/>
      </c>
      <c r="AE84" s="70"/>
      <c r="AF84" s="70"/>
      <c r="AG84" s="70"/>
      <c r="AH84" s="50" t="str">
        <f t="shared" si="52"/>
        <v/>
      </c>
      <c r="AI84" s="48" t="str">
        <f t="shared" si="53"/>
        <v/>
      </c>
      <c r="AJ84" s="49" t="str">
        <f t="shared" si="65"/>
        <v/>
      </c>
      <c r="AK84" s="61" t="str">
        <f t="shared" si="54"/>
        <v/>
      </c>
      <c r="AL84" s="70"/>
      <c r="AM84" s="60" t="str">
        <f t="shared" si="55"/>
        <v/>
      </c>
      <c r="AN84" s="70"/>
      <c r="AO84" s="63" t="str">
        <f t="shared" si="56"/>
        <v/>
      </c>
      <c r="AP84" s="70"/>
      <c r="AQ84" s="62" t="str">
        <f t="shared" si="57"/>
        <v/>
      </c>
      <c r="AR84" s="25"/>
      <c r="CS84" s="24">
        <v>78</v>
      </c>
      <c r="CT84" s="24" t="str">
        <f t="shared" si="66"/>
        <v/>
      </c>
      <c r="CU84" s="24" t="str">
        <f t="shared" si="67"/>
        <v/>
      </c>
      <c r="CV84" s="24" t="str">
        <f t="shared" si="68"/>
        <v/>
      </c>
      <c r="CW84" s="24" t="str">
        <f t="shared" si="69"/>
        <v/>
      </c>
      <c r="CX84" s="24" t="str">
        <f t="shared" si="70"/>
        <v/>
      </c>
      <c r="CY84" s="24" t="str">
        <f t="shared" si="71"/>
        <v/>
      </c>
      <c r="CZ84" s="24">
        <f t="shared" si="72"/>
        <v>0</v>
      </c>
      <c r="DA84" s="24">
        <f t="shared" si="73"/>
        <v>0</v>
      </c>
      <c r="DC84" s="24" t="str">
        <f t="shared" si="74"/>
        <v/>
      </c>
      <c r="DD84" s="24" t="str">
        <f t="shared" si="75"/>
        <v/>
      </c>
      <c r="DE84" s="24" t="str">
        <f t="shared" si="58"/>
        <v/>
      </c>
      <c r="DF84" s="24" t="str">
        <f t="shared" si="76"/>
        <v/>
      </c>
      <c r="DG84" s="24" t="str">
        <f t="shared" si="77"/>
        <v/>
      </c>
      <c r="DH84" s="24">
        <f t="shared" si="78"/>
        <v>0</v>
      </c>
      <c r="DI84" s="24" t="str">
        <f t="shared" si="79"/>
        <v/>
      </c>
      <c r="DJ84" s="24" t="str">
        <f t="shared" si="59"/>
        <v/>
      </c>
      <c r="DK84" s="24" t="str">
        <f t="shared" si="60"/>
        <v/>
      </c>
      <c r="DL84" s="24">
        <f t="shared" si="80"/>
        <v>0</v>
      </c>
      <c r="DM84" s="24">
        <f t="shared" si="81"/>
        <v>0</v>
      </c>
      <c r="DN84" s="24">
        <f t="shared" si="82"/>
        <v>0</v>
      </c>
      <c r="DO84" s="24">
        <f t="shared" si="83"/>
        <v>0</v>
      </c>
      <c r="DP84" s="24" t="str">
        <f t="shared" si="61"/>
        <v/>
      </c>
      <c r="DQ84" s="24" t="str">
        <f t="shared" si="62"/>
        <v/>
      </c>
      <c r="DR84" s="24" t="str">
        <f t="shared" si="63"/>
        <v/>
      </c>
      <c r="DS84" s="24" t="str">
        <f t="shared" si="84"/>
        <v/>
      </c>
      <c r="DT84" s="24" t="str">
        <f t="shared" si="64"/>
        <v/>
      </c>
    </row>
    <row r="85" spans="1:124" ht="30.95" customHeight="1">
      <c r="A85" s="64">
        <v>79</v>
      </c>
      <c r="B85" s="71"/>
      <c r="C85" s="72"/>
      <c r="D85" s="71"/>
      <c r="E85" s="73"/>
      <c r="F85" s="68"/>
      <c r="G85" s="74"/>
      <c r="H85" s="74"/>
      <c r="I85" s="75"/>
      <c r="J85" s="75"/>
      <c r="K85" s="75"/>
      <c r="L85" s="55"/>
      <c r="M85" s="56"/>
      <c r="N85" s="75"/>
      <c r="O85" s="75"/>
      <c r="P85" s="52" t="str">
        <f t="shared" si="50"/>
        <v/>
      </c>
      <c r="Q85" s="75"/>
      <c r="R85" s="58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51" t="str">
        <f t="shared" si="51"/>
        <v/>
      </c>
      <c r="AE85" s="70"/>
      <c r="AF85" s="70"/>
      <c r="AG85" s="70"/>
      <c r="AH85" s="50" t="str">
        <f t="shared" si="52"/>
        <v/>
      </c>
      <c r="AI85" s="48" t="str">
        <f t="shared" si="53"/>
        <v/>
      </c>
      <c r="AJ85" s="49" t="str">
        <f t="shared" si="65"/>
        <v/>
      </c>
      <c r="AK85" s="61" t="str">
        <f t="shared" si="54"/>
        <v/>
      </c>
      <c r="AL85" s="70"/>
      <c r="AM85" s="60" t="str">
        <f t="shared" si="55"/>
        <v/>
      </c>
      <c r="AN85" s="70"/>
      <c r="AO85" s="63" t="str">
        <f t="shared" si="56"/>
        <v/>
      </c>
      <c r="AP85" s="70"/>
      <c r="AQ85" s="62" t="str">
        <f t="shared" si="57"/>
        <v/>
      </c>
      <c r="AR85" s="25"/>
      <c r="CS85" s="24">
        <v>79</v>
      </c>
      <c r="CT85" s="24" t="str">
        <f t="shared" si="66"/>
        <v/>
      </c>
      <c r="CU85" s="24" t="str">
        <f t="shared" si="67"/>
        <v/>
      </c>
      <c r="CV85" s="24" t="str">
        <f t="shared" si="68"/>
        <v/>
      </c>
      <c r="CW85" s="24" t="str">
        <f t="shared" si="69"/>
        <v/>
      </c>
      <c r="CX85" s="24" t="str">
        <f t="shared" si="70"/>
        <v/>
      </c>
      <c r="CY85" s="24" t="str">
        <f t="shared" si="71"/>
        <v/>
      </c>
      <c r="CZ85" s="24">
        <f t="shared" si="72"/>
        <v>0</v>
      </c>
      <c r="DA85" s="24">
        <f t="shared" si="73"/>
        <v>0</v>
      </c>
      <c r="DC85" s="24" t="str">
        <f t="shared" si="74"/>
        <v/>
      </c>
      <c r="DD85" s="24" t="str">
        <f t="shared" si="75"/>
        <v/>
      </c>
      <c r="DE85" s="24" t="str">
        <f t="shared" si="58"/>
        <v/>
      </c>
      <c r="DF85" s="24" t="str">
        <f t="shared" si="76"/>
        <v/>
      </c>
      <c r="DG85" s="24" t="str">
        <f t="shared" si="77"/>
        <v/>
      </c>
      <c r="DH85" s="24">
        <f t="shared" si="78"/>
        <v>0</v>
      </c>
      <c r="DI85" s="24" t="str">
        <f t="shared" si="79"/>
        <v/>
      </c>
      <c r="DJ85" s="24" t="str">
        <f t="shared" si="59"/>
        <v/>
      </c>
      <c r="DK85" s="24" t="str">
        <f t="shared" si="60"/>
        <v/>
      </c>
      <c r="DL85" s="24">
        <f t="shared" si="80"/>
        <v>0</v>
      </c>
      <c r="DM85" s="24">
        <f t="shared" si="81"/>
        <v>0</v>
      </c>
      <c r="DN85" s="24">
        <f t="shared" si="82"/>
        <v>0</v>
      </c>
      <c r="DO85" s="24">
        <f t="shared" si="83"/>
        <v>0</v>
      </c>
      <c r="DP85" s="24" t="str">
        <f t="shared" si="61"/>
        <v/>
      </c>
      <c r="DQ85" s="24" t="str">
        <f t="shared" si="62"/>
        <v/>
      </c>
      <c r="DR85" s="24" t="str">
        <f t="shared" si="63"/>
        <v/>
      </c>
      <c r="DS85" s="24" t="str">
        <f t="shared" si="84"/>
        <v/>
      </c>
      <c r="DT85" s="24" t="str">
        <f t="shared" si="64"/>
        <v/>
      </c>
    </row>
    <row r="86" spans="1:124" ht="30.95" customHeight="1">
      <c r="A86" s="64">
        <v>80</v>
      </c>
      <c r="B86" s="71"/>
      <c r="C86" s="72"/>
      <c r="D86" s="71"/>
      <c r="E86" s="73"/>
      <c r="F86" s="68"/>
      <c r="G86" s="74"/>
      <c r="H86" s="74"/>
      <c r="I86" s="75"/>
      <c r="J86" s="75"/>
      <c r="K86" s="75"/>
      <c r="L86" s="55"/>
      <c r="M86" s="56"/>
      <c r="N86" s="75"/>
      <c r="O86" s="75"/>
      <c r="P86" s="52" t="str">
        <f t="shared" si="50"/>
        <v/>
      </c>
      <c r="Q86" s="75"/>
      <c r="R86" s="58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51" t="str">
        <f t="shared" si="51"/>
        <v/>
      </c>
      <c r="AE86" s="70"/>
      <c r="AF86" s="70"/>
      <c r="AG86" s="70"/>
      <c r="AH86" s="50" t="str">
        <f t="shared" si="52"/>
        <v/>
      </c>
      <c r="AI86" s="48" t="str">
        <f t="shared" si="53"/>
        <v/>
      </c>
      <c r="AJ86" s="49" t="str">
        <f t="shared" si="65"/>
        <v/>
      </c>
      <c r="AK86" s="61" t="str">
        <f t="shared" si="54"/>
        <v/>
      </c>
      <c r="AL86" s="70"/>
      <c r="AM86" s="60" t="str">
        <f t="shared" si="55"/>
        <v/>
      </c>
      <c r="AN86" s="70"/>
      <c r="AO86" s="63" t="str">
        <f t="shared" si="56"/>
        <v/>
      </c>
      <c r="AP86" s="70"/>
      <c r="AQ86" s="62" t="str">
        <f t="shared" si="57"/>
        <v/>
      </c>
      <c r="AR86" s="25"/>
      <c r="CS86" s="24">
        <v>80</v>
      </c>
      <c r="CT86" s="24" t="str">
        <f t="shared" si="66"/>
        <v/>
      </c>
      <c r="CU86" s="24" t="str">
        <f t="shared" si="67"/>
        <v/>
      </c>
      <c r="CV86" s="24" t="str">
        <f t="shared" si="68"/>
        <v/>
      </c>
      <c r="CW86" s="24" t="str">
        <f t="shared" si="69"/>
        <v/>
      </c>
      <c r="CX86" s="24" t="str">
        <f t="shared" si="70"/>
        <v/>
      </c>
      <c r="CY86" s="24" t="str">
        <f t="shared" si="71"/>
        <v/>
      </c>
      <c r="CZ86" s="24">
        <f t="shared" si="72"/>
        <v>0</v>
      </c>
      <c r="DA86" s="24">
        <f t="shared" si="73"/>
        <v>0</v>
      </c>
      <c r="DC86" s="24" t="str">
        <f t="shared" si="74"/>
        <v/>
      </c>
      <c r="DD86" s="24" t="str">
        <f t="shared" si="75"/>
        <v/>
      </c>
      <c r="DE86" s="24" t="str">
        <f t="shared" si="58"/>
        <v/>
      </c>
      <c r="DF86" s="24" t="str">
        <f t="shared" si="76"/>
        <v/>
      </c>
      <c r="DG86" s="24" t="str">
        <f t="shared" si="77"/>
        <v/>
      </c>
      <c r="DH86" s="24">
        <f t="shared" si="78"/>
        <v>0</v>
      </c>
      <c r="DI86" s="24" t="str">
        <f t="shared" si="79"/>
        <v/>
      </c>
      <c r="DJ86" s="24" t="str">
        <f t="shared" si="59"/>
        <v/>
      </c>
      <c r="DK86" s="24" t="str">
        <f t="shared" si="60"/>
        <v/>
      </c>
      <c r="DL86" s="24">
        <f t="shared" si="80"/>
        <v>0</v>
      </c>
      <c r="DM86" s="24">
        <f t="shared" si="81"/>
        <v>0</v>
      </c>
      <c r="DN86" s="24">
        <f t="shared" si="82"/>
        <v>0</v>
      </c>
      <c r="DO86" s="24">
        <f t="shared" si="83"/>
        <v>0</v>
      </c>
      <c r="DP86" s="24" t="str">
        <f t="shared" si="61"/>
        <v/>
      </c>
      <c r="DQ86" s="24" t="str">
        <f t="shared" si="62"/>
        <v/>
      </c>
      <c r="DR86" s="24" t="str">
        <f t="shared" si="63"/>
        <v/>
      </c>
      <c r="DS86" s="24" t="str">
        <f t="shared" si="84"/>
        <v/>
      </c>
      <c r="DT86" s="24" t="str">
        <f t="shared" si="64"/>
        <v/>
      </c>
    </row>
    <row r="87" spans="1:124" ht="30.95" customHeight="1">
      <c r="A87" s="64">
        <v>81</v>
      </c>
      <c r="B87" s="71"/>
      <c r="C87" s="72"/>
      <c r="D87" s="71"/>
      <c r="E87" s="73"/>
      <c r="F87" s="68"/>
      <c r="G87" s="74"/>
      <c r="H87" s="74"/>
      <c r="I87" s="75"/>
      <c r="J87" s="75"/>
      <c r="K87" s="75"/>
      <c r="L87" s="55"/>
      <c r="M87" s="56"/>
      <c r="N87" s="75"/>
      <c r="O87" s="75"/>
      <c r="P87" s="52" t="str">
        <f t="shared" si="50"/>
        <v/>
      </c>
      <c r="Q87" s="75"/>
      <c r="R87" s="58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51" t="str">
        <f t="shared" si="51"/>
        <v/>
      </c>
      <c r="AE87" s="70"/>
      <c r="AF87" s="70"/>
      <c r="AG87" s="70"/>
      <c r="AH87" s="50" t="str">
        <f t="shared" si="52"/>
        <v/>
      </c>
      <c r="AI87" s="48" t="str">
        <f t="shared" si="53"/>
        <v/>
      </c>
      <c r="AJ87" s="49" t="str">
        <f t="shared" si="65"/>
        <v/>
      </c>
      <c r="AK87" s="61" t="str">
        <f t="shared" si="54"/>
        <v/>
      </c>
      <c r="AL87" s="70"/>
      <c r="AM87" s="60" t="str">
        <f t="shared" si="55"/>
        <v/>
      </c>
      <c r="AN87" s="70"/>
      <c r="AO87" s="63" t="str">
        <f t="shared" si="56"/>
        <v/>
      </c>
      <c r="AP87" s="70"/>
      <c r="AQ87" s="62" t="str">
        <f t="shared" si="57"/>
        <v/>
      </c>
      <c r="AR87" s="25"/>
      <c r="CS87" s="24">
        <v>81</v>
      </c>
      <c r="CT87" s="24" t="str">
        <f t="shared" si="66"/>
        <v/>
      </c>
      <c r="CU87" s="24" t="str">
        <f t="shared" si="67"/>
        <v/>
      </c>
      <c r="CV87" s="24" t="str">
        <f t="shared" si="68"/>
        <v/>
      </c>
      <c r="CW87" s="24" t="str">
        <f t="shared" si="69"/>
        <v/>
      </c>
      <c r="CX87" s="24" t="str">
        <f t="shared" si="70"/>
        <v/>
      </c>
      <c r="CY87" s="24" t="str">
        <f t="shared" si="71"/>
        <v/>
      </c>
      <c r="CZ87" s="24">
        <f t="shared" si="72"/>
        <v>0</v>
      </c>
      <c r="DA87" s="24">
        <f t="shared" si="73"/>
        <v>0</v>
      </c>
      <c r="DC87" s="24" t="str">
        <f t="shared" si="74"/>
        <v/>
      </c>
      <c r="DD87" s="24" t="str">
        <f t="shared" si="75"/>
        <v/>
      </c>
      <c r="DE87" s="24" t="str">
        <f t="shared" si="58"/>
        <v/>
      </c>
      <c r="DF87" s="24" t="str">
        <f t="shared" si="76"/>
        <v/>
      </c>
      <c r="DG87" s="24" t="str">
        <f t="shared" si="77"/>
        <v/>
      </c>
      <c r="DH87" s="24">
        <f t="shared" si="78"/>
        <v>0</v>
      </c>
      <c r="DI87" s="24" t="str">
        <f t="shared" si="79"/>
        <v/>
      </c>
      <c r="DJ87" s="24" t="str">
        <f t="shared" si="59"/>
        <v/>
      </c>
      <c r="DK87" s="24" t="str">
        <f t="shared" si="60"/>
        <v/>
      </c>
      <c r="DL87" s="24">
        <f t="shared" si="80"/>
        <v>0</v>
      </c>
      <c r="DM87" s="24">
        <f t="shared" si="81"/>
        <v>0</v>
      </c>
      <c r="DN87" s="24">
        <f t="shared" si="82"/>
        <v>0</v>
      </c>
      <c r="DO87" s="24">
        <f t="shared" si="83"/>
        <v>0</v>
      </c>
      <c r="DP87" s="24" t="str">
        <f t="shared" si="61"/>
        <v/>
      </c>
      <c r="DQ87" s="24" t="str">
        <f t="shared" si="62"/>
        <v/>
      </c>
      <c r="DR87" s="24" t="str">
        <f t="shared" si="63"/>
        <v/>
      </c>
      <c r="DS87" s="24" t="str">
        <f t="shared" si="84"/>
        <v/>
      </c>
      <c r="DT87" s="24" t="str">
        <f t="shared" si="64"/>
        <v/>
      </c>
    </row>
    <row r="88" spans="1:124" ht="30.95" customHeight="1">
      <c r="A88" s="64">
        <v>82</v>
      </c>
      <c r="B88" s="71"/>
      <c r="C88" s="72"/>
      <c r="D88" s="71"/>
      <c r="E88" s="73"/>
      <c r="F88" s="68"/>
      <c r="G88" s="74"/>
      <c r="H88" s="74"/>
      <c r="I88" s="75"/>
      <c r="J88" s="75"/>
      <c r="K88" s="75"/>
      <c r="L88" s="55"/>
      <c r="M88" s="56"/>
      <c r="N88" s="75"/>
      <c r="O88" s="75"/>
      <c r="P88" s="52" t="str">
        <f t="shared" si="50"/>
        <v/>
      </c>
      <c r="Q88" s="75"/>
      <c r="R88" s="58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51" t="str">
        <f t="shared" si="51"/>
        <v/>
      </c>
      <c r="AE88" s="70"/>
      <c r="AF88" s="70"/>
      <c r="AG88" s="70"/>
      <c r="AH88" s="50" t="str">
        <f t="shared" si="52"/>
        <v/>
      </c>
      <c r="AI88" s="48" t="str">
        <f t="shared" si="53"/>
        <v/>
      </c>
      <c r="AJ88" s="49" t="str">
        <f t="shared" si="65"/>
        <v/>
      </c>
      <c r="AK88" s="61" t="str">
        <f t="shared" si="54"/>
        <v/>
      </c>
      <c r="AL88" s="70"/>
      <c r="AM88" s="60" t="str">
        <f t="shared" si="55"/>
        <v/>
      </c>
      <c r="AN88" s="70"/>
      <c r="AO88" s="63" t="str">
        <f t="shared" si="56"/>
        <v/>
      </c>
      <c r="AP88" s="70"/>
      <c r="AQ88" s="62" t="str">
        <f t="shared" si="57"/>
        <v/>
      </c>
      <c r="AR88" s="25"/>
      <c r="CS88" s="24">
        <v>82</v>
      </c>
      <c r="CT88" s="24" t="str">
        <f t="shared" si="66"/>
        <v/>
      </c>
      <c r="CU88" s="24" t="str">
        <f t="shared" si="67"/>
        <v/>
      </c>
      <c r="CV88" s="24" t="str">
        <f t="shared" si="68"/>
        <v/>
      </c>
      <c r="CW88" s="24" t="str">
        <f t="shared" si="69"/>
        <v/>
      </c>
      <c r="CX88" s="24" t="str">
        <f t="shared" si="70"/>
        <v/>
      </c>
      <c r="CY88" s="24" t="str">
        <f t="shared" si="71"/>
        <v/>
      </c>
      <c r="CZ88" s="24">
        <f t="shared" si="72"/>
        <v>0</v>
      </c>
      <c r="DA88" s="24">
        <f t="shared" si="73"/>
        <v>0</v>
      </c>
      <c r="DC88" s="24" t="str">
        <f t="shared" si="74"/>
        <v/>
      </c>
      <c r="DD88" s="24" t="str">
        <f t="shared" si="75"/>
        <v/>
      </c>
      <c r="DE88" s="24" t="str">
        <f t="shared" si="58"/>
        <v/>
      </c>
      <c r="DF88" s="24" t="str">
        <f t="shared" si="76"/>
        <v/>
      </c>
      <c r="DG88" s="24" t="str">
        <f t="shared" si="77"/>
        <v/>
      </c>
      <c r="DH88" s="24">
        <f t="shared" si="78"/>
        <v>0</v>
      </c>
      <c r="DI88" s="24" t="str">
        <f t="shared" si="79"/>
        <v/>
      </c>
      <c r="DJ88" s="24" t="str">
        <f t="shared" si="59"/>
        <v/>
      </c>
      <c r="DK88" s="24" t="str">
        <f t="shared" si="60"/>
        <v/>
      </c>
      <c r="DL88" s="24">
        <f t="shared" si="80"/>
        <v>0</v>
      </c>
      <c r="DM88" s="24">
        <f t="shared" si="81"/>
        <v>0</v>
      </c>
      <c r="DN88" s="24">
        <f t="shared" si="82"/>
        <v>0</v>
      </c>
      <c r="DO88" s="24">
        <f t="shared" si="83"/>
        <v>0</v>
      </c>
      <c r="DP88" s="24" t="str">
        <f t="shared" si="61"/>
        <v/>
      </c>
      <c r="DQ88" s="24" t="str">
        <f t="shared" si="62"/>
        <v/>
      </c>
      <c r="DR88" s="24" t="str">
        <f t="shared" si="63"/>
        <v/>
      </c>
      <c r="DS88" s="24" t="str">
        <f t="shared" si="84"/>
        <v/>
      </c>
      <c r="DT88" s="24" t="str">
        <f t="shared" si="64"/>
        <v/>
      </c>
    </row>
    <row r="89" spans="1:124" ht="30.95" customHeight="1">
      <c r="A89" s="64">
        <v>83</v>
      </c>
      <c r="B89" s="71"/>
      <c r="C89" s="72"/>
      <c r="D89" s="71"/>
      <c r="E89" s="73"/>
      <c r="F89" s="68"/>
      <c r="G89" s="74"/>
      <c r="H89" s="74"/>
      <c r="I89" s="75"/>
      <c r="J89" s="75"/>
      <c r="K89" s="75"/>
      <c r="L89" s="55"/>
      <c r="M89" s="56"/>
      <c r="N89" s="75"/>
      <c r="O89" s="75"/>
      <c r="P89" s="52" t="str">
        <f t="shared" si="50"/>
        <v/>
      </c>
      <c r="Q89" s="75"/>
      <c r="R89" s="58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51" t="str">
        <f t="shared" si="51"/>
        <v/>
      </c>
      <c r="AE89" s="70"/>
      <c r="AF89" s="70"/>
      <c r="AG89" s="70"/>
      <c r="AH89" s="50" t="str">
        <f t="shared" si="52"/>
        <v/>
      </c>
      <c r="AI89" s="48" t="str">
        <f t="shared" si="53"/>
        <v/>
      </c>
      <c r="AJ89" s="49" t="str">
        <f t="shared" si="65"/>
        <v/>
      </c>
      <c r="AK89" s="61" t="str">
        <f t="shared" si="54"/>
        <v/>
      </c>
      <c r="AL89" s="70"/>
      <c r="AM89" s="60" t="str">
        <f t="shared" si="55"/>
        <v/>
      </c>
      <c r="AN89" s="70"/>
      <c r="AO89" s="63" t="str">
        <f t="shared" si="56"/>
        <v/>
      </c>
      <c r="AP89" s="70"/>
      <c r="AQ89" s="62" t="str">
        <f t="shared" si="57"/>
        <v/>
      </c>
      <c r="AR89" s="25"/>
      <c r="CS89" s="24">
        <v>83</v>
      </c>
      <c r="CT89" s="24" t="str">
        <f t="shared" si="66"/>
        <v/>
      </c>
      <c r="CU89" s="24" t="str">
        <f t="shared" si="67"/>
        <v/>
      </c>
      <c r="CV89" s="24" t="str">
        <f t="shared" si="68"/>
        <v/>
      </c>
      <c r="CW89" s="24" t="str">
        <f t="shared" si="69"/>
        <v/>
      </c>
      <c r="CX89" s="24" t="str">
        <f t="shared" si="70"/>
        <v/>
      </c>
      <c r="CY89" s="24" t="str">
        <f t="shared" si="71"/>
        <v/>
      </c>
      <c r="CZ89" s="24">
        <f t="shared" si="72"/>
        <v>0</v>
      </c>
      <c r="DA89" s="24">
        <f t="shared" si="73"/>
        <v>0</v>
      </c>
      <c r="DC89" s="24" t="str">
        <f t="shared" si="74"/>
        <v/>
      </c>
      <c r="DD89" s="24" t="str">
        <f t="shared" si="75"/>
        <v/>
      </c>
      <c r="DE89" s="24" t="str">
        <f t="shared" si="58"/>
        <v/>
      </c>
      <c r="DF89" s="24" t="str">
        <f t="shared" si="76"/>
        <v/>
      </c>
      <c r="DG89" s="24" t="str">
        <f t="shared" si="77"/>
        <v/>
      </c>
      <c r="DH89" s="24">
        <f t="shared" si="78"/>
        <v>0</v>
      </c>
      <c r="DI89" s="24" t="str">
        <f t="shared" si="79"/>
        <v/>
      </c>
      <c r="DJ89" s="24" t="str">
        <f t="shared" si="59"/>
        <v/>
      </c>
      <c r="DK89" s="24" t="str">
        <f t="shared" si="60"/>
        <v/>
      </c>
      <c r="DL89" s="24">
        <f t="shared" si="80"/>
        <v>0</v>
      </c>
      <c r="DM89" s="24">
        <f t="shared" si="81"/>
        <v>0</v>
      </c>
      <c r="DN89" s="24">
        <f t="shared" si="82"/>
        <v>0</v>
      </c>
      <c r="DO89" s="24">
        <f t="shared" si="83"/>
        <v>0</v>
      </c>
      <c r="DP89" s="24" t="str">
        <f t="shared" si="61"/>
        <v/>
      </c>
      <c r="DQ89" s="24" t="str">
        <f t="shared" si="62"/>
        <v/>
      </c>
      <c r="DR89" s="24" t="str">
        <f t="shared" si="63"/>
        <v/>
      </c>
      <c r="DS89" s="24" t="str">
        <f t="shared" si="84"/>
        <v/>
      </c>
      <c r="DT89" s="24" t="str">
        <f t="shared" si="64"/>
        <v/>
      </c>
    </row>
    <row r="90" spans="1:124" ht="30.95" customHeight="1">
      <c r="A90" s="64">
        <v>84</v>
      </c>
      <c r="B90" s="71"/>
      <c r="C90" s="72"/>
      <c r="D90" s="71"/>
      <c r="E90" s="73"/>
      <c r="F90" s="68"/>
      <c r="G90" s="74"/>
      <c r="H90" s="74"/>
      <c r="I90" s="75"/>
      <c r="J90" s="75"/>
      <c r="K90" s="75"/>
      <c r="L90" s="55"/>
      <c r="M90" s="56"/>
      <c r="N90" s="75"/>
      <c r="O90" s="75"/>
      <c r="P90" s="52" t="str">
        <f t="shared" si="50"/>
        <v/>
      </c>
      <c r="Q90" s="75"/>
      <c r="R90" s="58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51" t="str">
        <f t="shared" si="51"/>
        <v/>
      </c>
      <c r="AE90" s="70"/>
      <c r="AF90" s="70"/>
      <c r="AG90" s="70"/>
      <c r="AH90" s="50" t="str">
        <f t="shared" si="52"/>
        <v/>
      </c>
      <c r="AI90" s="48" t="str">
        <f t="shared" si="53"/>
        <v/>
      </c>
      <c r="AJ90" s="49" t="str">
        <f t="shared" si="65"/>
        <v/>
      </c>
      <c r="AK90" s="61" t="str">
        <f t="shared" si="54"/>
        <v/>
      </c>
      <c r="AL90" s="70"/>
      <c r="AM90" s="60" t="str">
        <f t="shared" si="55"/>
        <v/>
      </c>
      <c r="AN90" s="70"/>
      <c r="AO90" s="63" t="str">
        <f t="shared" si="56"/>
        <v/>
      </c>
      <c r="AP90" s="70"/>
      <c r="AQ90" s="62" t="str">
        <f t="shared" si="57"/>
        <v/>
      </c>
      <c r="AR90" s="25"/>
      <c r="CS90" s="24">
        <v>84</v>
      </c>
      <c r="CT90" s="24" t="str">
        <f t="shared" si="66"/>
        <v/>
      </c>
      <c r="CU90" s="24" t="str">
        <f t="shared" si="67"/>
        <v/>
      </c>
      <c r="CV90" s="24" t="str">
        <f t="shared" si="68"/>
        <v/>
      </c>
      <c r="CW90" s="24" t="str">
        <f t="shared" si="69"/>
        <v/>
      </c>
      <c r="CX90" s="24" t="str">
        <f t="shared" si="70"/>
        <v/>
      </c>
      <c r="CY90" s="24" t="str">
        <f t="shared" si="71"/>
        <v/>
      </c>
      <c r="CZ90" s="24">
        <f t="shared" si="72"/>
        <v>0</v>
      </c>
      <c r="DA90" s="24">
        <f t="shared" si="73"/>
        <v>0</v>
      </c>
      <c r="DC90" s="24" t="str">
        <f t="shared" si="74"/>
        <v/>
      </c>
      <c r="DD90" s="24" t="str">
        <f t="shared" si="75"/>
        <v/>
      </c>
      <c r="DE90" s="24" t="str">
        <f t="shared" si="58"/>
        <v/>
      </c>
      <c r="DF90" s="24" t="str">
        <f t="shared" si="76"/>
        <v/>
      </c>
      <c r="DG90" s="24" t="str">
        <f t="shared" si="77"/>
        <v/>
      </c>
      <c r="DH90" s="24">
        <f t="shared" si="78"/>
        <v>0</v>
      </c>
      <c r="DI90" s="24" t="str">
        <f t="shared" si="79"/>
        <v/>
      </c>
      <c r="DJ90" s="24" t="str">
        <f t="shared" si="59"/>
        <v/>
      </c>
      <c r="DK90" s="24" t="str">
        <f t="shared" si="60"/>
        <v/>
      </c>
      <c r="DL90" s="24">
        <f t="shared" si="80"/>
        <v>0</v>
      </c>
      <c r="DM90" s="24">
        <f t="shared" si="81"/>
        <v>0</v>
      </c>
      <c r="DN90" s="24">
        <f t="shared" si="82"/>
        <v>0</v>
      </c>
      <c r="DO90" s="24">
        <f t="shared" si="83"/>
        <v>0</v>
      </c>
      <c r="DP90" s="24" t="str">
        <f t="shared" si="61"/>
        <v/>
      </c>
      <c r="DQ90" s="24" t="str">
        <f t="shared" si="62"/>
        <v/>
      </c>
      <c r="DR90" s="24" t="str">
        <f t="shared" si="63"/>
        <v/>
      </c>
      <c r="DS90" s="24" t="str">
        <f t="shared" si="84"/>
        <v/>
      </c>
      <c r="DT90" s="24" t="str">
        <f t="shared" si="64"/>
        <v/>
      </c>
    </row>
    <row r="91" spans="1:124" ht="30.95" customHeight="1">
      <c r="A91" s="64">
        <v>85</v>
      </c>
      <c r="B91" s="71"/>
      <c r="C91" s="72"/>
      <c r="D91" s="71"/>
      <c r="E91" s="73"/>
      <c r="F91" s="68"/>
      <c r="G91" s="74"/>
      <c r="H91" s="74"/>
      <c r="I91" s="75"/>
      <c r="J91" s="75"/>
      <c r="K91" s="75"/>
      <c r="L91" s="55"/>
      <c r="M91" s="56"/>
      <c r="N91" s="75"/>
      <c r="O91" s="75"/>
      <c r="P91" s="52" t="str">
        <f t="shared" si="50"/>
        <v/>
      </c>
      <c r="Q91" s="75"/>
      <c r="R91" s="58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51" t="str">
        <f t="shared" si="51"/>
        <v/>
      </c>
      <c r="AE91" s="70"/>
      <c r="AF91" s="70"/>
      <c r="AG91" s="70"/>
      <c r="AH91" s="50" t="str">
        <f t="shared" si="52"/>
        <v/>
      </c>
      <c r="AI91" s="48" t="str">
        <f t="shared" si="53"/>
        <v/>
      </c>
      <c r="AJ91" s="49" t="str">
        <f t="shared" si="65"/>
        <v/>
      </c>
      <c r="AK91" s="61" t="str">
        <f t="shared" si="54"/>
        <v/>
      </c>
      <c r="AL91" s="70"/>
      <c r="AM91" s="60" t="str">
        <f t="shared" si="55"/>
        <v/>
      </c>
      <c r="AN91" s="70"/>
      <c r="AO91" s="63" t="str">
        <f t="shared" si="56"/>
        <v/>
      </c>
      <c r="AP91" s="70"/>
      <c r="AQ91" s="62" t="str">
        <f t="shared" si="57"/>
        <v/>
      </c>
      <c r="AR91" s="25"/>
      <c r="CS91" s="24">
        <v>85</v>
      </c>
      <c r="CT91" s="24" t="str">
        <f t="shared" si="66"/>
        <v/>
      </c>
      <c r="CU91" s="24" t="str">
        <f t="shared" si="67"/>
        <v/>
      </c>
      <c r="CV91" s="24" t="str">
        <f t="shared" si="68"/>
        <v/>
      </c>
      <c r="CW91" s="24" t="str">
        <f t="shared" si="69"/>
        <v/>
      </c>
      <c r="CX91" s="24" t="str">
        <f t="shared" si="70"/>
        <v/>
      </c>
      <c r="CY91" s="24" t="str">
        <f t="shared" si="71"/>
        <v/>
      </c>
      <c r="CZ91" s="24">
        <f t="shared" si="72"/>
        <v>0</v>
      </c>
      <c r="DA91" s="24">
        <f t="shared" si="73"/>
        <v>0</v>
      </c>
      <c r="DC91" s="24" t="str">
        <f t="shared" si="74"/>
        <v/>
      </c>
      <c r="DD91" s="24" t="str">
        <f t="shared" si="75"/>
        <v/>
      </c>
      <c r="DE91" s="24" t="str">
        <f t="shared" si="58"/>
        <v/>
      </c>
      <c r="DF91" s="24" t="str">
        <f t="shared" si="76"/>
        <v/>
      </c>
      <c r="DG91" s="24" t="str">
        <f t="shared" si="77"/>
        <v/>
      </c>
      <c r="DH91" s="24">
        <f t="shared" si="78"/>
        <v>0</v>
      </c>
      <c r="DI91" s="24" t="str">
        <f t="shared" si="79"/>
        <v/>
      </c>
      <c r="DJ91" s="24" t="str">
        <f t="shared" si="59"/>
        <v/>
      </c>
      <c r="DK91" s="24" t="str">
        <f t="shared" si="60"/>
        <v/>
      </c>
      <c r="DL91" s="24">
        <f t="shared" si="80"/>
        <v>0</v>
      </c>
      <c r="DM91" s="24">
        <f t="shared" si="81"/>
        <v>0</v>
      </c>
      <c r="DN91" s="24">
        <f t="shared" si="82"/>
        <v>0</v>
      </c>
      <c r="DO91" s="24">
        <f t="shared" si="83"/>
        <v>0</v>
      </c>
      <c r="DP91" s="24" t="str">
        <f t="shared" si="61"/>
        <v/>
      </c>
      <c r="DQ91" s="24" t="str">
        <f t="shared" si="62"/>
        <v/>
      </c>
      <c r="DR91" s="24" t="str">
        <f t="shared" si="63"/>
        <v/>
      </c>
      <c r="DS91" s="24" t="str">
        <f t="shared" si="84"/>
        <v/>
      </c>
      <c r="DT91" s="24" t="str">
        <f t="shared" si="64"/>
        <v/>
      </c>
    </row>
    <row r="92" spans="1:124" ht="30.95" customHeight="1">
      <c r="A92" s="64">
        <v>86</v>
      </c>
      <c r="B92" s="71"/>
      <c r="C92" s="72"/>
      <c r="D92" s="71"/>
      <c r="E92" s="73"/>
      <c r="F92" s="68"/>
      <c r="G92" s="74"/>
      <c r="H92" s="74"/>
      <c r="I92" s="75"/>
      <c r="J92" s="75"/>
      <c r="K92" s="75"/>
      <c r="L92" s="55"/>
      <c r="M92" s="56"/>
      <c r="N92" s="75"/>
      <c r="O92" s="75"/>
      <c r="P92" s="52" t="str">
        <f t="shared" si="50"/>
        <v/>
      </c>
      <c r="Q92" s="75"/>
      <c r="R92" s="58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51" t="str">
        <f t="shared" si="51"/>
        <v/>
      </c>
      <c r="AE92" s="70"/>
      <c r="AF92" s="70"/>
      <c r="AG92" s="70"/>
      <c r="AH92" s="50" t="str">
        <f t="shared" si="52"/>
        <v/>
      </c>
      <c r="AI92" s="48" t="str">
        <f t="shared" si="53"/>
        <v/>
      </c>
      <c r="AJ92" s="49" t="str">
        <f t="shared" si="65"/>
        <v/>
      </c>
      <c r="AK92" s="61" t="str">
        <f t="shared" si="54"/>
        <v/>
      </c>
      <c r="AL92" s="70"/>
      <c r="AM92" s="60" t="str">
        <f t="shared" si="55"/>
        <v/>
      </c>
      <c r="AN92" s="70"/>
      <c r="AO92" s="63" t="str">
        <f t="shared" si="56"/>
        <v/>
      </c>
      <c r="AP92" s="70"/>
      <c r="AQ92" s="62" t="str">
        <f t="shared" si="57"/>
        <v/>
      </c>
      <c r="AR92" s="25"/>
      <c r="CS92" s="24">
        <v>86</v>
      </c>
      <c r="CT92" s="24" t="str">
        <f t="shared" si="66"/>
        <v/>
      </c>
      <c r="CU92" s="24" t="str">
        <f t="shared" si="67"/>
        <v/>
      </c>
      <c r="CV92" s="24" t="str">
        <f t="shared" si="68"/>
        <v/>
      </c>
      <c r="CW92" s="24" t="str">
        <f t="shared" si="69"/>
        <v/>
      </c>
      <c r="CX92" s="24" t="str">
        <f t="shared" si="70"/>
        <v/>
      </c>
      <c r="CY92" s="24" t="str">
        <f t="shared" si="71"/>
        <v/>
      </c>
      <c r="CZ92" s="24">
        <f t="shared" si="72"/>
        <v>0</v>
      </c>
      <c r="DA92" s="24">
        <f t="shared" si="73"/>
        <v>0</v>
      </c>
      <c r="DC92" s="24" t="str">
        <f t="shared" si="74"/>
        <v/>
      </c>
      <c r="DD92" s="24" t="str">
        <f t="shared" si="75"/>
        <v/>
      </c>
      <c r="DE92" s="24" t="str">
        <f t="shared" si="58"/>
        <v/>
      </c>
      <c r="DF92" s="24" t="str">
        <f t="shared" si="76"/>
        <v/>
      </c>
      <c r="DG92" s="24" t="str">
        <f t="shared" si="77"/>
        <v/>
      </c>
      <c r="DH92" s="24">
        <f t="shared" si="78"/>
        <v>0</v>
      </c>
      <c r="DI92" s="24" t="str">
        <f t="shared" si="79"/>
        <v/>
      </c>
      <c r="DJ92" s="24" t="str">
        <f t="shared" si="59"/>
        <v/>
      </c>
      <c r="DK92" s="24" t="str">
        <f t="shared" si="60"/>
        <v/>
      </c>
      <c r="DL92" s="24">
        <f t="shared" si="80"/>
        <v>0</v>
      </c>
      <c r="DM92" s="24">
        <f t="shared" si="81"/>
        <v>0</v>
      </c>
      <c r="DN92" s="24">
        <f t="shared" si="82"/>
        <v>0</v>
      </c>
      <c r="DO92" s="24">
        <f t="shared" si="83"/>
        <v>0</v>
      </c>
      <c r="DP92" s="24" t="str">
        <f t="shared" si="61"/>
        <v/>
      </c>
      <c r="DQ92" s="24" t="str">
        <f t="shared" si="62"/>
        <v/>
      </c>
      <c r="DR92" s="24" t="str">
        <f t="shared" si="63"/>
        <v/>
      </c>
      <c r="DS92" s="24" t="str">
        <f t="shared" si="84"/>
        <v/>
      </c>
      <c r="DT92" s="24" t="str">
        <f t="shared" si="64"/>
        <v/>
      </c>
    </row>
    <row r="93" spans="1:124" ht="30.95" customHeight="1">
      <c r="A93" s="64">
        <v>87</v>
      </c>
      <c r="B93" s="71"/>
      <c r="C93" s="72"/>
      <c r="D93" s="71"/>
      <c r="E93" s="73"/>
      <c r="F93" s="68"/>
      <c r="G93" s="74"/>
      <c r="H93" s="74"/>
      <c r="I93" s="75"/>
      <c r="J93" s="75"/>
      <c r="K93" s="75"/>
      <c r="L93" s="55"/>
      <c r="M93" s="56"/>
      <c r="N93" s="75"/>
      <c r="O93" s="75"/>
      <c r="P93" s="52" t="str">
        <f t="shared" si="50"/>
        <v/>
      </c>
      <c r="Q93" s="75"/>
      <c r="R93" s="58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51" t="str">
        <f t="shared" si="51"/>
        <v/>
      </c>
      <c r="AE93" s="70"/>
      <c r="AF93" s="70"/>
      <c r="AG93" s="70"/>
      <c r="AH93" s="50" t="str">
        <f t="shared" si="52"/>
        <v/>
      </c>
      <c r="AI93" s="48" t="str">
        <f t="shared" si="53"/>
        <v/>
      </c>
      <c r="AJ93" s="49" t="str">
        <f t="shared" si="65"/>
        <v/>
      </c>
      <c r="AK93" s="61" t="str">
        <f t="shared" si="54"/>
        <v/>
      </c>
      <c r="AL93" s="70"/>
      <c r="AM93" s="60" t="str">
        <f t="shared" si="55"/>
        <v/>
      </c>
      <c r="AN93" s="70"/>
      <c r="AO93" s="63" t="str">
        <f t="shared" si="56"/>
        <v/>
      </c>
      <c r="AP93" s="70"/>
      <c r="AQ93" s="62" t="str">
        <f t="shared" si="57"/>
        <v/>
      </c>
      <c r="AR93" s="25"/>
      <c r="CS93" s="24">
        <v>87</v>
      </c>
      <c r="CT93" s="24" t="str">
        <f t="shared" si="66"/>
        <v/>
      </c>
      <c r="CU93" s="24" t="str">
        <f t="shared" si="67"/>
        <v/>
      </c>
      <c r="CV93" s="24" t="str">
        <f t="shared" si="68"/>
        <v/>
      </c>
      <c r="CW93" s="24" t="str">
        <f t="shared" si="69"/>
        <v/>
      </c>
      <c r="CX93" s="24" t="str">
        <f t="shared" si="70"/>
        <v/>
      </c>
      <c r="CY93" s="24" t="str">
        <f t="shared" si="71"/>
        <v/>
      </c>
      <c r="CZ93" s="24">
        <f t="shared" si="72"/>
        <v>0</v>
      </c>
      <c r="DA93" s="24">
        <f t="shared" si="73"/>
        <v>0</v>
      </c>
      <c r="DC93" s="24" t="str">
        <f t="shared" si="74"/>
        <v/>
      </c>
      <c r="DD93" s="24" t="str">
        <f t="shared" si="75"/>
        <v/>
      </c>
      <c r="DE93" s="24" t="str">
        <f t="shared" si="58"/>
        <v/>
      </c>
      <c r="DF93" s="24" t="str">
        <f t="shared" si="76"/>
        <v/>
      </c>
      <c r="DG93" s="24" t="str">
        <f t="shared" si="77"/>
        <v/>
      </c>
      <c r="DH93" s="24">
        <f t="shared" si="78"/>
        <v>0</v>
      </c>
      <c r="DI93" s="24" t="str">
        <f t="shared" si="79"/>
        <v/>
      </c>
      <c r="DJ93" s="24" t="str">
        <f t="shared" si="59"/>
        <v/>
      </c>
      <c r="DK93" s="24" t="str">
        <f t="shared" si="60"/>
        <v/>
      </c>
      <c r="DL93" s="24">
        <f t="shared" si="80"/>
        <v>0</v>
      </c>
      <c r="DM93" s="24">
        <f t="shared" si="81"/>
        <v>0</v>
      </c>
      <c r="DN93" s="24">
        <f t="shared" si="82"/>
        <v>0</v>
      </c>
      <c r="DO93" s="24">
        <f t="shared" si="83"/>
        <v>0</v>
      </c>
      <c r="DP93" s="24" t="str">
        <f t="shared" si="61"/>
        <v/>
      </c>
      <c r="DQ93" s="24" t="str">
        <f t="shared" si="62"/>
        <v/>
      </c>
      <c r="DR93" s="24" t="str">
        <f t="shared" si="63"/>
        <v/>
      </c>
      <c r="DS93" s="24" t="str">
        <f t="shared" si="84"/>
        <v/>
      </c>
      <c r="DT93" s="24" t="str">
        <f t="shared" si="64"/>
        <v/>
      </c>
    </row>
    <row r="94" spans="1:124" ht="30.95" customHeight="1">
      <c r="A94" s="64">
        <v>88</v>
      </c>
      <c r="B94" s="71"/>
      <c r="C94" s="72"/>
      <c r="D94" s="71"/>
      <c r="E94" s="73"/>
      <c r="F94" s="68"/>
      <c r="G94" s="74"/>
      <c r="H94" s="74"/>
      <c r="I94" s="75"/>
      <c r="J94" s="75"/>
      <c r="K94" s="75"/>
      <c r="L94" s="55"/>
      <c r="M94" s="56"/>
      <c r="N94" s="75"/>
      <c r="O94" s="75"/>
      <c r="P94" s="52" t="str">
        <f t="shared" si="50"/>
        <v/>
      </c>
      <c r="Q94" s="75"/>
      <c r="R94" s="58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51" t="str">
        <f t="shared" si="51"/>
        <v/>
      </c>
      <c r="AE94" s="70"/>
      <c r="AF94" s="70"/>
      <c r="AG94" s="70"/>
      <c r="AH94" s="50" t="str">
        <f t="shared" si="52"/>
        <v/>
      </c>
      <c r="AI94" s="48" t="str">
        <f t="shared" si="53"/>
        <v/>
      </c>
      <c r="AJ94" s="49" t="str">
        <f t="shared" si="65"/>
        <v/>
      </c>
      <c r="AK94" s="61" t="str">
        <f t="shared" si="54"/>
        <v/>
      </c>
      <c r="AL94" s="70"/>
      <c r="AM94" s="60" t="str">
        <f t="shared" si="55"/>
        <v/>
      </c>
      <c r="AN94" s="70"/>
      <c r="AO94" s="63" t="str">
        <f t="shared" si="56"/>
        <v/>
      </c>
      <c r="AP94" s="70"/>
      <c r="AQ94" s="62" t="str">
        <f t="shared" si="57"/>
        <v/>
      </c>
      <c r="AR94" s="25"/>
      <c r="CS94" s="24">
        <v>88</v>
      </c>
      <c r="CT94" s="24" t="str">
        <f t="shared" si="66"/>
        <v/>
      </c>
      <c r="CU94" s="24" t="str">
        <f t="shared" si="67"/>
        <v/>
      </c>
      <c r="CV94" s="24" t="str">
        <f t="shared" si="68"/>
        <v/>
      </c>
      <c r="CW94" s="24" t="str">
        <f t="shared" si="69"/>
        <v/>
      </c>
      <c r="CX94" s="24" t="str">
        <f t="shared" si="70"/>
        <v/>
      </c>
      <c r="CY94" s="24" t="str">
        <f t="shared" si="71"/>
        <v/>
      </c>
      <c r="CZ94" s="24">
        <f t="shared" si="72"/>
        <v>0</v>
      </c>
      <c r="DA94" s="24">
        <f t="shared" si="73"/>
        <v>0</v>
      </c>
      <c r="DC94" s="24" t="str">
        <f t="shared" si="74"/>
        <v/>
      </c>
      <c r="DD94" s="24" t="str">
        <f t="shared" si="75"/>
        <v/>
      </c>
      <c r="DE94" s="24" t="str">
        <f t="shared" si="58"/>
        <v/>
      </c>
      <c r="DF94" s="24" t="str">
        <f t="shared" si="76"/>
        <v/>
      </c>
      <c r="DG94" s="24" t="str">
        <f t="shared" si="77"/>
        <v/>
      </c>
      <c r="DH94" s="24">
        <f t="shared" si="78"/>
        <v>0</v>
      </c>
      <c r="DI94" s="24" t="str">
        <f t="shared" si="79"/>
        <v/>
      </c>
      <c r="DJ94" s="24" t="str">
        <f t="shared" si="59"/>
        <v/>
      </c>
      <c r="DK94" s="24" t="str">
        <f t="shared" si="60"/>
        <v/>
      </c>
      <c r="DL94" s="24">
        <f t="shared" si="80"/>
        <v>0</v>
      </c>
      <c r="DM94" s="24">
        <f t="shared" si="81"/>
        <v>0</v>
      </c>
      <c r="DN94" s="24">
        <f t="shared" si="82"/>
        <v>0</v>
      </c>
      <c r="DO94" s="24">
        <f t="shared" si="83"/>
        <v>0</v>
      </c>
      <c r="DP94" s="24" t="str">
        <f t="shared" si="61"/>
        <v/>
      </c>
      <c r="DQ94" s="24" t="str">
        <f t="shared" si="62"/>
        <v/>
      </c>
      <c r="DR94" s="24" t="str">
        <f t="shared" si="63"/>
        <v/>
      </c>
      <c r="DS94" s="24" t="str">
        <f t="shared" si="84"/>
        <v/>
      </c>
      <c r="DT94" s="24" t="str">
        <f t="shared" si="64"/>
        <v/>
      </c>
    </row>
    <row r="95" spans="1:124" ht="30.95" customHeight="1">
      <c r="A95" s="64">
        <v>89</v>
      </c>
      <c r="B95" s="71"/>
      <c r="C95" s="72"/>
      <c r="D95" s="71"/>
      <c r="E95" s="73"/>
      <c r="F95" s="68"/>
      <c r="G95" s="74"/>
      <c r="H95" s="74"/>
      <c r="I95" s="75"/>
      <c r="J95" s="75"/>
      <c r="K95" s="75"/>
      <c r="L95" s="55"/>
      <c r="M95" s="56"/>
      <c r="N95" s="75"/>
      <c r="O95" s="75"/>
      <c r="P95" s="52" t="str">
        <f t="shared" si="50"/>
        <v/>
      </c>
      <c r="Q95" s="75"/>
      <c r="R95" s="58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51" t="str">
        <f t="shared" si="51"/>
        <v/>
      </c>
      <c r="AE95" s="70"/>
      <c r="AF95" s="70"/>
      <c r="AG95" s="70"/>
      <c r="AH95" s="50" t="str">
        <f t="shared" si="52"/>
        <v/>
      </c>
      <c r="AI95" s="48" t="str">
        <f t="shared" si="53"/>
        <v/>
      </c>
      <c r="AJ95" s="49" t="str">
        <f t="shared" si="65"/>
        <v/>
      </c>
      <c r="AK95" s="61" t="str">
        <f t="shared" si="54"/>
        <v/>
      </c>
      <c r="AL95" s="70"/>
      <c r="AM95" s="60" t="str">
        <f t="shared" si="55"/>
        <v/>
      </c>
      <c r="AN95" s="70"/>
      <c r="AO95" s="63" t="str">
        <f t="shared" si="56"/>
        <v/>
      </c>
      <c r="AP95" s="70"/>
      <c r="AQ95" s="62" t="str">
        <f t="shared" si="57"/>
        <v/>
      </c>
      <c r="AR95" s="25"/>
      <c r="CS95" s="24">
        <v>89</v>
      </c>
      <c r="CT95" s="24" t="str">
        <f t="shared" si="66"/>
        <v/>
      </c>
      <c r="CU95" s="24" t="str">
        <f t="shared" si="67"/>
        <v/>
      </c>
      <c r="CV95" s="24" t="str">
        <f t="shared" si="68"/>
        <v/>
      </c>
      <c r="CW95" s="24" t="str">
        <f t="shared" si="69"/>
        <v/>
      </c>
      <c r="CX95" s="24" t="str">
        <f t="shared" si="70"/>
        <v/>
      </c>
      <c r="CY95" s="24" t="str">
        <f t="shared" si="71"/>
        <v/>
      </c>
      <c r="CZ95" s="24">
        <f t="shared" si="72"/>
        <v>0</v>
      </c>
      <c r="DA95" s="24">
        <f t="shared" si="73"/>
        <v>0</v>
      </c>
      <c r="DC95" s="24" t="str">
        <f t="shared" si="74"/>
        <v/>
      </c>
      <c r="DD95" s="24" t="str">
        <f t="shared" si="75"/>
        <v/>
      </c>
      <c r="DE95" s="24" t="str">
        <f t="shared" si="58"/>
        <v/>
      </c>
      <c r="DF95" s="24" t="str">
        <f t="shared" si="76"/>
        <v/>
      </c>
      <c r="DG95" s="24" t="str">
        <f t="shared" si="77"/>
        <v/>
      </c>
      <c r="DH95" s="24">
        <f t="shared" si="78"/>
        <v>0</v>
      </c>
      <c r="DI95" s="24" t="str">
        <f t="shared" si="79"/>
        <v/>
      </c>
      <c r="DJ95" s="24" t="str">
        <f t="shared" si="59"/>
        <v/>
      </c>
      <c r="DK95" s="24" t="str">
        <f t="shared" si="60"/>
        <v/>
      </c>
      <c r="DL95" s="24">
        <f t="shared" si="80"/>
        <v>0</v>
      </c>
      <c r="DM95" s="24">
        <f t="shared" si="81"/>
        <v>0</v>
      </c>
      <c r="DN95" s="24">
        <f t="shared" si="82"/>
        <v>0</v>
      </c>
      <c r="DO95" s="24">
        <f t="shared" si="83"/>
        <v>0</v>
      </c>
      <c r="DP95" s="24" t="str">
        <f t="shared" si="61"/>
        <v/>
      </c>
      <c r="DQ95" s="24" t="str">
        <f t="shared" si="62"/>
        <v/>
      </c>
      <c r="DR95" s="24" t="str">
        <f t="shared" si="63"/>
        <v/>
      </c>
      <c r="DS95" s="24" t="str">
        <f t="shared" si="84"/>
        <v/>
      </c>
      <c r="DT95" s="24" t="str">
        <f t="shared" si="64"/>
        <v/>
      </c>
    </row>
    <row r="96" spans="1:124" ht="30.95" customHeight="1">
      <c r="A96" s="64">
        <v>90</v>
      </c>
      <c r="B96" s="71"/>
      <c r="C96" s="72"/>
      <c r="D96" s="71"/>
      <c r="E96" s="73"/>
      <c r="F96" s="68"/>
      <c r="G96" s="74"/>
      <c r="H96" s="74"/>
      <c r="I96" s="75"/>
      <c r="J96" s="75"/>
      <c r="K96" s="75"/>
      <c r="L96" s="55"/>
      <c r="M96" s="56"/>
      <c r="N96" s="75"/>
      <c r="O96" s="75"/>
      <c r="P96" s="52" t="str">
        <f t="shared" si="50"/>
        <v/>
      </c>
      <c r="Q96" s="75"/>
      <c r="R96" s="58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51" t="str">
        <f t="shared" si="51"/>
        <v/>
      </c>
      <c r="AE96" s="70"/>
      <c r="AF96" s="70"/>
      <c r="AG96" s="70"/>
      <c r="AH96" s="50" t="str">
        <f t="shared" si="52"/>
        <v/>
      </c>
      <c r="AI96" s="48" t="str">
        <f t="shared" si="53"/>
        <v/>
      </c>
      <c r="AJ96" s="49" t="str">
        <f t="shared" si="65"/>
        <v/>
      </c>
      <c r="AK96" s="61" t="str">
        <f t="shared" si="54"/>
        <v/>
      </c>
      <c r="AL96" s="70"/>
      <c r="AM96" s="60" t="str">
        <f t="shared" si="55"/>
        <v/>
      </c>
      <c r="AN96" s="70"/>
      <c r="AO96" s="63" t="str">
        <f t="shared" si="56"/>
        <v/>
      </c>
      <c r="AP96" s="70"/>
      <c r="AQ96" s="62" t="str">
        <f t="shared" si="57"/>
        <v/>
      </c>
      <c r="AR96" s="25"/>
      <c r="CS96" s="24">
        <v>90</v>
      </c>
      <c r="CT96" s="24" t="str">
        <f t="shared" si="66"/>
        <v/>
      </c>
      <c r="CU96" s="24" t="str">
        <f t="shared" si="67"/>
        <v/>
      </c>
      <c r="CV96" s="24" t="str">
        <f t="shared" si="68"/>
        <v/>
      </c>
      <c r="CW96" s="24" t="str">
        <f t="shared" si="69"/>
        <v/>
      </c>
      <c r="CX96" s="24" t="str">
        <f t="shared" si="70"/>
        <v/>
      </c>
      <c r="CY96" s="24" t="str">
        <f t="shared" si="71"/>
        <v/>
      </c>
      <c r="CZ96" s="24">
        <f t="shared" si="72"/>
        <v>0</v>
      </c>
      <c r="DA96" s="24">
        <f t="shared" si="73"/>
        <v>0</v>
      </c>
      <c r="DC96" s="24" t="str">
        <f t="shared" si="74"/>
        <v/>
      </c>
      <c r="DD96" s="24" t="str">
        <f t="shared" si="75"/>
        <v/>
      </c>
      <c r="DE96" s="24" t="str">
        <f t="shared" si="58"/>
        <v/>
      </c>
      <c r="DF96" s="24" t="str">
        <f t="shared" si="76"/>
        <v/>
      </c>
      <c r="DG96" s="24" t="str">
        <f t="shared" si="77"/>
        <v/>
      </c>
      <c r="DH96" s="24">
        <f t="shared" si="78"/>
        <v>0</v>
      </c>
      <c r="DI96" s="24" t="str">
        <f t="shared" si="79"/>
        <v/>
      </c>
      <c r="DJ96" s="24" t="str">
        <f t="shared" si="59"/>
        <v/>
      </c>
      <c r="DK96" s="24" t="str">
        <f t="shared" si="60"/>
        <v/>
      </c>
      <c r="DL96" s="24">
        <f t="shared" si="80"/>
        <v>0</v>
      </c>
      <c r="DM96" s="24">
        <f t="shared" si="81"/>
        <v>0</v>
      </c>
      <c r="DN96" s="24">
        <f t="shared" si="82"/>
        <v>0</v>
      </c>
      <c r="DO96" s="24">
        <f t="shared" si="83"/>
        <v>0</v>
      </c>
      <c r="DP96" s="24" t="str">
        <f t="shared" si="61"/>
        <v/>
      </c>
      <c r="DQ96" s="24" t="str">
        <f t="shared" si="62"/>
        <v/>
      </c>
      <c r="DR96" s="24" t="str">
        <f t="shared" si="63"/>
        <v/>
      </c>
      <c r="DS96" s="24" t="str">
        <f t="shared" si="84"/>
        <v/>
      </c>
      <c r="DT96" s="24" t="str">
        <f t="shared" si="64"/>
        <v/>
      </c>
    </row>
    <row r="97" spans="1:124" ht="30.95" customHeight="1">
      <c r="A97" s="64">
        <v>91</v>
      </c>
      <c r="B97" s="71"/>
      <c r="C97" s="72"/>
      <c r="D97" s="71"/>
      <c r="E97" s="73"/>
      <c r="F97" s="68"/>
      <c r="G97" s="74"/>
      <c r="H97" s="74"/>
      <c r="I97" s="75"/>
      <c r="J97" s="75"/>
      <c r="K97" s="75"/>
      <c r="L97" s="55"/>
      <c r="M97" s="56"/>
      <c r="N97" s="75"/>
      <c r="O97" s="75"/>
      <c r="P97" s="52" t="str">
        <f t="shared" si="50"/>
        <v/>
      </c>
      <c r="Q97" s="75"/>
      <c r="R97" s="58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51" t="str">
        <f t="shared" si="51"/>
        <v/>
      </c>
      <c r="AE97" s="70"/>
      <c r="AF97" s="70"/>
      <c r="AG97" s="70"/>
      <c r="AH97" s="50" t="str">
        <f t="shared" si="52"/>
        <v/>
      </c>
      <c r="AI97" s="48" t="str">
        <f t="shared" si="53"/>
        <v/>
      </c>
      <c r="AJ97" s="49" t="str">
        <f t="shared" si="65"/>
        <v/>
      </c>
      <c r="AK97" s="61" t="str">
        <f t="shared" si="54"/>
        <v/>
      </c>
      <c r="AL97" s="70"/>
      <c r="AM97" s="60" t="str">
        <f t="shared" si="55"/>
        <v/>
      </c>
      <c r="AN97" s="70"/>
      <c r="AO97" s="63" t="str">
        <f t="shared" si="56"/>
        <v/>
      </c>
      <c r="AP97" s="70"/>
      <c r="AQ97" s="62" t="str">
        <f t="shared" si="57"/>
        <v/>
      </c>
      <c r="AR97" s="25"/>
      <c r="CS97" s="24">
        <v>91</v>
      </c>
      <c r="CT97" s="24" t="str">
        <f t="shared" si="66"/>
        <v/>
      </c>
      <c r="CU97" s="24" t="str">
        <f t="shared" si="67"/>
        <v/>
      </c>
      <c r="CV97" s="24" t="str">
        <f t="shared" si="68"/>
        <v/>
      </c>
      <c r="CW97" s="24" t="str">
        <f t="shared" si="69"/>
        <v/>
      </c>
      <c r="CX97" s="24" t="str">
        <f t="shared" si="70"/>
        <v/>
      </c>
      <c r="CY97" s="24" t="str">
        <f t="shared" si="71"/>
        <v/>
      </c>
      <c r="CZ97" s="24">
        <f t="shared" si="72"/>
        <v>0</v>
      </c>
      <c r="DA97" s="24">
        <f t="shared" si="73"/>
        <v>0</v>
      </c>
      <c r="DC97" s="24" t="str">
        <f t="shared" si="74"/>
        <v/>
      </c>
      <c r="DD97" s="24" t="str">
        <f t="shared" si="75"/>
        <v/>
      </c>
      <c r="DE97" s="24" t="str">
        <f t="shared" si="58"/>
        <v/>
      </c>
      <c r="DF97" s="24" t="str">
        <f t="shared" si="76"/>
        <v/>
      </c>
      <c r="DG97" s="24" t="str">
        <f t="shared" si="77"/>
        <v/>
      </c>
      <c r="DH97" s="24">
        <f t="shared" si="78"/>
        <v>0</v>
      </c>
      <c r="DI97" s="24" t="str">
        <f t="shared" si="79"/>
        <v/>
      </c>
      <c r="DJ97" s="24" t="str">
        <f t="shared" si="59"/>
        <v/>
      </c>
      <c r="DK97" s="24" t="str">
        <f t="shared" si="60"/>
        <v/>
      </c>
      <c r="DL97" s="24">
        <f t="shared" si="80"/>
        <v>0</v>
      </c>
      <c r="DM97" s="24">
        <f t="shared" si="81"/>
        <v>0</v>
      </c>
      <c r="DN97" s="24">
        <f t="shared" si="82"/>
        <v>0</v>
      </c>
      <c r="DO97" s="24">
        <f t="shared" si="83"/>
        <v>0</v>
      </c>
      <c r="DP97" s="24" t="str">
        <f t="shared" si="61"/>
        <v/>
      </c>
      <c r="DQ97" s="24" t="str">
        <f t="shared" si="62"/>
        <v/>
      </c>
      <c r="DR97" s="24" t="str">
        <f t="shared" si="63"/>
        <v/>
      </c>
      <c r="DS97" s="24" t="str">
        <f t="shared" si="84"/>
        <v/>
      </c>
      <c r="DT97" s="24" t="str">
        <f t="shared" si="64"/>
        <v/>
      </c>
    </row>
    <row r="98" spans="1:124" ht="30.95" customHeight="1">
      <c r="A98" s="64">
        <v>92</v>
      </c>
      <c r="B98" s="71"/>
      <c r="C98" s="72"/>
      <c r="D98" s="71"/>
      <c r="E98" s="73"/>
      <c r="F98" s="68"/>
      <c r="G98" s="74"/>
      <c r="H98" s="74"/>
      <c r="I98" s="75"/>
      <c r="J98" s="75"/>
      <c r="K98" s="75"/>
      <c r="L98" s="55"/>
      <c r="M98" s="56"/>
      <c r="N98" s="75"/>
      <c r="O98" s="75"/>
      <c r="P98" s="52" t="str">
        <f t="shared" si="50"/>
        <v/>
      </c>
      <c r="Q98" s="75"/>
      <c r="R98" s="58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51" t="str">
        <f t="shared" si="51"/>
        <v/>
      </c>
      <c r="AE98" s="70"/>
      <c r="AF98" s="70"/>
      <c r="AG98" s="70"/>
      <c r="AH98" s="50" t="str">
        <f t="shared" si="52"/>
        <v/>
      </c>
      <c r="AI98" s="48" t="str">
        <f t="shared" si="53"/>
        <v/>
      </c>
      <c r="AJ98" s="49" t="str">
        <f t="shared" si="65"/>
        <v/>
      </c>
      <c r="AK98" s="61" t="str">
        <f t="shared" si="54"/>
        <v/>
      </c>
      <c r="AL98" s="70"/>
      <c r="AM98" s="60" t="str">
        <f t="shared" si="55"/>
        <v/>
      </c>
      <c r="AN98" s="70"/>
      <c r="AO98" s="63" t="str">
        <f t="shared" si="56"/>
        <v/>
      </c>
      <c r="AP98" s="70"/>
      <c r="AQ98" s="62" t="str">
        <f t="shared" si="57"/>
        <v/>
      </c>
      <c r="AR98" s="25"/>
      <c r="CS98" s="24">
        <v>92</v>
      </c>
      <c r="CT98" s="24" t="str">
        <f t="shared" si="66"/>
        <v/>
      </c>
      <c r="CU98" s="24" t="str">
        <f t="shared" si="67"/>
        <v/>
      </c>
      <c r="CV98" s="24" t="str">
        <f t="shared" si="68"/>
        <v/>
      </c>
      <c r="CW98" s="24" t="str">
        <f t="shared" si="69"/>
        <v/>
      </c>
      <c r="CX98" s="24" t="str">
        <f t="shared" si="70"/>
        <v/>
      </c>
      <c r="CY98" s="24" t="str">
        <f t="shared" si="71"/>
        <v/>
      </c>
      <c r="CZ98" s="24">
        <f t="shared" si="72"/>
        <v>0</v>
      </c>
      <c r="DA98" s="24">
        <f t="shared" si="73"/>
        <v>0</v>
      </c>
      <c r="DC98" s="24" t="str">
        <f t="shared" si="74"/>
        <v/>
      </c>
      <c r="DD98" s="24" t="str">
        <f t="shared" si="75"/>
        <v/>
      </c>
      <c r="DE98" s="24" t="str">
        <f t="shared" si="58"/>
        <v/>
      </c>
      <c r="DF98" s="24" t="str">
        <f t="shared" si="76"/>
        <v/>
      </c>
      <c r="DG98" s="24" t="str">
        <f t="shared" si="77"/>
        <v/>
      </c>
      <c r="DH98" s="24">
        <f t="shared" si="78"/>
        <v>0</v>
      </c>
      <c r="DI98" s="24" t="str">
        <f t="shared" si="79"/>
        <v/>
      </c>
      <c r="DJ98" s="24" t="str">
        <f t="shared" si="59"/>
        <v/>
      </c>
      <c r="DK98" s="24" t="str">
        <f t="shared" si="60"/>
        <v/>
      </c>
      <c r="DL98" s="24">
        <f t="shared" si="80"/>
        <v>0</v>
      </c>
      <c r="DM98" s="24">
        <f t="shared" si="81"/>
        <v>0</v>
      </c>
      <c r="DN98" s="24">
        <f t="shared" si="82"/>
        <v>0</v>
      </c>
      <c r="DO98" s="24">
        <f t="shared" si="83"/>
        <v>0</v>
      </c>
      <c r="DP98" s="24" t="str">
        <f t="shared" si="61"/>
        <v/>
      </c>
      <c r="DQ98" s="24" t="str">
        <f t="shared" si="62"/>
        <v/>
      </c>
      <c r="DR98" s="24" t="str">
        <f t="shared" si="63"/>
        <v/>
      </c>
      <c r="DS98" s="24" t="str">
        <f t="shared" si="84"/>
        <v/>
      </c>
      <c r="DT98" s="24" t="str">
        <f t="shared" si="64"/>
        <v/>
      </c>
    </row>
    <row r="99" spans="1:124" ht="30.95" customHeight="1">
      <c r="A99" s="64">
        <v>93</v>
      </c>
      <c r="B99" s="71"/>
      <c r="C99" s="72"/>
      <c r="D99" s="71"/>
      <c r="E99" s="73"/>
      <c r="F99" s="68"/>
      <c r="G99" s="74"/>
      <c r="H99" s="74"/>
      <c r="I99" s="75"/>
      <c r="J99" s="75"/>
      <c r="K99" s="75"/>
      <c r="L99" s="55"/>
      <c r="M99" s="56"/>
      <c r="N99" s="75"/>
      <c r="O99" s="75"/>
      <c r="P99" s="52" t="str">
        <f t="shared" si="50"/>
        <v/>
      </c>
      <c r="Q99" s="75"/>
      <c r="R99" s="58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51" t="str">
        <f t="shared" si="51"/>
        <v/>
      </c>
      <c r="AE99" s="70"/>
      <c r="AF99" s="70"/>
      <c r="AG99" s="70"/>
      <c r="AH99" s="50" t="str">
        <f t="shared" si="52"/>
        <v/>
      </c>
      <c r="AI99" s="48" t="str">
        <f t="shared" si="53"/>
        <v/>
      </c>
      <c r="AJ99" s="49" t="str">
        <f t="shared" si="65"/>
        <v/>
      </c>
      <c r="AK99" s="61" t="str">
        <f t="shared" si="54"/>
        <v/>
      </c>
      <c r="AL99" s="70"/>
      <c r="AM99" s="60" t="str">
        <f t="shared" si="55"/>
        <v/>
      </c>
      <c r="AN99" s="70"/>
      <c r="AO99" s="63" t="str">
        <f t="shared" si="56"/>
        <v/>
      </c>
      <c r="AP99" s="70"/>
      <c r="AQ99" s="62" t="str">
        <f t="shared" si="57"/>
        <v/>
      </c>
      <c r="AR99" s="25"/>
      <c r="CS99" s="24">
        <v>93</v>
      </c>
      <c r="CT99" s="24" t="str">
        <f t="shared" si="66"/>
        <v/>
      </c>
      <c r="CU99" s="24" t="str">
        <f t="shared" si="67"/>
        <v/>
      </c>
      <c r="CV99" s="24" t="str">
        <f t="shared" si="68"/>
        <v/>
      </c>
      <c r="CW99" s="24" t="str">
        <f t="shared" si="69"/>
        <v/>
      </c>
      <c r="CX99" s="24" t="str">
        <f t="shared" si="70"/>
        <v/>
      </c>
      <c r="CY99" s="24" t="str">
        <f t="shared" si="71"/>
        <v/>
      </c>
      <c r="CZ99" s="24">
        <f t="shared" si="72"/>
        <v>0</v>
      </c>
      <c r="DA99" s="24">
        <f t="shared" si="73"/>
        <v>0</v>
      </c>
      <c r="DC99" s="24" t="str">
        <f t="shared" si="74"/>
        <v/>
      </c>
      <c r="DD99" s="24" t="str">
        <f t="shared" si="75"/>
        <v/>
      </c>
      <c r="DE99" s="24" t="str">
        <f t="shared" si="58"/>
        <v/>
      </c>
      <c r="DF99" s="24" t="str">
        <f t="shared" si="76"/>
        <v/>
      </c>
      <c r="DG99" s="24" t="str">
        <f t="shared" si="77"/>
        <v/>
      </c>
      <c r="DH99" s="24">
        <f t="shared" si="78"/>
        <v>0</v>
      </c>
      <c r="DI99" s="24" t="str">
        <f t="shared" si="79"/>
        <v/>
      </c>
      <c r="DJ99" s="24" t="str">
        <f t="shared" si="59"/>
        <v/>
      </c>
      <c r="DK99" s="24" t="str">
        <f t="shared" si="60"/>
        <v/>
      </c>
      <c r="DL99" s="24">
        <f t="shared" si="80"/>
        <v>0</v>
      </c>
      <c r="DM99" s="24">
        <f t="shared" si="81"/>
        <v>0</v>
      </c>
      <c r="DN99" s="24">
        <f t="shared" si="82"/>
        <v>0</v>
      </c>
      <c r="DO99" s="24">
        <f t="shared" si="83"/>
        <v>0</v>
      </c>
      <c r="DP99" s="24" t="str">
        <f t="shared" si="61"/>
        <v/>
      </c>
      <c r="DQ99" s="24" t="str">
        <f t="shared" si="62"/>
        <v/>
      </c>
      <c r="DR99" s="24" t="str">
        <f t="shared" si="63"/>
        <v/>
      </c>
      <c r="DS99" s="24" t="str">
        <f t="shared" si="84"/>
        <v/>
      </c>
      <c r="DT99" s="24" t="str">
        <f t="shared" si="64"/>
        <v/>
      </c>
    </row>
    <row r="100" spans="1:124" ht="30.95" customHeight="1">
      <c r="A100" s="64">
        <v>94</v>
      </c>
      <c r="B100" s="71"/>
      <c r="C100" s="72"/>
      <c r="D100" s="71"/>
      <c r="E100" s="73"/>
      <c r="F100" s="68"/>
      <c r="G100" s="74"/>
      <c r="H100" s="74"/>
      <c r="I100" s="75"/>
      <c r="J100" s="75"/>
      <c r="K100" s="75"/>
      <c r="L100" s="55"/>
      <c r="M100" s="56"/>
      <c r="N100" s="75"/>
      <c r="O100" s="75"/>
      <c r="P100" s="52" t="str">
        <f t="shared" si="50"/>
        <v/>
      </c>
      <c r="Q100" s="75"/>
      <c r="R100" s="58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51" t="str">
        <f t="shared" si="51"/>
        <v/>
      </c>
      <c r="AE100" s="70"/>
      <c r="AF100" s="70"/>
      <c r="AG100" s="70"/>
      <c r="AH100" s="50" t="str">
        <f t="shared" si="52"/>
        <v/>
      </c>
      <c r="AI100" s="48" t="str">
        <f t="shared" si="53"/>
        <v/>
      </c>
      <c r="AJ100" s="49" t="str">
        <f t="shared" si="65"/>
        <v/>
      </c>
      <c r="AK100" s="61" t="str">
        <f t="shared" si="54"/>
        <v/>
      </c>
      <c r="AL100" s="70"/>
      <c r="AM100" s="60" t="str">
        <f t="shared" si="55"/>
        <v/>
      </c>
      <c r="AN100" s="70"/>
      <c r="AO100" s="63" t="str">
        <f t="shared" si="56"/>
        <v/>
      </c>
      <c r="AP100" s="70"/>
      <c r="AQ100" s="62" t="str">
        <f t="shared" si="57"/>
        <v/>
      </c>
      <c r="AR100" s="25"/>
      <c r="CS100" s="24">
        <v>94</v>
      </c>
      <c r="CT100" s="24" t="str">
        <f t="shared" si="66"/>
        <v/>
      </c>
      <c r="CU100" s="24" t="str">
        <f t="shared" si="67"/>
        <v/>
      </c>
      <c r="CV100" s="24" t="str">
        <f t="shared" si="68"/>
        <v/>
      </c>
      <c r="CW100" s="24" t="str">
        <f t="shared" si="69"/>
        <v/>
      </c>
      <c r="CX100" s="24" t="str">
        <f t="shared" si="70"/>
        <v/>
      </c>
      <c r="CY100" s="24" t="str">
        <f t="shared" si="71"/>
        <v/>
      </c>
      <c r="CZ100" s="24">
        <f t="shared" si="72"/>
        <v>0</v>
      </c>
      <c r="DA100" s="24">
        <f t="shared" si="73"/>
        <v>0</v>
      </c>
      <c r="DC100" s="24" t="str">
        <f t="shared" si="74"/>
        <v/>
      </c>
      <c r="DD100" s="24" t="str">
        <f t="shared" si="75"/>
        <v/>
      </c>
      <c r="DE100" s="24" t="str">
        <f t="shared" si="58"/>
        <v/>
      </c>
      <c r="DF100" s="24" t="str">
        <f t="shared" si="76"/>
        <v/>
      </c>
      <c r="DG100" s="24" t="str">
        <f t="shared" si="77"/>
        <v/>
      </c>
      <c r="DH100" s="24">
        <f t="shared" si="78"/>
        <v>0</v>
      </c>
      <c r="DI100" s="24" t="str">
        <f t="shared" si="79"/>
        <v/>
      </c>
      <c r="DJ100" s="24" t="str">
        <f t="shared" si="59"/>
        <v/>
      </c>
      <c r="DK100" s="24" t="str">
        <f t="shared" si="60"/>
        <v/>
      </c>
      <c r="DL100" s="24">
        <f t="shared" si="80"/>
        <v>0</v>
      </c>
      <c r="DM100" s="24">
        <f t="shared" si="81"/>
        <v>0</v>
      </c>
      <c r="DN100" s="24">
        <f t="shared" si="82"/>
        <v>0</v>
      </c>
      <c r="DO100" s="24">
        <f t="shared" si="83"/>
        <v>0</v>
      </c>
      <c r="DP100" s="24" t="str">
        <f t="shared" si="61"/>
        <v/>
      </c>
      <c r="DQ100" s="24" t="str">
        <f t="shared" si="62"/>
        <v/>
      </c>
      <c r="DR100" s="24" t="str">
        <f t="shared" si="63"/>
        <v/>
      </c>
      <c r="DS100" s="24" t="str">
        <f t="shared" si="84"/>
        <v/>
      </c>
      <c r="DT100" s="24" t="str">
        <f t="shared" si="64"/>
        <v/>
      </c>
    </row>
    <row r="101" spans="1:124" ht="30.95" customHeight="1">
      <c r="A101" s="64">
        <v>95</v>
      </c>
      <c r="B101" s="71"/>
      <c r="C101" s="72"/>
      <c r="D101" s="71"/>
      <c r="E101" s="73"/>
      <c r="F101" s="68"/>
      <c r="G101" s="74"/>
      <c r="H101" s="74"/>
      <c r="I101" s="75"/>
      <c r="J101" s="75"/>
      <c r="K101" s="75"/>
      <c r="L101" s="55"/>
      <c r="M101" s="56"/>
      <c r="N101" s="75"/>
      <c r="O101" s="75"/>
      <c r="P101" s="52" t="str">
        <f t="shared" si="50"/>
        <v/>
      </c>
      <c r="Q101" s="75"/>
      <c r="R101" s="58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51" t="str">
        <f t="shared" si="51"/>
        <v/>
      </c>
      <c r="AE101" s="70"/>
      <c r="AF101" s="70"/>
      <c r="AG101" s="70"/>
      <c r="AH101" s="50" t="str">
        <f t="shared" si="52"/>
        <v/>
      </c>
      <c r="AI101" s="48" t="str">
        <f t="shared" si="53"/>
        <v/>
      </c>
      <c r="AJ101" s="49" t="str">
        <f t="shared" si="65"/>
        <v/>
      </c>
      <c r="AK101" s="61" t="str">
        <f t="shared" si="54"/>
        <v/>
      </c>
      <c r="AL101" s="70"/>
      <c r="AM101" s="60" t="str">
        <f t="shared" si="55"/>
        <v/>
      </c>
      <c r="AN101" s="70"/>
      <c r="AO101" s="63" t="str">
        <f t="shared" si="56"/>
        <v/>
      </c>
      <c r="AP101" s="70"/>
      <c r="AQ101" s="62" t="str">
        <f t="shared" si="57"/>
        <v/>
      </c>
      <c r="AR101" s="25"/>
      <c r="CS101" s="24">
        <v>95</v>
      </c>
      <c r="CT101" s="24" t="str">
        <f t="shared" si="66"/>
        <v/>
      </c>
      <c r="CU101" s="24" t="str">
        <f t="shared" si="67"/>
        <v/>
      </c>
      <c r="CV101" s="24" t="str">
        <f t="shared" si="68"/>
        <v/>
      </c>
      <c r="CW101" s="24" t="str">
        <f t="shared" si="69"/>
        <v/>
      </c>
      <c r="CX101" s="24" t="str">
        <f t="shared" si="70"/>
        <v/>
      </c>
      <c r="CY101" s="24" t="str">
        <f t="shared" si="71"/>
        <v/>
      </c>
      <c r="CZ101" s="24">
        <f t="shared" si="72"/>
        <v>0</v>
      </c>
      <c r="DA101" s="24">
        <f t="shared" si="73"/>
        <v>0</v>
      </c>
      <c r="DC101" s="24" t="str">
        <f t="shared" si="74"/>
        <v/>
      </c>
      <c r="DD101" s="24" t="str">
        <f t="shared" si="75"/>
        <v/>
      </c>
      <c r="DE101" s="24" t="str">
        <f t="shared" si="58"/>
        <v/>
      </c>
      <c r="DF101" s="24" t="str">
        <f t="shared" si="76"/>
        <v/>
      </c>
      <c r="DG101" s="24" t="str">
        <f t="shared" si="77"/>
        <v/>
      </c>
      <c r="DH101" s="24">
        <f t="shared" si="78"/>
        <v>0</v>
      </c>
      <c r="DI101" s="24" t="str">
        <f t="shared" si="79"/>
        <v/>
      </c>
      <c r="DJ101" s="24" t="str">
        <f t="shared" si="59"/>
        <v/>
      </c>
      <c r="DK101" s="24" t="str">
        <f t="shared" si="60"/>
        <v/>
      </c>
      <c r="DL101" s="24">
        <f t="shared" si="80"/>
        <v>0</v>
      </c>
      <c r="DM101" s="24">
        <f t="shared" si="81"/>
        <v>0</v>
      </c>
      <c r="DN101" s="24">
        <f t="shared" si="82"/>
        <v>0</v>
      </c>
      <c r="DO101" s="24">
        <f t="shared" si="83"/>
        <v>0</v>
      </c>
      <c r="DP101" s="24" t="str">
        <f t="shared" si="61"/>
        <v/>
      </c>
      <c r="DQ101" s="24" t="str">
        <f t="shared" si="62"/>
        <v/>
      </c>
      <c r="DR101" s="24" t="str">
        <f t="shared" si="63"/>
        <v/>
      </c>
      <c r="DS101" s="24" t="str">
        <f t="shared" si="84"/>
        <v/>
      </c>
      <c r="DT101" s="24" t="str">
        <f t="shared" si="64"/>
        <v/>
      </c>
    </row>
    <row r="102" spans="1:124" ht="30.95" customHeight="1">
      <c r="A102" s="64">
        <v>96</v>
      </c>
      <c r="B102" s="71"/>
      <c r="C102" s="72"/>
      <c r="D102" s="71"/>
      <c r="E102" s="73"/>
      <c r="F102" s="68"/>
      <c r="G102" s="74"/>
      <c r="H102" s="74"/>
      <c r="I102" s="75"/>
      <c r="J102" s="75"/>
      <c r="K102" s="75"/>
      <c r="L102" s="55"/>
      <c r="M102" s="56"/>
      <c r="N102" s="75"/>
      <c r="O102" s="75"/>
      <c r="P102" s="52" t="str">
        <f t="shared" si="50"/>
        <v/>
      </c>
      <c r="Q102" s="75"/>
      <c r="R102" s="58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51" t="str">
        <f t="shared" si="51"/>
        <v/>
      </c>
      <c r="AE102" s="70"/>
      <c r="AF102" s="70"/>
      <c r="AG102" s="70"/>
      <c r="AH102" s="50" t="str">
        <f t="shared" si="52"/>
        <v/>
      </c>
      <c r="AI102" s="48" t="str">
        <f t="shared" si="53"/>
        <v/>
      </c>
      <c r="AJ102" s="49" t="str">
        <f t="shared" si="65"/>
        <v/>
      </c>
      <c r="AK102" s="61" t="str">
        <f t="shared" si="54"/>
        <v/>
      </c>
      <c r="AL102" s="70"/>
      <c r="AM102" s="60" t="str">
        <f t="shared" si="55"/>
        <v/>
      </c>
      <c r="AN102" s="70"/>
      <c r="AO102" s="63" t="str">
        <f t="shared" si="56"/>
        <v/>
      </c>
      <c r="AP102" s="70"/>
      <c r="AQ102" s="62" t="str">
        <f t="shared" si="57"/>
        <v/>
      </c>
      <c r="AR102" s="25"/>
      <c r="CS102" s="24">
        <v>96</v>
      </c>
      <c r="CT102" s="24" t="str">
        <f t="shared" si="66"/>
        <v/>
      </c>
      <c r="CU102" s="24" t="str">
        <f t="shared" si="67"/>
        <v/>
      </c>
      <c r="CV102" s="24" t="str">
        <f t="shared" si="68"/>
        <v/>
      </c>
      <c r="CW102" s="24" t="str">
        <f t="shared" si="69"/>
        <v/>
      </c>
      <c r="CX102" s="24" t="str">
        <f t="shared" si="70"/>
        <v/>
      </c>
      <c r="CY102" s="24" t="str">
        <f t="shared" si="71"/>
        <v/>
      </c>
      <c r="CZ102" s="24">
        <f t="shared" si="72"/>
        <v>0</v>
      </c>
      <c r="DA102" s="24">
        <f t="shared" si="73"/>
        <v>0</v>
      </c>
      <c r="DC102" s="24" t="str">
        <f t="shared" si="74"/>
        <v/>
      </c>
      <c r="DD102" s="24" t="str">
        <f t="shared" si="75"/>
        <v/>
      </c>
      <c r="DE102" s="24" t="str">
        <f t="shared" si="58"/>
        <v/>
      </c>
      <c r="DF102" s="24" t="str">
        <f t="shared" si="76"/>
        <v/>
      </c>
      <c r="DG102" s="24" t="str">
        <f t="shared" si="77"/>
        <v/>
      </c>
      <c r="DH102" s="24">
        <f t="shared" si="78"/>
        <v>0</v>
      </c>
      <c r="DI102" s="24" t="str">
        <f t="shared" si="79"/>
        <v/>
      </c>
      <c r="DJ102" s="24" t="str">
        <f t="shared" si="59"/>
        <v/>
      </c>
      <c r="DK102" s="24" t="str">
        <f t="shared" si="60"/>
        <v/>
      </c>
      <c r="DL102" s="24">
        <f t="shared" si="80"/>
        <v>0</v>
      </c>
      <c r="DM102" s="24">
        <f t="shared" si="81"/>
        <v>0</v>
      </c>
      <c r="DN102" s="24">
        <f t="shared" si="82"/>
        <v>0</v>
      </c>
      <c r="DO102" s="24">
        <f t="shared" si="83"/>
        <v>0</v>
      </c>
      <c r="DP102" s="24" t="str">
        <f t="shared" si="61"/>
        <v/>
      </c>
      <c r="DQ102" s="24" t="str">
        <f t="shared" si="62"/>
        <v/>
      </c>
      <c r="DR102" s="24" t="str">
        <f t="shared" si="63"/>
        <v/>
      </c>
      <c r="DS102" s="24" t="str">
        <f t="shared" si="84"/>
        <v/>
      </c>
      <c r="DT102" s="24" t="str">
        <f t="shared" si="64"/>
        <v/>
      </c>
    </row>
    <row r="103" spans="1:124" ht="30.95" customHeight="1">
      <c r="A103" s="64">
        <v>97</v>
      </c>
      <c r="B103" s="71"/>
      <c r="C103" s="72"/>
      <c r="D103" s="71"/>
      <c r="E103" s="73"/>
      <c r="F103" s="68"/>
      <c r="G103" s="74"/>
      <c r="H103" s="74"/>
      <c r="I103" s="75"/>
      <c r="J103" s="75"/>
      <c r="K103" s="75"/>
      <c r="L103" s="55"/>
      <c r="M103" s="56"/>
      <c r="N103" s="75"/>
      <c r="O103" s="75"/>
      <c r="P103" s="52" t="str">
        <f t="shared" si="50"/>
        <v/>
      </c>
      <c r="Q103" s="75"/>
      <c r="R103" s="58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51" t="str">
        <f t="shared" si="51"/>
        <v/>
      </c>
      <c r="AE103" s="70"/>
      <c r="AF103" s="70"/>
      <c r="AG103" s="70"/>
      <c r="AH103" s="50" t="str">
        <f t="shared" si="52"/>
        <v/>
      </c>
      <c r="AI103" s="48" t="str">
        <f t="shared" si="53"/>
        <v/>
      </c>
      <c r="AJ103" s="49" t="str">
        <f t="shared" si="65"/>
        <v/>
      </c>
      <c r="AK103" s="61" t="str">
        <f t="shared" si="54"/>
        <v/>
      </c>
      <c r="AL103" s="70"/>
      <c r="AM103" s="60" t="str">
        <f t="shared" ref="AM103:AM107" si="85">IFERROR(IF(F103="","",IF(DR103="","",SUM(DR103-AL103))),"")</f>
        <v/>
      </c>
      <c r="AN103" s="70"/>
      <c r="AO103" s="63" t="str">
        <f t="shared" si="56"/>
        <v/>
      </c>
      <c r="AP103" s="70"/>
      <c r="AQ103" s="62" t="str">
        <f t="shared" ref="AQ103:AQ107" si="86">IFERROR(IF(F103="","",ROUNDUP(DS103/AP103,-1)),"")</f>
        <v/>
      </c>
      <c r="AR103" s="25"/>
      <c r="CS103" s="24">
        <v>97</v>
      </c>
      <c r="CT103" s="24" t="str">
        <f t="shared" si="66"/>
        <v/>
      </c>
      <c r="CU103" s="24" t="str">
        <f t="shared" si="67"/>
        <v/>
      </c>
      <c r="CV103" s="24" t="str">
        <f t="shared" si="68"/>
        <v/>
      </c>
      <c r="CW103" s="24" t="str">
        <f t="shared" si="69"/>
        <v/>
      </c>
      <c r="CX103" s="24" t="str">
        <f t="shared" si="70"/>
        <v/>
      </c>
      <c r="CY103" s="24" t="str">
        <f t="shared" si="71"/>
        <v/>
      </c>
      <c r="CZ103" s="24">
        <f t="shared" si="72"/>
        <v>0</v>
      </c>
      <c r="DA103" s="24">
        <f t="shared" si="73"/>
        <v>0</v>
      </c>
      <c r="DC103" s="24" t="str">
        <f t="shared" si="74"/>
        <v/>
      </c>
      <c r="DD103" s="24" t="str">
        <f t="shared" si="75"/>
        <v/>
      </c>
      <c r="DE103" s="24" t="str">
        <f t="shared" ref="DE103:DE107" si="87">IF(F103="","",IF(T103="","",IF((DC103+DD103+T103)&lt;150001,ROUND((DC103+DD103+T103),0),150000)))</f>
        <v/>
      </c>
      <c r="DF103" s="24" t="str">
        <f t="shared" si="76"/>
        <v/>
      </c>
      <c r="DG103" s="24" t="str">
        <f t="shared" si="77"/>
        <v/>
      </c>
      <c r="DH103" s="24">
        <f t="shared" si="78"/>
        <v>0</v>
      </c>
      <c r="DI103" s="24" t="str">
        <f t="shared" si="79"/>
        <v/>
      </c>
      <c r="DJ103" s="24" t="str">
        <f t="shared" si="59"/>
        <v/>
      </c>
      <c r="DK103" s="24" t="str">
        <f t="shared" si="60"/>
        <v/>
      </c>
      <c r="DL103" s="24">
        <f t="shared" si="80"/>
        <v>0</v>
      </c>
      <c r="DM103" s="24">
        <f t="shared" si="81"/>
        <v>0</v>
      </c>
      <c r="DN103" s="24">
        <f t="shared" si="82"/>
        <v>0</v>
      </c>
      <c r="DO103" s="24">
        <f t="shared" si="83"/>
        <v>0</v>
      </c>
      <c r="DP103" s="24" t="str">
        <f t="shared" si="61"/>
        <v/>
      </c>
      <c r="DQ103" s="24" t="str">
        <f t="shared" ref="DQ103:DQ107" si="88">IF(F103="","",ROUND((DP103*0.04),0))</f>
        <v/>
      </c>
      <c r="DR103" s="24" t="str">
        <f t="shared" ref="DR103:DR107" si="89">IF(F103="","",SUM(DP103+DQ103))</f>
        <v/>
      </c>
      <c r="DS103" s="24" t="str">
        <f t="shared" si="84"/>
        <v/>
      </c>
      <c r="DT103" s="24" t="str">
        <f t="shared" si="64"/>
        <v/>
      </c>
    </row>
    <row r="104" spans="1:124" ht="30.95" customHeight="1">
      <c r="A104" s="64">
        <v>98</v>
      </c>
      <c r="B104" s="71"/>
      <c r="C104" s="72"/>
      <c r="D104" s="71"/>
      <c r="E104" s="73"/>
      <c r="F104" s="68"/>
      <c r="G104" s="74"/>
      <c r="H104" s="74"/>
      <c r="I104" s="75"/>
      <c r="J104" s="75"/>
      <c r="K104" s="75"/>
      <c r="L104" s="55"/>
      <c r="M104" s="56"/>
      <c r="N104" s="75"/>
      <c r="O104" s="75"/>
      <c r="P104" s="52" t="str">
        <f t="shared" si="50"/>
        <v/>
      </c>
      <c r="Q104" s="75"/>
      <c r="R104" s="58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51" t="str">
        <f t="shared" si="51"/>
        <v/>
      </c>
      <c r="AE104" s="70"/>
      <c r="AF104" s="70"/>
      <c r="AG104" s="70"/>
      <c r="AH104" s="50" t="str">
        <f t="shared" si="52"/>
        <v/>
      </c>
      <c r="AI104" s="48" t="str">
        <f t="shared" si="53"/>
        <v/>
      </c>
      <c r="AJ104" s="49" t="str">
        <f t="shared" si="65"/>
        <v/>
      </c>
      <c r="AK104" s="61" t="str">
        <f t="shared" si="54"/>
        <v/>
      </c>
      <c r="AL104" s="70"/>
      <c r="AM104" s="60" t="str">
        <f t="shared" si="85"/>
        <v/>
      </c>
      <c r="AN104" s="70"/>
      <c r="AO104" s="63" t="str">
        <f t="shared" si="56"/>
        <v/>
      </c>
      <c r="AP104" s="70"/>
      <c r="AQ104" s="62" t="str">
        <f t="shared" si="86"/>
        <v/>
      </c>
      <c r="AR104" s="25"/>
      <c r="CS104" s="24">
        <v>98</v>
      </c>
      <c r="CT104" s="24" t="str">
        <f t="shared" si="66"/>
        <v/>
      </c>
      <c r="CU104" s="24" t="str">
        <f t="shared" si="67"/>
        <v/>
      </c>
      <c r="CV104" s="24" t="str">
        <f t="shared" si="68"/>
        <v/>
      </c>
      <c r="CW104" s="24" t="str">
        <f t="shared" si="69"/>
        <v/>
      </c>
      <c r="CX104" s="24" t="str">
        <f t="shared" si="70"/>
        <v/>
      </c>
      <c r="CY104" s="24" t="str">
        <f t="shared" si="71"/>
        <v/>
      </c>
      <c r="CZ104" s="24">
        <f t="shared" si="72"/>
        <v>0</v>
      </c>
      <c r="DA104" s="24">
        <f t="shared" si="73"/>
        <v>0</v>
      </c>
      <c r="DC104" s="24" t="str">
        <f t="shared" si="74"/>
        <v/>
      </c>
      <c r="DD104" s="24" t="str">
        <f t="shared" si="75"/>
        <v/>
      </c>
      <c r="DE104" s="24" t="str">
        <f t="shared" si="87"/>
        <v/>
      </c>
      <c r="DF104" s="24" t="str">
        <f t="shared" si="76"/>
        <v/>
      </c>
      <c r="DG104" s="24" t="str">
        <f t="shared" si="77"/>
        <v/>
      </c>
      <c r="DH104" s="24">
        <f t="shared" si="78"/>
        <v>0</v>
      </c>
      <c r="DI104" s="24" t="str">
        <f t="shared" si="79"/>
        <v/>
      </c>
      <c r="DJ104" s="24" t="str">
        <f t="shared" si="59"/>
        <v/>
      </c>
      <c r="DK104" s="24" t="str">
        <f t="shared" si="60"/>
        <v/>
      </c>
      <c r="DL104" s="24">
        <f t="shared" si="80"/>
        <v>0</v>
      </c>
      <c r="DM104" s="24">
        <f t="shared" si="81"/>
        <v>0</v>
      </c>
      <c r="DN104" s="24">
        <f t="shared" si="82"/>
        <v>0</v>
      </c>
      <c r="DO104" s="24">
        <f t="shared" si="83"/>
        <v>0</v>
      </c>
      <c r="DP104" s="24" t="str">
        <f t="shared" si="61"/>
        <v/>
      </c>
      <c r="DQ104" s="24" t="str">
        <f t="shared" si="88"/>
        <v/>
      </c>
      <c r="DR104" s="24" t="str">
        <f t="shared" si="89"/>
        <v/>
      </c>
      <c r="DS104" s="24" t="str">
        <f t="shared" si="84"/>
        <v/>
      </c>
      <c r="DT104" s="24" t="str">
        <f t="shared" si="64"/>
        <v/>
      </c>
    </row>
    <row r="105" spans="1:124" ht="30.95" customHeight="1">
      <c r="A105" s="64">
        <v>99</v>
      </c>
      <c r="B105" s="71"/>
      <c r="C105" s="72"/>
      <c r="D105" s="71"/>
      <c r="E105" s="73"/>
      <c r="F105" s="68"/>
      <c r="G105" s="74"/>
      <c r="H105" s="74"/>
      <c r="I105" s="75"/>
      <c r="J105" s="75"/>
      <c r="K105" s="75"/>
      <c r="L105" s="55"/>
      <c r="M105" s="56"/>
      <c r="N105" s="75"/>
      <c r="O105" s="75"/>
      <c r="P105" s="52" t="str">
        <f t="shared" si="50"/>
        <v/>
      </c>
      <c r="Q105" s="75"/>
      <c r="R105" s="58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51" t="str">
        <f t="shared" si="51"/>
        <v/>
      </c>
      <c r="AE105" s="70"/>
      <c r="AF105" s="70"/>
      <c r="AG105" s="70"/>
      <c r="AH105" s="50" t="str">
        <f t="shared" si="52"/>
        <v/>
      </c>
      <c r="AI105" s="48" t="str">
        <f t="shared" si="53"/>
        <v/>
      </c>
      <c r="AJ105" s="49" t="str">
        <f t="shared" si="65"/>
        <v/>
      </c>
      <c r="AK105" s="61" t="str">
        <f t="shared" si="54"/>
        <v/>
      </c>
      <c r="AL105" s="70"/>
      <c r="AM105" s="60" t="str">
        <f t="shared" si="85"/>
        <v/>
      </c>
      <c r="AN105" s="70"/>
      <c r="AO105" s="63" t="str">
        <f t="shared" si="56"/>
        <v/>
      </c>
      <c r="AP105" s="70"/>
      <c r="AQ105" s="62" t="str">
        <f t="shared" si="86"/>
        <v/>
      </c>
      <c r="AR105" s="25"/>
      <c r="CS105" s="24">
        <v>99</v>
      </c>
      <c r="CT105" s="24" t="str">
        <f t="shared" si="66"/>
        <v/>
      </c>
      <c r="CU105" s="24" t="str">
        <f t="shared" si="67"/>
        <v/>
      </c>
      <c r="CV105" s="24" t="str">
        <f t="shared" si="68"/>
        <v/>
      </c>
      <c r="CW105" s="24" t="str">
        <f t="shared" si="69"/>
        <v/>
      </c>
      <c r="CX105" s="24" t="str">
        <f t="shared" si="70"/>
        <v/>
      </c>
      <c r="CY105" s="24" t="str">
        <f t="shared" si="71"/>
        <v/>
      </c>
      <c r="CZ105" s="24">
        <f t="shared" si="72"/>
        <v>0</v>
      </c>
      <c r="DA105" s="24">
        <f t="shared" si="73"/>
        <v>0</v>
      </c>
      <c r="DC105" s="24" t="str">
        <f t="shared" si="74"/>
        <v/>
      </c>
      <c r="DD105" s="24" t="str">
        <f t="shared" si="75"/>
        <v/>
      </c>
      <c r="DE105" s="24" t="str">
        <f t="shared" si="87"/>
        <v/>
      </c>
      <c r="DF105" s="24" t="str">
        <f t="shared" si="76"/>
        <v/>
      </c>
      <c r="DG105" s="24" t="str">
        <f t="shared" si="77"/>
        <v/>
      </c>
      <c r="DH105" s="24">
        <f t="shared" si="78"/>
        <v>0</v>
      </c>
      <c r="DI105" s="24" t="str">
        <f t="shared" si="79"/>
        <v/>
      </c>
      <c r="DJ105" s="24" t="str">
        <f t="shared" si="59"/>
        <v/>
      </c>
      <c r="DK105" s="24" t="str">
        <f t="shared" si="60"/>
        <v/>
      </c>
      <c r="DL105" s="24">
        <f t="shared" si="80"/>
        <v>0</v>
      </c>
      <c r="DM105" s="24">
        <f t="shared" si="81"/>
        <v>0</v>
      </c>
      <c r="DN105" s="24">
        <f t="shared" si="82"/>
        <v>0</v>
      </c>
      <c r="DO105" s="24">
        <f t="shared" si="83"/>
        <v>0</v>
      </c>
      <c r="DP105" s="24" t="str">
        <f t="shared" si="61"/>
        <v/>
      </c>
      <c r="DQ105" s="24" t="str">
        <f t="shared" si="88"/>
        <v/>
      </c>
      <c r="DR105" s="24" t="str">
        <f t="shared" si="89"/>
        <v/>
      </c>
      <c r="DS105" s="24" t="str">
        <f t="shared" si="84"/>
        <v/>
      </c>
      <c r="DT105" s="24" t="str">
        <f t="shared" si="64"/>
        <v/>
      </c>
    </row>
    <row r="106" spans="1:124" ht="30.95" customHeight="1">
      <c r="A106" s="64">
        <v>100</v>
      </c>
      <c r="B106" s="71"/>
      <c r="C106" s="72"/>
      <c r="D106" s="71"/>
      <c r="E106" s="73"/>
      <c r="F106" s="68"/>
      <c r="G106" s="74"/>
      <c r="H106" s="74"/>
      <c r="I106" s="75"/>
      <c r="J106" s="75"/>
      <c r="K106" s="75"/>
      <c r="L106" s="55"/>
      <c r="M106" s="56"/>
      <c r="N106" s="75"/>
      <c r="O106" s="75"/>
      <c r="P106" s="52" t="str">
        <f t="shared" si="50"/>
        <v/>
      </c>
      <c r="Q106" s="75"/>
      <c r="R106" s="58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51" t="str">
        <f t="shared" si="51"/>
        <v/>
      </c>
      <c r="AE106" s="70"/>
      <c r="AF106" s="70"/>
      <c r="AG106" s="70"/>
      <c r="AH106" s="50" t="str">
        <f t="shared" si="52"/>
        <v/>
      </c>
      <c r="AI106" s="48" t="str">
        <f t="shared" si="53"/>
        <v/>
      </c>
      <c r="AJ106" s="49" t="str">
        <f t="shared" si="65"/>
        <v/>
      </c>
      <c r="AK106" s="61" t="str">
        <f t="shared" si="54"/>
        <v/>
      </c>
      <c r="AL106" s="70"/>
      <c r="AM106" s="60" t="str">
        <f t="shared" si="85"/>
        <v/>
      </c>
      <c r="AN106" s="70"/>
      <c r="AO106" s="63" t="str">
        <f t="shared" si="56"/>
        <v/>
      </c>
      <c r="AP106" s="70"/>
      <c r="AQ106" s="62" t="str">
        <f t="shared" si="86"/>
        <v/>
      </c>
      <c r="AR106" s="25"/>
      <c r="CS106" s="24">
        <v>100</v>
      </c>
      <c r="CT106" s="24" t="str">
        <f t="shared" si="66"/>
        <v/>
      </c>
      <c r="CU106" s="24" t="str">
        <f t="shared" si="67"/>
        <v/>
      </c>
      <c r="CV106" s="24" t="str">
        <f t="shared" si="68"/>
        <v/>
      </c>
      <c r="CW106" s="24" t="str">
        <f t="shared" si="69"/>
        <v/>
      </c>
      <c r="CX106" s="24" t="str">
        <f t="shared" si="70"/>
        <v/>
      </c>
      <c r="CY106" s="24" t="str">
        <f t="shared" si="71"/>
        <v/>
      </c>
      <c r="CZ106" s="24">
        <f t="shared" si="72"/>
        <v>0</v>
      </c>
      <c r="DA106" s="24">
        <f t="shared" si="73"/>
        <v>0</v>
      </c>
      <c r="DC106" s="24" t="str">
        <f t="shared" si="74"/>
        <v/>
      </c>
      <c r="DD106" s="24" t="str">
        <f t="shared" si="75"/>
        <v/>
      </c>
      <c r="DE106" s="24" t="str">
        <f t="shared" si="87"/>
        <v/>
      </c>
      <c r="DF106" s="24" t="str">
        <f t="shared" si="76"/>
        <v/>
      </c>
      <c r="DG106" s="24" t="str">
        <f t="shared" si="77"/>
        <v/>
      </c>
      <c r="DH106" s="24">
        <f t="shared" si="78"/>
        <v>0</v>
      </c>
      <c r="DI106" s="24" t="str">
        <f t="shared" si="79"/>
        <v/>
      </c>
      <c r="DJ106" s="24" t="str">
        <f t="shared" si="59"/>
        <v/>
      </c>
      <c r="DK106" s="24" t="str">
        <f t="shared" si="60"/>
        <v/>
      </c>
      <c r="DL106" s="24">
        <f t="shared" si="80"/>
        <v>0</v>
      </c>
      <c r="DM106" s="24">
        <f t="shared" si="81"/>
        <v>0</v>
      </c>
      <c r="DN106" s="24">
        <f t="shared" si="82"/>
        <v>0</v>
      </c>
      <c r="DO106" s="24">
        <f t="shared" si="83"/>
        <v>0</v>
      </c>
      <c r="DP106" s="24" t="str">
        <f t="shared" si="61"/>
        <v/>
      </c>
      <c r="DQ106" s="24" t="str">
        <f t="shared" si="88"/>
        <v/>
      </c>
      <c r="DR106" s="24" t="str">
        <f t="shared" si="89"/>
        <v/>
      </c>
      <c r="DS106" s="24" t="str">
        <f t="shared" si="84"/>
        <v/>
      </c>
      <c r="DT106" s="24" t="str">
        <f t="shared" si="64"/>
        <v/>
      </c>
    </row>
    <row r="107" spans="1:124" ht="30.95" customHeight="1">
      <c r="A107" s="64">
        <v>101</v>
      </c>
      <c r="B107" s="71"/>
      <c r="C107" s="72"/>
      <c r="D107" s="71"/>
      <c r="E107" s="73"/>
      <c r="F107" s="68"/>
      <c r="G107" s="74"/>
      <c r="H107" s="74"/>
      <c r="I107" s="75"/>
      <c r="J107" s="75"/>
      <c r="K107" s="75"/>
      <c r="L107" s="55"/>
      <c r="M107" s="56"/>
      <c r="N107" s="75"/>
      <c r="O107" s="75"/>
      <c r="P107" s="52" t="str">
        <f t="shared" si="50"/>
        <v/>
      </c>
      <c r="Q107" s="75"/>
      <c r="R107" s="58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51" t="str">
        <f t="shared" si="51"/>
        <v/>
      </c>
      <c r="AE107" s="70"/>
      <c r="AF107" s="70"/>
      <c r="AG107" s="70"/>
      <c r="AH107" s="50" t="str">
        <f t="shared" si="52"/>
        <v/>
      </c>
      <c r="AI107" s="48" t="str">
        <f t="shared" si="53"/>
        <v/>
      </c>
      <c r="AJ107" s="49" t="str">
        <f t="shared" si="65"/>
        <v/>
      </c>
      <c r="AK107" s="61" t="str">
        <f t="shared" si="54"/>
        <v/>
      </c>
      <c r="AL107" s="70"/>
      <c r="AM107" s="60" t="str">
        <f t="shared" si="85"/>
        <v/>
      </c>
      <c r="AN107" s="70"/>
      <c r="AO107" s="63" t="str">
        <f t="shared" si="56"/>
        <v/>
      </c>
      <c r="AP107" s="70"/>
      <c r="AQ107" s="62" t="str">
        <f t="shared" si="86"/>
        <v/>
      </c>
      <c r="AR107" s="25"/>
      <c r="CS107" s="24">
        <v>101</v>
      </c>
      <c r="CT107" s="24" t="str">
        <f t="shared" si="66"/>
        <v/>
      </c>
      <c r="CU107" s="24" t="str">
        <f t="shared" si="67"/>
        <v/>
      </c>
      <c r="CV107" s="24" t="str">
        <f t="shared" si="68"/>
        <v/>
      </c>
      <c r="CW107" s="24" t="str">
        <f t="shared" si="69"/>
        <v/>
      </c>
      <c r="CX107" s="24" t="str">
        <f t="shared" si="70"/>
        <v/>
      </c>
      <c r="CY107" s="24" t="str">
        <f t="shared" si="71"/>
        <v/>
      </c>
      <c r="CZ107" s="24">
        <f t="shared" si="72"/>
        <v>0</v>
      </c>
      <c r="DA107" s="24">
        <f t="shared" si="73"/>
        <v>0</v>
      </c>
      <c r="DC107" s="24" t="str">
        <f t="shared" si="74"/>
        <v/>
      </c>
      <c r="DD107" s="24" t="str">
        <f t="shared" si="75"/>
        <v/>
      </c>
      <c r="DE107" s="24" t="str">
        <f t="shared" si="87"/>
        <v/>
      </c>
      <c r="DF107" s="24" t="str">
        <f t="shared" si="76"/>
        <v/>
      </c>
      <c r="DG107" s="24" t="str">
        <f t="shared" si="77"/>
        <v/>
      </c>
      <c r="DH107" s="24">
        <f t="shared" si="78"/>
        <v>0</v>
      </c>
      <c r="DI107" s="24" t="str">
        <f t="shared" si="79"/>
        <v/>
      </c>
      <c r="DJ107" s="24" t="str">
        <f t="shared" si="59"/>
        <v/>
      </c>
      <c r="DK107" s="24" t="str">
        <f t="shared" si="60"/>
        <v/>
      </c>
      <c r="DL107" s="24">
        <f t="shared" si="80"/>
        <v>0</v>
      </c>
      <c r="DM107" s="24">
        <f t="shared" si="81"/>
        <v>0</v>
      </c>
      <c r="DN107" s="24">
        <f t="shared" si="82"/>
        <v>0</v>
      </c>
      <c r="DO107" s="24">
        <f t="shared" si="83"/>
        <v>0</v>
      </c>
      <c r="DP107" s="24" t="str">
        <f t="shared" si="61"/>
        <v/>
      </c>
      <c r="DQ107" s="24" t="str">
        <f t="shared" si="88"/>
        <v/>
      </c>
      <c r="DR107" s="24" t="str">
        <f t="shared" si="89"/>
        <v/>
      </c>
      <c r="DS107" s="24" t="str">
        <f t="shared" si="84"/>
        <v/>
      </c>
      <c r="DT107" s="24" t="str">
        <f t="shared" si="64"/>
        <v/>
      </c>
    </row>
    <row r="108" spans="1:124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</row>
    <row r="109" spans="1:124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</row>
    <row r="110" spans="1:124"/>
  </sheetData>
  <sheetProtection password="C1FB" sheet="1" objects="1" scenarios="1" selectLockedCells="1"/>
  <mergeCells count="25">
    <mergeCell ref="O3:Q3"/>
    <mergeCell ref="O2:Q2"/>
    <mergeCell ref="AP5:AP6"/>
    <mergeCell ref="AQ5:AQ6"/>
    <mergeCell ref="AL5:AL6"/>
    <mergeCell ref="AM5:AM6"/>
    <mergeCell ref="AN5:AN6"/>
    <mergeCell ref="AO5:AO6"/>
    <mergeCell ref="AI5:AI6"/>
    <mergeCell ref="AJ5:AJ6"/>
    <mergeCell ref="AK5:AK6"/>
    <mergeCell ref="A5:E5"/>
    <mergeCell ref="F5:P5"/>
    <mergeCell ref="Q5:AC5"/>
    <mergeCell ref="AD5:AD6"/>
    <mergeCell ref="AH5:AH6"/>
    <mergeCell ref="AE5:AE6"/>
    <mergeCell ref="AF5:AF6"/>
    <mergeCell ref="AG5:AG6"/>
    <mergeCell ref="D3:J3"/>
    <mergeCell ref="F4:G4"/>
    <mergeCell ref="I4:J4"/>
    <mergeCell ref="D4:E4"/>
    <mergeCell ref="C2:J2"/>
    <mergeCell ref="B3:C3"/>
  </mergeCells>
  <conditionalFormatting sqref="AO7:AO107">
    <cfRule type="expression" dxfId="5" priority="2">
      <formula>$DT7="Income Tax Payable"</formula>
    </cfRule>
    <cfRule type="expression" dxfId="4" priority="1">
      <formula>$DT7="Income Tax Refundable"</formula>
    </cfRule>
  </conditionalFormatting>
  <dataValidations count="13">
    <dataValidation type="list" allowBlank="1" showInputMessage="1" showErrorMessage="1" error="सेलेक्ट GPF / GPF- 2004" sqref="R7:R107">
      <formula1>" GPF, GPF-2004"</formula1>
    </dataValidation>
    <dataValidation type="custom" allowBlank="1" showInputMessage="1" showErrorMessage="1" error="SI प्रीमियम Monthly अंकों में लिखों " sqref="Q7:Q107 I7:J107">
      <formula1>ISNUMBER(I7)=TRUE</formula1>
    </dataValidation>
    <dataValidation type="custom" allowBlank="1" showInputMessage="1" showErrorMessage="1" error="GPF / GPF- 2004 प्रीमियम अमाउंट लिखे " sqref="S7:S107 K7:K107">
      <formula1>ISNUMBER(K7)=TRUE</formula1>
    </dataValidation>
    <dataValidation type="custom" allowBlank="1" showInputMessage="1" showErrorMessage="1" error="राशि को अंकों में लिखें " sqref="AQ7:AQ107 T7:AN107">
      <formula1>ISNUMBER(T7)=TRUE</formula1>
    </dataValidation>
    <dataValidation type="list" allowBlank="1" showInputMessage="1" showErrorMessage="1" sqref="I4">
      <formula1>$CQ$27:$CQ$37</formula1>
    </dataValidation>
    <dataValidation type="list" allowBlank="1" showInputMessage="1" showErrorMessage="1" error="अपने शहर या गाँव के अनुसार HRA सलेक्ट करे " sqref="L7:L107">
      <formula1>"NA, 8, 9, 16, 18"</formula1>
    </dataValidation>
    <dataValidation type="list" allowBlank="1" showInputMessage="1" showErrorMessage="1" error="जिस माह में सरेंडर उठाया है , वो माह सलेक्ट करें " sqref="M7:M107">
      <formula1>"N/A, March, April, May, June, July, August, September, October, November, December, January, February"</formula1>
    </dataValidation>
    <dataValidation type="custom" allowBlank="1" showInputMessage="1" showErrorMessage="1" errorTitle="write in DIGIT" error="बेसिक पे अंको में लिखो " sqref="F7:F107">
      <formula1>ISNUMBER(F7)=TRUE</formula1>
    </dataValidation>
    <dataValidation type="custom" allowBlank="1" showInputMessage="1" showErrorMessage="1" error="SI No. अंको में लिखों " sqref="G7:H107">
      <formula1>ISNUMBER(G7)=TRUE</formula1>
    </dataValidation>
    <dataValidation type="custom" allowBlank="1" showInputMessage="1" showErrorMessage="1" error="अगर आप राजस्थान के बड़े शहर में रह रहे जहा CCA मिलता है , अपने शहर के अनुसार  CCA को अंको में लिखे " sqref="N7:P107">
      <formula1>ISNUMBER(N7)=TRUE</formula1>
    </dataValidation>
    <dataValidation type="list" allowBlank="1" showInputMessage="1" showErrorMessage="1" error="Select Post" sqref="D7:D107">
      <formula1>$AT$2:$AT$29</formula1>
    </dataValidation>
    <dataValidation type="textLength" operator="equal" allowBlank="1" showInputMessage="1" showErrorMessage="1" error="PAN NO. must Write in 10 DIGIT" sqref="B7:B107">
      <formula1>10</formula1>
    </dataValidation>
    <dataValidation type="whole" allowBlank="1" showInputMessage="1" showErrorMessage="1" error="महिनों की संख्या 0 से 12 तक लिख सकते है  " sqref="AP7:AP107">
      <formula1>0</formula1>
      <formula2>12</formula2>
    </dataValidation>
  </dataValidations>
  <hyperlinks>
    <hyperlink ref="O3" r:id="rId1"/>
  </hyperlinks>
  <pageMargins left="0.7" right="0.7" top="0.75" bottom="0.75" header="0.3" footer="0.3"/>
  <pageSetup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showGridLines="0" view="pageBreakPreview" zoomScaleSheetLayoutView="100" workbookViewId="0">
      <selection activeCell="R6" sqref="R6"/>
    </sheetView>
  </sheetViews>
  <sheetFormatPr defaultRowHeight="15"/>
  <cols>
    <col min="1" max="1" width="2.625" style="37" customWidth="1"/>
    <col min="2" max="2" width="3.625" customWidth="1"/>
    <col min="4" max="4" width="9.75" customWidth="1"/>
    <col min="5" max="5" width="7.75" customWidth="1"/>
    <col min="6" max="6" width="2.75" customWidth="1"/>
    <col min="7" max="7" width="8.125" customWidth="1"/>
    <col min="8" max="8" width="6.875" customWidth="1"/>
    <col min="9" max="9" width="7.75" customWidth="1"/>
    <col min="12" max="12" width="4.25" customWidth="1"/>
    <col min="13" max="13" width="7.875" customWidth="1"/>
    <col min="14" max="14" width="3" customWidth="1"/>
    <col min="15" max="15" width="13.625" customWidth="1"/>
    <col min="19" max="21" width="9" customWidth="1"/>
  </cols>
  <sheetData>
    <row r="1" spans="1:21" ht="27.75" customHeight="1">
      <c r="A1" s="159" t="str">
        <f>IF('आयकर गणना मास्टर शीट '!D3="","",CONCATENATE("Office of the Principal"," , ",'आयकर गणना मास्टर शीट '!D3))</f>
        <v>Office of the Principal , Mahatma Gandhi Government School (English Medium) Bar, Pali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</row>
    <row r="2" spans="1:21" ht="18" customHeight="1" thickBot="1">
      <c r="A2" s="35"/>
      <c r="B2" s="1"/>
      <c r="C2" s="161" t="s">
        <v>0</v>
      </c>
      <c r="D2" s="161"/>
      <c r="E2" s="161"/>
      <c r="F2" s="162" t="s">
        <v>100</v>
      </c>
      <c r="G2" s="162"/>
      <c r="H2" s="163" t="s">
        <v>1</v>
      </c>
      <c r="I2" s="163"/>
      <c r="J2" s="164" t="s">
        <v>101</v>
      </c>
      <c r="K2" s="164"/>
      <c r="L2" s="165" t="s">
        <v>2</v>
      </c>
      <c r="M2" s="166"/>
      <c r="N2" s="166"/>
      <c r="O2" s="166"/>
    </row>
    <row r="3" spans="1:21" ht="26.25" customHeight="1" thickTop="1" thickBot="1">
      <c r="A3" s="2">
        <v>1</v>
      </c>
      <c r="B3" s="138" t="s">
        <v>3</v>
      </c>
      <c r="C3" s="138"/>
      <c r="D3" s="139" t="str">
        <f>IFERROR(IF(R4="","",UPPER(DGET('आयकर गणना मास्टर शीट '!$A$6:$AQ$107,'आयकर गणना मास्टर शीट '!$C$6,$R$3:$R$4))),"")</f>
        <v>HEERA LAL JAT</v>
      </c>
      <c r="E3" s="139"/>
      <c r="F3" s="139"/>
      <c r="G3" s="139"/>
      <c r="H3" s="139"/>
      <c r="I3" s="33" t="s">
        <v>4</v>
      </c>
      <c r="J3" s="140" t="str">
        <f>IFERROR(IF(R4="","",DGET('आयकर गणना मास्टर शीट '!$A$6:$AQ$107,'आयकर गणना मास्टर शीट '!$D$6,$R$3:$R$4)),"")</f>
        <v>Sr. Teacher</v>
      </c>
      <c r="K3" s="140"/>
      <c r="L3" s="140"/>
      <c r="M3" s="34" t="s">
        <v>5</v>
      </c>
      <c r="N3" s="152" t="str">
        <f>IFERROR(IF(R4="","",UPPER(DGET('आयकर गणना मास्टर शीट '!$A$6:$AQ$107,'आयकर गणना मास्टर शीट '!$B$6,$R$3:$R$4))),"")</f>
        <v>ABCDE1234H</v>
      </c>
      <c r="O3" s="153"/>
      <c r="R3" s="76" t="s">
        <v>47</v>
      </c>
    </row>
    <row r="4" spans="1:21" ht="24" customHeight="1">
      <c r="A4" s="27">
        <v>2</v>
      </c>
      <c r="B4" s="154" t="s">
        <v>102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3" t="s">
        <v>6</v>
      </c>
      <c r="O4" s="4">
        <f>IFERROR(IF(R4="","",DGET('आयकर गणना मास्टर शीट '!$A$6:$AQ$107,'आयकर गणना मास्टर शीट '!$P$6,$R$3:$R$4)),"")</f>
        <v>915772</v>
      </c>
      <c r="R4" s="83">
        <v>1</v>
      </c>
    </row>
    <row r="5" spans="1:21" ht="21" customHeight="1">
      <c r="A5" s="5">
        <v>3</v>
      </c>
      <c r="B5" s="141" t="s">
        <v>7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9" t="s">
        <v>6</v>
      </c>
      <c r="O5" s="23">
        <f>IFERROR(IF(R4="","",VLOOKUP(R4,'आयकर गणना मास्टर शीट '!$A$6:$AQ$107,31,0)),"")</f>
        <v>0</v>
      </c>
    </row>
    <row r="6" spans="1:21" ht="22.5" customHeight="1">
      <c r="A6" s="5">
        <v>4</v>
      </c>
      <c r="B6" s="155" t="s">
        <v>8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3" t="s">
        <v>6</v>
      </c>
      <c r="O6" s="4">
        <f>IFERROR(SUM(O4-O5),"")</f>
        <v>915772</v>
      </c>
    </row>
    <row r="7" spans="1:21" ht="21" customHeight="1">
      <c r="A7" s="167">
        <v>5</v>
      </c>
      <c r="B7" s="141" t="s">
        <v>10</v>
      </c>
      <c r="C7" s="141"/>
      <c r="D7" s="141"/>
      <c r="E7" s="141"/>
      <c r="F7" s="141"/>
      <c r="G7" s="141"/>
      <c r="H7" s="141"/>
      <c r="I7" s="141"/>
      <c r="J7" s="141"/>
      <c r="K7" s="168">
        <f>IFERROR(IF(R4="","",VLOOKUP(R4,'आयकर गणना मास्टर शीट '!$A$6:$AQ$107,33,0)),"")</f>
        <v>20000</v>
      </c>
      <c r="L7" s="168"/>
      <c r="M7" s="168"/>
      <c r="N7" s="169"/>
      <c r="O7" s="170"/>
    </row>
    <row r="8" spans="1:21" ht="21" customHeight="1">
      <c r="A8" s="167"/>
      <c r="B8" s="141" t="s">
        <v>132</v>
      </c>
      <c r="C8" s="141"/>
      <c r="D8" s="141"/>
      <c r="E8" s="141"/>
      <c r="F8" s="141"/>
      <c r="G8" s="141"/>
      <c r="H8" s="141"/>
      <c r="I8" s="141"/>
      <c r="J8" s="141"/>
      <c r="K8" s="142">
        <f>IFERROR(IF(R4="","",VLOOKUP(R4,'आयकर गणना मास्टर शीट '!$A$6:$AQ$107,32,0)),"")</f>
        <v>50000</v>
      </c>
      <c r="L8" s="142"/>
      <c r="M8" s="142"/>
      <c r="N8" s="3" t="s">
        <v>6</v>
      </c>
      <c r="O8" s="4">
        <f>SUM(K7:M8)</f>
        <v>70000</v>
      </c>
    </row>
    <row r="9" spans="1:21" ht="20.25" customHeight="1">
      <c r="A9" s="5">
        <v>6</v>
      </c>
      <c r="B9" s="155" t="s">
        <v>9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3" t="s">
        <v>6</v>
      </c>
      <c r="O9" s="4">
        <f>IFERROR(SUM(O6-O8),"")</f>
        <v>845772</v>
      </c>
      <c r="R9" s="130" t="s">
        <v>203</v>
      </c>
      <c r="S9" s="130"/>
      <c r="T9" s="130"/>
    </row>
    <row r="10" spans="1:21" ht="21" customHeight="1">
      <c r="A10" s="5">
        <v>7</v>
      </c>
      <c r="B10" s="156" t="s">
        <v>11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8"/>
      <c r="N10" s="3" t="s">
        <v>6</v>
      </c>
      <c r="O10" s="23"/>
      <c r="R10" s="131" t="s">
        <v>201</v>
      </c>
      <c r="S10" s="131"/>
      <c r="T10" s="131"/>
      <c r="U10" s="131"/>
    </row>
    <row r="11" spans="1:21" ht="21" customHeight="1">
      <c r="A11" s="5">
        <v>8</v>
      </c>
      <c r="B11" s="143" t="s">
        <v>12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5"/>
      <c r="N11" s="19" t="s">
        <v>6</v>
      </c>
      <c r="O11" s="4">
        <f>IFERROR(SUM(O10+O9),"")</f>
        <v>845772</v>
      </c>
    </row>
    <row r="12" spans="1:21" ht="21" customHeight="1">
      <c r="A12" s="167">
        <v>9</v>
      </c>
      <c r="B12" s="171" t="s">
        <v>133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2"/>
    </row>
    <row r="13" spans="1:21" ht="21" customHeight="1">
      <c r="A13" s="167"/>
      <c r="B13" s="173" t="s">
        <v>13</v>
      </c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3" t="s">
        <v>6</v>
      </c>
      <c r="O13" s="4">
        <f>IFERROR(IF(R4="","",VLOOKUP(R4,'आयकर गणना मास्टर शीट '!$CS$7:$DP$107,13,0)),"")</f>
        <v>147800</v>
      </c>
    </row>
    <row r="14" spans="1:21" ht="21" customHeight="1">
      <c r="A14" s="167">
        <v>10</v>
      </c>
      <c r="B14" s="171" t="s">
        <v>14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2"/>
    </row>
    <row r="15" spans="1:21" s="21" customFormat="1" ht="21" customHeight="1">
      <c r="A15" s="167"/>
      <c r="B15" s="141" t="s">
        <v>15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9" t="s">
        <v>6</v>
      </c>
      <c r="O15" s="4">
        <f>IFERROR(IF(R4="","",VLOOKUP(R4,'आयकर गणना मास्टर शीट '!$A$6:$AQ$107,21,0)),"")</f>
        <v>0</v>
      </c>
    </row>
    <row r="16" spans="1:21" s="21" customFormat="1" ht="21" customHeight="1">
      <c r="A16" s="167"/>
      <c r="B16" s="141" t="s">
        <v>16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9" t="s">
        <v>6</v>
      </c>
      <c r="O16" s="4">
        <f>IFERROR(IF(R4="","",VLOOKUP(R4,'आयकर गणना मास्टर शीट '!$A$6:$AQ$107,22,0)),"")</f>
        <v>0</v>
      </c>
    </row>
    <row r="17" spans="1:15" s="21" customFormat="1" ht="21" customHeight="1">
      <c r="A17" s="167"/>
      <c r="B17" s="141" t="s">
        <v>17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9" t="s">
        <v>6</v>
      </c>
      <c r="O17" s="4">
        <f>IFERROR(IF(R4="","",VLOOKUP(R4,'आयकर गणना मास्टर शीट '!$A$6:$AQ$107,23,0)),"")</f>
        <v>0</v>
      </c>
    </row>
    <row r="18" spans="1:15" s="21" customFormat="1" ht="21" customHeight="1">
      <c r="A18" s="167"/>
      <c r="B18" s="141" t="s">
        <v>18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9" t="s">
        <v>6</v>
      </c>
      <c r="O18" s="4">
        <f>IFERROR(IF(R4="","",VLOOKUP(R4,'आयकर गणना मास्टर शीट '!$A$6:$AQ$107,24,0)),"")</f>
        <v>0</v>
      </c>
    </row>
    <row r="19" spans="1:15" s="21" customFormat="1" ht="21" customHeight="1">
      <c r="A19" s="167"/>
      <c r="B19" s="141" t="s">
        <v>19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9" t="s">
        <v>6</v>
      </c>
      <c r="O19" s="23">
        <f>IFERROR(IF(R4="","",VLOOKUP(R4,'आयकर गणना मास्टर शीट '!$A$6:$AQ$107,25,0)),"")</f>
        <v>0</v>
      </c>
    </row>
    <row r="20" spans="1:15" s="21" customFormat="1" ht="21" customHeight="1">
      <c r="A20" s="167"/>
      <c r="B20" s="141" t="s">
        <v>20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9" t="s">
        <v>6</v>
      </c>
      <c r="O20" s="4">
        <f>IFERROR(IF(R4="","",VLOOKUP(R4,'आयकर गणना मास्टर शीट '!$A$6:$AQ$107,26,0)),"")</f>
        <v>0</v>
      </c>
    </row>
    <row r="21" spans="1:15" s="21" customFormat="1" ht="21" customHeight="1">
      <c r="A21" s="167"/>
      <c r="B21" s="141" t="s">
        <v>21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9" t="s">
        <v>6</v>
      </c>
      <c r="O21" s="4">
        <f>IF(O10&gt;10000,10000,O10)</f>
        <v>0</v>
      </c>
    </row>
    <row r="22" spans="1:15" s="21" customFormat="1" ht="21" customHeight="1">
      <c r="A22" s="167"/>
      <c r="B22" s="141" t="s">
        <v>22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9" t="s">
        <v>6</v>
      </c>
      <c r="O22" s="4">
        <f>IFERROR(IF(R4="","",VLOOKUP(R4,'आयकर गणना मास्टर शीट '!$A$6:$AQ$107,27,0)),"")</f>
        <v>0</v>
      </c>
    </row>
    <row r="23" spans="1:15" ht="21" customHeight="1">
      <c r="A23" s="167"/>
      <c r="B23" s="146" t="s">
        <v>134</v>
      </c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3" t="s">
        <v>6</v>
      </c>
      <c r="O23" s="6">
        <f>SUM(O15:O22)</f>
        <v>0</v>
      </c>
    </row>
    <row r="24" spans="1:15" ht="21.75" customHeight="1">
      <c r="A24" s="5">
        <v>11</v>
      </c>
      <c r="B24" s="143" t="s">
        <v>135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5"/>
      <c r="N24" s="3" t="s">
        <v>6</v>
      </c>
      <c r="O24" s="4">
        <f>IFERROR(SUM(O13+O23),"")</f>
        <v>147800</v>
      </c>
    </row>
    <row r="25" spans="1:15" ht="21" customHeight="1">
      <c r="A25" s="5">
        <v>12</v>
      </c>
      <c r="B25" s="143" t="s">
        <v>136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5"/>
      <c r="N25" s="3" t="s">
        <v>6</v>
      </c>
      <c r="O25" s="4">
        <f>IFERROR((O11-O24),"")</f>
        <v>697972</v>
      </c>
    </row>
    <row r="26" spans="1:15" ht="21" customHeight="1">
      <c r="A26" s="5">
        <v>13</v>
      </c>
      <c r="B26" s="147" t="s">
        <v>23</v>
      </c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3" t="s">
        <v>6</v>
      </c>
      <c r="O26" s="4">
        <f>IFERROR(ROUND(O25,-1),"")</f>
        <v>697970</v>
      </c>
    </row>
    <row r="27" spans="1:15" ht="18" customHeight="1">
      <c r="A27" s="167">
        <v>14</v>
      </c>
      <c r="B27" s="156" t="s">
        <v>137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82"/>
    </row>
    <row r="28" spans="1:15" ht="18" customHeight="1">
      <c r="A28" s="167"/>
      <c r="B28" s="183" t="s">
        <v>24</v>
      </c>
      <c r="C28" s="183"/>
      <c r="D28" s="183"/>
      <c r="E28" s="183"/>
      <c r="F28" s="184" t="s">
        <v>25</v>
      </c>
      <c r="G28" s="184"/>
      <c r="H28" s="184"/>
      <c r="I28" s="184"/>
      <c r="J28" s="183" t="s">
        <v>26</v>
      </c>
      <c r="K28" s="183"/>
      <c r="L28" s="183"/>
      <c r="M28" s="183"/>
      <c r="N28" s="7"/>
      <c r="O28" s="8"/>
    </row>
    <row r="29" spans="1:15" ht="18" customHeight="1">
      <c r="A29" s="167"/>
      <c r="B29" s="151" t="s">
        <v>27</v>
      </c>
      <c r="C29" s="151"/>
      <c r="D29" s="151"/>
      <c r="E29" s="9">
        <v>0</v>
      </c>
      <c r="F29" s="151" t="s">
        <v>28</v>
      </c>
      <c r="G29" s="151"/>
      <c r="H29" s="151"/>
      <c r="I29" s="9">
        <v>0</v>
      </c>
      <c r="J29" s="151" t="s">
        <v>29</v>
      </c>
      <c r="K29" s="151"/>
      <c r="L29" s="151"/>
      <c r="M29" s="9">
        <v>0</v>
      </c>
      <c r="N29" s="3" t="s">
        <v>6</v>
      </c>
      <c r="O29" s="22">
        <v>0</v>
      </c>
    </row>
    <row r="30" spans="1:15" ht="18" customHeight="1">
      <c r="A30" s="167"/>
      <c r="B30" s="151" t="s">
        <v>30</v>
      </c>
      <c r="C30" s="151"/>
      <c r="D30" s="151"/>
      <c r="E30" s="9">
        <v>0.05</v>
      </c>
      <c r="F30" s="151" t="s">
        <v>31</v>
      </c>
      <c r="G30" s="151"/>
      <c r="H30" s="151"/>
      <c r="I30" s="9">
        <v>0.05</v>
      </c>
      <c r="J30" s="151" t="s">
        <v>32</v>
      </c>
      <c r="K30" s="151"/>
      <c r="L30" s="151"/>
      <c r="M30" s="10" t="s">
        <v>33</v>
      </c>
      <c r="N30" s="3" t="s">
        <v>6</v>
      </c>
      <c r="O30" s="22">
        <f>IFERROR(IF(O26="","",ROUND(IF(O26&lt;=250000,0,IF(O26&gt;=500000,12500,IF(O26&lt;=500000,0+(O26-250000)*0.05))),0)),"")</f>
        <v>12500</v>
      </c>
    </row>
    <row r="31" spans="1:15" ht="18" customHeight="1">
      <c r="A31" s="167"/>
      <c r="B31" s="151" t="s">
        <v>34</v>
      </c>
      <c r="C31" s="151"/>
      <c r="D31" s="151"/>
      <c r="E31" s="9" t="s">
        <v>35</v>
      </c>
      <c r="F31" s="151" t="s">
        <v>34</v>
      </c>
      <c r="G31" s="151"/>
      <c r="H31" s="151"/>
      <c r="I31" s="9" t="s">
        <v>35</v>
      </c>
      <c r="J31" s="151" t="s">
        <v>34</v>
      </c>
      <c r="K31" s="151"/>
      <c r="L31" s="151"/>
      <c r="M31" s="9" t="s">
        <v>35</v>
      </c>
      <c r="N31" s="3" t="s">
        <v>6</v>
      </c>
      <c r="O31" s="22">
        <f>IFERROR(IF(O26="","",ROUND(IF(O26&lt;=500000,0,IF(O26&gt;=1000000,100000,IF(O26&lt;=1000000,(O26-500000)*0.2,"0"))),0)),"")</f>
        <v>39594</v>
      </c>
    </row>
    <row r="32" spans="1:15" ht="18" customHeight="1">
      <c r="A32" s="167"/>
      <c r="B32" s="151" t="s">
        <v>36</v>
      </c>
      <c r="C32" s="174"/>
      <c r="D32" s="174"/>
      <c r="E32" s="9" t="s">
        <v>37</v>
      </c>
      <c r="F32" s="151" t="s">
        <v>36</v>
      </c>
      <c r="G32" s="151"/>
      <c r="H32" s="151"/>
      <c r="I32" s="9" t="s">
        <v>37</v>
      </c>
      <c r="J32" s="151" t="s">
        <v>36</v>
      </c>
      <c r="K32" s="151"/>
      <c r="L32" s="151"/>
      <c r="M32" s="9" t="s">
        <v>37</v>
      </c>
      <c r="N32" s="3" t="s">
        <v>6</v>
      </c>
      <c r="O32" s="22">
        <f>IFERROR(ROUND(IF(O26&gt;1000000,(O26-1000000)*0.3,"0"),0),"")</f>
        <v>0</v>
      </c>
    </row>
    <row r="33" spans="1:18" ht="21" customHeight="1">
      <c r="A33" s="167"/>
      <c r="B33" s="148" t="s">
        <v>38</v>
      </c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3" t="s">
        <v>6</v>
      </c>
      <c r="O33" s="20">
        <f>SUM(O29:O32)</f>
        <v>52094</v>
      </c>
    </row>
    <row r="34" spans="1:18" ht="21" customHeight="1">
      <c r="A34" s="167"/>
      <c r="B34" s="149" t="s">
        <v>39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3" t="s">
        <v>6</v>
      </c>
      <c r="O34" s="20">
        <f>IF(O26&gt;500000,0,IF(O33&lt;12500,O33,12500))</f>
        <v>0</v>
      </c>
    </row>
    <row r="35" spans="1:18" ht="21" customHeight="1">
      <c r="A35" s="167"/>
      <c r="B35" s="150" t="s">
        <v>40</v>
      </c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3" t="s">
        <v>6</v>
      </c>
      <c r="O35" s="20">
        <f>O33-O34</f>
        <v>52094</v>
      </c>
    </row>
    <row r="36" spans="1:18" ht="21" customHeight="1">
      <c r="A36" s="167"/>
      <c r="B36" s="135" t="s">
        <v>138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7"/>
      <c r="N36" s="3" t="s">
        <v>6</v>
      </c>
      <c r="O36" s="20">
        <f>ROUND((O35*0.04),0)</f>
        <v>2084</v>
      </c>
    </row>
    <row r="37" spans="1:18" ht="21" customHeight="1">
      <c r="A37" s="167"/>
      <c r="B37" s="178" t="s">
        <v>41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80"/>
      <c r="N37" s="3" t="s">
        <v>6</v>
      </c>
      <c r="O37" s="20">
        <f>SUM(O35:O36)</f>
        <v>54178</v>
      </c>
    </row>
    <row r="38" spans="1:18" ht="21" customHeight="1">
      <c r="A38" s="5">
        <v>15</v>
      </c>
      <c r="B38" s="181" t="s">
        <v>42</v>
      </c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3" t="s">
        <v>6</v>
      </c>
      <c r="O38" s="20">
        <f>IFERROR(IF(R4="","",VLOOKUP(R4,'आयकर गणना मास्टर शीट '!$A$6:$AQ$107,38,0)),"")</f>
        <v>0</v>
      </c>
    </row>
    <row r="39" spans="1:18" ht="21" customHeight="1">
      <c r="A39" s="5">
        <v>16</v>
      </c>
      <c r="B39" s="181" t="s">
        <v>43</v>
      </c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3" t="s">
        <v>6</v>
      </c>
      <c r="O39" s="20">
        <f>O37-O38</f>
        <v>54178</v>
      </c>
    </row>
    <row r="40" spans="1:18" ht="21" customHeight="1">
      <c r="A40" s="32">
        <v>17</v>
      </c>
      <c r="B40" s="132" t="s">
        <v>139</v>
      </c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4"/>
      <c r="N40" s="3" t="s">
        <v>6</v>
      </c>
      <c r="O40" s="77">
        <f>IFERROR(IF(R4="","",VLOOKUP(R4,'आयकर गणना मास्टर शीट '!$A$6:$AQ$107,40,0)),"")</f>
        <v>20000</v>
      </c>
      <c r="R40" s="78"/>
    </row>
    <row r="41" spans="1:18" ht="21" customHeight="1" thickBot="1">
      <c r="A41" s="175" t="str">
        <f>IFERROR(IF(R4="","",VLOOKUP(R4,'आयकर गणना मास्टर शीट '!$CS$7:$DU$107,28,0)),"")</f>
        <v>Income Tax Payable</v>
      </c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9" t="s">
        <v>6</v>
      </c>
      <c r="O41" s="79">
        <f>IFERROR(IF(R4="","",VLOOKUP(R4,'आयकर गणना मास्टर शीट '!$CS$7:$DU$107,27,0)),"")</f>
        <v>34178</v>
      </c>
    </row>
    <row r="42" spans="1:18" ht="20.25" customHeight="1" thickTop="1">
      <c r="A42" s="36"/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3"/>
      <c r="O42" s="14"/>
    </row>
    <row r="43" spans="1:18" ht="17.25" customHeight="1">
      <c r="A43" s="15"/>
      <c r="B43" s="15"/>
      <c r="C43" s="16"/>
      <c r="D43" s="17"/>
      <c r="E43" s="16"/>
      <c r="F43" s="16"/>
      <c r="G43" s="16"/>
      <c r="H43" s="16"/>
      <c r="I43" s="16"/>
      <c r="J43" s="16"/>
      <c r="K43" s="16"/>
      <c r="L43" s="177" t="s">
        <v>44</v>
      </c>
      <c r="M43" s="177"/>
      <c r="N43" s="177"/>
      <c r="O43" s="18"/>
    </row>
  </sheetData>
  <sheetProtection password="C1FB" sheet="1" objects="1" scenarios="1" formatColumns="0" formatRows="0"/>
  <mergeCells count="68">
    <mergeCell ref="F30:H30"/>
    <mergeCell ref="A41:M41"/>
    <mergeCell ref="L43:N43"/>
    <mergeCell ref="B37:M37"/>
    <mergeCell ref="B38:M38"/>
    <mergeCell ref="B39:M39"/>
    <mergeCell ref="A27:A37"/>
    <mergeCell ref="B27:O27"/>
    <mergeCell ref="B28:E28"/>
    <mergeCell ref="F28:I28"/>
    <mergeCell ref="J28:M28"/>
    <mergeCell ref="B29:D29"/>
    <mergeCell ref="F29:H29"/>
    <mergeCell ref="J29:L29"/>
    <mergeCell ref="B31:D31"/>
    <mergeCell ref="A14:A23"/>
    <mergeCell ref="B14:O14"/>
    <mergeCell ref="B15:M15"/>
    <mergeCell ref="B16:M16"/>
    <mergeCell ref="B17:M17"/>
    <mergeCell ref="B18:M18"/>
    <mergeCell ref="B19:M19"/>
    <mergeCell ref="B20:M20"/>
    <mergeCell ref="A7:A8"/>
    <mergeCell ref="B7:J7"/>
    <mergeCell ref="K7:M7"/>
    <mergeCell ref="N7:O7"/>
    <mergeCell ref="A12:A13"/>
    <mergeCell ref="B12:O12"/>
    <mergeCell ref="B13:M13"/>
    <mergeCell ref="A1:O1"/>
    <mergeCell ref="C2:E2"/>
    <mergeCell ref="F2:G2"/>
    <mergeCell ref="H2:I2"/>
    <mergeCell ref="J2:K2"/>
    <mergeCell ref="L2:O2"/>
    <mergeCell ref="B35:M35"/>
    <mergeCell ref="J30:L30"/>
    <mergeCell ref="N3:O3"/>
    <mergeCell ref="B4:M4"/>
    <mergeCell ref="B9:M9"/>
    <mergeCell ref="B10:M10"/>
    <mergeCell ref="B5:M5"/>
    <mergeCell ref="B6:M6"/>
    <mergeCell ref="B21:M21"/>
    <mergeCell ref="B22:M22"/>
    <mergeCell ref="F31:H31"/>
    <mergeCell ref="J31:L31"/>
    <mergeCell ref="B32:D32"/>
    <mergeCell ref="F32:H32"/>
    <mergeCell ref="J32:L32"/>
    <mergeCell ref="B30:D30"/>
    <mergeCell ref="R9:T9"/>
    <mergeCell ref="R10:U10"/>
    <mergeCell ref="B40:M40"/>
    <mergeCell ref="B36:M36"/>
    <mergeCell ref="B3:C3"/>
    <mergeCell ref="D3:H3"/>
    <mergeCell ref="J3:L3"/>
    <mergeCell ref="B8:J8"/>
    <mergeCell ref="K8:M8"/>
    <mergeCell ref="B11:M11"/>
    <mergeCell ref="B23:M23"/>
    <mergeCell ref="B24:M24"/>
    <mergeCell ref="B25:M25"/>
    <mergeCell ref="B26:M26"/>
    <mergeCell ref="B33:M33"/>
    <mergeCell ref="B34:M34"/>
  </mergeCells>
  <conditionalFormatting sqref="A41:M41">
    <cfRule type="expression" dxfId="3" priority="1">
      <formula>$A$41="Income Tax Refundable"</formula>
    </cfRule>
    <cfRule type="expression" dxfId="2" priority="4" stopIfTrue="1">
      <formula>$A$41="Income Tax Payable"</formula>
    </cfRule>
  </conditionalFormatting>
  <conditionalFormatting sqref="O41">
    <cfRule type="expression" dxfId="1" priority="2">
      <formula>$A$41="Income Tax Refundable"</formula>
    </cfRule>
    <cfRule type="expression" dxfId="0" priority="3">
      <formula>$A41="Income Tax Payable"</formula>
    </cfRule>
  </conditionalFormatting>
  <hyperlinks>
    <hyperlink ref="R10" r:id="rId1"/>
  </hyperlinks>
  <pageMargins left="0.45" right="0.25" top="0.25" bottom="0.25" header="0" footer="0"/>
  <pageSetup paperSize="9" scale="91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आयकर गणना मास्टर शीट </vt:lpstr>
      <vt:lpstr>कार्मिक स्लिप </vt:lpstr>
      <vt:lpstr>'कार्मिक स्लिप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</dc:creator>
  <cp:lastModifiedBy>Windows User</cp:lastModifiedBy>
  <cp:lastPrinted>2022-09-19T17:48:53Z</cp:lastPrinted>
  <dcterms:created xsi:type="dcterms:W3CDTF">2022-02-26T13:16:14Z</dcterms:created>
  <dcterms:modified xsi:type="dcterms:W3CDTF">2022-09-26T03:42:11Z</dcterms:modified>
</cp:coreProperties>
</file>