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fif" ContentType="image/jpe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CDA0" lockStructure="1"/>
  <bookViews>
    <workbookView xWindow="-120" yWindow="-120" windowWidth="20730" windowHeight="11160" activeTab="1"/>
  </bookViews>
  <sheets>
    <sheet name="MASTER DATA SHEET" sheetId="1" r:id="rId1"/>
    <sheet name="DA ARREAR SHEET" sheetId="2" r:id="rId2"/>
  </sheets>
  <definedNames>
    <definedName name="_xlnm.Print_Area" localSheetId="1">'DA ARREAR SHEET'!$A$2:$Q$71</definedName>
    <definedName name="_xlnm.Print_Titles" localSheetId="1">'DA ARREAR SHEET'!$6:$6</definedName>
  </definedNames>
  <calcPr calcId="145621" iterate="1"/>
</workbook>
</file>

<file path=xl/calcChain.xml><?xml version="1.0" encoding="utf-8"?>
<calcChain xmlns="http://schemas.openxmlformats.org/spreadsheetml/2006/main">
  <c r="J68" i="2" l="1"/>
  <c r="J67" i="2"/>
  <c r="J60" i="2"/>
  <c r="J59" i="2"/>
  <c r="J58" i="2"/>
  <c r="W7" i="2" l="1"/>
  <c r="O7" i="2"/>
  <c r="N6" i="2" l="1"/>
  <c r="M6" i="2"/>
  <c r="K6" i="2"/>
  <c r="J6" i="2"/>
  <c r="O6" i="2"/>
  <c r="H6" i="2"/>
  <c r="G6" i="2"/>
  <c r="D6" i="2"/>
  <c r="A1" i="2" l="1"/>
  <c r="O60" i="2" l="1"/>
  <c r="O70" i="2" s="1"/>
  <c r="O59" i="2"/>
  <c r="O69" i="2" s="1"/>
  <c r="O58" i="2"/>
  <c r="O68" i="2" s="1"/>
  <c r="J8" i="2" l="1"/>
  <c r="K8" i="2" s="1"/>
  <c r="M8" i="2"/>
  <c r="N8" i="2" s="1"/>
  <c r="J9" i="2"/>
  <c r="K9" i="2" s="1"/>
  <c r="M9" i="2"/>
  <c r="N9" i="2" s="1"/>
  <c r="O9" i="2"/>
  <c r="J10" i="2"/>
  <c r="K10" i="2" s="1"/>
  <c r="M10" i="2"/>
  <c r="N10" i="2" s="1"/>
  <c r="J11" i="2"/>
  <c r="K11" i="2" s="1"/>
  <c r="M11" i="2"/>
  <c r="N11" i="2" s="1"/>
  <c r="J12" i="2"/>
  <c r="K12" i="2" s="1"/>
  <c r="M12" i="2"/>
  <c r="N12" i="2" s="1"/>
  <c r="J13" i="2"/>
  <c r="K13" i="2" s="1"/>
  <c r="M13" i="2"/>
  <c r="N13" i="2" s="1"/>
  <c r="O13" i="2"/>
  <c r="X13" i="2" s="1"/>
  <c r="J14" i="2"/>
  <c r="K14" i="2" s="1"/>
  <c r="M14" i="2"/>
  <c r="N14" i="2" s="1"/>
  <c r="J15" i="2"/>
  <c r="K15" i="2" s="1"/>
  <c r="M15" i="2"/>
  <c r="N15" i="2" s="1"/>
  <c r="J16" i="2"/>
  <c r="K16" i="2" s="1"/>
  <c r="M16" i="2"/>
  <c r="N16" i="2" s="1"/>
  <c r="J17" i="2"/>
  <c r="K17" i="2" s="1"/>
  <c r="M17" i="2"/>
  <c r="N17" i="2" s="1"/>
  <c r="O17" i="2"/>
  <c r="J18" i="2"/>
  <c r="K18" i="2" s="1"/>
  <c r="M18" i="2"/>
  <c r="N18" i="2" s="1"/>
  <c r="J19" i="2"/>
  <c r="K19" i="2" s="1"/>
  <c r="M19" i="2"/>
  <c r="N19" i="2" s="1"/>
  <c r="J20" i="2"/>
  <c r="K20" i="2" s="1"/>
  <c r="M20" i="2"/>
  <c r="N20" i="2" s="1"/>
  <c r="J21" i="2"/>
  <c r="K21" i="2" s="1"/>
  <c r="M21" i="2"/>
  <c r="N21" i="2" s="1"/>
  <c r="O21" i="2"/>
  <c r="J22" i="2"/>
  <c r="K22" i="2" s="1"/>
  <c r="M22" i="2"/>
  <c r="N22" i="2" s="1"/>
  <c r="J23" i="2"/>
  <c r="K23" i="2" s="1"/>
  <c r="M23" i="2"/>
  <c r="N23" i="2" s="1"/>
  <c r="J24" i="2"/>
  <c r="K24" i="2" s="1"/>
  <c r="M24" i="2"/>
  <c r="N24" i="2" s="1"/>
  <c r="J25" i="2"/>
  <c r="K25" i="2" s="1"/>
  <c r="M25" i="2"/>
  <c r="N25" i="2" s="1"/>
  <c r="O25" i="2"/>
  <c r="X25" i="2" s="1"/>
  <c r="J26" i="2"/>
  <c r="K26" i="2" s="1"/>
  <c r="M26" i="2"/>
  <c r="N26" i="2" s="1"/>
  <c r="J27" i="2"/>
  <c r="K27" i="2" s="1"/>
  <c r="M27" i="2"/>
  <c r="N27" i="2" s="1"/>
  <c r="J28" i="2"/>
  <c r="K28" i="2" s="1"/>
  <c r="M28" i="2"/>
  <c r="N28" i="2" s="1"/>
  <c r="J29" i="2"/>
  <c r="K29" i="2" s="1"/>
  <c r="M29" i="2"/>
  <c r="N29" i="2" s="1"/>
  <c r="O29" i="2"/>
  <c r="J30" i="2"/>
  <c r="K30" i="2" s="1"/>
  <c r="M30" i="2"/>
  <c r="N30" i="2" s="1"/>
  <c r="J31" i="2"/>
  <c r="K31" i="2" s="1"/>
  <c r="M31" i="2"/>
  <c r="N31" i="2" s="1"/>
  <c r="J32" i="2"/>
  <c r="K32" i="2" s="1"/>
  <c r="M32" i="2"/>
  <c r="N32" i="2" s="1"/>
  <c r="J33" i="2"/>
  <c r="K33" i="2" s="1"/>
  <c r="M33" i="2"/>
  <c r="N33" i="2" s="1"/>
  <c r="O33" i="2"/>
  <c r="X33" i="2" s="1"/>
  <c r="J34" i="2"/>
  <c r="K34" i="2" s="1"/>
  <c r="M34" i="2"/>
  <c r="N34" i="2" s="1"/>
  <c r="J35" i="2"/>
  <c r="K35" i="2" s="1"/>
  <c r="M35" i="2"/>
  <c r="N35" i="2" s="1"/>
  <c r="J36" i="2"/>
  <c r="K36" i="2" s="1"/>
  <c r="M36" i="2"/>
  <c r="N36" i="2" s="1"/>
  <c r="J37" i="2"/>
  <c r="K37" i="2" s="1"/>
  <c r="M37" i="2"/>
  <c r="N37" i="2" s="1"/>
  <c r="J38" i="2"/>
  <c r="K38" i="2" s="1"/>
  <c r="M38" i="2"/>
  <c r="N38" i="2" s="1"/>
  <c r="J39" i="2"/>
  <c r="K39" i="2" s="1"/>
  <c r="M39" i="2"/>
  <c r="N39" i="2" s="1"/>
  <c r="O39" i="2"/>
  <c r="J40" i="2"/>
  <c r="K40" i="2" s="1"/>
  <c r="M40" i="2"/>
  <c r="N40" i="2" s="1"/>
  <c r="J41" i="2"/>
  <c r="M41" i="2"/>
  <c r="N41" i="2" s="1"/>
  <c r="J42" i="2"/>
  <c r="K42" i="2" s="1"/>
  <c r="M42" i="2"/>
  <c r="J43" i="2"/>
  <c r="M43" i="2"/>
  <c r="N43" i="2" s="1"/>
  <c r="J44" i="2"/>
  <c r="K44" i="2" s="1"/>
  <c r="M44" i="2"/>
  <c r="J45" i="2"/>
  <c r="M45" i="2"/>
  <c r="N45" i="2" s="1"/>
  <c r="J46" i="2"/>
  <c r="K46" i="2" s="1"/>
  <c r="M46" i="2"/>
  <c r="J47" i="2"/>
  <c r="M47" i="2"/>
  <c r="N47" i="2" s="1"/>
  <c r="J48" i="2"/>
  <c r="K48" i="2" s="1"/>
  <c r="M48" i="2"/>
  <c r="J49" i="2"/>
  <c r="M49" i="2"/>
  <c r="N49" i="2" s="1"/>
  <c r="O49" i="2"/>
  <c r="X49" i="2" s="1"/>
  <c r="J50" i="2"/>
  <c r="K50" i="2" s="1"/>
  <c r="M50" i="2"/>
  <c r="N50" i="2" s="1"/>
  <c r="J51" i="2"/>
  <c r="K51" i="2" s="1"/>
  <c r="L51" i="2"/>
  <c r="M51" i="2"/>
  <c r="N51" i="2" s="1"/>
  <c r="J52" i="2"/>
  <c r="M52" i="2"/>
  <c r="N52" i="2" s="1"/>
  <c r="J53" i="2"/>
  <c r="M53" i="2"/>
  <c r="N53" i="2" s="1"/>
  <c r="J54" i="2"/>
  <c r="M54" i="2"/>
  <c r="N54" i="2" s="1"/>
  <c r="J55" i="2"/>
  <c r="K55" i="2" s="1"/>
  <c r="M55" i="2"/>
  <c r="N55" i="2" s="1"/>
  <c r="J56" i="2"/>
  <c r="M56" i="2"/>
  <c r="N56" i="2" s="1"/>
  <c r="X9" i="2"/>
  <c r="M7" i="2"/>
  <c r="J7" i="2"/>
  <c r="L7" i="2" s="1"/>
  <c r="G7" i="2"/>
  <c r="O51" i="2" l="1"/>
  <c r="X51" i="2" s="1"/>
  <c r="O45" i="2"/>
  <c r="O37" i="2"/>
  <c r="O31" i="2"/>
  <c r="O27" i="2"/>
  <c r="O23" i="2"/>
  <c r="X23" i="2" s="1"/>
  <c r="O19" i="2"/>
  <c r="O15" i="2"/>
  <c r="X15" i="2" s="1"/>
  <c r="O11" i="2"/>
  <c r="O8" i="2"/>
  <c r="X8" i="2" s="1"/>
  <c r="O55" i="2"/>
  <c r="X45" i="2"/>
  <c r="O41" i="2"/>
  <c r="X41" i="2" s="1"/>
  <c r="X31" i="2"/>
  <c r="X11" i="2"/>
  <c r="O35" i="2"/>
  <c r="X35" i="2" s="1"/>
  <c r="X55" i="2"/>
  <c r="L55" i="2"/>
  <c r="O53" i="2"/>
  <c r="X53" i="2" s="1"/>
  <c r="X39" i="2"/>
  <c r="X27" i="2"/>
  <c r="X19" i="2"/>
  <c r="X37" i="2"/>
  <c r="X29" i="2"/>
  <c r="X21" i="2"/>
  <c r="X17" i="2"/>
  <c r="K53" i="2"/>
  <c r="L53" i="2"/>
  <c r="K49" i="2"/>
  <c r="L49" i="2"/>
  <c r="N46" i="2"/>
  <c r="O46" i="2"/>
  <c r="K45" i="2"/>
  <c r="L45" i="2"/>
  <c r="N42" i="2"/>
  <c r="O42" i="2"/>
  <c r="K41" i="2"/>
  <c r="L41" i="2"/>
  <c r="N48" i="2"/>
  <c r="O48" i="2"/>
  <c r="O47" i="2"/>
  <c r="X47" i="2" s="1"/>
  <c r="K47" i="2"/>
  <c r="L47" i="2"/>
  <c r="N44" i="2"/>
  <c r="O44" i="2"/>
  <c r="O43" i="2"/>
  <c r="X43" i="2" s="1"/>
  <c r="K43" i="2"/>
  <c r="L43" i="2"/>
  <c r="O40" i="2"/>
  <c r="X40" i="2" s="1"/>
  <c r="L39" i="2"/>
  <c r="W39" i="2" s="1"/>
  <c r="O38" i="2"/>
  <c r="X38" i="2" s="1"/>
  <c r="L37" i="2"/>
  <c r="W37" i="2" s="1"/>
  <c r="O36" i="2"/>
  <c r="X36" i="2" s="1"/>
  <c r="L35" i="2"/>
  <c r="W35" i="2" s="1"/>
  <c r="O34" i="2"/>
  <c r="X34" i="2" s="1"/>
  <c r="L33" i="2"/>
  <c r="W33" i="2" s="1"/>
  <c r="O32" i="2"/>
  <c r="X32" i="2" s="1"/>
  <c r="L31" i="2"/>
  <c r="W31" i="2" s="1"/>
  <c r="O30" i="2"/>
  <c r="X30" i="2" s="1"/>
  <c r="L29" i="2"/>
  <c r="W29" i="2" s="1"/>
  <c r="O28" i="2"/>
  <c r="X28" i="2" s="1"/>
  <c r="L27" i="2"/>
  <c r="W27" i="2" s="1"/>
  <c r="O26" i="2"/>
  <c r="X26" i="2" s="1"/>
  <c r="L25" i="2"/>
  <c r="W25" i="2" s="1"/>
  <c r="O24" i="2"/>
  <c r="X24" i="2" s="1"/>
  <c r="L23" i="2"/>
  <c r="W23" i="2" s="1"/>
  <c r="O22" i="2"/>
  <c r="X22" i="2" s="1"/>
  <c r="L21" i="2"/>
  <c r="W21" i="2" s="1"/>
  <c r="O20" i="2"/>
  <c r="X20" i="2" s="1"/>
  <c r="L19" i="2"/>
  <c r="W19" i="2" s="1"/>
  <c r="O18" i="2"/>
  <c r="X18" i="2" s="1"/>
  <c r="L17" i="2"/>
  <c r="W17" i="2" s="1"/>
  <c r="O16" i="2"/>
  <c r="X16" i="2" s="1"/>
  <c r="L15" i="2"/>
  <c r="W15" i="2" s="1"/>
  <c r="O14" i="2"/>
  <c r="X14" i="2" s="1"/>
  <c r="L13" i="2"/>
  <c r="W13" i="2" s="1"/>
  <c r="O12" i="2"/>
  <c r="X12" i="2" s="1"/>
  <c r="L11" i="2"/>
  <c r="W11" i="2" s="1"/>
  <c r="O10" i="2"/>
  <c r="X10" i="2" s="1"/>
  <c r="L9" i="2"/>
  <c r="W9" i="2" s="1"/>
  <c r="O56" i="2"/>
  <c r="X56" i="2" s="1"/>
  <c r="K56" i="2"/>
  <c r="L56" i="2"/>
  <c r="O54" i="2"/>
  <c r="X54" i="2" s="1"/>
  <c r="K54" i="2"/>
  <c r="L54" i="2"/>
  <c r="O52" i="2"/>
  <c r="X52" i="2" s="1"/>
  <c r="K52" i="2"/>
  <c r="L52" i="2"/>
  <c r="O50" i="2"/>
  <c r="X50" i="2" s="1"/>
  <c r="W55" i="2"/>
  <c r="W51" i="2"/>
  <c r="L50" i="2"/>
  <c r="W50" i="2" s="1"/>
  <c r="L48" i="2"/>
  <c r="W48" i="2" s="1"/>
  <c r="L46" i="2"/>
  <c r="W46" i="2" s="1"/>
  <c r="L44" i="2"/>
  <c r="W44" i="2" s="1"/>
  <c r="L42" i="2"/>
  <c r="W42" i="2" s="1"/>
  <c r="L40" i="2"/>
  <c r="W40" i="2" s="1"/>
  <c r="L38" i="2"/>
  <c r="W38" i="2" s="1"/>
  <c r="L36" i="2"/>
  <c r="W36" i="2" s="1"/>
  <c r="L34" i="2"/>
  <c r="W34" i="2" s="1"/>
  <c r="L32" i="2"/>
  <c r="W32" i="2" s="1"/>
  <c r="L30" i="2"/>
  <c r="W30" i="2" s="1"/>
  <c r="L28" i="2"/>
  <c r="W28" i="2" s="1"/>
  <c r="L26" i="2"/>
  <c r="W26" i="2" s="1"/>
  <c r="L24" i="2"/>
  <c r="W24" i="2" s="1"/>
  <c r="L22" i="2"/>
  <c r="W22" i="2" s="1"/>
  <c r="L20" i="2"/>
  <c r="W20" i="2" s="1"/>
  <c r="L18" i="2"/>
  <c r="W18" i="2" s="1"/>
  <c r="L16" i="2"/>
  <c r="W16" i="2" s="1"/>
  <c r="L14" i="2"/>
  <c r="W14" i="2" s="1"/>
  <c r="L12" i="2"/>
  <c r="W12" i="2" s="1"/>
  <c r="L10" i="2"/>
  <c r="W10" i="2" s="1"/>
  <c r="L8" i="2"/>
  <c r="W8" i="2" s="1"/>
  <c r="K7" i="2"/>
  <c r="N7" i="2"/>
  <c r="X7" i="2" s="1"/>
  <c r="A56" i="2"/>
  <c r="B56" i="2"/>
  <c r="C56" i="2"/>
  <c r="D56" i="2"/>
  <c r="E56" i="2" s="1"/>
  <c r="G56" i="2"/>
  <c r="H56" i="2" s="1"/>
  <c r="W43" i="2" l="1"/>
  <c r="X44" i="2"/>
  <c r="W41" i="2"/>
  <c r="X42" i="2"/>
  <c r="W45" i="2"/>
  <c r="X46" i="2"/>
  <c r="W49" i="2"/>
  <c r="W53" i="2"/>
  <c r="W52" i="2"/>
  <c r="W56" i="2"/>
  <c r="W47" i="2"/>
  <c r="X48" i="2"/>
  <c r="W54" i="2"/>
  <c r="F56" i="2"/>
  <c r="U56" i="2" s="1"/>
  <c r="I56" i="2"/>
  <c r="V56" i="2" s="1"/>
  <c r="A5" i="2"/>
  <c r="P56" i="2" l="1"/>
  <c r="Q56" i="2" s="1"/>
  <c r="Y56" i="2"/>
  <c r="A3" i="2"/>
  <c r="A61" i="2" s="1"/>
  <c r="N3" i="2"/>
  <c r="N61" i="2" s="1"/>
  <c r="N71" i="2" s="1"/>
  <c r="A8" i="2"/>
  <c r="B8" i="2"/>
  <c r="C8" i="2"/>
  <c r="D8" i="2"/>
  <c r="G8" i="2"/>
  <c r="A9" i="2"/>
  <c r="B9" i="2"/>
  <c r="C9" i="2"/>
  <c r="D9" i="2"/>
  <c r="G9" i="2"/>
  <c r="A10" i="2"/>
  <c r="B10" i="2"/>
  <c r="C10" i="2"/>
  <c r="D10" i="2"/>
  <c r="G10" i="2"/>
  <c r="A11" i="2"/>
  <c r="B11" i="2"/>
  <c r="C11" i="2"/>
  <c r="D11" i="2"/>
  <c r="G11" i="2"/>
  <c r="A12" i="2"/>
  <c r="B12" i="2"/>
  <c r="C12" i="2"/>
  <c r="D12" i="2"/>
  <c r="G12" i="2"/>
  <c r="A13" i="2"/>
  <c r="B13" i="2"/>
  <c r="C13" i="2"/>
  <c r="D13" i="2"/>
  <c r="G13" i="2"/>
  <c r="A14" i="2"/>
  <c r="B14" i="2"/>
  <c r="C14" i="2"/>
  <c r="D14" i="2"/>
  <c r="G14" i="2"/>
  <c r="A15" i="2"/>
  <c r="B15" i="2"/>
  <c r="C15" i="2"/>
  <c r="D15" i="2"/>
  <c r="G15" i="2"/>
  <c r="A16" i="2"/>
  <c r="B16" i="2"/>
  <c r="C16" i="2"/>
  <c r="D16" i="2"/>
  <c r="G16" i="2"/>
  <c r="A17" i="2"/>
  <c r="B17" i="2"/>
  <c r="C17" i="2"/>
  <c r="D17" i="2"/>
  <c r="G17" i="2"/>
  <c r="A18" i="2"/>
  <c r="B18" i="2"/>
  <c r="C18" i="2"/>
  <c r="D18" i="2"/>
  <c r="G18" i="2"/>
  <c r="A19" i="2"/>
  <c r="B19" i="2"/>
  <c r="C19" i="2"/>
  <c r="D19" i="2"/>
  <c r="G19" i="2"/>
  <c r="A20" i="2"/>
  <c r="B20" i="2"/>
  <c r="C20" i="2"/>
  <c r="D20" i="2"/>
  <c r="G20" i="2"/>
  <c r="A21" i="2"/>
  <c r="B21" i="2"/>
  <c r="C21" i="2"/>
  <c r="D21" i="2"/>
  <c r="G21" i="2"/>
  <c r="A22" i="2"/>
  <c r="B22" i="2"/>
  <c r="C22" i="2"/>
  <c r="D22" i="2"/>
  <c r="G22" i="2"/>
  <c r="A23" i="2"/>
  <c r="B23" i="2"/>
  <c r="C23" i="2"/>
  <c r="D23" i="2"/>
  <c r="G23" i="2"/>
  <c r="A24" i="2"/>
  <c r="B24" i="2"/>
  <c r="C24" i="2"/>
  <c r="D24" i="2"/>
  <c r="G24" i="2"/>
  <c r="A25" i="2"/>
  <c r="B25" i="2"/>
  <c r="C25" i="2"/>
  <c r="D25" i="2"/>
  <c r="G25" i="2"/>
  <c r="A26" i="2"/>
  <c r="B26" i="2"/>
  <c r="C26" i="2"/>
  <c r="D26" i="2"/>
  <c r="G26" i="2"/>
  <c r="A27" i="2"/>
  <c r="B27" i="2"/>
  <c r="C27" i="2"/>
  <c r="D27" i="2"/>
  <c r="G27" i="2"/>
  <c r="A28" i="2"/>
  <c r="B28" i="2"/>
  <c r="C28" i="2"/>
  <c r="D28" i="2"/>
  <c r="G28" i="2"/>
  <c r="A29" i="2"/>
  <c r="B29" i="2"/>
  <c r="C29" i="2"/>
  <c r="D29" i="2"/>
  <c r="G29" i="2"/>
  <c r="A30" i="2"/>
  <c r="B30" i="2"/>
  <c r="C30" i="2"/>
  <c r="D30" i="2"/>
  <c r="G30" i="2"/>
  <c r="A31" i="2"/>
  <c r="B31" i="2"/>
  <c r="C31" i="2"/>
  <c r="D31" i="2"/>
  <c r="G31" i="2"/>
  <c r="A32" i="2"/>
  <c r="B32" i="2"/>
  <c r="C32" i="2"/>
  <c r="D32" i="2"/>
  <c r="G32" i="2"/>
  <c r="A33" i="2"/>
  <c r="B33" i="2"/>
  <c r="C33" i="2"/>
  <c r="D33" i="2"/>
  <c r="G33" i="2"/>
  <c r="A34" i="2"/>
  <c r="B34" i="2"/>
  <c r="C34" i="2"/>
  <c r="D34" i="2"/>
  <c r="G34" i="2"/>
  <c r="A35" i="2"/>
  <c r="B35" i="2"/>
  <c r="C35" i="2"/>
  <c r="D35" i="2"/>
  <c r="G35" i="2"/>
  <c r="A36" i="2"/>
  <c r="B36" i="2"/>
  <c r="C36" i="2"/>
  <c r="D36" i="2"/>
  <c r="G36" i="2"/>
  <c r="A37" i="2"/>
  <c r="B37" i="2"/>
  <c r="C37" i="2"/>
  <c r="D37" i="2"/>
  <c r="G37" i="2"/>
  <c r="A38" i="2"/>
  <c r="B38" i="2"/>
  <c r="C38" i="2"/>
  <c r="D38" i="2"/>
  <c r="G38" i="2"/>
  <c r="A39" i="2"/>
  <c r="B39" i="2"/>
  <c r="C39" i="2"/>
  <c r="D39" i="2"/>
  <c r="G39" i="2"/>
  <c r="A40" i="2"/>
  <c r="B40" i="2"/>
  <c r="C40" i="2"/>
  <c r="D40" i="2"/>
  <c r="G40" i="2"/>
  <c r="A41" i="2"/>
  <c r="B41" i="2"/>
  <c r="C41" i="2"/>
  <c r="D41" i="2"/>
  <c r="G41" i="2"/>
  <c r="A42" i="2"/>
  <c r="B42" i="2"/>
  <c r="C42" i="2"/>
  <c r="D42" i="2"/>
  <c r="G42" i="2"/>
  <c r="A43" i="2"/>
  <c r="B43" i="2"/>
  <c r="C43" i="2"/>
  <c r="D43" i="2"/>
  <c r="G43" i="2"/>
  <c r="A44" i="2"/>
  <c r="B44" i="2"/>
  <c r="C44" i="2"/>
  <c r="D44" i="2"/>
  <c r="G44" i="2"/>
  <c r="A45" i="2"/>
  <c r="B45" i="2"/>
  <c r="C45" i="2"/>
  <c r="D45" i="2"/>
  <c r="G45" i="2"/>
  <c r="A46" i="2"/>
  <c r="B46" i="2"/>
  <c r="C46" i="2"/>
  <c r="D46" i="2"/>
  <c r="G46" i="2"/>
  <c r="A47" i="2"/>
  <c r="B47" i="2"/>
  <c r="C47" i="2"/>
  <c r="D47" i="2"/>
  <c r="G47" i="2"/>
  <c r="A48" i="2"/>
  <c r="B48" i="2"/>
  <c r="C48" i="2"/>
  <c r="D48" i="2"/>
  <c r="G48" i="2"/>
  <c r="A49" i="2"/>
  <c r="B49" i="2"/>
  <c r="C49" i="2"/>
  <c r="D49" i="2"/>
  <c r="G49" i="2"/>
  <c r="A50" i="2"/>
  <c r="B50" i="2"/>
  <c r="C50" i="2"/>
  <c r="D50" i="2"/>
  <c r="G50" i="2"/>
  <c r="A51" i="2"/>
  <c r="B51" i="2"/>
  <c r="C51" i="2"/>
  <c r="D51" i="2"/>
  <c r="G51" i="2"/>
  <c r="A52" i="2"/>
  <c r="B52" i="2"/>
  <c r="C52" i="2"/>
  <c r="D52" i="2"/>
  <c r="G52" i="2"/>
  <c r="A53" i="2"/>
  <c r="B53" i="2"/>
  <c r="C53" i="2"/>
  <c r="D53" i="2"/>
  <c r="G53" i="2"/>
  <c r="A54" i="2"/>
  <c r="B54" i="2"/>
  <c r="C54" i="2"/>
  <c r="D54" i="2"/>
  <c r="G54" i="2"/>
  <c r="A55" i="2"/>
  <c r="B55" i="2"/>
  <c r="C55" i="2"/>
  <c r="D55" i="2"/>
  <c r="G55" i="2"/>
  <c r="I7" i="2"/>
  <c r="D7" i="2"/>
  <c r="C7" i="2"/>
  <c r="B7" i="2"/>
  <c r="A7" i="2"/>
  <c r="P3" i="2"/>
  <c r="O61" i="2" s="1"/>
  <c r="O71" i="2" s="1"/>
  <c r="A2" i="2"/>
  <c r="F7" i="2" l="1"/>
  <c r="E7" i="2"/>
  <c r="H55" i="2"/>
  <c r="I55" i="2"/>
  <c r="E54" i="2"/>
  <c r="F54" i="2"/>
  <c r="H53" i="2"/>
  <c r="I53" i="2"/>
  <c r="E52" i="2"/>
  <c r="F52" i="2"/>
  <c r="H51" i="2"/>
  <c r="I51" i="2"/>
  <c r="E50" i="2"/>
  <c r="F50" i="2"/>
  <c r="H49" i="2"/>
  <c r="I49" i="2"/>
  <c r="E48" i="2"/>
  <c r="F48" i="2"/>
  <c r="H47" i="2"/>
  <c r="I47" i="2"/>
  <c r="E46" i="2"/>
  <c r="F46" i="2"/>
  <c r="H45" i="2"/>
  <c r="I45" i="2"/>
  <c r="E44" i="2"/>
  <c r="F44" i="2"/>
  <c r="H43" i="2"/>
  <c r="I43" i="2"/>
  <c r="E42" i="2"/>
  <c r="F42" i="2"/>
  <c r="H41" i="2"/>
  <c r="I41" i="2"/>
  <c r="E40" i="2"/>
  <c r="F40" i="2"/>
  <c r="H39" i="2"/>
  <c r="I39" i="2"/>
  <c r="E38" i="2"/>
  <c r="F38" i="2"/>
  <c r="H37" i="2"/>
  <c r="I37" i="2"/>
  <c r="E36" i="2"/>
  <c r="F36" i="2"/>
  <c r="H35" i="2"/>
  <c r="I35" i="2"/>
  <c r="E34" i="2"/>
  <c r="F34" i="2"/>
  <c r="H33" i="2"/>
  <c r="I33" i="2"/>
  <c r="E32" i="2"/>
  <c r="F32" i="2"/>
  <c r="H31" i="2"/>
  <c r="I31" i="2"/>
  <c r="E30" i="2"/>
  <c r="F30" i="2"/>
  <c r="H29" i="2"/>
  <c r="I29" i="2"/>
  <c r="E28" i="2"/>
  <c r="F28" i="2"/>
  <c r="H27" i="2"/>
  <c r="I27" i="2"/>
  <c r="E26" i="2"/>
  <c r="F26" i="2"/>
  <c r="H25" i="2"/>
  <c r="I25" i="2"/>
  <c r="E24" i="2"/>
  <c r="F24" i="2"/>
  <c r="H23" i="2"/>
  <c r="I23" i="2"/>
  <c r="E22" i="2"/>
  <c r="F22" i="2"/>
  <c r="H21" i="2"/>
  <c r="I21" i="2"/>
  <c r="E20" i="2"/>
  <c r="F20" i="2"/>
  <c r="H19" i="2"/>
  <c r="I19" i="2"/>
  <c r="E18" i="2"/>
  <c r="F18" i="2"/>
  <c r="H17" i="2"/>
  <c r="I17" i="2"/>
  <c r="E16" i="2"/>
  <c r="F16" i="2"/>
  <c r="H15" i="2"/>
  <c r="I15" i="2"/>
  <c r="E14" i="2"/>
  <c r="F14" i="2"/>
  <c r="H13" i="2"/>
  <c r="I13" i="2"/>
  <c r="E12" i="2"/>
  <c r="F12" i="2"/>
  <c r="H11" i="2"/>
  <c r="I11" i="2"/>
  <c r="E10" i="2"/>
  <c r="F10" i="2"/>
  <c r="H9" i="2"/>
  <c r="I9" i="2"/>
  <c r="E8" i="2"/>
  <c r="F8" i="2"/>
  <c r="E55" i="2"/>
  <c r="F55" i="2"/>
  <c r="H54" i="2"/>
  <c r="I54" i="2"/>
  <c r="E53" i="2"/>
  <c r="F53" i="2"/>
  <c r="H52" i="2"/>
  <c r="I52" i="2"/>
  <c r="E51" i="2"/>
  <c r="F51" i="2"/>
  <c r="H50" i="2"/>
  <c r="I50" i="2"/>
  <c r="E49" i="2"/>
  <c r="F49" i="2"/>
  <c r="H48" i="2"/>
  <c r="I48" i="2"/>
  <c r="E47" i="2"/>
  <c r="F47" i="2"/>
  <c r="H46" i="2"/>
  <c r="I46" i="2"/>
  <c r="E45" i="2"/>
  <c r="F45" i="2"/>
  <c r="H44" i="2"/>
  <c r="I44" i="2"/>
  <c r="E43" i="2"/>
  <c r="F43" i="2"/>
  <c r="H42" i="2"/>
  <c r="I42" i="2"/>
  <c r="E41" i="2"/>
  <c r="F41" i="2"/>
  <c r="H40" i="2"/>
  <c r="I40" i="2"/>
  <c r="E39" i="2"/>
  <c r="F39" i="2"/>
  <c r="H38" i="2"/>
  <c r="I38" i="2"/>
  <c r="E37" i="2"/>
  <c r="F37" i="2"/>
  <c r="H36" i="2"/>
  <c r="I36" i="2"/>
  <c r="E35" i="2"/>
  <c r="F35" i="2"/>
  <c r="H34" i="2"/>
  <c r="I34" i="2"/>
  <c r="E33" i="2"/>
  <c r="F33" i="2"/>
  <c r="H32" i="2"/>
  <c r="I32" i="2"/>
  <c r="E31" i="2"/>
  <c r="F31" i="2"/>
  <c r="H30" i="2"/>
  <c r="I30" i="2"/>
  <c r="E29" i="2"/>
  <c r="F29" i="2"/>
  <c r="H28" i="2"/>
  <c r="I28" i="2"/>
  <c r="E27" i="2"/>
  <c r="F27" i="2"/>
  <c r="H26" i="2"/>
  <c r="I26" i="2"/>
  <c r="E25" i="2"/>
  <c r="F25" i="2"/>
  <c r="H24" i="2"/>
  <c r="I24" i="2"/>
  <c r="E23" i="2"/>
  <c r="F23" i="2"/>
  <c r="H22" i="2"/>
  <c r="I22" i="2"/>
  <c r="E21" i="2"/>
  <c r="F21" i="2"/>
  <c r="H20" i="2"/>
  <c r="I20" i="2"/>
  <c r="E19" i="2"/>
  <c r="F19" i="2"/>
  <c r="H18" i="2"/>
  <c r="I18" i="2"/>
  <c r="E17" i="2"/>
  <c r="F17" i="2"/>
  <c r="H16" i="2"/>
  <c r="I16" i="2"/>
  <c r="E15" i="2"/>
  <c r="F15" i="2"/>
  <c r="H14" i="2"/>
  <c r="I14" i="2"/>
  <c r="E13" i="2"/>
  <c r="F13" i="2"/>
  <c r="H12" i="2"/>
  <c r="I12" i="2"/>
  <c r="E11" i="2"/>
  <c r="F11" i="2"/>
  <c r="H10" i="2"/>
  <c r="I10" i="2"/>
  <c r="V10" i="2" s="1"/>
  <c r="E9" i="2"/>
  <c r="F9" i="2"/>
  <c r="H8" i="2"/>
  <c r="I8" i="2"/>
  <c r="H7" i="2"/>
  <c r="V8" i="2" l="1"/>
  <c r="U7" i="2"/>
  <c r="U8" i="2"/>
  <c r="U10" i="2"/>
  <c r="U9" i="2"/>
  <c r="V9" i="2"/>
  <c r="U11" i="2"/>
  <c r="V12" i="2"/>
  <c r="U13" i="2"/>
  <c r="V14" i="2"/>
  <c r="U15" i="2"/>
  <c r="V16" i="2"/>
  <c r="U17" i="2"/>
  <c r="V18" i="2"/>
  <c r="U19" i="2"/>
  <c r="V20" i="2"/>
  <c r="U21" i="2"/>
  <c r="V11" i="2"/>
  <c r="U12" i="2"/>
  <c r="P12" i="2" s="1"/>
  <c r="V13" i="2"/>
  <c r="U14" i="2"/>
  <c r="V15" i="2"/>
  <c r="U16" i="2"/>
  <c r="V17" i="2"/>
  <c r="U18" i="2"/>
  <c r="V19" i="2"/>
  <c r="Y19" i="2" s="1"/>
  <c r="U20" i="2"/>
  <c r="V21" i="2"/>
  <c r="V22" i="2"/>
  <c r="U23" i="2"/>
  <c r="V24" i="2"/>
  <c r="U25" i="2"/>
  <c r="V26" i="2"/>
  <c r="U27" i="2"/>
  <c r="V28" i="2"/>
  <c r="U29" i="2"/>
  <c r="V30" i="2"/>
  <c r="U31" i="2"/>
  <c r="V32" i="2"/>
  <c r="U33" i="2"/>
  <c r="V34" i="2"/>
  <c r="U35" i="2"/>
  <c r="V36" i="2"/>
  <c r="U37" i="2"/>
  <c r="V38" i="2"/>
  <c r="U39" i="2"/>
  <c r="V40" i="2"/>
  <c r="U41" i="2"/>
  <c r="V42" i="2"/>
  <c r="U43" i="2"/>
  <c r="V44" i="2"/>
  <c r="U45" i="2"/>
  <c r="V46" i="2"/>
  <c r="U47" i="2"/>
  <c r="V48" i="2"/>
  <c r="U49" i="2"/>
  <c r="V50" i="2"/>
  <c r="U51" i="2"/>
  <c r="V52" i="2"/>
  <c r="U53" i="2"/>
  <c r="V54" i="2"/>
  <c r="U55" i="2"/>
  <c r="U22" i="2"/>
  <c r="V23" i="2"/>
  <c r="U24" i="2"/>
  <c r="V25" i="2"/>
  <c r="U26" i="2"/>
  <c r="V27" i="2"/>
  <c r="U28" i="2"/>
  <c r="V29" i="2"/>
  <c r="U30" i="2"/>
  <c r="V31" i="2"/>
  <c r="U32" i="2"/>
  <c r="V33" i="2"/>
  <c r="U34" i="2"/>
  <c r="V35" i="2"/>
  <c r="U36" i="2"/>
  <c r="V37" i="2"/>
  <c r="U38" i="2"/>
  <c r="V39" i="2"/>
  <c r="U40" i="2"/>
  <c r="V41" i="2"/>
  <c r="U42" i="2"/>
  <c r="V43" i="2"/>
  <c r="U44" i="2"/>
  <c r="V45" i="2"/>
  <c r="U46" i="2"/>
  <c r="V47" i="2"/>
  <c r="U48" i="2"/>
  <c r="V49" i="2"/>
  <c r="U50" i="2"/>
  <c r="V51" i="2"/>
  <c r="U52" i="2"/>
  <c r="V53" i="2"/>
  <c r="U54" i="2"/>
  <c r="V55" i="2"/>
  <c r="Y9" i="2"/>
  <c r="P9" i="2"/>
  <c r="Q9" i="2" s="1"/>
  <c r="Y13" i="2"/>
  <c r="P13" i="2"/>
  <c r="Q13" i="2" s="1"/>
  <c r="Y17" i="2"/>
  <c r="P17" i="2"/>
  <c r="Q17" i="2" s="1"/>
  <c r="Y21" i="2"/>
  <c r="P21" i="2"/>
  <c r="Q21" i="2" s="1"/>
  <c r="Y25" i="2"/>
  <c r="P25" i="2"/>
  <c r="Q25" i="2" s="1"/>
  <c r="Y29" i="2"/>
  <c r="P29" i="2"/>
  <c r="Q29" i="2" s="1"/>
  <c r="Y33" i="2"/>
  <c r="P33" i="2"/>
  <c r="Q33" i="2" s="1"/>
  <c r="Y37" i="2"/>
  <c r="P37" i="2"/>
  <c r="Q37" i="2" s="1"/>
  <c r="Y41" i="2"/>
  <c r="P41" i="2"/>
  <c r="Q41" i="2" s="1"/>
  <c r="Y43" i="2"/>
  <c r="P43" i="2"/>
  <c r="Q43" i="2" s="1"/>
  <c r="Y47" i="2"/>
  <c r="P47" i="2"/>
  <c r="Q47" i="2" s="1"/>
  <c r="P55" i="2"/>
  <c r="Q55" i="2" s="1"/>
  <c r="Y55" i="2"/>
  <c r="Y8" i="2"/>
  <c r="P8" i="2"/>
  <c r="Q8" i="2" s="1"/>
  <c r="Y10" i="2"/>
  <c r="P10" i="2"/>
  <c r="Q10" i="2" s="1"/>
  <c r="Y12" i="2"/>
  <c r="Q12" i="2"/>
  <c r="Y14" i="2"/>
  <c r="P14" i="2"/>
  <c r="Q14" i="2" s="1"/>
  <c r="Y16" i="2"/>
  <c r="P16" i="2"/>
  <c r="Q16" i="2" s="1"/>
  <c r="Y18" i="2"/>
  <c r="P18" i="2"/>
  <c r="Q18" i="2" s="1"/>
  <c r="Y20" i="2"/>
  <c r="P20" i="2"/>
  <c r="Q20" i="2" s="1"/>
  <c r="Y22" i="2"/>
  <c r="P22" i="2"/>
  <c r="Q22" i="2" s="1"/>
  <c r="Y24" i="2"/>
  <c r="P24" i="2"/>
  <c r="Q24" i="2" s="1"/>
  <c r="Y26" i="2"/>
  <c r="P26" i="2"/>
  <c r="Q26" i="2" s="1"/>
  <c r="Y28" i="2"/>
  <c r="P28" i="2"/>
  <c r="Q28" i="2" s="1"/>
  <c r="Y30" i="2"/>
  <c r="P30" i="2"/>
  <c r="Q30" i="2" s="1"/>
  <c r="Y32" i="2"/>
  <c r="P32" i="2"/>
  <c r="Q32" i="2" s="1"/>
  <c r="Y34" i="2"/>
  <c r="P34" i="2"/>
  <c r="Q34" i="2" s="1"/>
  <c r="Y36" i="2"/>
  <c r="P36" i="2"/>
  <c r="Q36" i="2" s="1"/>
  <c r="Y38" i="2"/>
  <c r="P38" i="2"/>
  <c r="Q38" i="2" s="1"/>
  <c r="Y40" i="2"/>
  <c r="P40" i="2"/>
  <c r="Q40" i="2" s="1"/>
  <c r="Y42" i="2"/>
  <c r="P42" i="2"/>
  <c r="Q42" i="2" s="1"/>
  <c r="P44" i="2"/>
  <c r="Q44" i="2" s="1"/>
  <c r="Y44" i="2"/>
  <c r="Y46" i="2"/>
  <c r="P46" i="2"/>
  <c r="Q46" i="2" s="1"/>
  <c r="Y48" i="2"/>
  <c r="P48" i="2"/>
  <c r="Q48" i="2" s="1"/>
  <c r="Y50" i="2"/>
  <c r="P50" i="2"/>
  <c r="Q50" i="2" s="1"/>
  <c r="P52" i="2"/>
  <c r="Y52" i="2"/>
  <c r="Q52" i="2"/>
  <c r="P54" i="2"/>
  <c r="Q54" i="2" s="1"/>
  <c r="Y54" i="2"/>
  <c r="Y11" i="2"/>
  <c r="P11" i="2"/>
  <c r="Q11" i="2" s="1"/>
  <c r="Y15" i="2"/>
  <c r="P15" i="2"/>
  <c r="Q15" i="2" s="1"/>
  <c r="P19" i="2"/>
  <c r="Q19" i="2" s="1"/>
  <c r="Y23" i="2"/>
  <c r="P23" i="2"/>
  <c r="Q23" i="2" s="1"/>
  <c r="Y27" i="2"/>
  <c r="P27" i="2"/>
  <c r="Q27" i="2" s="1"/>
  <c r="Y31" i="2"/>
  <c r="P31" i="2"/>
  <c r="Q31" i="2" s="1"/>
  <c r="Y35" i="2"/>
  <c r="P35" i="2"/>
  <c r="Q35" i="2" s="1"/>
  <c r="Y39" i="2"/>
  <c r="P39" i="2"/>
  <c r="Q39" i="2" s="1"/>
  <c r="Y45" i="2"/>
  <c r="P45" i="2"/>
  <c r="Q45" i="2" s="1"/>
  <c r="Y49" i="2"/>
  <c r="P49" i="2"/>
  <c r="Q49" i="2" s="1"/>
  <c r="P51" i="2"/>
  <c r="Q51" i="2"/>
  <c r="Y51" i="2"/>
  <c r="Y53" i="2"/>
  <c r="P53" i="2"/>
  <c r="Q53" i="2"/>
  <c r="V7" i="2"/>
  <c r="Y7" i="2" l="1"/>
  <c r="P7" i="2"/>
  <c r="Q7" i="2" s="1"/>
</calcChain>
</file>

<file path=xl/sharedStrings.xml><?xml version="1.0" encoding="utf-8"?>
<sst xmlns="http://schemas.openxmlformats.org/spreadsheetml/2006/main" count="47" uniqueCount="43">
  <si>
    <t>dk;kZy; vkns'k</t>
  </si>
  <si>
    <t>Total Difference DA Amount Credited to GPF / GPF 2004</t>
  </si>
  <si>
    <t>çfrfyfi%&amp; fuEukafdr dks lwpukFkZ ,oa vko';d dk;Zokgh gsrq çsf"kr gS&amp;</t>
  </si>
  <si>
    <t>1&amp; Jheku~ dks"kkfèkdkjh@midks"kkfèkdkjh ------------------------------ dks lwpukFkZA</t>
  </si>
  <si>
    <t>2&amp; ys[kk 'kk[kk &amp; fcy cukus gsrqA</t>
  </si>
  <si>
    <t>4&amp; dk;kZy; çfrA</t>
  </si>
  <si>
    <t>GPF</t>
  </si>
  <si>
    <t>GPF/
GPF 2004</t>
  </si>
  <si>
    <t>BHAGIRATH MAL</t>
  </si>
  <si>
    <t>TEACHER L-1</t>
  </si>
  <si>
    <t xml:space="preserve">राजकीय उच्च माध्यमिक विद्यालय डसाणा खुर्द (मौलासर),डीडवाना-कुचामन </t>
  </si>
  <si>
    <t>क्रमांक-</t>
  </si>
  <si>
    <t>EMPLOYEE NAME</t>
  </si>
  <si>
    <t>SR.NO.</t>
  </si>
  <si>
    <t>POST</t>
  </si>
  <si>
    <t xml:space="preserve">दिनाँक </t>
  </si>
  <si>
    <t>Net Amount Payble Cash in hand</t>
  </si>
  <si>
    <t>MADE BY:--BHAGIRATH MAL KALWANIA G.S.S.S.DASANA KHURD (MOULASAR) DEEDWANA-KUCHAMAN            MOB.NO.9828789204</t>
  </si>
  <si>
    <t>A</t>
  </si>
  <si>
    <t>SEN.TEACHER</t>
  </si>
  <si>
    <t>GPF 2004</t>
  </si>
  <si>
    <t>प्रधानाचार्य</t>
  </si>
  <si>
    <t xml:space="preserve">राजकीय उच्च माध्यमिक विद्यालय डसाणा खुर्द </t>
  </si>
  <si>
    <t>मौलासर (डीडवाना-कुचामन)</t>
  </si>
  <si>
    <t>dk;kZy; dh lhy ;gka cuk,s</t>
  </si>
  <si>
    <t>3&amp; lacafèkr deZpkjh Jh------------------------------------</t>
  </si>
  <si>
    <t>नोट:--- BLANK  ROW को आप  एक साथ SELECT कर MOUSE पर  RIGHT CLICK कर HIDE  UNHIDE पर CLICK कर ROW को HIDE  UNHID कर सकते है आप I उसके बाद CTRL +P से आप ईस का प्रिंट ले सकते हैं i</t>
  </si>
  <si>
    <t xml:space="preserve">    --        --2025</t>
  </si>
  <si>
    <t>राउमावि डसाखु /2025/DA/1</t>
  </si>
  <si>
    <t>BASIC
JUL-25</t>
  </si>
  <si>
    <t>DRAWN DA RATE JUL-25</t>
  </si>
  <si>
    <t>BASIC
AUG-25</t>
  </si>
  <si>
    <t>DRAWN DA RATE AUG-25</t>
  </si>
  <si>
    <t>BASIC
SEP-25</t>
  </si>
  <si>
    <t>DRAWN DA RATE SEP-25</t>
  </si>
  <si>
    <t>DA DRAWN DUE TO BE JUL/SEP 25</t>
  </si>
  <si>
    <t>BASIC
-</t>
  </si>
  <si>
    <t>DRAWN DA RATE -</t>
  </si>
  <si>
    <r>
      <t xml:space="preserve">                                                       राजस्थान सरकार वित्त विभाग के आदेश कर्मांक --</t>
    </r>
    <r>
      <rPr>
        <sz val="14"/>
        <color rgb="FF000000"/>
        <rFont val="Calibri"/>
        <family val="2"/>
        <scheme val="minor"/>
      </rPr>
      <t>NO.F.6(3)FD (Rules)/2017</t>
    </r>
    <r>
      <rPr>
        <sz val="11"/>
        <color rgb="FF000000"/>
        <rFont val="Calibri"/>
        <family val="2"/>
        <scheme val="minor"/>
      </rPr>
      <t xml:space="preserve"> जयपुर दिनांक 3-10-2025  के अनुसार महगांईभत्ता (डी.ए.) की दर को संशोधित कर </t>
    </r>
    <r>
      <rPr>
        <sz val="14"/>
        <color rgb="FF000000"/>
        <rFont val="Calibri"/>
        <family val="2"/>
        <scheme val="minor"/>
      </rPr>
      <t xml:space="preserve">55 </t>
    </r>
    <r>
      <rPr>
        <sz val="11"/>
        <color rgb="FF000000"/>
        <rFont val="Calibri"/>
        <family val="2"/>
        <scheme val="minor"/>
      </rPr>
      <t xml:space="preserve">% से बढाकर </t>
    </r>
    <r>
      <rPr>
        <sz val="14"/>
        <color rgb="FF000000"/>
        <rFont val="Calibri"/>
        <family val="2"/>
        <scheme val="minor"/>
      </rPr>
      <t>58</t>
    </r>
    <r>
      <rPr>
        <sz val="11"/>
        <color rgb="FF000000"/>
        <rFont val="Calibri"/>
        <family val="2"/>
        <scheme val="minor"/>
      </rPr>
      <t xml:space="preserve"> </t>
    </r>
    <r>
      <rPr>
        <sz val="14"/>
        <color rgb="FF000000"/>
        <rFont val="Calibri"/>
        <family val="2"/>
        <scheme val="minor"/>
      </rPr>
      <t>%</t>
    </r>
    <r>
      <rPr>
        <sz val="11"/>
        <color rgb="FF000000"/>
        <rFont val="Calibri"/>
        <family val="2"/>
        <scheme val="minor"/>
      </rPr>
      <t xml:space="preserve"> प्रतिशत किया गया है l इस कारण निम्नाकित कर्मचारियों की महगांई भत्ता दर को पुन: निर्धारित कर अंतर माह JULY </t>
    </r>
    <r>
      <rPr>
        <sz val="14"/>
        <color rgb="FF000000"/>
        <rFont val="Calibri"/>
        <family val="2"/>
        <scheme val="minor"/>
      </rPr>
      <t xml:space="preserve">25 </t>
    </r>
    <r>
      <rPr>
        <sz val="11"/>
        <color rgb="FF000000"/>
        <rFont val="Calibri"/>
        <family val="2"/>
        <scheme val="minor"/>
      </rPr>
      <t xml:space="preserve">से SEPT </t>
    </r>
    <r>
      <rPr>
        <sz val="14"/>
        <color rgb="FF000000"/>
        <rFont val="Calibri"/>
        <family val="2"/>
        <scheme val="minor"/>
      </rPr>
      <t>25</t>
    </r>
    <r>
      <rPr>
        <sz val="12"/>
        <color rgb="FF000000"/>
        <rFont val="Calibri"/>
        <family val="2"/>
        <scheme val="minor"/>
      </rPr>
      <t xml:space="preserve"> तक की राशि का वेतन भुगतान स्वीकृति प्रदान की जाती है l</t>
    </r>
  </si>
  <si>
    <t>DA DRAWN DUE TO BE JULY25</t>
  </si>
  <si>
    <t>DA DRAWN DUE TO BE AUG 25</t>
  </si>
  <si>
    <t>DA DRAWN DUE TO BE SEPT 25</t>
  </si>
  <si>
    <t>DA ARREAR  55% to 58 %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</si>
</sst>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m/d/yyyy"/>
    <numFmt numFmtId="165" formatCode="d/m/yyyy"/>
  </numFmts>
  <fonts count="30" x14ac:knownFonts="1">
    <font>
      <sz val="11"/>
      <name val="Calibri"/>
    </font>
    <font>
      <sz val="11"/>
      <color rgb="FF000000"/>
      <name val="Calibri"/>
      <family val="2"/>
    </font>
    <font>
      <b/>
      <sz val="16"/>
      <color rgb="FF000000"/>
      <name val="Calibri"/>
      <family val="2"/>
    </font>
    <font>
      <b/>
      <sz val="16"/>
      <color rgb="FF36363D"/>
      <name val="Calibri"/>
      <family val="2"/>
    </font>
    <font>
      <sz val="14"/>
      <color rgb="FF000000"/>
      <name val="DevLys 010"/>
    </font>
    <font>
      <b/>
      <sz val="12"/>
      <color rgb="FF000000"/>
      <name val="Cambria"/>
      <family val="1"/>
    </font>
    <font>
      <sz val="12"/>
      <color rgb="FF000000"/>
      <name val="Calibri"/>
      <family val="2"/>
    </font>
    <font>
      <b/>
      <sz val="16"/>
      <color rgb="FF000000"/>
      <name val="DevLys 010"/>
    </font>
    <font>
      <sz val="10"/>
      <color rgb="FF000000"/>
      <name val="Calibri"/>
      <family val="2"/>
    </font>
    <font>
      <sz val="9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2"/>
      <color rgb="FF000000"/>
      <name val="DevLys 010"/>
    </font>
    <font>
      <sz val="16"/>
      <color rgb="FF000000"/>
      <name val="Kruti Dev 010"/>
    </font>
    <font>
      <b/>
      <sz val="20"/>
      <color rgb="FF000000"/>
      <name val="Kruti Dev 010"/>
    </font>
    <font>
      <sz val="12"/>
      <color rgb="FF000000"/>
      <name val="Calibri"/>
      <family val="2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rgb="FFFF0000"/>
      <name val="Calibri"/>
      <family val="2"/>
    </font>
    <font>
      <sz val="11"/>
      <color rgb="FF000000"/>
      <name val="Calibri"/>
      <family val="2"/>
    </font>
    <font>
      <b/>
      <sz val="16"/>
      <color rgb="FF000000"/>
      <name val="Calibri"/>
      <family val="2"/>
    </font>
    <font>
      <sz val="11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  <font>
      <sz val="11"/>
      <color theme="0"/>
      <name val="Calibri"/>
      <family val="2"/>
    </font>
    <font>
      <b/>
      <sz val="10"/>
      <color theme="1"/>
      <name val="Calibri"/>
      <family val="2"/>
      <scheme val="minor"/>
    </font>
    <font>
      <b/>
      <sz val="16"/>
      <color theme="1"/>
      <name val="DevLys 010"/>
    </font>
    <font>
      <b/>
      <sz val="11"/>
      <color rgb="FF000000"/>
      <name val="Calibri"/>
      <family val="2"/>
    </font>
    <font>
      <b/>
      <sz val="14"/>
      <color rgb="FFFF00FF"/>
      <name val="Calibri"/>
      <family val="2"/>
    </font>
    <font>
      <b/>
      <sz val="14"/>
      <color rgb="FF000000"/>
      <name val="Calibri"/>
      <family val="2"/>
    </font>
    <font>
      <sz val="11"/>
      <color rgb="FF000000"/>
      <name val="DevLys 010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E1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B050"/>
      </left>
      <right style="medium">
        <color rgb="FF00B050"/>
      </right>
      <top style="medium">
        <color rgb="FF00B050"/>
      </top>
      <bottom style="medium">
        <color rgb="FF00B050"/>
      </bottom>
      <diagonal/>
    </border>
    <border>
      <left style="medium">
        <color rgb="FF7030A0"/>
      </left>
      <right style="medium">
        <color rgb="FF7030A0"/>
      </right>
      <top style="medium">
        <color rgb="FF7030A0"/>
      </top>
      <bottom style="medium">
        <color rgb="FF7030A0"/>
      </bottom>
      <diagonal/>
    </border>
    <border>
      <left/>
      <right style="medium">
        <color rgb="FF7030A0"/>
      </right>
      <top/>
      <bottom style="medium">
        <color rgb="FF7030A0"/>
      </bottom>
      <diagonal/>
    </border>
    <border>
      <left style="medium">
        <color rgb="FF7030A0"/>
      </left>
      <right style="medium">
        <color rgb="FF7030A0"/>
      </right>
      <top/>
      <bottom style="medium">
        <color rgb="FF7030A0"/>
      </bottom>
      <diagonal/>
    </border>
    <border>
      <left style="medium">
        <color rgb="FF7030A0"/>
      </left>
      <right/>
      <top/>
      <bottom style="medium">
        <color rgb="FF7030A0"/>
      </bottom>
      <diagonal/>
    </border>
    <border>
      <left/>
      <right style="medium">
        <color rgb="FF7030A0"/>
      </right>
      <top style="medium">
        <color rgb="FF7030A0"/>
      </top>
      <bottom style="medium">
        <color rgb="FF7030A0"/>
      </bottom>
      <diagonal/>
    </border>
    <border>
      <left style="medium">
        <color rgb="FF7030A0"/>
      </left>
      <right/>
      <top style="medium">
        <color rgb="FF7030A0"/>
      </top>
      <bottom style="medium">
        <color rgb="FF7030A0"/>
      </bottom>
      <diagonal/>
    </border>
    <border>
      <left/>
      <right style="medium">
        <color rgb="FF7030A0"/>
      </right>
      <top style="medium">
        <color rgb="FF7030A0"/>
      </top>
      <bottom/>
      <diagonal/>
    </border>
    <border>
      <left style="medium">
        <color rgb="FF7030A0"/>
      </left>
      <right style="medium">
        <color rgb="FF7030A0"/>
      </right>
      <top style="medium">
        <color rgb="FF7030A0"/>
      </top>
      <bottom/>
      <diagonal/>
    </border>
    <border>
      <left style="medium">
        <color rgb="FF7030A0"/>
      </left>
      <right/>
      <top style="medium">
        <color rgb="FF7030A0"/>
      </top>
      <bottom/>
      <diagonal/>
    </border>
  </borders>
  <cellStyleXfs count="1">
    <xf numFmtId="0" fontId="0" fillId="0" borderId="0">
      <alignment vertical="center"/>
    </xf>
  </cellStyleXfs>
  <cellXfs count="91">
    <xf numFmtId="0" fontId="0" fillId="0" borderId="0" xfId="0">
      <alignment vertical="center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protection locked="0"/>
    </xf>
    <xf numFmtId="0" fontId="1" fillId="0" borderId="0" xfId="0" applyFont="1" applyProtection="1">
      <alignment vertical="center"/>
      <protection locked="0"/>
    </xf>
    <xf numFmtId="0" fontId="1" fillId="0" borderId="0" xfId="0" applyFont="1" applyProtection="1">
      <alignment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hidden="1"/>
    </xf>
    <xf numFmtId="0" fontId="7" fillId="0" borderId="0" xfId="0" applyFont="1" applyAlignment="1" applyProtection="1"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/>
      <protection hidden="1"/>
    </xf>
    <xf numFmtId="0" fontId="8" fillId="0" borderId="0" xfId="0" applyFont="1" applyAlignment="1" applyProtection="1">
      <alignment horizontal="center" vertical="center"/>
      <protection hidden="1"/>
    </xf>
    <xf numFmtId="0" fontId="9" fillId="0" borderId="0" xfId="0" applyFont="1" applyAlignment="1" applyProtection="1">
      <alignment horizontal="center" vertical="center"/>
      <protection hidden="1"/>
    </xf>
    <xf numFmtId="0" fontId="10" fillId="0" borderId="0" xfId="0" applyFont="1" applyAlignment="1" applyProtection="1">
      <alignment horizontal="center" vertical="center"/>
      <protection locked="0"/>
    </xf>
    <xf numFmtId="0" fontId="12" fillId="0" borderId="0" xfId="0" applyFont="1" applyProtection="1">
      <alignment vertical="center"/>
      <protection locked="0"/>
    </xf>
    <xf numFmtId="0" fontId="14" fillId="0" borderId="0" xfId="0" applyFont="1" applyAlignment="1" applyProtection="1">
      <alignment horizontal="center"/>
      <protection locked="0"/>
    </xf>
    <xf numFmtId="0" fontId="13" fillId="0" borderId="0" xfId="0" applyFont="1" applyBorder="1" applyAlignment="1" applyProtection="1">
      <alignment horizontal="left" vertical="center" wrapText="1"/>
      <protection locked="0"/>
    </xf>
    <xf numFmtId="0" fontId="15" fillId="0" borderId="0" xfId="0" applyFont="1" applyBorder="1" applyAlignment="1" applyProtection="1">
      <alignment horizontal="center" vertical="center" wrapText="1"/>
      <protection hidden="1"/>
    </xf>
    <xf numFmtId="2" fontId="1" fillId="0" borderId="0" xfId="0" applyNumberFormat="1" applyFont="1" applyBorder="1" applyAlignment="1" applyProtection="1">
      <alignment horizontal="center" vertical="center"/>
      <protection hidden="1"/>
    </xf>
    <xf numFmtId="0" fontId="9" fillId="0" borderId="0" xfId="0" applyFont="1" applyBorder="1" applyAlignment="1" applyProtection="1">
      <alignment horizontal="center" vertical="center"/>
      <protection hidden="1"/>
    </xf>
    <xf numFmtId="0" fontId="19" fillId="0" borderId="0" xfId="0" applyFont="1" applyProtection="1">
      <alignment vertical="center"/>
      <protection locked="0"/>
    </xf>
    <xf numFmtId="0" fontId="17" fillId="0" borderId="0" xfId="0" applyFont="1" applyProtection="1">
      <alignment vertical="center"/>
      <protection locked="0"/>
    </xf>
    <xf numFmtId="9" fontId="23" fillId="5" borderId="0" xfId="0" applyNumberFormat="1" applyFont="1" applyFill="1" applyAlignment="1" applyProtection="1">
      <alignment horizontal="center" vertical="center" wrapText="1"/>
      <protection hidden="1"/>
    </xf>
    <xf numFmtId="0" fontId="1" fillId="0" borderId="0" xfId="0" applyFont="1" applyAlignment="1" applyProtection="1">
      <protection hidden="1"/>
    </xf>
    <xf numFmtId="0" fontId="15" fillId="0" borderId="0" xfId="0" applyFont="1" applyAlignment="1" applyProtection="1">
      <protection hidden="1"/>
    </xf>
    <xf numFmtId="0" fontId="1" fillId="0" borderId="2" xfId="0" applyFont="1" applyBorder="1" applyAlignment="1" applyProtection="1">
      <alignment horizontal="center" vertical="center" wrapText="1"/>
      <protection hidden="1"/>
    </xf>
    <xf numFmtId="0" fontId="1" fillId="0" borderId="2" xfId="0" applyFont="1" applyBorder="1" applyAlignment="1" applyProtection="1">
      <alignment horizontal="left" vertical="center" wrapText="1"/>
      <protection hidden="1"/>
    </xf>
    <xf numFmtId="2" fontId="1" fillId="0" borderId="2" xfId="0" applyNumberFormat="1" applyFont="1" applyBorder="1" applyAlignment="1" applyProtection="1">
      <alignment horizontal="center" vertical="center" wrapText="1"/>
      <protection hidden="1"/>
    </xf>
    <xf numFmtId="0" fontId="4" fillId="0" borderId="0" xfId="0" applyFont="1" applyBorder="1" applyAlignment="1" applyProtection="1">
      <protection hidden="1"/>
    </xf>
    <xf numFmtId="0" fontId="1" fillId="0" borderId="0" xfId="0" applyFont="1" applyBorder="1" applyAlignment="1" applyProtection="1">
      <alignment horizontal="center"/>
      <protection hidden="1"/>
    </xf>
    <xf numFmtId="0" fontId="1" fillId="0" borderId="0" xfId="0" applyFont="1" applyBorder="1" applyAlignment="1" applyProtection="1">
      <alignment horizontal="center" vertical="center"/>
      <protection hidden="1"/>
    </xf>
    <xf numFmtId="0" fontId="10" fillId="0" borderId="0" xfId="0" applyFont="1" applyAlignment="1" applyProtection="1">
      <alignment horizontal="center" vertical="center"/>
      <protection hidden="1"/>
    </xf>
    <xf numFmtId="0" fontId="10" fillId="0" borderId="0" xfId="0" applyFont="1" applyAlignment="1" applyProtection="1">
      <alignment horizontal="right" vertical="center"/>
      <protection hidden="1"/>
    </xf>
    <xf numFmtId="165" fontId="26" fillId="0" borderId="0" xfId="0" applyNumberFormat="1" applyFont="1" applyAlignment="1" applyProtection="1">
      <alignment horizontal="left" vertical="center"/>
      <protection hidden="1"/>
    </xf>
    <xf numFmtId="164" fontId="5" fillId="0" borderId="0" xfId="0" applyNumberFormat="1" applyFont="1" applyAlignment="1" applyProtection="1">
      <alignment horizontal="center" vertical="center"/>
      <protection hidden="1"/>
    </xf>
    <xf numFmtId="0" fontId="12" fillId="0" borderId="0" xfId="0" applyFont="1" applyProtection="1">
      <alignment vertical="center"/>
      <protection hidden="1"/>
    </xf>
    <xf numFmtId="0" fontId="4" fillId="0" borderId="0" xfId="0" applyFont="1" applyAlignment="1" applyProtection="1">
      <protection hidden="1"/>
    </xf>
    <xf numFmtId="0" fontId="1" fillId="0" borderId="0" xfId="0" applyFont="1" applyAlignment="1" applyProtection="1">
      <alignment horizontal="center"/>
      <protection hidden="1"/>
    </xf>
    <xf numFmtId="165" fontId="1" fillId="0" borderId="0" xfId="0" applyNumberFormat="1" applyFont="1" applyAlignment="1" applyProtection="1">
      <alignment horizontal="center"/>
      <protection hidden="1"/>
    </xf>
    <xf numFmtId="0" fontId="9" fillId="0" borderId="0" xfId="0" applyFont="1" applyAlignment="1" applyProtection="1">
      <alignment horizontal="center" vertical="center"/>
      <protection hidden="1"/>
    </xf>
    <xf numFmtId="0" fontId="1" fillId="0" borderId="1" xfId="0" applyFont="1" applyBorder="1" applyAlignment="1" applyProtection="1">
      <alignment horizontal="center" vertical="center" wrapText="1"/>
      <protection hidden="1"/>
    </xf>
    <xf numFmtId="0" fontId="1" fillId="0" borderId="1" xfId="0" applyFont="1" applyBorder="1" applyAlignment="1" applyProtection="1">
      <alignment horizontal="left" vertical="center" wrapText="1"/>
      <protection hidden="1"/>
    </xf>
    <xf numFmtId="2" fontId="1" fillId="0" borderId="1" xfId="0" applyNumberFormat="1" applyFont="1" applyBorder="1" applyAlignment="1" applyProtection="1">
      <alignment horizontal="center" vertical="center" wrapText="1"/>
      <protection hidden="1"/>
    </xf>
    <xf numFmtId="0" fontId="19" fillId="0" borderId="8" xfId="0" applyFont="1" applyBorder="1" applyAlignment="1" applyProtection="1">
      <alignment horizontal="center" vertical="center" wrapText="1"/>
      <protection hidden="1"/>
    </xf>
    <xf numFmtId="0" fontId="1" fillId="0" borderId="8" xfId="0" applyFont="1" applyBorder="1" applyAlignment="1" applyProtection="1">
      <alignment horizontal="center" vertical="center" wrapText="1"/>
      <protection hidden="1"/>
    </xf>
    <xf numFmtId="0" fontId="1" fillId="0" borderId="8" xfId="0" applyFont="1" applyBorder="1" applyAlignment="1" applyProtection="1">
      <alignment horizontal="left" vertical="center" wrapText="1"/>
      <protection hidden="1"/>
    </xf>
    <xf numFmtId="2" fontId="1" fillId="0" borderId="8" xfId="0" applyNumberFormat="1" applyFont="1" applyBorder="1" applyAlignment="1" applyProtection="1">
      <alignment horizontal="center" vertical="center" wrapText="1"/>
      <protection hidden="1"/>
    </xf>
    <xf numFmtId="0" fontId="1" fillId="0" borderId="0" xfId="0" applyFont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 applyProtection="1">
      <alignment horizontal="center" vertical="center" wrapText="1"/>
      <protection locked="0"/>
    </xf>
    <xf numFmtId="0" fontId="19" fillId="0" borderId="9" xfId="0" applyFont="1" applyBorder="1" applyAlignment="1" applyProtection="1">
      <alignment horizontal="left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9" fontId="1" fillId="0" borderId="9" xfId="0" applyNumberFormat="1" applyFont="1" applyBorder="1" applyAlignment="1" applyProtection="1">
      <alignment horizontal="center" vertical="center" wrapText="1"/>
      <protection locked="0"/>
    </xf>
    <xf numFmtId="9" fontId="1" fillId="0" borderId="9" xfId="0" applyNumberFormat="1" applyFont="1" applyBorder="1" applyAlignment="1" applyProtection="1">
      <alignment horizontal="center" vertical="center"/>
      <protection locked="0"/>
    </xf>
    <xf numFmtId="9" fontId="1" fillId="0" borderId="14" xfId="0" applyNumberFormat="1" applyFont="1" applyBorder="1" applyAlignment="1" applyProtection="1">
      <alignment horizontal="center" vertical="center"/>
      <protection locked="0"/>
    </xf>
    <xf numFmtId="0" fontId="1" fillId="0" borderId="9" xfId="0" applyFont="1" applyBorder="1" applyAlignment="1" applyProtection="1">
      <alignment horizontal="left" vertical="center" wrapText="1"/>
      <protection locked="0"/>
    </xf>
    <xf numFmtId="0" fontId="1" fillId="0" borderId="15" xfId="0" applyFont="1" applyBorder="1" applyAlignment="1" applyProtection="1">
      <alignment horizontal="center" vertical="center"/>
      <protection locked="0"/>
    </xf>
    <xf numFmtId="0" fontId="1" fillId="0" borderId="16" xfId="0" applyFont="1" applyBorder="1" applyProtection="1">
      <alignment vertical="center"/>
      <protection locked="0"/>
    </xf>
    <xf numFmtId="0" fontId="1" fillId="0" borderId="16" xfId="0" applyFont="1" applyBorder="1" applyAlignment="1" applyProtection="1">
      <alignment horizontal="center" vertical="center"/>
      <protection locked="0"/>
    </xf>
    <xf numFmtId="9" fontId="1" fillId="0" borderId="16" xfId="0" applyNumberFormat="1" applyFont="1" applyBorder="1" applyAlignment="1" applyProtection="1">
      <alignment horizontal="center" vertical="center"/>
      <protection locked="0"/>
    </xf>
    <xf numFmtId="0" fontId="1" fillId="0" borderId="17" xfId="0" applyFont="1" applyBorder="1" applyAlignment="1" applyProtection="1">
      <protection locked="0"/>
    </xf>
    <xf numFmtId="0" fontId="26" fillId="0" borderId="8" xfId="0" applyFont="1" applyBorder="1" applyAlignment="1" applyProtection="1">
      <alignment horizontal="center" vertical="center" wrapText="1"/>
      <protection hidden="1"/>
    </xf>
    <xf numFmtId="0" fontId="19" fillId="0" borderId="10" xfId="0" applyFont="1" applyBorder="1" applyAlignment="1" applyProtection="1">
      <alignment horizontal="center" vertical="center" wrapText="1"/>
      <protection locked="0"/>
    </xf>
    <xf numFmtId="0" fontId="19" fillId="0" borderId="11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24" fillId="6" borderId="0" xfId="0" applyFont="1" applyFill="1" applyAlignment="1" applyProtection="1">
      <alignment horizontal="center" vertical="center"/>
      <protection locked="0"/>
    </xf>
    <xf numFmtId="0" fontId="24" fillId="6" borderId="4" xfId="0" applyFont="1" applyFill="1" applyBorder="1" applyAlignment="1" applyProtection="1">
      <alignment horizontal="center" vertical="center"/>
      <protection locked="0"/>
    </xf>
    <xf numFmtId="0" fontId="25" fillId="2" borderId="5" xfId="0" applyFont="1" applyFill="1" applyBorder="1" applyAlignment="1" applyProtection="1">
      <alignment horizontal="center" vertical="center"/>
      <protection hidden="1"/>
    </xf>
    <xf numFmtId="0" fontId="25" fillId="2" borderId="6" xfId="0" applyFont="1" applyFill="1" applyBorder="1" applyAlignment="1" applyProtection="1">
      <alignment horizontal="center" vertical="center"/>
      <protection hidden="1"/>
    </xf>
    <xf numFmtId="0" fontId="25" fillId="2" borderId="7" xfId="0" applyFont="1" applyFill="1" applyBorder="1" applyAlignment="1" applyProtection="1">
      <alignment horizontal="center" vertical="center"/>
      <protection hidden="1"/>
    </xf>
    <xf numFmtId="0" fontId="18" fillId="4" borderId="0" xfId="0" applyFont="1" applyFill="1" applyAlignment="1" applyProtection="1">
      <alignment horizontal="center" vertical="center" wrapText="1"/>
      <protection hidden="1"/>
    </xf>
    <xf numFmtId="0" fontId="21" fillId="0" borderId="0" xfId="0" applyFont="1" applyBorder="1" applyAlignment="1" applyProtection="1">
      <alignment horizontal="left" vertical="center" wrapText="1"/>
      <protection locked="0"/>
    </xf>
    <xf numFmtId="165" fontId="16" fillId="0" borderId="0" xfId="0" applyNumberFormat="1" applyFont="1" applyAlignment="1" applyProtection="1">
      <alignment horizontal="center" vertical="center"/>
      <protection locked="0"/>
    </xf>
    <xf numFmtId="0" fontId="3" fillId="3" borderId="0" xfId="0" applyFont="1" applyFill="1" applyAlignment="1" applyProtection="1">
      <alignment horizontal="center" vertical="center"/>
      <protection locked="0"/>
    </xf>
    <xf numFmtId="0" fontId="20" fillId="2" borderId="0" xfId="0" applyFont="1" applyFill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27" fillId="2" borderId="0" xfId="0" applyFont="1" applyFill="1" applyAlignment="1" applyProtection="1">
      <alignment horizontal="center" vertical="center" wrapText="1"/>
      <protection hidden="1"/>
    </xf>
    <xf numFmtId="0" fontId="9" fillId="0" borderId="0" xfId="0" applyFont="1" applyAlignment="1" applyProtection="1">
      <alignment horizontal="center" vertical="center"/>
      <protection hidden="1"/>
    </xf>
    <xf numFmtId="0" fontId="11" fillId="0" borderId="0" xfId="0" applyFont="1" applyAlignment="1" applyProtection="1">
      <alignment horizontal="left"/>
      <protection hidden="1"/>
    </xf>
    <xf numFmtId="165" fontId="16" fillId="0" borderId="0" xfId="0" applyNumberFormat="1" applyFont="1" applyAlignment="1" applyProtection="1">
      <alignment horizontal="left" vertical="center"/>
      <protection hidden="1"/>
    </xf>
    <xf numFmtId="0" fontId="15" fillId="0" borderId="0" xfId="0" applyFont="1" applyAlignment="1" applyProtection="1">
      <alignment horizontal="right" vertical="center"/>
      <protection hidden="1"/>
    </xf>
    <xf numFmtId="0" fontId="15" fillId="0" borderId="0" xfId="0" applyFont="1" applyBorder="1" applyAlignment="1" applyProtection="1">
      <alignment horizontal="left" vertical="center" wrapText="1"/>
      <protection hidden="1"/>
    </xf>
    <xf numFmtId="0" fontId="14" fillId="0" borderId="0" xfId="0" applyFont="1" applyAlignment="1" applyProtection="1">
      <alignment horizontal="center"/>
      <protection hidden="1"/>
    </xf>
    <xf numFmtId="0" fontId="6" fillId="0" borderId="0" xfId="0" applyFont="1" applyAlignment="1" applyProtection="1">
      <alignment horizontal="left" vertical="center"/>
      <protection hidden="1"/>
    </xf>
    <xf numFmtId="0" fontId="8" fillId="0" borderId="0" xfId="0" applyFont="1" applyAlignment="1" applyProtection="1">
      <alignment horizontal="center" vertical="center"/>
      <protection hidden="1"/>
    </xf>
    <xf numFmtId="0" fontId="1" fillId="0" borderId="3" xfId="0" applyFont="1" applyBorder="1" applyAlignment="1" applyProtection="1">
      <alignment horizontal="center"/>
      <protection hidden="1"/>
    </xf>
    <xf numFmtId="0" fontId="18" fillId="2" borderId="0" xfId="0" applyFont="1" applyFill="1" applyAlignment="1" applyProtection="1">
      <alignment horizontal="center" vertical="center" wrapText="1"/>
      <protection hidden="1"/>
    </xf>
    <xf numFmtId="0" fontId="28" fillId="0" borderId="0" xfId="0" applyFont="1" applyAlignment="1" applyProtection="1">
      <alignment horizontal="center" vertical="center" wrapText="1"/>
      <protection hidden="1"/>
    </xf>
    <xf numFmtId="0" fontId="29" fillId="0" borderId="0" xfId="0" applyFont="1" applyBorder="1" applyAlignment="1" applyProtection="1">
      <alignment horizontal="center"/>
      <protection hidden="1"/>
    </xf>
    <xf numFmtId="0" fontId="1" fillId="0" borderId="0" xfId="0" applyFont="1" applyBorder="1" applyAlignment="1" applyProtection="1">
      <alignment horizontal="center" vertical="top"/>
      <protection hidden="1"/>
    </xf>
  </cellXfs>
  <cellStyles count="1">
    <cellStyle name="Normal" xfId="0" builtinId="0"/>
  </cellStyles>
  <dxfs count="21">
    <dxf>
      <font>
        <color rgb="FFFFFFFF"/>
      </font>
    </dxf>
    <dxf>
      <font>
        <color rgb="FFFFFFFF"/>
      </font>
    </dxf>
    <dxf>
      <border diagonalUp="0" diagonalDown="0">
        <left style="medium">
          <color rgb="FF7030A0"/>
        </left>
        <right/>
        <top style="medium">
          <color rgb="FF7030A0"/>
        </top>
        <bottom style="medium">
          <color rgb="FF7030A0"/>
        </bottom>
        <vertical style="medium">
          <color rgb="FF7030A0"/>
        </vertical>
        <horizontal style="medium">
          <color rgb="FF7030A0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13" formatCode="0%"/>
      <alignment horizontal="center" vertical="center" textRotation="0" wrapText="0" indent="0" justifyLastLine="0" shrinkToFit="0" readingOrder="0"/>
      <border diagonalUp="0" diagonalDown="0">
        <left style="medium">
          <color rgb="FF7030A0"/>
        </left>
        <right style="medium">
          <color rgb="FF7030A0"/>
        </right>
        <top style="medium">
          <color rgb="FF7030A0"/>
        </top>
        <bottom style="medium">
          <color rgb="FF7030A0"/>
        </bottom>
        <vertical style="medium">
          <color rgb="FF7030A0"/>
        </vertical>
        <horizontal style="medium">
          <color rgb="FF7030A0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13" formatCode="0%"/>
      <alignment horizontal="center" vertical="center" textRotation="0" wrapText="0" indent="0" justifyLastLine="0" shrinkToFit="0" readingOrder="0"/>
      <border diagonalUp="0" diagonalDown="0">
        <left style="medium">
          <color rgb="FF7030A0"/>
        </left>
        <right style="medium">
          <color rgb="FF7030A0"/>
        </right>
        <top style="medium">
          <color rgb="FF7030A0"/>
        </top>
        <bottom style="medium">
          <color rgb="FF7030A0"/>
        </bottom>
        <vertical style="medium">
          <color rgb="FF7030A0"/>
        </vertical>
        <horizontal style="medium">
          <color rgb="FF7030A0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13" formatCode="0%"/>
      <alignment horizontal="center" vertical="center" textRotation="0" wrapText="0" indent="0" justifyLastLine="0" shrinkToFit="0" readingOrder="0"/>
      <border diagonalUp="0" diagonalDown="0">
        <left style="medium">
          <color rgb="FF7030A0"/>
        </left>
        <right style="medium">
          <color rgb="FF7030A0"/>
        </right>
        <top style="medium">
          <color rgb="FF7030A0"/>
        </top>
        <bottom style="medium">
          <color rgb="FF7030A0"/>
        </bottom>
        <vertical style="medium">
          <color rgb="FF7030A0"/>
        </vertical>
        <horizontal style="medium">
          <color rgb="FF7030A0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13" formatCode="0%"/>
      <alignment horizontal="center" vertical="center" textRotation="0" wrapText="0" indent="0" justifyLastLine="0" shrinkToFit="0" readingOrder="0"/>
      <border diagonalUp="0" diagonalDown="0">
        <left style="medium">
          <color rgb="FF7030A0"/>
        </left>
        <right style="medium">
          <color rgb="FF7030A0"/>
        </right>
        <top style="medium">
          <color rgb="FF7030A0"/>
        </top>
        <bottom style="medium">
          <color rgb="FF7030A0"/>
        </bottom>
        <vertical style="medium">
          <color rgb="FF7030A0"/>
        </vertical>
        <horizontal style="medium">
          <color rgb="FF7030A0"/>
        </horizontal>
      </border>
      <protection locked="0" hidden="0"/>
    </dxf>
    <dxf>
      <border diagonalUp="0" diagonalDown="0">
        <left style="medium">
          <color rgb="FF7030A0"/>
        </left>
        <right style="medium">
          <color rgb="FF7030A0"/>
        </right>
        <top style="medium">
          <color rgb="FF7030A0"/>
        </top>
        <bottom style="medium">
          <color rgb="FF7030A0"/>
        </bottom>
        <vertical style="medium">
          <color rgb="FF7030A0"/>
        </vertical>
        <horizontal style="medium">
          <color rgb="FF7030A0"/>
        </horizontal>
      </border>
      <protection locked="0" hidden="0"/>
    </dxf>
    <dxf>
      <numFmt numFmtId="0" formatCode="General"/>
      <border diagonalUp="0" diagonalDown="0">
        <left style="medium">
          <color rgb="FF7030A0"/>
        </left>
        <right style="medium">
          <color rgb="FF7030A0"/>
        </right>
        <top style="medium">
          <color rgb="FF7030A0"/>
        </top>
        <bottom style="medium">
          <color rgb="FF7030A0"/>
        </bottom>
        <vertical style="medium">
          <color rgb="FF7030A0"/>
        </vertical>
        <horizontal style="medium">
          <color rgb="FF7030A0"/>
        </horizontal>
      </border>
      <protection locked="0" hidden="0"/>
    </dxf>
    <dxf>
      <numFmt numFmtId="13" formatCode="0%"/>
      <border diagonalUp="0" diagonalDown="0">
        <left style="medium">
          <color rgb="FF7030A0"/>
        </left>
        <right style="medium">
          <color rgb="FF7030A0"/>
        </right>
        <top style="medium">
          <color rgb="FF7030A0"/>
        </top>
        <bottom style="medium">
          <color rgb="FF7030A0"/>
        </bottom>
        <vertical style="medium">
          <color rgb="FF7030A0"/>
        </vertical>
        <horizontal style="medium">
          <color rgb="FF7030A0"/>
        </horizontal>
      </border>
      <protection locked="0" hidden="0"/>
    </dxf>
    <dxf>
      <border diagonalUp="0" diagonalDown="0">
        <left style="medium">
          <color rgb="FF7030A0"/>
        </left>
        <right style="medium">
          <color rgb="FF7030A0"/>
        </right>
        <top style="medium">
          <color rgb="FF7030A0"/>
        </top>
        <bottom style="medium">
          <color rgb="FF7030A0"/>
        </bottom>
        <vertical style="medium">
          <color rgb="FF7030A0"/>
        </vertical>
        <horizontal style="medium">
          <color rgb="FF7030A0"/>
        </horizontal>
      </border>
      <protection locked="0" hidden="0"/>
    </dxf>
    <dxf>
      <border diagonalUp="0" diagonalDown="0">
        <left style="medium">
          <color rgb="FF7030A0"/>
        </left>
        <right style="medium">
          <color rgb="FF7030A0"/>
        </right>
        <top style="medium">
          <color rgb="FF7030A0"/>
        </top>
        <bottom style="medium">
          <color rgb="FF7030A0"/>
        </bottom>
        <vertical style="medium">
          <color rgb="FF7030A0"/>
        </vertical>
        <horizontal style="medium">
          <color rgb="FF7030A0"/>
        </horizontal>
      </border>
      <protection locked="0" hidden="0"/>
    </dxf>
    <dxf>
      <border diagonalUp="0" diagonalDown="0">
        <left style="medium">
          <color rgb="FF7030A0"/>
        </left>
        <right style="medium">
          <color rgb="FF7030A0"/>
        </right>
        <top style="medium">
          <color rgb="FF7030A0"/>
        </top>
        <bottom style="medium">
          <color rgb="FF7030A0"/>
        </bottom>
        <vertical style="medium">
          <color rgb="FF7030A0"/>
        </vertical>
        <horizontal style="medium">
          <color rgb="FF7030A0"/>
        </horizontal>
      </border>
      <protection locked="0" hidden="0"/>
    </dxf>
    <dxf>
      <border diagonalUp="0" diagonalDown="0">
        <left style="medium">
          <color rgb="FF7030A0"/>
        </left>
        <right style="medium">
          <color rgb="FF7030A0"/>
        </right>
        <top style="medium">
          <color rgb="FF7030A0"/>
        </top>
        <bottom style="medium">
          <color rgb="FF7030A0"/>
        </bottom>
        <vertical style="medium">
          <color rgb="FF7030A0"/>
        </vertical>
        <horizontal style="medium">
          <color rgb="FF7030A0"/>
        </horizontal>
      </border>
      <protection locked="0" hidden="0"/>
    </dxf>
    <dxf>
      <numFmt numFmtId="0" formatCode="General"/>
      <border diagonalUp="0" diagonalDown="0">
        <left/>
        <right style="medium">
          <color rgb="FF7030A0"/>
        </right>
        <top style="medium">
          <color rgb="FF7030A0"/>
        </top>
        <bottom style="medium">
          <color rgb="FF7030A0"/>
        </bottom>
        <vertical style="medium">
          <color rgb="FF7030A0"/>
        </vertical>
        <horizontal style="medium">
          <color rgb="FF7030A0"/>
        </horizontal>
      </border>
      <protection locked="0" hidden="0"/>
    </dxf>
    <dxf>
      <border>
        <left/>
        <right/>
        <top style="thin">
          <color indexed="64"/>
        </top>
        <bottom/>
      </border>
    </dxf>
    <dxf>
      <border diagonalUp="0" diagonalDown="0">
        <left style="medium">
          <color rgb="FF7030A0"/>
        </left>
        <right style="medium">
          <color rgb="FF7030A0"/>
        </right>
        <top/>
        <bottom/>
        <vertical style="medium">
          <color rgb="FF7030A0"/>
        </vertical>
        <horizontal style="medium">
          <color rgb="FF7030A0"/>
        </horizontal>
      </border>
      <protection locked="0" hidden="0"/>
    </dxf>
    <dxf>
      <border diagonalUp="0" diagonalDown="0">
        <left style="medium">
          <color rgb="FF7030A0"/>
        </left>
        <right style="medium">
          <color rgb="FF7030A0"/>
        </right>
        <top style="medium">
          <color rgb="FF7030A0"/>
        </top>
        <bottom style="medium">
          <color rgb="FF7030A0"/>
        </bottom>
      </border>
    </dxf>
    <dxf>
      <protection locked="0" hidden="0"/>
    </dxf>
    <dxf>
      <border>
        <bottom style="medium">
          <color rgb="FF7030A0"/>
        </bottom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scheme val="none"/>
      </font>
      <border diagonalUp="0" diagonalDown="0">
        <left style="medium">
          <color rgb="FF7030A0"/>
        </left>
        <right style="medium">
          <color rgb="FF7030A0"/>
        </right>
        <top/>
        <bottom/>
        <vertical style="medium">
          <color rgb="FF7030A0"/>
        </vertical>
        <horizontal style="medium">
          <color rgb="FF7030A0"/>
        </horizontal>
      </border>
      <protection locked="0" hidden="0"/>
    </dxf>
  </dxfs>
  <tableStyles count="0" defaultTableStyle="TableStyleMedium2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www.wps.cn/officeDocument/2020/cellImage" Target="NUL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f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523028</xdr:colOff>
      <xdr:row>72</xdr:row>
      <xdr:rowOff>706499</xdr:rowOff>
    </xdr:from>
    <xdr:to>
      <xdr:col>17</xdr:col>
      <xdr:colOff>20675</xdr:colOff>
      <xdr:row>77</xdr:row>
      <xdr:rowOff>206436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7383731">
          <a:off x="9159794" y="21899792"/>
          <a:ext cx="1225643" cy="1354175"/>
        </a:xfrm>
        <a:prstGeom prst="rect">
          <a:avLst/>
        </a:prstGeom>
      </xdr:spPr>
    </xdr:pic>
    <xdr:clientData/>
  </xdr:twoCellAnchor>
  <xdr:twoCellAnchor editAs="oneCell">
    <xdr:from>
      <xdr:col>13</xdr:col>
      <xdr:colOff>51742</xdr:colOff>
      <xdr:row>72</xdr:row>
      <xdr:rowOff>403411</xdr:rowOff>
    </xdr:from>
    <xdr:to>
      <xdr:col>16</xdr:col>
      <xdr:colOff>396496</xdr:colOff>
      <xdr:row>77</xdr:row>
      <xdr:rowOff>73956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08771" y="21660970"/>
          <a:ext cx="1102466" cy="1396251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1" displayName="Table1" ref="A6:M58" headerRowDxfId="20" dataDxfId="18" totalsRowDxfId="16" headerRowBorderDxfId="19" tableBorderDxfId="17" totalsRowBorderDxfId="15">
  <tableColumns count="13">
    <tableColumn id="1" name="SR.NO." dataDxfId="14"/>
    <tableColumn id="2" name="EMPLOYEE NAME" dataDxfId="13"/>
    <tableColumn id="3" name="POST" dataDxfId="12"/>
    <tableColumn id="10" name="GPF/_x000a_GPF 2004" dataDxfId="11"/>
    <tableColumn id="4" name="BASIC_x000a_JUL-25" dataDxfId="10"/>
    <tableColumn id="5" name="DRAWN DA RATE JUL-25" dataDxfId="9"/>
    <tableColumn id="6" name="BASIC_x000a_AUG-25" dataDxfId="8"/>
    <tableColumn id="7" name="DRAWN DA RATE AUG-25" dataDxfId="7"/>
    <tableColumn id="14" name="BASIC_x000a_SEP-25" dataDxfId="6"/>
    <tableColumn id="15" name="DRAWN DA RATE SEP-25" dataDxfId="5"/>
    <tableColumn id="13" name="BASIC_x000a_-" dataDxfId="4"/>
    <tableColumn id="9" name="DRAWN DA RATE -" dataDxfId="3"/>
    <tableColumn id="8" name="DA DRAWN DUE TO BE JUL/SEP 25" dataDxfId="2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C59"/>
  <sheetViews>
    <sheetView workbookViewId="0">
      <selection activeCell="P6" sqref="P6"/>
    </sheetView>
  </sheetViews>
  <sheetFormatPr defaultColWidth="0" defaultRowHeight="20.100000000000001" customHeight="1" zeroHeight="1" x14ac:dyDescent="0.25"/>
  <cols>
    <col min="1" max="1" width="7" style="1" customWidth="1"/>
    <col min="2" max="2" width="23" style="2" customWidth="1"/>
    <col min="3" max="3" width="13.85546875" style="2" customWidth="1"/>
    <col min="4" max="4" width="8.5703125" style="2" customWidth="1"/>
    <col min="5" max="10" width="7.85546875" style="1" customWidth="1"/>
    <col min="11" max="12" width="7.85546875" style="1" hidden="1" customWidth="1"/>
    <col min="13" max="13" width="7.85546875" style="2" customWidth="1"/>
    <col min="14" max="14" width="3.5703125" style="2" customWidth="1"/>
    <col min="15" max="15" width="12.28515625" style="2" customWidth="1"/>
    <col min="16" max="16" width="9.28515625" style="2" customWidth="1"/>
    <col min="17" max="17" width="12.140625" style="2" customWidth="1"/>
    <col min="18" max="18" width="10.5703125" style="2" customWidth="1"/>
    <col min="19" max="19" width="3.5703125" style="2" hidden="1" customWidth="1"/>
    <col min="20" max="20" width="0" style="2" hidden="1" customWidth="1"/>
    <col min="21" max="21" width="2.85546875" style="2" customWidth="1"/>
    <col min="22" max="16383" width="9.140625" style="2" hidden="1"/>
    <col min="16384" max="16384" width="10.42578125" style="2" hidden="1"/>
  </cols>
  <sheetData>
    <row r="1" spans="1:18" ht="42" customHeight="1" x14ac:dyDescent="0.25">
      <c r="A1" s="71" t="s">
        <v>17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</row>
    <row r="2" spans="1:18" ht="28.5" customHeight="1" x14ac:dyDescent="0.25">
      <c r="A2" s="75" t="s">
        <v>10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O2" s="66" t="s">
        <v>21</v>
      </c>
      <c r="P2" s="66"/>
      <c r="Q2" s="66"/>
      <c r="R2" s="66"/>
    </row>
    <row r="3" spans="1:18" ht="24.75" customHeight="1" x14ac:dyDescent="0.25">
      <c r="A3" s="74" t="s">
        <v>42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O3" s="66" t="s">
        <v>22</v>
      </c>
      <c r="P3" s="66"/>
      <c r="Q3" s="66"/>
      <c r="R3" s="66"/>
    </row>
    <row r="4" spans="1:18" s="3" customFormat="1" ht="26.25" customHeight="1" thickBot="1" x14ac:dyDescent="0.3">
      <c r="A4" s="21" t="s">
        <v>11</v>
      </c>
      <c r="B4" s="76" t="s">
        <v>28</v>
      </c>
      <c r="C4" s="76"/>
      <c r="D4" s="5"/>
      <c r="E4" s="4"/>
      <c r="F4" s="4"/>
      <c r="G4" s="22" t="s">
        <v>15</v>
      </c>
      <c r="H4" s="73" t="s">
        <v>27</v>
      </c>
      <c r="I4" s="73"/>
      <c r="J4" s="73"/>
      <c r="K4" s="73"/>
      <c r="L4" s="73"/>
      <c r="M4" s="73"/>
      <c r="O4" s="67" t="s">
        <v>23</v>
      </c>
      <c r="P4" s="67"/>
      <c r="Q4" s="67"/>
      <c r="R4" s="67"/>
    </row>
    <row r="5" spans="1:18" s="4" customFormat="1" ht="70.5" customHeight="1" thickBot="1" x14ac:dyDescent="0.3">
      <c r="A5" s="72" t="s">
        <v>38</v>
      </c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17"/>
      <c r="O5" s="68" t="s">
        <v>24</v>
      </c>
      <c r="P5" s="69"/>
      <c r="Q5" s="69"/>
      <c r="R5" s="70"/>
    </row>
    <row r="6" spans="1:18" s="6" customFormat="1" ht="90" customHeight="1" thickBot="1" x14ac:dyDescent="0.3">
      <c r="A6" s="62" t="s">
        <v>13</v>
      </c>
      <c r="B6" s="63" t="s">
        <v>12</v>
      </c>
      <c r="C6" s="63" t="s">
        <v>14</v>
      </c>
      <c r="D6" s="63" t="s">
        <v>7</v>
      </c>
      <c r="E6" s="64" t="s">
        <v>29</v>
      </c>
      <c r="F6" s="64" t="s">
        <v>30</v>
      </c>
      <c r="G6" s="64" t="s">
        <v>31</v>
      </c>
      <c r="H6" s="64" t="s">
        <v>32</v>
      </c>
      <c r="I6" s="64" t="s">
        <v>33</v>
      </c>
      <c r="J6" s="64" t="s">
        <v>34</v>
      </c>
      <c r="K6" s="64" t="s">
        <v>36</v>
      </c>
      <c r="L6" s="64" t="s">
        <v>37</v>
      </c>
      <c r="M6" s="65" t="s">
        <v>35</v>
      </c>
      <c r="N6" s="48"/>
      <c r="P6" s="23">
        <v>0.46</v>
      </c>
    </row>
    <row r="7" spans="1:18" ht="26.25" customHeight="1" thickBot="1" x14ac:dyDescent="0.3">
      <c r="A7" s="49">
        <v>1</v>
      </c>
      <c r="B7" s="50" t="s">
        <v>8</v>
      </c>
      <c r="C7" s="50" t="s">
        <v>9</v>
      </c>
      <c r="D7" s="51" t="s">
        <v>6</v>
      </c>
      <c r="E7" s="51">
        <v>75400</v>
      </c>
      <c r="F7" s="52">
        <v>0.55000000000000004</v>
      </c>
      <c r="G7" s="51">
        <v>75400</v>
      </c>
      <c r="H7" s="53">
        <v>0.55000000000000004</v>
      </c>
      <c r="I7" s="51">
        <v>75400</v>
      </c>
      <c r="J7" s="53">
        <v>0.55000000000000004</v>
      </c>
      <c r="K7" s="51">
        <v>0</v>
      </c>
      <c r="L7" s="53"/>
      <c r="M7" s="54">
        <v>0.57999999999999896</v>
      </c>
      <c r="P7" s="23">
        <v>0.47</v>
      </c>
    </row>
    <row r="8" spans="1:18" ht="26.25" customHeight="1" thickBot="1" x14ac:dyDescent="0.3">
      <c r="A8" s="49">
        <v>2</v>
      </c>
      <c r="B8" s="50" t="s">
        <v>18</v>
      </c>
      <c r="C8" s="50" t="s">
        <v>19</v>
      </c>
      <c r="D8" s="51" t="s">
        <v>20</v>
      </c>
      <c r="E8" s="51">
        <v>46500</v>
      </c>
      <c r="F8" s="52">
        <v>0.55000000000000004</v>
      </c>
      <c r="G8" s="51">
        <v>46500</v>
      </c>
      <c r="H8" s="53">
        <v>0.55000000000000004</v>
      </c>
      <c r="I8" s="51">
        <v>46500</v>
      </c>
      <c r="J8" s="53">
        <v>0.55000000000000004</v>
      </c>
      <c r="K8" s="51">
        <v>0</v>
      </c>
      <c r="L8" s="53"/>
      <c r="M8" s="54">
        <v>0.57999999999999896</v>
      </c>
      <c r="P8" s="23">
        <v>0.48</v>
      </c>
    </row>
    <row r="9" spans="1:18" ht="26.25" customHeight="1" thickBot="1" x14ac:dyDescent="0.3">
      <c r="A9" s="49"/>
      <c r="B9" s="55"/>
      <c r="C9" s="55"/>
      <c r="D9" s="51"/>
      <c r="E9" s="51"/>
      <c r="F9" s="52"/>
      <c r="G9" s="51"/>
      <c r="H9" s="53"/>
      <c r="I9" s="53"/>
      <c r="J9" s="53"/>
      <c r="K9" s="53"/>
      <c r="L9" s="53"/>
      <c r="M9" s="54"/>
      <c r="P9" s="23">
        <v>0.49</v>
      </c>
    </row>
    <row r="10" spans="1:18" ht="26.25" customHeight="1" thickBot="1" x14ac:dyDescent="0.3">
      <c r="A10" s="49"/>
      <c r="B10" s="55"/>
      <c r="C10" s="55"/>
      <c r="D10" s="51"/>
      <c r="E10" s="51"/>
      <c r="F10" s="52"/>
      <c r="G10" s="51"/>
      <c r="H10" s="53"/>
      <c r="I10" s="53"/>
      <c r="J10" s="53"/>
      <c r="K10" s="53"/>
      <c r="L10" s="53"/>
      <c r="M10" s="54"/>
      <c r="P10" s="23">
        <v>0.5</v>
      </c>
    </row>
    <row r="11" spans="1:18" ht="26.25" customHeight="1" thickBot="1" x14ac:dyDescent="0.3">
      <c r="A11" s="49"/>
      <c r="B11" s="55"/>
      <c r="C11" s="55"/>
      <c r="D11" s="51"/>
      <c r="E11" s="51"/>
      <c r="F11" s="52"/>
      <c r="G11" s="51"/>
      <c r="H11" s="53"/>
      <c r="I11" s="53"/>
      <c r="J11" s="53"/>
      <c r="K11" s="53"/>
      <c r="L11" s="53"/>
      <c r="M11" s="54"/>
      <c r="P11" s="23">
        <v>0.51</v>
      </c>
    </row>
    <row r="12" spans="1:18" ht="26.25" customHeight="1" thickBot="1" x14ac:dyDescent="0.3">
      <c r="A12" s="49"/>
      <c r="B12" s="55"/>
      <c r="C12" s="55"/>
      <c r="D12" s="51"/>
      <c r="E12" s="51"/>
      <c r="F12" s="52"/>
      <c r="G12" s="51"/>
      <c r="H12" s="53"/>
      <c r="I12" s="53"/>
      <c r="J12" s="53"/>
      <c r="K12" s="53"/>
      <c r="L12" s="53"/>
      <c r="M12" s="54"/>
      <c r="P12" s="23">
        <v>0.52</v>
      </c>
    </row>
    <row r="13" spans="1:18" ht="26.25" customHeight="1" thickBot="1" x14ac:dyDescent="0.3">
      <c r="A13" s="49"/>
      <c r="B13" s="55"/>
      <c r="C13" s="55"/>
      <c r="D13" s="51"/>
      <c r="E13" s="51"/>
      <c r="F13" s="52"/>
      <c r="G13" s="51"/>
      <c r="H13" s="53"/>
      <c r="I13" s="53"/>
      <c r="J13" s="53"/>
      <c r="K13" s="53"/>
      <c r="L13" s="53"/>
      <c r="M13" s="54"/>
      <c r="P13" s="23">
        <v>0.53</v>
      </c>
    </row>
    <row r="14" spans="1:18" ht="26.25" customHeight="1" thickBot="1" x14ac:dyDescent="0.3">
      <c r="A14" s="49"/>
      <c r="B14" s="55"/>
      <c r="C14" s="55"/>
      <c r="D14" s="51"/>
      <c r="E14" s="51"/>
      <c r="F14" s="52"/>
      <c r="G14" s="51"/>
      <c r="H14" s="53"/>
      <c r="I14" s="53"/>
      <c r="J14" s="53"/>
      <c r="K14" s="53"/>
      <c r="L14" s="53"/>
      <c r="M14" s="54"/>
      <c r="P14" s="23">
        <v>0.54</v>
      </c>
    </row>
    <row r="15" spans="1:18" ht="26.25" customHeight="1" thickBot="1" x14ac:dyDescent="0.3">
      <c r="A15" s="49"/>
      <c r="B15" s="55"/>
      <c r="C15" s="55"/>
      <c r="D15" s="51"/>
      <c r="E15" s="51"/>
      <c r="F15" s="52"/>
      <c r="G15" s="51"/>
      <c r="H15" s="53"/>
      <c r="I15" s="53"/>
      <c r="J15" s="53"/>
      <c r="K15" s="53"/>
      <c r="L15" s="53"/>
      <c r="M15" s="54"/>
      <c r="P15" s="23">
        <v>0.55000000000000004</v>
      </c>
    </row>
    <row r="16" spans="1:18" ht="26.25" customHeight="1" thickBot="1" x14ac:dyDescent="0.3">
      <c r="A16" s="49"/>
      <c r="B16" s="55"/>
      <c r="C16" s="55"/>
      <c r="D16" s="51"/>
      <c r="E16" s="51"/>
      <c r="F16" s="52"/>
      <c r="G16" s="51"/>
      <c r="H16" s="53"/>
      <c r="I16" s="53"/>
      <c r="J16" s="53"/>
      <c r="K16" s="53"/>
      <c r="L16" s="53"/>
      <c r="M16" s="54"/>
      <c r="P16" s="23">
        <v>0.55999999999999905</v>
      </c>
    </row>
    <row r="17" spans="1:16" ht="26.25" customHeight="1" thickBot="1" x14ac:dyDescent="0.3">
      <c r="A17" s="49"/>
      <c r="B17" s="55"/>
      <c r="C17" s="55"/>
      <c r="D17" s="51"/>
      <c r="E17" s="51"/>
      <c r="F17" s="52"/>
      <c r="G17" s="51"/>
      <c r="H17" s="53"/>
      <c r="I17" s="53"/>
      <c r="J17" s="53"/>
      <c r="K17" s="53"/>
      <c r="L17" s="53"/>
      <c r="M17" s="54"/>
      <c r="P17" s="23">
        <v>0.56999999999999895</v>
      </c>
    </row>
    <row r="18" spans="1:16" ht="26.25" customHeight="1" thickBot="1" x14ac:dyDescent="0.3">
      <c r="A18" s="49"/>
      <c r="B18" s="55"/>
      <c r="C18" s="55"/>
      <c r="D18" s="51"/>
      <c r="E18" s="51"/>
      <c r="F18" s="52"/>
      <c r="G18" s="51"/>
      <c r="H18" s="53"/>
      <c r="I18" s="53"/>
      <c r="J18" s="53"/>
      <c r="K18" s="53"/>
      <c r="L18" s="53"/>
      <c r="M18" s="54"/>
      <c r="P18" s="23">
        <v>0.57999999999999896</v>
      </c>
    </row>
    <row r="19" spans="1:16" ht="26.25" customHeight="1" thickBot="1" x14ac:dyDescent="0.3">
      <c r="A19" s="49"/>
      <c r="B19" s="55"/>
      <c r="C19" s="55"/>
      <c r="D19" s="51"/>
      <c r="E19" s="51"/>
      <c r="F19" s="52"/>
      <c r="G19" s="51"/>
      <c r="H19" s="53"/>
      <c r="I19" s="53"/>
      <c r="J19" s="53"/>
      <c r="K19" s="53"/>
      <c r="L19" s="53"/>
      <c r="M19" s="54"/>
      <c r="P19" s="23">
        <v>0.58999999999999897</v>
      </c>
    </row>
    <row r="20" spans="1:16" ht="26.25" customHeight="1" thickBot="1" x14ac:dyDescent="0.3">
      <c r="A20" s="49"/>
      <c r="B20" s="55"/>
      <c r="C20" s="55"/>
      <c r="D20" s="51"/>
      <c r="E20" s="51"/>
      <c r="F20" s="52"/>
      <c r="G20" s="51"/>
      <c r="H20" s="53"/>
      <c r="I20" s="53"/>
      <c r="J20" s="53"/>
      <c r="K20" s="53"/>
      <c r="L20" s="53"/>
      <c r="M20" s="54"/>
      <c r="P20" s="23">
        <v>0.59999999999999898</v>
      </c>
    </row>
    <row r="21" spans="1:16" ht="26.25" customHeight="1" thickBot="1" x14ac:dyDescent="0.3">
      <c r="A21" s="49"/>
      <c r="B21" s="55"/>
      <c r="C21" s="55"/>
      <c r="D21" s="51"/>
      <c r="E21" s="51"/>
      <c r="F21" s="52"/>
      <c r="G21" s="51"/>
      <c r="H21" s="53"/>
      <c r="I21" s="53"/>
      <c r="J21" s="53"/>
      <c r="K21" s="53"/>
      <c r="L21" s="53"/>
      <c r="M21" s="54"/>
      <c r="P21" s="23">
        <v>0.60999999999999899</v>
      </c>
    </row>
    <row r="22" spans="1:16" ht="26.25" customHeight="1" thickBot="1" x14ac:dyDescent="0.3">
      <c r="A22" s="49"/>
      <c r="B22" s="55"/>
      <c r="C22" s="55"/>
      <c r="D22" s="51"/>
      <c r="E22" s="51"/>
      <c r="F22" s="52"/>
      <c r="G22" s="51"/>
      <c r="H22" s="53"/>
      <c r="I22" s="53"/>
      <c r="J22" s="53"/>
      <c r="K22" s="53"/>
      <c r="L22" s="53"/>
      <c r="M22" s="54"/>
      <c r="P22" s="23">
        <v>0.619999999999999</v>
      </c>
    </row>
    <row r="23" spans="1:16" ht="26.25" customHeight="1" thickBot="1" x14ac:dyDescent="0.3">
      <c r="A23" s="49"/>
      <c r="B23" s="55"/>
      <c r="C23" s="55"/>
      <c r="D23" s="51"/>
      <c r="E23" s="51"/>
      <c r="F23" s="52"/>
      <c r="G23" s="51"/>
      <c r="H23" s="53"/>
      <c r="I23" s="53"/>
      <c r="J23" s="53"/>
      <c r="K23" s="53"/>
      <c r="L23" s="53"/>
      <c r="M23" s="54"/>
      <c r="P23" s="23">
        <v>0.62999999999999901</v>
      </c>
    </row>
    <row r="24" spans="1:16" ht="26.25" customHeight="1" thickBot="1" x14ac:dyDescent="0.3">
      <c r="A24" s="49"/>
      <c r="B24" s="55"/>
      <c r="C24" s="55"/>
      <c r="D24" s="51"/>
      <c r="E24" s="51"/>
      <c r="F24" s="52"/>
      <c r="G24" s="51"/>
      <c r="H24" s="53"/>
      <c r="I24" s="53"/>
      <c r="J24" s="53"/>
      <c r="K24" s="53"/>
      <c r="L24" s="53"/>
      <c r="M24" s="54"/>
      <c r="P24" s="23">
        <v>0.63999999999999901</v>
      </c>
    </row>
    <row r="25" spans="1:16" ht="26.25" customHeight="1" thickBot="1" x14ac:dyDescent="0.3">
      <c r="A25" s="49"/>
      <c r="B25" s="55"/>
      <c r="C25" s="55"/>
      <c r="D25" s="51"/>
      <c r="E25" s="51"/>
      <c r="F25" s="52"/>
      <c r="G25" s="51"/>
      <c r="H25" s="53"/>
      <c r="I25" s="53"/>
      <c r="J25" s="53"/>
      <c r="K25" s="53"/>
      <c r="L25" s="53"/>
      <c r="M25" s="54"/>
      <c r="P25" s="23">
        <v>0.64999999999999902</v>
      </c>
    </row>
    <row r="26" spans="1:16" ht="26.25" customHeight="1" thickBot="1" x14ac:dyDescent="0.3">
      <c r="A26" s="49"/>
      <c r="B26" s="55"/>
      <c r="C26" s="55"/>
      <c r="D26" s="51"/>
      <c r="E26" s="51"/>
      <c r="F26" s="52"/>
      <c r="G26" s="51"/>
      <c r="H26" s="53"/>
      <c r="I26" s="53"/>
      <c r="J26" s="53"/>
      <c r="K26" s="53"/>
      <c r="L26" s="53"/>
      <c r="M26" s="54"/>
      <c r="P26" s="23">
        <v>0.65999999999999903</v>
      </c>
    </row>
    <row r="27" spans="1:16" ht="26.25" customHeight="1" thickBot="1" x14ac:dyDescent="0.3">
      <c r="A27" s="49"/>
      <c r="B27" s="55"/>
      <c r="C27" s="55"/>
      <c r="D27" s="51"/>
      <c r="E27" s="51"/>
      <c r="F27" s="52"/>
      <c r="G27" s="51"/>
      <c r="H27" s="53"/>
      <c r="I27" s="53"/>
      <c r="J27" s="53"/>
      <c r="K27" s="53"/>
      <c r="L27" s="53"/>
      <c r="M27" s="54"/>
      <c r="P27" s="23">
        <v>0.66999999999999904</v>
      </c>
    </row>
    <row r="28" spans="1:16" ht="26.25" customHeight="1" thickBot="1" x14ac:dyDescent="0.3">
      <c r="A28" s="49"/>
      <c r="B28" s="55"/>
      <c r="C28" s="55"/>
      <c r="D28" s="51"/>
      <c r="E28" s="51"/>
      <c r="F28" s="52"/>
      <c r="G28" s="51"/>
      <c r="H28" s="53"/>
      <c r="I28" s="53"/>
      <c r="J28" s="53"/>
      <c r="K28" s="53"/>
      <c r="L28" s="53"/>
      <c r="M28" s="54"/>
      <c r="P28" s="23">
        <v>0.67999999999999905</v>
      </c>
    </row>
    <row r="29" spans="1:16" ht="26.25" customHeight="1" thickBot="1" x14ac:dyDescent="0.3">
      <c r="A29" s="49"/>
      <c r="B29" s="55"/>
      <c r="C29" s="55"/>
      <c r="D29" s="51"/>
      <c r="E29" s="51"/>
      <c r="F29" s="52"/>
      <c r="G29" s="51"/>
      <c r="H29" s="53"/>
      <c r="I29" s="53"/>
      <c r="J29" s="53"/>
      <c r="K29" s="53"/>
      <c r="L29" s="53"/>
      <c r="M29" s="54"/>
      <c r="P29" s="23">
        <v>0.68999999999999895</v>
      </c>
    </row>
    <row r="30" spans="1:16" ht="26.25" customHeight="1" thickBot="1" x14ac:dyDescent="0.3">
      <c r="A30" s="49"/>
      <c r="B30" s="55"/>
      <c r="C30" s="55"/>
      <c r="D30" s="51"/>
      <c r="E30" s="51"/>
      <c r="F30" s="52"/>
      <c r="G30" s="51"/>
      <c r="H30" s="53"/>
      <c r="I30" s="53"/>
      <c r="J30" s="53"/>
      <c r="K30" s="53"/>
      <c r="L30" s="53"/>
      <c r="M30" s="54"/>
      <c r="P30" s="23">
        <v>0.69999999999999896</v>
      </c>
    </row>
    <row r="31" spans="1:16" ht="26.25" customHeight="1" thickBot="1" x14ac:dyDescent="0.3">
      <c r="A31" s="49"/>
      <c r="B31" s="55"/>
      <c r="C31" s="55"/>
      <c r="D31" s="51"/>
      <c r="E31" s="51"/>
      <c r="F31" s="52"/>
      <c r="G31" s="51"/>
      <c r="H31" s="53"/>
      <c r="I31" s="53"/>
      <c r="J31" s="53"/>
      <c r="K31" s="53"/>
      <c r="L31" s="53"/>
      <c r="M31" s="54"/>
      <c r="P31" s="23">
        <v>0.70999999999999897</v>
      </c>
    </row>
    <row r="32" spans="1:16" ht="26.25" customHeight="1" thickBot="1" x14ac:dyDescent="0.3">
      <c r="A32" s="49"/>
      <c r="B32" s="55"/>
      <c r="C32" s="55"/>
      <c r="D32" s="51"/>
      <c r="E32" s="51"/>
      <c r="F32" s="52"/>
      <c r="G32" s="51"/>
      <c r="H32" s="53"/>
      <c r="I32" s="53"/>
      <c r="J32" s="53"/>
      <c r="K32" s="53"/>
      <c r="L32" s="53"/>
      <c r="M32" s="54"/>
      <c r="P32" s="23">
        <v>0.71999999999999897</v>
      </c>
    </row>
    <row r="33" spans="1:16" ht="26.25" customHeight="1" thickBot="1" x14ac:dyDescent="0.3">
      <c r="A33" s="49"/>
      <c r="B33" s="55"/>
      <c r="C33" s="55"/>
      <c r="D33" s="51"/>
      <c r="E33" s="51"/>
      <c r="F33" s="52"/>
      <c r="G33" s="51"/>
      <c r="H33" s="53"/>
      <c r="I33" s="53"/>
      <c r="J33" s="53"/>
      <c r="K33" s="53"/>
      <c r="L33" s="53"/>
      <c r="M33" s="54"/>
      <c r="P33" s="23">
        <v>0.72999999999999898</v>
      </c>
    </row>
    <row r="34" spans="1:16" ht="26.25" customHeight="1" thickBot="1" x14ac:dyDescent="0.3">
      <c r="A34" s="49"/>
      <c r="B34" s="55"/>
      <c r="C34" s="55"/>
      <c r="D34" s="51"/>
      <c r="E34" s="51"/>
      <c r="F34" s="52"/>
      <c r="G34" s="51"/>
      <c r="H34" s="53"/>
      <c r="I34" s="53"/>
      <c r="J34" s="53"/>
      <c r="K34" s="53"/>
      <c r="L34" s="53"/>
      <c r="M34" s="54"/>
      <c r="P34" s="23">
        <v>0.73999999999999899</v>
      </c>
    </row>
    <row r="35" spans="1:16" ht="26.25" customHeight="1" thickBot="1" x14ac:dyDescent="0.3">
      <c r="A35" s="49"/>
      <c r="B35" s="55"/>
      <c r="C35" s="55"/>
      <c r="D35" s="51"/>
      <c r="E35" s="51"/>
      <c r="F35" s="52"/>
      <c r="G35" s="51"/>
      <c r="H35" s="53"/>
      <c r="I35" s="53"/>
      <c r="J35" s="53"/>
      <c r="K35" s="53"/>
      <c r="L35" s="53"/>
      <c r="M35" s="54"/>
      <c r="P35" s="23">
        <v>0.749999999999999</v>
      </c>
    </row>
    <row r="36" spans="1:16" ht="26.25" customHeight="1" thickBot="1" x14ac:dyDescent="0.3">
      <c r="A36" s="49"/>
      <c r="B36" s="55"/>
      <c r="C36" s="55"/>
      <c r="D36" s="51"/>
      <c r="E36" s="51"/>
      <c r="F36" s="52"/>
      <c r="G36" s="51"/>
      <c r="H36" s="53"/>
      <c r="I36" s="53"/>
      <c r="J36" s="53"/>
      <c r="K36" s="53"/>
      <c r="L36" s="53"/>
      <c r="M36" s="54"/>
      <c r="P36" s="23">
        <v>0.75999999999999901</v>
      </c>
    </row>
    <row r="37" spans="1:16" ht="26.25" customHeight="1" thickBot="1" x14ac:dyDescent="0.3">
      <c r="A37" s="49"/>
      <c r="B37" s="55"/>
      <c r="C37" s="55"/>
      <c r="D37" s="51"/>
      <c r="E37" s="51"/>
      <c r="F37" s="52"/>
      <c r="G37" s="51"/>
      <c r="H37" s="53"/>
      <c r="I37" s="53"/>
      <c r="J37" s="53"/>
      <c r="K37" s="53"/>
      <c r="L37" s="53"/>
      <c r="M37" s="54"/>
      <c r="P37" s="23">
        <v>0.76999999999999902</v>
      </c>
    </row>
    <row r="38" spans="1:16" ht="26.25" customHeight="1" thickBot="1" x14ac:dyDescent="0.3">
      <c r="A38" s="49"/>
      <c r="B38" s="55"/>
      <c r="C38" s="55"/>
      <c r="D38" s="51"/>
      <c r="E38" s="51"/>
      <c r="F38" s="52"/>
      <c r="G38" s="51"/>
      <c r="H38" s="53"/>
      <c r="I38" s="53"/>
      <c r="J38" s="53"/>
      <c r="K38" s="53"/>
      <c r="L38" s="53"/>
      <c r="M38" s="54"/>
      <c r="P38" s="23">
        <v>0.77999999999999903</v>
      </c>
    </row>
    <row r="39" spans="1:16" ht="26.25" customHeight="1" thickBot="1" x14ac:dyDescent="0.3">
      <c r="A39" s="49"/>
      <c r="B39" s="55"/>
      <c r="C39" s="55"/>
      <c r="D39" s="51"/>
      <c r="E39" s="51"/>
      <c r="F39" s="52"/>
      <c r="G39" s="51"/>
      <c r="H39" s="53"/>
      <c r="I39" s="53"/>
      <c r="J39" s="53"/>
      <c r="K39" s="53"/>
      <c r="L39" s="53"/>
      <c r="M39" s="54"/>
      <c r="P39" s="23">
        <v>0.78999999999999804</v>
      </c>
    </row>
    <row r="40" spans="1:16" ht="26.25" customHeight="1" thickBot="1" x14ac:dyDescent="0.3">
      <c r="A40" s="49"/>
      <c r="B40" s="55"/>
      <c r="C40" s="55"/>
      <c r="D40" s="51"/>
      <c r="E40" s="51"/>
      <c r="F40" s="52"/>
      <c r="G40" s="51"/>
      <c r="H40" s="53"/>
      <c r="I40" s="53"/>
      <c r="J40" s="53"/>
      <c r="K40" s="53"/>
      <c r="L40" s="53"/>
      <c r="M40" s="54"/>
      <c r="P40" s="23">
        <v>0.79999999999999805</v>
      </c>
    </row>
    <row r="41" spans="1:16" ht="26.25" customHeight="1" thickBot="1" x14ac:dyDescent="0.3">
      <c r="A41" s="49"/>
      <c r="B41" s="55"/>
      <c r="C41" s="55"/>
      <c r="D41" s="51"/>
      <c r="E41" s="51"/>
      <c r="F41" s="52"/>
      <c r="G41" s="51"/>
      <c r="H41" s="53"/>
      <c r="I41" s="53"/>
      <c r="J41" s="53"/>
      <c r="K41" s="53"/>
      <c r="L41" s="53"/>
      <c r="M41" s="54"/>
      <c r="P41" s="23">
        <v>0.80999999999999805</v>
      </c>
    </row>
    <row r="42" spans="1:16" ht="26.25" customHeight="1" thickBot="1" x14ac:dyDescent="0.3">
      <c r="A42" s="49"/>
      <c r="B42" s="55"/>
      <c r="C42" s="55"/>
      <c r="D42" s="51"/>
      <c r="E42" s="51"/>
      <c r="F42" s="52"/>
      <c r="G42" s="51"/>
      <c r="H42" s="53"/>
      <c r="I42" s="53"/>
      <c r="J42" s="53"/>
      <c r="K42" s="53"/>
      <c r="L42" s="53"/>
      <c r="M42" s="54"/>
      <c r="P42" s="23">
        <v>0.81999999999999795</v>
      </c>
    </row>
    <row r="43" spans="1:16" ht="26.25" customHeight="1" thickBot="1" x14ac:dyDescent="0.3">
      <c r="A43" s="49"/>
      <c r="B43" s="55"/>
      <c r="C43" s="55"/>
      <c r="D43" s="51"/>
      <c r="E43" s="51"/>
      <c r="F43" s="52"/>
      <c r="G43" s="51"/>
      <c r="H43" s="53"/>
      <c r="I43" s="53"/>
      <c r="J43" s="53"/>
      <c r="K43" s="53"/>
      <c r="L43" s="53"/>
      <c r="M43" s="54"/>
      <c r="P43" s="23">
        <v>0.82999999999999796</v>
      </c>
    </row>
    <row r="44" spans="1:16" ht="26.25" customHeight="1" thickBot="1" x14ac:dyDescent="0.3">
      <c r="A44" s="49"/>
      <c r="B44" s="55"/>
      <c r="C44" s="55"/>
      <c r="D44" s="51"/>
      <c r="E44" s="51"/>
      <c r="F44" s="52"/>
      <c r="G44" s="51"/>
      <c r="H44" s="53"/>
      <c r="I44" s="53"/>
      <c r="J44" s="53"/>
      <c r="K44" s="53"/>
      <c r="L44" s="53"/>
      <c r="M44" s="54"/>
      <c r="P44" s="23">
        <v>0.83999999999999797</v>
      </c>
    </row>
    <row r="45" spans="1:16" ht="26.25" customHeight="1" thickBot="1" x14ac:dyDescent="0.3">
      <c r="A45" s="49"/>
      <c r="B45" s="55"/>
      <c r="C45" s="55"/>
      <c r="D45" s="51"/>
      <c r="E45" s="51"/>
      <c r="F45" s="52"/>
      <c r="G45" s="51"/>
      <c r="H45" s="53"/>
      <c r="I45" s="53"/>
      <c r="J45" s="53"/>
      <c r="K45" s="53"/>
      <c r="L45" s="53"/>
      <c r="M45" s="54"/>
      <c r="P45" s="23">
        <v>0.84999999999999798</v>
      </c>
    </row>
    <row r="46" spans="1:16" ht="26.25" customHeight="1" thickBot="1" x14ac:dyDescent="0.3">
      <c r="A46" s="49"/>
      <c r="B46" s="55"/>
      <c r="C46" s="55"/>
      <c r="D46" s="51"/>
      <c r="E46" s="51"/>
      <c r="F46" s="52"/>
      <c r="G46" s="51"/>
      <c r="H46" s="53"/>
      <c r="I46" s="53"/>
      <c r="J46" s="53"/>
      <c r="K46" s="53"/>
      <c r="L46" s="53"/>
      <c r="M46" s="54"/>
      <c r="P46" s="23">
        <v>0.85999999999999799</v>
      </c>
    </row>
    <row r="47" spans="1:16" ht="26.25" customHeight="1" thickBot="1" x14ac:dyDescent="0.3">
      <c r="A47" s="49"/>
      <c r="B47" s="55"/>
      <c r="C47" s="55"/>
      <c r="D47" s="51"/>
      <c r="E47" s="51"/>
      <c r="F47" s="52"/>
      <c r="G47" s="51"/>
      <c r="H47" s="53"/>
      <c r="I47" s="53"/>
      <c r="J47" s="53"/>
      <c r="K47" s="53"/>
      <c r="L47" s="53"/>
      <c r="M47" s="54"/>
      <c r="P47" s="23">
        <v>0.869999999999998</v>
      </c>
    </row>
    <row r="48" spans="1:16" ht="26.25" customHeight="1" thickBot="1" x14ac:dyDescent="0.3">
      <c r="A48" s="49"/>
      <c r="B48" s="55"/>
      <c r="C48" s="55"/>
      <c r="D48" s="51"/>
      <c r="E48" s="51"/>
      <c r="F48" s="52"/>
      <c r="G48" s="51"/>
      <c r="H48" s="53"/>
      <c r="I48" s="53"/>
      <c r="J48" s="53"/>
      <c r="K48" s="53"/>
      <c r="L48" s="53"/>
      <c r="M48" s="54"/>
      <c r="P48" s="23">
        <v>0.87999999999999801</v>
      </c>
    </row>
    <row r="49" spans="1:16" ht="26.25" customHeight="1" thickBot="1" x14ac:dyDescent="0.3">
      <c r="A49" s="49"/>
      <c r="B49" s="55"/>
      <c r="C49" s="55"/>
      <c r="D49" s="51"/>
      <c r="E49" s="51"/>
      <c r="F49" s="52"/>
      <c r="G49" s="51"/>
      <c r="H49" s="53"/>
      <c r="I49" s="53"/>
      <c r="J49" s="53"/>
      <c r="K49" s="53"/>
      <c r="L49" s="53"/>
      <c r="M49" s="54"/>
      <c r="P49" s="23">
        <v>0.88999999999999801</v>
      </c>
    </row>
    <row r="50" spans="1:16" ht="26.25" customHeight="1" thickBot="1" x14ac:dyDescent="0.3">
      <c r="A50" s="49"/>
      <c r="B50" s="55"/>
      <c r="C50" s="55"/>
      <c r="D50" s="51"/>
      <c r="E50" s="51"/>
      <c r="F50" s="52"/>
      <c r="G50" s="51"/>
      <c r="H50" s="53"/>
      <c r="I50" s="53"/>
      <c r="J50" s="53"/>
      <c r="K50" s="53"/>
      <c r="L50" s="53"/>
      <c r="M50" s="54"/>
      <c r="P50" s="23">
        <v>0.89999999999999802</v>
      </c>
    </row>
    <row r="51" spans="1:16" ht="26.25" customHeight="1" thickBot="1" x14ac:dyDescent="0.3">
      <c r="A51" s="49"/>
      <c r="B51" s="55"/>
      <c r="C51" s="55"/>
      <c r="D51" s="51"/>
      <c r="E51" s="51"/>
      <c r="F51" s="52"/>
      <c r="G51" s="51"/>
      <c r="H51" s="53"/>
      <c r="I51" s="53"/>
      <c r="J51" s="53"/>
      <c r="K51" s="53"/>
      <c r="L51" s="53"/>
      <c r="M51" s="54"/>
      <c r="P51" s="23"/>
    </row>
    <row r="52" spans="1:16" ht="26.25" customHeight="1" thickBot="1" x14ac:dyDescent="0.3">
      <c r="A52" s="49"/>
      <c r="B52" s="50"/>
      <c r="C52" s="55"/>
      <c r="D52" s="51"/>
      <c r="E52" s="51"/>
      <c r="F52" s="52"/>
      <c r="G52" s="51"/>
      <c r="H52" s="53"/>
      <c r="I52" s="53"/>
      <c r="J52" s="53"/>
      <c r="K52" s="53"/>
      <c r="L52" s="53"/>
      <c r="M52" s="54"/>
      <c r="P52" s="23"/>
    </row>
    <row r="53" spans="1:16" ht="26.25" customHeight="1" thickBot="1" x14ac:dyDescent="0.3">
      <c r="A53" s="49"/>
      <c r="B53" s="55"/>
      <c r="C53" s="55"/>
      <c r="D53" s="51"/>
      <c r="E53" s="51"/>
      <c r="F53" s="52"/>
      <c r="G53" s="51"/>
      <c r="H53" s="53"/>
      <c r="I53" s="53"/>
      <c r="J53" s="53"/>
      <c r="K53" s="53"/>
      <c r="L53" s="53"/>
      <c r="M53" s="54"/>
      <c r="P53" s="23"/>
    </row>
    <row r="54" spans="1:16" ht="26.25" customHeight="1" thickBot="1" x14ac:dyDescent="0.3">
      <c r="A54" s="49"/>
      <c r="B54" s="55"/>
      <c r="C54" s="55"/>
      <c r="D54" s="51"/>
      <c r="E54" s="51"/>
      <c r="F54" s="52"/>
      <c r="G54" s="51"/>
      <c r="H54" s="53"/>
      <c r="I54" s="53"/>
      <c r="J54" s="53"/>
      <c r="K54" s="53"/>
      <c r="L54" s="53"/>
      <c r="M54" s="54"/>
      <c r="P54" s="23"/>
    </row>
    <row r="55" spans="1:16" ht="26.25" customHeight="1" thickBot="1" x14ac:dyDescent="0.3">
      <c r="A55" s="49"/>
      <c r="B55" s="55"/>
      <c r="C55" s="55"/>
      <c r="D55" s="51"/>
      <c r="E55" s="51"/>
      <c r="F55" s="52"/>
      <c r="G55" s="51"/>
      <c r="H55" s="53"/>
      <c r="I55" s="53"/>
      <c r="J55" s="53"/>
      <c r="K55" s="53"/>
      <c r="L55" s="53"/>
      <c r="M55" s="54"/>
      <c r="P55" s="23"/>
    </row>
    <row r="56" spans="1:16" ht="26.25" customHeight="1" thickBot="1" x14ac:dyDescent="0.3">
      <c r="A56" s="56"/>
      <c r="B56" s="57"/>
      <c r="C56" s="57"/>
      <c r="D56" s="58"/>
      <c r="E56" s="58"/>
      <c r="F56" s="59"/>
      <c r="G56" s="58"/>
      <c r="H56" s="59"/>
      <c r="I56" s="59"/>
      <c r="J56" s="59"/>
      <c r="K56" s="59"/>
      <c r="L56" s="59"/>
      <c r="M56" s="60"/>
      <c r="P56" s="23"/>
    </row>
    <row r="57" spans="1:16" ht="20.100000000000001" customHeight="1" thickBot="1" x14ac:dyDescent="0.3">
      <c r="A57" s="56"/>
      <c r="B57" s="57"/>
      <c r="C57" s="57"/>
      <c r="D57" s="58"/>
      <c r="E57" s="58"/>
      <c r="F57" s="59"/>
      <c r="G57" s="58"/>
      <c r="H57" s="59"/>
      <c r="I57" s="59"/>
      <c r="J57" s="59"/>
      <c r="K57" s="59"/>
      <c r="L57" s="59"/>
      <c r="M57" s="60"/>
    </row>
    <row r="58" spans="1:16" ht="20.100000000000001" customHeight="1" x14ac:dyDescent="0.25">
      <c r="A58" s="56"/>
      <c r="B58" s="57"/>
      <c r="C58" s="57"/>
      <c r="D58" s="58"/>
      <c r="E58" s="58"/>
      <c r="F58" s="59"/>
      <c r="G58" s="58"/>
      <c r="H58" s="59"/>
      <c r="I58" s="59"/>
      <c r="J58" s="59"/>
      <c r="K58" s="59"/>
      <c r="L58" s="59"/>
      <c r="M58" s="60"/>
    </row>
    <row r="59" spans="1:16" ht="20.100000000000001" customHeight="1" x14ac:dyDescent="0.25"/>
  </sheetData>
  <sheetProtection password="CDA0" sheet="1" objects="1" scenarios="1" formatCells="0"/>
  <protectedRanges>
    <protectedRange password="CDA0" sqref="A1:L1" name="Range1"/>
  </protectedRanges>
  <mergeCells count="10">
    <mergeCell ref="O2:R2"/>
    <mergeCell ref="O3:R3"/>
    <mergeCell ref="O4:R4"/>
    <mergeCell ref="O5:R5"/>
    <mergeCell ref="A1:M1"/>
    <mergeCell ref="A5:M5"/>
    <mergeCell ref="H4:M4"/>
    <mergeCell ref="A3:M3"/>
    <mergeCell ref="A2:M2"/>
    <mergeCell ref="B4:C4"/>
  </mergeCells>
  <dataValidations count="2">
    <dataValidation type="list" allowBlank="1" showInputMessage="1" showErrorMessage="1" sqref="D7:D58">
      <formula1>"GPF,GPF 2004"</formula1>
    </dataValidation>
    <dataValidation type="list" allowBlank="1" showInputMessage="1" showErrorMessage="1" sqref="F7:F58 M7:M55 L7:L58 H7:H58 J7:J58">
      <formula1>$P$6:$P$50</formula1>
    </dataValidation>
  </dataValidations>
  <pageMargins left="0.7" right="0.7" top="0.75" bottom="0.75" header="0.3" footer="0.3"/>
  <pageSetup paperSize="9" fitToWidth="0" fitToHeight="0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80"/>
  <sheetViews>
    <sheetView showGridLines="0" tabSelected="1" zoomScale="85" workbookViewId="0">
      <selection activeCell="P6" sqref="P6"/>
    </sheetView>
  </sheetViews>
  <sheetFormatPr defaultColWidth="0" defaultRowHeight="20.100000000000001" customHeight="1" zeroHeight="1" x14ac:dyDescent="0.25"/>
  <cols>
    <col min="1" max="1" width="5.28515625" style="2" customWidth="1"/>
    <col min="2" max="2" width="25.85546875" style="2" customWidth="1"/>
    <col min="3" max="3" width="12.42578125" style="2" customWidth="1"/>
    <col min="4" max="12" width="7.7109375" style="7" customWidth="1"/>
    <col min="13" max="14" width="7.7109375" style="7" hidden="1" customWidth="1"/>
    <col min="15" max="15" width="9.28515625" style="7" hidden="1" customWidth="1"/>
    <col min="16" max="16" width="10.5703125" style="7" customWidth="1"/>
    <col min="17" max="17" width="9.42578125" style="7" customWidth="1"/>
    <col min="18" max="18" width="4.7109375" style="7" customWidth="1"/>
    <col min="19" max="19" width="9.42578125" style="7" hidden="1" customWidth="1"/>
    <col min="20" max="20" width="8.28515625" style="7" hidden="1" customWidth="1"/>
    <col min="21" max="26" width="9.140625" style="7" hidden="1" customWidth="1"/>
    <col min="27" max="27" width="9.140625" style="7" customWidth="1"/>
    <col min="28" max="16384" width="9.140625" style="7" hidden="1"/>
  </cols>
  <sheetData>
    <row r="1" spans="1:25" ht="46.5" customHeight="1" x14ac:dyDescent="0.25">
      <c r="A1" s="87" t="str">
        <f>'MASTER DATA SHEET'!A1:M1</f>
        <v>MADE BY:--BHAGIRATH MAL KALWANIA G.S.S.S.DASANA KHURD (MOULASAR) DEEDWANA-KUCHAMAN            MOB.NO.9828789204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</row>
    <row r="2" spans="1:25" s="2" customFormat="1" ht="21" customHeight="1" x14ac:dyDescent="0.35">
      <c r="A2" s="88" t="str">
        <f>'MASTER DATA SHEET'!$A$2</f>
        <v xml:space="preserve">राजकीय उच्च माध्यमिक विद्यालय डसाणा खुर्द (मौलासर),डीडवाना-कुचामन 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"/>
      <c r="S2" s="8"/>
    </row>
    <row r="3" spans="1:25" s="2" customFormat="1" ht="20.25" x14ac:dyDescent="0.3">
      <c r="A3" s="84" t="str">
        <f>"क्रमांक-"&amp;'MASTER DATA SHEET'!B4</f>
        <v>क्रमांक-राउमावि डसाखु /2025/DA/1</v>
      </c>
      <c r="B3" s="84"/>
      <c r="C3" s="84"/>
      <c r="D3" s="84"/>
      <c r="E3" s="84"/>
      <c r="F3" s="84"/>
      <c r="G3" s="84"/>
      <c r="H3" s="84"/>
      <c r="I3" s="24"/>
      <c r="J3" s="25"/>
      <c r="K3" s="25"/>
      <c r="L3" s="25"/>
      <c r="M3" s="25"/>
      <c r="N3" s="81" t="str">
        <f>'MASTER DATA SHEET'!G4</f>
        <v xml:space="preserve">दिनाँक </v>
      </c>
      <c r="O3" s="81"/>
      <c r="P3" s="80" t="str">
        <f>'MASTER DATA SHEET'!H4</f>
        <v xml:space="preserve">    --        --2025</v>
      </c>
      <c r="Q3" s="80"/>
      <c r="R3" s="9"/>
      <c r="S3" s="9"/>
    </row>
    <row r="4" spans="1:25" s="2" customFormat="1" ht="21.75" customHeight="1" x14ac:dyDescent="0.4">
      <c r="A4" s="83" t="s">
        <v>0</v>
      </c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16"/>
      <c r="S4" s="16"/>
    </row>
    <row r="5" spans="1:25" s="2" customFormat="1" ht="53.25" customHeight="1" thickBot="1" x14ac:dyDescent="0.3">
      <c r="A5" s="82" t="str">
        <f>'MASTER DATA SHEET'!$A$5</f>
        <v xml:space="preserve">                                                       राजस्थान सरकार वित्त विभाग के आदेश कर्मांक --NO.F.6(3)FD (Rules)/2017 जयपुर दिनांक 3-10-2025  के अनुसार महगांईभत्ता (डी.ए.) की दर को संशोधित कर 55 % से बढाकर 58 % प्रतिशत किया गया है l इस कारण निम्नाकित कर्मचारियों की महगांई भत्ता दर को पुन: निर्धारित कर अंतर माह JULY 25 से SEPT 25 तक की राशि का वेतन भुगतान स्वीकृति प्रदान की जाती है l</v>
      </c>
      <c r="B5" s="82"/>
      <c r="C5" s="82"/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  <c r="R5" s="17"/>
      <c r="S5" s="17"/>
    </row>
    <row r="6" spans="1:25" s="10" customFormat="1" ht="107.25" customHeight="1" thickBot="1" x14ac:dyDescent="0.3">
      <c r="A6" s="61" t="s">
        <v>13</v>
      </c>
      <c r="B6" s="61" t="s">
        <v>12</v>
      </c>
      <c r="C6" s="61" t="s">
        <v>14</v>
      </c>
      <c r="D6" s="45" t="str">
        <f>Table1[[#Headers],[BASIC
JUL-25]]</f>
        <v>BASIC
JUL-25</v>
      </c>
      <c r="E6" s="45" t="s">
        <v>30</v>
      </c>
      <c r="F6" s="45" t="s">
        <v>39</v>
      </c>
      <c r="G6" s="45" t="str">
        <f>Table1[[#Headers],[BASIC
AUG-25]]</f>
        <v>BASIC
AUG-25</v>
      </c>
      <c r="H6" s="44" t="str">
        <f>Table1[[#Headers],[DRAWN DA RATE AUG-25]]</f>
        <v>DRAWN DA RATE AUG-25</v>
      </c>
      <c r="I6" s="45" t="s">
        <v>40</v>
      </c>
      <c r="J6" s="45" t="str">
        <f>Table1[[#Headers],[BASIC
SEP-25]]</f>
        <v>BASIC
SEP-25</v>
      </c>
      <c r="K6" s="44" t="str">
        <f>Table1[[#Headers],[DRAWN DA RATE SEP-25]]</f>
        <v>DRAWN DA RATE SEP-25</v>
      </c>
      <c r="L6" s="45" t="s">
        <v>41</v>
      </c>
      <c r="M6" s="45" t="str">
        <f>Table1[[#Headers],[BASIC
-]]</f>
        <v>BASIC
-</v>
      </c>
      <c r="N6" s="44" t="str">
        <f>Table1[[#Headers],[DRAWN DA RATE -]]</f>
        <v>DRAWN DA RATE -</v>
      </c>
      <c r="O6" s="44" t="str">
        <f>Table1[[#Headers],[DA DRAWN DUE TO BE JUL/SEP 25]]</f>
        <v>DA DRAWN DUE TO BE JUL/SEP 25</v>
      </c>
      <c r="P6" s="44" t="s">
        <v>1</v>
      </c>
      <c r="Q6" s="44" t="s">
        <v>16</v>
      </c>
      <c r="R6" s="18"/>
      <c r="S6" s="18"/>
    </row>
    <row r="7" spans="1:25" s="1" customFormat="1" ht="21.75" customHeight="1" thickBot="1" x14ac:dyDescent="0.3">
      <c r="A7" s="45">
        <f>IF('MASTER DATA SHEET'!A7="","",'MASTER DATA SHEET'!A7)</f>
        <v>1</v>
      </c>
      <c r="B7" s="46" t="str">
        <f>IF('MASTER DATA SHEET'!B7="","",'MASTER DATA SHEET'!B7)</f>
        <v>BHAGIRATH MAL</v>
      </c>
      <c r="C7" s="45" t="str">
        <f>IF('MASTER DATA SHEET'!C7="","",'MASTER DATA SHEET'!C7)</f>
        <v>TEACHER L-1</v>
      </c>
      <c r="D7" s="45">
        <f>IF('MASTER DATA SHEET'!E7=0,"",'MASTER DATA SHEET'!E7)</f>
        <v>75400</v>
      </c>
      <c r="E7" s="45">
        <f>IFERROR(ROUND(D7*'MASTER DATA SHEET'!F7,0),"")</f>
        <v>41470</v>
      </c>
      <c r="F7" s="45">
        <f>IFERROR(ROUND(D7*'MASTER DATA SHEET'!$M7,0),"")</f>
        <v>43732</v>
      </c>
      <c r="G7" s="45">
        <f>IF('MASTER DATA SHEET'!G7=0,"",'MASTER DATA SHEET'!G7)</f>
        <v>75400</v>
      </c>
      <c r="H7" s="45">
        <f>IFERROR(ROUND(G7*'MASTER DATA SHEET'!H7,0),"")</f>
        <v>41470</v>
      </c>
      <c r="I7" s="45">
        <f>IFERROR(ROUND(G7*'MASTER DATA SHEET'!$M7,0),"")</f>
        <v>43732</v>
      </c>
      <c r="J7" s="45">
        <f>IF('MASTER DATA SHEET'!I7=0,"",'MASTER DATA SHEET'!I7)</f>
        <v>75400</v>
      </c>
      <c r="K7" s="45">
        <f>IFERROR(ROUND(J7*'MASTER DATA SHEET'!$J7,0),"")</f>
        <v>41470</v>
      </c>
      <c r="L7" s="45">
        <f>IFERROR(ROUND(J7*'MASTER DATA SHEET'!$M7,0),"")</f>
        <v>43732</v>
      </c>
      <c r="M7" s="45" t="str">
        <f>IF('MASTER DATA SHEET'!K7=0,"",'MASTER DATA SHEET'!K7)</f>
        <v/>
      </c>
      <c r="N7" s="45" t="str">
        <f>IFERROR(ROUND(M7*'MASTER DATA SHEET'!$L7,0),"")</f>
        <v/>
      </c>
      <c r="O7" s="45" t="str">
        <f>IFERROR(ROUND(M7*'MASTER DATA SHEET'!$M7,0),"")</f>
        <v/>
      </c>
      <c r="P7" s="47">
        <f>SUM(U7:X7)</f>
        <v>6786</v>
      </c>
      <c r="Q7" s="47">
        <f>SUM(U7:X7)-SUM(P7:P7)</f>
        <v>0</v>
      </c>
      <c r="R7" s="19"/>
      <c r="S7" s="19"/>
      <c r="U7" s="11">
        <f t="shared" ref="U7" si="0">IFERROR(F7-E7,"")</f>
        <v>2262</v>
      </c>
      <c r="V7" s="11">
        <f t="shared" ref="V7" si="1">IFERROR(I7-H7,"")</f>
        <v>2262</v>
      </c>
      <c r="W7" s="11">
        <f>IFERROR(L7-K7,"")</f>
        <v>2262</v>
      </c>
      <c r="X7" s="11" t="str">
        <f>IFERROR(O7-N7,"")</f>
        <v/>
      </c>
      <c r="Y7" s="11">
        <f>IFERROR(SUM(U7:X7),"")</f>
        <v>6786</v>
      </c>
    </row>
    <row r="8" spans="1:25" s="1" customFormat="1" ht="21.75" customHeight="1" thickBot="1" x14ac:dyDescent="0.3">
      <c r="A8" s="45">
        <f>IF('MASTER DATA SHEET'!A8="","",'MASTER DATA SHEET'!A8)</f>
        <v>2</v>
      </c>
      <c r="B8" s="46" t="str">
        <f>IF('MASTER DATA SHEET'!B8="","",'MASTER DATA SHEET'!B8)</f>
        <v>A</v>
      </c>
      <c r="C8" s="45" t="str">
        <f>IF('MASTER DATA SHEET'!C8="","",'MASTER DATA SHEET'!C8)</f>
        <v>SEN.TEACHER</v>
      </c>
      <c r="D8" s="45">
        <f>IF('MASTER DATA SHEET'!E8=0,"",'MASTER DATA SHEET'!E8)</f>
        <v>46500</v>
      </c>
      <c r="E8" s="45">
        <f>IFERROR(ROUND(D8*'MASTER DATA SHEET'!F8,0),"")</f>
        <v>25575</v>
      </c>
      <c r="F8" s="45">
        <f>IFERROR(ROUND(D8*'MASTER DATA SHEET'!$M8,0),"")</f>
        <v>26970</v>
      </c>
      <c r="G8" s="45">
        <f>IF('MASTER DATA SHEET'!G8=0,"",'MASTER DATA SHEET'!G8)</f>
        <v>46500</v>
      </c>
      <c r="H8" s="45">
        <f>IFERROR(ROUND(G8*'MASTER DATA SHEET'!H8,0),"")</f>
        <v>25575</v>
      </c>
      <c r="I8" s="45">
        <f>IFERROR(ROUND(G8*'MASTER DATA SHEET'!$M8,0),"")</f>
        <v>26970</v>
      </c>
      <c r="J8" s="45">
        <f>IF('MASTER DATA SHEET'!I8=0,"",'MASTER DATA SHEET'!I8)</f>
        <v>46500</v>
      </c>
      <c r="K8" s="45">
        <f>IFERROR(ROUND(J8*'MASTER DATA SHEET'!$J8,0),"")</f>
        <v>25575</v>
      </c>
      <c r="L8" s="45">
        <f>IFERROR(ROUND(J8*'MASTER DATA SHEET'!$M8,0),"")</f>
        <v>26970</v>
      </c>
      <c r="M8" s="45" t="str">
        <f>IF('MASTER DATA SHEET'!K8=0,"",'MASTER DATA SHEET'!K8)</f>
        <v/>
      </c>
      <c r="N8" s="45" t="str">
        <f>IFERROR(ROUND(M8*'MASTER DATA SHEET'!$L8,0),"")</f>
        <v/>
      </c>
      <c r="O8" s="45" t="str">
        <f>IFERROR(ROUND(M8*'MASTER DATA SHEET'!$M8,0),"")</f>
        <v/>
      </c>
      <c r="P8" s="47">
        <f t="shared" ref="P8:P56" si="2">SUM(U8:X8)</f>
        <v>4185</v>
      </c>
      <c r="Q8" s="47">
        <f t="shared" ref="Q8:Q56" si="3">SUM(U8:X8)-SUM(P8:P8)</f>
        <v>0</v>
      </c>
      <c r="R8" s="19"/>
      <c r="S8" s="19"/>
      <c r="U8" s="11">
        <f t="shared" ref="U8:U56" si="4">IFERROR(F8-E8,"")</f>
        <v>1395</v>
      </c>
      <c r="V8" s="11">
        <f t="shared" ref="V8:V56" si="5">IFERROR(I8-H8,"")</f>
        <v>1395</v>
      </c>
      <c r="W8" s="11">
        <f t="shared" ref="W8:W56" si="6">IFERROR(L8-K8,"")</f>
        <v>1395</v>
      </c>
      <c r="X8" s="11" t="str">
        <f t="shared" ref="X8:X56" si="7">IFERROR(O8-N8,"")</f>
        <v/>
      </c>
      <c r="Y8" s="11">
        <f t="shared" ref="Y8:Y56" si="8">IFERROR(SUM(U8:X8),"")</f>
        <v>4185</v>
      </c>
    </row>
    <row r="9" spans="1:25" s="1" customFormat="1" ht="21.75" customHeight="1" thickBot="1" x14ac:dyDescent="0.3">
      <c r="A9" s="45" t="str">
        <f>IF('MASTER DATA SHEET'!A9="","",'MASTER DATA SHEET'!A9)</f>
        <v/>
      </c>
      <c r="B9" s="46" t="str">
        <f>IF('MASTER DATA SHEET'!B9="","",'MASTER DATA SHEET'!B9)</f>
        <v/>
      </c>
      <c r="C9" s="45" t="str">
        <f>IF('MASTER DATA SHEET'!C9="","",'MASTER DATA SHEET'!C9)</f>
        <v/>
      </c>
      <c r="D9" s="45" t="str">
        <f>IF('MASTER DATA SHEET'!E9=0,"",'MASTER DATA SHEET'!E9)</f>
        <v/>
      </c>
      <c r="E9" s="45" t="str">
        <f>IFERROR(ROUND(D9*'MASTER DATA SHEET'!F9,0),"")</f>
        <v/>
      </c>
      <c r="F9" s="45" t="str">
        <f>IFERROR(ROUND(D9*'MASTER DATA SHEET'!$M9,0),"")</f>
        <v/>
      </c>
      <c r="G9" s="45" t="str">
        <f>IF('MASTER DATA SHEET'!G9=0,"",'MASTER DATA SHEET'!G9)</f>
        <v/>
      </c>
      <c r="H9" s="45" t="str">
        <f>IFERROR(ROUND(G9*'MASTER DATA SHEET'!H9,0),"")</f>
        <v/>
      </c>
      <c r="I9" s="45" t="str">
        <f>IFERROR(ROUND(G9*'MASTER DATA SHEET'!$M9,0),"")</f>
        <v/>
      </c>
      <c r="J9" s="45" t="str">
        <f>IF('MASTER DATA SHEET'!I9=0,"",'MASTER DATA SHEET'!I9)</f>
        <v/>
      </c>
      <c r="K9" s="45" t="str">
        <f>IFERROR(ROUND(J9*'MASTER DATA SHEET'!$J9,0),"")</f>
        <v/>
      </c>
      <c r="L9" s="45" t="str">
        <f>IFERROR(ROUND(J9*'MASTER DATA SHEET'!$M9,0),"")</f>
        <v/>
      </c>
      <c r="M9" s="45" t="str">
        <f>IF('MASTER DATA SHEET'!K9=0,"",'MASTER DATA SHEET'!K9)</f>
        <v/>
      </c>
      <c r="N9" s="45" t="str">
        <f>IFERROR(ROUND(M9*'MASTER DATA SHEET'!$L9,0),"")</f>
        <v/>
      </c>
      <c r="O9" s="45" t="str">
        <f>IFERROR(ROUND(M9*'MASTER DATA SHEET'!$M9,0),"")</f>
        <v/>
      </c>
      <c r="P9" s="47">
        <f t="shared" si="2"/>
        <v>0</v>
      </c>
      <c r="Q9" s="47">
        <f t="shared" si="3"/>
        <v>0</v>
      </c>
      <c r="R9" s="19"/>
      <c r="S9" s="19"/>
      <c r="U9" s="11" t="str">
        <f t="shared" si="4"/>
        <v/>
      </c>
      <c r="V9" s="11" t="str">
        <f t="shared" si="5"/>
        <v/>
      </c>
      <c r="W9" s="11" t="str">
        <f t="shared" si="6"/>
        <v/>
      </c>
      <c r="X9" s="11" t="str">
        <f t="shared" si="7"/>
        <v/>
      </c>
      <c r="Y9" s="11">
        <f t="shared" si="8"/>
        <v>0</v>
      </c>
    </row>
    <row r="10" spans="1:25" s="1" customFormat="1" ht="21.75" customHeight="1" thickBot="1" x14ac:dyDescent="0.3">
      <c r="A10" s="45" t="str">
        <f>IF('MASTER DATA SHEET'!A10="","",'MASTER DATA SHEET'!A10)</f>
        <v/>
      </c>
      <c r="B10" s="46" t="str">
        <f>IF('MASTER DATA SHEET'!B10="","",'MASTER DATA SHEET'!B10)</f>
        <v/>
      </c>
      <c r="C10" s="45" t="str">
        <f>IF('MASTER DATA SHEET'!C10="","",'MASTER DATA SHEET'!C10)</f>
        <v/>
      </c>
      <c r="D10" s="45" t="str">
        <f>IF('MASTER DATA SHEET'!E10=0,"",'MASTER DATA SHEET'!E10)</f>
        <v/>
      </c>
      <c r="E10" s="45" t="str">
        <f>IFERROR(ROUND(D10*'MASTER DATA SHEET'!F10,0),"")</f>
        <v/>
      </c>
      <c r="F10" s="45" t="str">
        <f>IFERROR(ROUND(D10*'MASTER DATA SHEET'!$M10,0),"")</f>
        <v/>
      </c>
      <c r="G10" s="45" t="str">
        <f>IF('MASTER DATA SHEET'!G10=0,"",'MASTER DATA SHEET'!G10)</f>
        <v/>
      </c>
      <c r="H10" s="45" t="str">
        <f>IFERROR(ROUND(G10*'MASTER DATA SHEET'!H10,0),"")</f>
        <v/>
      </c>
      <c r="I10" s="45" t="str">
        <f>IFERROR(ROUND(G10*'MASTER DATA SHEET'!$M10,0),"")</f>
        <v/>
      </c>
      <c r="J10" s="45" t="str">
        <f>IF('MASTER DATA SHEET'!I10=0,"",'MASTER DATA SHEET'!I10)</f>
        <v/>
      </c>
      <c r="K10" s="45" t="str">
        <f>IFERROR(ROUND(J10*'MASTER DATA SHEET'!$J10,0),"")</f>
        <v/>
      </c>
      <c r="L10" s="45" t="str">
        <f>IFERROR(ROUND(J10*'MASTER DATA SHEET'!$M10,0),"")</f>
        <v/>
      </c>
      <c r="M10" s="45" t="str">
        <f>IF('MASTER DATA SHEET'!K10=0,"",'MASTER DATA SHEET'!K10)</f>
        <v/>
      </c>
      <c r="N10" s="45" t="str">
        <f>IFERROR(ROUND(M10*'MASTER DATA SHEET'!$L10,0),"")</f>
        <v/>
      </c>
      <c r="O10" s="45" t="str">
        <f>IFERROR(ROUND(M10*'MASTER DATA SHEET'!$M10,0),"")</f>
        <v/>
      </c>
      <c r="P10" s="47">
        <f t="shared" si="2"/>
        <v>0</v>
      </c>
      <c r="Q10" s="47">
        <f t="shared" si="3"/>
        <v>0</v>
      </c>
      <c r="R10" s="19"/>
      <c r="S10" s="19"/>
      <c r="U10" s="11" t="str">
        <f t="shared" si="4"/>
        <v/>
      </c>
      <c r="V10" s="11" t="str">
        <f t="shared" si="5"/>
        <v/>
      </c>
      <c r="W10" s="11" t="str">
        <f t="shared" si="6"/>
        <v/>
      </c>
      <c r="X10" s="11" t="str">
        <f t="shared" si="7"/>
        <v/>
      </c>
      <c r="Y10" s="11">
        <f t="shared" si="8"/>
        <v>0</v>
      </c>
    </row>
    <row r="11" spans="1:25" s="1" customFormat="1" ht="21.75" customHeight="1" thickBot="1" x14ac:dyDescent="0.3">
      <c r="A11" s="45" t="str">
        <f>IF('MASTER DATA SHEET'!A11="","",'MASTER DATA SHEET'!A11)</f>
        <v/>
      </c>
      <c r="B11" s="46" t="str">
        <f>IF('MASTER DATA SHEET'!B11="","",'MASTER DATA SHEET'!B11)</f>
        <v/>
      </c>
      <c r="C11" s="45" t="str">
        <f>IF('MASTER DATA SHEET'!C11="","",'MASTER DATA SHEET'!C11)</f>
        <v/>
      </c>
      <c r="D11" s="45" t="str">
        <f>IF('MASTER DATA SHEET'!E11=0,"",'MASTER DATA SHEET'!E11)</f>
        <v/>
      </c>
      <c r="E11" s="45" t="str">
        <f>IFERROR(ROUND(D11*'MASTER DATA SHEET'!F11,0),"")</f>
        <v/>
      </c>
      <c r="F11" s="45" t="str">
        <f>IFERROR(ROUND(D11*'MASTER DATA SHEET'!$M11,0),"")</f>
        <v/>
      </c>
      <c r="G11" s="45" t="str">
        <f>IF('MASTER DATA SHEET'!G11=0,"",'MASTER DATA SHEET'!G11)</f>
        <v/>
      </c>
      <c r="H11" s="45" t="str">
        <f>IFERROR(ROUND(G11*'MASTER DATA SHEET'!H11,0),"")</f>
        <v/>
      </c>
      <c r="I11" s="45" t="str">
        <f>IFERROR(ROUND(G11*'MASTER DATA SHEET'!$M11,0),"")</f>
        <v/>
      </c>
      <c r="J11" s="45" t="str">
        <f>IF('MASTER DATA SHEET'!I11=0,"",'MASTER DATA SHEET'!I11)</f>
        <v/>
      </c>
      <c r="K11" s="45" t="str">
        <f>IFERROR(ROUND(J11*'MASTER DATA SHEET'!$J11,0),"")</f>
        <v/>
      </c>
      <c r="L11" s="45" t="str">
        <f>IFERROR(ROUND(J11*'MASTER DATA SHEET'!$M11,0),"")</f>
        <v/>
      </c>
      <c r="M11" s="45" t="str">
        <f>IF('MASTER DATA SHEET'!K11=0,"",'MASTER DATA SHEET'!K11)</f>
        <v/>
      </c>
      <c r="N11" s="45" t="str">
        <f>IFERROR(ROUND(M11*'MASTER DATA SHEET'!$L11,0),"")</f>
        <v/>
      </c>
      <c r="O11" s="45" t="str">
        <f>IFERROR(ROUND(M11*'MASTER DATA SHEET'!$M11,0),"")</f>
        <v/>
      </c>
      <c r="P11" s="47">
        <f t="shared" si="2"/>
        <v>0</v>
      </c>
      <c r="Q11" s="47">
        <f t="shared" si="3"/>
        <v>0</v>
      </c>
      <c r="R11" s="19"/>
      <c r="S11" s="19"/>
      <c r="U11" s="11" t="str">
        <f t="shared" si="4"/>
        <v/>
      </c>
      <c r="V11" s="11" t="str">
        <f t="shared" si="5"/>
        <v/>
      </c>
      <c r="W11" s="11" t="str">
        <f t="shared" si="6"/>
        <v/>
      </c>
      <c r="X11" s="11" t="str">
        <f t="shared" si="7"/>
        <v/>
      </c>
      <c r="Y11" s="11">
        <f t="shared" si="8"/>
        <v>0</v>
      </c>
    </row>
    <row r="12" spans="1:25" s="1" customFormat="1" ht="21.75" customHeight="1" thickBot="1" x14ac:dyDescent="0.3">
      <c r="A12" s="45" t="str">
        <f>IF('MASTER DATA SHEET'!A12="","",'MASTER DATA SHEET'!A12)</f>
        <v/>
      </c>
      <c r="B12" s="46" t="str">
        <f>IF('MASTER DATA SHEET'!B12="","",'MASTER DATA SHEET'!B12)</f>
        <v/>
      </c>
      <c r="C12" s="45" t="str">
        <f>IF('MASTER DATA SHEET'!C12="","",'MASTER DATA SHEET'!C12)</f>
        <v/>
      </c>
      <c r="D12" s="45" t="str">
        <f>IF('MASTER DATA SHEET'!E12=0,"",'MASTER DATA SHEET'!E12)</f>
        <v/>
      </c>
      <c r="E12" s="45" t="str">
        <f>IFERROR(ROUND(D12*'MASTER DATA SHEET'!F12,0),"")</f>
        <v/>
      </c>
      <c r="F12" s="45" t="str">
        <f>IFERROR(ROUND(D12*'MASTER DATA SHEET'!$M12,0),"")</f>
        <v/>
      </c>
      <c r="G12" s="45" t="str">
        <f>IF('MASTER DATA SHEET'!G12=0,"",'MASTER DATA SHEET'!G12)</f>
        <v/>
      </c>
      <c r="H12" s="45" t="str">
        <f>IFERROR(ROUND(G12*'MASTER DATA SHEET'!H12,0),"")</f>
        <v/>
      </c>
      <c r="I12" s="45" t="str">
        <f>IFERROR(ROUND(G12*'MASTER DATA SHEET'!$M12,0),"")</f>
        <v/>
      </c>
      <c r="J12" s="45" t="str">
        <f>IF('MASTER DATA SHEET'!I12=0,"",'MASTER DATA SHEET'!I12)</f>
        <v/>
      </c>
      <c r="K12" s="45" t="str">
        <f>IFERROR(ROUND(J12*'MASTER DATA SHEET'!$J12,0),"")</f>
        <v/>
      </c>
      <c r="L12" s="45" t="str">
        <f>IFERROR(ROUND(J12*'MASTER DATA SHEET'!$M12,0),"")</f>
        <v/>
      </c>
      <c r="M12" s="45" t="str">
        <f>IF('MASTER DATA SHEET'!K12=0,"",'MASTER DATA SHEET'!K12)</f>
        <v/>
      </c>
      <c r="N12" s="45" t="str">
        <f>IFERROR(ROUND(M12*'MASTER DATA SHEET'!$L12,0),"")</f>
        <v/>
      </c>
      <c r="O12" s="45" t="str">
        <f>IFERROR(ROUND(M12*'MASTER DATA SHEET'!$M12,0),"")</f>
        <v/>
      </c>
      <c r="P12" s="47">
        <f>SUM(U12:X12)</f>
        <v>0</v>
      </c>
      <c r="Q12" s="47">
        <f t="shared" si="3"/>
        <v>0</v>
      </c>
      <c r="R12" s="19"/>
      <c r="S12" s="19"/>
      <c r="U12" s="11" t="str">
        <f t="shared" si="4"/>
        <v/>
      </c>
      <c r="V12" s="11" t="str">
        <f t="shared" si="5"/>
        <v/>
      </c>
      <c r="W12" s="11" t="str">
        <f t="shared" si="6"/>
        <v/>
      </c>
      <c r="X12" s="11" t="str">
        <f t="shared" si="7"/>
        <v/>
      </c>
      <c r="Y12" s="11">
        <f t="shared" si="8"/>
        <v>0</v>
      </c>
    </row>
    <row r="13" spans="1:25" s="1" customFormat="1" ht="21.75" customHeight="1" thickBot="1" x14ac:dyDescent="0.3">
      <c r="A13" s="45" t="str">
        <f>IF('MASTER DATA SHEET'!A13="","",'MASTER DATA SHEET'!A13)</f>
        <v/>
      </c>
      <c r="B13" s="46" t="str">
        <f>IF('MASTER DATA SHEET'!B13="","",'MASTER DATA SHEET'!B13)</f>
        <v/>
      </c>
      <c r="C13" s="45" t="str">
        <f>IF('MASTER DATA SHEET'!C13="","",'MASTER DATA SHEET'!C13)</f>
        <v/>
      </c>
      <c r="D13" s="45" t="str">
        <f>IF('MASTER DATA SHEET'!E13=0,"",'MASTER DATA SHEET'!E13)</f>
        <v/>
      </c>
      <c r="E13" s="45" t="str">
        <f>IFERROR(ROUND(D13*'MASTER DATA SHEET'!F13,0),"")</f>
        <v/>
      </c>
      <c r="F13" s="45" t="str">
        <f>IFERROR(ROUND(D13*'MASTER DATA SHEET'!$M13,0),"")</f>
        <v/>
      </c>
      <c r="G13" s="45" t="str">
        <f>IF('MASTER DATA SHEET'!G13=0,"",'MASTER DATA SHEET'!G13)</f>
        <v/>
      </c>
      <c r="H13" s="45" t="str">
        <f>IFERROR(ROUND(G13*'MASTER DATA SHEET'!H13,0),"")</f>
        <v/>
      </c>
      <c r="I13" s="45" t="str">
        <f>IFERROR(ROUND(G13*'MASTER DATA SHEET'!$M13,0),"")</f>
        <v/>
      </c>
      <c r="J13" s="45" t="str">
        <f>IF('MASTER DATA SHEET'!I13=0,"",'MASTER DATA SHEET'!I13)</f>
        <v/>
      </c>
      <c r="K13" s="45" t="str">
        <f>IFERROR(ROUND(J13*'MASTER DATA SHEET'!$J13,0),"")</f>
        <v/>
      </c>
      <c r="L13" s="45" t="str">
        <f>IFERROR(ROUND(J13*'MASTER DATA SHEET'!$M13,0),"")</f>
        <v/>
      </c>
      <c r="M13" s="45" t="str">
        <f>IF('MASTER DATA SHEET'!K13=0,"",'MASTER DATA SHEET'!K13)</f>
        <v/>
      </c>
      <c r="N13" s="45" t="str">
        <f>IFERROR(ROUND(M13*'MASTER DATA SHEET'!$L13,0),"")</f>
        <v/>
      </c>
      <c r="O13" s="45" t="str">
        <f>IFERROR(ROUND(M13*'MASTER DATA SHEET'!$M13,0),"")</f>
        <v/>
      </c>
      <c r="P13" s="47">
        <f t="shared" si="2"/>
        <v>0</v>
      </c>
      <c r="Q13" s="47">
        <f t="shared" si="3"/>
        <v>0</v>
      </c>
      <c r="R13" s="19"/>
      <c r="S13" s="19"/>
      <c r="U13" s="11" t="str">
        <f t="shared" si="4"/>
        <v/>
      </c>
      <c r="V13" s="11" t="str">
        <f t="shared" si="5"/>
        <v/>
      </c>
      <c r="W13" s="11" t="str">
        <f t="shared" si="6"/>
        <v/>
      </c>
      <c r="X13" s="11" t="str">
        <f t="shared" si="7"/>
        <v/>
      </c>
      <c r="Y13" s="11">
        <f t="shared" si="8"/>
        <v>0</v>
      </c>
    </row>
    <row r="14" spans="1:25" s="1" customFormat="1" ht="21.75" customHeight="1" thickBot="1" x14ac:dyDescent="0.3">
      <c r="A14" s="45" t="str">
        <f>IF('MASTER DATA SHEET'!A14="","",'MASTER DATA SHEET'!A14)</f>
        <v/>
      </c>
      <c r="B14" s="46" t="str">
        <f>IF('MASTER DATA SHEET'!B14="","",'MASTER DATA SHEET'!B14)</f>
        <v/>
      </c>
      <c r="C14" s="45" t="str">
        <f>IF('MASTER DATA SHEET'!C14="","",'MASTER DATA SHEET'!C14)</f>
        <v/>
      </c>
      <c r="D14" s="45" t="str">
        <f>IF('MASTER DATA SHEET'!E14=0,"",'MASTER DATA SHEET'!E14)</f>
        <v/>
      </c>
      <c r="E14" s="45" t="str">
        <f>IFERROR(ROUND(D14*'MASTER DATA SHEET'!F14,0),"")</f>
        <v/>
      </c>
      <c r="F14" s="45" t="str">
        <f>IFERROR(ROUND(D14*'MASTER DATA SHEET'!$M14,0),"")</f>
        <v/>
      </c>
      <c r="G14" s="45" t="str">
        <f>IF('MASTER DATA SHEET'!G14=0,"",'MASTER DATA SHEET'!G14)</f>
        <v/>
      </c>
      <c r="H14" s="45" t="str">
        <f>IFERROR(ROUND(G14*'MASTER DATA SHEET'!H14,0),"")</f>
        <v/>
      </c>
      <c r="I14" s="45" t="str">
        <f>IFERROR(ROUND(G14*'MASTER DATA SHEET'!$M14,0),"")</f>
        <v/>
      </c>
      <c r="J14" s="45" t="str">
        <f>IF('MASTER DATA SHEET'!I14=0,"",'MASTER DATA SHEET'!I14)</f>
        <v/>
      </c>
      <c r="K14" s="45" t="str">
        <f>IFERROR(ROUND(J14*'MASTER DATA SHEET'!$J14,0),"")</f>
        <v/>
      </c>
      <c r="L14" s="45" t="str">
        <f>IFERROR(ROUND(J14*'MASTER DATA SHEET'!$M14,0),"")</f>
        <v/>
      </c>
      <c r="M14" s="45" t="str">
        <f>IF('MASTER DATA SHEET'!K14=0,"",'MASTER DATA SHEET'!K14)</f>
        <v/>
      </c>
      <c r="N14" s="45" t="str">
        <f>IFERROR(ROUND(M14*'MASTER DATA SHEET'!$L14,0),"")</f>
        <v/>
      </c>
      <c r="O14" s="45" t="str">
        <f>IFERROR(ROUND(M14*'MASTER DATA SHEET'!$M14,0),"")</f>
        <v/>
      </c>
      <c r="P14" s="47">
        <f t="shared" si="2"/>
        <v>0</v>
      </c>
      <c r="Q14" s="47">
        <f t="shared" si="3"/>
        <v>0</v>
      </c>
      <c r="R14" s="19"/>
      <c r="S14" s="19"/>
      <c r="U14" s="11" t="str">
        <f t="shared" si="4"/>
        <v/>
      </c>
      <c r="V14" s="11" t="str">
        <f t="shared" si="5"/>
        <v/>
      </c>
      <c r="W14" s="11" t="str">
        <f t="shared" si="6"/>
        <v/>
      </c>
      <c r="X14" s="11" t="str">
        <f t="shared" si="7"/>
        <v/>
      </c>
      <c r="Y14" s="11">
        <f t="shared" si="8"/>
        <v>0</v>
      </c>
    </row>
    <row r="15" spans="1:25" s="1" customFormat="1" ht="21.75" customHeight="1" thickBot="1" x14ac:dyDescent="0.3">
      <c r="A15" s="45" t="str">
        <f>IF('MASTER DATA SHEET'!A15="","",'MASTER DATA SHEET'!A15)</f>
        <v/>
      </c>
      <c r="B15" s="46" t="str">
        <f>IF('MASTER DATA SHEET'!B15="","",'MASTER DATA SHEET'!B15)</f>
        <v/>
      </c>
      <c r="C15" s="45" t="str">
        <f>IF('MASTER DATA SHEET'!C15="","",'MASTER DATA SHEET'!C15)</f>
        <v/>
      </c>
      <c r="D15" s="45" t="str">
        <f>IF('MASTER DATA SHEET'!E15=0,"",'MASTER DATA SHEET'!E15)</f>
        <v/>
      </c>
      <c r="E15" s="45" t="str">
        <f>IFERROR(ROUND(D15*'MASTER DATA SHEET'!F15,0),"")</f>
        <v/>
      </c>
      <c r="F15" s="45" t="str">
        <f>IFERROR(ROUND(D15*'MASTER DATA SHEET'!$M15,0),"")</f>
        <v/>
      </c>
      <c r="G15" s="45" t="str">
        <f>IF('MASTER DATA SHEET'!G15=0,"",'MASTER DATA SHEET'!G15)</f>
        <v/>
      </c>
      <c r="H15" s="45" t="str">
        <f>IFERROR(ROUND(G15*'MASTER DATA SHEET'!H15,0),"")</f>
        <v/>
      </c>
      <c r="I15" s="45" t="str">
        <f>IFERROR(ROUND(G15*'MASTER DATA SHEET'!$M15,0),"")</f>
        <v/>
      </c>
      <c r="J15" s="45" t="str">
        <f>IF('MASTER DATA SHEET'!I15=0,"",'MASTER DATA SHEET'!I15)</f>
        <v/>
      </c>
      <c r="K15" s="45" t="str">
        <f>IFERROR(ROUND(J15*'MASTER DATA SHEET'!$J15,0),"")</f>
        <v/>
      </c>
      <c r="L15" s="45" t="str">
        <f>IFERROR(ROUND(J15*'MASTER DATA SHEET'!$M15,0),"")</f>
        <v/>
      </c>
      <c r="M15" s="45" t="str">
        <f>IF('MASTER DATA SHEET'!K15=0,"",'MASTER DATA SHEET'!K15)</f>
        <v/>
      </c>
      <c r="N15" s="45" t="str">
        <f>IFERROR(ROUND(M15*'MASTER DATA SHEET'!$L15,0),"")</f>
        <v/>
      </c>
      <c r="O15" s="45" t="str">
        <f>IFERROR(ROUND(M15*'MASTER DATA SHEET'!$M15,0),"")</f>
        <v/>
      </c>
      <c r="P15" s="47">
        <f t="shared" si="2"/>
        <v>0</v>
      </c>
      <c r="Q15" s="47">
        <f t="shared" si="3"/>
        <v>0</v>
      </c>
      <c r="R15" s="19"/>
      <c r="S15" s="19"/>
      <c r="U15" s="11" t="str">
        <f t="shared" si="4"/>
        <v/>
      </c>
      <c r="V15" s="11" t="str">
        <f t="shared" si="5"/>
        <v/>
      </c>
      <c r="W15" s="11" t="str">
        <f t="shared" si="6"/>
        <v/>
      </c>
      <c r="X15" s="11" t="str">
        <f t="shared" si="7"/>
        <v/>
      </c>
      <c r="Y15" s="11">
        <f t="shared" si="8"/>
        <v>0</v>
      </c>
    </row>
    <row r="16" spans="1:25" s="1" customFormat="1" ht="21.75" customHeight="1" thickBot="1" x14ac:dyDescent="0.3">
      <c r="A16" s="45" t="str">
        <f>IF('MASTER DATA SHEET'!A16="","",'MASTER DATA SHEET'!A16)</f>
        <v/>
      </c>
      <c r="B16" s="46" t="str">
        <f>IF('MASTER DATA SHEET'!B16="","",'MASTER DATA SHEET'!B16)</f>
        <v/>
      </c>
      <c r="C16" s="45" t="str">
        <f>IF('MASTER DATA SHEET'!C16="","",'MASTER DATA SHEET'!C16)</f>
        <v/>
      </c>
      <c r="D16" s="45" t="str">
        <f>IF('MASTER DATA SHEET'!E16=0,"",'MASTER DATA SHEET'!E16)</f>
        <v/>
      </c>
      <c r="E16" s="45" t="str">
        <f>IFERROR(ROUND(D16*'MASTER DATA SHEET'!F16,0),"")</f>
        <v/>
      </c>
      <c r="F16" s="45" t="str">
        <f>IFERROR(ROUND(D16*'MASTER DATA SHEET'!$M16,0),"")</f>
        <v/>
      </c>
      <c r="G16" s="45" t="str">
        <f>IF('MASTER DATA SHEET'!G16=0,"",'MASTER DATA SHEET'!G16)</f>
        <v/>
      </c>
      <c r="H16" s="45" t="str">
        <f>IFERROR(ROUND(G16*'MASTER DATA SHEET'!H16,0),"")</f>
        <v/>
      </c>
      <c r="I16" s="45" t="str">
        <f>IFERROR(ROUND(G16*'MASTER DATA SHEET'!$M16,0),"")</f>
        <v/>
      </c>
      <c r="J16" s="45" t="str">
        <f>IF('MASTER DATA SHEET'!I16=0,"",'MASTER DATA SHEET'!I16)</f>
        <v/>
      </c>
      <c r="K16" s="45" t="str">
        <f>IFERROR(ROUND(J16*'MASTER DATA SHEET'!$J16,0),"")</f>
        <v/>
      </c>
      <c r="L16" s="45" t="str">
        <f>IFERROR(ROUND(J16*'MASTER DATA SHEET'!$M16,0),"")</f>
        <v/>
      </c>
      <c r="M16" s="45" t="str">
        <f>IF('MASTER DATA SHEET'!K16=0,"",'MASTER DATA SHEET'!K16)</f>
        <v/>
      </c>
      <c r="N16" s="45" t="str">
        <f>IFERROR(ROUND(M16*'MASTER DATA SHEET'!$L16,0),"")</f>
        <v/>
      </c>
      <c r="O16" s="45" t="str">
        <f>IFERROR(ROUND(M16*'MASTER DATA SHEET'!$M16,0),"")</f>
        <v/>
      </c>
      <c r="P16" s="47">
        <f t="shared" si="2"/>
        <v>0</v>
      </c>
      <c r="Q16" s="47">
        <f t="shared" si="3"/>
        <v>0</v>
      </c>
      <c r="R16" s="19"/>
      <c r="S16" s="19"/>
      <c r="U16" s="11" t="str">
        <f t="shared" si="4"/>
        <v/>
      </c>
      <c r="V16" s="11" t="str">
        <f t="shared" si="5"/>
        <v/>
      </c>
      <c r="W16" s="11" t="str">
        <f t="shared" si="6"/>
        <v/>
      </c>
      <c r="X16" s="11" t="str">
        <f t="shared" si="7"/>
        <v/>
      </c>
      <c r="Y16" s="11">
        <f t="shared" si="8"/>
        <v>0</v>
      </c>
    </row>
    <row r="17" spans="1:25" s="1" customFormat="1" ht="21.75" customHeight="1" x14ac:dyDescent="0.25">
      <c r="A17" s="41" t="str">
        <f>IF('MASTER DATA SHEET'!A17="","",'MASTER DATA SHEET'!A17)</f>
        <v/>
      </c>
      <c r="B17" s="42" t="str">
        <f>IF('MASTER DATA SHEET'!B17="","",'MASTER DATA SHEET'!B17)</f>
        <v/>
      </c>
      <c r="C17" s="41" t="str">
        <f>IF('MASTER DATA SHEET'!C17="","",'MASTER DATA SHEET'!C17)</f>
        <v/>
      </c>
      <c r="D17" s="41" t="str">
        <f>IF('MASTER DATA SHEET'!E17=0,"",'MASTER DATA SHEET'!E17)</f>
        <v/>
      </c>
      <c r="E17" s="41" t="str">
        <f>IFERROR(ROUND(D17*'MASTER DATA SHEET'!F17,0),"")</f>
        <v/>
      </c>
      <c r="F17" s="41" t="str">
        <f>IFERROR(ROUND(D17*'MASTER DATA SHEET'!$M17,0),"")</f>
        <v/>
      </c>
      <c r="G17" s="41" t="str">
        <f>IF('MASTER DATA SHEET'!G17=0,"",'MASTER DATA SHEET'!G17)</f>
        <v/>
      </c>
      <c r="H17" s="41" t="str">
        <f>IFERROR(ROUND(G17*'MASTER DATA SHEET'!H17,0),"")</f>
        <v/>
      </c>
      <c r="I17" s="41" t="str">
        <f>IFERROR(ROUND(G17*'MASTER DATA SHEET'!$M17,0),"")</f>
        <v/>
      </c>
      <c r="J17" s="41" t="str">
        <f>IF('MASTER DATA SHEET'!I17=0,"",'MASTER DATA SHEET'!I17)</f>
        <v/>
      </c>
      <c r="K17" s="41" t="str">
        <f>IFERROR(ROUND(J17*'MASTER DATA SHEET'!$J17,0),"")</f>
        <v/>
      </c>
      <c r="L17" s="41" t="str">
        <f>IFERROR(ROUND(J17*'MASTER DATA SHEET'!$M17,0),"")</f>
        <v/>
      </c>
      <c r="M17" s="41" t="str">
        <f>IF('MASTER DATA SHEET'!K17=0,"",'MASTER DATA SHEET'!K17)</f>
        <v/>
      </c>
      <c r="N17" s="41" t="str">
        <f>IFERROR(ROUND(M17*'MASTER DATA SHEET'!$L17,0),"")</f>
        <v/>
      </c>
      <c r="O17" s="41" t="str">
        <f>IFERROR(ROUND(M17*'MASTER DATA SHEET'!$M17,0),"")</f>
        <v/>
      </c>
      <c r="P17" s="43">
        <f t="shared" si="2"/>
        <v>0</v>
      </c>
      <c r="Q17" s="43">
        <f t="shared" si="3"/>
        <v>0</v>
      </c>
      <c r="R17" s="19"/>
      <c r="S17" s="19"/>
      <c r="U17" s="11" t="str">
        <f t="shared" si="4"/>
        <v/>
      </c>
      <c r="V17" s="11" t="str">
        <f t="shared" si="5"/>
        <v/>
      </c>
      <c r="W17" s="11" t="str">
        <f t="shared" si="6"/>
        <v/>
      </c>
      <c r="X17" s="11" t="str">
        <f t="shared" si="7"/>
        <v/>
      </c>
      <c r="Y17" s="11">
        <f t="shared" si="8"/>
        <v>0</v>
      </c>
    </row>
    <row r="18" spans="1:25" s="1" customFormat="1" ht="21.75" customHeight="1" x14ac:dyDescent="0.25">
      <c r="A18" s="26" t="str">
        <f>IF('MASTER DATA SHEET'!A18="","",'MASTER DATA SHEET'!A18)</f>
        <v/>
      </c>
      <c r="B18" s="27" t="str">
        <f>IF('MASTER DATA SHEET'!B18="","",'MASTER DATA SHEET'!B18)</f>
        <v/>
      </c>
      <c r="C18" s="26" t="str">
        <f>IF('MASTER DATA SHEET'!C18="","",'MASTER DATA SHEET'!C18)</f>
        <v/>
      </c>
      <c r="D18" s="26" t="str">
        <f>IF('MASTER DATA SHEET'!E18=0,"",'MASTER DATA SHEET'!E18)</f>
        <v/>
      </c>
      <c r="E18" s="26" t="str">
        <f>IFERROR(ROUND(D18*'MASTER DATA SHEET'!F18,0),"")</f>
        <v/>
      </c>
      <c r="F18" s="26" t="str">
        <f>IFERROR(ROUND(D18*'MASTER DATA SHEET'!$M18,0),"")</f>
        <v/>
      </c>
      <c r="G18" s="26" t="str">
        <f>IF('MASTER DATA SHEET'!G18=0,"",'MASTER DATA SHEET'!G18)</f>
        <v/>
      </c>
      <c r="H18" s="26" t="str">
        <f>IFERROR(ROUND(G18*'MASTER DATA SHEET'!H18,0),"")</f>
        <v/>
      </c>
      <c r="I18" s="26" t="str">
        <f>IFERROR(ROUND(G18*'MASTER DATA SHEET'!$M18,0),"")</f>
        <v/>
      </c>
      <c r="J18" s="26" t="str">
        <f>IF('MASTER DATA SHEET'!I18=0,"",'MASTER DATA SHEET'!I18)</f>
        <v/>
      </c>
      <c r="K18" s="26" t="str">
        <f>IFERROR(ROUND(J18*'MASTER DATA SHEET'!$J18,0),"")</f>
        <v/>
      </c>
      <c r="L18" s="26" t="str">
        <f>IFERROR(ROUND(J18*'MASTER DATA SHEET'!$M18,0),"")</f>
        <v/>
      </c>
      <c r="M18" s="26" t="str">
        <f>IF('MASTER DATA SHEET'!K18=0,"",'MASTER DATA SHEET'!K18)</f>
        <v/>
      </c>
      <c r="N18" s="26" t="str">
        <f>IFERROR(ROUND(M18*'MASTER DATA SHEET'!$L18,0),"")</f>
        <v/>
      </c>
      <c r="O18" s="26" t="str">
        <f>IFERROR(ROUND(M18*'MASTER DATA SHEET'!$M18,0),"")</f>
        <v/>
      </c>
      <c r="P18" s="28">
        <f t="shared" si="2"/>
        <v>0</v>
      </c>
      <c r="Q18" s="28">
        <f t="shared" si="3"/>
        <v>0</v>
      </c>
      <c r="R18" s="19"/>
      <c r="S18" s="19"/>
      <c r="U18" s="11" t="str">
        <f t="shared" si="4"/>
        <v/>
      </c>
      <c r="V18" s="11" t="str">
        <f t="shared" si="5"/>
        <v/>
      </c>
      <c r="W18" s="11" t="str">
        <f t="shared" si="6"/>
        <v/>
      </c>
      <c r="X18" s="11" t="str">
        <f t="shared" si="7"/>
        <v/>
      </c>
      <c r="Y18" s="11">
        <f t="shared" si="8"/>
        <v>0</v>
      </c>
    </row>
    <row r="19" spans="1:25" s="1" customFormat="1" ht="21.75" customHeight="1" x14ac:dyDescent="0.25">
      <c r="A19" s="26" t="str">
        <f>IF('MASTER DATA SHEET'!A19="","",'MASTER DATA SHEET'!A19)</f>
        <v/>
      </c>
      <c r="B19" s="27" t="str">
        <f>IF('MASTER DATA SHEET'!B19="","",'MASTER DATA SHEET'!B19)</f>
        <v/>
      </c>
      <c r="C19" s="26" t="str">
        <f>IF('MASTER DATA SHEET'!C19="","",'MASTER DATA SHEET'!C19)</f>
        <v/>
      </c>
      <c r="D19" s="26" t="str">
        <f>IF('MASTER DATA SHEET'!E19=0,"",'MASTER DATA SHEET'!E19)</f>
        <v/>
      </c>
      <c r="E19" s="26" t="str">
        <f>IFERROR(ROUND(D19*'MASTER DATA SHEET'!F19,0),"")</f>
        <v/>
      </c>
      <c r="F19" s="26" t="str">
        <f>IFERROR(ROUND(D19*'MASTER DATA SHEET'!$M19,0),"")</f>
        <v/>
      </c>
      <c r="G19" s="26" t="str">
        <f>IF('MASTER DATA SHEET'!G19=0,"",'MASTER DATA SHEET'!G19)</f>
        <v/>
      </c>
      <c r="H19" s="26" t="str">
        <f>IFERROR(ROUND(G19*'MASTER DATA SHEET'!H19,0),"")</f>
        <v/>
      </c>
      <c r="I19" s="26" t="str">
        <f>IFERROR(ROUND(G19*'MASTER DATA SHEET'!$M19,0),"")</f>
        <v/>
      </c>
      <c r="J19" s="26" t="str">
        <f>IF('MASTER DATA SHEET'!I19=0,"",'MASTER DATA SHEET'!I19)</f>
        <v/>
      </c>
      <c r="K19" s="26" t="str">
        <f>IFERROR(ROUND(J19*'MASTER DATA SHEET'!$J19,0),"")</f>
        <v/>
      </c>
      <c r="L19" s="26" t="str">
        <f>IFERROR(ROUND(J19*'MASTER DATA SHEET'!$M19,0),"")</f>
        <v/>
      </c>
      <c r="M19" s="26" t="str">
        <f>IF('MASTER DATA SHEET'!K19=0,"",'MASTER DATA SHEET'!K19)</f>
        <v/>
      </c>
      <c r="N19" s="26" t="str">
        <f>IFERROR(ROUND(M19*'MASTER DATA SHEET'!$L19,0),"")</f>
        <v/>
      </c>
      <c r="O19" s="26" t="str">
        <f>IFERROR(ROUND(M19*'MASTER DATA SHEET'!$M19,0),"")</f>
        <v/>
      </c>
      <c r="P19" s="28">
        <f t="shared" si="2"/>
        <v>0</v>
      </c>
      <c r="Q19" s="28">
        <f t="shared" si="3"/>
        <v>0</v>
      </c>
      <c r="R19" s="19"/>
      <c r="S19" s="19"/>
      <c r="U19" s="11" t="str">
        <f t="shared" si="4"/>
        <v/>
      </c>
      <c r="V19" s="11" t="str">
        <f t="shared" si="5"/>
        <v/>
      </c>
      <c r="W19" s="11" t="str">
        <f t="shared" si="6"/>
        <v/>
      </c>
      <c r="X19" s="11" t="str">
        <f t="shared" si="7"/>
        <v/>
      </c>
      <c r="Y19" s="11">
        <f t="shared" si="8"/>
        <v>0</v>
      </c>
    </row>
    <row r="20" spans="1:25" s="1" customFormat="1" ht="21.75" customHeight="1" x14ac:dyDescent="0.25">
      <c r="A20" s="26" t="str">
        <f>IF('MASTER DATA SHEET'!A20="","",'MASTER DATA SHEET'!A20)</f>
        <v/>
      </c>
      <c r="B20" s="27" t="str">
        <f>IF('MASTER DATA SHEET'!B20="","",'MASTER DATA SHEET'!B20)</f>
        <v/>
      </c>
      <c r="C20" s="26" t="str">
        <f>IF('MASTER DATA SHEET'!C20="","",'MASTER DATA SHEET'!C20)</f>
        <v/>
      </c>
      <c r="D20" s="26" t="str">
        <f>IF('MASTER DATA SHEET'!E20=0,"",'MASTER DATA SHEET'!E20)</f>
        <v/>
      </c>
      <c r="E20" s="26" t="str">
        <f>IFERROR(ROUND(D20*'MASTER DATA SHEET'!F20,0),"")</f>
        <v/>
      </c>
      <c r="F20" s="26" t="str">
        <f>IFERROR(ROUND(D20*'MASTER DATA SHEET'!$M20,0),"")</f>
        <v/>
      </c>
      <c r="G20" s="26" t="str">
        <f>IF('MASTER DATA SHEET'!G20=0,"",'MASTER DATA SHEET'!G20)</f>
        <v/>
      </c>
      <c r="H20" s="26" t="str">
        <f>IFERROR(ROUND(G20*'MASTER DATA SHEET'!H20,0),"")</f>
        <v/>
      </c>
      <c r="I20" s="26" t="str">
        <f>IFERROR(ROUND(G20*'MASTER DATA SHEET'!$M20,0),"")</f>
        <v/>
      </c>
      <c r="J20" s="26" t="str">
        <f>IF('MASTER DATA SHEET'!I20=0,"",'MASTER DATA SHEET'!I20)</f>
        <v/>
      </c>
      <c r="K20" s="26" t="str">
        <f>IFERROR(ROUND(J20*'MASTER DATA SHEET'!$J20,0),"")</f>
        <v/>
      </c>
      <c r="L20" s="26" t="str">
        <f>IFERROR(ROUND(J20*'MASTER DATA SHEET'!$M20,0),"")</f>
        <v/>
      </c>
      <c r="M20" s="26" t="str">
        <f>IF('MASTER DATA SHEET'!K20=0,"",'MASTER DATA SHEET'!K20)</f>
        <v/>
      </c>
      <c r="N20" s="26" t="str">
        <f>IFERROR(ROUND(M20*'MASTER DATA SHEET'!$L20,0),"")</f>
        <v/>
      </c>
      <c r="O20" s="26" t="str">
        <f>IFERROR(ROUND(M20*'MASTER DATA SHEET'!$M20,0),"")</f>
        <v/>
      </c>
      <c r="P20" s="28">
        <f t="shared" si="2"/>
        <v>0</v>
      </c>
      <c r="Q20" s="28">
        <f t="shared" si="3"/>
        <v>0</v>
      </c>
      <c r="R20" s="19"/>
      <c r="S20" s="19"/>
      <c r="U20" s="11" t="str">
        <f t="shared" si="4"/>
        <v/>
      </c>
      <c r="V20" s="11" t="str">
        <f t="shared" si="5"/>
        <v/>
      </c>
      <c r="W20" s="11" t="str">
        <f t="shared" si="6"/>
        <v/>
      </c>
      <c r="X20" s="11" t="str">
        <f t="shared" si="7"/>
        <v/>
      </c>
      <c r="Y20" s="11">
        <f t="shared" si="8"/>
        <v>0</v>
      </c>
    </row>
    <row r="21" spans="1:25" s="1" customFormat="1" ht="21.75" customHeight="1" x14ac:dyDescent="0.25">
      <c r="A21" s="26" t="str">
        <f>IF('MASTER DATA SHEET'!A21="","",'MASTER DATA SHEET'!A21)</f>
        <v/>
      </c>
      <c r="B21" s="27" t="str">
        <f>IF('MASTER DATA SHEET'!B21="","",'MASTER DATA SHEET'!B21)</f>
        <v/>
      </c>
      <c r="C21" s="26" t="str">
        <f>IF('MASTER DATA SHEET'!C21="","",'MASTER DATA SHEET'!C21)</f>
        <v/>
      </c>
      <c r="D21" s="26" t="str">
        <f>IF('MASTER DATA SHEET'!E21=0,"",'MASTER DATA SHEET'!E21)</f>
        <v/>
      </c>
      <c r="E21" s="26" t="str">
        <f>IFERROR(ROUND(D21*'MASTER DATA SHEET'!F21,0),"")</f>
        <v/>
      </c>
      <c r="F21" s="26" t="str">
        <f>IFERROR(ROUND(D21*'MASTER DATA SHEET'!$M21,0),"")</f>
        <v/>
      </c>
      <c r="G21" s="26" t="str">
        <f>IF('MASTER DATA SHEET'!G21=0,"",'MASTER DATA SHEET'!G21)</f>
        <v/>
      </c>
      <c r="H21" s="26" t="str">
        <f>IFERROR(ROUND(G21*'MASTER DATA SHEET'!H21,0),"")</f>
        <v/>
      </c>
      <c r="I21" s="26" t="str">
        <f>IFERROR(ROUND(G21*'MASTER DATA SHEET'!$M21,0),"")</f>
        <v/>
      </c>
      <c r="J21" s="26" t="str">
        <f>IF('MASTER DATA SHEET'!I21=0,"",'MASTER DATA SHEET'!I21)</f>
        <v/>
      </c>
      <c r="K21" s="26" t="str">
        <f>IFERROR(ROUND(J21*'MASTER DATA SHEET'!$J21,0),"")</f>
        <v/>
      </c>
      <c r="L21" s="26" t="str">
        <f>IFERROR(ROUND(J21*'MASTER DATA SHEET'!$M21,0),"")</f>
        <v/>
      </c>
      <c r="M21" s="26" t="str">
        <f>IF('MASTER DATA SHEET'!K21=0,"",'MASTER DATA SHEET'!K21)</f>
        <v/>
      </c>
      <c r="N21" s="26" t="str">
        <f>IFERROR(ROUND(M21*'MASTER DATA SHEET'!$L21,0),"")</f>
        <v/>
      </c>
      <c r="O21" s="26" t="str">
        <f>IFERROR(ROUND(M21*'MASTER DATA SHEET'!$M21,0),"")</f>
        <v/>
      </c>
      <c r="P21" s="28">
        <f t="shared" si="2"/>
        <v>0</v>
      </c>
      <c r="Q21" s="28">
        <f t="shared" si="3"/>
        <v>0</v>
      </c>
      <c r="R21" s="19"/>
      <c r="S21" s="19"/>
      <c r="U21" s="11" t="str">
        <f t="shared" si="4"/>
        <v/>
      </c>
      <c r="V21" s="11" t="str">
        <f t="shared" si="5"/>
        <v/>
      </c>
      <c r="W21" s="11" t="str">
        <f t="shared" si="6"/>
        <v/>
      </c>
      <c r="X21" s="11" t="str">
        <f t="shared" si="7"/>
        <v/>
      </c>
      <c r="Y21" s="11">
        <f t="shared" si="8"/>
        <v>0</v>
      </c>
    </row>
    <row r="22" spans="1:25" s="1" customFormat="1" ht="21.75" customHeight="1" x14ac:dyDescent="0.25">
      <c r="A22" s="26" t="str">
        <f>IF('MASTER DATA SHEET'!A22="","",'MASTER DATA SHEET'!A22)</f>
        <v/>
      </c>
      <c r="B22" s="27" t="str">
        <f>IF('MASTER DATA SHEET'!B22="","",'MASTER DATA SHEET'!B22)</f>
        <v/>
      </c>
      <c r="C22" s="26" t="str">
        <f>IF('MASTER DATA SHEET'!C22="","",'MASTER DATA SHEET'!C22)</f>
        <v/>
      </c>
      <c r="D22" s="26" t="str">
        <f>IF('MASTER DATA SHEET'!E22=0,"",'MASTER DATA SHEET'!E22)</f>
        <v/>
      </c>
      <c r="E22" s="26" t="str">
        <f>IFERROR(ROUND(D22*'MASTER DATA SHEET'!F22,0),"")</f>
        <v/>
      </c>
      <c r="F22" s="26" t="str">
        <f>IFERROR(ROUND(D22*'MASTER DATA SHEET'!$M22,0),"")</f>
        <v/>
      </c>
      <c r="G22" s="26" t="str">
        <f>IF('MASTER DATA SHEET'!G22=0,"",'MASTER DATA SHEET'!G22)</f>
        <v/>
      </c>
      <c r="H22" s="26" t="str">
        <f>IFERROR(ROUND(G22*'MASTER DATA SHEET'!H22,0),"")</f>
        <v/>
      </c>
      <c r="I22" s="26" t="str">
        <f>IFERROR(ROUND(G22*'MASTER DATA SHEET'!$M22,0),"")</f>
        <v/>
      </c>
      <c r="J22" s="26" t="str">
        <f>IF('MASTER DATA SHEET'!I22=0,"",'MASTER DATA SHEET'!I22)</f>
        <v/>
      </c>
      <c r="K22" s="26" t="str">
        <f>IFERROR(ROUND(J22*'MASTER DATA SHEET'!$J22,0),"")</f>
        <v/>
      </c>
      <c r="L22" s="26" t="str">
        <f>IFERROR(ROUND(J22*'MASTER DATA SHEET'!$M22,0),"")</f>
        <v/>
      </c>
      <c r="M22" s="26" t="str">
        <f>IF('MASTER DATA SHEET'!K22=0,"",'MASTER DATA SHEET'!K22)</f>
        <v/>
      </c>
      <c r="N22" s="26" t="str">
        <f>IFERROR(ROUND(M22*'MASTER DATA SHEET'!$L22,0),"")</f>
        <v/>
      </c>
      <c r="O22" s="26" t="str">
        <f>IFERROR(ROUND(M22*'MASTER DATA SHEET'!$M22,0),"")</f>
        <v/>
      </c>
      <c r="P22" s="28">
        <f t="shared" si="2"/>
        <v>0</v>
      </c>
      <c r="Q22" s="28">
        <f t="shared" si="3"/>
        <v>0</v>
      </c>
      <c r="R22" s="19"/>
      <c r="S22" s="19"/>
      <c r="U22" s="11" t="str">
        <f t="shared" si="4"/>
        <v/>
      </c>
      <c r="V22" s="11" t="str">
        <f t="shared" si="5"/>
        <v/>
      </c>
      <c r="W22" s="11" t="str">
        <f t="shared" si="6"/>
        <v/>
      </c>
      <c r="X22" s="11" t="str">
        <f t="shared" si="7"/>
        <v/>
      </c>
      <c r="Y22" s="11">
        <f t="shared" si="8"/>
        <v>0</v>
      </c>
    </row>
    <row r="23" spans="1:25" s="1" customFormat="1" ht="21.75" customHeight="1" x14ac:dyDescent="0.25">
      <c r="A23" s="26" t="str">
        <f>IF('MASTER DATA SHEET'!A23="","",'MASTER DATA SHEET'!A23)</f>
        <v/>
      </c>
      <c r="B23" s="27" t="str">
        <f>IF('MASTER DATA SHEET'!B23="","",'MASTER DATA SHEET'!B23)</f>
        <v/>
      </c>
      <c r="C23" s="26" t="str">
        <f>IF('MASTER DATA SHEET'!C23="","",'MASTER DATA SHEET'!C23)</f>
        <v/>
      </c>
      <c r="D23" s="26" t="str">
        <f>IF('MASTER DATA SHEET'!E23=0,"",'MASTER DATA SHEET'!E23)</f>
        <v/>
      </c>
      <c r="E23" s="26" t="str">
        <f>IFERROR(ROUND(D23*'MASTER DATA SHEET'!F23,0),"")</f>
        <v/>
      </c>
      <c r="F23" s="26" t="str">
        <f>IFERROR(ROUND(D23*'MASTER DATA SHEET'!$M23,0),"")</f>
        <v/>
      </c>
      <c r="G23" s="26" t="str">
        <f>IF('MASTER DATA SHEET'!G23=0,"",'MASTER DATA SHEET'!G23)</f>
        <v/>
      </c>
      <c r="H23" s="26" t="str">
        <f>IFERROR(ROUND(G23*'MASTER DATA SHEET'!H23,0),"")</f>
        <v/>
      </c>
      <c r="I23" s="26" t="str">
        <f>IFERROR(ROUND(G23*'MASTER DATA SHEET'!$M23,0),"")</f>
        <v/>
      </c>
      <c r="J23" s="26" t="str">
        <f>IF('MASTER DATA SHEET'!I23=0,"",'MASTER DATA SHEET'!I23)</f>
        <v/>
      </c>
      <c r="K23" s="26" t="str">
        <f>IFERROR(ROUND(J23*'MASTER DATA SHEET'!$J23,0),"")</f>
        <v/>
      </c>
      <c r="L23" s="26" t="str">
        <f>IFERROR(ROUND(J23*'MASTER DATA SHEET'!$M23,0),"")</f>
        <v/>
      </c>
      <c r="M23" s="26" t="str">
        <f>IF('MASTER DATA SHEET'!K23=0,"",'MASTER DATA SHEET'!K23)</f>
        <v/>
      </c>
      <c r="N23" s="26" t="str">
        <f>IFERROR(ROUND(M23*'MASTER DATA SHEET'!$L23,0),"")</f>
        <v/>
      </c>
      <c r="O23" s="26" t="str">
        <f>IFERROR(ROUND(M23*'MASTER DATA SHEET'!$M23,0),"")</f>
        <v/>
      </c>
      <c r="P23" s="28">
        <f t="shared" si="2"/>
        <v>0</v>
      </c>
      <c r="Q23" s="28">
        <f t="shared" si="3"/>
        <v>0</v>
      </c>
      <c r="R23" s="19"/>
      <c r="S23" s="19"/>
      <c r="U23" s="11" t="str">
        <f t="shared" si="4"/>
        <v/>
      </c>
      <c r="V23" s="11" t="str">
        <f t="shared" si="5"/>
        <v/>
      </c>
      <c r="W23" s="11" t="str">
        <f t="shared" si="6"/>
        <v/>
      </c>
      <c r="X23" s="11" t="str">
        <f t="shared" si="7"/>
        <v/>
      </c>
      <c r="Y23" s="11">
        <f t="shared" si="8"/>
        <v>0</v>
      </c>
    </row>
    <row r="24" spans="1:25" s="1" customFormat="1" ht="21.75" customHeight="1" x14ac:dyDescent="0.25">
      <c r="A24" s="26" t="str">
        <f>IF('MASTER DATA SHEET'!A24="","",'MASTER DATA SHEET'!A24)</f>
        <v/>
      </c>
      <c r="B24" s="27" t="str">
        <f>IF('MASTER DATA SHEET'!B24="","",'MASTER DATA SHEET'!B24)</f>
        <v/>
      </c>
      <c r="C24" s="26" t="str">
        <f>IF('MASTER DATA SHEET'!C24="","",'MASTER DATA SHEET'!C24)</f>
        <v/>
      </c>
      <c r="D24" s="26" t="str">
        <f>IF('MASTER DATA SHEET'!E24=0,"",'MASTER DATA SHEET'!E24)</f>
        <v/>
      </c>
      <c r="E24" s="26" t="str">
        <f>IFERROR(ROUND(D24*'MASTER DATA SHEET'!F24,0),"")</f>
        <v/>
      </c>
      <c r="F24" s="26" t="str">
        <f>IFERROR(ROUND(D24*'MASTER DATA SHEET'!$M24,0),"")</f>
        <v/>
      </c>
      <c r="G24" s="26" t="str">
        <f>IF('MASTER DATA SHEET'!G24=0,"",'MASTER DATA SHEET'!G24)</f>
        <v/>
      </c>
      <c r="H24" s="26" t="str">
        <f>IFERROR(ROUND(G24*'MASTER DATA SHEET'!H24,0),"")</f>
        <v/>
      </c>
      <c r="I24" s="26" t="str">
        <f>IFERROR(ROUND(G24*'MASTER DATA SHEET'!$M24,0),"")</f>
        <v/>
      </c>
      <c r="J24" s="26" t="str">
        <f>IF('MASTER DATA SHEET'!I24=0,"",'MASTER DATA SHEET'!I24)</f>
        <v/>
      </c>
      <c r="K24" s="26" t="str">
        <f>IFERROR(ROUND(J24*'MASTER DATA SHEET'!$J24,0),"")</f>
        <v/>
      </c>
      <c r="L24" s="26" t="str">
        <f>IFERROR(ROUND(J24*'MASTER DATA SHEET'!$M24,0),"")</f>
        <v/>
      </c>
      <c r="M24" s="26" t="str">
        <f>IF('MASTER DATA SHEET'!K24=0,"",'MASTER DATA SHEET'!K24)</f>
        <v/>
      </c>
      <c r="N24" s="26" t="str">
        <f>IFERROR(ROUND(M24*'MASTER DATA SHEET'!$L24,0),"")</f>
        <v/>
      </c>
      <c r="O24" s="26" t="str">
        <f>IFERROR(ROUND(M24*'MASTER DATA SHEET'!$M24,0),"")</f>
        <v/>
      </c>
      <c r="P24" s="28">
        <f t="shared" si="2"/>
        <v>0</v>
      </c>
      <c r="Q24" s="28">
        <f t="shared" si="3"/>
        <v>0</v>
      </c>
      <c r="R24" s="19"/>
      <c r="S24" s="19"/>
      <c r="U24" s="11" t="str">
        <f t="shared" si="4"/>
        <v/>
      </c>
      <c r="V24" s="11" t="str">
        <f t="shared" si="5"/>
        <v/>
      </c>
      <c r="W24" s="11" t="str">
        <f t="shared" si="6"/>
        <v/>
      </c>
      <c r="X24" s="11" t="str">
        <f t="shared" si="7"/>
        <v/>
      </c>
      <c r="Y24" s="11">
        <f t="shared" si="8"/>
        <v>0</v>
      </c>
    </row>
    <row r="25" spans="1:25" s="1" customFormat="1" ht="21.75" customHeight="1" x14ac:dyDescent="0.25">
      <c r="A25" s="26" t="str">
        <f>IF('MASTER DATA SHEET'!A25="","",'MASTER DATA SHEET'!A25)</f>
        <v/>
      </c>
      <c r="B25" s="27" t="str">
        <f>IF('MASTER DATA SHEET'!B25="","",'MASTER DATA SHEET'!B25)</f>
        <v/>
      </c>
      <c r="C25" s="26" t="str">
        <f>IF('MASTER DATA SHEET'!C25="","",'MASTER DATA SHEET'!C25)</f>
        <v/>
      </c>
      <c r="D25" s="26" t="str">
        <f>IF('MASTER DATA SHEET'!E25=0,"",'MASTER DATA SHEET'!E25)</f>
        <v/>
      </c>
      <c r="E25" s="26" t="str">
        <f>IFERROR(ROUND(D25*'MASTER DATA SHEET'!F25,0),"")</f>
        <v/>
      </c>
      <c r="F25" s="26" t="str">
        <f>IFERROR(ROUND(D25*'MASTER DATA SHEET'!$M25,0),"")</f>
        <v/>
      </c>
      <c r="G25" s="26" t="str">
        <f>IF('MASTER DATA SHEET'!G25=0,"",'MASTER DATA SHEET'!G25)</f>
        <v/>
      </c>
      <c r="H25" s="26" t="str">
        <f>IFERROR(ROUND(G25*'MASTER DATA SHEET'!H25,0),"")</f>
        <v/>
      </c>
      <c r="I25" s="26" t="str">
        <f>IFERROR(ROUND(G25*'MASTER DATA SHEET'!$M25,0),"")</f>
        <v/>
      </c>
      <c r="J25" s="26" t="str">
        <f>IF('MASTER DATA SHEET'!I25=0,"",'MASTER DATA SHEET'!I25)</f>
        <v/>
      </c>
      <c r="K25" s="26" t="str">
        <f>IFERROR(ROUND(J25*'MASTER DATA SHEET'!$J25,0),"")</f>
        <v/>
      </c>
      <c r="L25" s="26" t="str">
        <f>IFERROR(ROUND(J25*'MASTER DATA SHEET'!$M25,0),"")</f>
        <v/>
      </c>
      <c r="M25" s="26" t="str">
        <f>IF('MASTER DATA SHEET'!K25=0,"",'MASTER DATA SHEET'!K25)</f>
        <v/>
      </c>
      <c r="N25" s="26" t="str">
        <f>IFERROR(ROUND(M25*'MASTER DATA SHEET'!$L25,0),"")</f>
        <v/>
      </c>
      <c r="O25" s="26" t="str">
        <f>IFERROR(ROUND(M25*'MASTER DATA SHEET'!$M25,0),"")</f>
        <v/>
      </c>
      <c r="P25" s="28">
        <f t="shared" si="2"/>
        <v>0</v>
      </c>
      <c r="Q25" s="28">
        <f t="shared" si="3"/>
        <v>0</v>
      </c>
      <c r="R25" s="19"/>
      <c r="S25" s="19"/>
      <c r="U25" s="11" t="str">
        <f t="shared" si="4"/>
        <v/>
      </c>
      <c r="V25" s="11" t="str">
        <f t="shared" si="5"/>
        <v/>
      </c>
      <c r="W25" s="11" t="str">
        <f t="shared" si="6"/>
        <v/>
      </c>
      <c r="X25" s="11" t="str">
        <f t="shared" si="7"/>
        <v/>
      </c>
      <c r="Y25" s="11">
        <f t="shared" si="8"/>
        <v>0</v>
      </c>
    </row>
    <row r="26" spans="1:25" s="1" customFormat="1" ht="21.75" customHeight="1" x14ac:dyDescent="0.25">
      <c r="A26" s="26" t="str">
        <f>IF('MASTER DATA SHEET'!A26="","",'MASTER DATA SHEET'!A26)</f>
        <v/>
      </c>
      <c r="B26" s="27" t="str">
        <f>IF('MASTER DATA SHEET'!B26="","",'MASTER DATA SHEET'!B26)</f>
        <v/>
      </c>
      <c r="C26" s="26" t="str">
        <f>IF('MASTER DATA SHEET'!C26="","",'MASTER DATA SHEET'!C26)</f>
        <v/>
      </c>
      <c r="D26" s="26" t="str">
        <f>IF('MASTER DATA SHEET'!E26=0,"",'MASTER DATA SHEET'!E26)</f>
        <v/>
      </c>
      <c r="E26" s="26" t="str">
        <f>IFERROR(ROUND(D26*'MASTER DATA SHEET'!F26,0),"")</f>
        <v/>
      </c>
      <c r="F26" s="26" t="str">
        <f>IFERROR(ROUND(D26*'MASTER DATA SHEET'!$M26,0),"")</f>
        <v/>
      </c>
      <c r="G26" s="26" t="str">
        <f>IF('MASTER DATA SHEET'!G26=0,"",'MASTER DATA SHEET'!G26)</f>
        <v/>
      </c>
      <c r="H26" s="26" t="str">
        <f>IFERROR(ROUND(G26*'MASTER DATA SHEET'!H26,0),"")</f>
        <v/>
      </c>
      <c r="I26" s="26" t="str">
        <f>IFERROR(ROUND(G26*'MASTER DATA SHEET'!$M26,0),"")</f>
        <v/>
      </c>
      <c r="J26" s="26" t="str">
        <f>IF('MASTER DATA SHEET'!I26=0,"",'MASTER DATA SHEET'!I26)</f>
        <v/>
      </c>
      <c r="K26" s="26" t="str">
        <f>IFERROR(ROUND(J26*'MASTER DATA SHEET'!$J26,0),"")</f>
        <v/>
      </c>
      <c r="L26" s="26" t="str">
        <f>IFERROR(ROUND(J26*'MASTER DATA SHEET'!$M26,0),"")</f>
        <v/>
      </c>
      <c r="M26" s="26" t="str">
        <f>IF('MASTER DATA SHEET'!K26=0,"",'MASTER DATA SHEET'!K26)</f>
        <v/>
      </c>
      <c r="N26" s="26" t="str">
        <f>IFERROR(ROUND(M26*'MASTER DATA SHEET'!$L26,0),"")</f>
        <v/>
      </c>
      <c r="O26" s="26" t="str">
        <f>IFERROR(ROUND(M26*'MASTER DATA SHEET'!$M26,0),"")</f>
        <v/>
      </c>
      <c r="P26" s="28">
        <f t="shared" si="2"/>
        <v>0</v>
      </c>
      <c r="Q26" s="28">
        <f t="shared" si="3"/>
        <v>0</v>
      </c>
      <c r="R26" s="19"/>
      <c r="S26" s="19"/>
      <c r="U26" s="11" t="str">
        <f t="shared" si="4"/>
        <v/>
      </c>
      <c r="V26" s="11" t="str">
        <f t="shared" si="5"/>
        <v/>
      </c>
      <c r="W26" s="11" t="str">
        <f t="shared" si="6"/>
        <v/>
      </c>
      <c r="X26" s="11" t="str">
        <f t="shared" si="7"/>
        <v/>
      </c>
      <c r="Y26" s="11">
        <f t="shared" si="8"/>
        <v>0</v>
      </c>
    </row>
    <row r="27" spans="1:25" s="1" customFormat="1" ht="21.75" customHeight="1" x14ac:dyDescent="0.25">
      <c r="A27" s="26" t="str">
        <f>IF('MASTER DATA SHEET'!A27="","",'MASTER DATA SHEET'!A27)</f>
        <v/>
      </c>
      <c r="B27" s="27" t="str">
        <f>IF('MASTER DATA SHEET'!B27="","",'MASTER DATA SHEET'!B27)</f>
        <v/>
      </c>
      <c r="C27" s="26" t="str">
        <f>IF('MASTER DATA SHEET'!C27="","",'MASTER DATA SHEET'!C27)</f>
        <v/>
      </c>
      <c r="D27" s="26" t="str">
        <f>IF('MASTER DATA SHEET'!E27=0,"",'MASTER DATA SHEET'!E27)</f>
        <v/>
      </c>
      <c r="E27" s="26" t="str">
        <f>IFERROR(ROUND(D27*'MASTER DATA SHEET'!F27,0),"")</f>
        <v/>
      </c>
      <c r="F27" s="26" t="str">
        <f>IFERROR(ROUND(D27*'MASTER DATA SHEET'!$M27,0),"")</f>
        <v/>
      </c>
      <c r="G27" s="26" t="str">
        <f>IF('MASTER DATA SHEET'!G27=0,"",'MASTER DATA SHEET'!G27)</f>
        <v/>
      </c>
      <c r="H27" s="26" t="str">
        <f>IFERROR(ROUND(G27*'MASTER DATA SHEET'!H27,0),"")</f>
        <v/>
      </c>
      <c r="I27" s="26" t="str">
        <f>IFERROR(ROUND(G27*'MASTER DATA SHEET'!$M27,0),"")</f>
        <v/>
      </c>
      <c r="J27" s="26" t="str">
        <f>IF('MASTER DATA SHEET'!I27=0,"",'MASTER DATA SHEET'!I27)</f>
        <v/>
      </c>
      <c r="K27" s="26" t="str">
        <f>IFERROR(ROUND(J27*'MASTER DATA SHEET'!$J27,0),"")</f>
        <v/>
      </c>
      <c r="L27" s="26" t="str">
        <f>IFERROR(ROUND(J27*'MASTER DATA SHEET'!$M27,0),"")</f>
        <v/>
      </c>
      <c r="M27" s="26" t="str">
        <f>IF('MASTER DATA SHEET'!K27=0,"",'MASTER DATA SHEET'!K27)</f>
        <v/>
      </c>
      <c r="N27" s="26" t="str">
        <f>IFERROR(ROUND(M27*'MASTER DATA SHEET'!$L27,0),"")</f>
        <v/>
      </c>
      <c r="O27" s="26" t="str">
        <f>IFERROR(ROUND(M27*'MASTER DATA SHEET'!$M27,0),"")</f>
        <v/>
      </c>
      <c r="P27" s="28">
        <f t="shared" si="2"/>
        <v>0</v>
      </c>
      <c r="Q27" s="28">
        <f t="shared" si="3"/>
        <v>0</v>
      </c>
      <c r="R27" s="19"/>
      <c r="S27" s="19"/>
      <c r="U27" s="11" t="str">
        <f t="shared" si="4"/>
        <v/>
      </c>
      <c r="V27" s="11" t="str">
        <f t="shared" si="5"/>
        <v/>
      </c>
      <c r="W27" s="11" t="str">
        <f t="shared" si="6"/>
        <v/>
      </c>
      <c r="X27" s="11" t="str">
        <f t="shared" si="7"/>
        <v/>
      </c>
      <c r="Y27" s="11">
        <f t="shared" si="8"/>
        <v>0</v>
      </c>
    </row>
    <row r="28" spans="1:25" s="1" customFormat="1" ht="21.75" customHeight="1" x14ac:dyDescent="0.25">
      <c r="A28" s="26" t="str">
        <f>IF('MASTER DATA SHEET'!A28="","",'MASTER DATA SHEET'!A28)</f>
        <v/>
      </c>
      <c r="B28" s="27" t="str">
        <f>IF('MASTER DATA SHEET'!B28="","",'MASTER DATA SHEET'!B28)</f>
        <v/>
      </c>
      <c r="C28" s="26" t="str">
        <f>IF('MASTER DATA SHEET'!C28="","",'MASTER DATA SHEET'!C28)</f>
        <v/>
      </c>
      <c r="D28" s="26" t="str">
        <f>IF('MASTER DATA SHEET'!E28=0,"",'MASTER DATA SHEET'!E28)</f>
        <v/>
      </c>
      <c r="E28" s="26" t="str">
        <f>IFERROR(ROUND(D28*'MASTER DATA SHEET'!F28,0),"")</f>
        <v/>
      </c>
      <c r="F28" s="26" t="str">
        <f>IFERROR(ROUND(D28*'MASTER DATA SHEET'!$M28,0),"")</f>
        <v/>
      </c>
      <c r="G28" s="26" t="str">
        <f>IF('MASTER DATA SHEET'!G28=0,"",'MASTER DATA SHEET'!G28)</f>
        <v/>
      </c>
      <c r="H28" s="26" t="str">
        <f>IFERROR(ROUND(G28*'MASTER DATA SHEET'!H28,0),"")</f>
        <v/>
      </c>
      <c r="I28" s="26" t="str">
        <f>IFERROR(ROUND(G28*'MASTER DATA SHEET'!$M28,0),"")</f>
        <v/>
      </c>
      <c r="J28" s="26" t="str">
        <f>IF('MASTER DATA SHEET'!I28=0,"",'MASTER DATA SHEET'!I28)</f>
        <v/>
      </c>
      <c r="K28" s="26" t="str">
        <f>IFERROR(ROUND(J28*'MASTER DATA SHEET'!$J28,0),"")</f>
        <v/>
      </c>
      <c r="L28" s="26" t="str">
        <f>IFERROR(ROUND(J28*'MASTER DATA SHEET'!$M28,0),"")</f>
        <v/>
      </c>
      <c r="M28" s="26" t="str">
        <f>IF('MASTER DATA SHEET'!K28=0,"",'MASTER DATA SHEET'!K28)</f>
        <v/>
      </c>
      <c r="N28" s="26" t="str">
        <f>IFERROR(ROUND(M28*'MASTER DATA SHEET'!$L28,0),"")</f>
        <v/>
      </c>
      <c r="O28" s="26" t="str">
        <f>IFERROR(ROUND(M28*'MASTER DATA SHEET'!$M28,0),"")</f>
        <v/>
      </c>
      <c r="P28" s="28">
        <f t="shared" si="2"/>
        <v>0</v>
      </c>
      <c r="Q28" s="28">
        <f t="shared" si="3"/>
        <v>0</v>
      </c>
      <c r="R28" s="19"/>
      <c r="S28" s="19"/>
      <c r="U28" s="11" t="str">
        <f t="shared" si="4"/>
        <v/>
      </c>
      <c r="V28" s="11" t="str">
        <f t="shared" si="5"/>
        <v/>
      </c>
      <c r="W28" s="11" t="str">
        <f t="shared" si="6"/>
        <v/>
      </c>
      <c r="X28" s="11" t="str">
        <f t="shared" si="7"/>
        <v/>
      </c>
      <c r="Y28" s="11">
        <f t="shared" si="8"/>
        <v>0</v>
      </c>
    </row>
    <row r="29" spans="1:25" s="1" customFormat="1" ht="21.75" customHeight="1" x14ac:dyDescent="0.25">
      <c r="A29" s="26" t="str">
        <f>IF('MASTER DATA SHEET'!A29="","",'MASTER DATA SHEET'!A29)</f>
        <v/>
      </c>
      <c r="B29" s="27" t="str">
        <f>IF('MASTER DATA SHEET'!B29="","",'MASTER DATA SHEET'!B29)</f>
        <v/>
      </c>
      <c r="C29" s="26" t="str">
        <f>IF('MASTER DATA SHEET'!C29="","",'MASTER DATA SHEET'!C29)</f>
        <v/>
      </c>
      <c r="D29" s="26" t="str">
        <f>IF('MASTER DATA SHEET'!E29=0,"",'MASTER DATA SHEET'!E29)</f>
        <v/>
      </c>
      <c r="E29" s="26" t="str">
        <f>IFERROR(ROUND(D29*'MASTER DATA SHEET'!F29,0),"")</f>
        <v/>
      </c>
      <c r="F29" s="26" t="str">
        <f>IFERROR(ROUND(D29*'MASTER DATA SHEET'!$M29,0),"")</f>
        <v/>
      </c>
      <c r="G29" s="26" t="str">
        <f>IF('MASTER DATA SHEET'!G29=0,"",'MASTER DATA SHEET'!G29)</f>
        <v/>
      </c>
      <c r="H29" s="26" t="str">
        <f>IFERROR(ROUND(G29*'MASTER DATA SHEET'!H29,0),"")</f>
        <v/>
      </c>
      <c r="I29" s="26" t="str">
        <f>IFERROR(ROUND(G29*'MASTER DATA SHEET'!$M29,0),"")</f>
        <v/>
      </c>
      <c r="J29" s="26" t="str">
        <f>IF('MASTER DATA SHEET'!I29=0,"",'MASTER DATA SHEET'!I29)</f>
        <v/>
      </c>
      <c r="K29" s="26" t="str">
        <f>IFERROR(ROUND(J29*'MASTER DATA SHEET'!$J29,0),"")</f>
        <v/>
      </c>
      <c r="L29" s="26" t="str">
        <f>IFERROR(ROUND(J29*'MASTER DATA SHEET'!$M29,0),"")</f>
        <v/>
      </c>
      <c r="M29" s="26" t="str">
        <f>IF('MASTER DATA SHEET'!K29=0,"",'MASTER DATA SHEET'!K29)</f>
        <v/>
      </c>
      <c r="N29" s="26" t="str">
        <f>IFERROR(ROUND(M29*'MASTER DATA SHEET'!$L29,0),"")</f>
        <v/>
      </c>
      <c r="O29" s="26" t="str">
        <f>IFERROR(ROUND(M29*'MASTER DATA SHEET'!$M29,0),"")</f>
        <v/>
      </c>
      <c r="P29" s="28">
        <f t="shared" si="2"/>
        <v>0</v>
      </c>
      <c r="Q29" s="28">
        <f t="shared" si="3"/>
        <v>0</v>
      </c>
      <c r="R29" s="19"/>
      <c r="S29" s="19"/>
      <c r="U29" s="11" t="str">
        <f t="shared" si="4"/>
        <v/>
      </c>
      <c r="V29" s="11" t="str">
        <f t="shared" si="5"/>
        <v/>
      </c>
      <c r="W29" s="11" t="str">
        <f t="shared" si="6"/>
        <v/>
      </c>
      <c r="X29" s="11" t="str">
        <f t="shared" si="7"/>
        <v/>
      </c>
      <c r="Y29" s="11">
        <f t="shared" si="8"/>
        <v>0</v>
      </c>
    </row>
    <row r="30" spans="1:25" s="1" customFormat="1" ht="21.75" customHeight="1" x14ac:dyDescent="0.25">
      <c r="A30" s="26" t="str">
        <f>IF('MASTER DATA SHEET'!A30="","",'MASTER DATA SHEET'!A30)</f>
        <v/>
      </c>
      <c r="B30" s="27" t="str">
        <f>IF('MASTER DATA SHEET'!B30="","",'MASTER DATA SHEET'!B30)</f>
        <v/>
      </c>
      <c r="C30" s="26" t="str">
        <f>IF('MASTER DATA SHEET'!C30="","",'MASTER DATA SHEET'!C30)</f>
        <v/>
      </c>
      <c r="D30" s="26" t="str">
        <f>IF('MASTER DATA SHEET'!E30=0,"",'MASTER DATA SHEET'!E30)</f>
        <v/>
      </c>
      <c r="E30" s="26" t="str">
        <f>IFERROR(ROUND(D30*'MASTER DATA SHEET'!F30,0),"")</f>
        <v/>
      </c>
      <c r="F30" s="26" t="str">
        <f>IFERROR(ROUND(D30*'MASTER DATA SHEET'!$M30,0),"")</f>
        <v/>
      </c>
      <c r="G30" s="26" t="str">
        <f>IF('MASTER DATA SHEET'!G30=0,"",'MASTER DATA SHEET'!G30)</f>
        <v/>
      </c>
      <c r="H30" s="26" t="str">
        <f>IFERROR(ROUND(G30*'MASTER DATA SHEET'!H30,0),"")</f>
        <v/>
      </c>
      <c r="I30" s="26" t="str">
        <f>IFERROR(ROUND(G30*'MASTER DATA SHEET'!$M30,0),"")</f>
        <v/>
      </c>
      <c r="J30" s="26" t="str">
        <f>IF('MASTER DATA SHEET'!I30=0,"",'MASTER DATA SHEET'!I30)</f>
        <v/>
      </c>
      <c r="K30" s="26" t="str">
        <f>IFERROR(ROUND(J30*'MASTER DATA SHEET'!$J30,0),"")</f>
        <v/>
      </c>
      <c r="L30" s="26" t="str">
        <f>IFERROR(ROUND(J30*'MASTER DATA SHEET'!$M30,0),"")</f>
        <v/>
      </c>
      <c r="M30" s="26" t="str">
        <f>IF('MASTER DATA SHEET'!K30=0,"",'MASTER DATA SHEET'!K30)</f>
        <v/>
      </c>
      <c r="N30" s="26" t="str">
        <f>IFERROR(ROUND(M30*'MASTER DATA SHEET'!$L30,0),"")</f>
        <v/>
      </c>
      <c r="O30" s="26" t="str">
        <f>IFERROR(ROUND(M30*'MASTER DATA SHEET'!$M30,0),"")</f>
        <v/>
      </c>
      <c r="P30" s="28">
        <f t="shared" si="2"/>
        <v>0</v>
      </c>
      <c r="Q30" s="28">
        <f t="shared" si="3"/>
        <v>0</v>
      </c>
      <c r="R30" s="19"/>
      <c r="S30" s="19"/>
      <c r="U30" s="11" t="str">
        <f t="shared" si="4"/>
        <v/>
      </c>
      <c r="V30" s="11" t="str">
        <f t="shared" si="5"/>
        <v/>
      </c>
      <c r="W30" s="11" t="str">
        <f t="shared" si="6"/>
        <v/>
      </c>
      <c r="X30" s="11" t="str">
        <f t="shared" si="7"/>
        <v/>
      </c>
      <c r="Y30" s="11">
        <f t="shared" si="8"/>
        <v>0</v>
      </c>
    </row>
    <row r="31" spans="1:25" s="1" customFormat="1" ht="21.75" customHeight="1" x14ac:dyDescent="0.25">
      <c r="A31" s="26" t="str">
        <f>IF('MASTER DATA SHEET'!A31="","",'MASTER DATA SHEET'!A31)</f>
        <v/>
      </c>
      <c r="B31" s="27" t="str">
        <f>IF('MASTER DATA SHEET'!B31="","",'MASTER DATA SHEET'!B31)</f>
        <v/>
      </c>
      <c r="C31" s="26" t="str">
        <f>IF('MASTER DATA SHEET'!C31="","",'MASTER DATA SHEET'!C31)</f>
        <v/>
      </c>
      <c r="D31" s="26" t="str">
        <f>IF('MASTER DATA SHEET'!E31=0,"",'MASTER DATA SHEET'!E31)</f>
        <v/>
      </c>
      <c r="E31" s="26" t="str">
        <f>IFERROR(ROUND(D31*'MASTER DATA SHEET'!F31,0),"")</f>
        <v/>
      </c>
      <c r="F31" s="26" t="str">
        <f>IFERROR(ROUND(D31*'MASTER DATA SHEET'!$M31,0),"")</f>
        <v/>
      </c>
      <c r="G31" s="26" t="str">
        <f>IF('MASTER DATA SHEET'!G31=0,"",'MASTER DATA SHEET'!G31)</f>
        <v/>
      </c>
      <c r="H31" s="26" t="str">
        <f>IFERROR(ROUND(G31*'MASTER DATA SHEET'!H31,0),"")</f>
        <v/>
      </c>
      <c r="I31" s="26" t="str">
        <f>IFERROR(ROUND(G31*'MASTER DATA SHEET'!$M31,0),"")</f>
        <v/>
      </c>
      <c r="J31" s="26" t="str">
        <f>IF('MASTER DATA SHEET'!I31=0,"",'MASTER DATA SHEET'!I31)</f>
        <v/>
      </c>
      <c r="K31" s="26" t="str">
        <f>IFERROR(ROUND(J31*'MASTER DATA SHEET'!$J31,0),"")</f>
        <v/>
      </c>
      <c r="L31" s="26" t="str">
        <f>IFERROR(ROUND(J31*'MASTER DATA SHEET'!$M31,0),"")</f>
        <v/>
      </c>
      <c r="M31" s="26" t="str">
        <f>IF('MASTER DATA SHEET'!K31=0,"",'MASTER DATA SHEET'!K31)</f>
        <v/>
      </c>
      <c r="N31" s="26" t="str">
        <f>IFERROR(ROUND(M31*'MASTER DATA SHEET'!$L31,0),"")</f>
        <v/>
      </c>
      <c r="O31" s="26" t="str">
        <f>IFERROR(ROUND(M31*'MASTER DATA SHEET'!$M31,0),"")</f>
        <v/>
      </c>
      <c r="P31" s="28">
        <f t="shared" si="2"/>
        <v>0</v>
      </c>
      <c r="Q31" s="28">
        <f t="shared" si="3"/>
        <v>0</v>
      </c>
      <c r="R31" s="19"/>
      <c r="S31" s="19"/>
      <c r="U31" s="11" t="str">
        <f t="shared" si="4"/>
        <v/>
      </c>
      <c r="V31" s="11" t="str">
        <f t="shared" si="5"/>
        <v/>
      </c>
      <c r="W31" s="11" t="str">
        <f t="shared" si="6"/>
        <v/>
      </c>
      <c r="X31" s="11" t="str">
        <f t="shared" si="7"/>
        <v/>
      </c>
      <c r="Y31" s="11">
        <f t="shared" si="8"/>
        <v>0</v>
      </c>
    </row>
    <row r="32" spans="1:25" s="1" customFormat="1" ht="21.75" customHeight="1" x14ac:dyDescent="0.25">
      <c r="A32" s="26" t="str">
        <f>IF('MASTER DATA SHEET'!A32="","",'MASTER DATA SHEET'!A32)</f>
        <v/>
      </c>
      <c r="B32" s="27" t="str">
        <f>IF('MASTER DATA SHEET'!B32="","",'MASTER DATA SHEET'!B32)</f>
        <v/>
      </c>
      <c r="C32" s="26" t="str">
        <f>IF('MASTER DATA SHEET'!C32="","",'MASTER DATA SHEET'!C32)</f>
        <v/>
      </c>
      <c r="D32" s="26" t="str">
        <f>IF('MASTER DATA SHEET'!E32=0,"",'MASTER DATA SHEET'!E32)</f>
        <v/>
      </c>
      <c r="E32" s="26" t="str">
        <f>IFERROR(ROUND(D32*'MASTER DATA SHEET'!F32,0),"")</f>
        <v/>
      </c>
      <c r="F32" s="26" t="str">
        <f>IFERROR(ROUND(D32*'MASTER DATA SHEET'!$M32,0),"")</f>
        <v/>
      </c>
      <c r="G32" s="26" t="str">
        <f>IF('MASTER DATA SHEET'!G32=0,"",'MASTER DATA SHEET'!G32)</f>
        <v/>
      </c>
      <c r="H32" s="26" t="str">
        <f>IFERROR(ROUND(G32*'MASTER DATA SHEET'!H32,0),"")</f>
        <v/>
      </c>
      <c r="I32" s="26" t="str">
        <f>IFERROR(ROUND(G32*'MASTER DATA SHEET'!$M32,0),"")</f>
        <v/>
      </c>
      <c r="J32" s="26" t="str">
        <f>IF('MASTER DATA SHEET'!I32=0,"",'MASTER DATA SHEET'!I32)</f>
        <v/>
      </c>
      <c r="K32" s="26" t="str">
        <f>IFERROR(ROUND(J32*'MASTER DATA SHEET'!$J32,0),"")</f>
        <v/>
      </c>
      <c r="L32" s="26" t="str">
        <f>IFERROR(ROUND(J32*'MASTER DATA SHEET'!$M32,0),"")</f>
        <v/>
      </c>
      <c r="M32" s="26" t="str">
        <f>IF('MASTER DATA SHEET'!K32=0,"",'MASTER DATA SHEET'!K32)</f>
        <v/>
      </c>
      <c r="N32" s="26" t="str">
        <f>IFERROR(ROUND(M32*'MASTER DATA SHEET'!$L32,0),"")</f>
        <v/>
      </c>
      <c r="O32" s="26" t="str">
        <f>IFERROR(ROUND(M32*'MASTER DATA SHEET'!$M32,0),"")</f>
        <v/>
      </c>
      <c r="P32" s="28">
        <f t="shared" si="2"/>
        <v>0</v>
      </c>
      <c r="Q32" s="28">
        <f t="shared" si="3"/>
        <v>0</v>
      </c>
      <c r="R32" s="19"/>
      <c r="S32" s="19"/>
      <c r="U32" s="11" t="str">
        <f t="shared" si="4"/>
        <v/>
      </c>
      <c r="V32" s="11" t="str">
        <f t="shared" si="5"/>
        <v/>
      </c>
      <c r="W32" s="11" t="str">
        <f t="shared" si="6"/>
        <v/>
      </c>
      <c r="X32" s="11" t="str">
        <f t="shared" si="7"/>
        <v/>
      </c>
      <c r="Y32" s="11">
        <f t="shared" si="8"/>
        <v>0</v>
      </c>
    </row>
    <row r="33" spans="1:25" s="1" customFormat="1" ht="21.75" customHeight="1" x14ac:dyDescent="0.25">
      <c r="A33" s="26" t="str">
        <f>IF('MASTER DATA SHEET'!A33="","",'MASTER DATA SHEET'!A33)</f>
        <v/>
      </c>
      <c r="B33" s="27" t="str">
        <f>IF('MASTER DATA SHEET'!B33="","",'MASTER DATA SHEET'!B33)</f>
        <v/>
      </c>
      <c r="C33" s="26" t="str">
        <f>IF('MASTER DATA SHEET'!C33="","",'MASTER DATA SHEET'!C33)</f>
        <v/>
      </c>
      <c r="D33" s="26" t="str">
        <f>IF('MASTER DATA SHEET'!E33=0,"",'MASTER DATA SHEET'!E33)</f>
        <v/>
      </c>
      <c r="E33" s="26" t="str">
        <f>IFERROR(ROUND(D33*'MASTER DATA SHEET'!F33,0),"")</f>
        <v/>
      </c>
      <c r="F33" s="26" t="str">
        <f>IFERROR(ROUND(D33*'MASTER DATA SHEET'!$M33,0),"")</f>
        <v/>
      </c>
      <c r="G33" s="26" t="str">
        <f>IF('MASTER DATA SHEET'!G33=0,"",'MASTER DATA SHEET'!G33)</f>
        <v/>
      </c>
      <c r="H33" s="26" t="str">
        <f>IFERROR(ROUND(G33*'MASTER DATA SHEET'!H33,0),"")</f>
        <v/>
      </c>
      <c r="I33" s="26" t="str">
        <f>IFERROR(ROUND(G33*'MASTER DATA SHEET'!$M33,0),"")</f>
        <v/>
      </c>
      <c r="J33" s="26" t="str">
        <f>IF('MASTER DATA SHEET'!I33=0,"",'MASTER DATA SHEET'!I33)</f>
        <v/>
      </c>
      <c r="K33" s="26" t="str">
        <f>IFERROR(ROUND(J33*'MASTER DATA SHEET'!$J33,0),"")</f>
        <v/>
      </c>
      <c r="L33" s="26" t="str">
        <f>IFERROR(ROUND(J33*'MASTER DATA SHEET'!$M33,0),"")</f>
        <v/>
      </c>
      <c r="M33" s="26" t="str">
        <f>IF('MASTER DATA SHEET'!K33=0,"",'MASTER DATA SHEET'!K33)</f>
        <v/>
      </c>
      <c r="N33" s="26" t="str">
        <f>IFERROR(ROUND(M33*'MASTER DATA SHEET'!$L33,0),"")</f>
        <v/>
      </c>
      <c r="O33" s="26" t="str">
        <f>IFERROR(ROUND(M33*'MASTER DATA SHEET'!$M33,0),"")</f>
        <v/>
      </c>
      <c r="P33" s="28">
        <f t="shared" si="2"/>
        <v>0</v>
      </c>
      <c r="Q33" s="28">
        <f t="shared" si="3"/>
        <v>0</v>
      </c>
      <c r="R33" s="19"/>
      <c r="S33" s="19"/>
      <c r="U33" s="11" t="str">
        <f t="shared" si="4"/>
        <v/>
      </c>
      <c r="V33" s="11" t="str">
        <f t="shared" si="5"/>
        <v/>
      </c>
      <c r="W33" s="11" t="str">
        <f t="shared" si="6"/>
        <v/>
      </c>
      <c r="X33" s="11" t="str">
        <f t="shared" si="7"/>
        <v/>
      </c>
      <c r="Y33" s="11">
        <f t="shared" si="8"/>
        <v>0</v>
      </c>
    </row>
    <row r="34" spans="1:25" s="1" customFormat="1" ht="21.75" customHeight="1" x14ac:dyDescent="0.25">
      <c r="A34" s="26" t="str">
        <f>IF('MASTER DATA SHEET'!A34="","",'MASTER DATA SHEET'!A34)</f>
        <v/>
      </c>
      <c r="B34" s="27" t="str">
        <f>IF('MASTER DATA SHEET'!B34="","",'MASTER DATA SHEET'!B34)</f>
        <v/>
      </c>
      <c r="C34" s="26" t="str">
        <f>IF('MASTER DATA SHEET'!C34="","",'MASTER DATA SHEET'!C34)</f>
        <v/>
      </c>
      <c r="D34" s="26" t="str">
        <f>IF('MASTER DATA SHEET'!E34=0,"",'MASTER DATA SHEET'!E34)</f>
        <v/>
      </c>
      <c r="E34" s="26" t="str">
        <f>IFERROR(ROUND(D34*'MASTER DATA SHEET'!F34,0),"")</f>
        <v/>
      </c>
      <c r="F34" s="26" t="str">
        <f>IFERROR(ROUND(D34*'MASTER DATA SHEET'!$M34,0),"")</f>
        <v/>
      </c>
      <c r="G34" s="26" t="str">
        <f>IF('MASTER DATA SHEET'!G34=0,"",'MASTER DATA SHEET'!G34)</f>
        <v/>
      </c>
      <c r="H34" s="26" t="str">
        <f>IFERROR(ROUND(G34*'MASTER DATA SHEET'!H34,0),"")</f>
        <v/>
      </c>
      <c r="I34" s="26" t="str">
        <f>IFERROR(ROUND(G34*'MASTER DATA SHEET'!$M34,0),"")</f>
        <v/>
      </c>
      <c r="J34" s="26" t="str">
        <f>IF('MASTER DATA SHEET'!I34=0,"",'MASTER DATA SHEET'!I34)</f>
        <v/>
      </c>
      <c r="K34" s="26" t="str">
        <f>IFERROR(ROUND(J34*'MASTER DATA SHEET'!$J34,0),"")</f>
        <v/>
      </c>
      <c r="L34" s="26" t="str">
        <f>IFERROR(ROUND(J34*'MASTER DATA SHEET'!$M34,0),"")</f>
        <v/>
      </c>
      <c r="M34" s="26" t="str">
        <f>IF('MASTER DATA SHEET'!K34=0,"",'MASTER DATA SHEET'!K34)</f>
        <v/>
      </c>
      <c r="N34" s="26" t="str">
        <f>IFERROR(ROUND(M34*'MASTER DATA SHEET'!$L34,0),"")</f>
        <v/>
      </c>
      <c r="O34" s="26" t="str">
        <f>IFERROR(ROUND(M34*'MASTER DATA SHEET'!$M34,0),"")</f>
        <v/>
      </c>
      <c r="P34" s="28">
        <f t="shared" si="2"/>
        <v>0</v>
      </c>
      <c r="Q34" s="28">
        <f t="shared" si="3"/>
        <v>0</v>
      </c>
      <c r="R34" s="19"/>
      <c r="S34" s="19"/>
      <c r="U34" s="11" t="str">
        <f t="shared" si="4"/>
        <v/>
      </c>
      <c r="V34" s="11" t="str">
        <f t="shared" si="5"/>
        <v/>
      </c>
      <c r="W34" s="11" t="str">
        <f t="shared" si="6"/>
        <v/>
      </c>
      <c r="X34" s="11" t="str">
        <f t="shared" si="7"/>
        <v/>
      </c>
      <c r="Y34" s="11">
        <f t="shared" si="8"/>
        <v>0</v>
      </c>
    </row>
    <row r="35" spans="1:25" s="1" customFormat="1" ht="21.75" customHeight="1" x14ac:dyDescent="0.25">
      <c r="A35" s="26" t="str">
        <f>IF('MASTER DATA SHEET'!A35="","",'MASTER DATA SHEET'!A35)</f>
        <v/>
      </c>
      <c r="B35" s="27" t="str">
        <f>IF('MASTER DATA SHEET'!B35="","",'MASTER DATA SHEET'!B35)</f>
        <v/>
      </c>
      <c r="C35" s="26" t="str">
        <f>IF('MASTER DATA SHEET'!C35="","",'MASTER DATA SHEET'!C35)</f>
        <v/>
      </c>
      <c r="D35" s="26" t="str">
        <f>IF('MASTER DATA SHEET'!E35=0,"",'MASTER DATA SHEET'!E35)</f>
        <v/>
      </c>
      <c r="E35" s="26" t="str">
        <f>IFERROR(ROUND(D35*'MASTER DATA SHEET'!F35,0),"")</f>
        <v/>
      </c>
      <c r="F35" s="26" t="str">
        <f>IFERROR(ROUND(D35*'MASTER DATA SHEET'!$M35,0),"")</f>
        <v/>
      </c>
      <c r="G35" s="26" t="str">
        <f>IF('MASTER DATA SHEET'!G35=0,"",'MASTER DATA SHEET'!G35)</f>
        <v/>
      </c>
      <c r="H35" s="26" t="str">
        <f>IFERROR(ROUND(G35*'MASTER DATA SHEET'!H35,0),"")</f>
        <v/>
      </c>
      <c r="I35" s="26" t="str">
        <f>IFERROR(ROUND(G35*'MASTER DATA SHEET'!$M35,0),"")</f>
        <v/>
      </c>
      <c r="J35" s="26" t="str">
        <f>IF('MASTER DATA SHEET'!I35=0,"",'MASTER DATA SHEET'!I35)</f>
        <v/>
      </c>
      <c r="K35" s="26" t="str">
        <f>IFERROR(ROUND(J35*'MASTER DATA SHEET'!$J35,0),"")</f>
        <v/>
      </c>
      <c r="L35" s="26" t="str">
        <f>IFERROR(ROUND(J35*'MASTER DATA SHEET'!$M35,0),"")</f>
        <v/>
      </c>
      <c r="M35" s="26" t="str">
        <f>IF('MASTER DATA SHEET'!K35=0,"",'MASTER DATA SHEET'!K35)</f>
        <v/>
      </c>
      <c r="N35" s="26" t="str">
        <f>IFERROR(ROUND(M35*'MASTER DATA SHEET'!$L35,0),"")</f>
        <v/>
      </c>
      <c r="O35" s="26" t="str">
        <f>IFERROR(ROUND(M35*'MASTER DATA SHEET'!$M35,0),"")</f>
        <v/>
      </c>
      <c r="P35" s="28">
        <f t="shared" si="2"/>
        <v>0</v>
      </c>
      <c r="Q35" s="28">
        <f t="shared" si="3"/>
        <v>0</v>
      </c>
      <c r="R35" s="19"/>
      <c r="S35" s="19"/>
      <c r="U35" s="11" t="str">
        <f t="shared" si="4"/>
        <v/>
      </c>
      <c r="V35" s="11" t="str">
        <f t="shared" si="5"/>
        <v/>
      </c>
      <c r="W35" s="11" t="str">
        <f t="shared" si="6"/>
        <v/>
      </c>
      <c r="X35" s="11" t="str">
        <f t="shared" si="7"/>
        <v/>
      </c>
      <c r="Y35" s="11">
        <f t="shared" si="8"/>
        <v>0</v>
      </c>
    </row>
    <row r="36" spans="1:25" s="1" customFormat="1" ht="21.75" customHeight="1" x14ac:dyDescent="0.25">
      <c r="A36" s="26" t="str">
        <f>IF('MASTER DATA SHEET'!A36="","",'MASTER DATA SHEET'!A36)</f>
        <v/>
      </c>
      <c r="B36" s="27" t="str">
        <f>IF('MASTER DATA SHEET'!B36="","",'MASTER DATA SHEET'!B36)</f>
        <v/>
      </c>
      <c r="C36" s="26" t="str">
        <f>IF('MASTER DATA SHEET'!C36="","",'MASTER DATA SHEET'!C36)</f>
        <v/>
      </c>
      <c r="D36" s="26" t="str">
        <f>IF('MASTER DATA SHEET'!E36=0,"",'MASTER DATA SHEET'!E36)</f>
        <v/>
      </c>
      <c r="E36" s="26" t="str">
        <f>IFERROR(ROUND(D36*'MASTER DATA SHEET'!F36,0),"")</f>
        <v/>
      </c>
      <c r="F36" s="26" t="str">
        <f>IFERROR(ROUND(D36*'MASTER DATA SHEET'!$M36,0),"")</f>
        <v/>
      </c>
      <c r="G36" s="26" t="str">
        <f>IF('MASTER DATA SHEET'!G36=0,"",'MASTER DATA SHEET'!G36)</f>
        <v/>
      </c>
      <c r="H36" s="26" t="str">
        <f>IFERROR(ROUND(G36*'MASTER DATA SHEET'!H36,0),"")</f>
        <v/>
      </c>
      <c r="I36" s="26" t="str">
        <f>IFERROR(ROUND(G36*'MASTER DATA SHEET'!$M36,0),"")</f>
        <v/>
      </c>
      <c r="J36" s="26" t="str">
        <f>IF('MASTER DATA SHEET'!I36=0,"",'MASTER DATA SHEET'!I36)</f>
        <v/>
      </c>
      <c r="K36" s="26" t="str">
        <f>IFERROR(ROUND(J36*'MASTER DATA SHEET'!$J36,0),"")</f>
        <v/>
      </c>
      <c r="L36" s="26" t="str">
        <f>IFERROR(ROUND(J36*'MASTER DATA SHEET'!$M36,0),"")</f>
        <v/>
      </c>
      <c r="M36" s="26" t="str">
        <f>IF('MASTER DATA SHEET'!K36=0,"",'MASTER DATA SHEET'!K36)</f>
        <v/>
      </c>
      <c r="N36" s="26" t="str">
        <f>IFERROR(ROUND(M36*'MASTER DATA SHEET'!$L36,0),"")</f>
        <v/>
      </c>
      <c r="O36" s="26" t="str">
        <f>IFERROR(ROUND(M36*'MASTER DATA SHEET'!$M36,0),"")</f>
        <v/>
      </c>
      <c r="P36" s="28">
        <f t="shared" si="2"/>
        <v>0</v>
      </c>
      <c r="Q36" s="28">
        <f t="shared" si="3"/>
        <v>0</v>
      </c>
      <c r="R36" s="19"/>
      <c r="S36" s="19"/>
      <c r="U36" s="11" t="str">
        <f t="shared" si="4"/>
        <v/>
      </c>
      <c r="V36" s="11" t="str">
        <f t="shared" si="5"/>
        <v/>
      </c>
      <c r="W36" s="11" t="str">
        <f t="shared" si="6"/>
        <v/>
      </c>
      <c r="X36" s="11" t="str">
        <f t="shared" si="7"/>
        <v/>
      </c>
      <c r="Y36" s="11">
        <f t="shared" si="8"/>
        <v>0</v>
      </c>
    </row>
    <row r="37" spans="1:25" s="1" customFormat="1" ht="21.75" customHeight="1" x14ac:dyDescent="0.25">
      <c r="A37" s="26" t="str">
        <f>IF('MASTER DATA SHEET'!A37="","",'MASTER DATA SHEET'!A37)</f>
        <v/>
      </c>
      <c r="B37" s="27" t="str">
        <f>IF('MASTER DATA SHEET'!B37="","",'MASTER DATA SHEET'!B37)</f>
        <v/>
      </c>
      <c r="C37" s="26" t="str">
        <f>IF('MASTER DATA SHEET'!C37="","",'MASTER DATA SHEET'!C37)</f>
        <v/>
      </c>
      <c r="D37" s="26" t="str">
        <f>IF('MASTER DATA SHEET'!E37=0,"",'MASTER DATA SHEET'!E37)</f>
        <v/>
      </c>
      <c r="E37" s="26" t="str">
        <f>IFERROR(ROUND(D37*'MASTER DATA SHEET'!F37,0),"")</f>
        <v/>
      </c>
      <c r="F37" s="26" t="str">
        <f>IFERROR(ROUND(D37*'MASTER DATA SHEET'!$M37,0),"")</f>
        <v/>
      </c>
      <c r="G37" s="26" t="str">
        <f>IF('MASTER DATA SHEET'!G37=0,"",'MASTER DATA SHEET'!G37)</f>
        <v/>
      </c>
      <c r="H37" s="26" t="str">
        <f>IFERROR(ROUND(G37*'MASTER DATA SHEET'!H37,0),"")</f>
        <v/>
      </c>
      <c r="I37" s="26" t="str">
        <f>IFERROR(ROUND(G37*'MASTER DATA SHEET'!$M37,0),"")</f>
        <v/>
      </c>
      <c r="J37" s="26" t="str">
        <f>IF('MASTER DATA SHEET'!I37=0,"",'MASTER DATA SHEET'!I37)</f>
        <v/>
      </c>
      <c r="K37" s="26" t="str">
        <f>IFERROR(ROUND(J37*'MASTER DATA SHEET'!$J37,0),"")</f>
        <v/>
      </c>
      <c r="L37" s="26" t="str">
        <f>IFERROR(ROUND(J37*'MASTER DATA SHEET'!$M37,0),"")</f>
        <v/>
      </c>
      <c r="M37" s="26" t="str">
        <f>IF('MASTER DATA SHEET'!K37=0,"",'MASTER DATA SHEET'!K37)</f>
        <v/>
      </c>
      <c r="N37" s="26" t="str">
        <f>IFERROR(ROUND(M37*'MASTER DATA SHEET'!$L37,0),"")</f>
        <v/>
      </c>
      <c r="O37" s="26" t="str">
        <f>IFERROR(ROUND(M37*'MASTER DATA SHEET'!$M37,0),"")</f>
        <v/>
      </c>
      <c r="P37" s="28">
        <f t="shared" si="2"/>
        <v>0</v>
      </c>
      <c r="Q37" s="28">
        <f t="shared" si="3"/>
        <v>0</v>
      </c>
      <c r="R37" s="19"/>
      <c r="S37" s="19"/>
      <c r="U37" s="11" t="str">
        <f t="shared" si="4"/>
        <v/>
      </c>
      <c r="V37" s="11" t="str">
        <f t="shared" si="5"/>
        <v/>
      </c>
      <c r="W37" s="11" t="str">
        <f t="shared" si="6"/>
        <v/>
      </c>
      <c r="X37" s="11" t="str">
        <f t="shared" si="7"/>
        <v/>
      </c>
      <c r="Y37" s="11">
        <f t="shared" si="8"/>
        <v>0</v>
      </c>
    </row>
    <row r="38" spans="1:25" s="1" customFormat="1" ht="21.75" customHeight="1" x14ac:dyDescent="0.25">
      <c r="A38" s="26" t="str">
        <f>IF('MASTER DATA SHEET'!A38="","",'MASTER DATA SHEET'!A38)</f>
        <v/>
      </c>
      <c r="B38" s="27" t="str">
        <f>IF('MASTER DATA SHEET'!B38="","",'MASTER DATA SHEET'!B38)</f>
        <v/>
      </c>
      <c r="C38" s="26" t="str">
        <f>IF('MASTER DATA SHEET'!C38="","",'MASTER DATA SHEET'!C38)</f>
        <v/>
      </c>
      <c r="D38" s="26" t="str">
        <f>IF('MASTER DATA SHEET'!E38=0,"",'MASTER DATA SHEET'!E38)</f>
        <v/>
      </c>
      <c r="E38" s="26" t="str">
        <f>IFERROR(ROUND(D38*'MASTER DATA SHEET'!F38,0),"")</f>
        <v/>
      </c>
      <c r="F38" s="26" t="str">
        <f>IFERROR(ROUND(D38*'MASTER DATA SHEET'!$M38,0),"")</f>
        <v/>
      </c>
      <c r="G38" s="26" t="str">
        <f>IF('MASTER DATA SHEET'!G38=0,"",'MASTER DATA SHEET'!G38)</f>
        <v/>
      </c>
      <c r="H38" s="26" t="str">
        <f>IFERROR(ROUND(G38*'MASTER DATA SHEET'!H38,0),"")</f>
        <v/>
      </c>
      <c r="I38" s="26" t="str">
        <f>IFERROR(ROUND(G38*'MASTER DATA SHEET'!$M38,0),"")</f>
        <v/>
      </c>
      <c r="J38" s="26" t="str">
        <f>IF('MASTER DATA SHEET'!I38=0,"",'MASTER DATA SHEET'!I38)</f>
        <v/>
      </c>
      <c r="K38" s="26" t="str">
        <f>IFERROR(ROUND(J38*'MASTER DATA SHEET'!$J38,0),"")</f>
        <v/>
      </c>
      <c r="L38" s="26" t="str">
        <f>IFERROR(ROUND(J38*'MASTER DATA SHEET'!$M38,0),"")</f>
        <v/>
      </c>
      <c r="M38" s="26" t="str">
        <f>IF('MASTER DATA SHEET'!K38=0,"",'MASTER DATA SHEET'!K38)</f>
        <v/>
      </c>
      <c r="N38" s="26" t="str">
        <f>IFERROR(ROUND(M38*'MASTER DATA SHEET'!$L38,0),"")</f>
        <v/>
      </c>
      <c r="O38" s="26" t="str">
        <f>IFERROR(ROUND(M38*'MASTER DATA SHEET'!$M38,0),"")</f>
        <v/>
      </c>
      <c r="P38" s="28">
        <f t="shared" si="2"/>
        <v>0</v>
      </c>
      <c r="Q38" s="28">
        <f t="shared" si="3"/>
        <v>0</v>
      </c>
      <c r="R38" s="19"/>
      <c r="S38" s="19"/>
      <c r="U38" s="11" t="str">
        <f t="shared" si="4"/>
        <v/>
      </c>
      <c r="V38" s="11" t="str">
        <f t="shared" si="5"/>
        <v/>
      </c>
      <c r="W38" s="11" t="str">
        <f t="shared" si="6"/>
        <v/>
      </c>
      <c r="X38" s="11" t="str">
        <f t="shared" si="7"/>
        <v/>
      </c>
      <c r="Y38" s="11">
        <f t="shared" si="8"/>
        <v>0</v>
      </c>
    </row>
    <row r="39" spans="1:25" s="1" customFormat="1" ht="21.75" customHeight="1" x14ac:dyDescent="0.25">
      <c r="A39" s="26" t="str">
        <f>IF('MASTER DATA SHEET'!A39="","",'MASTER DATA SHEET'!A39)</f>
        <v/>
      </c>
      <c r="B39" s="27" t="str">
        <f>IF('MASTER DATA SHEET'!B39="","",'MASTER DATA SHEET'!B39)</f>
        <v/>
      </c>
      <c r="C39" s="26" t="str">
        <f>IF('MASTER DATA SHEET'!C39="","",'MASTER DATA SHEET'!C39)</f>
        <v/>
      </c>
      <c r="D39" s="26" t="str">
        <f>IF('MASTER DATA SHEET'!E39=0,"",'MASTER DATA SHEET'!E39)</f>
        <v/>
      </c>
      <c r="E39" s="26" t="str">
        <f>IFERROR(ROUND(D39*'MASTER DATA SHEET'!F39,0),"")</f>
        <v/>
      </c>
      <c r="F39" s="26" t="str">
        <f>IFERROR(ROUND(D39*'MASTER DATA SHEET'!$M39,0),"")</f>
        <v/>
      </c>
      <c r="G39" s="26" t="str">
        <f>IF('MASTER DATA SHEET'!G39=0,"",'MASTER DATA SHEET'!G39)</f>
        <v/>
      </c>
      <c r="H39" s="26" t="str">
        <f>IFERROR(ROUND(G39*'MASTER DATA SHEET'!H39,0),"")</f>
        <v/>
      </c>
      <c r="I39" s="26" t="str">
        <f>IFERROR(ROUND(G39*'MASTER DATA SHEET'!$M39,0),"")</f>
        <v/>
      </c>
      <c r="J39" s="26" t="str">
        <f>IF('MASTER DATA SHEET'!I39=0,"",'MASTER DATA SHEET'!I39)</f>
        <v/>
      </c>
      <c r="K39" s="26" t="str">
        <f>IFERROR(ROUND(J39*'MASTER DATA SHEET'!$J39,0),"")</f>
        <v/>
      </c>
      <c r="L39" s="26" t="str">
        <f>IFERROR(ROUND(J39*'MASTER DATA SHEET'!$M39,0),"")</f>
        <v/>
      </c>
      <c r="M39" s="26" t="str">
        <f>IF('MASTER DATA SHEET'!K39=0,"",'MASTER DATA SHEET'!K39)</f>
        <v/>
      </c>
      <c r="N39" s="26" t="str">
        <f>IFERROR(ROUND(M39*'MASTER DATA SHEET'!$L39,0),"")</f>
        <v/>
      </c>
      <c r="O39" s="26" t="str">
        <f>IFERROR(ROUND(M39*'MASTER DATA SHEET'!$M39,0),"")</f>
        <v/>
      </c>
      <c r="P39" s="28">
        <f t="shared" si="2"/>
        <v>0</v>
      </c>
      <c r="Q39" s="28">
        <f t="shared" si="3"/>
        <v>0</v>
      </c>
      <c r="R39" s="19"/>
      <c r="S39" s="19"/>
      <c r="U39" s="11" t="str">
        <f t="shared" si="4"/>
        <v/>
      </c>
      <c r="V39" s="11" t="str">
        <f t="shared" si="5"/>
        <v/>
      </c>
      <c r="W39" s="11" t="str">
        <f t="shared" si="6"/>
        <v/>
      </c>
      <c r="X39" s="11" t="str">
        <f t="shared" si="7"/>
        <v/>
      </c>
      <c r="Y39" s="11">
        <f t="shared" si="8"/>
        <v>0</v>
      </c>
    </row>
    <row r="40" spans="1:25" s="1" customFormat="1" ht="21.75" customHeight="1" x14ac:dyDescent="0.25">
      <c r="A40" s="26" t="str">
        <f>IF('MASTER DATA SHEET'!A40="","",'MASTER DATA SHEET'!A40)</f>
        <v/>
      </c>
      <c r="B40" s="27" t="str">
        <f>IF('MASTER DATA SHEET'!B40="","",'MASTER DATA SHEET'!B40)</f>
        <v/>
      </c>
      <c r="C40" s="26" t="str">
        <f>IF('MASTER DATA SHEET'!C40="","",'MASTER DATA SHEET'!C40)</f>
        <v/>
      </c>
      <c r="D40" s="26" t="str">
        <f>IF('MASTER DATA SHEET'!E40=0,"",'MASTER DATA SHEET'!E40)</f>
        <v/>
      </c>
      <c r="E40" s="26" t="str">
        <f>IFERROR(ROUND(D40*'MASTER DATA SHEET'!F40,0),"")</f>
        <v/>
      </c>
      <c r="F40" s="26" t="str">
        <f>IFERROR(ROUND(D40*'MASTER DATA SHEET'!$M40,0),"")</f>
        <v/>
      </c>
      <c r="G40" s="26" t="str">
        <f>IF('MASTER DATA SHEET'!G40=0,"",'MASTER DATA SHEET'!G40)</f>
        <v/>
      </c>
      <c r="H40" s="26" t="str">
        <f>IFERROR(ROUND(G40*'MASTER DATA SHEET'!H40,0),"")</f>
        <v/>
      </c>
      <c r="I40" s="26" t="str">
        <f>IFERROR(ROUND(G40*'MASTER DATA SHEET'!$M40,0),"")</f>
        <v/>
      </c>
      <c r="J40" s="26" t="str">
        <f>IF('MASTER DATA SHEET'!I40=0,"",'MASTER DATA SHEET'!I40)</f>
        <v/>
      </c>
      <c r="K40" s="26" t="str">
        <f>IFERROR(ROUND(J40*'MASTER DATA SHEET'!$J40,0),"")</f>
        <v/>
      </c>
      <c r="L40" s="26" t="str">
        <f>IFERROR(ROUND(J40*'MASTER DATA SHEET'!$M40,0),"")</f>
        <v/>
      </c>
      <c r="M40" s="26" t="str">
        <f>IF('MASTER DATA SHEET'!K40=0,"",'MASTER DATA SHEET'!K40)</f>
        <v/>
      </c>
      <c r="N40" s="26" t="str">
        <f>IFERROR(ROUND(M40*'MASTER DATA SHEET'!$L40,0),"")</f>
        <v/>
      </c>
      <c r="O40" s="26" t="str">
        <f>IFERROR(ROUND(M40*'MASTER DATA SHEET'!$M40,0),"")</f>
        <v/>
      </c>
      <c r="P40" s="28">
        <f t="shared" si="2"/>
        <v>0</v>
      </c>
      <c r="Q40" s="28">
        <f t="shared" si="3"/>
        <v>0</v>
      </c>
      <c r="R40" s="19"/>
      <c r="S40" s="19"/>
      <c r="U40" s="11" t="str">
        <f t="shared" si="4"/>
        <v/>
      </c>
      <c r="V40" s="11" t="str">
        <f t="shared" si="5"/>
        <v/>
      </c>
      <c r="W40" s="11" t="str">
        <f t="shared" si="6"/>
        <v/>
      </c>
      <c r="X40" s="11" t="str">
        <f t="shared" si="7"/>
        <v/>
      </c>
      <c r="Y40" s="11">
        <f t="shared" si="8"/>
        <v>0</v>
      </c>
    </row>
    <row r="41" spans="1:25" s="1" customFormat="1" ht="21.75" customHeight="1" x14ac:dyDescent="0.25">
      <c r="A41" s="26" t="str">
        <f>IF('MASTER DATA SHEET'!A41="","",'MASTER DATA SHEET'!A41)</f>
        <v/>
      </c>
      <c r="B41" s="27" t="str">
        <f>IF('MASTER DATA SHEET'!B41="","",'MASTER DATA SHEET'!B41)</f>
        <v/>
      </c>
      <c r="C41" s="26" t="str">
        <f>IF('MASTER DATA SHEET'!C41="","",'MASTER DATA SHEET'!C41)</f>
        <v/>
      </c>
      <c r="D41" s="26" t="str">
        <f>IF('MASTER DATA SHEET'!E41=0,"",'MASTER DATA SHEET'!E41)</f>
        <v/>
      </c>
      <c r="E41" s="26" t="str">
        <f>IFERROR(ROUND(D41*'MASTER DATA SHEET'!F41,0),"")</f>
        <v/>
      </c>
      <c r="F41" s="26" t="str">
        <f>IFERROR(ROUND(D41*'MASTER DATA SHEET'!$M41,0),"")</f>
        <v/>
      </c>
      <c r="G41" s="26" t="str">
        <f>IF('MASTER DATA SHEET'!G41=0,"",'MASTER DATA SHEET'!G41)</f>
        <v/>
      </c>
      <c r="H41" s="26" t="str">
        <f>IFERROR(ROUND(G41*'MASTER DATA SHEET'!H41,0),"")</f>
        <v/>
      </c>
      <c r="I41" s="26" t="str">
        <f>IFERROR(ROUND(G41*'MASTER DATA SHEET'!$M41,0),"")</f>
        <v/>
      </c>
      <c r="J41" s="26" t="str">
        <f>IF('MASTER DATA SHEET'!I41=0,"",'MASTER DATA SHEET'!I41)</f>
        <v/>
      </c>
      <c r="K41" s="26" t="str">
        <f>IFERROR(ROUND(J41*'MASTER DATA SHEET'!$J41,0),"")</f>
        <v/>
      </c>
      <c r="L41" s="26" t="str">
        <f>IFERROR(ROUND(J41*'MASTER DATA SHEET'!$M41,0),"")</f>
        <v/>
      </c>
      <c r="M41" s="26" t="str">
        <f>IF('MASTER DATA SHEET'!K41=0,"",'MASTER DATA SHEET'!K41)</f>
        <v/>
      </c>
      <c r="N41" s="26" t="str">
        <f>IFERROR(ROUND(M41*'MASTER DATA SHEET'!$L41,0),"")</f>
        <v/>
      </c>
      <c r="O41" s="26" t="str">
        <f>IFERROR(ROUND(M41*'MASTER DATA SHEET'!$M41,0),"")</f>
        <v/>
      </c>
      <c r="P41" s="28">
        <f t="shared" si="2"/>
        <v>0</v>
      </c>
      <c r="Q41" s="28">
        <f t="shared" si="3"/>
        <v>0</v>
      </c>
      <c r="R41" s="19"/>
      <c r="S41" s="19"/>
      <c r="U41" s="11" t="str">
        <f t="shared" si="4"/>
        <v/>
      </c>
      <c r="V41" s="11" t="str">
        <f t="shared" si="5"/>
        <v/>
      </c>
      <c r="W41" s="11" t="str">
        <f t="shared" si="6"/>
        <v/>
      </c>
      <c r="X41" s="11" t="str">
        <f t="shared" si="7"/>
        <v/>
      </c>
      <c r="Y41" s="11">
        <f t="shared" si="8"/>
        <v>0</v>
      </c>
    </row>
    <row r="42" spans="1:25" s="1" customFormat="1" ht="21.75" customHeight="1" x14ac:dyDescent="0.25">
      <c r="A42" s="26" t="str">
        <f>IF('MASTER DATA SHEET'!A42="","",'MASTER DATA SHEET'!A42)</f>
        <v/>
      </c>
      <c r="B42" s="27" t="str">
        <f>IF('MASTER DATA SHEET'!B42="","",'MASTER DATA SHEET'!B42)</f>
        <v/>
      </c>
      <c r="C42" s="26" t="str">
        <f>IF('MASTER DATA SHEET'!C42="","",'MASTER DATA SHEET'!C42)</f>
        <v/>
      </c>
      <c r="D42" s="26" t="str">
        <f>IF('MASTER DATA SHEET'!E42=0,"",'MASTER DATA SHEET'!E42)</f>
        <v/>
      </c>
      <c r="E42" s="26" t="str">
        <f>IFERROR(ROUND(D42*'MASTER DATA SHEET'!F42,0),"")</f>
        <v/>
      </c>
      <c r="F42" s="26" t="str">
        <f>IFERROR(ROUND(D42*'MASTER DATA SHEET'!$M42,0),"")</f>
        <v/>
      </c>
      <c r="G42" s="26" t="str">
        <f>IF('MASTER DATA SHEET'!G42=0,"",'MASTER DATA SHEET'!G42)</f>
        <v/>
      </c>
      <c r="H42" s="26" t="str">
        <f>IFERROR(ROUND(G42*'MASTER DATA SHEET'!H42,0),"")</f>
        <v/>
      </c>
      <c r="I42" s="26" t="str">
        <f>IFERROR(ROUND(G42*'MASTER DATA SHEET'!$M42,0),"")</f>
        <v/>
      </c>
      <c r="J42" s="26" t="str">
        <f>IF('MASTER DATA SHEET'!I42=0,"",'MASTER DATA SHEET'!I42)</f>
        <v/>
      </c>
      <c r="K42" s="26" t="str">
        <f>IFERROR(ROUND(J42*'MASTER DATA SHEET'!$J42,0),"")</f>
        <v/>
      </c>
      <c r="L42" s="26" t="str">
        <f>IFERROR(ROUND(J42*'MASTER DATA SHEET'!$M42,0),"")</f>
        <v/>
      </c>
      <c r="M42" s="26" t="str">
        <f>IF('MASTER DATA SHEET'!K42=0,"",'MASTER DATA SHEET'!K42)</f>
        <v/>
      </c>
      <c r="N42" s="26" t="str">
        <f>IFERROR(ROUND(M42*'MASTER DATA SHEET'!$L42,0),"")</f>
        <v/>
      </c>
      <c r="O42" s="26" t="str">
        <f>IFERROR(ROUND(M42*'MASTER DATA SHEET'!$M42,0),"")</f>
        <v/>
      </c>
      <c r="P42" s="28">
        <f t="shared" si="2"/>
        <v>0</v>
      </c>
      <c r="Q42" s="28">
        <f t="shared" si="3"/>
        <v>0</v>
      </c>
      <c r="R42" s="19"/>
      <c r="S42" s="19"/>
      <c r="U42" s="11" t="str">
        <f t="shared" si="4"/>
        <v/>
      </c>
      <c r="V42" s="11" t="str">
        <f t="shared" si="5"/>
        <v/>
      </c>
      <c r="W42" s="11" t="str">
        <f t="shared" si="6"/>
        <v/>
      </c>
      <c r="X42" s="11" t="str">
        <f t="shared" si="7"/>
        <v/>
      </c>
      <c r="Y42" s="11">
        <f t="shared" si="8"/>
        <v>0</v>
      </c>
    </row>
    <row r="43" spans="1:25" s="1" customFormat="1" ht="21.75" customHeight="1" x14ac:dyDescent="0.25">
      <c r="A43" s="26" t="str">
        <f>IF('MASTER DATA SHEET'!A43="","",'MASTER DATA SHEET'!A43)</f>
        <v/>
      </c>
      <c r="B43" s="27" t="str">
        <f>IF('MASTER DATA SHEET'!B43="","",'MASTER DATA SHEET'!B43)</f>
        <v/>
      </c>
      <c r="C43" s="26" t="str">
        <f>IF('MASTER DATA SHEET'!C43="","",'MASTER DATA SHEET'!C43)</f>
        <v/>
      </c>
      <c r="D43" s="26" t="str">
        <f>IF('MASTER DATA SHEET'!E43=0,"",'MASTER DATA SHEET'!E43)</f>
        <v/>
      </c>
      <c r="E43" s="26" t="str">
        <f>IFERROR(ROUND(D43*'MASTER DATA SHEET'!F43,0),"")</f>
        <v/>
      </c>
      <c r="F43" s="26" t="str">
        <f>IFERROR(ROUND(D43*'MASTER DATA SHEET'!$M43,0),"")</f>
        <v/>
      </c>
      <c r="G43" s="26" t="str">
        <f>IF('MASTER DATA SHEET'!G43=0,"",'MASTER DATA SHEET'!G43)</f>
        <v/>
      </c>
      <c r="H43" s="26" t="str">
        <f>IFERROR(ROUND(G43*'MASTER DATA SHEET'!H43,0),"")</f>
        <v/>
      </c>
      <c r="I43" s="26" t="str">
        <f>IFERROR(ROUND(G43*'MASTER DATA SHEET'!$M43,0),"")</f>
        <v/>
      </c>
      <c r="J43" s="26" t="str">
        <f>IF('MASTER DATA SHEET'!I43=0,"",'MASTER DATA SHEET'!I43)</f>
        <v/>
      </c>
      <c r="K43" s="26" t="str">
        <f>IFERROR(ROUND(J43*'MASTER DATA SHEET'!$J43,0),"")</f>
        <v/>
      </c>
      <c r="L43" s="26" t="str">
        <f>IFERROR(ROUND(J43*'MASTER DATA SHEET'!$M43,0),"")</f>
        <v/>
      </c>
      <c r="M43" s="26" t="str">
        <f>IF('MASTER DATA SHEET'!K43=0,"",'MASTER DATA SHEET'!K43)</f>
        <v/>
      </c>
      <c r="N43" s="26" t="str">
        <f>IFERROR(ROUND(M43*'MASTER DATA SHEET'!$L43,0),"")</f>
        <v/>
      </c>
      <c r="O43" s="26" t="str">
        <f>IFERROR(ROUND(M43*'MASTER DATA SHEET'!$M43,0),"")</f>
        <v/>
      </c>
      <c r="P43" s="28">
        <f t="shared" si="2"/>
        <v>0</v>
      </c>
      <c r="Q43" s="28">
        <f t="shared" si="3"/>
        <v>0</v>
      </c>
      <c r="R43" s="19"/>
      <c r="S43" s="19"/>
      <c r="U43" s="11" t="str">
        <f t="shared" si="4"/>
        <v/>
      </c>
      <c r="V43" s="11" t="str">
        <f t="shared" si="5"/>
        <v/>
      </c>
      <c r="W43" s="11" t="str">
        <f t="shared" si="6"/>
        <v/>
      </c>
      <c r="X43" s="11" t="str">
        <f t="shared" si="7"/>
        <v/>
      </c>
      <c r="Y43" s="11">
        <f t="shared" si="8"/>
        <v>0</v>
      </c>
    </row>
    <row r="44" spans="1:25" s="1" customFormat="1" ht="21.75" customHeight="1" x14ac:dyDescent="0.25">
      <c r="A44" s="26" t="str">
        <f>IF('MASTER DATA SHEET'!A44="","",'MASTER DATA SHEET'!A44)</f>
        <v/>
      </c>
      <c r="B44" s="27" t="str">
        <f>IF('MASTER DATA SHEET'!B44="","",'MASTER DATA SHEET'!B44)</f>
        <v/>
      </c>
      <c r="C44" s="26" t="str">
        <f>IF('MASTER DATA SHEET'!C44="","",'MASTER DATA SHEET'!C44)</f>
        <v/>
      </c>
      <c r="D44" s="26" t="str">
        <f>IF('MASTER DATA SHEET'!E44=0,"",'MASTER DATA SHEET'!E44)</f>
        <v/>
      </c>
      <c r="E44" s="26" t="str">
        <f>IFERROR(ROUND(D44*'MASTER DATA SHEET'!F44,0),"")</f>
        <v/>
      </c>
      <c r="F44" s="26" t="str">
        <f>IFERROR(ROUND(D44*'MASTER DATA SHEET'!$M44,0),"")</f>
        <v/>
      </c>
      <c r="G44" s="26" t="str">
        <f>IF('MASTER DATA SHEET'!G44=0,"",'MASTER DATA SHEET'!G44)</f>
        <v/>
      </c>
      <c r="H44" s="26" t="str">
        <f>IFERROR(ROUND(G44*'MASTER DATA SHEET'!H44,0),"")</f>
        <v/>
      </c>
      <c r="I44" s="26" t="str">
        <f>IFERROR(ROUND(G44*'MASTER DATA SHEET'!$M44,0),"")</f>
        <v/>
      </c>
      <c r="J44" s="26" t="str">
        <f>IF('MASTER DATA SHEET'!I44=0,"",'MASTER DATA SHEET'!I44)</f>
        <v/>
      </c>
      <c r="K44" s="26" t="str">
        <f>IFERROR(ROUND(J44*'MASTER DATA SHEET'!$J44,0),"")</f>
        <v/>
      </c>
      <c r="L44" s="26" t="str">
        <f>IFERROR(ROUND(J44*'MASTER DATA SHEET'!$M44,0),"")</f>
        <v/>
      </c>
      <c r="M44" s="26" t="str">
        <f>IF('MASTER DATA SHEET'!K44=0,"",'MASTER DATA SHEET'!K44)</f>
        <v/>
      </c>
      <c r="N44" s="26" t="str">
        <f>IFERROR(ROUND(M44*'MASTER DATA SHEET'!$L44,0),"")</f>
        <v/>
      </c>
      <c r="O44" s="26" t="str">
        <f>IFERROR(ROUND(M44*'MASTER DATA SHEET'!$M44,0),"")</f>
        <v/>
      </c>
      <c r="P44" s="28">
        <f t="shared" si="2"/>
        <v>0</v>
      </c>
      <c r="Q44" s="28">
        <f t="shared" si="3"/>
        <v>0</v>
      </c>
      <c r="R44" s="19"/>
      <c r="S44" s="19"/>
      <c r="U44" s="11" t="str">
        <f t="shared" si="4"/>
        <v/>
      </c>
      <c r="V44" s="11" t="str">
        <f t="shared" si="5"/>
        <v/>
      </c>
      <c r="W44" s="11" t="str">
        <f t="shared" si="6"/>
        <v/>
      </c>
      <c r="X44" s="11" t="str">
        <f t="shared" si="7"/>
        <v/>
      </c>
      <c r="Y44" s="11">
        <f t="shared" si="8"/>
        <v>0</v>
      </c>
    </row>
    <row r="45" spans="1:25" s="1" customFormat="1" ht="21.75" customHeight="1" x14ac:dyDescent="0.25">
      <c r="A45" s="26" t="str">
        <f>IF('MASTER DATA SHEET'!A45="","",'MASTER DATA SHEET'!A45)</f>
        <v/>
      </c>
      <c r="B45" s="27" t="str">
        <f>IF('MASTER DATA SHEET'!B45="","",'MASTER DATA SHEET'!B45)</f>
        <v/>
      </c>
      <c r="C45" s="26" t="str">
        <f>IF('MASTER DATA SHEET'!C45="","",'MASTER DATA SHEET'!C45)</f>
        <v/>
      </c>
      <c r="D45" s="26" t="str">
        <f>IF('MASTER DATA SHEET'!E45=0,"",'MASTER DATA SHEET'!E45)</f>
        <v/>
      </c>
      <c r="E45" s="26" t="str">
        <f>IFERROR(ROUND(D45*'MASTER DATA SHEET'!F45,0),"")</f>
        <v/>
      </c>
      <c r="F45" s="26" t="str">
        <f>IFERROR(ROUND(D45*'MASTER DATA SHEET'!$M45,0),"")</f>
        <v/>
      </c>
      <c r="G45" s="26" t="str">
        <f>IF('MASTER DATA SHEET'!G45=0,"",'MASTER DATA SHEET'!G45)</f>
        <v/>
      </c>
      <c r="H45" s="26" t="str">
        <f>IFERROR(ROUND(G45*'MASTER DATA SHEET'!H45,0),"")</f>
        <v/>
      </c>
      <c r="I45" s="26" t="str">
        <f>IFERROR(ROUND(G45*'MASTER DATA SHEET'!$M45,0),"")</f>
        <v/>
      </c>
      <c r="J45" s="26" t="str">
        <f>IF('MASTER DATA SHEET'!I45=0,"",'MASTER DATA SHEET'!I45)</f>
        <v/>
      </c>
      <c r="K45" s="26" t="str">
        <f>IFERROR(ROUND(J45*'MASTER DATA SHEET'!$J45,0),"")</f>
        <v/>
      </c>
      <c r="L45" s="26" t="str">
        <f>IFERROR(ROUND(J45*'MASTER DATA SHEET'!$M45,0),"")</f>
        <v/>
      </c>
      <c r="M45" s="26" t="str">
        <f>IF('MASTER DATA SHEET'!K45=0,"",'MASTER DATA SHEET'!K45)</f>
        <v/>
      </c>
      <c r="N45" s="26" t="str">
        <f>IFERROR(ROUND(M45*'MASTER DATA SHEET'!$L45,0),"")</f>
        <v/>
      </c>
      <c r="O45" s="26" t="str">
        <f>IFERROR(ROUND(M45*'MASTER DATA SHEET'!$M45,0),"")</f>
        <v/>
      </c>
      <c r="P45" s="28">
        <f t="shared" si="2"/>
        <v>0</v>
      </c>
      <c r="Q45" s="28">
        <f t="shared" si="3"/>
        <v>0</v>
      </c>
      <c r="R45" s="19"/>
      <c r="S45" s="19"/>
      <c r="U45" s="11" t="str">
        <f t="shared" si="4"/>
        <v/>
      </c>
      <c r="V45" s="11" t="str">
        <f t="shared" si="5"/>
        <v/>
      </c>
      <c r="W45" s="11" t="str">
        <f t="shared" si="6"/>
        <v/>
      </c>
      <c r="X45" s="11" t="str">
        <f t="shared" si="7"/>
        <v/>
      </c>
      <c r="Y45" s="11">
        <f t="shared" si="8"/>
        <v>0</v>
      </c>
    </row>
    <row r="46" spans="1:25" s="1" customFormat="1" ht="21.75" customHeight="1" x14ac:dyDescent="0.25">
      <c r="A46" s="26" t="str">
        <f>IF('MASTER DATA SHEET'!A46="","",'MASTER DATA SHEET'!A46)</f>
        <v/>
      </c>
      <c r="B46" s="27" t="str">
        <f>IF('MASTER DATA SHEET'!B46="","",'MASTER DATA SHEET'!B46)</f>
        <v/>
      </c>
      <c r="C46" s="26" t="str">
        <f>IF('MASTER DATA SHEET'!C46="","",'MASTER DATA SHEET'!C46)</f>
        <v/>
      </c>
      <c r="D46" s="26" t="str">
        <f>IF('MASTER DATA SHEET'!E46=0,"",'MASTER DATA SHEET'!E46)</f>
        <v/>
      </c>
      <c r="E46" s="26" t="str">
        <f>IFERROR(ROUND(D46*'MASTER DATA SHEET'!F46,0),"")</f>
        <v/>
      </c>
      <c r="F46" s="26" t="str">
        <f>IFERROR(ROUND(D46*'MASTER DATA SHEET'!$M46,0),"")</f>
        <v/>
      </c>
      <c r="G46" s="26" t="str">
        <f>IF('MASTER DATA SHEET'!G46=0,"",'MASTER DATA SHEET'!G46)</f>
        <v/>
      </c>
      <c r="H46" s="26" t="str">
        <f>IFERROR(ROUND(G46*'MASTER DATA SHEET'!H46,0),"")</f>
        <v/>
      </c>
      <c r="I46" s="26" t="str">
        <f>IFERROR(ROUND(G46*'MASTER DATA SHEET'!$M46,0),"")</f>
        <v/>
      </c>
      <c r="J46" s="26" t="str">
        <f>IF('MASTER DATA SHEET'!I46=0,"",'MASTER DATA SHEET'!I46)</f>
        <v/>
      </c>
      <c r="K46" s="26" t="str">
        <f>IFERROR(ROUND(J46*'MASTER DATA SHEET'!$J46,0),"")</f>
        <v/>
      </c>
      <c r="L46" s="26" t="str">
        <f>IFERROR(ROUND(J46*'MASTER DATA SHEET'!$M46,0),"")</f>
        <v/>
      </c>
      <c r="M46" s="26" t="str">
        <f>IF('MASTER DATA SHEET'!K46=0,"",'MASTER DATA SHEET'!K46)</f>
        <v/>
      </c>
      <c r="N46" s="26" t="str">
        <f>IFERROR(ROUND(M46*'MASTER DATA SHEET'!$L46,0),"")</f>
        <v/>
      </c>
      <c r="O46" s="26" t="str">
        <f>IFERROR(ROUND(M46*'MASTER DATA SHEET'!$M46,0),"")</f>
        <v/>
      </c>
      <c r="P46" s="28">
        <f t="shared" si="2"/>
        <v>0</v>
      </c>
      <c r="Q46" s="28">
        <f t="shared" si="3"/>
        <v>0</v>
      </c>
      <c r="R46" s="19"/>
      <c r="S46" s="19"/>
      <c r="U46" s="11" t="str">
        <f t="shared" si="4"/>
        <v/>
      </c>
      <c r="V46" s="11" t="str">
        <f t="shared" si="5"/>
        <v/>
      </c>
      <c r="W46" s="11" t="str">
        <f t="shared" si="6"/>
        <v/>
      </c>
      <c r="X46" s="11" t="str">
        <f t="shared" si="7"/>
        <v/>
      </c>
      <c r="Y46" s="11">
        <f t="shared" si="8"/>
        <v>0</v>
      </c>
    </row>
    <row r="47" spans="1:25" s="1" customFormat="1" ht="21.75" customHeight="1" x14ac:dyDescent="0.25">
      <c r="A47" s="26" t="str">
        <f>IF('MASTER DATA SHEET'!A47="","",'MASTER DATA SHEET'!A47)</f>
        <v/>
      </c>
      <c r="B47" s="27" t="str">
        <f>IF('MASTER DATA SHEET'!B47="","",'MASTER DATA SHEET'!B47)</f>
        <v/>
      </c>
      <c r="C47" s="26" t="str">
        <f>IF('MASTER DATA SHEET'!C47="","",'MASTER DATA SHEET'!C47)</f>
        <v/>
      </c>
      <c r="D47" s="26" t="str">
        <f>IF('MASTER DATA SHEET'!E47=0,"",'MASTER DATA SHEET'!E47)</f>
        <v/>
      </c>
      <c r="E47" s="26" t="str">
        <f>IFERROR(ROUND(D47*'MASTER DATA SHEET'!F47,0),"")</f>
        <v/>
      </c>
      <c r="F47" s="26" t="str">
        <f>IFERROR(ROUND(D47*'MASTER DATA SHEET'!$M47,0),"")</f>
        <v/>
      </c>
      <c r="G47" s="26" t="str">
        <f>IF('MASTER DATA SHEET'!G47=0,"",'MASTER DATA SHEET'!G47)</f>
        <v/>
      </c>
      <c r="H47" s="26" t="str">
        <f>IFERROR(ROUND(G47*'MASTER DATA SHEET'!H47,0),"")</f>
        <v/>
      </c>
      <c r="I47" s="26" t="str">
        <f>IFERROR(ROUND(G47*'MASTER DATA SHEET'!$M47,0),"")</f>
        <v/>
      </c>
      <c r="J47" s="26" t="str">
        <f>IF('MASTER DATA SHEET'!I47=0,"",'MASTER DATA SHEET'!I47)</f>
        <v/>
      </c>
      <c r="K47" s="26" t="str">
        <f>IFERROR(ROUND(J47*'MASTER DATA SHEET'!$J47,0),"")</f>
        <v/>
      </c>
      <c r="L47" s="26" t="str">
        <f>IFERROR(ROUND(J47*'MASTER DATA SHEET'!$M47,0),"")</f>
        <v/>
      </c>
      <c r="M47" s="26" t="str">
        <f>IF('MASTER DATA SHEET'!K47=0,"",'MASTER DATA SHEET'!K47)</f>
        <v/>
      </c>
      <c r="N47" s="26" t="str">
        <f>IFERROR(ROUND(M47*'MASTER DATA SHEET'!$L47,0),"")</f>
        <v/>
      </c>
      <c r="O47" s="26" t="str">
        <f>IFERROR(ROUND(M47*'MASTER DATA SHEET'!$M47,0),"")</f>
        <v/>
      </c>
      <c r="P47" s="28">
        <f t="shared" si="2"/>
        <v>0</v>
      </c>
      <c r="Q47" s="28">
        <f t="shared" si="3"/>
        <v>0</v>
      </c>
      <c r="R47" s="19"/>
      <c r="S47" s="19"/>
      <c r="U47" s="11" t="str">
        <f t="shared" si="4"/>
        <v/>
      </c>
      <c r="V47" s="11" t="str">
        <f t="shared" si="5"/>
        <v/>
      </c>
      <c r="W47" s="11" t="str">
        <f t="shared" si="6"/>
        <v/>
      </c>
      <c r="X47" s="11" t="str">
        <f t="shared" si="7"/>
        <v/>
      </c>
      <c r="Y47" s="11">
        <f t="shared" si="8"/>
        <v>0</v>
      </c>
    </row>
    <row r="48" spans="1:25" s="1" customFormat="1" ht="21.75" customHeight="1" x14ac:dyDescent="0.25">
      <c r="A48" s="26" t="str">
        <f>IF('MASTER DATA SHEET'!A48="","",'MASTER DATA SHEET'!A48)</f>
        <v/>
      </c>
      <c r="B48" s="27" t="str">
        <f>IF('MASTER DATA SHEET'!B48="","",'MASTER DATA SHEET'!B48)</f>
        <v/>
      </c>
      <c r="C48" s="26" t="str">
        <f>IF('MASTER DATA SHEET'!C48="","",'MASTER DATA SHEET'!C48)</f>
        <v/>
      </c>
      <c r="D48" s="26" t="str">
        <f>IF('MASTER DATA SHEET'!E48=0,"",'MASTER DATA SHEET'!E48)</f>
        <v/>
      </c>
      <c r="E48" s="26" t="str">
        <f>IFERROR(ROUND(D48*'MASTER DATA SHEET'!F48,0),"")</f>
        <v/>
      </c>
      <c r="F48" s="26" t="str">
        <f>IFERROR(ROUND(D48*'MASTER DATA SHEET'!$M48,0),"")</f>
        <v/>
      </c>
      <c r="G48" s="26" t="str">
        <f>IF('MASTER DATA SHEET'!G48=0,"",'MASTER DATA SHEET'!G48)</f>
        <v/>
      </c>
      <c r="H48" s="26" t="str">
        <f>IFERROR(ROUND(G48*'MASTER DATA SHEET'!H48,0),"")</f>
        <v/>
      </c>
      <c r="I48" s="26" t="str">
        <f>IFERROR(ROUND(G48*'MASTER DATA SHEET'!$M48,0),"")</f>
        <v/>
      </c>
      <c r="J48" s="26" t="str">
        <f>IF('MASTER DATA SHEET'!I48=0,"",'MASTER DATA SHEET'!I48)</f>
        <v/>
      </c>
      <c r="K48" s="26" t="str">
        <f>IFERROR(ROUND(J48*'MASTER DATA SHEET'!$J48,0),"")</f>
        <v/>
      </c>
      <c r="L48" s="26" t="str">
        <f>IFERROR(ROUND(J48*'MASTER DATA SHEET'!$M48,0),"")</f>
        <v/>
      </c>
      <c r="M48" s="26" t="str">
        <f>IF('MASTER DATA SHEET'!K48=0,"",'MASTER DATA SHEET'!K48)</f>
        <v/>
      </c>
      <c r="N48" s="26" t="str">
        <f>IFERROR(ROUND(M48*'MASTER DATA SHEET'!$L48,0),"")</f>
        <v/>
      </c>
      <c r="O48" s="26" t="str">
        <f>IFERROR(ROUND(M48*'MASTER DATA SHEET'!$M48,0),"")</f>
        <v/>
      </c>
      <c r="P48" s="28">
        <f t="shared" si="2"/>
        <v>0</v>
      </c>
      <c r="Q48" s="28">
        <f t="shared" si="3"/>
        <v>0</v>
      </c>
      <c r="R48" s="19"/>
      <c r="S48" s="19"/>
      <c r="U48" s="11" t="str">
        <f t="shared" si="4"/>
        <v/>
      </c>
      <c r="V48" s="11" t="str">
        <f t="shared" si="5"/>
        <v/>
      </c>
      <c r="W48" s="11" t="str">
        <f t="shared" si="6"/>
        <v/>
      </c>
      <c r="X48" s="11" t="str">
        <f t="shared" si="7"/>
        <v/>
      </c>
      <c r="Y48" s="11">
        <f t="shared" si="8"/>
        <v>0</v>
      </c>
    </row>
    <row r="49" spans="1:25" s="1" customFormat="1" ht="21.75" customHeight="1" x14ac:dyDescent="0.25">
      <c r="A49" s="26" t="str">
        <f>IF('MASTER DATA SHEET'!A49="","",'MASTER DATA SHEET'!A49)</f>
        <v/>
      </c>
      <c r="B49" s="27" t="str">
        <f>IF('MASTER DATA SHEET'!B49="","",'MASTER DATA SHEET'!B49)</f>
        <v/>
      </c>
      <c r="C49" s="26" t="str">
        <f>IF('MASTER DATA SHEET'!C49="","",'MASTER DATA SHEET'!C49)</f>
        <v/>
      </c>
      <c r="D49" s="26" t="str">
        <f>IF('MASTER DATA SHEET'!E49=0,"",'MASTER DATA SHEET'!E49)</f>
        <v/>
      </c>
      <c r="E49" s="26" t="str">
        <f>IFERROR(ROUND(D49*'MASTER DATA SHEET'!F49,0),"")</f>
        <v/>
      </c>
      <c r="F49" s="26" t="str">
        <f>IFERROR(ROUND(D49*'MASTER DATA SHEET'!$M49,0),"")</f>
        <v/>
      </c>
      <c r="G49" s="26" t="str">
        <f>IF('MASTER DATA SHEET'!G49=0,"",'MASTER DATA SHEET'!G49)</f>
        <v/>
      </c>
      <c r="H49" s="26" t="str">
        <f>IFERROR(ROUND(G49*'MASTER DATA SHEET'!H49,0),"")</f>
        <v/>
      </c>
      <c r="I49" s="26" t="str">
        <f>IFERROR(ROUND(G49*'MASTER DATA SHEET'!$M49,0),"")</f>
        <v/>
      </c>
      <c r="J49" s="26" t="str">
        <f>IF('MASTER DATA SHEET'!I49=0,"",'MASTER DATA SHEET'!I49)</f>
        <v/>
      </c>
      <c r="K49" s="26" t="str">
        <f>IFERROR(ROUND(J49*'MASTER DATA SHEET'!$J49,0),"")</f>
        <v/>
      </c>
      <c r="L49" s="26" t="str">
        <f>IFERROR(ROUND(J49*'MASTER DATA SHEET'!$M49,0),"")</f>
        <v/>
      </c>
      <c r="M49" s="26" t="str">
        <f>IF('MASTER DATA SHEET'!K49=0,"",'MASTER DATA SHEET'!K49)</f>
        <v/>
      </c>
      <c r="N49" s="26" t="str">
        <f>IFERROR(ROUND(M49*'MASTER DATA SHEET'!$L49,0),"")</f>
        <v/>
      </c>
      <c r="O49" s="26" t="str">
        <f>IFERROR(ROUND(M49*'MASTER DATA SHEET'!$M49,0),"")</f>
        <v/>
      </c>
      <c r="P49" s="28">
        <f t="shared" si="2"/>
        <v>0</v>
      </c>
      <c r="Q49" s="28">
        <f t="shared" si="3"/>
        <v>0</v>
      </c>
      <c r="R49" s="19"/>
      <c r="S49" s="19"/>
      <c r="U49" s="11" t="str">
        <f t="shared" si="4"/>
        <v/>
      </c>
      <c r="V49" s="11" t="str">
        <f t="shared" si="5"/>
        <v/>
      </c>
      <c r="W49" s="11" t="str">
        <f t="shared" si="6"/>
        <v/>
      </c>
      <c r="X49" s="11" t="str">
        <f t="shared" si="7"/>
        <v/>
      </c>
      <c r="Y49" s="11">
        <f t="shared" si="8"/>
        <v>0</v>
      </c>
    </row>
    <row r="50" spans="1:25" s="1" customFormat="1" ht="21.75" customHeight="1" x14ac:dyDescent="0.25">
      <c r="A50" s="26" t="str">
        <f>IF('MASTER DATA SHEET'!A50="","",'MASTER DATA SHEET'!A50)</f>
        <v/>
      </c>
      <c r="B50" s="27" t="str">
        <f>IF('MASTER DATA SHEET'!B50="","",'MASTER DATA SHEET'!B50)</f>
        <v/>
      </c>
      <c r="C50" s="26" t="str">
        <f>IF('MASTER DATA SHEET'!C50="","",'MASTER DATA SHEET'!C50)</f>
        <v/>
      </c>
      <c r="D50" s="26" t="str">
        <f>IF('MASTER DATA SHEET'!E50=0,"",'MASTER DATA SHEET'!E50)</f>
        <v/>
      </c>
      <c r="E50" s="26" t="str">
        <f>IFERROR(ROUND(D50*'MASTER DATA SHEET'!F50,0),"")</f>
        <v/>
      </c>
      <c r="F50" s="26" t="str">
        <f>IFERROR(ROUND(D50*'MASTER DATA SHEET'!$M50,0),"")</f>
        <v/>
      </c>
      <c r="G50" s="26" t="str">
        <f>IF('MASTER DATA SHEET'!G50=0,"",'MASTER DATA SHEET'!G50)</f>
        <v/>
      </c>
      <c r="H50" s="26" t="str">
        <f>IFERROR(ROUND(G50*'MASTER DATA SHEET'!H50,0),"")</f>
        <v/>
      </c>
      <c r="I50" s="26" t="str">
        <f>IFERROR(ROUND(G50*'MASTER DATA SHEET'!$M50,0),"")</f>
        <v/>
      </c>
      <c r="J50" s="26" t="str">
        <f>IF('MASTER DATA SHEET'!I50=0,"",'MASTER DATA SHEET'!I50)</f>
        <v/>
      </c>
      <c r="K50" s="26" t="str">
        <f>IFERROR(ROUND(J50*'MASTER DATA SHEET'!$J50,0),"")</f>
        <v/>
      </c>
      <c r="L50" s="26" t="str">
        <f>IFERROR(ROUND(J50*'MASTER DATA SHEET'!$M50,0),"")</f>
        <v/>
      </c>
      <c r="M50" s="26" t="str">
        <f>IF('MASTER DATA SHEET'!K50=0,"",'MASTER DATA SHEET'!K50)</f>
        <v/>
      </c>
      <c r="N50" s="26" t="str">
        <f>IFERROR(ROUND(M50*'MASTER DATA SHEET'!$L50,0),"")</f>
        <v/>
      </c>
      <c r="O50" s="26" t="str">
        <f>IFERROR(ROUND(M50*'MASTER DATA SHEET'!$M50,0),"")</f>
        <v/>
      </c>
      <c r="P50" s="28">
        <f t="shared" si="2"/>
        <v>0</v>
      </c>
      <c r="Q50" s="28">
        <f t="shared" si="3"/>
        <v>0</v>
      </c>
      <c r="R50" s="19"/>
      <c r="S50" s="19"/>
      <c r="U50" s="11" t="str">
        <f t="shared" si="4"/>
        <v/>
      </c>
      <c r="V50" s="11" t="str">
        <f t="shared" si="5"/>
        <v/>
      </c>
      <c r="W50" s="11" t="str">
        <f t="shared" si="6"/>
        <v/>
      </c>
      <c r="X50" s="11" t="str">
        <f t="shared" si="7"/>
        <v/>
      </c>
      <c r="Y50" s="11">
        <f t="shared" si="8"/>
        <v>0</v>
      </c>
    </row>
    <row r="51" spans="1:25" s="1" customFormat="1" ht="21.75" customHeight="1" x14ac:dyDescent="0.25">
      <c r="A51" s="26" t="str">
        <f>IF('MASTER DATA SHEET'!A51="","",'MASTER DATA SHEET'!A51)</f>
        <v/>
      </c>
      <c r="B51" s="27" t="str">
        <f>IF('MASTER DATA SHEET'!B51="","",'MASTER DATA SHEET'!B51)</f>
        <v/>
      </c>
      <c r="C51" s="26" t="str">
        <f>IF('MASTER DATA SHEET'!C51="","",'MASTER DATA SHEET'!C51)</f>
        <v/>
      </c>
      <c r="D51" s="26" t="str">
        <f>IF('MASTER DATA SHEET'!E51=0,"",'MASTER DATA SHEET'!E51)</f>
        <v/>
      </c>
      <c r="E51" s="26" t="str">
        <f>IFERROR(ROUND(D51*'MASTER DATA SHEET'!F51,0),"")</f>
        <v/>
      </c>
      <c r="F51" s="26" t="str">
        <f>IFERROR(ROUND(D51*'MASTER DATA SHEET'!$M51,0),"")</f>
        <v/>
      </c>
      <c r="G51" s="26" t="str">
        <f>IF('MASTER DATA SHEET'!G51=0,"",'MASTER DATA SHEET'!G51)</f>
        <v/>
      </c>
      <c r="H51" s="26" t="str">
        <f>IFERROR(ROUND(G51*'MASTER DATA SHEET'!H51,0),"")</f>
        <v/>
      </c>
      <c r="I51" s="26" t="str">
        <f>IFERROR(ROUND(G51*'MASTER DATA SHEET'!$M51,0),"")</f>
        <v/>
      </c>
      <c r="J51" s="26" t="str">
        <f>IF('MASTER DATA SHEET'!I51=0,"",'MASTER DATA SHEET'!I51)</f>
        <v/>
      </c>
      <c r="K51" s="26" t="str">
        <f>IFERROR(ROUND(J51*'MASTER DATA SHEET'!$J51,0),"")</f>
        <v/>
      </c>
      <c r="L51" s="26" t="str">
        <f>IFERROR(ROUND(J51*'MASTER DATA SHEET'!$M51,0),"")</f>
        <v/>
      </c>
      <c r="M51" s="26" t="str">
        <f>IF('MASTER DATA SHEET'!K51=0,"",'MASTER DATA SHEET'!K51)</f>
        <v/>
      </c>
      <c r="N51" s="26" t="str">
        <f>IFERROR(ROUND(M51*'MASTER DATA SHEET'!$L51,0),"")</f>
        <v/>
      </c>
      <c r="O51" s="26" t="str">
        <f>IFERROR(ROUND(M51*'MASTER DATA SHEET'!$M51,0),"")</f>
        <v/>
      </c>
      <c r="P51" s="28">
        <f t="shared" si="2"/>
        <v>0</v>
      </c>
      <c r="Q51" s="28">
        <f t="shared" si="3"/>
        <v>0</v>
      </c>
      <c r="R51" s="19"/>
      <c r="S51" s="19"/>
      <c r="U51" s="11" t="str">
        <f t="shared" si="4"/>
        <v/>
      </c>
      <c r="V51" s="11" t="str">
        <f t="shared" si="5"/>
        <v/>
      </c>
      <c r="W51" s="11" t="str">
        <f t="shared" si="6"/>
        <v/>
      </c>
      <c r="X51" s="11" t="str">
        <f t="shared" si="7"/>
        <v/>
      </c>
      <c r="Y51" s="11">
        <f t="shared" si="8"/>
        <v>0</v>
      </c>
    </row>
    <row r="52" spans="1:25" s="1" customFormat="1" ht="21.75" customHeight="1" x14ac:dyDescent="0.25">
      <c r="A52" s="26" t="str">
        <f>IF('MASTER DATA SHEET'!A52="","",'MASTER DATA SHEET'!A52)</f>
        <v/>
      </c>
      <c r="B52" s="27" t="str">
        <f>IF('MASTER DATA SHEET'!B52="","",'MASTER DATA SHEET'!B52)</f>
        <v/>
      </c>
      <c r="C52" s="26" t="str">
        <f>IF('MASTER DATA SHEET'!C52="","",'MASTER DATA SHEET'!C52)</f>
        <v/>
      </c>
      <c r="D52" s="26" t="str">
        <f>IF('MASTER DATA SHEET'!E52=0,"",'MASTER DATA SHEET'!E52)</f>
        <v/>
      </c>
      <c r="E52" s="26" t="str">
        <f>IFERROR(ROUND(D52*'MASTER DATA SHEET'!F52,0),"")</f>
        <v/>
      </c>
      <c r="F52" s="26" t="str">
        <f>IFERROR(ROUND(D52*'MASTER DATA SHEET'!$M52,0),"")</f>
        <v/>
      </c>
      <c r="G52" s="26" t="str">
        <f>IF('MASTER DATA SHEET'!G52=0,"",'MASTER DATA SHEET'!G52)</f>
        <v/>
      </c>
      <c r="H52" s="26" t="str">
        <f>IFERROR(ROUND(G52*'MASTER DATA SHEET'!H52,0),"")</f>
        <v/>
      </c>
      <c r="I52" s="26" t="str">
        <f>IFERROR(ROUND(G52*'MASTER DATA SHEET'!$M52,0),"")</f>
        <v/>
      </c>
      <c r="J52" s="26" t="str">
        <f>IF('MASTER DATA SHEET'!I52=0,"",'MASTER DATA SHEET'!I52)</f>
        <v/>
      </c>
      <c r="K52" s="26" t="str">
        <f>IFERROR(ROUND(J52*'MASTER DATA SHEET'!$J52,0),"")</f>
        <v/>
      </c>
      <c r="L52" s="26" t="str">
        <f>IFERROR(ROUND(J52*'MASTER DATA SHEET'!$M52,0),"")</f>
        <v/>
      </c>
      <c r="M52" s="26" t="str">
        <f>IF('MASTER DATA SHEET'!K52=0,"",'MASTER DATA SHEET'!K52)</f>
        <v/>
      </c>
      <c r="N52" s="26" t="str">
        <f>IFERROR(ROUND(M52*'MASTER DATA SHEET'!$L52,0),"")</f>
        <v/>
      </c>
      <c r="O52" s="26" t="str">
        <f>IFERROR(ROUND(M52*'MASTER DATA SHEET'!$M52,0),"")</f>
        <v/>
      </c>
      <c r="P52" s="28">
        <f t="shared" si="2"/>
        <v>0</v>
      </c>
      <c r="Q52" s="28">
        <f t="shared" si="3"/>
        <v>0</v>
      </c>
      <c r="R52" s="19"/>
      <c r="S52" s="19"/>
      <c r="U52" s="11" t="str">
        <f t="shared" si="4"/>
        <v/>
      </c>
      <c r="V52" s="11" t="str">
        <f t="shared" si="5"/>
        <v/>
      </c>
      <c r="W52" s="11" t="str">
        <f t="shared" si="6"/>
        <v/>
      </c>
      <c r="X52" s="11" t="str">
        <f t="shared" si="7"/>
        <v/>
      </c>
      <c r="Y52" s="11">
        <f t="shared" si="8"/>
        <v>0</v>
      </c>
    </row>
    <row r="53" spans="1:25" s="1" customFormat="1" ht="21.75" customHeight="1" x14ac:dyDescent="0.25">
      <c r="A53" s="26" t="str">
        <f>IF('MASTER DATA SHEET'!A53="","",'MASTER DATA SHEET'!A53)</f>
        <v/>
      </c>
      <c r="B53" s="27" t="str">
        <f>IF('MASTER DATA SHEET'!B53="","",'MASTER DATA SHEET'!B53)</f>
        <v/>
      </c>
      <c r="C53" s="26" t="str">
        <f>IF('MASTER DATA SHEET'!C53="","",'MASTER DATA SHEET'!C53)</f>
        <v/>
      </c>
      <c r="D53" s="26" t="str">
        <f>IF('MASTER DATA SHEET'!E53=0,"",'MASTER DATA SHEET'!E53)</f>
        <v/>
      </c>
      <c r="E53" s="26" t="str">
        <f>IFERROR(ROUND(D53*'MASTER DATA SHEET'!F53,0),"")</f>
        <v/>
      </c>
      <c r="F53" s="26" t="str">
        <f>IFERROR(ROUND(D53*'MASTER DATA SHEET'!$M53,0),"")</f>
        <v/>
      </c>
      <c r="G53" s="26" t="str">
        <f>IF('MASTER DATA SHEET'!G53=0,"",'MASTER DATA SHEET'!G53)</f>
        <v/>
      </c>
      <c r="H53" s="26" t="str">
        <f>IFERROR(ROUND(G53*'MASTER DATA SHEET'!H53,0),"")</f>
        <v/>
      </c>
      <c r="I53" s="26" t="str">
        <f>IFERROR(ROUND(G53*'MASTER DATA SHEET'!$M53,0),"")</f>
        <v/>
      </c>
      <c r="J53" s="26" t="str">
        <f>IF('MASTER DATA SHEET'!I53=0,"",'MASTER DATA SHEET'!I53)</f>
        <v/>
      </c>
      <c r="K53" s="26" t="str">
        <f>IFERROR(ROUND(J53*'MASTER DATA SHEET'!$J53,0),"")</f>
        <v/>
      </c>
      <c r="L53" s="26" t="str">
        <f>IFERROR(ROUND(J53*'MASTER DATA SHEET'!$M53,0),"")</f>
        <v/>
      </c>
      <c r="M53" s="26" t="str">
        <f>IF('MASTER DATA SHEET'!K53=0,"",'MASTER DATA SHEET'!K53)</f>
        <v/>
      </c>
      <c r="N53" s="26" t="str">
        <f>IFERROR(ROUND(M53*'MASTER DATA SHEET'!$L53,0),"")</f>
        <v/>
      </c>
      <c r="O53" s="26" t="str">
        <f>IFERROR(ROUND(M53*'MASTER DATA SHEET'!$M53,0),"")</f>
        <v/>
      </c>
      <c r="P53" s="28">
        <f t="shared" si="2"/>
        <v>0</v>
      </c>
      <c r="Q53" s="28">
        <f t="shared" si="3"/>
        <v>0</v>
      </c>
      <c r="R53" s="19"/>
      <c r="S53" s="19"/>
      <c r="U53" s="11" t="str">
        <f t="shared" si="4"/>
        <v/>
      </c>
      <c r="V53" s="11" t="str">
        <f t="shared" si="5"/>
        <v/>
      </c>
      <c r="W53" s="11" t="str">
        <f t="shared" si="6"/>
        <v/>
      </c>
      <c r="X53" s="11" t="str">
        <f t="shared" si="7"/>
        <v/>
      </c>
      <c r="Y53" s="11">
        <f t="shared" si="8"/>
        <v>0</v>
      </c>
    </row>
    <row r="54" spans="1:25" s="1" customFormat="1" ht="21.75" customHeight="1" x14ac:dyDescent="0.25">
      <c r="A54" s="26" t="str">
        <f>IF('MASTER DATA SHEET'!A54="","",'MASTER DATA SHEET'!A54)</f>
        <v/>
      </c>
      <c r="B54" s="27" t="str">
        <f>IF('MASTER DATA SHEET'!B54="","",'MASTER DATA SHEET'!B54)</f>
        <v/>
      </c>
      <c r="C54" s="26" t="str">
        <f>IF('MASTER DATA SHEET'!C54="","",'MASTER DATA SHEET'!C54)</f>
        <v/>
      </c>
      <c r="D54" s="26" t="str">
        <f>IF('MASTER DATA SHEET'!E54=0,"",'MASTER DATA SHEET'!E54)</f>
        <v/>
      </c>
      <c r="E54" s="26" t="str">
        <f>IFERROR(ROUND(D54*'MASTER DATA SHEET'!F54,0),"")</f>
        <v/>
      </c>
      <c r="F54" s="26" t="str">
        <f>IFERROR(ROUND(D54*'MASTER DATA SHEET'!$M54,0),"")</f>
        <v/>
      </c>
      <c r="G54" s="26" t="str">
        <f>IF('MASTER DATA SHEET'!G54=0,"",'MASTER DATA SHEET'!G54)</f>
        <v/>
      </c>
      <c r="H54" s="26" t="str">
        <f>IFERROR(ROUND(G54*'MASTER DATA SHEET'!H54,0),"")</f>
        <v/>
      </c>
      <c r="I54" s="26" t="str">
        <f>IFERROR(ROUND(G54*'MASTER DATA SHEET'!$M54,0),"")</f>
        <v/>
      </c>
      <c r="J54" s="26" t="str">
        <f>IF('MASTER DATA SHEET'!I54=0,"",'MASTER DATA SHEET'!I54)</f>
        <v/>
      </c>
      <c r="K54" s="26" t="str">
        <f>IFERROR(ROUND(J54*'MASTER DATA SHEET'!$J54,0),"")</f>
        <v/>
      </c>
      <c r="L54" s="26" t="str">
        <f>IFERROR(ROUND(J54*'MASTER DATA SHEET'!$M54,0),"")</f>
        <v/>
      </c>
      <c r="M54" s="26" t="str">
        <f>IF('MASTER DATA SHEET'!K54=0,"",'MASTER DATA SHEET'!K54)</f>
        <v/>
      </c>
      <c r="N54" s="26" t="str">
        <f>IFERROR(ROUND(M54*'MASTER DATA SHEET'!$L54,0),"")</f>
        <v/>
      </c>
      <c r="O54" s="26" t="str">
        <f>IFERROR(ROUND(M54*'MASTER DATA SHEET'!$M54,0),"")</f>
        <v/>
      </c>
      <c r="P54" s="28">
        <f t="shared" si="2"/>
        <v>0</v>
      </c>
      <c r="Q54" s="28">
        <f t="shared" si="3"/>
        <v>0</v>
      </c>
      <c r="R54" s="19"/>
      <c r="S54" s="19"/>
      <c r="U54" s="11" t="str">
        <f t="shared" si="4"/>
        <v/>
      </c>
      <c r="V54" s="11" t="str">
        <f t="shared" si="5"/>
        <v/>
      </c>
      <c r="W54" s="11" t="str">
        <f t="shared" si="6"/>
        <v/>
      </c>
      <c r="X54" s="11" t="str">
        <f t="shared" si="7"/>
        <v/>
      </c>
      <c r="Y54" s="11">
        <f t="shared" si="8"/>
        <v>0</v>
      </c>
    </row>
    <row r="55" spans="1:25" s="1" customFormat="1" ht="21.75" customHeight="1" x14ac:dyDescent="0.25">
      <c r="A55" s="26" t="str">
        <f>IF('MASTER DATA SHEET'!A55="","",'MASTER DATA SHEET'!A55)</f>
        <v/>
      </c>
      <c r="B55" s="27" t="str">
        <f>IF('MASTER DATA SHEET'!B55="","",'MASTER DATA SHEET'!B55)</f>
        <v/>
      </c>
      <c r="C55" s="26" t="str">
        <f>IF('MASTER DATA SHEET'!C55="","",'MASTER DATA SHEET'!C55)</f>
        <v/>
      </c>
      <c r="D55" s="26" t="str">
        <f>IF('MASTER DATA SHEET'!E55=0,"",'MASTER DATA SHEET'!E55)</f>
        <v/>
      </c>
      <c r="E55" s="26" t="str">
        <f>IFERROR(ROUND(D55*'MASTER DATA SHEET'!F55,0),"")</f>
        <v/>
      </c>
      <c r="F55" s="26" t="str">
        <f>IFERROR(ROUND(D55*'MASTER DATA SHEET'!$M55,0),"")</f>
        <v/>
      </c>
      <c r="G55" s="26" t="str">
        <f>IF('MASTER DATA SHEET'!G55=0,"",'MASTER DATA SHEET'!G55)</f>
        <v/>
      </c>
      <c r="H55" s="26" t="str">
        <f>IFERROR(ROUND(G55*'MASTER DATA SHEET'!H55,0),"")</f>
        <v/>
      </c>
      <c r="I55" s="26" t="str">
        <f>IFERROR(ROUND(G55*'MASTER DATA SHEET'!$M55,0),"")</f>
        <v/>
      </c>
      <c r="J55" s="26" t="str">
        <f>IF('MASTER DATA SHEET'!I55=0,"",'MASTER DATA SHEET'!I55)</f>
        <v/>
      </c>
      <c r="K55" s="26" t="str">
        <f>IFERROR(ROUND(J55*'MASTER DATA SHEET'!$J55,0),"")</f>
        <v/>
      </c>
      <c r="L55" s="26" t="str">
        <f>IFERROR(ROUND(J55*'MASTER DATA SHEET'!$M55,0),"")</f>
        <v/>
      </c>
      <c r="M55" s="26" t="str">
        <f>IF('MASTER DATA SHEET'!K55=0,"",'MASTER DATA SHEET'!K55)</f>
        <v/>
      </c>
      <c r="N55" s="26" t="str">
        <f>IFERROR(ROUND(M55*'MASTER DATA SHEET'!$L55,0),"")</f>
        <v/>
      </c>
      <c r="O55" s="26" t="str">
        <f>IFERROR(ROUND(M55*'MASTER DATA SHEET'!$M55,0),"")</f>
        <v/>
      </c>
      <c r="P55" s="28">
        <f t="shared" si="2"/>
        <v>0</v>
      </c>
      <c r="Q55" s="28">
        <f t="shared" si="3"/>
        <v>0</v>
      </c>
      <c r="R55" s="19"/>
      <c r="S55" s="19"/>
      <c r="U55" s="11" t="str">
        <f t="shared" si="4"/>
        <v/>
      </c>
      <c r="V55" s="11" t="str">
        <f t="shared" si="5"/>
        <v/>
      </c>
      <c r="W55" s="11" t="str">
        <f t="shared" si="6"/>
        <v/>
      </c>
      <c r="X55" s="11" t="str">
        <f t="shared" si="7"/>
        <v/>
      </c>
      <c r="Y55" s="11">
        <f t="shared" si="8"/>
        <v>0</v>
      </c>
    </row>
    <row r="56" spans="1:25" s="1" customFormat="1" ht="21.75" customHeight="1" x14ac:dyDescent="0.25">
      <c r="A56" s="26" t="str">
        <f>IF('MASTER DATA SHEET'!A56="","",'MASTER DATA SHEET'!A56)</f>
        <v/>
      </c>
      <c r="B56" s="27" t="str">
        <f>IF('MASTER DATA SHEET'!B56="","",'MASTER DATA SHEET'!B56)</f>
        <v/>
      </c>
      <c r="C56" s="26" t="str">
        <f>IF('MASTER DATA SHEET'!C56="","",'MASTER DATA SHEET'!C56)</f>
        <v/>
      </c>
      <c r="D56" s="26" t="str">
        <f>IF('MASTER DATA SHEET'!E56=0,"",'MASTER DATA SHEET'!E56)</f>
        <v/>
      </c>
      <c r="E56" s="26" t="str">
        <f>IFERROR(ROUND(D56*'MASTER DATA SHEET'!F56,0),"")</f>
        <v/>
      </c>
      <c r="F56" s="26" t="str">
        <f>IFERROR(ROUND(D56*'MASTER DATA SHEET'!$M56,0),"")</f>
        <v/>
      </c>
      <c r="G56" s="26" t="str">
        <f>IF('MASTER DATA SHEET'!G56=0,"",'MASTER DATA SHEET'!G56)</f>
        <v/>
      </c>
      <c r="H56" s="26" t="str">
        <f>IFERROR(ROUND(G56*'MASTER DATA SHEET'!H56,0),"")</f>
        <v/>
      </c>
      <c r="I56" s="26" t="str">
        <f>IFERROR(ROUND(G56*'MASTER DATA SHEET'!$M56,0),"")</f>
        <v/>
      </c>
      <c r="J56" s="26" t="str">
        <f>IF('MASTER DATA SHEET'!I56=0,"",'MASTER DATA SHEET'!I56)</f>
        <v/>
      </c>
      <c r="K56" s="26" t="str">
        <f>IFERROR(ROUND(J56*'MASTER DATA SHEET'!$J56,0),"")</f>
        <v/>
      </c>
      <c r="L56" s="26" t="str">
        <f>IFERROR(ROUND(J56*'MASTER DATA SHEET'!$M56,0),"")</f>
        <v/>
      </c>
      <c r="M56" s="26" t="str">
        <f>IF('MASTER DATA SHEET'!K56=0,"",'MASTER DATA SHEET'!K56)</f>
        <v/>
      </c>
      <c r="N56" s="26" t="str">
        <f>IFERROR(ROUND(M56*'MASTER DATA SHEET'!$L56,0),"")</f>
        <v/>
      </c>
      <c r="O56" s="26" t="str">
        <f>IFERROR(ROUND(M56*'MASTER DATA SHEET'!$M56,0),"")</f>
        <v/>
      </c>
      <c r="P56" s="28">
        <f t="shared" si="2"/>
        <v>0</v>
      </c>
      <c r="Q56" s="28">
        <f t="shared" si="3"/>
        <v>0</v>
      </c>
      <c r="R56" s="19"/>
      <c r="S56" s="19"/>
      <c r="U56" s="11" t="str">
        <f t="shared" si="4"/>
        <v/>
      </c>
      <c r="V56" s="11" t="str">
        <f t="shared" si="5"/>
        <v/>
      </c>
      <c r="W56" s="11" t="str">
        <f t="shared" si="6"/>
        <v/>
      </c>
      <c r="X56" s="11" t="str">
        <f t="shared" si="7"/>
        <v/>
      </c>
      <c r="Y56" s="11">
        <f t="shared" si="8"/>
        <v>0</v>
      </c>
    </row>
    <row r="57" spans="1:25" ht="16.5" customHeight="1" x14ac:dyDescent="0.3">
      <c r="A57" s="29"/>
      <c r="B57" s="29"/>
      <c r="C57" s="29"/>
      <c r="D57" s="30"/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86"/>
      <c r="P57" s="86"/>
      <c r="Q57" s="86"/>
      <c r="R57" s="20"/>
      <c r="S57" s="20"/>
    </row>
    <row r="58" spans="1:25" ht="15" customHeight="1" x14ac:dyDescent="0.3">
      <c r="A58" s="29"/>
      <c r="B58" s="29"/>
      <c r="C58" s="29"/>
      <c r="D58" s="30"/>
      <c r="E58" s="30"/>
      <c r="F58" s="30"/>
      <c r="G58" s="30"/>
      <c r="H58" s="30"/>
      <c r="I58" s="30"/>
      <c r="J58" s="30" t="str">
        <f>'MASTER DATA SHEET'!O2</f>
        <v>प्रधानाचार्य</v>
      </c>
      <c r="K58" s="30"/>
      <c r="L58" s="30"/>
      <c r="M58" s="30"/>
      <c r="N58" s="30"/>
      <c r="O58" s="31" t="str">
        <f>'MASTER DATA SHEET'!O2:R2</f>
        <v>प्रधानाचार्य</v>
      </c>
      <c r="P58" s="31"/>
      <c r="Q58" s="31"/>
      <c r="R58" s="20"/>
      <c r="S58" s="20"/>
    </row>
    <row r="59" spans="1:25" ht="15" customHeight="1" x14ac:dyDescent="0.3">
      <c r="A59" s="29"/>
      <c r="B59" s="29"/>
      <c r="C59" s="29"/>
      <c r="D59" s="30"/>
      <c r="E59" s="30"/>
      <c r="F59" s="30"/>
      <c r="G59" s="30"/>
      <c r="H59" s="30"/>
      <c r="I59" s="30"/>
      <c r="J59" s="90" t="str">
        <f>'MASTER DATA SHEET'!O3</f>
        <v xml:space="preserve">राजकीय उच्च माध्यमिक विद्यालय डसाणा खुर्द </v>
      </c>
      <c r="K59" s="30"/>
      <c r="L59" s="30"/>
      <c r="M59" s="30"/>
      <c r="N59" s="30"/>
      <c r="O59" s="31" t="str">
        <f>'MASTER DATA SHEET'!O3:R3</f>
        <v xml:space="preserve">राजकीय उच्च माध्यमिक विद्यालय डसाणा खुर्द </v>
      </c>
      <c r="P59" s="20"/>
      <c r="Q59" s="20"/>
      <c r="R59" s="20"/>
      <c r="S59" s="20"/>
    </row>
    <row r="60" spans="1:25" ht="15" hidden="1" customHeight="1" x14ac:dyDescent="0.3">
      <c r="A60" s="29"/>
      <c r="B60" s="29"/>
      <c r="C60" s="29"/>
      <c r="D60" s="30"/>
      <c r="E60" s="30"/>
      <c r="F60" s="30"/>
      <c r="G60" s="30"/>
      <c r="H60" s="30"/>
      <c r="I60" s="30"/>
      <c r="J60" s="30" t="str">
        <f>'MASTER DATA SHEET'!O4</f>
        <v>मौलासर (डीडवाना-कुचामन)</v>
      </c>
      <c r="K60" s="30"/>
      <c r="L60" s="30"/>
      <c r="M60" s="30"/>
      <c r="N60" s="30"/>
      <c r="O60" s="31" t="str">
        <f>'MASTER DATA SHEET'!O4:R4</f>
        <v>मौलासर (डीडवाना-कुचामन)</v>
      </c>
      <c r="P60" s="30"/>
      <c r="Q60" s="30"/>
      <c r="R60" s="20"/>
      <c r="S60" s="20"/>
    </row>
    <row r="61" spans="1:25" s="14" customFormat="1" ht="15" customHeight="1" x14ac:dyDescent="0.25">
      <c r="A61" s="79" t="str">
        <f>A3</f>
        <v>क्रमांक-राउमावि डसाखु /2025/DA/1</v>
      </c>
      <c r="B61" s="79"/>
      <c r="C61" s="79"/>
      <c r="D61" s="79"/>
      <c r="E61" s="79"/>
      <c r="F61" s="79"/>
      <c r="G61" s="79"/>
      <c r="H61" s="79"/>
      <c r="I61" s="30"/>
      <c r="J61" s="89"/>
      <c r="K61" s="32"/>
      <c r="L61" s="32"/>
      <c r="M61" s="32"/>
      <c r="N61" s="33" t="str">
        <f>N3</f>
        <v xml:space="preserve">दिनाँक </v>
      </c>
      <c r="O61" s="34" t="str">
        <f>P3</f>
        <v xml:space="preserve">    --        --2025</v>
      </c>
      <c r="P61" s="35"/>
      <c r="Q61" s="36"/>
      <c r="R61" s="15"/>
      <c r="S61" s="15"/>
    </row>
    <row r="62" spans="1:25" ht="20.100000000000001" customHeight="1" x14ac:dyDescent="0.3">
      <c r="A62" s="37" t="s">
        <v>2</v>
      </c>
      <c r="B62" s="37"/>
      <c r="C62" s="37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</row>
    <row r="63" spans="1:25" ht="20.100000000000001" customHeight="1" x14ac:dyDescent="0.3">
      <c r="A63" s="37" t="s">
        <v>3</v>
      </c>
      <c r="B63" s="37"/>
      <c r="C63" s="37"/>
      <c r="D63" s="38"/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38"/>
      <c r="Q63" s="38"/>
    </row>
    <row r="64" spans="1:25" ht="20.100000000000001" customHeight="1" x14ac:dyDescent="0.3">
      <c r="A64" s="37" t="s">
        <v>4</v>
      </c>
      <c r="B64" s="37"/>
      <c r="C64" s="37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</row>
    <row r="65" spans="1:19" ht="20.100000000000001" customHeight="1" x14ac:dyDescent="0.3">
      <c r="A65" s="37" t="s">
        <v>25</v>
      </c>
      <c r="B65" s="37"/>
      <c r="C65" s="37"/>
      <c r="D65" s="38"/>
      <c r="E65" s="38"/>
      <c r="F65" s="38"/>
      <c r="G65" s="38"/>
      <c r="H65" s="38"/>
      <c r="I65" s="38"/>
      <c r="J65" s="38"/>
      <c r="K65" s="38"/>
      <c r="L65" s="38"/>
      <c r="M65" s="38"/>
      <c r="N65" s="38"/>
      <c r="O65" s="38"/>
      <c r="P65" s="38"/>
      <c r="Q65" s="38"/>
    </row>
    <row r="66" spans="1:19" ht="20.100000000000001" customHeight="1" x14ac:dyDescent="0.3">
      <c r="A66" s="37" t="s">
        <v>5</v>
      </c>
      <c r="B66" s="37"/>
      <c r="C66" s="37"/>
      <c r="D66" s="38"/>
      <c r="E66" s="38"/>
      <c r="F66" s="38"/>
      <c r="G66" s="38"/>
      <c r="H66" s="38"/>
      <c r="I66" s="38"/>
      <c r="J66" s="38"/>
      <c r="K66" s="38"/>
      <c r="L66" s="38"/>
      <c r="M66" s="38"/>
      <c r="N66" s="38"/>
      <c r="O66" s="38"/>
      <c r="P66" s="38"/>
      <c r="Q66" s="38"/>
    </row>
    <row r="67" spans="1:19" ht="15" customHeight="1" x14ac:dyDescent="0.25">
      <c r="A67" s="24"/>
      <c r="B67" s="24"/>
      <c r="C67" s="24"/>
      <c r="D67" s="38"/>
      <c r="E67" s="38"/>
      <c r="F67" s="38"/>
      <c r="G67" s="38"/>
      <c r="H67" s="38"/>
      <c r="I67" s="38"/>
      <c r="J67" s="30" t="str">
        <f>J58</f>
        <v>प्रधानाचार्य</v>
      </c>
      <c r="K67" s="38"/>
      <c r="L67" s="38"/>
      <c r="M67" s="38"/>
      <c r="N67" s="38"/>
      <c r="O67" s="38"/>
      <c r="P67" s="85"/>
      <c r="Q67" s="85"/>
      <c r="R67" s="12"/>
      <c r="S67" s="12"/>
    </row>
    <row r="68" spans="1:19" ht="15" customHeight="1" x14ac:dyDescent="0.25">
      <c r="A68" s="24"/>
      <c r="B68" s="24"/>
      <c r="C68" s="24"/>
      <c r="D68" s="38"/>
      <c r="E68" s="38"/>
      <c r="F68" s="38"/>
      <c r="G68" s="38"/>
      <c r="H68" s="38"/>
      <c r="I68" s="38"/>
      <c r="J68" s="30" t="str">
        <f>J59</f>
        <v xml:space="preserve">राजकीय उच्च माध्यमिक विद्यालय डसाणा खुर्द </v>
      </c>
      <c r="K68" s="38"/>
      <c r="L68" s="38"/>
      <c r="M68" s="38"/>
      <c r="N68" s="38"/>
      <c r="O68" s="11" t="str">
        <f>O58</f>
        <v>प्रधानाचार्य</v>
      </c>
      <c r="P68" s="78"/>
      <c r="Q68" s="78"/>
      <c r="R68" s="13"/>
      <c r="S68" s="13"/>
    </row>
    <row r="69" spans="1:19" ht="15" customHeight="1" x14ac:dyDescent="0.25">
      <c r="A69" s="24"/>
      <c r="B69" s="24"/>
      <c r="C69" s="24"/>
      <c r="D69" s="38"/>
      <c r="E69" s="38"/>
      <c r="F69" s="38"/>
      <c r="G69" s="38"/>
      <c r="H69" s="38"/>
      <c r="I69" s="38"/>
      <c r="J69" s="38"/>
      <c r="K69" s="38"/>
      <c r="L69" s="38"/>
      <c r="M69" s="38"/>
      <c r="N69" s="38"/>
      <c r="O69" s="11" t="str">
        <f t="shared" ref="O69:O70" si="9">O59</f>
        <v xml:space="preserve">राजकीय उच्च माध्यमिक विद्यालय डसाणा खुर्द </v>
      </c>
      <c r="P69" s="40"/>
      <c r="Q69" s="40"/>
      <c r="R69" s="13"/>
      <c r="S69" s="13"/>
    </row>
    <row r="70" spans="1:19" ht="15" customHeight="1" x14ac:dyDescent="0.25">
      <c r="A70" s="24"/>
      <c r="B70" s="24"/>
      <c r="C70" s="24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38" t="str">
        <f t="shared" si="9"/>
        <v>मौलासर (डीडवाना-कुचामन)</v>
      </c>
      <c r="P70" s="38"/>
      <c r="Q70" s="38"/>
    </row>
    <row r="71" spans="1:19" ht="15" customHeight="1" x14ac:dyDescent="0.25">
      <c r="A71" s="24"/>
      <c r="B71" s="24"/>
      <c r="C71" s="24"/>
      <c r="D71" s="38"/>
      <c r="E71" s="38"/>
      <c r="F71" s="38"/>
      <c r="G71" s="38"/>
      <c r="H71" s="38"/>
      <c r="I71" s="38"/>
      <c r="J71" s="38"/>
      <c r="K71" s="38"/>
      <c r="L71" s="38"/>
      <c r="M71" s="38"/>
      <c r="N71" s="38" t="str">
        <f>N61</f>
        <v xml:space="preserve">दिनाँक </v>
      </c>
      <c r="O71" s="39" t="str">
        <f>O61</f>
        <v xml:space="preserve">    --        --2025</v>
      </c>
      <c r="P71" s="38"/>
      <c r="Q71" s="38"/>
    </row>
    <row r="72" spans="1:19" ht="20.100000000000001" customHeight="1" x14ac:dyDescent="0.25"/>
    <row r="73" spans="1:19" ht="58.5" customHeight="1" x14ac:dyDescent="0.25">
      <c r="B73" s="77" t="s">
        <v>26</v>
      </c>
      <c r="C73" s="77"/>
      <c r="D73" s="77"/>
      <c r="E73" s="77"/>
      <c r="F73" s="77"/>
      <c r="G73" s="77"/>
      <c r="H73" s="77"/>
      <c r="I73" s="77"/>
      <c r="J73" s="77"/>
      <c r="K73" s="77"/>
      <c r="L73" s="77"/>
      <c r="M73" s="77"/>
      <c r="N73" s="77"/>
      <c r="O73" s="77"/>
      <c r="P73" s="77"/>
      <c r="Q73" s="77"/>
    </row>
    <row r="74" spans="1:19" ht="20.100000000000001" customHeight="1" x14ac:dyDescent="0.25">
      <c r="A74" s="24"/>
      <c r="B74" s="24"/>
      <c r="C74" s="24"/>
      <c r="D74" s="38"/>
      <c r="E74" s="38"/>
      <c r="F74" s="38"/>
      <c r="G74" s="38"/>
      <c r="H74" s="38"/>
      <c r="I74" s="38"/>
      <c r="J74" s="38"/>
      <c r="K74" s="38"/>
      <c r="L74" s="38"/>
      <c r="M74" s="38"/>
      <c r="N74" s="38"/>
      <c r="O74" s="38"/>
      <c r="P74" s="38"/>
      <c r="Q74" s="38"/>
    </row>
    <row r="75" spans="1:19" ht="20.100000000000001" customHeight="1" x14ac:dyDescent="0.25">
      <c r="A75" s="24"/>
      <c r="B75" s="24"/>
      <c r="C75" s="24"/>
      <c r="D75" s="38"/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</row>
    <row r="76" spans="1:19" ht="20.100000000000001" customHeight="1" x14ac:dyDescent="0.25">
      <c r="A76" s="24"/>
      <c r="B76" s="24"/>
      <c r="C76" s="24"/>
      <c r="D76" s="38"/>
      <c r="E76" s="38"/>
      <c r="F76" s="38"/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38"/>
    </row>
    <row r="77" spans="1:19" ht="20.100000000000001" customHeight="1" x14ac:dyDescent="0.25">
      <c r="A77" s="24"/>
      <c r="B77" s="24"/>
      <c r="C77" s="24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</row>
    <row r="78" spans="1:19" ht="20.100000000000001" customHeight="1" x14ac:dyDescent="0.25">
      <c r="A78" s="24"/>
      <c r="B78" s="24"/>
      <c r="C78" s="24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</row>
    <row r="79" spans="1:19" ht="20.100000000000001" customHeight="1" x14ac:dyDescent="0.25">
      <c r="A79" s="24"/>
      <c r="B79" s="24"/>
      <c r="C79" s="24"/>
      <c r="D79" s="38"/>
      <c r="E79" s="38"/>
      <c r="F79" s="38"/>
      <c r="G79" s="38"/>
      <c r="H79" s="38"/>
      <c r="I79" s="38"/>
      <c r="J79" s="38"/>
      <c r="K79" s="38"/>
      <c r="L79" s="38"/>
      <c r="M79" s="38"/>
      <c r="N79" s="38"/>
      <c r="O79" s="38"/>
      <c r="P79" s="38"/>
      <c r="Q79" s="38"/>
    </row>
    <row r="80" spans="1:19" ht="20.100000000000001" customHeight="1" x14ac:dyDescent="0.25">
      <c r="A80" s="24"/>
      <c r="B80" s="24"/>
      <c r="C80" s="24"/>
      <c r="D80" s="38"/>
      <c r="E80" s="38"/>
      <c r="F80" s="38"/>
      <c r="G80" s="38"/>
      <c r="H80" s="38"/>
      <c r="I80" s="38"/>
      <c r="J80" s="38"/>
      <c r="K80" s="38"/>
      <c r="L80" s="38"/>
      <c r="M80" s="38"/>
      <c r="N80" s="38"/>
      <c r="O80" s="38"/>
      <c r="P80" s="38"/>
      <c r="Q80" s="38"/>
    </row>
  </sheetData>
  <sheetProtection password="CDA0" sheet="1" objects="1" scenarios="1" formatCells="0" formatRows="0" deleteRows="0"/>
  <mergeCells count="12">
    <mergeCell ref="A1:Q1"/>
    <mergeCell ref="B73:Q73"/>
    <mergeCell ref="P68:Q68"/>
    <mergeCell ref="A61:H61"/>
    <mergeCell ref="P3:Q3"/>
    <mergeCell ref="N3:O3"/>
    <mergeCell ref="A2:Q2"/>
    <mergeCell ref="A5:Q5"/>
    <mergeCell ref="A4:Q4"/>
    <mergeCell ref="A3:H3"/>
    <mergeCell ref="P67:Q67"/>
    <mergeCell ref="O57:Q57"/>
  </mergeCells>
  <conditionalFormatting sqref="P7:P56">
    <cfRule type="cellIs" dxfId="1" priority="3" operator="equal">
      <formula>0</formula>
    </cfRule>
  </conditionalFormatting>
  <conditionalFormatting sqref="D7:P56">
    <cfRule type="expression" dxfId="0" priority="6">
      <formula>$D7=0</formula>
    </cfRule>
  </conditionalFormatting>
  <printOptions horizontalCentered="1"/>
  <pageMargins left="0.19685039370078741" right="0.11811023622047245" top="0" bottom="0" header="0" footer="0"/>
  <pageSetup paperSize="9" fitToHeight="0" orientation="landscape" r:id="rId1"/>
  <headerFooter>
    <oddFooter>&amp;L&amp;12bhagirathmalkalwania@gmail.com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MASTER DATA SHEET</vt:lpstr>
      <vt:lpstr>DA ARREAR SHEET</vt:lpstr>
      <vt:lpstr>'DA ARREAR SHEET'!Print_Area</vt:lpstr>
      <vt:lpstr>'DA ARREAR SHEET'!Print_Titles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2025-10-11T06:16:24Z</cp:lastPrinted>
  <dcterms:created xsi:type="dcterms:W3CDTF">2021-10-24T20:22:14Z</dcterms:created>
  <dcterms:modified xsi:type="dcterms:W3CDTF">2025-10-11T06:17:39Z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0b3762334fd9427fa61d34f11b2ebe73</vt:lpwstr>
  </property>
</Properties>
</file>