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DA0" lockStructure="1"/>
  <bookViews>
    <workbookView xWindow="-120" yWindow="-120" windowWidth="20730" windowHeight="11160"/>
  </bookViews>
  <sheets>
    <sheet name="MASTER DATA SHEET" sheetId="1" r:id="rId1"/>
    <sheet name="DA ARREAR SHEET" sheetId="2" r:id="rId2"/>
  </sheets>
  <definedNames>
    <definedName name="_xlnm.Print_Area" localSheetId="1">'DA ARREAR SHEET'!$A$1:$K$66</definedName>
    <definedName name="_xlnm.Print_Titles" localSheetId="1">'DA ARREAR SHEET'!$5:$5</definedName>
  </definedNames>
  <calcPr calcId="145621"/>
  <fileRecoveryPr repairLoad="1"/>
</workbook>
</file>

<file path=xl/calcChain.xml><?xml version="1.0" encoding="utf-8"?>
<calcChain xmlns="http://schemas.openxmlformats.org/spreadsheetml/2006/main">
  <c r="A55" i="2" l="1"/>
  <c r="B55" i="2"/>
  <c r="C55" i="2"/>
  <c r="D55" i="2"/>
  <c r="E55" i="2" s="1"/>
  <c r="F55" i="2"/>
  <c r="G55" i="2"/>
  <c r="H55" i="2"/>
  <c r="I55" i="2"/>
  <c r="J55" i="2"/>
  <c r="K55" i="2" s="1"/>
  <c r="A4" i="2" l="1"/>
  <c r="A2" i="2" l="1"/>
  <c r="I2" i="2"/>
  <c r="A7" i="2"/>
  <c r="B7" i="2"/>
  <c r="C7" i="2"/>
  <c r="D7" i="2"/>
  <c r="G7" i="2"/>
  <c r="A8" i="2"/>
  <c r="B8" i="2"/>
  <c r="C8" i="2"/>
  <c r="D8" i="2"/>
  <c r="G8" i="2"/>
  <c r="A9" i="2"/>
  <c r="B9" i="2"/>
  <c r="C9" i="2"/>
  <c r="D9" i="2"/>
  <c r="G9" i="2"/>
  <c r="A10" i="2"/>
  <c r="B10" i="2"/>
  <c r="C10" i="2"/>
  <c r="D10" i="2"/>
  <c r="G10" i="2"/>
  <c r="A11" i="2"/>
  <c r="B11" i="2"/>
  <c r="C11" i="2"/>
  <c r="D11" i="2"/>
  <c r="G11" i="2"/>
  <c r="A12" i="2"/>
  <c r="B12" i="2"/>
  <c r="C12" i="2"/>
  <c r="D12" i="2"/>
  <c r="G12" i="2"/>
  <c r="A13" i="2"/>
  <c r="B13" i="2"/>
  <c r="C13" i="2"/>
  <c r="D13" i="2"/>
  <c r="G13" i="2"/>
  <c r="A14" i="2"/>
  <c r="B14" i="2"/>
  <c r="C14" i="2"/>
  <c r="D14" i="2"/>
  <c r="G14" i="2"/>
  <c r="A15" i="2"/>
  <c r="B15" i="2"/>
  <c r="C15" i="2"/>
  <c r="D15" i="2"/>
  <c r="G15" i="2"/>
  <c r="A16" i="2"/>
  <c r="B16" i="2"/>
  <c r="C16" i="2"/>
  <c r="D16" i="2"/>
  <c r="G16" i="2"/>
  <c r="A17" i="2"/>
  <c r="B17" i="2"/>
  <c r="C17" i="2"/>
  <c r="D17" i="2"/>
  <c r="G17" i="2"/>
  <c r="A18" i="2"/>
  <c r="B18" i="2"/>
  <c r="C18" i="2"/>
  <c r="D18" i="2"/>
  <c r="G18" i="2"/>
  <c r="A19" i="2"/>
  <c r="B19" i="2"/>
  <c r="C19" i="2"/>
  <c r="D19" i="2"/>
  <c r="G19" i="2"/>
  <c r="A20" i="2"/>
  <c r="B20" i="2"/>
  <c r="C20" i="2"/>
  <c r="D20" i="2"/>
  <c r="G20" i="2"/>
  <c r="A21" i="2"/>
  <c r="B21" i="2"/>
  <c r="C21" i="2"/>
  <c r="D21" i="2"/>
  <c r="G21" i="2"/>
  <c r="A22" i="2"/>
  <c r="B22" i="2"/>
  <c r="C22" i="2"/>
  <c r="D22" i="2"/>
  <c r="G22" i="2"/>
  <c r="A23" i="2"/>
  <c r="B23" i="2"/>
  <c r="C23" i="2"/>
  <c r="D23" i="2"/>
  <c r="G23" i="2"/>
  <c r="A24" i="2"/>
  <c r="B24" i="2"/>
  <c r="C24" i="2"/>
  <c r="D24" i="2"/>
  <c r="G24" i="2"/>
  <c r="A25" i="2"/>
  <c r="B25" i="2"/>
  <c r="C25" i="2"/>
  <c r="D25" i="2"/>
  <c r="G25" i="2"/>
  <c r="A26" i="2"/>
  <c r="B26" i="2"/>
  <c r="C26" i="2"/>
  <c r="D26" i="2"/>
  <c r="G26" i="2"/>
  <c r="A27" i="2"/>
  <c r="B27" i="2"/>
  <c r="C27" i="2"/>
  <c r="D27" i="2"/>
  <c r="G27" i="2"/>
  <c r="A28" i="2"/>
  <c r="B28" i="2"/>
  <c r="C28" i="2"/>
  <c r="D28" i="2"/>
  <c r="G28" i="2"/>
  <c r="A29" i="2"/>
  <c r="B29" i="2"/>
  <c r="C29" i="2"/>
  <c r="D29" i="2"/>
  <c r="G29" i="2"/>
  <c r="A30" i="2"/>
  <c r="B30" i="2"/>
  <c r="C30" i="2"/>
  <c r="D30" i="2"/>
  <c r="G30" i="2"/>
  <c r="A31" i="2"/>
  <c r="B31" i="2"/>
  <c r="C31" i="2"/>
  <c r="D31" i="2"/>
  <c r="G31" i="2"/>
  <c r="A32" i="2"/>
  <c r="B32" i="2"/>
  <c r="C32" i="2"/>
  <c r="D32" i="2"/>
  <c r="G32" i="2"/>
  <c r="A33" i="2"/>
  <c r="B33" i="2"/>
  <c r="C33" i="2"/>
  <c r="D33" i="2"/>
  <c r="G33" i="2"/>
  <c r="A34" i="2"/>
  <c r="B34" i="2"/>
  <c r="C34" i="2"/>
  <c r="D34" i="2"/>
  <c r="G34" i="2"/>
  <c r="A35" i="2"/>
  <c r="B35" i="2"/>
  <c r="C35" i="2"/>
  <c r="D35" i="2"/>
  <c r="G35" i="2"/>
  <c r="A36" i="2"/>
  <c r="B36" i="2"/>
  <c r="C36" i="2"/>
  <c r="D36" i="2"/>
  <c r="G36" i="2"/>
  <c r="A37" i="2"/>
  <c r="B37" i="2"/>
  <c r="C37" i="2"/>
  <c r="D37" i="2"/>
  <c r="G37" i="2"/>
  <c r="A38" i="2"/>
  <c r="B38" i="2"/>
  <c r="C38" i="2"/>
  <c r="D38" i="2"/>
  <c r="G38" i="2"/>
  <c r="A39" i="2"/>
  <c r="B39" i="2"/>
  <c r="C39" i="2"/>
  <c r="D39" i="2"/>
  <c r="G39" i="2"/>
  <c r="A40" i="2"/>
  <c r="B40" i="2"/>
  <c r="C40" i="2"/>
  <c r="D40" i="2"/>
  <c r="G40" i="2"/>
  <c r="A41" i="2"/>
  <c r="B41" i="2"/>
  <c r="C41" i="2"/>
  <c r="D41" i="2"/>
  <c r="G41" i="2"/>
  <c r="A42" i="2"/>
  <c r="B42" i="2"/>
  <c r="C42" i="2"/>
  <c r="D42" i="2"/>
  <c r="G42" i="2"/>
  <c r="A43" i="2"/>
  <c r="B43" i="2"/>
  <c r="C43" i="2"/>
  <c r="D43" i="2"/>
  <c r="G43" i="2"/>
  <c r="A44" i="2"/>
  <c r="B44" i="2"/>
  <c r="C44" i="2"/>
  <c r="D44" i="2"/>
  <c r="G44" i="2"/>
  <c r="A45" i="2"/>
  <c r="B45" i="2"/>
  <c r="C45" i="2"/>
  <c r="D45" i="2"/>
  <c r="G45" i="2"/>
  <c r="A46" i="2"/>
  <c r="B46" i="2"/>
  <c r="C46" i="2"/>
  <c r="D46" i="2"/>
  <c r="G46" i="2"/>
  <c r="A47" i="2"/>
  <c r="B47" i="2"/>
  <c r="C47" i="2"/>
  <c r="D47" i="2"/>
  <c r="G47" i="2"/>
  <c r="A48" i="2"/>
  <c r="B48" i="2"/>
  <c r="C48" i="2"/>
  <c r="D48" i="2"/>
  <c r="G48" i="2"/>
  <c r="A49" i="2"/>
  <c r="B49" i="2"/>
  <c r="C49" i="2"/>
  <c r="D49" i="2"/>
  <c r="G49" i="2"/>
  <c r="A50" i="2"/>
  <c r="B50" i="2"/>
  <c r="C50" i="2"/>
  <c r="D50" i="2"/>
  <c r="G50" i="2"/>
  <c r="A51" i="2"/>
  <c r="B51" i="2"/>
  <c r="C51" i="2"/>
  <c r="D51" i="2"/>
  <c r="G51" i="2"/>
  <c r="A52" i="2"/>
  <c r="B52" i="2"/>
  <c r="C52" i="2"/>
  <c r="D52" i="2"/>
  <c r="G52" i="2"/>
  <c r="A53" i="2"/>
  <c r="B53" i="2"/>
  <c r="C53" i="2"/>
  <c r="D53" i="2"/>
  <c r="G53" i="2"/>
  <c r="A54" i="2"/>
  <c r="B54" i="2"/>
  <c r="C54" i="2"/>
  <c r="D54" i="2"/>
  <c r="G54"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c r="G6" i="2"/>
  <c r="I6" i="2" s="1"/>
  <c r="D6" i="2"/>
  <c r="F6" i="2" s="1"/>
  <c r="C6" i="2"/>
  <c r="B6" i="2"/>
  <c r="A6" i="2"/>
  <c r="J2" i="2"/>
  <c r="A57" i="2"/>
  <c r="A1" i="2"/>
  <c r="H54" i="2" l="1"/>
  <c r="I54" i="2"/>
  <c r="E53" i="2"/>
  <c r="F53" i="2"/>
  <c r="H52" i="2"/>
  <c r="I52" i="2"/>
  <c r="E51" i="2"/>
  <c r="F51" i="2"/>
  <c r="H50" i="2"/>
  <c r="I50" i="2"/>
  <c r="E49" i="2"/>
  <c r="F49" i="2"/>
  <c r="H48" i="2"/>
  <c r="I48" i="2"/>
  <c r="E47" i="2"/>
  <c r="F47" i="2"/>
  <c r="H46" i="2"/>
  <c r="I46" i="2"/>
  <c r="E45" i="2"/>
  <c r="F45" i="2"/>
  <c r="H44" i="2"/>
  <c r="I44" i="2"/>
  <c r="E43" i="2"/>
  <c r="F43" i="2"/>
  <c r="H42" i="2"/>
  <c r="I42" i="2"/>
  <c r="E41" i="2"/>
  <c r="F41" i="2"/>
  <c r="H40" i="2"/>
  <c r="I40" i="2"/>
  <c r="E39" i="2"/>
  <c r="F39" i="2"/>
  <c r="H38" i="2"/>
  <c r="I38" i="2"/>
  <c r="E37" i="2"/>
  <c r="F37" i="2"/>
  <c r="H36" i="2"/>
  <c r="I36" i="2"/>
  <c r="E35" i="2"/>
  <c r="F35" i="2"/>
  <c r="H34" i="2"/>
  <c r="I34" i="2"/>
  <c r="E33" i="2"/>
  <c r="F33" i="2"/>
  <c r="H32" i="2"/>
  <c r="I32" i="2"/>
  <c r="E31" i="2"/>
  <c r="F31" i="2"/>
  <c r="H30" i="2"/>
  <c r="I30" i="2"/>
  <c r="E29" i="2"/>
  <c r="F29" i="2"/>
  <c r="H28" i="2"/>
  <c r="I28" i="2"/>
  <c r="E27" i="2"/>
  <c r="F27" i="2"/>
  <c r="H26" i="2"/>
  <c r="I26" i="2"/>
  <c r="E25" i="2"/>
  <c r="F25" i="2"/>
  <c r="H24" i="2"/>
  <c r="I24" i="2"/>
  <c r="E23" i="2"/>
  <c r="F23" i="2"/>
  <c r="H22" i="2"/>
  <c r="I22" i="2"/>
  <c r="E21" i="2"/>
  <c r="F21" i="2"/>
  <c r="H20" i="2"/>
  <c r="I20" i="2"/>
  <c r="E19" i="2"/>
  <c r="F19" i="2"/>
  <c r="H18" i="2"/>
  <c r="I18" i="2"/>
  <c r="E17" i="2"/>
  <c r="F17" i="2"/>
  <c r="H16" i="2"/>
  <c r="I16" i="2"/>
  <c r="E15" i="2"/>
  <c r="F15" i="2"/>
  <c r="H14" i="2"/>
  <c r="I14" i="2"/>
  <c r="E13" i="2"/>
  <c r="F13" i="2"/>
  <c r="H12" i="2"/>
  <c r="I12" i="2"/>
  <c r="E11" i="2"/>
  <c r="F11" i="2"/>
  <c r="H10" i="2"/>
  <c r="I10" i="2"/>
  <c r="E9" i="2"/>
  <c r="F9" i="2"/>
  <c r="H8" i="2"/>
  <c r="I8" i="2"/>
  <c r="E7" i="2"/>
  <c r="F7" i="2"/>
  <c r="E54" i="2"/>
  <c r="F54" i="2"/>
  <c r="H53" i="2"/>
  <c r="I53" i="2"/>
  <c r="E52" i="2"/>
  <c r="F52" i="2"/>
  <c r="H51" i="2"/>
  <c r="I51" i="2"/>
  <c r="E50" i="2"/>
  <c r="F50" i="2"/>
  <c r="H49" i="2"/>
  <c r="I49" i="2"/>
  <c r="E48" i="2"/>
  <c r="F48" i="2"/>
  <c r="H47" i="2"/>
  <c r="I47" i="2"/>
  <c r="E46" i="2"/>
  <c r="F46" i="2"/>
  <c r="H45" i="2"/>
  <c r="I45" i="2"/>
  <c r="E44" i="2"/>
  <c r="F44" i="2"/>
  <c r="H43" i="2"/>
  <c r="I43" i="2"/>
  <c r="E42" i="2"/>
  <c r="F42" i="2"/>
  <c r="H41" i="2"/>
  <c r="I41" i="2"/>
  <c r="E40" i="2"/>
  <c r="F40" i="2"/>
  <c r="H39" i="2"/>
  <c r="I39" i="2"/>
  <c r="E38" i="2"/>
  <c r="F38" i="2"/>
  <c r="H37" i="2"/>
  <c r="I37" i="2"/>
  <c r="E36" i="2"/>
  <c r="F36" i="2"/>
  <c r="H35" i="2"/>
  <c r="I35" i="2"/>
  <c r="E34" i="2"/>
  <c r="F34" i="2"/>
  <c r="H33" i="2"/>
  <c r="I33" i="2"/>
  <c r="E32" i="2"/>
  <c r="F32" i="2"/>
  <c r="H31" i="2"/>
  <c r="I31" i="2"/>
  <c r="E30" i="2"/>
  <c r="F30" i="2"/>
  <c r="H29" i="2"/>
  <c r="I29" i="2"/>
  <c r="E28" i="2"/>
  <c r="F28" i="2"/>
  <c r="H27" i="2"/>
  <c r="I27" i="2"/>
  <c r="E26" i="2"/>
  <c r="F26" i="2"/>
  <c r="H25" i="2"/>
  <c r="I25" i="2"/>
  <c r="E24" i="2"/>
  <c r="F24" i="2"/>
  <c r="H23" i="2"/>
  <c r="I23" i="2"/>
  <c r="E22" i="2"/>
  <c r="F22" i="2"/>
  <c r="H21" i="2"/>
  <c r="I21" i="2"/>
  <c r="E20" i="2"/>
  <c r="F20" i="2"/>
  <c r="H19" i="2"/>
  <c r="I19" i="2"/>
  <c r="E18" i="2"/>
  <c r="F18" i="2"/>
  <c r="H17" i="2"/>
  <c r="I17" i="2"/>
  <c r="E16" i="2"/>
  <c r="F16" i="2"/>
  <c r="H15" i="2"/>
  <c r="I15" i="2"/>
  <c r="E14" i="2"/>
  <c r="F14" i="2"/>
  <c r="H13" i="2"/>
  <c r="I13" i="2"/>
  <c r="E12" i="2"/>
  <c r="F12" i="2"/>
  <c r="H11" i="2"/>
  <c r="I11" i="2"/>
  <c r="E10" i="2"/>
  <c r="F10" i="2"/>
  <c r="H9" i="2"/>
  <c r="I9" i="2"/>
  <c r="E8" i="2"/>
  <c r="F8" i="2"/>
  <c r="H7" i="2"/>
  <c r="I7" i="2"/>
  <c r="P37" i="2"/>
  <c r="P20" i="2"/>
  <c r="O20" i="2"/>
  <c r="P36" i="2"/>
  <c r="P47" i="2"/>
  <c r="P43" i="2"/>
  <c r="P29" i="2"/>
  <c r="P28" i="2"/>
  <c r="O28" i="2"/>
  <c r="P13" i="2"/>
  <c r="P12" i="2"/>
  <c r="O12" i="2"/>
  <c r="O7" i="2"/>
  <c r="P52" i="2"/>
  <c r="P51" i="2"/>
  <c r="O46" i="2"/>
  <c r="O44" i="2"/>
  <c r="P41" i="2"/>
  <c r="P40" i="2"/>
  <c r="O40" i="2"/>
  <c r="P33" i="2"/>
  <c r="P32" i="2"/>
  <c r="O32" i="2"/>
  <c r="P25" i="2"/>
  <c r="P24" i="2"/>
  <c r="O16" i="2"/>
  <c r="O8" i="2"/>
  <c r="P17" i="2"/>
  <c r="P16" i="2"/>
  <c r="P9" i="2"/>
  <c r="P8" i="2"/>
  <c r="P54" i="2"/>
  <c r="P53" i="2"/>
  <c r="P50" i="2"/>
  <c r="P49" i="2"/>
  <c r="O42" i="2"/>
  <c r="O38" i="2"/>
  <c r="P35" i="2"/>
  <c r="P34" i="2"/>
  <c r="P31" i="2"/>
  <c r="P30" i="2"/>
  <c r="O30" i="2"/>
  <c r="P27" i="2"/>
  <c r="P26" i="2"/>
  <c r="O26" i="2"/>
  <c r="P23" i="2"/>
  <c r="O22" i="2"/>
  <c r="P19" i="2"/>
  <c r="P18" i="2"/>
  <c r="P15" i="2"/>
  <c r="P14" i="2"/>
  <c r="O14" i="2"/>
  <c r="P11" i="2"/>
  <c r="P10" i="2"/>
  <c r="O10" i="2"/>
  <c r="P7" i="2"/>
  <c r="O52" i="2"/>
  <c r="O50" i="2"/>
  <c r="O41" i="2"/>
  <c r="O39" i="2"/>
  <c r="O37" i="2"/>
  <c r="O35" i="2"/>
  <c r="O33" i="2"/>
  <c r="O31" i="2"/>
  <c r="O29" i="2"/>
  <c r="O27" i="2"/>
  <c r="O25" i="2"/>
  <c r="O23" i="2"/>
  <c r="O21" i="2"/>
  <c r="O19" i="2"/>
  <c r="O17" i="2"/>
  <c r="O15" i="2"/>
  <c r="O13" i="2"/>
  <c r="O11" i="2"/>
  <c r="O9" i="2"/>
  <c r="P48" i="2"/>
  <c r="P46" i="2"/>
  <c r="O45" i="2"/>
  <c r="P44" i="2"/>
  <c r="O43" i="2"/>
  <c r="H6" i="2"/>
  <c r="P6" i="2" s="1"/>
  <c r="P38" i="2"/>
  <c r="O18" i="2"/>
  <c r="P42" i="2"/>
  <c r="E6" i="2"/>
  <c r="O6" i="2" s="1"/>
  <c r="P21" i="2"/>
  <c r="P22" i="2"/>
  <c r="O24" i="2"/>
  <c r="O34" i="2"/>
  <c r="O36" i="2"/>
  <c r="P39" i="2"/>
  <c r="P45" i="2"/>
  <c r="O48" i="2"/>
  <c r="O54" i="2"/>
  <c r="J8" i="2" l="1"/>
  <c r="K8" i="2" s="1"/>
  <c r="J52" i="2"/>
  <c r="J50" i="2"/>
  <c r="J42" i="2"/>
  <c r="J44" i="2"/>
  <c r="K44" i="2" s="1"/>
  <c r="J34" i="2"/>
  <c r="J26" i="2"/>
  <c r="K26" i="2" s="1"/>
  <c r="J28" i="2"/>
  <c r="J38" i="2"/>
  <c r="K38" i="2" s="1"/>
  <c r="J36" i="2"/>
  <c r="K36" i="2" s="1"/>
  <c r="J27" i="2"/>
  <c r="K27" i="2" s="1"/>
  <c r="J12" i="2"/>
  <c r="K12" i="2" s="1"/>
  <c r="J16" i="2"/>
  <c r="K16" i="2" s="1"/>
  <c r="J19" i="2"/>
  <c r="K19" i="2" s="1"/>
  <c r="J54" i="2"/>
  <c r="J48" i="2"/>
  <c r="J46" i="2"/>
  <c r="J40" i="2"/>
  <c r="J25" i="2"/>
  <c r="K25" i="2" s="1"/>
  <c r="J24" i="2"/>
  <c r="K24" i="2" s="1"/>
  <c r="J23" i="2"/>
  <c r="K23" i="2" s="1"/>
  <c r="J7" i="2"/>
  <c r="K7" i="2" s="1"/>
  <c r="J32" i="2"/>
  <c r="K32" i="2" s="1"/>
  <c r="J30" i="2"/>
  <c r="J9" i="2"/>
  <c r="K9" i="2" s="1"/>
  <c r="J13" i="2"/>
  <c r="K13" i="2" s="1"/>
  <c r="J17" i="2"/>
  <c r="K17" i="2" s="1"/>
  <c r="J14" i="2"/>
  <c r="K14" i="2" s="1"/>
  <c r="J10" i="2"/>
  <c r="K10" i="2" s="1"/>
  <c r="J41" i="2"/>
  <c r="K41" i="2" s="1"/>
  <c r="J37" i="2"/>
  <c r="K37" i="2" s="1"/>
  <c r="J29" i="2"/>
  <c r="K29" i="2" s="1"/>
  <c r="J31" i="2"/>
  <c r="K31" i="2" s="1"/>
  <c r="J20" i="2"/>
  <c r="K20" i="2" s="1"/>
  <c r="J43" i="2"/>
  <c r="K43" i="2" s="1"/>
  <c r="J45" i="2"/>
  <c r="K45" i="2" s="1"/>
  <c r="J22" i="2"/>
  <c r="K22" i="2" s="1"/>
  <c r="J21" i="2"/>
  <c r="J33" i="2"/>
  <c r="K33" i="2" s="1"/>
  <c r="J39" i="2"/>
  <c r="K39" i="2" s="1"/>
  <c r="J35" i="2"/>
  <c r="K35" i="2" s="1"/>
  <c r="J18" i="2"/>
  <c r="K18" i="2" s="1"/>
  <c r="J11" i="2"/>
  <c r="K11" i="2" s="1"/>
  <c r="J15" i="2"/>
  <c r="K15" i="2" s="1"/>
  <c r="K54" i="2"/>
  <c r="K52" i="2"/>
  <c r="K50" i="2"/>
  <c r="K48" i="2"/>
  <c r="K46" i="2"/>
  <c r="K42" i="2"/>
  <c r="K40" i="2"/>
  <c r="K34" i="2"/>
  <c r="K30" i="2"/>
  <c r="K28" i="2"/>
  <c r="K21" i="2"/>
  <c r="O51" i="2"/>
  <c r="J51" i="2" s="1"/>
  <c r="O47" i="2"/>
  <c r="J47" i="2" s="1"/>
  <c r="O53" i="2"/>
  <c r="J53" i="2" s="1"/>
  <c r="O49" i="2"/>
  <c r="J49" i="2" s="1"/>
  <c r="J6" i="2"/>
  <c r="K6" i="2" s="1"/>
  <c r="Q6" i="2"/>
  <c r="K49" i="2" l="1"/>
  <c r="K47" i="2"/>
  <c r="K53" i="2"/>
  <c r="K51" i="2"/>
</calcChain>
</file>

<file path=xl/sharedStrings.xml><?xml version="1.0" encoding="utf-8"?>
<sst xmlns="http://schemas.openxmlformats.org/spreadsheetml/2006/main" count="39" uniqueCount="37">
  <si>
    <t>Sr. No.</t>
  </si>
  <si>
    <t>Name of Employee</t>
  </si>
  <si>
    <t>Post</t>
  </si>
  <si>
    <t>dk;kZy; vkns'k</t>
  </si>
  <si>
    <t>Drawn DA</t>
  </si>
  <si>
    <t>Total Difference DA Amount Credited to GPF / GPF 2004</t>
  </si>
  <si>
    <t>çfrfyfi%&amp; fuEukafdr dks lwpukFkZ ,oa vko';d dk;Zokgh gsrq çsf"kr gS&amp;</t>
  </si>
  <si>
    <t>1&amp; Jheku~ dks"kkfèkdkjh@midks"kkfèkdkjh ------------------------------ dks lwpukFkZA</t>
  </si>
  <si>
    <t>2&amp; ys[kk 'kk[kk &amp; fcy cukus gsrqA</t>
  </si>
  <si>
    <t>3&amp; lacafèkr deZpkjh Jh-------------------------------------------------A</t>
  </si>
  <si>
    <t>4&amp; dk;kZy; çfrA</t>
  </si>
  <si>
    <t>GPF</t>
  </si>
  <si>
    <t>DA to be Drawn</t>
  </si>
  <si>
    <t>GPF/
GPF 2004</t>
  </si>
  <si>
    <t>BHAGIRATH MAL</t>
  </si>
  <si>
    <t>TEACHER L-1</t>
  </si>
  <si>
    <t xml:space="preserve">राजकीय उच्च माध्यमिक विद्यालय डसाणा खुर्द (मौलासर),डीडवाना-कुचामन </t>
  </si>
  <si>
    <t>क्रमांक-</t>
  </si>
  <si>
    <t>Basic
Feb-24</t>
  </si>
  <si>
    <t>Basic
JAN-24</t>
  </si>
  <si>
    <t>EMPLOYEE NAME</t>
  </si>
  <si>
    <t>SR.NO.</t>
  </si>
  <si>
    <t>POST</t>
  </si>
  <si>
    <t>BASIC
JAN-24</t>
  </si>
  <si>
    <t>BASIC
FEB-24</t>
  </si>
  <si>
    <t>DRAWN DA RATE JAN-24</t>
  </si>
  <si>
    <t xml:space="preserve">दिनाँक </t>
  </si>
  <si>
    <t>राउमावि डसाखु /2024/1</t>
  </si>
  <si>
    <t>DA ARREAR  46% to 50 %</t>
  </si>
  <si>
    <t>DRAWN DA RATE FEB-24</t>
  </si>
  <si>
    <t>Net Amount Payble Cash in hand</t>
  </si>
  <si>
    <t>MADE BY:--BHAGIRATH MAL KALWANIA G.S.S.S.DASANA KHURD (MOULASAR) DEEDWANA-KUCHAMAN            MOB.NO.9828789204</t>
  </si>
  <si>
    <t>A</t>
  </si>
  <si>
    <t>SEN.TEACHER</t>
  </si>
  <si>
    <t>GPF 2004</t>
  </si>
  <si>
    <r>
      <t xml:space="preserve">                                    राजस्थान सरकार वित्त विभाग के आदेश कर्मांक --</t>
    </r>
    <r>
      <rPr>
        <sz val="14"/>
        <color rgb="FF000000"/>
        <rFont val="Calibri"/>
        <family val="2"/>
        <scheme val="minor"/>
      </rPr>
      <t>NO.F.6(3)FD (Rules)/2017</t>
    </r>
    <r>
      <rPr>
        <sz val="11"/>
        <color rgb="FF000000"/>
        <rFont val="Calibri"/>
        <family val="2"/>
        <scheme val="minor"/>
      </rPr>
      <t xml:space="preserve"> जयपुर 14.03.2024 के अनुसार महगांईभत्ता (डी.ए.) की दर को संशोधित कर 46 प्रतिशत से बढाकर 50 प्रतिशत किया गया है lइस कारण निम्नाकित कर्मचारियों की महगांई भत्ता दर को पुन: निर्धारित कर अंतर माह जनवरी </t>
    </r>
    <r>
      <rPr>
        <sz val="12"/>
        <color rgb="FF000000"/>
        <rFont val="Calibri"/>
        <family val="2"/>
        <scheme val="minor"/>
      </rPr>
      <t xml:space="preserve">24 </t>
    </r>
    <r>
      <rPr>
        <sz val="11"/>
        <color rgb="FF000000"/>
        <rFont val="Calibri"/>
        <family val="2"/>
        <scheme val="minor"/>
      </rPr>
      <t xml:space="preserve">से फरबरी </t>
    </r>
    <r>
      <rPr>
        <sz val="12"/>
        <color rgb="FF000000"/>
        <rFont val="Calibri"/>
        <family val="2"/>
        <scheme val="minor"/>
      </rPr>
      <t>24 तक की राशि का वेतन भुगतान स्वीकृति प्रदान की जाती है l</t>
    </r>
  </si>
  <si>
    <t>DA DRAWN DUE TO BE JAN/FEB24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</si>
</sst>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d/m/yyyy"/>
  </numFmts>
  <fonts count="24">
    <font>
      <sz val="11"/>
      <name val="Calibri"/>
    </font>
    <font>
      <sz val="11"/>
      <color rgb="FF000000"/>
      <name val="Calibri"/>
    </font>
    <font>
      <b/>
      <sz val="16"/>
      <color rgb="FF000000"/>
      <name val="Calibri"/>
    </font>
    <font>
      <b/>
      <sz val="16"/>
      <color rgb="FF36363D"/>
      <name val="Calibri"/>
    </font>
    <font>
      <sz val="14"/>
      <color rgb="FF000000"/>
      <name val="DevLys 010"/>
    </font>
    <font>
      <b/>
      <sz val="12"/>
      <color rgb="FF000000"/>
      <name val="Cambria"/>
    </font>
    <font>
      <sz val="12"/>
      <color rgb="FF000000"/>
      <name val="Calibri"/>
    </font>
    <font>
      <b/>
      <sz val="16"/>
      <color rgb="FF000000"/>
      <name val="DevLys 010"/>
    </font>
    <font>
      <sz val="10"/>
      <color rgb="FF000000"/>
      <name val="Calibri"/>
    </font>
    <font>
      <sz val="9"/>
      <color rgb="FF000000"/>
      <name val="Calibri"/>
    </font>
    <font>
      <b/>
      <sz val="11"/>
      <color rgb="FF000000"/>
      <name val="Calibri"/>
    </font>
    <font>
      <sz val="11"/>
      <color rgb="FF000000"/>
      <name val="Calibri"/>
    </font>
    <font>
      <b/>
      <sz val="12"/>
      <color rgb="FF000000"/>
      <name val="DevLys 010"/>
    </font>
    <font>
      <sz val="16"/>
      <color rgb="FF000000"/>
      <name val="Kruti Dev 010"/>
    </font>
    <font>
      <b/>
      <sz val="20"/>
      <color rgb="FF000000"/>
      <name val="Kruti Dev 010"/>
    </font>
    <font>
      <sz val="12"/>
      <color rgb="FF000000"/>
      <name val="Calibri"/>
      <family val="2"/>
    </font>
    <font>
      <b/>
      <sz val="12"/>
      <color rgb="FF000000"/>
      <name val="Calibri"/>
      <family val="2"/>
      <scheme val="minor"/>
    </font>
    <font>
      <sz val="12"/>
      <color rgb="FF000000"/>
      <name val="Calibri"/>
      <family val="2"/>
      <scheme val="minor"/>
    </font>
    <font>
      <b/>
      <sz val="14"/>
      <color rgb="FFFF0000"/>
      <name val="Calibri"/>
      <family val="2"/>
    </font>
    <font>
      <sz val="11"/>
      <color rgb="FF000000"/>
      <name val="Calibri"/>
      <family val="2"/>
    </font>
    <font>
      <b/>
      <sz val="16"/>
      <color rgb="FF000000"/>
      <name val="Calibri"/>
      <family val="2"/>
    </font>
    <font>
      <sz val="11"/>
      <color rgb="FF000000"/>
      <name val="Calibri"/>
      <family val="2"/>
      <scheme val="minor"/>
    </font>
    <font>
      <sz val="14"/>
      <color rgb="FF000000"/>
      <name val="Calibri"/>
      <family val="2"/>
      <scheme val="minor"/>
    </font>
    <font>
      <sz val="11"/>
      <color theme="0"/>
      <name val="Calibri"/>
      <family val="2"/>
    </font>
  </fonts>
  <fills count="6">
    <fill>
      <patternFill patternType="none"/>
    </fill>
    <fill>
      <patternFill patternType="gray125"/>
    </fill>
    <fill>
      <patternFill patternType="solid">
        <fgColor rgb="FFFFFF00"/>
        <bgColor indexed="64"/>
      </patternFill>
    </fill>
    <fill>
      <patternFill patternType="solid">
        <fgColor rgb="FFFFE100"/>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66">
    <xf numFmtId="0" fontId="0" fillId="0" borderId="0" xfId="0">
      <alignment vertical="center"/>
    </xf>
    <xf numFmtId="0" fontId="1" fillId="0" borderId="0" xfId="0" applyFont="1" applyAlignment="1" applyProtection="1">
      <alignment horizontal="center" vertical="center"/>
      <protection locked="0"/>
    </xf>
    <xf numFmtId="0" fontId="1" fillId="0" borderId="0" xfId="0" applyFont="1" applyAlignment="1" applyProtection="1">
      <protection locked="0"/>
    </xf>
    <xf numFmtId="0" fontId="1" fillId="0" borderId="0" xfId="0" applyFont="1" applyProtection="1">
      <alignment vertical="center"/>
      <protection locked="0"/>
    </xf>
    <xf numFmtId="0" fontId="1" fillId="0" borderId="0" xfId="0" applyFont="1" applyProtection="1">
      <alignment vertical="center"/>
      <protection locked="0"/>
    </xf>
    <xf numFmtId="0" fontId="4"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1" fillId="0" borderId="3" xfId="0" applyFont="1" applyBorder="1" applyAlignment="1" applyProtection="1">
      <alignment horizontal="center" vertical="center"/>
      <protection locked="0" hidden="1"/>
    </xf>
    <xf numFmtId="0" fontId="1" fillId="0" borderId="3" xfId="0" applyFont="1" applyBorder="1" applyProtection="1">
      <alignment vertical="center"/>
      <protection locked="0"/>
    </xf>
    <xf numFmtId="0" fontId="1" fillId="0" borderId="3" xfId="0" applyFont="1" applyBorder="1" applyAlignment="1" applyProtection="1">
      <alignment horizontal="center" vertical="center"/>
      <protection locked="0"/>
    </xf>
    <xf numFmtId="9" fontId="1" fillId="0" borderId="3" xfId="0" applyNumberFormat="1" applyFont="1" applyBorder="1" applyAlignment="1" applyProtection="1">
      <alignment horizontal="center" vertical="center"/>
      <protection locked="0" hidden="1"/>
    </xf>
    <xf numFmtId="0" fontId="1" fillId="0" borderId="0" xfId="0" applyFont="1" applyAlignment="1" applyProtection="1">
      <alignment horizontal="center"/>
      <protection locked="0"/>
    </xf>
    <xf numFmtId="0" fontId="2" fillId="0" borderId="0" xfId="0" applyFont="1" applyAlignment="1" applyProtection="1">
      <alignment horizontal="center"/>
      <protection hidden="1"/>
    </xf>
    <xf numFmtId="0" fontId="7" fillId="0" borderId="0" xfId="0" applyFont="1" applyAlignment="1" applyProtection="1">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4" fillId="0" borderId="0" xfId="0" applyFont="1" applyAlignment="1" applyProtection="1">
      <protection locked="0"/>
    </xf>
    <xf numFmtId="0" fontId="10" fillId="0" borderId="0" xfId="0" applyFont="1" applyAlignment="1" applyProtection="1">
      <alignment horizontal="center" vertical="center"/>
      <protection locked="0"/>
    </xf>
    <xf numFmtId="0" fontId="12" fillId="0" borderId="0" xfId="0" applyFont="1" applyProtection="1">
      <alignment vertical="center"/>
      <protection locked="0"/>
    </xf>
    <xf numFmtId="0" fontId="14" fillId="0" borderId="0" xfId="0" applyFont="1" applyAlignment="1" applyProtection="1">
      <alignment horizontal="center"/>
      <protection locked="0"/>
    </xf>
    <xf numFmtId="0" fontId="13" fillId="0" borderId="0"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wrapText="1"/>
      <protection hidden="1"/>
    </xf>
    <xf numFmtId="2" fontId="1" fillId="0" borderId="0" xfId="0" applyNumberFormat="1"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9" fillId="0" borderId="0" xfId="0" applyFont="1" applyProtection="1">
      <alignment vertical="center"/>
      <protection locked="0"/>
    </xf>
    <xf numFmtId="0" fontId="1" fillId="0" borderId="3" xfId="0"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locked="0"/>
    </xf>
    <xf numFmtId="0" fontId="1" fillId="0" borderId="5" xfId="0" applyFont="1" applyBorder="1" applyAlignment="1" applyProtection="1">
      <protection locked="0"/>
    </xf>
    <xf numFmtId="0" fontId="17" fillId="0" borderId="0" xfId="0" applyFont="1" applyProtection="1">
      <alignment vertical="center"/>
      <protection locked="0"/>
    </xf>
    <xf numFmtId="9" fontId="1" fillId="0" borderId="2" xfId="0" applyNumberFormat="1" applyFont="1" applyBorder="1" applyAlignment="1" applyProtection="1">
      <alignment horizontal="center" vertical="center"/>
      <protection locked="0"/>
    </xf>
    <xf numFmtId="9" fontId="23" fillId="5" borderId="0" xfId="0" applyNumberFormat="1" applyFont="1" applyFill="1" applyAlignment="1" applyProtection="1">
      <alignment horizontal="center" vertical="center" wrapText="1"/>
      <protection hidden="1"/>
    </xf>
    <xf numFmtId="0" fontId="21" fillId="0" borderId="4" xfId="0" applyFont="1" applyBorder="1" applyAlignment="1" applyProtection="1">
      <alignment horizontal="left" vertical="center" wrapText="1"/>
      <protection locked="0"/>
    </xf>
    <xf numFmtId="165" fontId="16" fillId="0" borderId="0" xfId="0" applyNumberFormat="1" applyFont="1" applyAlignment="1" applyProtection="1">
      <alignment horizontal="center" vertical="center"/>
      <protection locked="0"/>
    </xf>
    <xf numFmtId="0" fontId="20" fillId="2" borderId="0" xfId="0" applyFont="1" applyFill="1" applyAlignment="1" applyProtection="1">
      <alignment horizontal="center" vertical="center" wrapText="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8" fillId="4" borderId="0" xfId="0" applyFont="1" applyFill="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5" fillId="0" borderId="4" xfId="0" applyFont="1" applyBorder="1" applyAlignment="1" applyProtection="1">
      <alignment horizontal="left" vertical="center" wrapText="1"/>
      <protection locked="0"/>
    </xf>
    <xf numFmtId="0" fontId="8" fillId="0" borderId="0" xfId="0" applyFont="1" applyAlignment="1" applyProtection="1">
      <alignment horizontal="center" vertical="center"/>
      <protection hidden="1"/>
    </xf>
    <xf numFmtId="0" fontId="3" fillId="3" borderId="0" xfId="0" applyFont="1" applyFill="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9"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left" vertical="center" wrapText="1"/>
    </xf>
    <xf numFmtId="2" fontId="1" fillId="0" borderId="3" xfId="0" applyNumberFormat="1" applyFont="1" applyBorder="1" applyAlignment="1" applyProtection="1">
      <alignment horizontal="center" vertical="center" wrapText="1"/>
    </xf>
    <xf numFmtId="0" fontId="4" fillId="0" borderId="0" xfId="0" applyFont="1" applyBorder="1" applyAlignment="1" applyProtection="1"/>
    <xf numFmtId="0" fontId="1" fillId="0" borderId="0" xfId="0" applyFont="1" applyBorder="1" applyAlignment="1" applyProtection="1">
      <alignment horizontal="center"/>
    </xf>
    <xf numFmtId="0" fontId="9" fillId="0" borderId="0" xfId="0" applyFont="1" applyBorder="1" applyAlignment="1" applyProtection="1">
      <alignment horizontal="center" vertical="center"/>
    </xf>
    <xf numFmtId="0" fontId="11" fillId="0" borderId="0" xfId="0" applyFont="1" applyAlignment="1" applyProtection="1">
      <alignment horizontal="left"/>
    </xf>
    <xf numFmtId="0" fontId="10" fillId="0" borderId="0" xfId="0" applyFont="1" applyAlignment="1" applyProtection="1">
      <alignment horizontal="center" vertical="center"/>
    </xf>
    <xf numFmtId="164" fontId="5" fillId="0" borderId="0" xfId="0" applyNumberFormat="1" applyFont="1" applyAlignment="1" applyProtection="1">
      <alignment horizontal="center" vertical="center"/>
    </xf>
    <xf numFmtId="0" fontId="12" fillId="0" borderId="0" xfId="0" applyFont="1" applyProtection="1">
      <alignment vertical="center"/>
    </xf>
    <xf numFmtId="0" fontId="2" fillId="0" borderId="0" xfId="0" applyFont="1" applyAlignment="1" applyProtection="1">
      <alignment horizontal="center" vertical="center" wrapText="1"/>
    </xf>
    <xf numFmtId="0" fontId="6" fillId="0" borderId="0" xfId="0" applyFont="1" applyAlignment="1" applyProtection="1">
      <alignment horizontal="left"/>
    </xf>
    <xf numFmtId="0" fontId="15" fillId="0" borderId="0" xfId="0" applyFont="1" applyAlignment="1" applyProtection="1"/>
    <xf numFmtId="165" fontId="16" fillId="0" borderId="0" xfId="0" applyNumberFormat="1" applyFont="1" applyAlignment="1" applyProtection="1">
      <alignment horizontal="center" vertical="center"/>
    </xf>
    <xf numFmtId="0" fontId="14" fillId="0" borderId="0" xfId="0" applyFont="1" applyAlignment="1" applyProtection="1">
      <alignment horizontal="center"/>
    </xf>
  </cellXfs>
  <cellStyles count="1">
    <cellStyle name="Normal" xfId="0" builtinId="0"/>
  </cellStyles>
  <dxfs count="15">
    <dxf>
      <font>
        <color rgb="FFFFFFFF"/>
      </font>
    </dxf>
    <dxf>
      <font>
        <color rgb="FFFFFFFF"/>
      </fon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0" formatCode="General"/>
      <border>
        <left style="thin">
          <color indexed="64"/>
        </left>
        <right style="thin">
          <color indexed="64"/>
        </right>
        <top style="thin">
          <color indexed="64"/>
        </top>
        <bottom style="thin">
          <color indexed="64"/>
        </bottom>
      </border>
    </dxf>
    <dxf>
      <numFmt numFmtId="13" formatCode="0%"/>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0" formatCode="General"/>
      <border>
        <left style="thin">
          <color indexed="64"/>
        </left>
        <right style="thin">
          <color indexed="64"/>
        </right>
        <top style="thin">
          <color indexed="64"/>
        </top>
        <bottom style="thin">
          <color indexed="64"/>
        </bottom>
      </border>
    </dxf>
    <dxf>
      <border>
        <left/>
        <right/>
        <top style="thin">
          <color indexed="64"/>
        </top>
        <bottom/>
      </border>
    </dxf>
    <dxf>
      <border>
        <left style="thin">
          <color indexed="64"/>
        </left>
        <right style="thin">
          <color indexed="64"/>
        </right>
        <top style="thin">
          <color indexed="64"/>
        </top>
        <bottom style="thin">
          <color indexed="64"/>
        </bottom>
      </border>
    </dxf>
    <dxf>
      <border>
        <left/>
        <right/>
        <top/>
        <bottom style="thin">
          <color indexed="64"/>
        </bottom>
      </border>
    </dxf>
    <dxf>
      <font>
        <sz val="12"/>
        <color rgb="FF000000"/>
      </font>
      <border>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www.wps.cn/officeDocument/2020/cellImage"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6:I56" headerRowDxfId="14" headerRowBorderDxfId="13" tableBorderDxfId="12" totalsRowBorderDxfId="11">
  <tableColumns count="9">
    <tableColumn id="1" name="SR.NO." dataDxfId="10"/>
    <tableColumn id="2" name="EMPLOYEE NAME" dataDxfId="9"/>
    <tableColumn id="3" name="POST" dataDxfId="8"/>
    <tableColumn id="10" name="GPF/_x000a_GPF 2004" dataDxfId="7"/>
    <tableColumn id="4" name="BASIC_x000a_JAN-24" dataDxfId="6"/>
    <tableColumn id="5" name="DRAWN DA RATE JAN-24" dataDxfId="5"/>
    <tableColumn id="6" name="BASIC_x000a_FEB-24" dataDxfId="4"/>
    <tableColumn id="7" name="DRAWN DA RATE FEB-24" dataDxfId="3"/>
    <tableColumn id="8" name="DA DRAWN DUE TO BE JAN/FEB24" dataDxfId="2"/>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6"/>
  <sheetViews>
    <sheetView tabSelected="1" workbookViewId="0">
      <selection activeCell="B50" sqref="B50"/>
    </sheetView>
  </sheetViews>
  <sheetFormatPr defaultColWidth="0" defaultRowHeight="20.100000000000001" customHeight="1" zeroHeight="1"/>
  <cols>
    <col min="1" max="1" width="7.7109375" style="1" customWidth="1"/>
    <col min="2" max="2" width="26.7109375" style="2" customWidth="1"/>
    <col min="3" max="3" width="13.85546875" style="2" customWidth="1"/>
    <col min="4" max="4" width="10.42578125" style="2" customWidth="1"/>
    <col min="5" max="5" width="8.7109375" style="1" customWidth="1"/>
    <col min="6" max="6" width="12.7109375" style="1" customWidth="1"/>
    <col min="7" max="7" width="8.7109375" style="1" customWidth="1"/>
    <col min="8" max="8" width="12.7109375" style="1" customWidth="1"/>
    <col min="9" max="9" width="12" style="2" customWidth="1"/>
    <col min="10" max="10" width="9.140625" style="2" customWidth="1"/>
    <col min="11" max="16383" width="9.140625" style="2" hidden="1"/>
    <col min="16384" max="16384" width="3.140625" style="2" hidden="1"/>
  </cols>
  <sheetData>
    <row r="1" spans="1:12" ht="42" customHeight="1">
      <c r="A1" s="38" t="s">
        <v>31</v>
      </c>
      <c r="B1" s="38"/>
      <c r="C1" s="38"/>
      <c r="D1" s="38"/>
      <c r="E1" s="38"/>
      <c r="F1" s="38"/>
      <c r="G1" s="38"/>
      <c r="H1" s="38"/>
      <c r="I1" s="38"/>
    </row>
    <row r="2" spans="1:12" ht="28.5" customHeight="1">
      <c r="A2" s="35" t="s">
        <v>16</v>
      </c>
      <c r="B2" s="35"/>
      <c r="C2" s="35"/>
      <c r="D2" s="35"/>
      <c r="E2" s="35"/>
      <c r="F2" s="35"/>
      <c r="G2" s="35"/>
      <c r="H2" s="35"/>
      <c r="I2" s="35"/>
    </row>
    <row r="3" spans="1:12" ht="24.75" customHeight="1">
      <c r="A3" s="42" t="s">
        <v>28</v>
      </c>
      <c r="B3" s="42"/>
      <c r="C3" s="42"/>
      <c r="D3" s="42"/>
      <c r="E3" s="42"/>
      <c r="F3" s="42"/>
      <c r="G3" s="42"/>
      <c r="H3" s="42"/>
      <c r="I3" s="42"/>
    </row>
    <row r="4" spans="1:12" s="3" customFormat="1" ht="26.25" customHeight="1">
      <c r="A4" s="26" t="s">
        <v>17</v>
      </c>
      <c r="B4" s="36" t="s">
        <v>27</v>
      </c>
      <c r="C4" s="37"/>
      <c r="D4" s="5"/>
      <c r="E4" s="4"/>
      <c r="F4" s="4"/>
      <c r="G4" s="30" t="s">
        <v>26</v>
      </c>
      <c r="H4" s="34">
        <v>45383</v>
      </c>
      <c r="I4" s="34"/>
    </row>
    <row r="5" spans="1:12" s="4" customFormat="1" ht="68.25" customHeight="1">
      <c r="A5" s="33" t="s">
        <v>35</v>
      </c>
      <c r="B5" s="33"/>
      <c r="C5" s="33"/>
      <c r="D5" s="33"/>
      <c r="E5" s="33"/>
      <c r="F5" s="33"/>
      <c r="G5" s="33"/>
      <c r="H5" s="33"/>
      <c r="I5" s="33"/>
      <c r="J5" s="22"/>
    </row>
    <row r="6" spans="1:12" s="6" customFormat="1" ht="63">
      <c r="A6" s="43" t="s">
        <v>21</v>
      </c>
      <c r="B6" s="44" t="s">
        <v>20</v>
      </c>
      <c r="C6" s="44" t="s">
        <v>22</v>
      </c>
      <c r="D6" s="44" t="s">
        <v>13</v>
      </c>
      <c r="E6" s="44" t="s">
        <v>23</v>
      </c>
      <c r="F6" s="44" t="s">
        <v>25</v>
      </c>
      <c r="G6" s="44" t="s">
        <v>24</v>
      </c>
      <c r="H6" s="44" t="s">
        <v>29</v>
      </c>
      <c r="I6" s="45" t="s">
        <v>36</v>
      </c>
      <c r="J6" s="46"/>
      <c r="L6" s="32">
        <v>0.46</v>
      </c>
    </row>
    <row r="7" spans="1:12" ht="26.25" customHeight="1">
      <c r="A7" s="27">
        <v>1</v>
      </c>
      <c r="B7" s="47" t="s">
        <v>14</v>
      </c>
      <c r="C7" s="47" t="s">
        <v>15</v>
      </c>
      <c r="D7" s="27" t="s">
        <v>11</v>
      </c>
      <c r="E7" s="27">
        <v>73200</v>
      </c>
      <c r="F7" s="28">
        <v>0.46</v>
      </c>
      <c r="G7" s="27">
        <v>73200</v>
      </c>
      <c r="H7" s="31">
        <v>0.46</v>
      </c>
      <c r="I7" s="31">
        <v>0.5</v>
      </c>
      <c r="L7" s="32">
        <v>0.47</v>
      </c>
    </row>
    <row r="8" spans="1:12" ht="26.25" customHeight="1">
      <c r="A8" s="27">
        <v>2</v>
      </c>
      <c r="B8" s="47" t="s">
        <v>32</v>
      </c>
      <c r="C8" s="47" t="s">
        <v>33</v>
      </c>
      <c r="D8" s="27" t="s">
        <v>34</v>
      </c>
      <c r="E8" s="27">
        <v>46500</v>
      </c>
      <c r="F8" s="28">
        <v>0.46</v>
      </c>
      <c r="G8" s="27">
        <v>46500</v>
      </c>
      <c r="H8" s="31">
        <v>0.46</v>
      </c>
      <c r="I8" s="31">
        <v>0.5</v>
      </c>
      <c r="L8" s="32">
        <v>0.48</v>
      </c>
    </row>
    <row r="9" spans="1:12" ht="26.25" customHeight="1">
      <c r="A9" s="27"/>
      <c r="B9" s="48"/>
      <c r="C9" s="48"/>
      <c r="D9" s="27"/>
      <c r="E9" s="27"/>
      <c r="F9" s="28"/>
      <c r="G9" s="27"/>
      <c r="H9" s="31"/>
      <c r="I9" s="31"/>
      <c r="L9" s="32">
        <v>0.49</v>
      </c>
    </row>
    <row r="10" spans="1:12" ht="26.25" customHeight="1">
      <c r="A10" s="27"/>
      <c r="B10" s="48"/>
      <c r="C10" s="48"/>
      <c r="D10" s="27"/>
      <c r="E10" s="27"/>
      <c r="F10" s="28"/>
      <c r="G10" s="27"/>
      <c r="H10" s="31"/>
      <c r="I10" s="31"/>
      <c r="L10" s="32">
        <v>0.5</v>
      </c>
    </row>
    <row r="11" spans="1:12" ht="26.25" customHeight="1">
      <c r="A11" s="27"/>
      <c r="B11" s="48"/>
      <c r="C11" s="48"/>
      <c r="D11" s="27"/>
      <c r="E11" s="27"/>
      <c r="F11" s="28"/>
      <c r="G11" s="27"/>
      <c r="H11" s="31"/>
      <c r="I11" s="31"/>
      <c r="L11" s="32">
        <v>0.51</v>
      </c>
    </row>
    <row r="12" spans="1:12" ht="26.25" customHeight="1">
      <c r="A12" s="27"/>
      <c r="B12" s="48"/>
      <c r="C12" s="48"/>
      <c r="D12" s="27"/>
      <c r="E12" s="27"/>
      <c r="F12" s="28"/>
      <c r="G12" s="27"/>
      <c r="H12" s="31"/>
      <c r="I12" s="31"/>
      <c r="L12" s="32">
        <v>0.52</v>
      </c>
    </row>
    <row r="13" spans="1:12" ht="26.25" customHeight="1">
      <c r="A13" s="27"/>
      <c r="B13" s="48"/>
      <c r="C13" s="48"/>
      <c r="D13" s="27"/>
      <c r="E13" s="27"/>
      <c r="F13" s="28"/>
      <c r="G13" s="27"/>
      <c r="H13" s="31"/>
      <c r="I13" s="31"/>
      <c r="L13" s="32">
        <v>0.53</v>
      </c>
    </row>
    <row r="14" spans="1:12" ht="26.25" customHeight="1">
      <c r="A14" s="27"/>
      <c r="B14" s="48"/>
      <c r="C14" s="48"/>
      <c r="D14" s="27"/>
      <c r="E14" s="27"/>
      <c r="F14" s="28"/>
      <c r="G14" s="27"/>
      <c r="H14" s="31"/>
      <c r="I14" s="31"/>
      <c r="L14" s="32">
        <v>0.54</v>
      </c>
    </row>
    <row r="15" spans="1:12" ht="26.25" customHeight="1">
      <c r="A15" s="27"/>
      <c r="B15" s="48"/>
      <c r="C15" s="48"/>
      <c r="D15" s="27"/>
      <c r="E15" s="27"/>
      <c r="F15" s="28"/>
      <c r="G15" s="27"/>
      <c r="H15" s="31"/>
      <c r="I15" s="31"/>
      <c r="L15" s="32">
        <v>0.55000000000000004</v>
      </c>
    </row>
    <row r="16" spans="1:12" ht="26.25" customHeight="1">
      <c r="A16" s="27"/>
      <c r="B16" s="48"/>
      <c r="C16" s="48"/>
      <c r="D16" s="27"/>
      <c r="E16" s="27"/>
      <c r="F16" s="28"/>
      <c r="G16" s="27"/>
      <c r="H16" s="31"/>
      <c r="I16" s="31"/>
      <c r="L16" s="32">
        <v>0.55999999999999905</v>
      </c>
    </row>
    <row r="17" spans="1:12" ht="26.25" customHeight="1">
      <c r="A17" s="27"/>
      <c r="B17" s="48"/>
      <c r="C17" s="48"/>
      <c r="D17" s="27"/>
      <c r="E17" s="27"/>
      <c r="F17" s="28"/>
      <c r="G17" s="27"/>
      <c r="H17" s="31"/>
      <c r="I17" s="31"/>
      <c r="L17" s="32">
        <v>0.56999999999999895</v>
      </c>
    </row>
    <row r="18" spans="1:12" ht="26.25" customHeight="1">
      <c r="A18" s="27"/>
      <c r="B18" s="48"/>
      <c r="C18" s="48"/>
      <c r="D18" s="27"/>
      <c r="E18" s="27"/>
      <c r="F18" s="28"/>
      <c r="G18" s="27"/>
      <c r="H18" s="31"/>
      <c r="I18" s="31"/>
      <c r="L18" s="32">
        <v>0.57999999999999896</v>
      </c>
    </row>
    <row r="19" spans="1:12" ht="26.25" customHeight="1">
      <c r="A19" s="27"/>
      <c r="B19" s="48"/>
      <c r="C19" s="48"/>
      <c r="D19" s="27"/>
      <c r="E19" s="27"/>
      <c r="F19" s="28"/>
      <c r="G19" s="27"/>
      <c r="H19" s="31"/>
      <c r="I19" s="31"/>
      <c r="L19" s="32">
        <v>0.58999999999999897</v>
      </c>
    </row>
    <row r="20" spans="1:12" ht="26.25" customHeight="1">
      <c r="A20" s="27"/>
      <c r="B20" s="48"/>
      <c r="C20" s="48"/>
      <c r="D20" s="27"/>
      <c r="E20" s="27"/>
      <c r="F20" s="28"/>
      <c r="G20" s="27"/>
      <c r="H20" s="31"/>
      <c r="I20" s="31"/>
      <c r="L20" s="32">
        <v>0.59999999999999898</v>
      </c>
    </row>
    <row r="21" spans="1:12" ht="26.25" customHeight="1">
      <c r="A21" s="27"/>
      <c r="B21" s="48"/>
      <c r="C21" s="48"/>
      <c r="D21" s="27"/>
      <c r="E21" s="27"/>
      <c r="F21" s="28"/>
      <c r="G21" s="27"/>
      <c r="H21" s="31"/>
      <c r="I21" s="31"/>
      <c r="L21" s="32">
        <v>0.60999999999999899</v>
      </c>
    </row>
    <row r="22" spans="1:12" ht="26.25" customHeight="1">
      <c r="A22" s="27"/>
      <c r="B22" s="48"/>
      <c r="C22" s="48"/>
      <c r="D22" s="27"/>
      <c r="E22" s="27"/>
      <c r="F22" s="28"/>
      <c r="G22" s="27"/>
      <c r="H22" s="31"/>
      <c r="I22" s="31"/>
      <c r="L22" s="32">
        <v>0.619999999999999</v>
      </c>
    </row>
    <row r="23" spans="1:12" ht="26.25" customHeight="1">
      <c r="A23" s="27"/>
      <c r="B23" s="48"/>
      <c r="C23" s="48"/>
      <c r="D23" s="27"/>
      <c r="E23" s="27"/>
      <c r="F23" s="28"/>
      <c r="G23" s="27"/>
      <c r="H23" s="31"/>
      <c r="I23" s="31"/>
      <c r="L23" s="32">
        <v>0.62999999999999901</v>
      </c>
    </row>
    <row r="24" spans="1:12" ht="26.25" customHeight="1">
      <c r="A24" s="27"/>
      <c r="B24" s="48"/>
      <c r="C24" s="48"/>
      <c r="D24" s="27"/>
      <c r="E24" s="27"/>
      <c r="F24" s="28"/>
      <c r="G24" s="27"/>
      <c r="H24" s="31"/>
      <c r="I24" s="31"/>
      <c r="L24" s="32">
        <v>0.63999999999999901</v>
      </c>
    </row>
    <row r="25" spans="1:12" ht="26.25" customHeight="1">
      <c r="A25" s="27"/>
      <c r="B25" s="48"/>
      <c r="C25" s="48"/>
      <c r="D25" s="27"/>
      <c r="E25" s="27"/>
      <c r="F25" s="28"/>
      <c r="G25" s="27"/>
      <c r="H25" s="31"/>
      <c r="I25" s="31"/>
      <c r="L25" s="32">
        <v>0.64999999999999902</v>
      </c>
    </row>
    <row r="26" spans="1:12" ht="26.25" customHeight="1">
      <c r="A26" s="27"/>
      <c r="B26" s="48"/>
      <c r="C26" s="48"/>
      <c r="D26" s="27"/>
      <c r="E26" s="27"/>
      <c r="F26" s="28"/>
      <c r="G26" s="27"/>
      <c r="H26" s="31"/>
      <c r="I26" s="31"/>
      <c r="L26" s="32">
        <v>0.65999999999999903</v>
      </c>
    </row>
    <row r="27" spans="1:12" ht="26.25" customHeight="1">
      <c r="A27" s="27"/>
      <c r="B27" s="48"/>
      <c r="C27" s="48"/>
      <c r="D27" s="27"/>
      <c r="E27" s="27"/>
      <c r="F27" s="28"/>
      <c r="G27" s="27"/>
      <c r="H27" s="31"/>
      <c r="I27" s="31"/>
      <c r="L27" s="32">
        <v>0.66999999999999904</v>
      </c>
    </row>
    <row r="28" spans="1:12" ht="26.25" customHeight="1">
      <c r="A28" s="27"/>
      <c r="B28" s="48"/>
      <c r="C28" s="48"/>
      <c r="D28" s="27"/>
      <c r="E28" s="27"/>
      <c r="F28" s="28"/>
      <c r="G28" s="27"/>
      <c r="H28" s="31"/>
      <c r="I28" s="31"/>
      <c r="L28" s="32">
        <v>0.67999999999999905</v>
      </c>
    </row>
    <row r="29" spans="1:12" ht="26.25" customHeight="1">
      <c r="A29" s="27"/>
      <c r="B29" s="48"/>
      <c r="C29" s="48"/>
      <c r="D29" s="27"/>
      <c r="E29" s="27"/>
      <c r="F29" s="28"/>
      <c r="G29" s="27"/>
      <c r="H29" s="31"/>
      <c r="I29" s="31"/>
      <c r="L29" s="32">
        <v>0.68999999999999895</v>
      </c>
    </row>
    <row r="30" spans="1:12" ht="26.25" customHeight="1">
      <c r="A30" s="27"/>
      <c r="B30" s="48"/>
      <c r="C30" s="48"/>
      <c r="D30" s="27"/>
      <c r="E30" s="27"/>
      <c r="F30" s="28"/>
      <c r="G30" s="27"/>
      <c r="H30" s="31"/>
      <c r="I30" s="31"/>
      <c r="L30" s="32">
        <v>0.69999999999999896</v>
      </c>
    </row>
    <row r="31" spans="1:12" ht="26.25" customHeight="1">
      <c r="A31" s="27"/>
      <c r="B31" s="48"/>
      <c r="C31" s="48"/>
      <c r="D31" s="27"/>
      <c r="E31" s="27"/>
      <c r="F31" s="28"/>
      <c r="G31" s="27"/>
      <c r="H31" s="31"/>
      <c r="I31" s="31"/>
      <c r="L31" s="32">
        <v>0.70999999999999897</v>
      </c>
    </row>
    <row r="32" spans="1:12" ht="26.25" customHeight="1">
      <c r="A32" s="27"/>
      <c r="B32" s="48"/>
      <c r="C32" s="48"/>
      <c r="D32" s="27"/>
      <c r="E32" s="27"/>
      <c r="F32" s="28"/>
      <c r="G32" s="27"/>
      <c r="H32" s="31"/>
      <c r="I32" s="31"/>
      <c r="L32" s="32">
        <v>0.71999999999999897</v>
      </c>
    </row>
    <row r="33" spans="1:12" ht="26.25" customHeight="1">
      <c r="A33" s="27"/>
      <c r="B33" s="48"/>
      <c r="C33" s="48"/>
      <c r="D33" s="27"/>
      <c r="E33" s="27"/>
      <c r="F33" s="28"/>
      <c r="G33" s="27"/>
      <c r="H33" s="31"/>
      <c r="I33" s="31"/>
      <c r="L33" s="32">
        <v>0.72999999999999898</v>
      </c>
    </row>
    <row r="34" spans="1:12" ht="26.25" customHeight="1">
      <c r="A34" s="27"/>
      <c r="B34" s="48"/>
      <c r="C34" s="48"/>
      <c r="D34" s="27"/>
      <c r="E34" s="27"/>
      <c r="F34" s="28"/>
      <c r="G34" s="27"/>
      <c r="H34" s="31"/>
      <c r="I34" s="31"/>
      <c r="L34" s="32">
        <v>0.73999999999999899</v>
      </c>
    </row>
    <row r="35" spans="1:12" ht="26.25" customHeight="1">
      <c r="A35" s="27"/>
      <c r="B35" s="48"/>
      <c r="C35" s="48"/>
      <c r="D35" s="27"/>
      <c r="E35" s="27"/>
      <c r="F35" s="28"/>
      <c r="G35" s="27"/>
      <c r="H35" s="31"/>
      <c r="I35" s="31"/>
      <c r="L35" s="32">
        <v>0.749999999999999</v>
      </c>
    </row>
    <row r="36" spans="1:12" ht="26.25" customHeight="1">
      <c r="A36" s="27"/>
      <c r="B36" s="48"/>
      <c r="C36" s="48"/>
      <c r="D36" s="27"/>
      <c r="E36" s="27"/>
      <c r="F36" s="28"/>
      <c r="G36" s="27"/>
      <c r="H36" s="31"/>
      <c r="I36" s="31"/>
      <c r="L36" s="32">
        <v>0.75999999999999901</v>
      </c>
    </row>
    <row r="37" spans="1:12" ht="26.25" customHeight="1">
      <c r="A37" s="27"/>
      <c r="B37" s="48"/>
      <c r="C37" s="48"/>
      <c r="D37" s="27"/>
      <c r="E37" s="27"/>
      <c r="F37" s="28"/>
      <c r="G37" s="27"/>
      <c r="H37" s="31"/>
      <c r="I37" s="31"/>
      <c r="L37" s="32">
        <v>0.76999999999999902</v>
      </c>
    </row>
    <row r="38" spans="1:12" ht="26.25" customHeight="1">
      <c r="A38" s="27"/>
      <c r="B38" s="48"/>
      <c r="C38" s="48"/>
      <c r="D38" s="27"/>
      <c r="E38" s="27"/>
      <c r="F38" s="28"/>
      <c r="G38" s="27"/>
      <c r="H38" s="31"/>
      <c r="I38" s="31"/>
      <c r="L38" s="32">
        <v>0.77999999999999903</v>
      </c>
    </row>
    <row r="39" spans="1:12" ht="26.25" customHeight="1">
      <c r="A39" s="27"/>
      <c r="B39" s="48"/>
      <c r="C39" s="48"/>
      <c r="D39" s="27"/>
      <c r="E39" s="27"/>
      <c r="F39" s="28"/>
      <c r="G39" s="27"/>
      <c r="H39" s="31"/>
      <c r="I39" s="31"/>
      <c r="L39" s="32">
        <v>0.78999999999999804</v>
      </c>
    </row>
    <row r="40" spans="1:12" ht="26.25" customHeight="1">
      <c r="A40" s="27"/>
      <c r="B40" s="48"/>
      <c r="C40" s="48"/>
      <c r="D40" s="27"/>
      <c r="E40" s="27"/>
      <c r="F40" s="28"/>
      <c r="G40" s="27"/>
      <c r="H40" s="31"/>
      <c r="I40" s="31"/>
      <c r="L40" s="32">
        <v>0.79999999999999805</v>
      </c>
    </row>
    <row r="41" spans="1:12" ht="26.25" customHeight="1">
      <c r="A41" s="27"/>
      <c r="B41" s="48"/>
      <c r="C41" s="48"/>
      <c r="D41" s="27"/>
      <c r="E41" s="27"/>
      <c r="F41" s="28"/>
      <c r="G41" s="27"/>
      <c r="H41" s="31"/>
      <c r="I41" s="31"/>
      <c r="L41" s="32">
        <v>0.80999999999999805</v>
      </c>
    </row>
    <row r="42" spans="1:12" ht="26.25" customHeight="1">
      <c r="A42" s="27"/>
      <c r="B42" s="48"/>
      <c r="C42" s="48"/>
      <c r="D42" s="27"/>
      <c r="E42" s="27"/>
      <c r="F42" s="28"/>
      <c r="G42" s="27"/>
      <c r="H42" s="31"/>
      <c r="I42" s="31"/>
      <c r="L42" s="32">
        <v>0.81999999999999795</v>
      </c>
    </row>
    <row r="43" spans="1:12" ht="26.25" customHeight="1">
      <c r="A43" s="27"/>
      <c r="B43" s="48"/>
      <c r="C43" s="48"/>
      <c r="D43" s="27"/>
      <c r="E43" s="27"/>
      <c r="F43" s="28"/>
      <c r="G43" s="27"/>
      <c r="H43" s="31"/>
      <c r="I43" s="31"/>
      <c r="L43" s="32">
        <v>0.82999999999999796</v>
      </c>
    </row>
    <row r="44" spans="1:12" ht="26.25" customHeight="1">
      <c r="A44" s="27"/>
      <c r="B44" s="48"/>
      <c r="C44" s="48"/>
      <c r="D44" s="27"/>
      <c r="E44" s="27"/>
      <c r="F44" s="28"/>
      <c r="G44" s="27"/>
      <c r="H44" s="31"/>
      <c r="I44" s="31"/>
      <c r="L44" s="32">
        <v>0.83999999999999797</v>
      </c>
    </row>
    <row r="45" spans="1:12" ht="26.25" customHeight="1">
      <c r="A45" s="27"/>
      <c r="B45" s="48"/>
      <c r="C45" s="48"/>
      <c r="D45" s="27"/>
      <c r="E45" s="27"/>
      <c r="F45" s="28"/>
      <c r="G45" s="27"/>
      <c r="H45" s="31"/>
      <c r="I45" s="31"/>
      <c r="L45" s="32">
        <v>0.84999999999999798</v>
      </c>
    </row>
    <row r="46" spans="1:12" ht="26.25" customHeight="1">
      <c r="A46" s="27"/>
      <c r="B46" s="48"/>
      <c r="C46" s="48"/>
      <c r="D46" s="27"/>
      <c r="E46" s="27"/>
      <c r="F46" s="28"/>
      <c r="G46" s="27"/>
      <c r="H46" s="31"/>
      <c r="I46" s="31"/>
      <c r="L46" s="32">
        <v>0.85999999999999799</v>
      </c>
    </row>
    <row r="47" spans="1:12" ht="26.25" customHeight="1">
      <c r="A47" s="27"/>
      <c r="B47" s="48"/>
      <c r="C47" s="48"/>
      <c r="D47" s="27"/>
      <c r="E47" s="27"/>
      <c r="F47" s="28"/>
      <c r="G47" s="27"/>
      <c r="H47" s="31"/>
      <c r="I47" s="31"/>
      <c r="L47" s="32">
        <v>0.869999999999998</v>
      </c>
    </row>
    <row r="48" spans="1:12" ht="26.25" customHeight="1">
      <c r="A48" s="27"/>
      <c r="B48" s="48"/>
      <c r="C48" s="48"/>
      <c r="D48" s="27"/>
      <c r="E48" s="27"/>
      <c r="F48" s="28"/>
      <c r="G48" s="27"/>
      <c r="H48" s="31"/>
      <c r="I48" s="31"/>
      <c r="L48" s="32">
        <v>0.87999999999999801</v>
      </c>
    </row>
    <row r="49" spans="1:12" ht="26.25" customHeight="1">
      <c r="A49" s="27"/>
      <c r="B49" s="48"/>
      <c r="C49" s="48"/>
      <c r="D49" s="27"/>
      <c r="E49" s="27"/>
      <c r="F49" s="28"/>
      <c r="G49" s="27"/>
      <c r="H49" s="31"/>
      <c r="I49" s="31"/>
      <c r="L49" s="32">
        <v>0.88999999999999801</v>
      </c>
    </row>
    <row r="50" spans="1:12" ht="26.25" customHeight="1">
      <c r="A50" s="27"/>
      <c r="B50" s="48"/>
      <c r="C50" s="48"/>
      <c r="D50" s="27"/>
      <c r="E50" s="27"/>
      <c r="F50" s="28"/>
      <c r="G50" s="27"/>
      <c r="H50" s="31"/>
      <c r="I50" s="31"/>
      <c r="L50" s="32">
        <v>0.89999999999999802</v>
      </c>
    </row>
    <row r="51" spans="1:12" ht="26.25" customHeight="1">
      <c r="A51" s="27"/>
      <c r="B51" s="48"/>
      <c r="C51" s="48"/>
      <c r="D51" s="27"/>
      <c r="E51" s="27"/>
      <c r="F51" s="28"/>
      <c r="G51" s="27"/>
      <c r="H51" s="31"/>
      <c r="I51" s="31"/>
    </row>
    <row r="52" spans="1:12" ht="26.25" customHeight="1">
      <c r="A52" s="27"/>
      <c r="B52" s="47"/>
      <c r="C52" s="48"/>
      <c r="D52" s="27"/>
      <c r="E52" s="27"/>
      <c r="F52" s="28"/>
      <c r="G52" s="27"/>
      <c r="H52" s="31"/>
      <c r="I52" s="31"/>
    </row>
    <row r="53" spans="1:12" ht="26.25" customHeight="1">
      <c r="A53" s="27"/>
      <c r="B53" s="48"/>
      <c r="C53" s="48"/>
      <c r="D53" s="27"/>
      <c r="E53" s="27"/>
      <c r="F53" s="28"/>
      <c r="G53" s="27"/>
      <c r="H53" s="31"/>
      <c r="I53" s="31"/>
    </row>
    <row r="54" spans="1:12" ht="26.25" customHeight="1">
      <c r="A54" s="27"/>
      <c r="B54" s="48"/>
      <c r="C54" s="48"/>
      <c r="D54" s="27"/>
      <c r="E54" s="27"/>
      <c r="F54" s="28"/>
      <c r="G54" s="27"/>
      <c r="H54" s="31"/>
      <c r="I54" s="31"/>
    </row>
    <row r="55" spans="1:12" ht="26.25" customHeight="1">
      <c r="A55" s="27"/>
      <c r="B55" s="48"/>
      <c r="C55" s="48"/>
      <c r="D55" s="27"/>
      <c r="E55" s="27"/>
      <c r="F55" s="28"/>
      <c r="G55" s="27"/>
      <c r="H55" s="31"/>
      <c r="I55" s="31"/>
    </row>
    <row r="56" spans="1:12" ht="26.25" customHeight="1">
      <c r="A56" s="7"/>
      <c r="B56" s="8"/>
      <c r="C56" s="8"/>
      <c r="D56" s="9"/>
      <c r="E56" s="9"/>
      <c r="F56" s="10"/>
      <c r="G56" s="7"/>
      <c r="H56" s="10"/>
      <c r="I56" s="29"/>
    </row>
  </sheetData>
  <sheetProtection password="CDA0" sheet="1" objects="1" scenarios="1"/>
  <protectedRanges>
    <protectedRange password="CDA0" sqref="A1:H1" name="Range1"/>
  </protectedRanges>
  <mergeCells count="6">
    <mergeCell ref="A1:I1"/>
    <mergeCell ref="A5:I5"/>
    <mergeCell ref="H4:I4"/>
    <mergeCell ref="A3:I3"/>
    <mergeCell ref="A2:I2"/>
    <mergeCell ref="B4:C4"/>
  </mergeCells>
  <dataValidations count="3">
    <dataValidation type="list" allowBlank="1" showInputMessage="1" showErrorMessage="1" sqref="D7:D56">
      <formula1>"GPF,GPF 2004"</formula1>
    </dataValidation>
    <dataValidation type="list" allowBlank="1" showInputMessage="1" showErrorMessage="1" sqref="F7:F56 H7:H56">
      <formula1>$L$6:$L$50</formula1>
    </dataValidation>
    <dataValidation type="list" allowBlank="1" showInputMessage="1" showErrorMessage="1" sqref="I7:I55">
      <formula1>$L$6:$L$50</formula1>
    </dataValidation>
  </dataValidations>
  <pageMargins left="0.7" right="0.7" top="0.75" bottom="0.75" header="0.3" footer="0.3"/>
  <pageSetup paperSize="9"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
  <sheetViews>
    <sheetView topLeftCell="A61" zoomScale="85" workbookViewId="0">
      <selection activeCell="L4" sqref="L4"/>
    </sheetView>
  </sheetViews>
  <sheetFormatPr defaultColWidth="0" defaultRowHeight="20.100000000000001" customHeight="1" zeroHeight="1"/>
  <cols>
    <col min="1" max="1" width="5" style="2" customWidth="1"/>
    <col min="2" max="2" width="25.85546875" style="2" customWidth="1"/>
    <col min="3" max="3" width="12.42578125" style="2" customWidth="1"/>
    <col min="4" max="9" width="7.7109375" style="11" customWidth="1"/>
    <col min="10" max="10" width="11.85546875" style="11" customWidth="1"/>
    <col min="11" max="11" width="10.42578125" style="11" customWidth="1"/>
    <col min="12" max="12" width="9.42578125" style="11" customWidth="1"/>
    <col min="13" max="13" width="9.42578125" style="11" hidden="1" customWidth="1"/>
    <col min="14" max="14" width="8.28515625" style="11" hidden="1" customWidth="1"/>
    <col min="15" max="16384" width="9.140625" style="11" hidden="1"/>
  </cols>
  <sheetData>
    <row r="1" spans="1:17" s="2" customFormat="1" ht="26.25" customHeight="1">
      <c r="A1" s="61" t="str">
        <f>'MASTER DATA SHEET'!$A$2</f>
        <v xml:space="preserve">राजकीय उच्च माध्यमिक विद्यालय डसाणा खुर्द (मौलासर),डीडवाना-कुचामन </v>
      </c>
      <c r="B1" s="61"/>
      <c r="C1" s="61"/>
      <c r="D1" s="61"/>
      <c r="E1" s="61"/>
      <c r="F1" s="61"/>
      <c r="G1" s="61"/>
      <c r="H1" s="61"/>
      <c r="I1" s="61"/>
      <c r="J1" s="61"/>
      <c r="K1" s="61"/>
      <c r="L1" s="12"/>
      <c r="M1" s="12"/>
    </row>
    <row r="2" spans="1:17" s="2" customFormat="1" ht="20.25">
      <c r="A2" s="62" t="str">
        <f>"क्रमांक-"&amp;'MASTER DATA SHEET'!B4</f>
        <v>क्रमांक-राउमावि डसाखु /2024/1</v>
      </c>
      <c r="B2" s="62"/>
      <c r="C2" s="62"/>
      <c r="D2" s="62"/>
      <c r="E2" s="62"/>
      <c r="F2" s="62"/>
      <c r="G2" s="62"/>
      <c r="H2" s="62"/>
      <c r="I2" s="63" t="str">
        <f>'MASTER DATA SHEET'!G4</f>
        <v xml:space="preserve">दिनाँक </v>
      </c>
      <c r="J2" s="64">
        <f>'MASTER DATA SHEET'!H4</f>
        <v>45383</v>
      </c>
      <c r="K2" s="64"/>
      <c r="L2" s="13"/>
      <c r="M2" s="13"/>
    </row>
    <row r="3" spans="1:17" s="2" customFormat="1" ht="26.25">
      <c r="A3" s="65" t="s">
        <v>3</v>
      </c>
      <c r="B3" s="65"/>
      <c r="C3" s="65"/>
      <c r="D3" s="65"/>
      <c r="E3" s="65"/>
      <c r="F3" s="65"/>
      <c r="G3" s="65"/>
      <c r="H3" s="65"/>
      <c r="I3" s="65"/>
      <c r="J3" s="65"/>
      <c r="K3" s="65"/>
      <c r="L3" s="21"/>
      <c r="M3" s="21"/>
    </row>
    <row r="4" spans="1:17" s="2" customFormat="1" ht="73.5" customHeight="1">
      <c r="A4" s="40" t="str">
        <f>'MASTER DATA SHEET'!$A$5</f>
        <v xml:space="preserve">                                    राजस्थान सरकार वित्त विभाग के आदेश कर्मांक --NO.F.6(3)FD (Rules)/2017 जयपुर 14.03.2024 के अनुसार महगांईभत्ता (डी.ए.) की दर को संशोधित कर 46 प्रतिशत से बढाकर 50 प्रतिशत किया गया है lइस कारण निम्नाकित कर्मचारियों की महगांई भत्ता दर को पुन: निर्धारित कर अंतर माह जनवरी 24 से फरबरी 24 तक की राशि का वेतन भुगतान स्वीकृति प्रदान की जाती है l</v>
      </c>
      <c r="B4" s="40"/>
      <c r="C4" s="40"/>
      <c r="D4" s="40"/>
      <c r="E4" s="40"/>
      <c r="F4" s="40"/>
      <c r="G4" s="40"/>
      <c r="H4" s="40"/>
      <c r="I4" s="40"/>
      <c r="J4" s="40"/>
      <c r="K4" s="40"/>
      <c r="L4" s="22"/>
      <c r="M4" s="22"/>
    </row>
    <row r="5" spans="1:17" s="14" customFormat="1" ht="107.25" customHeight="1">
      <c r="A5" s="49" t="s">
        <v>0</v>
      </c>
      <c r="B5" s="49" t="s">
        <v>1</v>
      </c>
      <c r="C5" s="49" t="s">
        <v>2</v>
      </c>
      <c r="D5" s="49" t="s">
        <v>19</v>
      </c>
      <c r="E5" s="49" t="s">
        <v>4</v>
      </c>
      <c r="F5" s="49" t="s">
        <v>12</v>
      </c>
      <c r="G5" s="49" t="s">
        <v>18</v>
      </c>
      <c r="H5" s="49" t="s">
        <v>4</v>
      </c>
      <c r="I5" s="49" t="s">
        <v>12</v>
      </c>
      <c r="J5" s="49" t="s">
        <v>5</v>
      </c>
      <c r="K5" s="50" t="s">
        <v>30</v>
      </c>
      <c r="L5" s="23"/>
      <c r="M5" s="23"/>
    </row>
    <row r="6" spans="1:17" s="1" customFormat="1" ht="26.25" customHeight="1">
      <c r="A6" s="51">
        <f>IF('MASTER DATA SHEET'!A7="","",'MASTER DATA SHEET'!A7)</f>
        <v>1</v>
      </c>
      <c r="B6" s="52" t="str">
        <f>IF('MASTER DATA SHEET'!B7="","",'MASTER DATA SHEET'!B7)</f>
        <v>BHAGIRATH MAL</v>
      </c>
      <c r="C6" s="51" t="str">
        <f>IF('MASTER DATA SHEET'!C7="","",'MASTER DATA SHEET'!C7)</f>
        <v>TEACHER L-1</v>
      </c>
      <c r="D6" s="51">
        <f>IF('MASTER DATA SHEET'!E7=0,"",'MASTER DATA SHEET'!E7)</f>
        <v>73200</v>
      </c>
      <c r="E6" s="51">
        <f>IFERROR(ROUND(D6*'MASTER DATA SHEET'!F7,0),"")</f>
        <v>33672</v>
      </c>
      <c r="F6" s="51">
        <f>IFERROR(ROUND(D6*'MASTER DATA SHEET'!$I7,0),"")</f>
        <v>36600</v>
      </c>
      <c r="G6" s="51">
        <f>IF('MASTER DATA SHEET'!G7=0,"",'MASTER DATA SHEET'!G7)</f>
        <v>73200</v>
      </c>
      <c r="H6" s="51">
        <f>IFERROR(ROUND(G6*'MASTER DATA SHEET'!H7,0),"")</f>
        <v>33672</v>
      </c>
      <c r="I6" s="51">
        <f>IFERROR(ROUND(G6*'MASTER DATA SHEET'!$I7,0),"")</f>
        <v>36600</v>
      </c>
      <c r="J6" s="53">
        <f>SUM(O6:P6)</f>
        <v>5856</v>
      </c>
      <c r="K6" s="53">
        <f>SUM(O6:P6)-SUM(J6:J6)</f>
        <v>0</v>
      </c>
      <c r="L6" s="24"/>
      <c r="M6" s="24"/>
      <c r="O6" s="15">
        <f t="shared" ref="O6:O37" si="0">IFERROR(F6-E6,"")</f>
        <v>2928</v>
      </c>
      <c r="P6" s="15">
        <f t="shared" ref="P6:P37" si="1">IFERROR(I6-H6,"")</f>
        <v>2928</v>
      </c>
      <c r="Q6" s="15">
        <f>IFERROR(SUM(O6:P6),"")</f>
        <v>5856</v>
      </c>
    </row>
    <row r="7" spans="1:17" s="1" customFormat="1" ht="26.25" customHeight="1">
      <c r="A7" s="51">
        <f>IF('MASTER DATA SHEET'!A8="","",'MASTER DATA SHEET'!A8)</f>
        <v>2</v>
      </c>
      <c r="B7" s="52" t="str">
        <f>IF('MASTER DATA SHEET'!B8="","",'MASTER DATA SHEET'!B8)</f>
        <v>A</v>
      </c>
      <c r="C7" s="51" t="str">
        <f>IF('MASTER DATA SHEET'!C8="","",'MASTER DATA SHEET'!C8)</f>
        <v>SEN.TEACHER</v>
      </c>
      <c r="D7" s="51">
        <f>IF('MASTER DATA SHEET'!E8=0,"",'MASTER DATA SHEET'!E8)</f>
        <v>46500</v>
      </c>
      <c r="E7" s="51">
        <f>IFERROR(ROUND(D7*'MASTER DATA SHEET'!F8,0),"")</f>
        <v>21390</v>
      </c>
      <c r="F7" s="51">
        <f>IFERROR(ROUND(D7*'MASTER DATA SHEET'!$I8,0),"")</f>
        <v>23250</v>
      </c>
      <c r="G7" s="51">
        <f>IF('MASTER DATA SHEET'!G8=0,"",'MASTER DATA SHEET'!G8)</f>
        <v>46500</v>
      </c>
      <c r="H7" s="51">
        <f>IFERROR(ROUND(G7*'MASTER DATA SHEET'!H8,0),"")</f>
        <v>21390</v>
      </c>
      <c r="I7" s="51">
        <f>IFERROR(ROUND(G7*'MASTER DATA SHEET'!$I8,0),"")</f>
        <v>23250</v>
      </c>
      <c r="J7" s="53">
        <f t="shared" ref="J7:J54" si="2">SUM(O7:P7)</f>
        <v>3720</v>
      </c>
      <c r="K7" s="53">
        <f t="shared" ref="K7:K54" si="3">SUM(O7:P7)-SUM(J7:J7)</f>
        <v>0</v>
      </c>
      <c r="L7" s="24"/>
      <c r="M7" s="24"/>
      <c r="O7" s="15">
        <f t="shared" si="0"/>
        <v>1860</v>
      </c>
      <c r="P7" s="15">
        <f t="shared" si="1"/>
        <v>1860</v>
      </c>
      <c r="Q7" s="15" t="str">
        <f>IFERROR(#REF!-#REF!,"")</f>
        <v/>
      </c>
    </row>
    <row r="8" spans="1:17" s="1" customFormat="1" ht="26.25" customHeight="1">
      <c r="A8" s="51" t="str">
        <f>IF('MASTER DATA SHEET'!A9="","",'MASTER DATA SHEET'!A9)</f>
        <v/>
      </c>
      <c r="B8" s="52" t="str">
        <f>IF('MASTER DATA SHEET'!B9="","",'MASTER DATA SHEET'!B9)</f>
        <v/>
      </c>
      <c r="C8" s="51" t="str">
        <f>IF('MASTER DATA SHEET'!C9="","",'MASTER DATA SHEET'!C9)</f>
        <v/>
      </c>
      <c r="D8" s="51" t="str">
        <f>IF('MASTER DATA SHEET'!E9=0,"",'MASTER DATA SHEET'!E9)</f>
        <v/>
      </c>
      <c r="E8" s="51" t="str">
        <f>IFERROR(ROUND(D8*'MASTER DATA SHEET'!F9,0),"")</f>
        <v/>
      </c>
      <c r="F8" s="51" t="str">
        <f>IFERROR(ROUND(D8*'MASTER DATA SHEET'!$I9,0),"")</f>
        <v/>
      </c>
      <c r="G8" s="51" t="str">
        <f>IF('MASTER DATA SHEET'!G9=0,"",'MASTER DATA SHEET'!G9)</f>
        <v/>
      </c>
      <c r="H8" s="51" t="str">
        <f>IFERROR(ROUND(G8*'MASTER DATA SHEET'!H9,0),"")</f>
        <v/>
      </c>
      <c r="I8" s="51" t="str">
        <f>IFERROR(ROUND(G8*'MASTER DATA SHEET'!$I9,0),"")</f>
        <v/>
      </c>
      <c r="J8" s="53">
        <f t="shared" si="2"/>
        <v>0</v>
      </c>
      <c r="K8" s="53">
        <f t="shared" si="3"/>
        <v>0</v>
      </c>
      <c r="L8" s="24"/>
      <c r="M8" s="24"/>
      <c r="O8" s="15" t="str">
        <f t="shared" si="0"/>
        <v/>
      </c>
      <c r="P8" s="15" t="str">
        <f t="shared" si="1"/>
        <v/>
      </c>
      <c r="Q8" s="15" t="str">
        <f>IFERROR(#REF!-#REF!,"")</f>
        <v/>
      </c>
    </row>
    <row r="9" spans="1:17" s="1" customFormat="1" ht="26.25" customHeight="1">
      <c r="A9" s="51" t="str">
        <f>IF('MASTER DATA SHEET'!A10="","",'MASTER DATA SHEET'!A10)</f>
        <v/>
      </c>
      <c r="B9" s="52" t="str">
        <f>IF('MASTER DATA SHEET'!B10="","",'MASTER DATA SHEET'!B10)</f>
        <v/>
      </c>
      <c r="C9" s="51" t="str">
        <f>IF('MASTER DATA SHEET'!C10="","",'MASTER DATA SHEET'!C10)</f>
        <v/>
      </c>
      <c r="D9" s="51" t="str">
        <f>IF('MASTER DATA SHEET'!E10=0,"",'MASTER DATA SHEET'!E10)</f>
        <v/>
      </c>
      <c r="E9" s="51" t="str">
        <f>IFERROR(ROUND(D9*'MASTER DATA SHEET'!F10,0),"")</f>
        <v/>
      </c>
      <c r="F9" s="51" t="str">
        <f>IFERROR(ROUND(D9*'MASTER DATA SHEET'!$I10,0),"")</f>
        <v/>
      </c>
      <c r="G9" s="51" t="str">
        <f>IF('MASTER DATA SHEET'!G10=0,"",'MASTER DATA SHEET'!G10)</f>
        <v/>
      </c>
      <c r="H9" s="51" t="str">
        <f>IFERROR(ROUND(G9*'MASTER DATA SHEET'!H10,0),"")</f>
        <v/>
      </c>
      <c r="I9" s="51" t="str">
        <f>IFERROR(ROUND(G9*'MASTER DATA SHEET'!$I10,0),"")</f>
        <v/>
      </c>
      <c r="J9" s="53">
        <f t="shared" si="2"/>
        <v>0</v>
      </c>
      <c r="K9" s="53">
        <f t="shared" si="3"/>
        <v>0</v>
      </c>
      <c r="L9" s="24"/>
      <c r="M9" s="24"/>
      <c r="O9" s="15" t="str">
        <f t="shared" si="0"/>
        <v/>
      </c>
      <c r="P9" s="15" t="str">
        <f t="shared" si="1"/>
        <v/>
      </c>
      <c r="Q9" s="15" t="str">
        <f>IFERROR(#REF!-#REF!,"")</f>
        <v/>
      </c>
    </row>
    <row r="10" spans="1:17" s="1" customFormat="1" ht="26.25" customHeight="1">
      <c r="A10" s="51" t="str">
        <f>IF('MASTER DATA SHEET'!A11="","",'MASTER DATA SHEET'!A11)</f>
        <v/>
      </c>
      <c r="B10" s="52" t="str">
        <f>IF('MASTER DATA SHEET'!B11="","",'MASTER DATA SHEET'!B11)</f>
        <v/>
      </c>
      <c r="C10" s="51" t="str">
        <f>IF('MASTER DATA SHEET'!C11="","",'MASTER DATA SHEET'!C11)</f>
        <v/>
      </c>
      <c r="D10" s="51" t="str">
        <f>IF('MASTER DATA SHEET'!E11=0,"",'MASTER DATA SHEET'!E11)</f>
        <v/>
      </c>
      <c r="E10" s="51" t="str">
        <f>IFERROR(ROUND(D10*'MASTER DATA SHEET'!F11,0),"")</f>
        <v/>
      </c>
      <c r="F10" s="51" t="str">
        <f>IFERROR(ROUND(D10*'MASTER DATA SHEET'!$I11,0),"")</f>
        <v/>
      </c>
      <c r="G10" s="51" t="str">
        <f>IF('MASTER DATA SHEET'!G11=0,"",'MASTER DATA SHEET'!G11)</f>
        <v/>
      </c>
      <c r="H10" s="51" t="str">
        <f>IFERROR(ROUND(G10*'MASTER DATA SHEET'!H11,0),"")</f>
        <v/>
      </c>
      <c r="I10" s="51" t="str">
        <f>IFERROR(ROUND(G10*'MASTER DATA SHEET'!$I11,0),"")</f>
        <v/>
      </c>
      <c r="J10" s="53">
        <f t="shared" si="2"/>
        <v>0</v>
      </c>
      <c r="K10" s="53">
        <f t="shared" si="3"/>
        <v>0</v>
      </c>
      <c r="L10" s="24"/>
      <c r="M10" s="24"/>
      <c r="O10" s="15" t="str">
        <f t="shared" si="0"/>
        <v/>
      </c>
      <c r="P10" s="15" t="str">
        <f t="shared" si="1"/>
        <v/>
      </c>
      <c r="Q10" s="15" t="str">
        <f>IFERROR(#REF!-#REF!,"")</f>
        <v/>
      </c>
    </row>
    <row r="11" spans="1:17" s="1" customFormat="1" ht="26.25" customHeight="1">
      <c r="A11" s="51" t="str">
        <f>IF('MASTER DATA SHEET'!A12="","",'MASTER DATA SHEET'!A12)</f>
        <v/>
      </c>
      <c r="B11" s="52" t="str">
        <f>IF('MASTER DATA SHEET'!B12="","",'MASTER DATA SHEET'!B12)</f>
        <v/>
      </c>
      <c r="C11" s="51" t="str">
        <f>IF('MASTER DATA SHEET'!C12="","",'MASTER DATA SHEET'!C12)</f>
        <v/>
      </c>
      <c r="D11" s="51" t="str">
        <f>IF('MASTER DATA SHEET'!E12=0,"",'MASTER DATA SHEET'!E12)</f>
        <v/>
      </c>
      <c r="E11" s="51" t="str">
        <f>IFERROR(ROUND(D11*'MASTER DATA SHEET'!F12,0),"")</f>
        <v/>
      </c>
      <c r="F11" s="51" t="str">
        <f>IFERROR(ROUND(D11*'MASTER DATA SHEET'!$I12,0),"")</f>
        <v/>
      </c>
      <c r="G11" s="51" t="str">
        <f>IF('MASTER DATA SHEET'!G12=0,"",'MASTER DATA SHEET'!G12)</f>
        <v/>
      </c>
      <c r="H11" s="51" t="str">
        <f>IFERROR(ROUND(G11*'MASTER DATA SHEET'!H12,0),"")</f>
        <v/>
      </c>
      <c r="I11" s="51" t="str">
        <f>IFERROR(ROUND(G11*'MASTER DATA SHEET'!$I12,0),"")</f>
        <v/>
      </c>
      <c r="J11" s="53">
        <f t="shared" si="2"/>
        <v>0</v>
      </c>
      <c r="K11" s="53">
        <f t="shared" si="3"/>
        <v>0</v>
      </c>
      <c r="L11" s="24"/>
      <c r="M11" s="24"/>
      <c r="O11" s="15" t="str">
        <f t="shared" si="0"/>
        <v/>
      </c>
      <c r="P11" s="15" t="str">
        <f t="shared" si="1"/>
        <v/>
      </c>
      <c r="Q11" s="15" t="str">
        <f>IFERROR(#REF!-#REF!,"")</f>
        <v/>
      </c>
    </row>
    <row r="12" spans="1:17" s="1" customFormat="1" ht="26.25" customHeight="1">
      <c r="A12" s="51" t="str">
        <f>IF('MASTER DATA SHEET'!A13="","",'MASTER DATA SHEET'!A13)</f>
        <v/>
      </c>
      <c r="B12" s="52" t="str">
        <f>IF('MASTER DATA SHEET'!B13="","",'MASTER DATA SHEET'!B13)</f>
        <v/>
      </c>
      <c r="C12" s="51" t="str">
        <f>IF('MASTER DATA SHEET'!C13="","",'MASTER DATA SHEET'!C13)</f>
        <v/>
      </c>
      <c r="D12" s="51" t="str">
        <f>IF('MASTER DATA SHEET'!E13=0,"",'MASTER DATA SHEET'!E13)</f>
        <v/>
      </c>
      <c r="E12" s="51" t="str">
        <f>IFERROR(ROUND(D12*'MASTER DATA SHEET'!F13,0),"")</f>
        <v/>
      </c>
      <c r="F12" s="51" t="str">
        <f>IFERROR(ROUND(D12*'MASTER DATA SHEET'!$I13,0),"")</f>
        <v/>
      </c>
      <c r="G12" s="51" t="str">
        <f>IF('MASTER DATA SHEET'!G13=0,"",'MASTER DATA SHEET'!G13)</f>
        <v/>
      </c>
      <c r="H12" s="51" t="str">
        <f>IFERROR(ROUND(G12*'MASTER DATA SHEET'!H13,0),"")</f>
        <v/>
      </c>
      <c r="I12" s="51" t="str">
        <f>IFERROR(ROUND(G12*'MASTER DATA SHEET'!$I13,0),"")</f>
        <v/>
      </c>
      <c r="J12" s="53">
        <f t="shared" si="2"/>
        <v>0</v>
      </c>
      <c r="K12" s="53">
        <f t="shared" si="3"/>
        <v>0</v>
      </c>
      <c r="L12" s="24"/>
      <c r="M12" s="24"/>
      <c r="O12" s="15" t="str">
        <f t="shared" si="0"/>
        <v/>
      </c>
      <c r="P12" s="15" t="str">
        <f t="shared" si="1"/>
        <v/>
      </c>
      <c r="Q12" s="15" t="str">
        <f>IFERROR(#REF!-#REF!,"")</f>
        <v/>
      </c>
    </row>
    <row r="13" spans="1:17" s="1" customFormat="1" ht="26.25" customHeight="1">
      <c r="A13" s="51" t="str">
        <f>IF('MASTER DATA SHEET'!A14="","",'MASTER DATA SHEET'!A14)</f>
        <v/>
      </c>
      <c r="B13" s="52" t="str">
        <f>IF('MASTER DATA SHEET'!B14="","",'MASTER DATA SHEET'!B14)</f>
        <v/>
      </c>
      <c r="C13" s="51" t="str">
        <f>IF('MASTER DATA SHEET'!C14="","",'MASTER DATA SHEET'!C14)</f>
        <v/>
      </c>
      <c r="D13" s="51" t="str">
        <f>IF('MASTER DATA SHEET'!E14=0,"",'MASTER DATA SHEET'!E14)</f>
        <v/>
      </c>
      <c r="E13" s="51" t="str">
        <f>IFERROR(ROUND(D13*'MASTER DATA SHEET'!F14,0),"")</f>
        <v/>
      </c>
      <c r="F13" s="51" t="str">
        <f>IFERROR(ROUND(D13*'MASTER DATA SHEET'!$I14,0),"")</f>
        <v/>
      </c>
      <c r="G13" s="51" t="str">
        <f>IF('MASTER DATA SHEET'!G14=0,"",'MASTER DATA SHEET'!G14)</f>
        <v/>
      </c>
      <c r="H13" s="51" t="str">
        <f>IFERROR(ROUND(G13*'MASTER DATA SHEET'!H14,0),"")</f>
        <v/>
      </c>
      <c r="I13" s="51" t="str">
        <f>IFERROR(ROUND(G13*'MASTER DATA SHEET'!$I14,0),"")</f>
        <v/>
      </c>
      <c r="J13" s="53">
        <f t="shared" si="2"/>
        <v>0</v>
      </c>
      <c r="K13" s="53">
        <f t="shared" si="3"/>
        <v>0</v>
      </c>
      <c r="L13" s="24"/>
      <c r="M13" s="24"/>
      <c r="O13" s="15" t="str">
        <f t="shared" si="0"/>
        <v/>
      </c>
      <c r="P13" s="15" t="str">
        <f t="shared" si="1"/>
        <v/>
      </c>
      <c r="Q13" s="15" t="str">
        <f>IFERROR(#REF!-#REF!,"")</f>
        <v/>
      </c>
    </row>
    <row r="14" spans="1:17" s="1" customFormat="1" ht="26.25" customHeight="1">
      <c r="A14" s="51" t="str">
        <f>IF('MASTER DATA SHEET'!A15="","",'MASTER DATA SHEET'!A15)</f>
        <v/>
      </c>
      <c r="B14" s="52" t="str">
        <f>IF('MASTER DATA SHEET'!B15="","",'MASTER DATA SHEET'!B15)</f>
        <v/>
      </c>
      <c r="C14" s="51" t="str">
        <f>IF('MASTER DATA SHEET'!C15="","",'MASTER DATA SHEET'!C15)</f>
        <v/>
      </c>
      <c r="D14" s="51" t="str">
        <f>IF('MASTER DATA SHEET'!E15=0,"",'MASTER DATA SHEET'!E15)</f>
        <v/>
      </c>
      <c r="E14" s="51" t="str">
        <f>IFERROR(ROUND(D14*'MASTER DATA SHEET'!F15,0),"")</f>
        <v/>
      </c>
      <c r="F14" s="51" t="str">
        <f>IFERROR(ROUND(D14*'MASTER DATA SHEET'!$I15,0),"")</f>
        <v/>
      </c>
      <c r="G14" s="51" t="str">
        <f>IF('MASTER DATA SHEET'!G15=0,"",'MASTER DATA SHEET'!G15)</f>
        <v/>
      </c>
      <c r="H14" s="51" t="str">
        <f>IFERROR(ROUND(G14*'MASTER DATA SHEET'!H15,0),"")</f>
        <v/>
      </c>
      <c r="I14" s="51" t="str">
        <f>IFERROR(ROUND(G14*'MASTER DATA SHEET'!$I15,0),"")</f>
        <v/>
      </c>
      <c r="J14" s="53">
        <f t="shared" si="2"/>
        <v>0</v>
      </c>
      <c r="K14" s="53">
        <f t="shared" si="3"/>
        <v>0</v>
      </c>
      <c r="L14" s="24"/>
      <c r="M14" s="24"/>
      <c r="O14" s="15" t="str">
        <f t="shared" si="0"/>
        <v/>
      </c>
      <c r="P14" s="15" t="str">
        <f t="shared" si="1"/>
        <v/>
      </c>
      <c r="Q14" s="15" t="str">
        <f>IFERROR(#REF!-#REF!,"")</f>
        <v/>
      </c>
    </row>
    <row r="15" spans="1:17" s="1" customFormat="1" ht="26.25" customHeight="1">
      <c r="A15" s="51" t="str">
        <f>IF('MASTER DATA SHEET'!A16="","",'MASTER DATA SHEET'!A16)</f>
        <v/>
      </c>
      <c r="B15" s="52" t="str">
        <f>IF('MASTER DATA SHEET'!B16="","",'MASTER DATA SHEET'!B16)</f>
        <v/>
      </c>
      <c r="C15" s="51" t="str">
        <f>IF('MASTER DATA SHEET'!C16="","",'MASTER DATA SHEET'!C16)</f>
        <v/>
      </c>
      <c r="D15" s="51" t="str">
        <f>IF('MASTER DATA SHEET'!E16=0,"",'MASTER DATA SHEET'!E16)</f>
        <v/>
      </c>
      <c r="E15" s="51" t="str">
        <f>IFERROR(ROUND(D15*'MASTER DATA SHEET'!F16,0),"")</f>
        <v/>
      </c>
      <c r="F15" s="51" t="str">
        <f>IFERROR(ROUND(D15*'MASTER DATA SHEET'!$I16,0),"")</f>
        <v/>
      </c>
      <c r="G15" s="51" t="str">
        <f>IF('MASTER DATA SHEET'!G16=0,"",'MASTER DATA SHEET'!G16)</f>
        <v/>
      </c>
      <c r="H15" s="51" t="str">
        <f>IFERROR(ROUND(G15*'MASTER DATA SHEET'!H16,0),"")</f>
        <v/>
      </c>
      <c r="I15" s="51" t="str">
        <f>IFERROR(ROUND(G15*'MASTER DATA SHEET'!$I16,0),"")</f>
        <v/>
      </c>
      <c r="J15" s="53">
        <f t="shared" si="2"/>
        <v>0</v>
      </c>
      <c r="K15" s="53">
        <f t="shared" si="3"/>
        <v>0</v>
      </c>
      <c r="L15" s="24"/>
      <c r="M15" s="24"/>
      <c r="O15" s="15" t="str">
        <f t="shared" si="0"/>
        <v/>
      </c>
      <c r="P15" s="15" t="str">
        <f t="shared" si="1"/>
        <v/>
      </c>
      <c r="Q15" s="15" t="str">
        <f>IFERROR(#REF!-#REF!,"")</f>
        <v/>
      </c>
    </row>
    <row r="16" spans="1:17" s="1" customFormat="1" ht="26.25" customHeight="1">
      <c r="A16" s="51" t="str">
        <f>IF('MASTER DATA SHEET'!A17="","",'MASTER DATA SHEET'!A17)</f>
        <v/>
      </c>
      <c r="B16" s="52" t="str">
        <f>IF('MASTER DATA SHEET'!B17="","",'MASTER DATA SHEET'!B17)</f>
        <v/>
      </c>
      <c r="C16" s="51" t="str">
        <f>IF('MASTER DATA SHEET'!C17="","",'MASTER DATA SHEET'!C17)</f>
        <v/>
      </c>
      <c r="D16" s="51" t="str">
        <f>IF('MASTER DATA SHEET'!E17=0,"",'MASTER DATA SHEET'!E17)</f>
        <v/>
      </c>
      <c r="E16" s="51" t="str">
        <f>IFERROR(ROUND(D16*'MASTER DATA SHEET'!F17,0),"")</f>
        <v/>
      </c>
      <c r="F16" s="51" t="str">
        <f>IFERROR(ROUND(D16*'MASTER DATA SHEET'!$I17,0),"")</f>
        <v/>
      </c>
      <c r="G16" s="51" t="str">
        <f>IF('MASTER DATA SHEET'!G17=0,"",'MASTER DATA SHEET'!G17)</f>
        <v/>
      </c>
      <c r="H16" s="51" t="str">
        <f>IFERROR(ROUND(G16*'MASTER DATA SHEET'!H17,0),"")</f>
        <v/>
      </c>
      <c r="I16" s="51" t="str">
        <f>IFERROR(ROUND(G16*'MASTER DATA SHEET'!$I17,0),"")</f>
        <v/>
      </c>
      <c r="J16" s="53">
        <f t="shared" si="2"/>
        <v>0</v>
      </c>
      <c r="K16" s="53">
        <f t="shared" si="3"/>
        <v>0</v>
      </c>
      <c r="L16" s="24"/>
      <c r="M16" s="24"/>
      <c r="O16" s="15" t="str">
        <f t="shared" si="0"/>
        <v/>
      </c>
      <c r="P16" s="15" t="str">
        <f t="shared" si="1"/>
        <v/>
      </c>
      <c r="Q16" s="15" t="str">
        <f>IFERROR(#REF!-#REF!,"")</f>
        <v/>
      </c>
    </row>
    <row r="17" spans="1:17" s="1" customFormat="1" ht="26.25" customHeight="1">
      <c r="A17" s="51" t="str">
        <f>IF('MASTER DATA SHEET'!A18="","",'MASTER DATA SHEET'!A18)</f>
        <v/>
      </c>
      <c r="B17" s="52" t="str">
        <f>IF('MASTER DATA SHEET'!B18="","",'MASTER DATA SHEET'!B18)</f>
        <v/>
      </c>
      <c r="C17" s="51" t="str">
        <f>IF('MASTER DATA SHEET'!C18="","",'MASTER DATA SHEET'!C18)</f>
        <v/>
      </c>
      <c r="D17" s="51" t="str">
        <f>IF('MASTER DATA SHEET'!E18=0,"",'MASTER DATA SHEET'!E18)</f>
        <v/>
      </c>
      <c r="E17" s="51" t="str">
        <f>IFERROR(ROUND(D17*'MASTER DATA SHEET'!F18,0),"")</f>
        <v/>
      </c>
      <c r="F17" s="51" t="str">
        <f>IFERROR(ROUND(D17*'MASTER DATA SHEET'!$I18,0),"")</f>
        <v/>
      </c>
      <c r="G17" s="51" t="str">
        <f>IF('MASTER DATA SHEET'!G18=0,"",'MASTER DATA SHEET'!G18)</f>
        <v/>
      </c>
      <c r="H17" s="51" t="str">
        <f>IFERROR(ROUND(G17*'MASTER DATA SHEET'!H18,0),"")</f>
        <v/>
      </c>
      <c r="I17" s="51" t="str">
        <f>IFERROR(ROUND(G17*'MASTER DATA SHEET'!$I18,0),"")</f>
        <v/>
      </c>
      <c r="J17" s="53">
        <f t="shared" si="2"/>
        <v>0</v>
      </c>
      <c r="K17" s="53">
        <f t="shared" si="3"/>
        <v>0</v>
      </c>
      <c r="L17" s="24"/>
      <c r="M17" s="24"/>
      <c r="O17" s="15" t="str">
        <f t="shared" si="0"/>
        <v/>
      </c>
      <c r="P17" s="15" t="str">
        <f t="shared" si="1"/>
        <v/>
      </c>
      <c r="Q17" s="15" t="str">
        <f>IFERROR(#REF!-#REF!,"")</f>
        <v/>
      </c>
    </row>
    <row r="18" spans="1:17" s="1" customFormat="1" ht="26.25" customHeight="1">
      <c r="A18" s="51" t="str">
        <f>IF('MASTER DATA SHEET'!A19="","",'MASTER DATA SHEET'!A19)</f>
        <v/>
      </c>
      <c r="B18" s="52" t="str">
        <f>IF('MASTER DATA SHEET'!B19="","",'MASTER DATA SHEET'!B19)</f>
        <v/>
      </c>
      <c r="C18" s="51" t="str">
        <f>IF('MASTER DATA SHEET'!C19="","",'MASTER DATA SHEET'!C19)</f>
        <v/>
      </c>
      <c r="D18" s="51" t="str">
        <f>IF('MASTER DATA SHEET'!E19=0,"",'MASTER DATA SHEET'!E19)</f>
        <v/>
      </c>
      <c r="E18" s="51" t="str">
        <f>IFERROR(ROUND(D18*'MASTER DATA SHEET'!F19,0),"")</f>
        <v/>
      </c>
      <c r="F18" s="51" t="str">
        <f>IFERROR(ROUND(D18*'MASTER DATA SHEET'!$I19,0),"")</f>
        <v/>
      </c>
      <c r="G18" s="51" t="str">
        <f>IF('MASTER DATA SHEET'!G19=0,"",'MASTER DATA SHEET'!G19)</f>
        <v/>
      </c>
      <c r="H18" s="51" t="str">
        <f>IFERROR(ROUND(G18*'MASTER DATA SHEET'!H19,0),"")</f>
        <v/>
      </c>
      <c r="I18" s="51" t="str">
        <f>IFERROR(ROUND(G18*'MASTER DATA SHEET'!$I19,0),"")</f>
        <v/>
      </c>
      <c r="J18" s="53">
        <f t="shared" si="2"/>
        <v>0</v>
      </c>
      <c r="K18" s="53">
        <f t="shared" si="3"/>
        <v>0</v>
      </c>
      <c r="L18" s="24"/>
      <c r="M18" s="24"/>
      <c r="O18" s="15" t="str">
        <f t="shared" si="0"/>
        <v/>
      </c>
      <c r="P18" s="15" t="str">
        <f t="shared" si="1"/>
        <v/>
      </c>
      <c r="Q18" s="15" t="str">
        <f>IFERROR(#REF!-#REF!,"")</f>
        <v/>
      </c>
    </row>
    <row r="19" spans="1:17" s="1" customFormat="1" ht="26.25" customHeight="1">
      <c r="A19" s="51" t="str">
        <f>IF('MASTER DATA SHEET'!A20="","",'MASTER DATA SHEET'!A20)</f>
        <v/>
      </c>
      <c r="B19" s="52" t="str">
        <f>IF('MASTER DATA SHEET'!B20="","",'MASTER DATA SHEET'!B20)</f>
        <v/>
      </c>
      <c r="C19" s="51" t="str">
        <f>IF('MASTER DATA SHEET'!C20="","",'MASTER DATA SHEET'!C20)</f>
        <v/>
      </c>
      <c r="D19" s="51" t="str">
        <f>IF('MASTER DATA SHEET'!E20=0,"",'MASTER DATA SHEET'!E20)</f>
        <v/>
      </c>
      <c r="E19" s="51" t="str">
        <f>IFERROR(ROUND(D19*'MASTER DATA SHEET'!F20,0),"")</f>
        <v/>
      </c>
      <c r="F19" s="51" t="str">
        <f>IFERROR(ROUND(D19*'MASTER DATA SHEET'!$I20,0),"")</f>
        <v/>
      </c>
      <c r="G19" s="51" t="str">
        <f>IF('MASTER DATA SHEET'!G20=0,"",'MASTER DATA SHEET'!G20)</f>
        <v/>
      </c>
      <c r="H19" s="51" t="str">
        <f>IFERROR(ROUND(G19*'MASTER DATA SHEET'!H20,0),"")</f>
        <v/>
      </c>
      <c r="I19" s="51" t="str">
        <f>IFERROR(ROUND(G19*'MASTER DATA SHEET'!$I20,0),"")</f>
        <v/>
      </c>
      <c r="J19" s="53">
        <f t="shared" si="2"/>
        <v>0</v>
      </c>
      <c r="K19" s="53">
        <f t="shared" si="3"/>
        <v>0</v>
      </c>
      <c r="L19" s="24"/>
      <c r="M19" s="24"/>
      <c r="O19" s="15" t="str">
        <f t="shared" si="0"/>
        <v/>
      </c>
      <c r="P19" s="15" t="str">
        <f t="shared" si="1"/>
        <v/>
      </c>
      <c r="Q19" s="15" t="str">
        <f>IFERROR(#REF!-#REF!,"")</f>
        <v/>
      </c>
    </row>
    <row r="20" spans="1:17" s="1" customFormat="1" ht="26.25" customHeight="1">
      <c r="A20" s="51" t="str">
        <f>IF('MASTER DATA SHEET'!A21="","",'MASTER DATA SHEET'!A21)</f>
        <v/>
      </c>
      <c r="B20" s="52" t="str">
        <f>IF('MASTER DATA SHEET'!B21="","",'MASTER DATA SHEET'!B21)</f>
        <v/>
      </c>
      <c r="C20" s="51" t="str">
        <f>IF('MASTER DATA SHEET'!C21="","",'MASTER DATA SHEET'!C21)</f>
        <v/>
      </c>
      <c r="D20" s="51" t="str">
        <f>IF('MASTER DATA SHEET'!E21=0,"",'MASTER DATA SHEET'!E21)</f>
        <v/>
      </c>
      <c r="E20" s="51" t="str">
        <f>IFERROR(ROUND(D20*'MASTER DATA SHEET'!F21,0),"")</f>
        <v/>
      </c>
      <c r="F20" s="51" t="str">
        <f>IFERROR(ROUND(D20*'MASTER DATA SHEET'!$I21,0),"")</f>
        <v/>
      </c>
      <c r="G20" s="51" t="str">
        <f>IF('MASTER DATA SHEET'!G21=0,"",'MASTER DATA SHEET'!G21)</f>
        <v/>
      </c>
      <c r="H20" s="51" t="str">
        <f>IFERROR(ROUND(G20*'MASTER DATA SHEET'!H21,0),"")</f>
        <v/>
      </c>
      <c r="I20" s="51" t="str">
        <f>IFERROR(ROUND(G20*'MASTER DATA SHEET'!$I21,0),"")</f>
        <v/>
      </c>
      <c r="J20" s="53">
        <f t="shared" si="2"/>
        <v>0</v>
      </c>
      <c r="K20" s="53">
        <f t="shared" si="3"/>
        <v>0</v>
      </c>
      <c r="L20" s="24"/>
      <c r="M20" s="24"/>
      <c r="O20" s="15" t="str">
        <f t="shared" si="0"/>
        <v/>
      </c>
      <c r="P20" s="15" t="str">
        <f t="shared" si="1"/>
        <v/>
      </c>
      <c r="Q20" s="15" t="str">
        <f>IFERROR(#REF!-#REF!,"")</f>
        <v/>
      </c>
    </row>
    <row r="21" spans="1:17" s="1" customFormat="1" ht="26.25" customHeight="1">
      <c r="A21" s="51" t="str">
        <f>IF('MASTER DATA SHEET'!A22="","",'MASTER DATA SHEET'!A22)</f>
        <v/>
      </c>
      <c r="B21" s="52" t="str">
        <f>IF('MASTER DATA SHEET'!B22="","",'MASTER DATA SHEET'!B22)</f>
        <v/>
      </c>
      <c r="C21" s="51" t="str">
        <f>IF('MASTER DATA SHEET'!C22="","",'MASTER DATA SHEET'!C22)</f>
        <v/>
      </c>
      <c r="D21" s="51" t="str">
        <f>IF('MASTER DATA SHEET'!E22=0,"",'MASTER DATA SHEET'!E22)</f>
        <v/>
      </c>
      <c r="E21" s="51" t="str">
        <f>IFERROR(ROUND(D21*'MASTER DATA SHEET'!F22,0),"")</f>
        <v/>
      </c>
      <c r="F21" s="51" t="str">
        <f>IFERROR(ROUND(D21*'MASTER DATA SHEET'!$I22,0),"")</f>
        <v/>
      </c>
      <c r="G21" s="51" t="str">
        <f>IF('MASTER DATA SHEET'!G22=0,"",'MASTER DATA SHEET'!G22)</f>
        <v/>
      </c>
      <c r="H21" s="51" t="str">
        <f>IFERROR(ROUND(G21*'MASTER DATA SHEET'!H22,0),"")</f>
        <v/>
      </c>
      <c r="I21" s="51" t="str">
        <f>IFERROR(ROUND(G21*'MASTER DATA SHEET'!$I22,0),"")</f>
        <v/>
      </c>
      <c r="J21" s="53">
        <f t="shared" si="2"/>
        <v>0</v>
      </c>
      <c r="K21" s="53">
        <f t="shared" si="3"/>
        <v>0</v>
      </c>
      <c r="L21" s="24"/>
      <c r="M21" s="24"/>
      <c r="O21" s="15" t="str">
        <f t="shared" si="0"/>
        <v/>
      </c>
      <c r="P21" s="15" t="str">
        <f t="shared" si="1"/>
        <v/>
      </c>
      <c r="Q21" s="15" t="str">
        <f>IFERROR(#REF!-#REF!,"")</f>
        <v/>
      </c>
    </row>
    <row r="22" spans="1:17" s="1" customFormat="1" ht="26.25" customHeight="1">
      <c r="A22" s="51" t="str">
        <f>IF('MASTER DATA SHEET'!A23="","",'MASTER DATA SHEET'!A23)</f>
        <v/>
      </c>
      <c r="B22" s="52" t="str">
        <f>IF('MASTER DATA SHEET'!B23="","",'MASTER DATA SHEET'!B23)</f>
        <v/>
      </c>
      <c r="C22" s="51" t="str">
        <f>IF('MASTER DATA SHEET'!C23="","",'MASTER DATA SHEET'!C23)</f>
        <v/>
      </c>
      <c r="D22" s="51" t="str">
        <f>IF('MASTER DATA SHEET'!E23=0,"",'MASTER DATA SHEET'!E23)</f>
        <v/>
      </c>
      <c r="E22" s="51" t="str">
        <f>IFERROR(ROUND(D22*'MASTER DATA SHEET'!F23,0),"")</f>
        <v/>
      </c>
      <c r="F22" s="51" t="str">
        <f>IFERROR(ROUND(D22*'MASTER DATA SHEET'!$I23,0),"")</f>
        <v/>
      </c>
      <c r="G22" s="51" t="str">
        <f>IF('MASTER DATA SHEET'!G23=0,"",'MASTER DATA SHEET'!G23)</f>
        <v/>
      </c>
      <c r="H22" s="51" t="str">
        <f>IFERROR(ROUND(G22*'MASTER DATA SHEET'!H23,0),"")</f>
        <v/>
      </c>
      <c r="I22" s="51" t="str">
        <f>IFERROR(ROUND(G22*'MASTER DATA SHEET'!$I23,0),"")</f>
        <v/>
      </c>
      <c r="J22" s="53">
        <f t="shared" si="2"/>
        <v>0</v>
      </c>
      <c r="K22" s="53">
        <f t="shared" si="3"/>
        <v>0</v>
      </c>
      <c r="L22" s="24"/>
      <c r="M22" s="24"/>
      <c r="O22" s="15" t="str">
        <f t="shared" si="0"/>
        <v/>
      </c>
      <c r="P22" s="15" t="str">
        <f t="shared" si="1"/>
        <v/>
      </c>
      <c r="Q22" s="15" t="str">
        <f>IFERROR(#REF!-#REF!,"")</f>
        <v/>
      </c>
    </row>
    <row r="23" spans="1:17" s="1" customFormat="1" ht="26.25" customHeight="1">
      <c r="A23" s="51" t="str">
        <f>IF('MASTER DATA SHEET'!A24="","",'MASTER DATA SHEET'!A24)</f>
        <v/>
      </c>
      <c r="B23" s="52" t="str">
        <f>IF('MASTER DATA SHEET'!B24="","",'MASTER DATA SHEET'!B24)</f>
        <v/>
      </c>
      <c r="C23" s="51" t="str">
        <f>IF('MASTER DATA SHEET'!C24="","",'MASTER DATA SHEET'!C24)</f>
        <v/>
      </c>
      <c r="D23" s="51" t="str">
        <f>IF('MASTER DATA SHEET'!E24=0,"",'MASTER DATA SHEET'!E24)</f>
        <v/>
      </c>
      <c r="E23" s="51" t="str">
        <f>IFERROR(ROUND(D23*'MASTER DATA SHEET'!F24,0),"")</f>
        <v/>
      </c>
      <c r="F23" s="51" t="str">
        <f>IFERROR(ROUND(D23*'MASTER DATA SHEET'!$I24,0),"")</f>
        <v/>
      </c>
      <c r="G23" s="51" t="str">
        <f>IF('MASTER DATA SHEET'!G24=0,"",'MASTER DATA SHEET'!G24)</f>
        <v/>
      </c>
      <c r="H23" s="51" t="str">
        <f>IFERROR(ROUND(G23*'MASTER DATA SHEET'!H24,0),"")</f>
        <v/>
      </c>
      <c r="I23" s="51" t="str">
        <f>IFERROR(ROUND(G23*'MASTER DATA SHEET'!$I24,0),"")</f>
        <v/>
      </c>
      <c r="J23" s="53">
        <f t="shared" si="2"/>
        <v>0</v>
      </c>
      <c r="K23" s="53">
        <f t="shared" si="3"/>
        <v>0</v>
      </c>
      <c r="L23" s="24"/>
      <c r="M23" s="24"/>
      <c r="O23" s="15" t="str">
        <f t="shared" si="0"/>
        <v/>
      </c>
      <c r="P23" s="15" t="str">
        <f t="shared" si="1"/>
        <v/>
      </c>
      <c r="Q23" s="15" t="str">
        <f>IFERROR(#REF!-#REF!,"")</f>
        <v/>
      </c>
    </row>
    <row r="24" spans="1:17" s="1" customFormat="1" ht="26.25" customHeight="1">
      <c r="A24" s="51" t="str">
        <f>IF('MASTER DATA SHEET'!A25="","",'MASTER DATA SHEET'!A25)</f>
        <v/>
      </c>
      <c r="B24" s="52" t="str">
        <f>IF('MASTER DATA SHEET'!B25="","",'MASTER DATA SHEET'!B25)</f>
        <v/>
      </c>
      <c r="C24" s="51" t="str">
        <f>IF('MASTER DATA SHEET'!C25="","",'MASTER DATA SHEET'!C25)</f>
        <v/>
      </c>
      <c r="D24" s="51" t="str">
        <f>IF('MASTER DATA SHEET'!E25=0,"",'MASTER DATA SHEET'!E25)</f>
        <v/>
      </c>
      <c r="E24" s="51" t="str">
        <f>IFERROR(ROUND(D24*'MASTER DATA SHEET'!F25,0),"")</f>
        <v/>
      </c>
      <c r="F24" s="51" t="str">
        <f>IFERROR(ROUND(D24*'MASTER DATA SHEET'!$I25,0),"")</f>
        <v/>
      </c>
      <c r="G24" s="51" t="str">
        <f>IF('MASTER DATA SHEET'!G25=0,"",'MASTER DATA SHEET'!G25)</f>
        <v/>
      </c>
      <c r="H24" s="51" t="str">
        <f>IFERROR(ROUND(G24*'MASTER DATA SHEET'!H25,0),"")</f>
        <v/>
      </c>
      <c r="I24" s="51" t="str">
        <f>IFERROR(ROUND(G24*'MASTER DATA SHEET'!$I25,0),"")</f>
        <v/>
      </c>
      <c r="J24" s="53">
        <f t="shared" si="2"/>
        <v>0</v>
      </c>
      <c r="K24" s="53">
        <f t="shared" si="3"/>
        <v>0</v>
      </c>
      <c r="L24" s="24"/>
      <c r="M24" s="24"/>
      <c r="O24" s="15" t="str">
        <f t="shared" si="0"/>
        <v/>
      </c>
      <c r="P24" s="15" t="str">
        <f t="shared" si="1"/>
        <v/>
      </c>
      <c r="Q24" s="15" t="str">
        <f>IFERROR(#REF!-#REF!,"")</f>
        <v/>
      </c>
    </row>
    <row r="25" spans="1:17" s="1" customFormat="1" ht="26.25" customHeight="1">
      <c r="A25" s="51" t="str">
        <f>IF('MASTER DATA SHEET'!A26="","",'MASTER DATA SHEET'!A26)</f>
        <v/>
      </c>
      <c r="B25" s="52" t="str">
        <f>IF('MASTER DATA SHEET'!B26="","",'MASTER DATA SHEET'!B26)</f>
        <v/>
      </c>
      <c r="C25" s="51" t="str">
        <f>IF('MASTER DATA SHEET'!C26="","",'MASTER DATA SHEET'!C26)</f>
        <v/>
      </c>
      <c r="D25" s="51" t="str">
        <f>IF('MASTER DATA SHEET'!E26=0,"",'MASTER DATA SHEET'!E26)</f>
        <v/>
      </c>
      <c r="E25" s="51" t="str">
        <f>IFERROR(ROUND(D25*'MASTER DATA SHEET'!F26,0),"")</f>
        <v/>
      </c>
      <c r="F25" s="51" t="str">
        <f>IFERROR(ROUND(D25*'MASTER DATA SHEET'!$I26,0),"")</f>
        <v/>
      </c>
      <c r="G25" s="51" t="str">
        <f>IF('MASTER DATA SHEET'!G26=0,"",'MASTER DATA SHEET'!G26)</f>
        <v/>
      </c>
      <c r="H25" s="51" t="str">
        <f>IFERROR(ROUND(G25*'MASTER DATA SHEET'!H26,0),"")</f>
        <v/>
      </c>
      <c r="I25" s="51" t="str">
        <f>IFERROR(ROUND(G25*'MASTER DATA SHEET'!$I26,0),"")</f>
        <v/>
      </c>
      <c r="J25" s="53">
        <f t="shared" si="2"/>
        <v>0</v>
      </c>
      <c r="K25" s="53">
        <f t="shared" si="3"/>
        <v>0</v>
      </c>
      <c r="L25" s="24"/>
      <c r="M25" s="24"/>
      <c r="O25" s="15" t="str">
        <f t="shared" si="0"/>
        <v/>
      </c>
      <c r="P25" s="15" t="str">
        <f t="shared" si="1"/>
        <v/>
      </c>
      <c r="Q25" s="15" t="str">
        <f>IFERROR(#REF!-#REF!,"")</f>
        <v/>
      </c>
    </row>
    <row r="26" spans="1:17" s="1" customFormat="1" ht="26.25" customHeight="1">
      <c r="A26" s="51" t="str">
        <f>IF('MASTER DATA SHEET'!A27="","",'MASTER DATA SHEET'!A27)</f>
        <v/>
      </c>
      <c r="B26" s="52" t="str">
        <f>IF('MASTER DATA SHEET'!B27="","",'MASTER DATA SHEET'!B27)</f>
        <v/>
      </c>
      <c r="C26" s="51" t="str">
        <f>IF('MASTER DATA SHEET'!C27="","",'MASTER DATA SHEET'!C27)</f>
        <v/>
      </c>
      <c r="D26" s="51" t="str">
        <f>IF('MASTER DATA SHEET'!E27=0,"",'MASTER DATA SHEET'!E27)</f>
        <v/>
      </c>
      <c r="E26" s="51" t="str">
        <f>IFERROR(ROUND(D26*'MASTER DATA SHEET'!F27,0),"")</f>
        <v/>
      </c>
      <c r="F26" s="51" t="str">
        <f>IFERROR(ROUND(D26*'MASTER DATA SHEET'!$I27,0),"")</f>
        <v/>
      </c>
      <c r="G26" s="51" t="str">
        <f>IF('MASTER DATA SHEET'!G27=0,"",'MASTER DATA SHEET'!G27)</f>
        <v/>
      </c>
      <c r="H26" s="51" t="str">
        <f>IFERROR(ROUND(G26*'MASTER DATA SHEET'!H27,0),"")</f>
        <v/>
      </c>
      <c r="I26" s="51" t="str">
        <f>IFERROR(ROUND(G26*'MASTER DATA SHEET'!$I27,0),"")</f>
        <v/>
      </c>
      <c r="J26" s="53">
        <f t="shared" si="2"/>
        <v>0</v>
      </c>
      <c r="K26" s="53">
        <f t="shared" si="3"/>
        <v>0</v>
      </c>
      <c r="L26" s="24"/>
      <c r="M26" s="24"/>
      <c r="O26" s="15" t="str">
        <f t="shared" si="0"/>
        <v/>
      </c>
      <c r="P26" s="15" t="str">
        <f t="shared" si="1"/>
        <v/>
      </c>
      <c r="Q26" s="15" t="str">
        <f>IFERROR(#REF!-#REF!,"")</f>
        <v/>
      </c>
    </row>
    <row r="27" spans="1:17" s="1" customFormat="1" ht="26.25" customHeight="1">
      <c r="A27" s="51" t="str">
        <f>IF('MASTER DATA SHEET'!A28="","",'MASTER DATA SHEET'!A28)</f>
        <v/>
      </c>
      <c r="B27" s="52" t="str">
        <f>IF('MASTER DATA SHEET'!B28="","",'MASTER DATA SHEET'!B28)</f>
        <v/>
      </c>
      <c r="C27" s="51" t="str">
        <f>IF('MASTER DATA SHEET'!C28="","",'MASTER DATA SHEET'!C28)</f>
        <v/>
      </c>
      <c r="D27" s="51" t="str">
        <f>IF('MASTER DATA SHEET'!E28=0,"",'MASTER DATA SHEET'!E28)</f>
        <v/>
      </c>
      <c r="E27" s="51" t="str">
        <f>IFERROR(ROUND(D27*'MASTER DATA SHEET'!F28,0),"")</f>
        <v/>
      </c>
      <c r="F27" s="51" t="str">
        <f>IFERROR(ROUND(D27*'MASTER DATA SHEET'!$I28,0),"")</f>
        <v/>
      </c>
      <c r="G27" s="51" t="str">
        <f>IF('MASTER DATA SHEET'!G28=0,"",'MASTER DATA SHEET'!G28)</f>
        <v/>
      </c>
      <c r="H27" s="51" t="str">
        <f>IFERROR(ROUND(G27*'MASTER DATA SHEET'!H28,0),"")</f>
        <v/>
      </c>
      <c r="I27" s="51" t="str">
        <f>IFERROR(ROUND(G27*'MASTER DATA SHEET'!$I28,0),"")</f>
        <v/>
      </c>
      <c r="J27" s="53">
        <f t="shared" si="2"/>
        <v>0</v>
      </c>
      <c r="K27" s="53">
        <f t="shared" si="3"/>
        <v>0</v>
      </c>
      <c r="L27" s="24"/>
      <c r="M27" s="24"/>
      <c r="O27" s="15" t="str">
        <f t="shared" si="0"/>
        <v/>
      </c>
      <c r="P27" s="15" t="str">
        <f t="shared" si="1"/>
        <v/>
      </c>
      <c r="Q27" s="15" t="str">
        <f>IFERROR(#REF!-#REF!,"")</f>
        <v/>
      </c>
    </row>
    <row r="28" spans="1:17" s="1" customFormat="1" ht="26.25" customHeight="1">
      <c r="A28" s="51" t="str">
        <f>IF('MASTER DATA SHEET'!A29="","",'MASTER DATA SHEET'!A29)</f>
        <v/>
      </c>
      <c r="B28" s="52" t="str">
        <f>IF('MASTER DATA SHEET'!B29="","",'MASTER DATA SHEET'!B29)</f>
        <v/>
      </c>
      <c r="C28" s="51" t="str">
        <f>IF('MASTER DATA SHEET'!C29="","",'MASTER DATA SHEET'!C29)</f>
        <v/>
      </c>
      <c r="D28" s="51" t="str">
        <f>IF('MASTER DATA SHEET'!E29=0,"",'MASTER DATA SHEET'!E29)</f>
        <v/>
      </c>
      <c r="E28" s="51" t="str">
        <f>IFERROR(ROUND(D28*'MASTER DATA SHEET'!F29,0),"")</f>
        <v/>
      </c>
      <c r="F28" s="51" t="str">
        <f>IFERROR(ROUND(D28*'MASTER DATA SHEET'!$I29,0),"")</f>
        <v/>
      </c>
      <c r="G28" s="51" t="str">
        <f>IF('MASTER DATA SHEET'!G29=0,"",'MASTER DATA SHEET'!G29)</f>
        <v/>
      </c>
      <c r="H28" s="51" t="str">
        <f>IFERROR(ROUND(G28*'MASTER DATA SHEET'!H29,0),"")</f>
        <v/>
      </c>
      <c r="I28" s="51" t="str">
        <f>IFERROR(ROUND(G28*'MASTER DATA SHEET'!$I29,0),"")</f>
        <v/>
      </c>
      <c r="J28" s="53">
        <f t="shared" si="2"/>
        <v>0</v>
      </c>
      <c r="K28" s="53">
        <f t="shared" si="3"/>
        <v>0</v>
      </c>
      <c r="L28" s="24"/>
      <c r="M28" s="24"/>
      <c r="O28" s="15" t="str">
        <f t="shared" si="0"/>
        <v/>
      </c>
      <c r="P28" s="15" t="str">
        <f t="shared" si="1"/>
        <v/>
      </c>
      <c r="Q28" s="15" t="str">
        <f>IFERROR(#REF!-#REF!,"")</f>
        <v/>
      </c>
    </row>
    <row r="29" spans="1:17" s="1" customFormat="1" ht="26.25" customHeight="1">
      <c r="A29" s="51" t="str">
        <f>IF('MASTER DATA SHEET'!A30="","",'MASTER DATA SHEET'!A30)</f>
        <v/>
      </c>
      <c r="B29" s="52" t="str">
        <f>IF('MASTER DATA SHEET'!B30="","",'MASTER DATA SHEET'!B30)</f>
        <v/>
      </c>
      <c r="C29" s="51" t="str">
        <f>IF('MASTER DATA SHEET'!C30="","",'MASTER DATA SHEET'!C30)</f>
        <v/>
      </c>
      <c r="D29" s="51" t="str">
        <f>IF('MASTER DATA SHEET'!E30=0,"",'MASTER DATA SHEET'!E30)</f>
        <v/>
      </c>
      <c r="E29" s="51" t="str">
        <f>IFERROR(ROUND(D29*'MASTER DATA SHEET'!F30,0),"")</f>
        <v/>
      </c>
      <c r="F29" s="51" t="str">
        <f>IFERROR(ROUND(D29*'MASTER DATA SHEET'!$I30,0),"")</f>
        <v/>
      </c>
      <c r="G29" s="51" t="str">
        <f>IF('MASTER DATA SHEET'!G30=0,"",'MASTER DATA SHEET'!G30)</f>
        <v/>
      </c>
      <c r="H29" s="51" t="str">
        <f>IFERROR(ROUND(G29*'MASTER DATA SHEET'!H30,0),"")</f>
        <v/>
      </c>
      <c r="I29" s="51" t="str">
        <f>IFERROR(ROUND(G29*'MASTER DATA SHEET'!$I30,0),"")</f>
        <v/>
      </c>
      <c r="J29" s="53">
        <f t="shared" si="2"/>
        <v>0</v>
      </c>
      <c r="K29" s="53">
        <f t="shared" si="3"/>
        <v>0</v>
      </c>
      <c r="L29" s="24"/>
      <c r="M29" s="24"/>
      <c r="O29" s="15" t="str">
        <f t="shared" si="0"/>
        <v/>
      </c>
      <c r="P29" s="15" t="str">
        <f t="shared" si="1"/>
        <v/>
      </c>
      <c r="Q29" s="15" t="str">
        <f>IFERROR(#REF!-#REF!,"")</f>
        <v/>
      </c>
    </row>
    <row r="30" spans="1:17" s="1" customFormat="1" ht="26.25" customHeight="1">
      <c r="A30" s="51" t="str">
        <f>IF('MASTER DATA SHEET'!A31="","",'MASTER DATA SHEET'!A31)</f>
        <v/>
      </c>
      <c r="B30" s="52" t="str">
        <f>IF('MASTER DATA SHEET'!B31="","",'MASTER DATA SHEET'!B31)</f>
        <v/>
      </c>
      <c r="C30" s="51" t="str">
        <f>IF('MASTER DATA SHEET'!C31="","",'MASTER DATA SHEET'!C31)</f>
        <v/>
      </c>
      <c r="D30" s="51" t="str">
        <f>IF('MASTER DATA SHEET'!E31=0,"",'MASTER DATA SHEET'!E31)</f>
        <v/>
      </c>
      <c r="E30" s="51" t="str">
        <f>IFERROR(ROUND(D30*'MASTER DATA SHEET'!F31,0),"")</f>
        <v/>
      </c>
      <c r="F30" s="51" t="str">
        <f>IFERROR(ROUND(D30*'MASTER DATA SHEET'!$I31,0),"")</f>
        <v/>
      </c>
      <c r="G30" s="51" t="str">
        <f>IF('MASTER DATA SHEET'!G31=0,"",'MASTER DATA SHEET'!G31)</f>
        <v/>
      </c>
      <c r="H30" s="51" t="str">
        <f>IFERROR(ROUND(G30*'MASTER DATA SHEET'!H31,0),"")</f>
        <v/>
      </c>
      <c r="I30" s="51" t="str">
        <f>IFERROR(ROUND(G30*'MASTER DATA SHEET'!$I31,0),"")</f>
        <v/>
      </c>
      <c r="J30" s="53">
        <f t="shared" si="2"/>
        <v>0</v>
      </c>
      <c r="K30" s="53">
        <f t="shared" si="3"/>
        <v>0</v>
      </c>
      <c r="L30" s="24"/>
      <c r="M30" s="24"/>
      <c r="O30" s="15" t="str">
        <f t="shared" si="0"/>
        <v/>
      </c>
      <c r="P30" s="15" t="str">
        <f t="shared" si="1"/>
        <v/>
      </c>
      <c r="Q30" s="15" t="str">
        <f>IFERROR(#REF!-#REF!,"")</f>
        <v/>
      </c>
    </row>
    <row r="31" spans="1:17" s="1" customFormat="1" ht="26.25" customHeight="1">
      <c r="A31" s="51" t="str">
        <f>IF('MASTER DATA SHEET'!A32="","",'MASTER DATA SHEET'!A32)</f>
        <v/>
      </c>
      <c r="B31" s="52" t="str">
        <f>IF('MASTER DATA SHEET'!B32="","",'MASTER DATA SHEET'!B32)</f>
        <v/>
      </c>
      <c r="C31" s="51" t="str">
        <f>IF('MASTER DATA SHEET'!C32="","",'MASTER DATA SHEET'!C32)</f>
        <v/>
      </c>
      <c r="D31" s="51" t="str">
        <f>IF('MASTER DATA SHEET'!E32=0,"",'MASTER DATA SHEET'!E32)</f>
        <v/>
      </c>
      <c r="E31" s="51" t="str">
        <f>IFERROR(ROUND(D31*'MASTER DATA SHEET'!F32,0),"")</f>
        <v/>
      </c>
      <c r="F31" s="51" t="str">
        <f>IFERROR(ROUND(D31*'MASTER DATA SHEET'!$I32,0),"")</f>
        <v/>
      </c>
      <c r="G31" s="51" t="str">
        <f>IF('MASTER DATA SHEET'!G32=0,"",'MASTER DATA SHEET'!G32)</f>
        <v/>
      </c>
      <c r="H31" s="51" t="str">
        <f>IFERROR(ROUND(G31*'MASTER DATA SHEET'!H32,0),"")</f>
        <v/>
      </c>
      <c r="I31" s="51" t="str">
        <f>IFERROR(ROUND(G31*'MASTER DATA SHEET'!$I32,0),"")</f>
        <v/>
      </c>
      <c r="J31" s="53">
        <f t="shared" si="2"/>
        <v>0</v>
      </c>
      <c r="K31" s="53">
        <f t="shared" si="3"/>
        <v>0</v>
      </c>
      <c r="L31" s="24"/>
      <c r="M31" s="24"/>
      <c r="O31" s="15" t="str">
        <f t="shared" si="0"/>
        <v/>
      </c>
      <c r="P31" s="15" t="str">
        <f t="shared" si="1"/>
        <v/>
      </c>
      <c r="Q31" s="15" t="str">
        <f>IFERROR(#REF!-#REF!,"")</f>
        <v/>
      </c>
    </row>
    <row r="32" spans="1:17" s="1" customFormat="1" ht="26.25" customHeight="1">
      <c r="A32" s="51" t="str">
        <f>IF('MASTER DATA SHEET'!A33="","",'MASTER DATA SHEET'!A33)</f>
        <v/>
      </c>
      <c r="B32" s="52" t="str">
        <f>IF('MASTER DATA SHEET'!B33="","",'MASTER DATA SHEET'!B33)</f>
        <v/>
      </c>
      <c r="C32" s="51" t="str">
        <f>IF('MASTER DATA SHEET'!C33="","",'MASTER DATA SHEET'!C33)</f>
        <v/>
      </c>
      <c r="D32" s="51" t="str">
        <f>IF('MASTER DATA SHEET'!E33=0,"",'MASTER DATA SHEET'!E33)</f>
        <v/>
      </c>
      <c r="E32" s="51" t="str">
        <f>IFERROR(ROUND(D32*'MASTER DATA SHEET'!F33,0),"")</f>
        <v/>
      </c>
      <c r="F32" s="51" t="str">
        <f>IFERROR(ROUND(D32*'MASTER DATA SHEET'!$I33,0),"")</f>
        <v/>
      </c>
      <c r="G32" s="51" t="str">
        <f>IF('MASTER DATA SHEET'!G33=0,"",'MASTER DATA SHEET'!G33)</f>
        <v/>
      </c>
      <c r="H32" s="51" t="str">
        <f>IFERROR(ROUND(G32*'MASTER DATA SHEET'!H33,0),"")</f>
        <v/>
      </c>
      <c r="I32" s="51" t="str">
        <f>IFERROR(ROUND(G32*'MASTER DATA SHEET'!$I33,0),"")</f>
        <v/>
      </c>
      <c r="J32" s="53">
        <f t="shared" si="2"/>
        <v>0</v>
      </c>
      <c r="K32" s="53">
        <f t="shared" si="3"/>
        <v>0</v>
      </c>
      <c r="L32" s="24"/>
      <c r="M32" s="24"/>
      <c r="O32" s="15" t="str">
        <f t="shared" si="0"/>
        <v/>
      </c>
      <c r="P32" s="15" t="str">
        <f t="shared" si="1"/>
        <v/>
      </c>
      <c r="Q32" s="15" t="str">
        <f>IFERROR(#REF!-#REF!,"")</f>
        <v/>
      </c>
    </row>
    <row r="33" spans="1:17" s="1" customFormat="1" ht="26.25" customHeight="1">
      <c r="A33" s="51" t="str">
        <f>IF('MASTER DATA SHEET'!A34="","",'MASTER DATA SHEET'!A34)</f>
        <v/>
      </c>
      <c r="B33" s="52" t="str">
        <f>IF('MASTER DATA SHEET'!B34="","",'MASTER DATA SHEET'!B34)</f>
        <v/>
      </c>
      <c r="C33" s="51" t="str">
        <f>IF('MASTER DATA SHEET'!C34="","",'MASTER DATA SHEET'!C34)</f>
        <v/>
      </c>
      <c r="D33" s="51" t="str">
        <f>IF('MASTER DATA SHEET'!E34=0,"",'MASTER DATA SHEET'!E34)</f>
        <v/>
      </c>
      <c r="E33" s="51" t="str">
        <f>IFERROR(ROUND(D33*'MASTER DATA SHEET'!F34,0),"")</f>
        <v/>
      </c>
      <c r="F33" s="51" t="str">
        <f>IFERROR(ROUND(D33*'MASTER DATA SHEET'!$I34,0),"")</f>
        <v/>
      </c>
      <c r="G33" s="51" t="str">
        <f>IF('MASTER DATA SHEET'!G34=0,"",'MASTER DATA SHEET'!G34)</f>
        <v/>
      </c>
      <c r="H33" s="51" t="str">
        <f>IFERROR(ROUND(G33*'MASTER DATA SHEET'!H34,0),"")</f>
        <v/>
      </c>
      <c r="I33" s="51" t="str">
        <f>IFERROR(ROUND(G33*'MASTER DATA SHEET'!$I34,0),"")</f>
        <v/>
      </c>
      <c r="J33" s="53">
        <f t="shared" si="2"/>
        <v>0</v>
      </c>
      <c r="K33" s="53">
        <f t="shared" si="3"/>
        <v>0</v>
      </c>
      <c r="L33" s="24"/>
      <c r="M33" s="24"/>
      <c r="O33" s="15" t="str">
        <f t="shared" si="0"/>
        <v/>
      </c>
      <c r="P33" s="15" t="str">
        <f t="shared" si="1"/>
        <v/>
      </c>
      <c r="Q33" s="15" t="str">
        <f>IFERROR(#REF!-#REF!,"")</f>
        <v/>
      </c>
    </row>
    <row r="34" spans="1:17" s="1" customFormat="1" ht="26.25" customHeight="1">
      <c r="A34" s="51" t="str">
        <f>IF('MASTER DATA SHEET'!A35="","",'MASTER DATA SHEET'!A35)</f>
        <v/>
      </c>
      <c r="B34" s="52" t="str">
        <f>IF('MASTER DATA SHEET'!B35="","",'MASTER DATA SHEET'!B35)</f>
        <v/>
      </c>
      <c r="C34" s="51" t="str">
        <f>IF('MASTER DATA SHEET'!C35="","",'MASTER DATA SHEET'!C35)</f>
        <v/>
      </c>
      <c r="D34" s="51" t="str">
        <f>IF('MASTER DATA SHEET'!E35=0,"",'MASTER DATA SHEET'!E35)</f>
        <v/>
      </c>
      <c r="E34" s="51" t="str">
        <f>IFERROR(ROUND(D34*'MASTER DATA SHEET'!F35,0),"")</f>
        <v/>
      </c>
      <c r="F34" s="51" t="str">
        <f>IFERROR(ROUND(D34*'MASTER DATA SHEET'!$I35,0),"")</f>
        <v/>
      </c>
      <c r="G34" s="51" t="str">
        <f>IF('MASTER DATA SHEET'!G35=0,"",'MASTER DATA SHEET'!G35)</f>
        <v/>
      </c>
      <c r="H34" s="51" t="str">
        <f>IFERROR(ROUND(G34*'MASTER DATA SHEET'!H35,0),"")</f>
        <v/>
      </c>
      <c r="I34" s="51" t="str">
        <f>IFERROR(ROUND(G34*'MASTER DATA SHEET'!$I35,0),"")</f>
        <v/>
      </c>
      <c r="J34" s="53">
        <f t="shared" si="2"/>
        <v>0</v>
      </c>
      <c r="K34" s="53">
        <f t="shared" si="3"/>
        <v>0</v>
      </c>
      <c r="L34" s="24"/>
      <c r="M34" s="24"/>
      <c r="O34" s="15" t="str">
        <f t="shared" si="0"/>
        <v/>
      </c>
      <c r="P34" s="15" t="str">
        <f t="shared" si="1"/>
        <v/>
      </c>
      <c r="Q34" s="15" t="str">
        <f>IFERROR(#REF!-#REF!,"")</f>
        <v/>
      </c>
    </row>
    <row r="35" spans="1:17" s="1" customFormat="1" ht="26.25" customHeight="1">
      <c r="A35" s="51" t="str">
        <f>IF('MASTER DATA SHEET'!A36="","",'MASTER DATA SHEET'!A36)</f>
        <v/>
      </c>
      <c r="B35" s="52" t="str">
        <f>IF('MASTER DATA SHEET'!B36="","",'MASTER DATA SHEET'!B36)</f>
        <v/>
      </c>
      <c r="C35" s="51" t="str">
        <f>IF('MASTER DATA SHEET'!C36="","",'MASTER DATA SHEET'!C36)</f>
        <v/>
      </c>
      <c r="D35" s="51" t="str">
        <f>IF('MASTER DATA SHEET'!E36=0,"",'MASTER DATA SHEET'!E36)</f>
        <v/>
      </c>
      <c r="E35" s="51" t="str">
        <f>IFERROR(ROUND(D35*'MASTER DATA SHEET'!F36,0),"")</f>
        <v/>
      </c>
      <c r="F35" s="51" t="str">
        <f>IFERROR(ROUND(D35*'MASTER DATA SHEET'!$I36,0),"")</f>
        <v/>
      </c>
      <c r="G35" s="51" t="str">
        <f>IF('MASTER DATA SHEET'!G36=0,"",'MASTER DATA SHEET'!G36)</f>
        <v/>
      </c>
      <c r="H35" s="51" t="str">
        <f>IFERROR(ROUND(G35*'MASTER DATA SHEET'!H36,0),"")</f>
        <v/>
      </c>
      <c r="I35" s="51" t="str">
        <f>IFERROR(ROUND(G35*'MASTER DATA SHEET'!$I36,0),"")</f>
        <v/>
      </c>
      <c r="J35" s="53">
        <f t="shared" si="2"/>
        <v>0</v>
      </c>
      <c r="K35" s="53">
        <f t="shared" si="3"/>
        <v>0</v>
      </c>
      <c r="L35" s="24"/>
      <c r="M35" s="24"/>
      <c r="O35" s="15" t="str">
        <f t="shared" si="0"/>
        <v/>
      </c>
      <c r="P35" s="15" t="str">
        <f t="shared" si="1"/>
        <v/>
      </c>
      <c r="Q35" s="15" t="str">
        <f>IFERROR(#REF!-#REF!,"")</f>
        <v/>
      </c>
    </row>
    <row r="36" spans="1:17" s="1" customFormat="1" ht="26.25" customHeight="1">
      <c r="A36" s="51" t="str">
        <f>IF('MASTER DATA SHEET'!A37="","",'MASTER DATA SHEET'!A37)</f>
        <v/>
      </c>
      <c r="B36" s="52" t="str">
        <f>IF('MASTER DATA SHEET'!B37="","",'MASTER DATA SHEET'!B37)</f>
        <v/>
      </c>
      <c r="C36" s="51" t="str">
        <f>IF('MASTER DATA SHEET'!C37="","",'MASTER DATA SHEET'!C37)</f>
        <v/>
      </c>
      <c r="D36" s="51" t="str">
        <f>IF('MASTER DATA SHEET'!E37=0,"",'MASTER DATA SHEET'!E37)</f>
        <v/>
      </c>
      <c r="E36" s="51" t="str">
        <f>IFERROR(ROUND(D36*'MASTER DATA SHEET'!F37,0),"")</f>
        <v/>
      </c>
      <c r="F36" s="51" t="str">
        <f>IFERROR(ROUND(D36*'MASTER DATA SHEET'!$I37,0),"")</f>
        <v/>
      </c>
      <c r="G36" s="51" t="str">
        <f>IF('MASTER DATA SHEET'!G37=0,"",'MASTER DATA SHEET'!G37)</f>
        <v/>
      </c>
      <c r="H36" s="51" t="str">
        <f>IFERROR(ROUND(G36*'MASTER DATA SHEET'!H37,0),"")</f>
        <v/>
      </c>
      <c r="I36" s="51" t="str">
        <f>IFERROR(ROUND(G36*'MASTER DATA SHEET'!$I37,0),"")</f>
        <v/>
      </c>
      <c r="J36" s="53">
        <f t="shared" si="2"/>
        <v>0</v>
      </c>
      <c r="K36" s="53">
        <f t="shared" si="3"/>
        <v>0</v>
      </c>
      <c r="L36" s="24"/>
      <c r="M36" s="24"/>
      <c r="O36" s="15" t="str">
        <f t="shared" si="0"/>
        <v/>
      </c>
      <c r="P36" s="15" t="str">
        <f t="shared" si="1"/>
        <v/>
      </c>
      <c r="Q36" s="15" t="str">
        <f>IFERROR(#REF!-#REF!,"")</f>
        <v/>
      </c>
    </row>
    <row r="37" spans="1:17" s="1" customFormat="1" ht="26.25" customHeight="1">
      <c r="A37" s="51" t="str">
        <f>IF('MASTER DATA SHEET'!A38="","",'MASTER DATA SHEET'!A38)</f>
        <v/>
      </c>
      <c r="B37" s="52" t="str">
        <f>IF('MASTER DATA SHEET'!B38="","",'MASTER DATA SHEET'!B38)</f>
        <v/>
      </c>
      <c r="C37" s="51" t="str">
        <f>IF('MASTER DATA SHEET'!C38="","",'MASTER DATA SHEET'!C38)</f>
        <v/>
      </c>
      <c r="D37" s="51" t="str">
        <f>IF('MASTER DATA SHEET'!E38=0,"",'MASTER DATA SHEET'!E38)</f>
        <v/>
      </c>
      <c r="E37" s="51" t="str">
        <f>IFERROR(ROUND(D37*'MASTER DATA SHEET'!F38,0),"")</f>
        <v/>
      </c>
      <c r="F37" s="51" t="str">
        <f>IFERROR(ROUND(D37*'MASTER DATA SHEET'!$I38,0),"")</f>
        <v/>
      </c>
      <c r="G37" s="51" t="str">
        <f>IF('MASTER DATA SHEET'!G38=0,"",'MASTER DATA SHEET'!G38)</f>
        <v/>
      </c>
      <c r="H37" s="51" t="str">
        <f>IFERROR(ROUND(G37*'MASTER DATA SHEET'!H38,0),"")</f>
        <v/>
      </c>
      <c r="I37" s="51" t="str">
        <f>IFERROR(ROUND(G37*'MASTER DATA SHEET'!$I38,0),"")</f>
        <v/>
      </c>
      <c r="J37" s="53">
        <f t="shared" si="2"/>
        <v>0</v>
      </c>
      <c r="K37" s="53">
        <f t="shared" si="3"/>
        <v>0</v>
      </c>
      <c r="L37" s="24"/>
      <c r="M37" s="24"/>
      <c r="O37" s="15" t="str">
        <f t="shared" si="0"/>
        <v/>
      </c>
      <c r="P37" s="15" t="str">
        <f t="shared" si="1"/>
        <v/>
      </c>
      <c r="Q37" s="15" t="str">
        <f>IFERROR(#REF!-#REF!,"")</f>
        <v/>
      </c>
    </row>
    <row r="38" spans="1:17" s="1" customFormat="1" ht="26.25" customHeight="1">
      <c r="A38" s="51" t="str">
        <f>IF('MASTER DATA SHEET'!A39="","",'MASTER DATA SHEET'!A39)</f>
        <v/>
      </c>
      <c r="B38" s="52" t="str">
        <f>IF('MASTER DATA SHEET'!B39="","",'MASTER DATA SHEET'!B39)</f>
        <v/>
      </c>
      <c r="C38" s="51" t="str">
        <f>IF('MASTER DATA SHEET'!C39="","",'MASTER DATA SHEET'!C39)</f>
        <v/>
      </c>
      <c r="D38" s="51" t="str">
        <f>IF('MASTER DATA SHEET'!E39=0,"",'MASTER DATA SHEET'!E39)</f>
        <v/>
      </c>
      <c r="E38" s="51" t="str">
        <f>IFERROR(ROUND(D38*'MASTER DATA SHEET'!F39,0),"")</f>
        <v/>
      </c>
      <c r="F38" s="51" t="str">
        <f>IFERROR(ROUND(D38*'MASTER DATA SHEET'!$I39,0),"")</f>
        <v/>
      </c>
      <c r="G38" s="51" t="str">
        <f>IF('MASTER DATA SHEET'!G39=0,"",'MASTER DATA SHEET'!G39)</f>
        <v/>
      </c>
      <c r="H38" s="51" t="str">
        <f>IFERROR(ROUND(G38*'MASTER DATA SHEET'!H39,0),"")</f>
        <v/>
      </c>
      <c r="I38" s="51" t="str">
        <f>IFERROR(ROUND(G38*'MASTER DATA SHEET'!$I39,0),"")</f>
        <v/>
      </c>
      <c r="J38" s="53">
        <f t="shared" si="2"/>
        <v>0</v>
      </c>
      <c r="K38" s="53">
        <f t="shared" si="3"/>
        <v>0</v>
      </c>
      <c r="L38" s="24"/>
      <c r="M38" s="24"/>
      <c r="O38" s="15" t="str">
        <f t="shared" ref="O38:O54" si="4">IFERROR(F38-E38,"")</f>
        <v/>
      </c>
      <c r="P38" s="15" t="str">
        <f t="shared" ref="P38:P54" si="5">IFERROR(I38-H38,"")</f>
        <v/>
      </c>
      <c r="Q38" s="15" t="str">
        <f>IFERROR(#REF!-#REF!,"")</f>
        <v/>
      </c>
    </row>
    <row r="39" spans="1:17" s="1" customFormat="1" ht="26.25" customHeight="1">
      <c r="A39" s="51" t="str">
        <f>IF('MASTER DATA SHEET'!A40="","",'MASTER DATA SHEET'!A40)</f>
        <v/>
      </c>
      <c r="B39" s="52" t="str">
        <f>IF('MASTER DATA SHEET'!B40="","",'MASTER DATA SHEET'!B40)</f>
        <v/>
      </c>
      <c r="C39" s="51" t="str">
        <f>IF('MASTER DATA SHEET'!C40="","",'MASTER DATA SHEET'!C40)</f>
        <v/>
      </c>
      <c r="D39" s="51" t="str">
        <f>IF('MASTER DATA SHEET'!E40=0,"",'MASTER DATA SHEET'!E40)</f>
        <v/>
      </c>
      <c r="E39" s="51" t="str">
        <f>IFERROR(ROUND(D39*'MASTER DATA SHEET'!F40,0),"")</f>
        <v/>
      </c>
      <c r="F39" s="51" t="str">
        <f>IFERROR(ROUND(D39*'MASTER DATA SHEET'!$I40,0),"")</f>
        <v/>
      </c>
      <c r="G39" s="51" t="str">
        <f>IF('MASTER DATA SHEET'!G40=0,"",'MASTER DATA SHEET'!G40)</f>
        <v/>
      </c>
      <c r="H39" s="51" t="str">
        <f>IFERROR(ROUND(G39*'MASTER DATA SHEET'!H40,0),"")</f>
        <v/>
      </c>
      <c r="I39" s="51" t="str">
        <f>IFERROR(ROUND(G39*'MASTER DATA SHEET'!$I40,0),"")</f>
        <v/>
      </c>
      <c r="J39" s="53">
        <f t="shared" si="2"/>
        <v>0</v>
      </c>
      <c r="K39" s="53">
        <f t="shared" si="3"/>
        <v>0</v>
      </c>
      <c r="L39" s="24"/>
      <c r="M39" s="24"/>
      <c r="O39" s="15" t="str">
        <f t="shared" si="4"/>
        <v/>
      </c>
      <c r="P39" s="15" t="str">
        <f t="shared" si="5"/>
        <v/>
      </c>
      <c r="Q39" s="15" t="str">
        <f>IFERROR(#REF!-#REF!,"")</f>
        <v/>
      </c>
    </row>
    <row r="40" spans="1:17" s="1" customFormat="1" ht="26.25" customHeight="1">
      <c r="A40" s="51" t="str">
        <f>IF('MASTER DATA SHEET'!A41="","",'MASTER DATA SHEET'!A41)</f>
        <v/>
      </c>
      <c r="B40" s="52" t="str">
        <f>IF('MASTER DATA SHEET'!B41="","",'MASTER DATA SHEET'!B41)</f>
        <v/>
      </c>
      <c r="C40" s="51" t="str">
        <f>IF('MASTER DATA SHEET'!C41="","",'MASTER DATA SHEET'!C41)</f>
        <v/>
      </c>
      <c r="D40" s="51" t="str">
        <f>IF('MASTER DATA SHEET'!E41=0,"",'MASTER DATA SHEET'!E41)</f>
        <v/>
      </c>
      <c r="E40" s="51" t="str">
        <f>IFERROR(ROUND(D40*'MASTER DATA SHEET'!F41,0),"")</f>
        <v/>
      </c>
      <c r="F40" s="51" t="str">
        <f>IFERROR(ROUND(D40*'MASTER DATA SHEET'!$I41,0),"")</f>
        <v/>
      </c>
      <c r="G40" s="51" t="str">
        <f>IF('MASTER DATA SHEET'!G41=0,"",'MASTER DATA SHEET'!G41)</f>
        <v/>
      </c>
      <c r="H40" s="51" t="str">
        <f>IFERROR(ROUND(G40*'MASTER DATA SHEET'!H41,0),"")</f>
        <v/>
      </c>
      <c r="I40" s="51" t="str">
        <f>IFERROR(ROUND(G40*'MASTER DATA SHEET'!$I41,0),"")</f>
        <v/>
      </c>
      <c r="J40" s="53">
        <f t="shared" si="2"/>
        <v>0</v>
      </c>
      <c r="K40" s="53">
        <f t="shared" si="3"/>
        <v>0</v>
      </c>
      <c r="L40" s="24"/>
      <c r="M40" s="24"/>
      <c r="O40" s="15" t="str">
        <f t="shared" si="4"/>
        <v/>
      </c>
      <c r="P40" s="15" t="str">
        <f t="shared" si="5"/>
        <v/>
      </c>
      <c r="Q40" s="15" t="str">
        <f>IFERROR(#REF!-#REF!,"")</f>
        <v/>
      </c>
    </row>
    <row r="41" spans="1:17" s="1" customFormat="1" ht="26.25" customHeight="1">
      <c r="A41" s="51" t="str">
        <f>IF('MASTER DATA SHEET'!A42="","",'MASTER DATA SHEET'!A42)</f>
        <v/>
      </c>
      <c r="B41" s="52" t="str">
        <f>IF('MASTER DATA SHEET'!B42="","",'MASTER DATA SHEET'!B42)</f>
        <v/>
      </c>
      <c r="C41" s="51" t="str">
        <f>IF('MASTER DATA SHEET'!C42="","",'MASTER DATA SHEET'!C42)</f>
        <v/>
      </c>
      <c r="D41" s="51" t="str">
        <f>IF('MASTER DATA SHEET'!E42=0,"",'MASTER DATA SHEET'!E42)</f>
        <v/>
      </c>
      <c r="E41" s="51" t="str">
        <f>IFERROR(ROUND(D41*'MASTER DATA SHEET'!F42,0),"")</f>
        <v/>
      </c>
      <c r="F41" s="51" t="str">
        <f>IFERROR(ROUND(D41*'MASTER DATA SHEET'!$I42,0),"")</f>
        <v/>
      </c>
      <c r="G41" s="51" t="str">
        <f>IF('MASTER DATA SHEET'!G42=0,"",'MASTER DATA SHEET'!G42)</f>
        <v/>
      </c>
      <c r="H41" s="51" t="str">
        <f>IFERROR(ROUND(G41*'MASTER DATA SHEET'!H42,0),"")</f>
        <v/>
      </c>
      <c r="I41" s="51" t="str">
        <f>IFERROR(ROUND(G41*'MASTER DATA SHEET'!$I42,0),"")</f>
        <v/>
      </c>
      <c r="J41" s="53">
        <f t="shared" si="2"/>
        <v>0</v>
      </c>
      <c r="K41" s="53">
        <f t="shared" si="3"/>
        <v>0</v>
      </c>
      <c r="L41" s="24"/>
      <c r="M41" s="24"/>
      <c r="O41" s="15" t="str">
        <f t="shared" si="4"/>
        <v/>
      </c>
      <c r="P41" s="15" t="str">
        <f t="shared" si="5"/>
        <v/>
      </c>
      <c r="Q41" s="15" t="str">
        <f>IFERROR(#REF!-#REF!,"")</f>
        <v/>
      </c>
    </row>
    <row r="42" spans="1:17" s="1" customFormat="1" ht="26.25" customHeight="1">
      <c r="A42" s="51" t="str">
        <f>IF('MASTER DATA SHEET'!A43="","",'MASTER DATA SHEET'!A43)</f>
        <v/>
      </c>
      <c r="B42" s="52" t="str">
        <f>IF('MASTER DATA SHEET'!B43="","",'MASTER DATA SHEET'!B43)</f>
        <v/>
      </c>
      <c r="C42" s="51" t="str">
        <f>IF('MASTER DATA SHEET'!C43="","",'MASTER DATA SHEET'!C43)</f>
        <v/>
      </c>
      <c r="D42" s="51" t="str">
        <f>IF('MASTER DATA SHEET'!E43=0,"",'MASTER DATA SHEET'!E43)</f>
        <v/>
      </c>
      <c r="E42" s="51" t="str">
        <f>IFERROR(ROUND(D42*'MASTER DATA SHEET'!F43,0),"")</f>
        <v/>
      </c>
      <c r="F42" s="51" t="str">
        <f>IFERROR(ROUND(D42*'MASTER DATA SHEET'!$I43,0),"")</f>
        <v/>
      </c>
      <c r="G42" s="51" t="str">
        <f>IF('MASTER DATA SHEET'!G43=0,"",'MASTER DATA SHEET'!G43)</f>
        <v/>
      </c>
      <c r="H42" s="51" t="str">
        <f>IFERROR(ROUND(G42*'MASTER DATA SHEET'!H43,0),"")</f>
        <v/>
      </c>
      <c r="I42" s="51" t="str">
        <f>IFERROR(ROUND(G42*'MASTER DATA SHEET'!$I43,0),"")</f>
        <v/>
      </c>
      <c r="J42" s="53">
        <f t="shared" si="2"/>
        <v>0</v>
      </c>
      <c r="K42" s="53">
        <f t="shared" si="3"/>
        <v>0</v>
      </c>
      <c r="L42" s="24"/>
      <c r="M42" s="24"/>
      <c r="O42" s="15" t="str">
        <f t="shared" si="4"/>
        <v/>
      </c>
      <c r="P42" s="15" t="str">
        <f t="shared" si="5"/>
        <v/>
      </c>
      <c r="Q42" s="15" t="str">
        <f>IFERROR(#REF!-#REF!,"")</f>
        <v/>
      </c>
    </row>
    <row r="43" spans="1:17" s="1" customFormat="1" ht="26.25" customHeight="1">
      <c r="A43" s="51" t="str">
        <f>IF('MASTER DATA SHEET'!A44="","",'MASTER DATA SHEET'!A44)</f>
        <v/>
      </c>
      <c r="B43" s="52" t="str">
        <f>IF('MASTER DATA SHEET'!B44="","",'MASTER DATA SHEET'!B44)</f>
        <v/>
      </c>
      <c r="C43" s="51" t="str">
        <f>IF('MASTER DATA SHEET'!C44="","",'MASTER DATA SHEET'!C44)</f>
        <v/>
      </c>
      <c r="D43" s="51" t="str">
        <f>IF('MASTER DATA SHEET'!E44=0,"",'MASTER DATA SHEET'!E44)</f>
        <v/>
      </c>
      <c r="E43" s="51" t="str">
        <f>IFERROR(ROUND(D43*'MASTER DATA SHEET'!F44,0),"")</f>
        <v/>
      </c>
      <c r="F43" s="51" t="str">
        <f>IFERROR(ROUND(D43*'MASTER DATA SHEET'!$I44,0),"")</f>
        <v/>
      </c>
      <c r="G43" s="51" t="str">
        <f>IF('MASTER DATA SHEET'!G44=0,"",'MASTER DATA SHEET'!G44)</f>
        <v/>
      </c>
      <c r="H43" s="51" t="str">
        <f>IFERROR(ROUND(G43*'MASTER DATA SHEET'!H44,0),"")</f>
        <v/>
      </c>
      <c r="I43" s="51" t="str">
        <f>IFERROR(ROUND(G43*'MASTER DATA SHEET'!$I44,0),"")</f>
        <v/>
      </c>
      <c r="J43" s="53">
        <f t="shared" si="2"/>
        <v>0</v>
      </c>
      <c r="K43" s="53">
        <f t="shared" si="3"/>
        <v>0</v>
      </c>
      <c r="L43" s="24"/>
      <c r="M43" s="24"/>
      <c r="O43" s="15" t="str">
        <f t="shared" si="4"/>
        <v/>
      </c>
      <c r="P43" s="15" t="str">
        <f t="shared" si="5"/>
        <v/>
      </c>
      <c r="Q43" s="15" t="str">
        <f>IFERROR(#REF!-#REF!,"")</f>
        <v/>
      </c>
    </row>
    <row r="44" spans="1:17" s="1" customFormat="1" ht="26.25" customHeight="1">
      <c r="A44" s="51" t="str">
        <f>IF('MASTER DATA SHEET'!A45="","",'MASTER DATA SHEET'!A45)</f>
        <v/>
      </c>
      <c r="B44" s="52" t="str">
        <f>IF('MASTER DATA SHEET'!B45="","",'MASTER DATA SHEET'!B45)</f>
        <v/>
      </c>
      <c r="C44" s="51" t="str">
        <f>IF('MASTER DATA SHEET'!C45="","",'MASTER DATA SHEET'!C45)</f>
        <v/>
      </c>
      <c r="D44" s="51" t="str">
        <f>IF('MASTER DATA SHEET'!E45=0,"",'MASTER DATA SHEET'!E45)</f>
        <v/>
      </c>
      <c r="E44" s="51" t="str">
        <f>IFERROR(ROUND(D44*'MASTER DATA SHEET'!F45,0),"")</f>
        <v/>
      </c>
      <c r="F44" s="51" t="str">
        <f>IFERROR(ROUND(D44*'MASTER DATA SHEET'!$I45,0),"")</f>
        <v/>
      </c>
      <c r="G44" s="51" t="str">
        <f>IF('MASTER DATA SHEET'!G45=0,"",'MASTER DATA SHEET'!G45)</f>
        <v/>
      </c>
      <c r="H44" s="51" t="str">
        <f>IFERROR(ROUND(G44*'MASTER DATA SHEET'!H45,0),"")</f>
        <v/>
      </c>
      <c r="I44" s="51" t="str">
        <f>IFERROR(ROUND(G44*'MASTER DATA SHEET'!$I45,0),"")</f>
        <v/>
      </c>
      <c r="J44" s="53">
        <f t="shared" si="2"/>
        <v>0</v>
      </c>
      <c r="K44" s="53">
        <f t="shared" si="3"/>
        <v>0</v>
      </c>
      <c r="L44" s="24"/>
      <c r="M44" s="24"/>
      <c r="O44" s="15" t="str">
        <f t="shared" si="4"/>
        <v/>
      </c>
      <c r="P44" s="15" t="str">
        <f t="shared" si="5"/>
        <v/>
      </c>
      <c r="Q44" s="15" t="str">
        <f>IFERROR(#REF!-#REF!,"")</f>
        <v/>
      </c>
    </row>
    <row r="45" spans="1:17" s="1" customFormat="1" ht="26.25" customHeight="1">
      <c r="A45" s="51" t="str">
        <f>IF('MASTER DATA SHEET'!A46="","",'MASTER DATA SHEET'!A46)</f>
        <v/>
      </c>
      <c r="B45" s="52" t="str">
        <f>IF('MASTER DATA SHEET'!B46="","",'MASTER DATA SHEET'!B46)</f>
        <v/>
      </c>
      <c r="C45" s="51" t="str">
        <f>IF('MASTER DATA SHEET'!C46="","",'MASTER DATA SHEET'!C46)</f>
        <v/>
      </c>
      <c r="D45" s="51" t="str">
        <f>IF('MASTER DATA SHEET'!E46=0,"",'MASTER DATA SHEET'!E46)</f>
        <v/>
      </c>
      <c r="E45" s="51" t="str">
        <f>IFERROR(ROUND(D45*'MASTER DATA SHEET'!F46,0),"")</f>
        <v/>
      </c>
      <c r="F45" s="51" t="str">
        <f>IFERROR(ROUND(D45*'MASTER DATA SHEET'!$I46,0),"")</f>
        <v/>
      </c>
      <c r="G45" s="51" t="str">
        <f>IF('MASTER DATA SHEET'!G46=0,"",'MASTER DATA SHEET'!G46)</f>
        <v/>
      </c>
      <c r="H45" s="51" t="str">
        <f>IFERROR(ROUND(G45*'MASTER DATA SHEET'!H46,0),"")</f>
        <v/>
      </c>
      <c r="I45" s="51" t="str">
        <f>IFERROR(ROUND(G45*'MASTER DATA SHEET'!$I46,0),"")</f>
        <v/>
      </c>
      <c r="J45" s="53">
        <f t="shared" si="2"/>
        <v>0</v>
      </c>
      <c r="K45" s="53">
        <f t="shared" si="3"/>
        <v>0</v>
      </c>
      <c r="L45" s="24"/>
      <c r="M45" s="24"/>
      <c r="O45" s="15" t="str">
        <f t="shared" si="4"/>
        <v/>
      </c>
      <c r="P45" s="15" t="str">
        <f t="shared" si="5"/>
        <v/>
      </c>
      <c r="Q45" s="15" t="str">
        <f>IFERROR(#REF!-#REF!,"")</f>
        <v/>
      </c>
    </row>
    <row r="46" spans="1:17" s="1" customFormat="1" ht="26.25" customHeight="1">
      <c r="A46" s="51" t="str">
        <f>IF('MASTER DATA SHEET'!A47="","",'MASTER DATA SHEET'!A47)</f>
        <v/>
      </c>
      <c r="B46" s="52" t="str">
        <f>IF('MASTER DATA SHEET'!B47="","",'MASTER DATA SHEET'!B47)</f>
        <v/>
      </c>
      <c r="C46" s="51" t="str">
        <f>IF('MASTER DATA SHEET'!C47="","",'MASTER DATA SHEET'!C47)</f>
        <v/>
      </c>
      <c r="D46" s="51" t="str">
        <f>IF('MASTER DATA SHEET'!E47=0,"",'MASTER DATA SHEET'!E47)</f>
        <v/>
      </c>
      <c r="E46" s="51" t="str">
        <f>IFERROR(ROUND(D46*'MASTER DATA SHEET'!F47,0),"")</f>
        <v/>
      </c>
      <c r="F46" s="51" t="str">
        <f>IFERROR(ROUND(D46*'MASTER DATA SHEET'!$I47,0),"")</f>
        <v/>
      </c>
      <c r="G46" s="51" t="str">
        <f>IF('MASTER DATA SHEET'!G47=0,"",'MASTER DATA SHEET'!G47)</f>
        <v/>
      </c>
      <c r="H46" s="51" t="str">
        <f>IFERROR(ROUND(G46*'MASTER DATA SHEET'!H47,0),"")</f>
        <v/>
      </c>
      <c r="I46" s="51" t="str">
        <f>IFERROR(ROUND(G46*'MASTER DATA SHEET'!$I47,0),"")</f>
        <v/>
      </c>
      <c r="J46" s="53">
        <f t="shared" si="2"/>
        <v>0</v>
      </c>
      <c r="K46" s="53">
        <f t="shared" si="3"/>
        <v>0</v>
      </c>
      <c r="L46" s="24"/>
      <c r="M46" s="24"/>
      <c r="O46" s="15" t="str">
        <f t="shared" si="4"/>
        <v/>
      </c>
      <c r="P46" s="15" t="str">
        <f t="shared" si="5"/>
        <v/>
      </c>
      <c r="Q46" s="15" t="str">
        <f>IFERROR(#REF!-#REF!,"")</f>
        <v/>
      </c>
    </row>
    <row r="47" spans="1:17" s="1" customFormat="1" ht="26.25" customHeight="1">
      <c r="A47" s="51" t="str">
        <f>IF('MASTER DATA SHEET'!A48="","",'MASTER DATA SHEET'!A48)</f>
        <v/>
      </c>
      <c r="B47" s="52" t="str">
        <f>IF('MASTER DATA SHEET'!B48="","",'MASTER DATA SHEET'!B48)</f>
        <v/>
      </c>
      <c r="C47" s="51" t="str">
        <f>IF('MASTER DATA SHEET'!C48="","",'MASTER DATA SHEET'!C48)</f>
        <v/>
      </c>
      <c r="D47" s="51" t="str">
        <f>IF('MASTER DATA SHEET'!E48=0,"",'MASTER DATA SHEET'!E48)</f>
        <v/>
      </c>
      <c r="E47" s="51" t="str">
        <f>IFERROR(ROUND(D47*'MASTER DATA SHEET'!F48,0),"")</f>
        <v/>
      </c>
      <c r="F47" s="51" t="str">
        <f>IFERROR(ROUND(D47*'MASTER DATA SHEET'!$I48,0),"")</f>
        <v/>
      </c>
      <c r="G47" s="51" t="str">
        <f>IF('MASTER DATA SHEET'!G48=0,"",'MASTER DATA SHEET'!G48)</f>
        <v/>
      </c>
      <c r="H47" s="51" t="str">
        <f>IFERROR(ROUND(G47*'MASTER DATA SHEET'!H48,0),"")</f>
        <v/>
      </c>
      <c r="I47" s="51" t="str">
        <f>IFERROR(ROUND(G47*'MASTER DATA SHEET'!$I48,0),"")</f>
        <v/>
      </c>
      <c r="J47" s="53">
        <f t="shared" si="2"/>
        <v>0</v>
      </c>
      <c r="K47" s="53">
        <f t="shared" si="3"/>
        <v>0</v>
      </c>
      <c r="L47" s="24"/>
      <c r="M47" s="24"/>
      <c r="O47" s="15" t="str">
        <f t="shared" si="4"/>
        <v/>
      </c>
      <c r="P47" s="15" t="str">
        <f t="shared" si="5"/>
        <v/>
      </c>
      <c r="Q47" s="15" t="str">
        <f>IFERROR(#REF!-#REF!,"")</f>
        <v/>
      </c>
    </row>
    <row r="48" spans="1:17" s="1" customFormat="1" ht="26.25" customHeight="1">
      <c r="A48" s="51" t="str">
        <f>IF('MASTER DATA SHEET'!A49="","",'MASTER DATA SHEET'!A49)</f>
        <v/>
      </c>
      <c r="B48" s="52" t="str">
        <f>IF('MASTER DATA SHEET'!B49="","",'MASTER DATA SHEET'!B49)</f>
        <v/>
      </c>
      <c r="C48" s="51" t="str">
        <f>IF('MASTER DATA SHEET'!C49="","",'MASTER DATA SHEET'!C49)</f>
        <v/>
      </c>
      <c r="D48" s="51" t="str">
        <f>IF('MASTER DATA SHEET'!E49=0,"",'MASTER DATA SHEET'!E49)</f>
        <v/>
      </c>
      <c r="E48" s="51" t="str">
        <f>IFERROR(ROUND(D48*'MASTER DATA SHEET'!F49,0),"")</f>
        <v/>
      </c>
      <c r="F48" s="51" t="str">
        <f>IFERROR(ROUND(D48*'MASTER DATA SHEET'!$I49,0),"")</f>
        <v/>
      </c>
      <c r="G48" s="51" t="str">
        <f>IF('MASTER DATA SHEET'!G49=0,"",'MASTER DATA SHEET'!G49)</f>
        <v/>
      </c>
      <c r="H48" s="51" t="str">
        <f>IFERROR(ROUND(G48*'MASTER DATA SHEET'!H49,0),"")</f>
        <v/>
      </c>
      <c r="I48" s="51" t="str">
        <f>IFERROR(ROUND(G48*'MASTER DATA SHEET'!$I49,0),"")</f>
        <v/>
      </c>
      <c r="J48" s="53">
        <f t="shared" si="2"/>
        <v>0</v>
      </c>
      <c r="K48" s="53">
        <f t="shared" si="3"/>
        <v>0</v>
      </c>
      <c r="L48" s="24"/>
      <c r="M48" s="24"/>
      <c r="O48" s="15" t="str">
        <f t="shared" si="4"/>
        <v/>
      </c>
      <c r="P48" s="15" t="str">
        <f t="shared" si="5"/>
        <v/>
      </c>
      <c r="Q48" s="15" t="str">
        <f>IFERROR(#REF!-#REF!,"")</f>
        <v/>
      </c>
    </row>
    <row r="49" spans="1:17" s="1" customFormat="1" ht="26.25" customHeight="1">
      <c r="A49" s="51" t="str">
        <f>IF('MASTER DATA SHEET'!A50="","",'MASTER DATA SHEET'!A50)</f>
        <v/>
      </c>
      <c r="B49" s="52" t="str">
        <f>IF('MASTER DATA SHEET'!B50="","",'MASTER DATA SHEET'!B50)</f>
        <v/>
      </c>
      <c r="C49" s="51" t="str">
        <f>IF('MASTER DATA SHEET'!C50="","",'MASTER DATA SHEET'!C50)</f>
        <v/>
      </c>
      <c r="D49" s="51" t="str">
        <f>IF('MASTER DATA SHEET'!E50=0,"",'MASTER DATA SHEET'!E50)</f>
        <v/>
      </c>
      <c r="E49" s="51" t="str">
        <f>IFERROR(ROUND(D49*'MASTER DATA SHEET'!F50,0),"")</f>
        <v/>
      </c>
      <c r="F49" s="51" t="str">
        <f>IFERROR(ROUND(D49*'MASTER DATA SHEET'!$I50,0),"")</f>
        <v/>
      </c>
      <c r="G49" s="51" t="str">
        <f>IF('MASTER DATA SHEET'!G50=0,"",'MASTER DATA SHEET'!G50)</f>
        <v/>
      </c>
      <c r="H49" s="51" t="str">
        <f>IFERROR(ROUND(G49*'MASTER DATA SHEET'!H50,0),"")</f>
        <v/>
      </c>
      <c r="I49" s="51" t="str">
        <f>IFERROR(ROUND(G49*'MASTER DATA SHEET'!$I50,0),"")</f>
        <v/>
      </c>
      <c r="J49" s="53">
        <f t="shared" si="2"/>
        <v>0</v>
      </c>
      <c r="K49" s="53">
        <f t="shared" si="3"/>
        <v>0</v>
      </c>
      <c r="L49" s="24"/>
      <c r="M49" s="24"/>
      <c r="O49" s="15" t="str">
        <f t="shared" si="4"/>
        <v/>
      </c>
      <c r="P49" s="15" t="str">
        <f t="shared" si="5"/>
        <v/>
      </c>
      <c r="Q49" s="15" t="str">
        <f>IFERROR(#REF!-#REF!,"")</f>
        <v/>
      </c>
    </row>
    <row r="50" spans="1:17" s="1" customFormat="1" ht="26.25" customHeight="1">
      <c r="A50" s="51" t="str">
        <f>IF('MASTER DATA SHEET'!A51="","",'MASTER DATA SHEET'!A51)</f>
        <v/>
      </c>
      <c r="B50" s="52" t="str">
        <f>IF('MASTER DATA SHEET'!B51="","",'MASTER DATA SHEET'!B51)</f>
        <v/>
      </c>
      <c r="C50" s="51" t="str">
        <f>IF('MASTER DATA SHEET'!C51="","",'MASTER DATA SHEET'!C51)</f>
        <v/>
      </c>
      <c r="D50" s="51" t="str">
        <f>IF('MASTER DATA SHEET'!E51=0,"",'MASTER DATA SHEET'!E51)</f>
        <v/>
      </c>
      <c r="E50" s="51" t="str">
        <f>IFERROR(ROUND(D50*'MASTER DATA SHEET'!F51,0),"")</f>
        <v/>
      </c>
      <c r="F50" s="51" t="str">
        <f>IFERROR(ROUND(D50*'MASTER DATA SHEET'!$I51,0),"")</f>
        <v/>
      </c>
      <c r="G50" s="51" t="str">
        <f>IF('MASTER DATA SHEET'!G51=0,"",'MASTER DATA SHEET'!G51)</f>
        <v/>
      </c>
      <c r="H50" s="51" t="str">
        <f>IFERROR(ROUND(G50*'MASTER DATA SHEET'!H51,0),"")</f>
        <v/>
      </c>
      <c r="I50" s="51" t="str">
        <f>IFERROR(ROUND(G50*'MASTER DATA SHEET'!$I51,0),"")</f>
        <v/>
      </c>
      <c r="J50" s="53">
        <f t="shared" si="2"/>
        <v>0</v>
      </c>
      <c r="K50" s="53">
        <f t="shared" si="3"/>
        <v>0</v>
      </c>
      <c r="L50" s="24"/>
      <c r="M50" s="24"/>
      <c r="O50" s="15" t="str">
        <f t="shared" si="4"/>
        <v/>
      </c>
      <c r="P50" s="15" t="str">
        <f t="shared" si="5"/>
        <v/>
      </c>
      <c r="Q50" s="15" t="str">
        <f>IFERROR(#REF!-#REF!,"")</f>
        <v/>
      </c>
    </row>
    <row r="51" spans="1:17" s="1" customFormat="1" ht="26.25" customHeight="1">
      <c r="A51" s="51" t="str">
        <f>IF('MASTER DATA SHEET'!A52="","",'MASTER DATA SHEET'!A52)</f>
        <v/>
      </c>
      <c r="B51" s="52" t="str">
        <f>IF('MASTER DATA SHEET'!B52="","",'MASTER DATA SHEET'!B52)</f>
        <v/>
      </c>
      <c r="C51" s="51" t="str">
        <f>IF('MASTER DATA SHEET'!C52="","",'MASTER DATA SHEET'!C52)</f>
        <v/>
      </c>
      <c r="D51" s="51" t="str">
        <f>IF('MASTER DATA SHEET'!E52=0,"",'MASTER DATA SHEET'!E52)</f>
        <v/>
      </c>
      <c r="E51" s="51" t="str">
        <f>IFERROR(ROUND(D51*'MASTER DATA SHEET'!F52,0),"")</f>
        <v/>
      </c>
      <c r="F51" s="51" t="str">
        <f>IFERROR(ROUND(D51*'MASTER DATA SHEET'!$I52,0),"")</f>
        <v/>
      </c>
      <c r="G51" s="51" t="str">
        <f>IF('MASTER DATA SHEET'!G52=0,"",'MASTER DATA SHEET'!G52)</f>
        <v/>
      </c>
      <c r="H51" s="51" t="str">
        <f>IFERROR(ROUND(G51*'MASTER DATA SHEET'!H52,0),"")</f>
        <v/>
      </c>
      <c r="I51" s="51" t="str">
        <f>IFERROR(ROUND(G51*'MASTER DATA SHEET'!$I52,0),"")</f>
        <v/>
      </c>
      <c r="J51" s="53">
        <f t="shared" si="2"/>
        <v>0</v>
      </c>
      <c r="K51" s="53">
        <f t="shared" si="3"/>
        <v>0</v>
      </c>
      <c r="L51" s="24"/>
      <c r="M51" s="24"/>
      <c r="O51" s="15" t="str">
        <f t="shared" si="4"/>
        <v/>
      </c>
      <c r="P51" s="15" t="str">
        <f t="shared" si="5"/>
        <v/>
      </c>
      <c r="Q51" s="15" t="str">
        <f>IFERROR(#REF!-#REF!,"")</f>
        <v/>
      </c>
    </row>
    <row r="52" spans="1:17" s="1" customFormat="1" ht="26.25" customHeight="1">
      <c r="A52" s="51" t="str">
        <f>IF('MASTER DATA SHEET'!A53="","",'MASTER DATA SHEET'!A53)</f>
        <v/>
      </c>
      <c r="B52" s="52" t="str">
        <f>IF('MASTER DATA SHEET'!B53="","",'MASTER DATA SHEET'!B53)</f>
        <v/>
      </c>
      <c r="C52" s="51" t="str">
        <f>IF('MASTER DATA SHEET'!C53="","",'MASTER DATA SHEET'!C53)</f>
        <v/>
      </c>
      <c r="D52" s="51" t="str">
        <f>IF('MASTER DATA SHEET'!E53=0,"",'MASTER DATA SHEET'!E53)</f>
        <v/>
      </c>
      <c r="E52" s="51" t="str">
        <f>IFERROR(ROUND(D52*'MASTER DATA SHEET'!F53,0),"")</f>
        <v/>
      </c>
      <c r="F52" s="51" t="str">
        <f>IFERROR(ROUND(D52*'MASTER DATA SHEET'!$I53,0),"")</f>
        <v/>
      </c>
      <c r="G52" s="51" t="str">
        <f>IF('MASTER DATA SHEET'!G53=0,"",'MASTER DATA SHEET'!G53)</f>
        <v/>
      </c>
      <c r="H52" s="51" t="str">
        <f>IFERROR(ROUND(G52*'MASTER DATA SHEET'!H53,0),"")</f>
        <v/>
      </c>
      <c r="I52" s="51" t="str">
        <f>IFERROR(ROUND(G52*'MASTER DATA SHEET'!$I53,0),"")</f>
        <v/>
      </c>
      <c r="J52" s="53">
        <f t="shared" si="2"/>
        <v>0</v>
      </c>
      <c r="K52" s="53">
        <f t="shared" si="3"/>
        <v>0</v>
      </c>
      <c r="L52" s="24"/>
      <c r="M52" s="24"/>
      <c r="O52" s="15" t="str">
        <f t="shared" si="4"/>
        <v/>
      </c>
      <c r="P52" s="15" t="str">
        <f t="shared" si="5"/>
        <v/>
      </c>
      <c r="Q52" s="15" t="str">
        <f>IFERROR(#REF!-#REF!,"")</f>
        <v/>
      </c>
    </row>
    <row r="53" spans="1:17" s="1" customFormat="1" ht="26.25" customHeight="1">
      <c r="A53" s="51" t="str">
        <f>IF('MASTER DATA SHEET'!A54="","",'MASTER DATA SHEET'!A54)</f>
        <v/>
      </c>
      <c r="B53" s="52" t="str">
        <f>IF('MASTER DATA SHEET'!B54="","",'MASTER DATA SHEET'!B54)</f>
        <v/>
      </c>
      <c r="C53" s="51" t="str">
        <f>IF('MASTER DATA SHEET'!C54="","",'MASTER DATA SHEET'!C54)</f>
        <v/>
      </c>
      <c r="D53" s="51" t="str">
        <f>IF('MASTER DATA SHEET'!E54=0,"",'MASTER DATA SHEET'!E54)</f>
        <v/>
      </c>
      <c r="E53" s="51" t="str">
        <f>IFERROR(ROUND(D53*'MASTER DATA SHEET'!F54,0),"")</f>
        <v/>
      </c>
      <c r="F53" s="51" t="str">
        <f>IFERROR(ROUND(D53*'MASTER DATA SHEET'!$I54,0),"")</f>
        <v/>
      </c>
      <c r="G53" s="51" t="str">
        <f>IF('MASTER DATA SHEET'!G54=0,"",'MASTER DATA SHEET'!G54)</f>
        <v/>
      </c>
      <c r="H53" s="51" t="str">
        <f>IFERROR(ROUND(G53*'MASTER DATA SHEET'!H54,0),"")</f>
        <v/>
      </c>
      <c r="I53" s="51" t="str">
        <f>IFERROR(ROUND(G53*'MASTER DATA SHEET'!$I54,0),"")</f>
        <v/>
      </c>
      <c r="J53" s="53">
        <f t="shared" si="2"/>
        <v>0</v>
      </c>
      <c r="K53" s="53">
        <f t="shared" si="3"/>
        <v>0</v>
      </c>
      <c r="L53" s="24"/>
      <c r="M53" s="24"/>
      <c r="O53" s="15" t="str">
        <f t="shared" si="4"/>
        <v/>
      </c>
      <c r="P53" s="15" t="str">
        <f t="shared" si="5"/>
        <v/>
      </c>
      <c r="Q53" s="15" t="str">
        <f>IFERROR(#REF!-#REF!,"")</f>
        <v/>
      </c>
    </row>
    <row r="54" spans="1:17" s="1" customFormat="1" ht="26.25" customHeight="1">
      <c r="A54" s="51" t="str">
        <f>IF('MASTER DATA SHEET'!A55="","",'MASTER DATA SHEET'!A55)</f>
        <v/>
      </c>
      <c r="B54" s="52" t="str">
        <f>IF('MASTER DATA SHEET'!B55="","",'MASTER DATA SHEET'!B55)</f>
        <v/>
      </c>
      <c r="C54" s="51" t="str">
        <f>IF('MASTER DATA SHEET'!C55="","",'MASTER DATA SHEET'!C55)</f>
        <v/>
      </c>
      <c r="D54" s="51" t="str">
        <f>IF('MASTER DATA SHEET'!E55=0,"",'MASTER DATA SHEET'!E55)</f>
        <v/>
      </c>
      <c r="E54" s="51" t="str">
        <f>IFERROR(ROUND(D54*'MASTER DATA SHEET'!F55,0),"")</f>
        <v/>
      </c>
      <c r="F54" s="51" t="str">
        <f>IFERROR(ROUND(D54*'MASTER DATA SHEET'!$I55,0),"")</f>
        <v/>
      </c>
      <c r="G54" s="51" t="str">
        <f>IF('MASTER DATA SHEET'!G55=0,"",'MASTER DATA SHEET'!G55)</f>
        <v/>
      </c>
      <c r="H54" s="51" t="str">
        <f>IFERROR(ROUND(G54*'MASTER DATA SHEET'!H55,0),"")</f>
        <v/>
      </c>
      <c r="I54" s="51" t="str">
        <f>IFERROR(ROUND(G54*'MASTER DATA SHEET'!$I55,0),"")</f>
        <v/>
      </c>
      <c r="J54" s="53">
        <f t="shared" si="2"/>
        <v>0</v>
      </c>
      <c r="K54" s="53">
        <f t="shared" si="3"/>
        <v>0</v>
      </c>
      <c r="L54" s="24"/>
      <c r="M54" s="24"/>
      <c r="O54" s="15" t="str">
        <f t="shared" si="4"/>
        <v/>
      </c>
      <c r="P54" s="15" t="str">
        <f t="shared" si="5"/>
        <v/>
      </c>
      <c r="Q54" s="15" t="str">
        <f>IFERROR(#REF!-#REF!,"")</f>
        <v/>
      </c>
    </row>
    <row r="55" spans="1:17" s="1" customFormat="1" ht="26.25" customHeight="1">
      <c r="A55" s="51" t="str">
        <f>IF('MASTER DATA SHEET'!A56="","",'MASTER DATA SHEET'!A56)</f>
        <v/>
      </c>
      <c r="B55" s="52" t="str">
        <f>IF('MASTER DATA SHEET'!B56="","",'MASTER DATA SHEET'!B56)</f>
        <v/>
      </c>
      <c r="C55" s="51" t="str">
        <f>IF('MASTER DATA SHEET'!C56="","",'MASTER DATA SHEET'!C56)</f>
        <v/>
      </c>
      <c r="D55" s="51" t="str">
        <f>IF('MASTER DATA SHEET'!E56=0,"",'MASTER DATA SHEET'!E56)</f>
        <v/>
      </c>
      <c r="E55" s="51" t="str">
        <f>IFERROR(ROUND(D55*'MASTER DATA SHEET'!F56,0),"")</f>
        <v/>
      </c>
      <c r="F55" s="51" t="str">
        <f>IFERROR(ROUND(D55*'MASTER DATA SHEET'!$I56,0),"")</f>
        <v/>
      </c>
      <c r="G55" s="51" t="str">
        <f>IF('MASTER DATA SHEET'!G56=0,"",'MASTER DATA SHEET'!G56)</f>
        <v/>
      </c>
      <c r="H55" s="51" t="str">
        <f>IFERROR(ROUND(G55*'MASTER DATA SHEET'!H56,0),"")</f>
        <v/>
      </c>
      <c r="I55" s="51" t="str">
        <f>IFERROR(ROUND(G55*'MASTER DATA SHEET'!$I56,0),"")</f>
        <v/>
      </c>
      <c r="J55" s="53">
        <f t="shared" ref="J55" si="6">SUM(O55:P55)</f>
        <v>0</v>
      </c>
      <c r="K55" s="53">
        <f t="shared" ref="K55" si="7">SUM(O55:P55)-SUM(J55:J55)</f>
        <v>0</v>
      </c>
      <c r="L55" s="24"/>
      <c r="M55" s="24"/>
      <c r="O55" s="15"/>
      <c r="P55" s="15"/>
      <c r="Q55" s="15"/>
    </row>
    <row r="56" spans="1:17" ht="61.5" customHeight="1">
      <c r="A56" s="54"/>
      <c r="B56" s="54"/>
      <c r="C56" s="54"/>
      <c r="D56" s="55"/>
      <c r="E56" s="55"/>
      <c r="F56" s="55"/>
      <c r="G56" s="55"/>
      <c r="H56" s="55"/>
      <c r="I56" s="55"/>
      <c r="J56" s="56"/>
      <c r="K56" s="56"/>
      <c r="L56" s="25"/>
      <c r="M56" s="25"/>
    </row>
    <row r="57" spans="1:17" s="19" customFormat="1" ht="18.75" customHeight="1">
      <c r="A57" s="57" t="str">
        <f>A2</f>
        <v>क्रमांक-राउमावि डसाखु /2024/1</v>
      </c>
      <c r="B57" s="57"/>
      <c r="C57" s="57"/>
      <c r="D57" s="57"/>
      <c r="E57" s="57"/>
      <c r="F57" s="57"/>
      <c r="G57" s="57"/>
      <c r="H57" s="57"/>
      <c r="I57" s="58"/>
      <c r="J57" s="59"/>
      <c r="K57" s="60"/>
      <c r="L57" s="20"/>
      <c r="M57" s="20"/>
    </row>
    <row r="58" spans="1:17" ht="20.100000000000001" customHeight="1">
      <c r="A58" s="18" t="s">
        <v>6</v>
      </c>
      <c r="B58" s="18"/>
      <c r="C58" s="18"/>
    </row>
    <row r="59" spans="1:17" ht="20.100000000000001" customHeight="1">
      <c r="A59" s="18" t="s">
        <v>7</v>
      </c>
      <c r="B59" s="18"/>
      <c r="C59" s="18"/>
    </row>
    <row r="60" spans="1:17" ht="20.100000000000001" customHeight="1">
      <c r="A60" s="18" t="s">
        <v>8</v>
      </c>
      <c r="B60" s="18"/>
      <c r="C60" s="18"/>
    </row>
    <row r="61" spans="1:17" ht="20.100000000000001" customHeight="1">
      <c r="A61" s="18" t="s">
        <v>9</v>
      </c>
      <c r="B61" s="18"/>
      <c r="C61" s="18"/>
    </row>
    <row r="62" spans="1:17" ht="20.100000000000001" customHeight="1">
      <c r="A62" s="18" t="s">
        <v>10</v>
      </c>
      <c r="B62" s="18"/>
      <c r="C62" s="18"/>
    </row>
    <row r="63" spans="1:17" ht="20.100000000000001" customHeight="1">
      <c r="J63" s="41"/>
      <c r="K63" s="41"/>
      <c r="L63" s="16"/>
      <c r="M63" s="16"/>
    </row>
    <row r="64" spans="1:17" ht="20.100000000000001" hidden="1" customHeight="1">
      <c r="J64" s="39"/>
      <c r="K64" s="39"/>
      <c r="L64" s="17"/>
      <c r="M64" s="17"/>
    </row>
    <row r="65" spans="10:13" ht="20.100000000000001" hidden="1" customHeight="1">
      <c r="J65" s="39"/>
      <c r="K65" s="39"/>
      <c r="L65" s="17"/>
      <c r="M65" s="17"/>
    </row>
  </sheetData>
  <sheetProtection password="CDA0" sheet="1" objects="1" scenarios="1" formatRows="0"/>
  <mergeCells count="10">
    <mergeCell ref="A1:K1"/>
    <mergeCell ref="A4:K4"/>
    <mergeCell ref="A3:K3"/>
    <mergeCell ref="A2:H2"/>
    <mergeCell ref="J63:K63"/>
    <mergeCell ref="J64:K64"/>
    <mergeCell ref="J65:K65"/>
    <mergeCell ref="A57:H57"/>
    <mergeCell ref="J56:K56"/>
    <mergeCell ref="J2:K2"/>
  </mergeCells>
  <conditionalFormatting sqref="J6:J55">
    <cfRule type="cellIs" dxfId="1" priority="3" operator="equal">
      <formula>0</formula>
    </cfRule>
  </conditionalFormatting>
  <conditionalFormatting sqref="D6:J55">
    <cfRule type="expression" dxfId="0" priority="6">
      <formula>$D6=0</formula>
    </cfRule>
  </conditionalFormatting>
  <printOptions horizontalCentered="1"/>
  <pageMargins left="0.19685039370078741" right="0.19685039370078741" top="0.19685039370078741" bottom="0.19685039370078741" header="0.11811023622047245" footer="0.19685039370078741"/>
  <pageSetup paperSize="9" scale="89" fitToHeight="0" orientation="portrait" r:id="rId1"/>
  <headerFooter>
    <oddFooter>&amp;Cbhagirathmalkalwania@gmail.com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MASTER DATA SHEET</vt:lpstr>
      <vt:lpstr>DA ARREAR SHEET</vt:lpstr>
      <vt:lpstr>'DA ARREAR SHEET'!Print_Area</vt:lpstr>
      <vt:lpstr>'DA ARREAR SHEET'!Print_Titles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2024-03-17T14:36:32Z</cp:lastPrinted>
  <dcterms:created xsi:type="dcterms:W3CDTF">2021-10-24T20:22:14Z</dcterms:created>
  <dcterms:modified xsi:type="dcterms:W3CDTF">2024-03-18T14:10:23Z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0b3762334fd9427fa61d34f11b2ebe73</vt:lpwstr>
  </property>
</Properties>
</file>